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5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hashenrathnayake/Downloads/CV/Github/4. Netflix churn/data/"/>
    </mc:Choice>
  </mc:AlternateContent>
  <xr:revisionPtr revIDLastSave="0" documentId="13_ncr:1_{B8EA52C3-B5A2-3D4D-8B97-05B73A76491A}" xr6:coauthVersionLast="47" xr6:coauthVersionMax="47" xr10:uidLastSave="{00000000-0000-0000-0000-000000000000}"/>
  <bookViews>
    <workbookView xWindow="160" yWindow="920" windowWidth="29080" windowHeight="16720" firstSheet="2" activeTab="10" xr2:uid="{FF4495BB-EA3B-7B4A-B7D0-9173F234CD28}"/>
  </bookViews>
  <sheets>
    <sheet name="Main Data Set" sheetId="1" r:id="rId1"/>
    <sheet name="Selected Data Set" sheetId="10" r:id="rId2"/>
    <sheet name="Not Churned Set" sheetId="6" r:id="rId3"/>
    <sheet name="Churned Set" sheetId="7" r:id="rId4"/>
    <sheet name="Descriptives" sheetId="8" r:id="rId5"/>
    <sheet name="Binomial Regression" sheetId="2" r:id="rId6"/>
    <sheet name="Significance" sheetId="12" r:id="rId7"/>
    <sheet name="LastLogDays" sheetId="13" r:id="rId8"/>
    <sheet name="WatchHours" sheetId="17" r:id="rId9"/>
    <sheet name="WatchTmePerDay" sheetId="18" r:id="rId10"/>
    <sheet name="SubscriptionType" sheetId="19" r:id="rId11"/>
  </sheets>
  <definedNames>
    <definedName name="_xlnm._FilterDatabase" localSheetId="5" hidden="1">'Binomial Regression'!$A$1:$AN$501</definedName>
    <definedName name="_xlnm._FilterDatabase" localSheetId="0" hidden="1">'Main Data Set'!$A$1:$N$5001</definedName>
    <definedName name="_xlnm._FilterDatabase" localSheetId="1" hidden="1">'Selected Data Set'!$A$1:$F$501</definedName>
    <definedName name="_xlnm._FilterDatabase" localSheetId="6" hidden="1">Significance!$A$1:$F$501</definedName>
    <definedName name="solver_adj" localSheetId="5" hidden="1">'Binomial Regression'!$X$2:$X$6</definedName>
    <definedName name="solver_adj" localSheetId="6" hidden="1">Significance!$X$2:$X$6</definedName>
    <definedName name="solver_cvg" localSheetId="5" hidden="1">0.0001</definedName>
    <definedName name="solver_cvg" localSheetId="6" hidden="1">0.0001</definedName>
    <definedName name="solver_drv" localSheetId="5" hidden="1">1</definedName>
    <definedName name="solver_drv" localSheetId="6" hidden="1">1</definedName>
    <definedName name="solver_eng" localSheetId="5" hidden="1">1</definedName>
    <definedName name="solver_eng" localSheetId="6" hidden="1">1</definedName>
    <definedName name="solver_itr" localSheetId="5" hidden="1">2147483647</definedName>
    <definedName name="solver_itr" localSheetId="6" hidden="1">2147483647</definedName>
    <definedName name="solver_lin" localSheetId="5" hidden="1">2</definedName>
    <definedName name="solver_lin" localSheetId="6" hidden="1">2</definedName>
    <definedName name="solver_mip" localSheetId="5" hidden="1">2147483647</definedName>
    <definedName name="solver_mip" localSheetId="6" hidden="1">2147483647</definedName>
    <definedName name="solver_mni" localSheetId="5" hidden="1">30</definedName>
    <definedName name="solver_mni" localSheetId="6" hidden="1">30</definedName>
    <definedName name="solver_mrt" localSheetId="5" hidden="1">0.075</definedName>
    <definedName name="solver_mrt" localSheetId="6" hidden="1">0.075</definedName>
    <definedName name="solver_msl" localSheetId="5" hidden="1">2</definedName>
    <definedName name="solver_msl" localSheetId="6" hidden="1">2</definedName>
    <definedName name="solver_neg" localSheetId="5" hidden="1">2</definedName>
    <definedName name="solver_neg" localSheetId="6" hidden="1">2</definedName>
    <definedName name="solver_nod" localSheetId="5" hidden="1">2147483647</definedName>
    <definedName name="solver_nod" localSheetId="6" hidden="1">2147483647</definedName>
    <definedName name="solver_num" localSheetId="5" hidden="1">0</definedName>
    <definedName name="solver_num" localSheetId="6" hidden="1">0</definedName>
    <definedName name="solver_opt" localSheetId="5" hidden="1">'Binomial Regression'!$V$2</definedName>
    <definedName name="solver_opt" localSheetId="6" hidden="1">Significance!$V$2</definedName>
    <definedName name="solver_pre" localSheetId="5" hidden="1">0.000001</definedName>
    <definedName name="solver_pre" localSheetId="6" hidden="1">0.000001</definedName>
    <definedName name="solver_rbv" localSheetId="5" hidden="1">1</definedName>
    <definedName name="solver_rbv" localSheetId="6" hidden="1">1</definedName>
    <definedName name="solver_rlx" localSheetId="5" hidden="1">2</definedName>
    <definedName name="solver_rlx" localSheetId="6" hidden="1">2</definedName>
    <definedName name="solver_rsd" localSheetId="5" hidden="1">0</definedName>
    <definedName name="solver_rsd" localSheetId="6" hidden="1">0</definedName>
    <definedName name="solver_scl" localSheetId="5" hidden="1">1</definedName>
    <definedName name="solver_scl" localSheetId="6" hidden="1">1</definedName>
    <definedName name="solver_sho" localSheetId="5" hidden="1">2</definedName>
    <definedName name="solver_sho" localSheetId="6" hidden="1">2</definedName>
    <definedName name="solver_ssz" localSheetId="5" hidden="1">100</definedName>
    <definedName name="solver_ssz" localSheetId="6" hidden="1">100</definedName>
    <definedName name="solver_tim" localSheetId="5" hidden="1">2147483647</definedName>
    <definedName name="solver_tim" localSheetId="6" hidden="1">2147483647</definedName>
    <definedName name="solver_tol" localSheetId="5" hidden="1">0.01</definedName>
    <definedName name="solver_tol" localSheetId="6" hidden="1">0.01</definedName>
    <definedName name="solver_typ" localSheetId="5" hidden="1">1</definedName>
    <definedName name="solver_typ" localSheetId="6" hidden="1">1</definedName>
    <definedName name="solver_val" localSheetId="5" hidden="1">0</definedName>
    <definedName name="solver_val" localSheetId="6" hidden="1">0</definedName>
    <definedName name="solver_ver" localSheetId="5" hidden="1">2</definedName>
    <definedName name="solver_ver" localSheetId="6" hidden="1">2</definedName>
  </definedNames>
  <calcPr calcId="191029" calcMode="manual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3" i="2" l="1"/>
  <c r="P2" i="2"/>
  <c r="K2" i="10"/>
  <c r="K4" i="10"/>
  <c r="B5" i="19"/>
  <c r="B6" i="19"/>
  <c r="B7" i="19"/>
  <c r="C7" i="19"/>
  <c r="C6" i="19"/>
  <c r="C5" i="19"/>
  <c r="C6" i="18"/>
  <c r="C7" i="18"/>
  <c r="C8" i="18"/>
  <c r="C9" i="18"/>
  <c r="C10" i="18"/>
  <c r="C11" i="18"/>
  <c r="C12" i="18"/>
  <c r="C13" i="18"/>
  <c r="C14" i="18"/>
  <c r="C15" i="18"/>
  <c r="C16" i="18"/>
  <c r="C17" i="18"/>
  <c r="C18" i="18"/>
  <c r="C19" i="18"/>
  <c r="C20" i="18"/>
  <c r="C21" i="18"/>
  <c r="C22" i="18"/>
  <c r="C23" i="18"/>
  <c r="C24" i="18"/>
  <c r="C25" i="18"/>
  <c r="B6" i="18"/>
  <c r="B7" i="18"/>
  <c r="B8" i="18"/>
  <c r="B9" i="18"/>
  <c r="B10" i="18"/>
  <c r="B11" i="18"/>
  <c r="B12" i="18"/>
  <c r="B13" i="18"/>
  <c r="B14" i="18"/>
  <c r="B15" i="18"/>
  <c r="B16" i="18"/>
  <c r="B17" i="18"/>
  <c r="B18" i="18"/>
  <c r="B19" i="18"/>
  <c r="B20" i="18"/>
  <c r="B21" i="18"/>
  <c r="B22" i="18"/>
  <c r="B23" i="18"/>
  <c r="B24" i="18"/>
  <c r="B25" i="18"/>
  <c r="B5" i="18"/>
  <c r="C5" i="18" s="1"/>
  <c r="B6" i="17"/>
  <c r="B7" i="17"/>
  <c r="B8" i="17"/>
  <c r="B9" i="17"/>
  <c r="B10" i="17"/>
  <c r="B11" i="17"/>
  <c r="B12" i="17"/>
  <c r="C12" i="17" s="1"/>
  <c r="B13" i="17"/>
  <c r="C13" i="17" s="1"/>
  <c r="B14" i="17"/>
  <c r="C14" i="17" s="1"/>
  <c r="B15" i="17"/>
  <c r="C15" i="17" s="1"/>
  <c r="B5" i="17"/>
  <c r="C5" i="17" s="1"/>
  <c r="C11" i="17"/>
  <c r="C10" i="17"/>
  <c r="C9" i="17"/>
  <c r="C8" i="17"/>
  <c r="C7" i="17"/>
  <c r="C6" i="17"/>
  <c r="B6" i="13"/>
  <c r="B5" i="13"/>
  <c r="AG2" i="12"/>
  <c r="AD501" i="12"/>
  <c r="AB2" i="12"/>
  <c r="P30" i="10" l="1"/>
  <c r="P29" i="10"/>
  <c r="C6" i="13"/>
  <c r="B7" i="13"/>
  <c r="C7" i="13"/>
  <c r="B8" i="13"/>
  <c r="C8" i="13"/>
  <c r="B9" i="13"/>
  <c r="C9" i="13"/>
  <c r="B10" i="13"/>
  <c r="C10" i="13" s="1"/>
  <c r="B11" i="13"/>
  <c r="C11" i="13" s="1"/>
  <c r="B12" i="13"/>
  <c r="C12" i="13"/>
  <c r="B13" i="13"/>
  <c r="C13" i="13"/>
  <c r="B14" i="13"/>
  <c r="C14" i="13"/>
  <c r="B15" i="13"/>
  <c r="C15" i="13" s="1"/>
  <c r="B16" i="13"/>
  <c r="C16" i="13" s="1"/>
  <c r="B17" i="13"/>
  <c r="C17" i="13"/>
  <c r="B18" i="13"/>
  <c r="C18" i="13"/>
  <c r="B19" i="13"/>
  <c r="C19" i="13"/>
  <c r="B20" i="13"/>
  <c r="C20" i="13" s="1"/>
  <c r="B21" i="13"/>
  <c r="C21" i="13" s="1"/>
  <c r="B22" i="13"/>
  <c r="C22" i="13"/>
  <c r="B23" i="13"/>
  <c r="C23" i="13"/>
  <c r="B24" i="13"/>
  <c r="C24" i="13"/>
  <c r="B25" i="13"/>
  <c r="C25" i="13" s="1"/>
  <c r="B26" i="13"/>
  <c r="C26" i="13" s="1"/>
  <c r="B27" i="13"/>
  <c r="C27" i="13"/>
  <c r="B28" i="13"/>
  <c r="C28" i="13"/>
  <c r="B29" i="13"/>
  <c r="C29" i="13"/>
  <c r="B30" i="13"/>
  <c r="C30" i="13" s="1"/>
  <c r="B31" i="13"/>
  <c r="C31" i="13" s="1"/>
  <c r="B32" i="13"/>
  <c r="C32" i="13"/>
  <c r="B33" i="13"/>
  <c r="C33" i="13"/>
  <c r="B34" i="13"/>
  <c r="C34" i="13"/>
  <c r="B35" i="13"/>
  <c r="C35" i="13" s="1"/>
  <c r="C5" i="13"/>
  <c r="AN2" i="2"/>
  <c r="AM2" i="2"/>
  <c r="AD19" i="12"/>
  <c r="AE19" i="12" s="1"/>
  <c r="L501" i="12"/>
  <c r="P501" i="12" s="1"/>
  <c r="Q501" i="12" s="1"/>
  <c r="R501" i="12" s="1"/>
  <c r="S501" i="12" s="1"/>
  <c r="T501" i="12" s="1"/>
  <c r="U501" i="12" s="1"/>
  <c r="L500" i="12"/>
  <c r="P500" i="12" s="1"/>
  <c r="Q500" i="12" s="1"/>
  <c r="R500" i="12" s="1"/>
  <c r="S500" i="12" s="1"/>
  <c r="T500" i="12" s="1"/>
  <c r="U500" i="12" s="1"/>
  <c r="L499" i="12"/>
  <c r="P499" i="12" s="1"/>
  <c r="Q499" i="12" s="1"/>
  <c r="R499" i="12" s="1"/>
  <c r="S499" i="12" s="1"/>
  <c r="T499" i="12" s="1"/>
  <c r="U499" i="12" s="1"/>
  <c r="L498" i="12"/>
  <c r="P498" i="12" s="1"/>
  <c r="Q498" i="12" s="1"/>
  <c r="R498" i="12" s="1"/>
  <c r="L497" i="12"/>
  <c r="P497" i="12" s="1"/>
  <c r="Q497" i="12" s="1"/>
  <c r="R497" i="12" s="1"/>
  <c r="S497" i="12" s="1"/>
  <c r="T497" i="12" s="1"/>
  <c r="U497" i="12" s="1"/>
  <c r="L496" i="12"/>
  <c r="P496" i="12" s="1"/>
  <c r="Q496" i="12" s="1"/>
  <c r="R496" i="12" s="1"/>
  <c r="S496" i="12" s="1"/>
  <c r="T496" i="12" s="1"/>
  <c r="U496" i="12" s="1"/>
  <c r="L495" i="12"/>
  <c r="P495" i="12" s="1"/>
  <c r="Q495" i="12" s="1"/>
  <c r="R495" i="12" s="1"/>
  <c r="S495" i="12" s="1"/>
  <c r="T495" i="12" s="1"/>
  <c r="U495" i="12" s="1"/>
  <c r="L494" i="12"/>
  <c r="P494" i="12" s="1"/>
  <c r="Q494" i="12" s="1"/>
  <c r="R494" i="12" s="1"/>
  <c r="L493" i="12"/>
  <c r="P493" i="12" s="1"/>
  <c r="Q493" i="12" s="1"/>
  <c r="R493" i="12" s="1"/>
  <c r="S493" i="12" s="1"/>
  <c r="T493" i="12" s="1"/>
  <c r="U493" i="12" s="1"/>
  <c r="L492" i="12"/>
  <c r="P492" i="12" s="1"/>
  <c r="Q492" i="12" s="1"/>
  <c r="R492" i="12" s="1"/>
  <c r="L491" i="12"/>
  <c r="P491" i="12" s="1"/>
  <c r="Q491" i="12" s="1"/>
  <c r="R491" i="12" s="1"/>
  <c r="S491" i="12" s="1"/>
  <c r="T491" i="12" s="1"/>
  <c r="U491" i="12" s="1"/>
  <c r="L490" i="12"/>
  <c r="P490" i="12" s="1"/>
  <c r="Q490" i="12" s="1"/>
  <c r="R490" i="12" s="1"/>
  <c r="S490" i="12" s="1"/>
  <c r="T490" i="12" s="1"/>
  <c r="U490" i="12" s="1"/>
  <c r="L489" i="12"/>
  <c r="P489" i="12" s="1"/>
  <c r="Q489" i="12" s="1"/>
  <c r="R489" i="12" s="1"/>
  <c r="S489" i="12" s="1"/>
  <c r="T489" i="12" s="1"/>
  <c r="U489" i="12" s="1"/>
  <c r="L488" i="12"/>
  <c r="P488" i="12" s="1"/>
  <c r="Q488" i="12" s="1"/>
  <c r="R488" i="12" s="1"/>
  <c r="L487" i="12"/>
  <c r="P487" i="12" s="1"/>
  <c r="Q487" i="12" s="1"/>
  <c r="R487" i="12" s="1"/>
  <c r="S487" i="12" s="1"/>
  <c r="T487" i="12" s="1"/>
  <c r="U487" i="12" s="1"/>
  <c r="L486" i="12"/>
  <c r="P486" i="12" s="1"/>
  <c r="Q486" i="12" s="1"/>
  <c r="R486" i="12" s="1"/>
  <c r="S486" i="12" s="1"/>
  <c r="T486" i="12" s="1"/>
  <c r="U486" i="12" s="1"/>
  <c r="L485" i="12"/>
  <c r="P485" i="12" s="1"/>
  <c r="Q485" i="12" s="1"/>
  <c r="R485" i="12" s="1"/>
  <c r="L484" i="12"/>
  <c r="P484" i="12" s="1"/>
  <c r="Q484" i="12" s="1"/>
  <c r="R484" i="12" s="1"/>
  <c r="S484" i="12" s="1"/>
  <c r="T484" i="12" s="1"/>
  <c r="U484" i="12" s="1"/>
  <c r="L483" i="12"/>
  <c r="P483" i="12" s="1"/>
  <c r="Q483" i="12" s="1"/>
  <c r="R483" i="12" s="1"/>
  <c r="S483" i="12" s="1"/>
  <c r="T483" i="12" s="1"/>
  <c r="U483" i="12" s="1"/>
  <c r="L482" i="12"/>
  <c r="P482" i="12" s="1"/>
  <c r="Q482" i="12" s="1"/>
  <c r="R482" i="12" s="1"/>
  <c r="S482" i="12" s="1"/>
  <c r="T482" i="12" s="1"/>
  <c r="U482" i="12" s="1"/>
  <c r="L481" i="12"/>
  <c r="P481" i="12" s="1"/>
  <c r="Q481" i="12" s="1"/>
  <c r="R481" i="12" s="1"/>
  <c r="S481" i="12" s="1"/>
  <c r="T481" i="12" s="1"/>
  <c r="U481" i="12" s="1"/>
  <c r="L480" i="12"/>
  <c r="P480" i="12" s="1"/>
  <c r="Q480" i="12" s="1"/>
  <c r="R480" i="12" s="1"/>
  <c r="S480" i="12" s="1"/>
  <c r="T480" i="12" s="1"/>
  <c r="U480" i="12" s="1"/>
  <c r="L479" i="12"/>
  <c r="P479" i="12" s="1"/>
  <c r="Q479" i="12" s="1"/>
  <c r="R479" i="12" s="1"/>
  <c r="L478" i="12"/>
  <c r="P478" i="12" s="1"/>
  <c r="Q478" i="12" s="1"/>
  <c r="R478" i="12" s="1"/>
  <c r="S478" i="12" s="1"/>
  <c r="T478" i="12" s="1"/>
  <c r="U478" i="12" s="1"/>
  <c r="L477" i="12"/>
  <c r="P477" i="12" s="1"/>
  <c r="Q477" i="12" s="1"/>
  <c r="R477" i="12" s="1"/>
  <c r="S477" i="12" s="1"/>
  <c r="T477" i="12" s="1"/>
  <c r="U477" i="12" s="1"/>
  <c r="L476" i="12"/>
  <c r="P476" i="12" s="1"/>
  <c r="Q476" i="12" s="1"/>
  <c r="R476" i="12" s="1"/>
  <c r="S476" i="12" s="1"/>
  <c r="T476" i="12" s="1"/>
  <c r="U476" i="12" s="1"/>
  <c r="L475" i="12"/>
  <c r="P475" i="12" s="1"/>
  <c r="Q475" i="12" s="1"/>
  <c r="R475" i="12" s="1"/>
  <c r="L474" i="12"/>
  <c r="P474" i="12" s="1"/>
  <c r="Q474" i="12" s="1"/>
  <c r="R474" i="12" s="1"/>
  <c r="S474" i="12" s="1"/>
  <c r="T474" i="12" s="1"/>
  <c r="U474" i="12" s="1"/>
  <c r="L473" i="12"/>
  <c r="P473" i="12" s="1"/>
  <c r="Q473" i="12" s="1"/>
  <c r="R473" i="12" s="1"/>
  <c r="S473" i="12" s="1"/>
  <c r="T473" i="12" s="1"/>
  <c r="U473" i="12" s="1"/>
  <c r="L472" i="12"/>
  <c r="P472" i="12" s="1"/>
  <c r="Q472" i="12" s="1"/>
  <c r="R472" i="12" s="1"/>
  <c r="L471" i="12"/>
  <c r="P471" i="12" s="1"/>
  <c r="Q471" i="12" s="1"/>
  <c r="R471" i="12" s="1"/>
  <c r="S471" i="12" s="1"/>
  <c r="T471" i="12" s="1"/>
  <c r="U471" i="12" s="1"/>
  <c r="L470" i="12"/>
  <c r="P470" i="12" s="1"/>
  <c r="Q470" i="12" s="1"/>
  <c r="R470" i="12" s="1"/>
  <c r="S470" i="12" s="1"/>
  <c r="T470" i="12" s="1"/>
  <c r="U470" i="12" s="1"/>
  <c r="L469" i="12"/>
  <c r="P469" i="12" s="1"/>
  <c r="Q469" i="12" s="1"/>
  <c r="R469" i="12" s="1"/>
  <c r="S469" i="12" s="1"/>
  <c r="T469" i="12" s="1"/>
  <c r="U469" i="12" s="1"/>
  <c r="L468" i="12"/>
  <c r="P468" i="12" s="1"/>
  <c r="Q468" i="12" s="1"/>
  <c r="R468" i="12" s="1"/>
  <c r="S468" i="12" s="1"/>
  <c r="T468" i="12" s="1"/>
  <c r="U468" i="12" s="1"/>
  <c r="L467" i="12"/>
  <c r="P467" i="12" s="1"/>
  <c r="Q467" i="12" s="1"/>
  <c r="R467" i="12" s="1"/>
  <c r="S467" i="12" s="1"/>
  <c r="T467" i="12" s="1"/>
  <c r="U467" i="12" s="1"/>
  <c r="L466" i="12"/>
  <c r="P466" i="12" s="1"/>
  <c r="Q466" i="12" s="1"/>
  <c r="R466" i="12" s="1"/>
  <c r="S466" i="12" s="1"/>
  <c r="T466" i="12" s="1"/>
  <c r="U466" i="12" s="1"/>
  <c r="L465" i="12"/>
  <c r="P465" i="12" s="1"/>
  <c r="Q465" i="12" s="1"/>
  <c r="R465" i="12" s="1"/>
  <c r="S465" i="12" s="1"/>
  <c r="T465" i="12" s="1"/>
  <c r="U465" i="12" s="1"/>
  <c r="L464" i="12"/>
  <c r="P464" i="12" s="1"/>
  <c r="Q464" i="12" s="1"/>
  <c r="R464" i="12" s="1"/>
  <c r="L463" i="12"/>
  <c r="P463" i="12" s="1"/>
  <c r="Q463" i="12" s="1"/>
  <c r="R463" i="12" s="1"/>
  <c r="S463" i="12" s="1"/>
  <c r="T463" i="12" s="1"/>
  <c r="U463" i="12" s="1"/>
  <c r="L462" i="12"/>
  <c r="P462" i="12" s="1"/>
  <c r="Q462" i="12" s="1"/>
  <c r="R462" i="12" s="1"/>
  <c r="S462" i="12" s="1"/>
  <c r="T462" i="12" s="1"/>
  <c r="U462" i="12" s="1"/>
  <c r="L461" i="12"/>
  <c r="P461" i="12" s="1"/>
  <c r="Q461" i="12" s="1"/>
  <c r="R461" i="12" s="1"/>
  <c r="L460" i="12"/>
  <c r="P460" i="12" s="1"/>
  <c r="Q460" i="12" s="1"/>
  <c r="R460" i="12" s="1"/>
  <c r="T460" i="12" s="1"/>
  <c r="U460" i="12" s="1"/>
  <c r="L459" i="12"/>
  <c r="P459" i="12" s="1"/>
  <c r="Q459" i="12" s="1"/>
  <c r="R459" i="12" s="1"/>
  <c r="L458" i="12"/>
  <c r="P458" i="12" s="1"/>
  <c r="Q458" i="12" s="1"/>
  <c r="R458" i="12" s="1"/>
  <c r="T458" i="12" s="1"/>
  <c r="U458" i="12" s="1"/>
  <c r="L457" i="12"/>
  <c r="P457" i="12" s="1"/>
  <c r="Q457" i="12" s="1"/>
  <c r="R457" i="12" s="1"/>
  <c r="S457" i="12" s="1"/>
  <c r="T457" i="12" s="1"/>
  <c r="U457" i="12" s="1"/>
  <c r="L456" i="12"/>
  <c r="P456" i="12" s="1"/>
  <c r="Q456" i="12" s="1"/>
  <c r="R456" i="12" s="1"/>
  <c r="S456" i="12" s="1"/>
  <c r="T456" i="12" s="1"/>
  <c r="U456" i="12" s="1"/>
  <c r="L455" i="12"/>
  <c r="P455" i="12" s="1"/>
  <c r="Q455" i="12" s="1"/>
  <c r="R455" i="12" s="1"/>
  <c r="S455" i="12" s="1"/>
  <c r="T455" i="12" s="1"/>
  <c r="U455" i="12" s="1"/>
  <c r="L454" i="12"/>
  <c r="P454" i="12" s="1"/>
  <c r="Q454" i="12" s="1"/>
  <c r="R454" i="12" s="1"/>
  <c r="L453" i="12"/>
  <c r="P453" i="12" s="1"/>
  <c r="Q453" i="12" s="1"/>
  <c r="R453" i="12" s="1"/>
  <c r="S453" i="12" s="1"/>
  <c r="T453" i="12" s="1"/>
  <c r="U453" i="12" s="1"/>
  <c r="L452" i="12"/>
  <c r="P452" i="12" s="1"/>
  <c r="Q452" i="12" s="1"/>
  <c r="R452" i="12" s="1"/>
  <c r="S452" i="12" s="1"/>
  <c r="T452" i="12" s="1"/>
  <c r="U452" i="12" s="1"/>
  <c r="L451" i="12"/>
  <c r="P451" i="12" s="1"/>
  <c r="Q451" i="12" s="1"/>
  <c r="R451" i="12" s="1"/>
  <c r="S451" i="12" s="1"/>
  <c r="T451" i="12" s="1"/>
  <c r="U451" i="12" s="1"/>
  <c r="L450" i="12"/>
  <c r="P450" i="12" s="1"/>
  <c r="Q450" i="12" s="1"/>
  <c r="R450" i="12" s="1"/>
  <c r="T450" i="12" s="1"/>
  <c r="U450" i="12" s="1"/>
  <c r="L449" i="12"/>
  <c r="P449" i="12" s="1"/>
  <c r="Q449" i="12" s="1"/>
  <c r="R449" i="12" s="1"/>
  <c r="L448" i="12"/>
  <c r="P448" i="12" s="1"/>
  <c r="Q448" i="12" s="1"/>
  <c r="R448" i="12" s="1"/>
  <c r="S448" i="12" s="1"/>
  <c r="T448" i="12" s="1"/>
  <c r="U448" i="12" s="1"/>
  <c r="L447" i="12"/>
  <c r="P447" i="12" s="1"/>
  <c r="Q447" i="12" s="1"/>
  <c r="R447" i="12" s="1"/>
  <c r="S447" i="12" s="1"/>
  <c r="L446" i="12"/>
  <c r="P446" i="12" s="1"/>
  <c r="Q446" i="12" s="1"/>
  <c r="R446" i="12" s="1"/>
  <c r="S446" i="12" s="1"/>
  <c r="T446" i="12" s="1"/>
  <c r="U446" i="12" s="1"/>
  <c r="L445" i="12"/>
  <c r="P445" i="12" s="1"/>
  <c r="Q445" i="12" s="1"/>
  <c r="R445" i="12" s="1"/>
  <c r="L444" i="12"/>
  <c r="P444" i="12" s="1"/>
  <c r="Q444" i="12" s="1"/>
  <c r="R444" i="12" s="1"/>
  <c r="L443" i="12"/>
  <c r="P443" i="12" s="1"/>
  <c r="Q443" i="12" s="1"/>
  <c r="R443" i="12" s="1"/>
  <c r="L442" i="12"/>
  <c r="P442" i="12" s="1"/>
  <c r="Q442" i="12" s="1"/>
  <c r="R442" i="12" s="1"/>
  <c r="S442" i="12" s="1"/>
  <c r="T442" i="12" s="1"/>
  <c r="U442" i="12" s="1"/>
  <c r="L441" i="12"/>
  <c r="P441" i="12" s="1"/>
  <c r="Q441" i="12" s="1"/>
  <c r="R441" i="12" s="1"/>
  <c r="S441" i="12" s="1"/>
  <c r="T441" i="12" s="1"/>
  <c r="U441" i="12" s="1"/>
  <c r="L440" i="12"/>
  <c r="P440" i="12" s="1"/>
  <c r="Q440" i="12" s="1"/>
  <c r="R440" i="12" s="1"/>
  <c r="T440" i="12" s="1"/>
  <c r="U440" i="12" s="1"/>
  <c r="L439" i="12"/>
  <c r="P439" i="12" s="1"/>
  <c r="Q439" i="12" s="1"/>
  <c r="R439" i="12" s="1"/>
  <c r="S439" i="12" s="1"/>
  <c r="T439" i="12" s="1"/>
  <c r="U439" i="12" s="1"/>
  <c r="L438" i="12"/>
  <c r="P438" i="12" s="1"/>
  <c r="Q438" i="12" s="1"/>
  <c r="R438" i="12" s="1"/>
  <c r="L437" i="12"/>
  <c r="P437" i="12" s="1"/>
  <c r="Q437" i="12" s="1"/>
  <c r="R437" i="12" s="1"/>
  <c r="S437" i="12" s="1"/>
  <c r="T437" i="12" s="1"/>
  <c r="U437" i="12" s="1"/>
  <c r="L436" i="12"/>
  <c r="P436" i="12" s="1"/>
  <c r="Q436" i="12" s="1"/>
  <c r="R436" i="12" s="1"/>
  <c r="S436" i="12" s="1"/>
  <c r="T436" i="12" s="1"/>
  <c r="U436" i="12" s="1"/>
  <c r="L435" i="12"/>
  <c r="P435" i="12" s="1"/>
  <c r="Q435" i="12" s="1"/>
  <c r="R435" i="12" s="1"/>
  <c r="L434" i="12"/>
  <c r="P434" i="12" s="1"/>
  <c r="Q434" i="12" s="1"/>
  <c r="R434" i="12" s="1"/>
  <c r="S434" i="12" s="1"/>
  <c r="T434" i="12" s="1"/>
  <c r="U434" i="12" s="1"/>
  <c r="L433" i="12"/>
  <c r="P433" i="12" s="1"/>
  <c r="Q433" i="12" s="1"/>
  <c r="R433" i="12" s="1"/>
  <c r="L432" i="12"/>
  <c r="P432" i="12" s="1"/>
  <c r="Q432" i="12" s="1"/>
  <c r="R432" i="12" s="1"/>
  <c r="S432" i="12" s="1"/>
  <c r="T432" i="12" s="1"/>
  <c r="U432" i="12" s="1"/>
  <c r="L431" i="12"/>
  <c r="P431" i="12" s="1"/>
  <c r="Q431" i="12" s="1"/>
  <c r="R431" i="12" s="1"/>
  <c r="L430" i="12"/>
  <c r="P430" i="12" s="1"/>
  <c r="Q430" i="12" s="1"/>
  <c r="R430" i="12" s="1"/>
  <c r="L429" i="12"/>
  <c r="P429" i="12" s="1"/>
  <c r="Q429" i="12" s="1"/>
  <c r="R429" i="12" s="1"/>
  <c r="S429" i="12" s="1"/>
  <c r="T429" i="12" s="1"/>
  <c r="U429" i="12" s="1"/>
  <c r="L428" i="12"/>
  <c r="P428" i="12" s="1"/>
  <c r="Q428" i="12" s="1"/>
  <c r="R428" i="12" s="1"/>
  <c r="L427" i="12"/>
  <c r="P427" i="12" s="1"/>
  <c r="Q427" i="12" s="1"/>
  <c r="R427" i="12" s="1"/>
  <c r="S427" i="12" s="1"/>
  <c r="T427" i="12" s="1"/>
  <c r="U427" i="12" s="1"/>
  <c r="L426" i="12"/>
  <c r="P426" i="12" s="1"/>
  <c r="Q426" i="12" s="1"/>
  <c r="R426" i="12" s="1"/>
  <c r="L425" i="12"/>
  <c r="P425" i="12" s="1"/>
  <c r="Q425" i="12" s="1"/>
  <c r="R425" i="12" s="1"/>
  <c r="S425" i="12" s="1"/>
  <c r="T425" i="12" s="1"/>
  <c r="U425" i="12" s="1"/>
  <c r="L424" i="12"/>
  <c r="P424" i="12" s="1"/>
  <c r="Q424" i="12" s="1"/>
  <c r="R424" i="12" s="1"/>
  <c r="L423" i="12"/>
  <c r="P423" i="12" s="1"/>
  <c r="Q423" i="12" s="1"/>
  <c r="R423" i="12" s="1"/>
  <c r="S423" i="12" s="1"/>
  <c r="T423" i="12" s="1"/>
  <c r="U423" i="12" s="1"/>
  <c r="L422" i="12"/>
  <c r="P422" i="12" s="1"/>
  <c r="Q422" i="12" s="1"/>
  <c r="R422" i="12" s="1"/>
  <c r="S422" i="12" s="1"/>
  <c r="L421" i="12"/>
  <c r="P421" i="12" s="1"/>
  <c r="Q421" i="12" s="1"/>
  <c r="R421" i="12" s="1"/>
  <c r="S421" i="12" s="1"/>
  <c r="T421" i="12" s="1"/>
  <c r="U421" i="12" s="1"/>
  <c r="L420" i="12"/>
  <c r="P420" i="12" s="1"/>
  <c r="Q420" i="12" s="1"/>
  <c r="R420" i="12" s="1"/>
  <c r="S420" i="12" s="1"/>
  <c r="T420" i="12" s="1"/>
  <c r="U420" i="12" s="1"/>
  <c r="L419" i="12"/>
  <c r="P419" i="12" s="1"/>
  <c r="Q419" i="12" s="1"/>
  <c r="R419" i="12" s="1"/>
  <c r="S419" i="12" s="1"/>
  <c r="T419" i="12" s="1"/>
  <c r="U419" i="12" s="1"/>
  <c r="L418" i="12"/>
  <c r="P418" i="12" s="1"/>
  <c r="Q418" i="12" s="1"/>
  <c r="R418" i="12" s="1"/>
  <c r="S418" i="12" s="1"/>
  <c r="T418" i="12" s="1"/>
  <c r="U418" i="12" s="1"/>
  <c r="L417" i="12"/>
  <c r="P417" i="12" s="1"/>
  <c r="Q417" i="12" s="1"/>
  <c r="R417" i="12" s="1"/>
  <c r="S417" i="12" s="1"/>
  <c r="T417" i="12" s="1"/>
  <c r="U417" i="12" s="1"/>
  <c r="L416" i="12"/>
  <c r="P416" i="12" s="1"/>
  <c r="Q416" i="12" s="1"/>
  <c r="R416" i="12" s="1"/>
  <c r="L415" i="12"/>
  <c r="P415" i="12" s="1"/>
  <c r="Q415" i="12" s="1"/>
  <c r="R415" i="12" s="1"/>
  <c r="S415" i="12" s="1"/>
  <c r="T415" i="12" s="1"/>
  <c r="U415" i="12" s="1"/>
  <c r="L414" i="12"/>
  <c r="P414" i="12" s="1"/>
  <c r="Q414" i="12" s="1"/>
  <c r="R414" i="12" s="1"/>
  <c r="S414" i="12" s="1"/>
  <c r="T414" i="12" s="1"/>
  <c r="U414" i="12" s="1"/>
  <c r="L413" i="12"/>
  <c r="P413" i="12" s="1"/>
  <c r="Q413" i="12" s="1"/>
  <c r="R413" i="12" s="1"/>
  <c r="S413" i="12" s="1"/>
  <c r="T413" i="12" s="1"/>
  <c r="U413" i="12" s="1"/>
  <c r="L412" i="12"/>
  <c r="P412" i="12" s="1"/>
  <c r="Q412" i="12" s="1"/>
  <c r="R412" i="12" s="1"/>
  <c r="S412" i="12" s="1"/>
  <c r="T412" i="12" s="1"/>
  <c r="U412" i="12" s="1"/>
  <c r="P411" i="12"/>
  <c r="Q411" i="12" s="1"/>
  <c r="R411" i="12" s="1"/>
  <c r="L411" i="12"/>
  <c r="L410" i="12"/>
  <c r="P410" i="12" s="1"/>
  <c r="Q410" i="12" s="1"/>
  <c r="R410" i="12" s="1"/>
  <c r="L409" i="12"/>
  <c r="P409" i="12" s="1"/>
  <c r="Q409" i="12" s="1"/>
  <c r="R409" i="12" s="1"/>
  <c r="L408" i="12"/>
  <c r="P408" i="12" s="1"/>
  <c r="Q408" i="12" s="1"/>
  <c r="R408" i="12" s="1"/>
  <c r="L407" i="12"/>
  <c r="P407" i="12" s="1"/>
  <c r="Q407" i="12" s="1"/>
  <c r="R407" i="12" s="1"/>
  <c r="S407" i="12" s="1"/>
  <c r="T407" i="12" s="1"/>
  <c r="U407" i="12" s="1"/>
  <c r="L406" i="12"/>
  <c r="P406" i="12" s="1"/>
  <c r="Q406" i="12" s="1"/>
  <c r="R406" i="12" s="1"/>
  <c r="S406" i="12" s="1"/>
  <c r="T406" i="12" s="1"/>
  <c r="U406" i="12" s="1"/>
  <c r="L405" i="12"/>
  <c r="P405" i="12" s="1"/>
  <c r="Q405" i="12" s="1"/>
  <c r="R405" i="12" s="1"/>
  <c r="S405" i="12" s="1"/>
  <c r="T405" i="12" s="1"/>
  <c r="U405" i="12" s="1"/>
  <c r="L404" i="12"/>
  <c r="P404" i="12" s="1"/>
  <c r="Q404" i="12" s="1"/>
  <c r="R404" i="12" s="1"/>
  <c r="T404" i="12" s="1"/>
  <c r="U404" i="12" s="1"/>
  <c r="L403" i="12"/>
  <c r="P403" i="12" s="1"/>
  <c r="Q403" i="12" s="1"/>
  <c r="R403" i="12" s="1"/>
  <c r="S403" i="12" s="1"/>
  <c r="T403" i="12" s="1"/>
  <c r="U403" i="12" s="1"/>
  <c r="L402" i="12"/>
  <c r="P402" i="12" s="1"/>
  <c r="Q402" i="12" s="1"/>
  <c r="R402" i="12" s="1"/>
  <c r="S402" i="12" s="1"/>
  <c r="T402" i="12" s="1"/>
  <c r="U402" i="12" s="1"/>
  <c r="L401" i="12"/>
  <c r="P401" i="12" s="1"/>
  <c r="Q401" i="12" s="1"/>
  <c r="R401" i="12" s="1"/>
  <c r="S401" i="12" s="1"/>
  <c r="T401" i="12" s="1"/>
  <c r="U401" i="12" s="1"/>
  <c r="L400" i="12"/>
  <c r="P400" i="12" s="1"/>
  <c r="Q400" i="12" s="1"/>
  <c r="R400" i="12" s="1"/>
  <c r="L399" i="12"/>
  <c r="P399" i="12" s="1"/>
  <c r="Q399" i="12" s="1"/>
  <c r="R399" i="12" s="1"/>
  <c r="S399" i="12" s="1"/>
  <c r="T399" i="12" s="1"/>
  <c r="U399" i="12" s="1"/>
  <c r="L398" i="12"/>
  <c r="P398" i="12" s="1"/>
  <c r="Q398" i="12" s="1"/>
  <c r="R398" i="12" s="1"/>
  <c r="S398" i="12" s="1"/>
  <c r="T398" i="12" s="1"/>
  <c r="U398" i="12" s="1"/>
  <c r="L397" i="12"/>
  <c r="P397" i="12" s="1"/>
  <c r="Q397" i="12" s="1"/>
  <c r="R397" i="12" s="1"/>
  <c r="S397" i="12" s="1"/>
  <c r="T397" i="12" s="1"/>
  <c r="U397" i="12" s="1"/>
  <c r="L396" i="12"/>
  <c r="P396" i="12" s="1"/>
  <c r="Q396" i="12" s="1"/>
  <c r="R396" i="12" s="1"/>
  <c r="L395" i="12"/>
  <c r="P395" i="12" s="1"/>
  <c r="Q395" i="12" s="1"/>
  <c r="R395" i="12" s="1"/>
  <c r="L394" i="12"/>
  <c r="P394" i="12" s="1"/>
  <c r="Q394" i="12" s="1"/>
  <c r="R394" i="12" s="1"/>
  <c r="L393" i="12"/>
  <c r="P393" i="12" s="1"/>
  <c r="Q393" i="12" s="1"/>
  <c r="R393" i="12" s="1"/>
  <c r="S393" i="12" s="1"/>
  <c r="L392" i="12"/>
  <c r="P392" i="12" s="1"/>
  <c r="Q392" i="12" s="1"/>
  <c r="R392" i="12" s="1"/>
  <c r="L391" i="12"/>
  <c r="P391" i="12" s="1"/>
  <c r="Q391" i="12" s="1"/>
  <c r="R391" i="12" s="1"/>
  <c r="L390" i="12"/>
  <c r="P390" i="12" s="1"/>
  <c r="Q390" i="12" s="1"/>
  <c r="R390" i="12" s="1"/>
  <c r="S390" i="12" s="1"/>
  <c r="T390" i="12" s="1"/>
  <c r="U390" i="12" s="1"/>
  <c r="L389" i="12"/>
  <c r="P389" i="12" s="1"/>
  <c r="Q389" i="12" s="1"/>
  <c r="R389" i="12" s="1"/>
  <c r="L388" i="12"/>
  <c r="P388" i="12" s="1"/>
  <c r="Q388" i="12" s="1"/>
  <c r="R388" i="12" s="1"/>
  <c r="S388" i="12" s="1"/>
  <c r="T388" i="12" s="1"/>
  <c r="U388" i="12" s="1"/>
  <c r="L387" i="12"/>
  <c r="P387" i="12" s="1"/>
  <c r="Q387" i="12" s="1"/>
  <c r="R387" i="12" s="1"/>
  <c r="S387" i="12" s="1"/>
  <c r="T387" i="12" s="1"/>
  <c r="U387" i="12" s="1"/>
  <c r="L386" i="12"/>
  <c r="P386" i="12" s="1"/>
  <c r="Q386" i="12" s="1"/>
  <c r="R386" i="12" s="1"/>
  <c r="L385" i="12"/>
  <c r="P385" i="12" s="1"/>
  <c r="Q385" i="12" s="1"/>
  <c r="R385" i="12" s="1"/>
  <c r="L384" i="12"/>
  <c r="P384" i="12" s="1"/>
  <c r="Q384" i="12" s="1"/>
  <c r="R384" i="12" s="1"/>
  <c r="S384" i="12" s="1"/>
  <c r="T384" i="12" s="1"/>
  <c r="U384" i="12" s="1"/>
  <c r="L383" i="12"/>
  <c r="P383" i="12" s="1"/>
  <c r="Q383" i="12" s="1"/>
  <c r="R383" i="12" s="1"/>
  <c r="S383" i="12" s="1"/>
  <c r="T383" i="12" s="1"/>
  <c r="U383" i="12" s="1"/>
  <c r="L382" i="12"/>
  <c r="P382" i="12" s="1"/>
  <c r="Q382" i="12" s="1"/>
  <c r="R382" i="12" s="1"/>
  <c r="S382" i="12" s="1"/>
  <c r="T382" i="12" s="1"/>
  <c r="U382" i="12" s="1"/>
  <c r="L381" i="12"/>
  <c r="P381" i="12" s="1"/>
  <c r="Q381" i="12" s="1"/>
  <c r="R381" i="12" s="1"/>
  <c r="S381" i="12" s="1"/>
  <c r="T381" i="12" s="1"/>
  <c r="U381" i="12" s="1"/>
  <c r="L380" i="12"/>
  <c r="P380" i="12" s="1"/>
  <c r="Q380" i="12" s="1"/>
  <c r="R380" i="12" s="1"/>
  <c r="L379" i="12"/>
  <c r="P379" i="12" s="1"/>
  <c r="Q379" i="12" s="1"/>
  <c r="R379" i="12" s="1"/>
  <c r="S379" i="12" s="1"/>
  <c r="T379" i="12" s="1"/>
  <c r="U379" i="12" s="1"/>
  <c r="L378" i="12"/>
  <c r="P378" i="12" s="1"/>
  <c r="Q378" i="12" s="1"/>
  <c r="R378" i="12" s="1"/>
  <c r="L377" i="12"/>
  <c r="P377" i="12" s="1"/>
  <c r="Q377" i="12" s="1"/>
  <c r="R377" i="12" s="1"/>
  <c r="S377" i="12" s="1"/>
  <c r="T377" i="12" s="1"/>
  <c r="U377" i="12" s="1"/>
  <c r="L376" i="12"/>
  <c r="P376" i="12" s="1"/>
  <c r="Q376" i="12" s="1"/>
  <c r="R376" i="12" s="1"/>
  <c r="S376" i="12" s="1"/>
  <c r="L375" i="12"/>
  <c r="P375" i="12" s="1"/>
  <c r="Q375" i="12" s="1"/>
  <c r="R375" i="12" s="1"/>
  <c r="S375" i="12" s="1"/>
  <c r="T375" i="12" s="1"/>
  <c r="U375" i="12" s="1"/>
  <c r="L374" i="12"/>
  <c r="P374" i="12" s="1"/>
  <c r="Q374" i="12" s="1"/>
  <c r="R374" i="12" s="1"/>
  <c r="L373" i="12"/>
  <c r="P373" i="12" s="1"/>
  <c r="Q373" i="12" s="1"/>
  <c r="R373" i="12" s="1"/>
  <c r="L372" i="12"/>
  <c r="P372" i="12" s="1"/>
  <c r="Q372" i="12" s="1"/>
  <c r="R372" i="12" s="1"/>
  <c r="L371" i="12"/>
  <c r="P371" i="12" s="1"/>
  <c r="Q371" i="12" s="1"/>
  <c r="R371" i="12" s="1"/>
  <c r="S371" i="12" s="1"/>
  <c r="T371" i="12" s="1"/>
  <c r="U371" i="12" s="1"/>
  <c r="L370" i="12"/>
  <c r="P370" i="12" s="1"/>
  <c r="Q370" i="12" s="1"/>
  <c r="R370" i="12" s="1"/>
  <c r="L369" i="12"/>
  <c r="P369" i="12" s="1"/>
  <c r="Q369" i="12" s="1"/>
  <c r="R369" i="12" s="1"/>
  <c r="L368" i="12"/>
  <c r="P368" i="12" s="1"/>
  <c r="Q368" i="12" s="1"/>
  <c r="R368" i="12" s="1"/>
  <c r="S368" i="12" s="1"/>
  <c r="T368" i="12" s="1"/>
  <c r="U368" i="12" s="1"/>
  <c r="U367" i="12"/>
  <c r="L367" i="12"/>
  <c r="P367" i="12" s="1"/>
  <c r="Q367" i="12" s="1"/>
  <c r="R367" i="12" s="1"/>
  <c r="S367" i="12" s="1"/>
  <c r="T367" i="12" s="1"/>
  <c r="L366" i="12"/>
  <c r="P366" i="12" s="1"/>
  <c r="Q366" i="12" s="1"/>
  <c r="R366" i="12" s="1"/>
  <c r="L365" i="12"/>
  <c r="P365" i="12" s="1"/>
  <c r="Q365" i="12" s="1"/>
  <c r="R365" i="12" s="1"/>
  <c r="S365" i="12" s="1"/>
  <c r="T365" i="12" s="1"/>
  <c r="U365" i="12" s="1"/>
  <c r="L364" i="12"/>
  <c r="P364" i="12" s="1"/>
  <c r="Q364" i="12" s="1"/>
  <c r="R364" i="12" s="1"/>
  <c r="S364" i="12" s="1"/>
  <c r="T364" i="12" s="1"/>
  <c r="U364" i="12" s="1"/>
  <c r="L363" i="12"/>
  <c r="P363" i="12" s="1"/>
  <c r="Q363" i="12" s="1"/>
  <c r="R363" i="12" s="1"/>
  <c r="S363" i="12" s="1"/>
  <c r="T363" i="12" s="1"/>
  <c r="U363" i="12" s="1"/>
  <c r="L362" i="12"/>
  <c r="P362" i="12" s="1"/>
  <c r="Q362" i="12" s="1"/>
  <c r="R362" i="12" s="1"/>
  <c r="L361" i="12"/>
  <c r="P361" i="12" s="1"/>
  <c r="Q361" i="12" s="1"/>
  <c r="R361" i="12" s="1"/>
  <c r="L360" i="12"/>
  <c r="P360" i="12" s="1"/>
  <c r="Q360" i="12" s="1"/>
  <c r="R360" i="12" s="1"/>
  <c r="L359" i="12"/>
  <c r="P359" i="12" s="1"/>
  <c r="Q359" i="12" s="1"/>
  <c r="R359" i="12" s="1"/>
  <c r="S359" i="12" s="1"/>
  <c r="T359" i="12" s="1"/>
  <c r="U359" i="12" s="1"/>
  <c r="L358" i="12"/>
  <c r="P358" i="12" s="1"/>
  <c r="Q358" i="12" s="1"/>
  <c r="R358" i="12" s="1"/>
  <c r="S358" i="12" s="1"/>
  <c r="T358" i="12" s="1"/>
  <c r="U358" i="12" s="1"/>
  <c r="P357" i="12"/>
  <c r="Q357" i="12" s="1"/>
  <c r="R357" i="12" s="1"/>
  <c r="S357" i="12" s="1"/>
  <c r="T357" i="12" s="1"/>
  <c r="U357" i="12" s="1"/>
  <c r="L357" i="12"/>
  <c r="L356" i="12"/>
  <c r="P356" i="12" s="1"/>
  <c r="Q356" i="12" s="1"/>
  <c r="R356" i="12" s="1"/>
  <c r="T356" i="12" s="1"/>
  <c r="U356" i="12" s="1"/>
  <c r="L355" i="12"/>
  <c r="P355" i="12" s="1"/>
  <c r="Q355" i="12" s="1"/>
  <c r="R355" i="12" s="1"/>
  <c r="S355" i="12" s="1"/>
  <c r="T355" i="12" s="1"/>
  <c r="U355" i="12" s="1"/>
  <c r="L354" i="12"/>
  <c r="P354" i="12" s="1"/>
  <c r="Q354" i="12" s="1"/>
  <c r="R354" i="12" s="1"/>
  <c r="S354" i="12" s="1"/>
  <c r="T354" i="12" s="1"/>
  <c r="U354" i="12" s="1"/>
  <c r="L353" i="12"/>
  <c r="P353" i="12" s="1"/>
  <c r="Q353" i="12" s="1"/>
  <c r="R353" i="12" s="1"/>
  <c r="S353" i="12" s="1"/>
  <c r="L352" i="12"/>
  <c r="P352" i="12" s="1"/>
  <c r="Q352" i="12" s="1"/>
  <c r="R352" i="12" s="1"/>
  <c r="S352" i="12" s="1"/>
  <c r="T352" i="12" s="1"/>
  <c r="U352" i="12" s="1"/>
  <c r="L351" i="12"/>
  <c r="P351" i="12" s="1"/>
  <c r="Q351" i="12" s="1"/>
  <c r="R351" i="12" s="1"/>
  <c r="S351" i="12" s="1"/>
  <c r="T351" i="12" s="1"/>
  <c r="U351" i="12" s="1"/>
  <c r="L350" i="12"/>
  <c r="P350" i="12" s="1"/>
  <c r="Q350" i="12" s="1"/>
  <c r="R350" i="12" s="1"/>
  <c r="S350" i="12" s="1"/>
  <c r="T350" i="12" s="1"/>
  <c r="U350" i="12" s="1"/>
  <c r="L349" i="12"/>
  <c r="P349" i="12" s="1"/>
  <c r="Q349" i="12" s="1"/>
  <c r="R349" i="12" s="1"/>
  <c r="S349" i="12" s="1"/>
  <c r="T349" i="12" s="1"/>
  <c r="U349" i="12" s="1"/>
  <c r="R348" i="12"/>
  <c r="T348" i="12" s="1"/>
  <c r="U348" i="12" s="1"/>
  <c r="L348" i="12"/>
  <c r="P348" i="12" s="1"/>
  <c r="Q348" i="12" s="1"/>
  <c r="L347" i="12"/>
  <c r="P347" i="12" s="1"/>
  <c r="Q347" i="12" s="1"/>
  <c r="R347" i="12" s="1"/>
  <c r="S347" i="12" s="1"/>
  <c r="T347" i="12" s="1"/>
  <c r="U347" i="12" s="1"/>
  <c r="L346" i="12"/>
  <c r="P346" i="12" s="1"/>
  <c r="Q346" i="12" s="1"/>
  <c r="R346" i="12" s="1"/>
  <c r="S346" i="12" s="1"/>
  <c r="T346" i="12" s="1"/>
  <c r="U346" i="12" s="1"/>
  <c r="L345" i="12"/>
  <c r="P345" i="12" s="1"/>
  <c r="Q345" i="12" s="1"/>
  <c r="R345" i="12" s="1"/>
  <c r="S345" i="12" s="1"/>
  <c r="T345" i="12" s="1"/>
  <c r="U345" i="12" s="1"/>
  <c r="L344" i="12"/>
  <c r="P344" i="12" s="1"/>
  <c r="Q344" i="12" s="1"/>
  <c r="R344" i="12" s="1"/>
  <c r="L343" i="12"/>
  <c r="P343" i="12" s="1"/>
  <c r="Q343" i="12" s="1"/>
  <c r="R343" i="12" s="1"/>
  <c r="L342" i="12"/>
  <c r="P342" i="12" s="1"/>
  <c r="Q342" i="12" s="1"/>
  <c r="R342" i="12" s="1"/>
  <c r="L341" i="12"/>
  <c r="P341" i="12" s="1"/>
  <c r="Q341" i="12" s="1"/>
  <c r="R341" i="12" s="1"/>
  <c r="S341" i="12" s="1"/>
  <c r="T341" i="12" s="1"/>
  <c r="U341" i="12" s="1"/>
  <c r="L340" i="12"/>
  <c r="P340" i="12" s="1"/>
  <c r="Q340" i="12" s="1"/>
  <c r="R340" i="12" s="1"/>
  <c r="S340" i="12" s="1"/>
  <c r="T340" i="12" s="1"/>
  <c r="U340" i="12" s="1"/>
  <c r="L339" i="12"/>
  <c r="P339" i="12" s="1"/>
  <c r="Q339" i="12" s="1"/>
  <c r="R339" i="12" s="1"/>
  <c r="S339" i="12" s="1"/>
  <c r="T339" i="12" s="1"/>
  <c r="U339" i="12" s="1"/>
  <c r="L338" i="12"/>
  <c r="P338" i="12" s="1"/>
  <c r="Q338" i="12" s="1"/>
  <c r="R338" i="12" s="1"/>
  <c r="S338" i="12" s="1"/>
  <c r="T338" i="12" s="1"/>
  <c r="U338" i="12" s="1"/>
  <c r="L337" i="12"/>
  <c r="P337" i="12" s="1"/>
  <c r="Q337" i="12" s="1"/>
  <c r="R337" i="12" s="1"/>
  <c r="T337" i="12" s="1"/>
  <c r="U337" i="12" s="1"/>
  <c r="L336" i="12"/>
  <c r="P336" i="12" s="1"/>
  <c r="Q336" i="12" s="1"/>
  <c r="R336" i="12" s="1"/>
  <c r="S336" i="12" s="1"/>
  <c r="T336" i="12" s="1"/>
  <c r="U336" i="12" s="1"/>
  <c r="L335" i="12"/>
  <c r="P335" i="12" s="1"/>
  <c r="Q335" i="12" s="1"/>
  <c r="R335" i="12" s="1"/>
  <c r="T335" i="12" s="1"/>
  <c r="U335" i="12" s="1"/>
  <c r="L334" i="12"/>
  <c r="P334" i="12" s="1"/>
  <c r="Q334" i="12" s="1"/>
  <c r="R334" i="12" s="1"/>
  <c r="S334" i="12" s="1"/>
  <c r="T334" i="12" s="1"/>
  <c r="U334" i="12" s="1"/>
  <c r="L333" i="12"/>
  <c r="P333" i="12" s="1"/>
  <c r="Q333" i="12" s="1"/>
  <c r="R333" i="12" s="1"/>
  <c r="S333" i="12" s="1"/>
  <c r="L332" i="12"/>
  <c r="P332" i="12" s="1"/>
  <c r="Q332" i="12" s="1"/>
  <c r="R332" i="12" s="1"/>
  <c r="S332" i="12" s="1"/>
  <c r="P331" i="12"/>
  <c r="Q331" i="12" s="1"/>
  <c r="R331" i="12" s="1"/>
  <c r="S331" i="12" s="1"/>
  <c r="T331" i="12" s="1"/>
  <c r="U331" i="12" s="1"/>
  <c r="L331" i="12"/>
  <c r="L330" i="12"/>
  <c r="P330" i="12" s="1"/>
  <c r="Q330" i="12" s="1"/>
  <c r="R330" i="12" s="1"/>
  <c r="S330" i="12" s="1"/>
  <c r="T330" i="12" s="1"/>
  <c r="U330" i="12" s="1"/>
  <c r="L329" i="12"/>
  <c r="P329" i="12" s="1"/>
  <c r="Q329" i="12" s="1"/>
  <c r="R329" i="12" s="1"/>
  <c r="S329" i="12" s="1"/>
  <c r="T329" i="12" s="1"/>
  <c r="U329" i="12" s="1"/>
  <c r="L328" i="12"/>
  <c r="P328" i="12" s="1"/>
  <c r="Q328" i="12" s="1"/>
  <c r="R328" i="12" s="1"/>
  <c r="L327" i="12"/>
  <c r="P327" i="12" s="1"/>
  <c r="Q327" i="12" s="1"/>
  <c r="R327" i="12" s="1"/>
  <c r="S327" i="12" s="1"/>
  <c r="T327" i="12" s="1"/>
  <c r="U327" i="12" s="1"/>
  <c r="L326" i="12"/>
  <c r="P326" i="12" s="1"/>
  <c r="Q326" i="12" s="1"/>
  <c r="R326" i="12" s="1"/>
  <c r="T326" i="12" s="1"/>
  <c r="U326" i="12" s="1"/>
  <c r="L325" i="12"/>
  <c r="P325" i="12" s="1"/>
  <c r="Q325" i="12" s="1"/>
  <c r="R325" i="12" s="1"/>
  <c r="S325" i="12" s="1"/>
  <c r="T325" i="12" s="1"/>
  <c r="U325" i="12" s="1"/>
  <c r="L324" i="12"/>
  <c r="P324" i="12" s="1"/>
  <c r="Q324" i="12" s="1"/>
  <c r="R324" i="12" s="1"/>
  <c r="S324" i="12" s="1"/>
  <c r="L323" i="12"/>
  <c r="P323" i="12" s="1"/>
  <c r="Q323" i="12" s="1"/>
  <c r="R323" i="12" s="1"/>
  <c r="S323" i="12" s="1"/>
  <c r="T323" i="12" s="1"/>
  <c r="U323" i="12" s="1"/>
  <c r="L322" i="12"/>
  <c r="P322" i="12" s="1"/>
  <c r="Q322" i="12" s="1"/>
  <c r="R322" i="12" s="1"/>
  <c r="S322" i="12" s="1"/>
  <c r="T322" i="12" s="1"/>
  <c r="U322" i="12" s="1"/>
  <c r="L321" i="12"/>
  <c r="P321" i="12" s="1"/>
  <c r="Q321" i="12" s="1"/>
  <c r="R321" i="12" s="1"/>
  <c r="L320" i="12"/>
  <c r="P320" i="12" s="1"/>
  <c r="Q320" i="12" s="1"/>
  <c r="R320" i="12" s="1"/>
  <c r="S320" i="12" s="1"/>
  <c r="T320" i="12" s="1"/>
  <c r="U320" i="12" s="1"/>
  <c r="L319" i="12"/>
  <c r="P319" i="12" s="1"/>
  <c r="Q319" i="12" s="1"/>
  <c r="R319" i="12" s="1"/>
  <c r="L318" i="12"/>
  <c r="P318" i="12" s="1"/>
  <c r="Q318" i="12" s="1"/>
  <c r="R318" i="12" s="1"/>
  <c r="S318" i="12" s="1"/>
  <c r="T318" i="12" s="1"/>
  <c r="U318" i="12" s="1"/>
  <c r="L317" i="12"/>
  <c r="P317" i="12" s="1"/>
  <c r="Q317" i="12" s="1"/>
  <c r="R317" i="12" s="1"/>
  <c r="L316" i="12"/>
  <c r="P316" i="12" s="1"/>
  <c r="Q316" i="12" s="1"/>
  <c r="R316" i="12" s="1"/>
  <c r="S316" i="12" s="1"/>
  <c r="T316" i="12" s="1"/>
  <c r="U316" i="12" s="1"/>
  <c r="L315" i="12"/>
  <c r="P315" i="12" s="1"/>
  <c r="Q315" i="12" s="1"/>
  <c r="R315" i="12" s="1"/>
  <c r="L314" i="12"/>
  <c r="P314" i="12" s="1"/>
  <c r="Q314" i="12" s="1"/>
  <c r="R314" i="12" s="1"/>
  <c r="L313" i="12"/>
  <c r="P313" i="12" s="1"/>
  <c r="Q313" i="12" s="1"/>
  <c r="R313" i="12" s="1"/>
  <c r="S313" i="12" s="1"/>
  <c r="T313" i="12" s="1"/>
  <c r="U313" i="12" s="1"/>
  <c r="L312" i="12"/>
  <c r="P312" i="12" s="1"/>
  <c r="Q312" i="12" s="1"/>
  <c r="R312" i="12" s="1"/>
  <c r="L311" i="12"/>
  <c r="P311" i="12" s="1"/>
  <c r="Q311" i="12" s="1"/>
  <c r="R311" i="12" s="1"/>
  <c r="T311" i="12" s="1"/>
  <c r="U311" i="12" s="1"/>
  <c r="L310" i="12"/>
  <c r="P310" i="12" s="1"/>
  <c r="Q310" i="12" s="1"/>
  <c r="R310" i="12" s="1"/>
  <c r="S310" i="12" s="1"/>
  <c r="T310" i="12" s="1"/>
  <c r="U310" i="12" s="1"/>
  <c r="L309" i="12"/>
  <c r="P309" i="12" s="1"/>
  <c r="Q309" i="12" s="1"/>
  <c r="R309" i="12" s="1"/>
  <c r="S309" i="12" s="1"/>
  <c r="L308" i="12"/>
  <c r="P308" i="12" s="1"/>
  <c r="Q308" i="12" s="1"/>
  <c r="R308" i="12" s="1"/>
  <c r="L307" i="12"/>
  <c r="P307" i="12" s="1"/>
  <c r="Q307" i="12" s="1"/>
  <c r="R307" i="12" s="1"/>
  <c r="S307" i="12" s="1"/>
  <c r="T307" i="12" s="1"/>
  <c r="U307" i="12" s="1"/>
  <c r="L306" i="12"/>
  <c r="P306" i="12" s="1"/>
  <c r="Q306" i="12" s="1"/>
  <c r="R306" i="12" s="1"/>
  <c r="L305" i="12"/>
  <c r="P305" i="12" s="1"/>
  <c r="Q305" i="12" s="1"/>
  <c r="R305" i="12" s="1"/>
  <c r="L304" i="12"/>
  <c r="P304" i="12" s="1"/>
  <c r="Q304" i="12" s="1"/>
  <c r="R304" i="12" s="1"/>
  <c r="L303" i="12"/>
  <c r="P303" i="12" s="1"/>
  <c r="Q303" i="12" s="1"/>
  <c r="R303" i="12" s="1"/>
  <c r="S303" i="12" s="1"/>
  <c r="T303" i="12" s="1"/>
  <c r="U303" i="12" s="1"/>
  <c r="L302" i="12"/>
  <c r="P302" i="12" s="1"/>
  <c r="Q302" i="12" s="1"/>
  <c r="R302" i="12" s="1"/>
  <c r="T302" i="12" s="1"/>
  <c r="U302" i="12" s="1"/>
  <c r="L301" i="12"/>
  <c r="P301" i="12" s="1"/>
  <c r="Q301" i="12" s="1"/>
  <c r="R301" i="12" s="1"/>
  <c r="S301" i="12" s="1"/>
  <c r="T301" i="12" s="1"/>
  <c r="U301" i="12" s="1"/>
  <c r="L300" i="12"/>
  <c r="P300" i="12" s="1"/>
  <c r="Q300" i="12" s="1"/>
  <c r="R300" i="12" s="1"/>
  <c r="S300" i="12" s="1"/>
  <c r="T300" i="12" s="1"/>
  <c r="U300" i="12" s="1"/>
  <c r="L299" i="12"/>
  <c r="P299" i="12" s="1"/>
  <c r="Q299" i="12" s="1"/>
  <c r="R299" i="12" s="1"/>
  <c r="L298" i="12"/>
  <c r="P298" i="12" s="1"/>
  <c r="Q298" i="12" s="1"/>
  <c r="R298" i="12" s="1"/>
  <c r="L297" i="12"/>
  <c r="P297" i="12" s="1"/>
  <c r="Q297" i="12" s="1"/>
  <c r="R297" i="12" s="1"/>
  <c r="S297" i="12" s="1"/>
  <c r="T297" i="12" s="1"/>
  <c r="U297" i="12" s="1"/>
  <c r="L296" i="12"/>
  <c r="P296" i="12" s="1"/>
  <c r="Q296" i="12" s="1"/>
  <c r="R296" i="12" s="1"/>
  <c r="T296" i="12" s="1"/>
  <c r="U296" i="12" s="1"/>
  <c r="L295" i="12"/>
  <c r="P295" i="12" s="1"/>
  <c r="Q295" i="12" s="1"/>
  <c r="R295" i="12" s="1"/>
  <c r="S295" i="12" s="1"/>
  <c r="T295" i="12" s="1"/>
  <c r="U295" i="12" s="1"/>
  <c r="L294" i="12"/>
  <c r="P294" i="12" s="1"/>
  <c r="Q294" i="12" s="1"/>
  <c r="R294" i="12" s="1"/>
  <c r="S294" i="12" s="1"/>
  <c r="T294" i="12" s="1"/>
  <c r="U294" i="12" s="1"/>
  <c r="L293" i="12"/>
  <c r="P293" i="12" s="1"/>
  <c r="Q293" i="12" s="1"/>
  <c r="R293" i="12" s="1"/>
  <c r="L292" i="12"/>
  <c r="P292" i="12" s="1"/>
  <c r="Q292" i="12" s="1"/>
  <c r="R292" i="12" s="1"/>
  <c r="S292" i="12" s="1"/>
  <c r="T292" i="12" s="1"/>
  <c r="U292" i="12" s="1"/>
  <c r="L291" i="12"/>
  <c r="P291" i="12" s="1"/>
  <c r="Q291" i="12" s="1"/>
  <c r="R291" i="12" s="1"/>
  <c r="L290" i="12"/>
  <c r="P290" i="12" s="1"/>
  <c r="Q290" i="12" s="1"/>
  <c r="R290" i="12" s="1"/>
  <c r="S290" i="12" s="1"/>
  <c r="T290" i="12" s="1"/>
  <c r="U290" i="12" s="1"/>
  <c r="L289" i="12"/>
  <c r="P289" i="12" s="1"/>
  <c r="Q289" i="12" s="1"/>
  <c r="R289" i="12" s="1"/>
  <c r="L288" i="12"/>
  <c r="P288" i="12" s="1"/>
  <c r="Q288" i="12" s="1"/>
  <c r="R288" i="12" s="1"/>
  <c r="S288" i="12" s="1"/>
  <c r="T288" i="12" s="1"/>
  <c r="U288" i="12" s="1"/>
  <c r="L287" i="12"/>
  <c r="P287" i="12" s="1"/>
  <c r="Q287" i="12" s="1"/>
  <c r="R287" i="12" s="1"/>
  <c r="S287" i="12" s="1"/>
  <c r="L286" i="12"/>
  <c r="P286" i="12" s="1"/>
  <c r="Q286" i="12" s="1"/>
  <c r="R286" i="12" s="1"/>
  <c r="S286" i="12" s="1"/>
  <c r="T286" i="12" s="1"/>
  <c r="U286" i="12" s="1"/>
  <c r="L285" i="12"/>
  <c r="P285" i="12" s="1"/>
  <c r="Q285" i="12" s="1"/>
  <c r="R285" i="12" s="1"/>
  <c r="S285" i="12" s="1"/>
  <c r="L284" i="12"/>
  <c r="P284" i="12" s="1"/>
  <c r="Q284" i="12" s="1"/>
  <c r="R284" i="12" s="1"/>
  <c r="L283" i="12"/>
  <c r="P283" i="12" s="1"/>
  <c r="Q283" i="12" s="1"/>
  <c r="R283" i="12" s="1"/>
  <c r="S283" i="12" s="1"/>
  <c r="L282" i="12"/>
  <c r="P282" i="12" s="1"/>
  <c r="Q282" i="12" s="1"/>
  <c r="R282" i="12" s="1"/>
  <c r="S282" i="12" s="1"/>
  <c r="T282" i="12" s="1"/>
  <c r="U282" i="12" s="1"/>
  <c r="L281" i="12"/>
  <c r="P281" i="12" s="1"/>
  <c r="Q281" i="12" s="1"/>
  <c r="R281" i="12" s="1"/>
  <c r="S281" i="12" s="1"/>
  <c r="T281" i="12" s="1"/>
  <c r="U281" i="12" s="1"/>
  <c r="L280" i="12"/>
  <c r="P280" i="12" s="1"/>
  <c r="Q280" i="12" s="1"/>
  <c r="R280" i="12" s="1"/>
  <c r="S280" i="12" s="1"/>
  <c r="T280" i="12" s="1"/>
  <c r="U280" i="12" s="1"/>
  <c r="L279" i="12"/>
  <c r="P279" i="12" s="1"/>
  <c r="Q279" i="12" s="1"/>
  <c r="R279" i="12" s="1"/>
  <c r="S279" i="12" s="1"/>
  <c r="T279" i="12" s="1"/>
  <c r="U279" i="12" s="1"/>
  <c r="L278" i="12"/>
  <c r="P278" i="12" s="1"/>
  <c r="Q278" i="12" s="1"/>
  <c r="R278" i="12" s="1"/>
  <c r="L277" i="12"/>
  <c r="P277" i="12" s="1"/>
  <c r="Q277" i="12" s="1"/>
  <c r="R277" i="12" s="1"/>
  <c r="S277" i="12" s="1"/>
  <c r="T277" i="12" s="1"/>
  <c r="U277" i="12" s="1"/>
  <c r="L276" i="12"/>
  <c r="P276" i="12" s="1"/>
  <c r="Q276" i="12" s="1"/>
  <c r="R276" i="12" s="1"/>
  <c r="L275" i="12"/>
  <c r="P275" i="12" s="1"/>
  <c r="Q275" i="12" s="1"/>
  <c r="R275" i="12" s="1"/>
  <c r="L274" i="12"/>
  <c r="P274" i="12" s="1"/>
  <c r="Q274" i="12" s="1"/>
  <c r="R274" i="12" s="1"/>
  <c r="L273" i="12"/>
  <c r="P273" i="12" s="1"/>
  <c r="Q273" i="12" s="1"/>
  <c r="R273" i="12" s="1"/>
  <c r="S273" i="12" s="1"/>
  <c r="T273" i="12" s="1"/>
  <c r="U273" i="12" s="1"/>
  <c r="L272" i="12"/>
  <c r="P272" i="12" s="1"/>
  <c r="Q272" i="12" s="1"/>
  <c r="R272" i="12" s="1"/>
  <c r="L271" i="12"/>
  <c r="P271" i="12" s="1"/>
  <c r="Q271" i="12" s="1"/>
  <c r="R271" i="12" s="1"/>
  <c r="L270" i="12"/>
  <c r="P270" i="12" s="1"/>
  <c r="Q270" i="12" s="1"/>
  <c r="R270" i="12" s="1"/>
  <c r="L269" i="12"/>
  <c r="P269" i="12" s="1"/>
  <c r="Q269" i="12" s="1"/>
  <c r="R269" i="12" s="1"/>
  <c r="S269" i="12" s="1"/>
  <c r="T269" i="12" s="1"/>
  <c r="U269" i="12" s="1"/>
  <c r="L268" i="12"/>
  <c r="P268" i="12" s="1"/>
  <c r="Q268" i="12" s="1"/>
  <c r="R268" i="12" s="1"/>
  <c r="S268" i="12" s="1"/>
  <c r="T268" i="12" s="1"/>
  <c r="U268" i="12" s="1"/>
  <c r="L267" i="12"/>
  <c r="P267" i="12" s="1"/>
  <c r="Q267" i="12" s="1"/>
  <c r="R267" i="12" s="1"/>
  <c r="L266" i="12"/>
  <c r="P266" i="12" s="1"/>
  <c r="Q266" i="12" s="1"/>
  <c r="R266" i="12" s="1"/>
  <c r="L265" i="12"/>
  <c r="P265" i="12" s="1"/>
  <c r="Q265" i="12" s="1"/>
  <c r="R265" i="12" s="1"/>
  <c r="L264" i="12"/>
  <c r="P264" i="12" s="1"/>
  <c r="Q264" i="12" s="1"/>
  <c r="R264" i="12" s="1"/>
  <c r="L263" i="12"/>
  <c r="P263" i="12" s="1"/>
  <c r="Q263" i="12" s="1"/>
  <c r="R263" i="12" s="1"/>
  <c r="S263" i="12" s="1"/>
  <c r="T263" i="12" s="1"/>
  <c r="U263" i="12" s="1"/>
  <c r="L262" i="12"/>
  <c r="P262" i="12" s="1"/>
  <c r="Q262" i="12" s="1"/>
  <c r="R262" i="12" s="1"/>
  <c r="S262" i="12" s="1"/>
  <c r="T262" i="12" s="1"/>
  <c r="U262" i="12" s="1"/>
  <c r="L261" i="12"/>
  <c r="P261" i="12" s="1"/>
  <c r="Q261" i="12" s="1"/>
  <c r="R261" i="12" s="1"/>
  <c r="L260" i="12"/>
  <c r="P260" i="12" s="1"/>
  <c r="Q260" i="12" s="1"/>
  <c r="R260" i="12" s="1"/>
  <c r="L259" i="12"/>
  <c r="P259" i="12" s="1"/>
  <c r="Q259" i="12" s="1"/>
  <c r="R259" i="12" s="1"/>
  <c r="S259" i="12" s="1"/>
  <c r="T259" i="12" s="1"/>
  <c r="U259" i="12" s="1"/>
  <c r="L258" i="12"/>
  <c r="P258" i="12" s="1"/>
  <c r="Q258" i="12" s="1"/>
  <c r="R258" i="12" s="1"/>
  <c r="L257" i="12"/>
  <c r="P257" i="12" s="1"/>
  <c r="Q257" i="12" s="1"/>
  <c r="R257" i="12" s="1"/>
  <c r="L256" i="12"/>
  <c r="P256" i="12" s="1"/>
  <c r="Q256" i="12" s="1"/>
  <c r="R256" i="12" s="1"/>
  <c r="L255" i="12"/>
  <c r="P255" i="12" s="1"/>
  <c r="Q255" i="12" s="1"/>
  <c r="R255" i="12" s="1"/>
  <c r="L254" i="12"/>
  <c r="P254" i="12" s="1"/>
  <c r="Q254" i="12" s="1"/>
  <c r="R254" i="12" s="1"/>
  <c r="S254" i="12" s="1"/>
  <c r="T254" i="12" s="1"/>
  <c r="U254" i="12" s="1"/>
  <c r="L253" i="12"/>
  <c r="P253" i="12" s="1"/>
  <c r="Q253" i="12" s="1"/>
  <c r="R253" i="12" s="1"/>
  <c r="S253" i="12" s="1"/>
  <c r="T253" i="12" s="1"/>
  <c r="U253" i="12" s="1"/>
  <c r="L252" i="12"/>
  <c r="P252" i="12" s="1"/>
  <c r="Q252" i="12" s="1"/>
  <c r="R252" i="12" s="1"/>
  <c r="L251" i="12"/>
  <c r="P251" i="12" s="1"/>
  <c r="Q251" i="12" s="1"/>
  <c r="R251" i="12" s="1"/>
  <c r="S251" i="12" s="1"/>
  <c r="T251" i="12" s="1"/>
  <c r="U251" i="12" s="1"/>
  <c r="L250" i="12"/>
  <c r="P250" i="12" s="1"/>
  <c r="Q250" i="12" s="1"/>
  <c r="R250" i="12" s="1"/>
  <c r="S250" i="12" s="1"/>
  <c r="T250" i="12" s="1"/>
  <c r="U250" i="12" s="1"/>
  <c r="L249" i="12"/>
  <c r="P249" i="12" s="1"/>
  <c r="Q249" i="12" s="1"/>
  <c r="R249" i="12" s="1"/>
  <c r="S249" i="12" s="1"/>
  <c r="T249" i="12" s="1"/>
  <c r="U249" i="12" s="1"/>
  <c r="L248" i="12"/>
  <c r="P248" i="12" s="1"/>
  <c r="Q248" i="12" s="1"/>
  <c r="R248" i="12" s="1"/>
  <c r="S248" i="12" s="1"/>
  <c r="L247" i="12"/>
  <c r="P247" i="12" s="1"/>
  <c r="Q247" i="12" s="1"/>
  <c r="R247" i="12" s="1"/>
  <c r="S247" i="12" s="1"/>
  <c r="T247" i="12" s="1"/>
  <c r="U247" i="12" s="1"/>
  <c r="L246" i="12"/>
  <c r="P246" i="12" s="1"/>
  <c r="Q246" i="12" s="1"/>
  <c r="R246" i="12" s="1"/>
  <c r="S246" i="12" s="1"/>
  <c r="T246" i="12" s="1"/>
  <c r="U246" i="12" s="1"/>
  <c r="L245" i="12"/>
  <c r="P245" i="12" s="1"/>
  <c r="Q245" i="12" s="1"/>
  <c r="R245" i="12" s="1"/>
  <c r="L244" i="12"/>
  <c r="P244" i="12" s="1"/>
  <c r="Q244" i="12" s="1"/>
  <c r="R244" i="12" s="1"/>
  <c r="S244" i="12" s="1"/>
  <c r="T244" i="12" s="1"/>
  <c r="U244" i="12" s="1"/>
  <c r="L243" i="12"/>
  <c r="P243" i="12" s="1"/>
  <c r="Q243" i="12" s="1"/>
  <c r="R243" i="12" s="1"/>
  <c r="S243" i="12" s="1"/>
  <c r="T243" i="12" s="1"/>
  <c r="U243" i="12" s="1"/>
  <c r="L242" i="12"/>
  <c r="P242" i="12" s="1"/>
  <c r="Q242" i="12" s="1"/>
  <c r="R242" i="12" s="1"/>
  <c r="S242" i="12" s="1"/>
  <c r="T242" i="12" s="1"/>
  <c r="U242" i="12" s="1"/>
  <c r="L241" i="12"/>
  <c r="P241" i="12" s="1"/>
  <c r="Q241" i="12" s="1"/>
  <c r="R241" i="12" s="1"/>
  <c r="L240" i="12"/>
  <c r="P240" i="12" s="1"/>
  <c r="Q240" i="12" s="1"/>
  <c r="R240" i="12" s="1"/>
  <c r="L239" i="12"/>
  <c r="P239" i="12" s="1"/>
  <c r="Q239" i="12" s="1"/>
  <c r="R239" i="12" s="1"/>
  <c r="S239" i="12" s="1"/>
  <c r="T239" i="12" s="1"/>
  <c r="U239" i="12" s="1"/>
  <c r="L238" i="12"/>
  <c r="P238" i="12" s="1"/>
  <c r="Q238" i="12" s="1"/>
  <c r="R238" i="12" s="1"/>
  <c r="S238" i="12" s="1"/>
  <c r="T238" i="12" s="1"/>
  <c r="U238" i="12" s="1"/>
  <c r="L237" i="12"/>
  <c r="P237" i="12" s="1"/>
  <c r="Q237" i="12" s="1"/>
  <c r="R237" i="12" s="1"/>
  <c r="L236" i="12"/>
  <c r="P236" i="12" s="1"/>
  <c r="Q236" i="12" s="1"/>
  <c r="R236" i="12" s="1"/>
  <c r="S236" i="12" s="1"/>
  <c r="T236" i="12" s="1"/>
  <c r="U236" i="12" s="1"/>
  <c r="L235" i="12"/>
  <c r="P235" i="12" s="1"/>
  <c r="Q235" i="12" s="1"/>
  <c r="R235" i="12" s="1"/>
  <c r="L234" i="12"/>
  <c r="P234" i="12" s="1"/>
  <c r="Q234" i="12" s="1"/>
  <c r="R234" i="12" s="1"/>
  <c r="L233" i="12"/>
  <c r="P233" i="12" s="1"/>
  <c r="Q233" i="12" s="1"/>
  <c r="R233" i="12" s="1"/>
  <c r="L232" i="12"/>
  <c r="P232" i="12" s="1"/>
  <c r="Q232" i="12" s="1"/>
  <c r="R232" i="12" s="1"/>
  <c r="L231" i="12"/>
  <c r="P231" i="12" s="1"/>
  <c r="Q231" i="12" s="1"/>
  <c r="R231" i="12" s="1"/>
  <c r="S231" i="12" s="1"/>
  <c r="T231" i="12" s="1"/>
  <c r="U231" i="12" s="1"/>
  <c r="L230" i="12"/>
  <c r="P230" i="12" s="1"/>
  <c r="Q230" i="12" s="1"/>
  <c r="R230" i="12" s="1"/>
  <c r="S230" i="12" s="1"/>
  <c r="T230" i="12" s="1"/>
  <c r="U230" i="12" s="1"/>
  <c r="L229" i="12"/>
  <c r="P229" i="12" s="1"/>
  <c r="Q229" i="12" s="1"/>
  <c r="R229" i="12" s="1"/>
  <c r="S229" i="12" s="1"/>
  <c r="T229" i="12" s="1"/>
  <c r="U229" i="12" s="1"/>
  <c r="L228" i="12"/>
  <c r="P228" i="12" s="1"/>
  <c r="Q228" i="12" s="1"/>
  <c r="R228" i="12" s="1"/>
  <c r="S228" i="12" s="1"/>
  <c r="T228" i="12" s="1"/>
  <c r="U228" i="12" s="1"/>
  <c r="P227" i="12"/>
  <c r="Q227" i="12" s="1"/>
  <c r="R227" i="12" s="1"/>
  <c r="S227" i="12" s="1"/>
  <c r="T227" i="12" s="1"/>
  <c r="U227" i="12" s="1"/>
  <c r="L227" i="12"/>
  <c r="Q226" i="12"/>
  <c r="R226" i="12" s="1"/>
  <c r="L226" i="12"/>
  <c r="P226" i="12" s="1"/>
  <c r="L225" i="12"/>
  <c r="P225" i="12" s="1"/>
  <c r="Q225" i="12" s="1"/>
  <c r="R225" i="12" s="1"/>
  <c r="L224" i="12"/>
  <c r="P224" i="12" s="1"/>
  <c r="Q224" i="12" s="1"/>
  <c r="R224" i="12" s="1"/>
  <c r="L223" i="12"/>
  <c r="P223" i="12" s="1"/>
  <c r="Q223" i="12" s="1"/>
  <c r="R223" i="12" s="1"/>
  <c r="S223" i="12" s="1"/>
  <c r="L222" i="12"/>
  <c r="P222" i="12" s="1"/>
  <c r="Q222" i="12" s="1"/>
  <c r="R222" i="12" s="1"/>
  <c r="L221" i="12"/>
  <c r="P221" i="12" s="1"/>
  <c r="Q221" i="12" s="1"/>
  <c r="R221" i="12" s="1"/>
  <c r="T221" i="12" s="1"/>
  <c r="U221" i="12" s="1"/>
  <c r="L220" i="12"/>
  <c r="P220" i="12" s="1"/>
  <c r="Q220" i="12" s="1"/>
  <c r="R220" i="12" s="1"/>
  <c r="T220" i="12" s="1"/>
  <c r="U220" i="12" s="1"/>
  <c r="P219" i="12"/>
  <c r="Q219" i="12" s="1"/>
  <c r="R219" i="12" s="1"/>
  <c r="L219" i="12"/>
  <c r="L218" i="12"/>
  <c r="P218" i="12" s="1"/>
  <c r="Q218" i="12" s="1"/>
  <c r="R218" i="12" s="1"/>
  <c r="L217" i="12"/>
  <c r="P217" i="12" s="1"/>
  <c r="Q217" i="12" s="1"/>
  <c r="R217" i="12" s="1"/>
  <c r="L216" i="12"/>
  <c r="P216" i="12" s="1"/>
  <c r="Q216" i="12" s="1"/>
  <c r="R216" i="12" s="1"/>
  <c r="L215" i="12"/>
  <c r="P215" i="12" s="1"/>
  <c r="Q215" i="12" s="1"/>
  <c r="R215" i="12" s="1"/>
  <c r="S215" i="12" s="1"/>
  <c r="T215" i="12" s="1"/>
  <c r="U215" i="12" s="1"/>
  <c r="L214" i="12"/>
  <c r="P214" i="12" s="1"/>
  <c r="Q214" i="12" s="1"/>
  <c r="R214" i="12" s="1"/>
  <c r="L213" i="12"/>
  <c r="P213" i="12" s="1"/>
  <c r="Q213" i="12" s="1"/>
  <c r="R213" i="12" s="1"/>
  <c r="S213" i="12" s="1"/>
  <c r="T213" i="12" s="1"/>
  <c r="U213" i="12" s="1"/>
  <c r="L212" i="12"/>
  <c r="P212" i="12" s="1"/>
  <c r="Q212" i="12" s="1"/>
  <c r="R212" i="12" s="1"/>
  <c r="L211" i="12"/>
  <c r="P211" i="12" s="1"/>
  <c r="Q211" i="12" s="1"/>
  <c r="R211" i="12" s="1"/>
  <c r="L210" i="12"/>
  <c r="P210" i="12" s="1"/>
  <c r="Q210" i="12" s="1"/>
  <c r="R210" i="12" s="1"/>
  <c r="S210" i="12" s="1"/>
  <c r="T210" i="12" s="1"/>
  <c r="U210" i="12" s="1"/>
  <c r="L209" i="12"/>
  <c r="P209" i="12" s="1"/>
  <c r="Q209" i="12" s="1"/>
  <c r="R209" i="12" s="1"/>
  <c r="T209" i="12" s="1"/>
  <c r="U209" i="12" s="1"/>
  <c r="L208" i="12"/>
  <c r="P208" i="12" s="1"/>
  <c r="Q208" i="12" s="1"/>
  <c r="R208" i="12" s="1"/>
  <c r="L207" i="12"/>
  <c r="P207" i="12" s="1"/>
  <c r="Q207" i="12" s="1"/>
  <c r="R207" i="12" s="1"/>
  <c r="S207" i="12" s="1"/>
  <c r="T207" i="12" s="1"/>
  <c r="U207" i="12" s="1"/>
  <c r="L206" i="12"/>
  <c r="P206" i="12" s="1"/>
  <c r="Q206" i="12" s="1"/>
  <c r="R206" i="12" s="1"/>
  <c r="L205" i="12"/>
  <c r="P205" i="12" s="1"/>
  <c r="Q205" i="12" s="1"/>
  <c r="R205" i="12" s="1"/>
  <c r="S205" i="12" s="1"/>
  <c r="T205" i="12" s="1"/>
  <c r="U205" i="12" s="1"/>
  <c r="L204" i="12"/>
  <c r="P204" i="12" s="1"/>
  <c r="Q204" i="12" s="1"/>
  <c r="R204" i="12" s="1"/>
  <c r="S204" i="12" s="1"/>
  <c r="T204" i="12" s="1"/>
  <c r="U204" i="12" s="1"/>
  <c r="L203" i="12"/>
  <c r="P203" i="12" s="1"/>
  <c r="Q203" i="12" s="1"/>
  <c r="R203" i="12" s="1"/>
  <c r="S203" i="12" s="1"/>
  <c r="T203" i="12" s="1"/>
  <c r="U203" i="12" s="1"/>
  <c r="L202" i="12"/>
  <c r="P202" i="12" s="1"/>
  <c r="Q202" i="12" s="1"/>
  <c r="R202" i="12" s="1"/>
  <c r="S202" i="12" s="1"/>
  <c r="T202" i="12" s="1"/>
  <c r="U202" i="12" s="1"/>
  <c r="L201" i="12"/>
  <c r="P201" i="12" s="1"/>
  <c r="Q201" i="12" s="1"/>
  <c r="R201" i="12" s="1"/>
  <c r="S201" i="12" s="1"/>
  <c r="T201" i="12" s="1"/>
  <c r="U201" i="12" s="1"/>
  <c r="L200" i="12"/>
  <c r="P200" i="12" s="1"/>
  <c r="Q200" i="12" s="1"/>
  <c r="R200" i="12" s="1"/>
  <c r="S200" i="12" s="1"/>
  <c r="L199" i="12"/>
  <c r="P199" i="12" s="1"/>
  <c r="Q199" i="12" s="1"/>
  <c r="R199" i="12" s="1"/>
  <c r="S199" i="12" s="1"/>
  <c r="T199" i="12" s="1"/>
  <c r="U199" i="12" s="1"/>
  <c r="L198" i="12"/>
  <c r="P198" i="12" s="1"/>
  <c r="Q198" i="12" s="1"/>
  <c r="R198" i="12" s="1"/>
  <c r="L197" i="12"/>
  <c r="P197" i="12" s="1"/>
  <c r="Q197" i="12" s="1"/>
  <c r="R197" i="12" s="1"/>
  <c r="L196" i="12"/>
  <c r="P196" i="12" s="1"/>
  <c r="Q196" i="12" s="1"/>
  <c r="R196" i="12" s="1"/>
  <c r="S196" i="12" s="1"/>
  <c r="T196" i="12" s="1"/>
  <c r="U196" i="12" s="1"/>
  <c r="L195" i="12"/>
  <c r="P195" i="12" s="1"/>
  <c r="Q195" i="12" s="1"/>
  <c r="R195" i="12" s="1"/>
  <c r="L194" i="12"/>
  <c r="P194" i="12" s="1"/>
  <c r="Q194" i="12" s="1"/>
  <c r="R194" i="12" s="1"/>
  <c r="S194" i="12" s="1"/>
  <c r="L193" i="12"/>
  <c r="P193" i="12" s="1"/>
  <c r="Q193" i="12" s="1"/>
  <c r="R193" i="12" s="1"/>
  <c r="S193" i="12" s="1"/>
  <c r="T193" i="12" s="1"/>
  <c r="U193" i="12" s="1"/>
  <c r="L192" i="12"/>
  <c r="P192" i="12" s="1"/>
  <c r="Q192" i="12" s="1"/>
  <c r="R192" i="12" s="1"/>
  <c r="S192" i="12" s="1"/>
  <c r="T192" i="12" s="1"/>
  <c r="U192" i="12" s="1"/>
  <c r="L191" i="12"/>
  <c r="P191" i="12" s="1"/>
  <c r="Q191" i="12" s="1"/>
  <c r="R191" i="12" s="1"/>
  <c r="L190" i="12"/>
  <c r="P190" i="12" s="1"/>
  <c r="Q190" i="12" s="1"/>
  <c r="R190" i="12" s="1"/>
  <c r="L189" i="12"/>
  <c r="P189" i="12" s="1"/>
  <c r="Q189" i="12" s="1"/>
  <c r="R189" i="12" s="1"/>
  <c r="S189" i="12" s="1"/>
  <c r="T189" i="12" s="1"/>
  <c r="U189" i="12" s="1"/>
  <c r="L188" i="12"/>
  <c r="P188" i="12" s="1"/>
  <c r="Q188" i="12" s="1"/>
  <c r="R188" i="12" s="1"/>
  <c r="S188" i="12" s="1"/>
  <c r="T188" i="12" s="1"/>
  <c r="U188" i="12" s="1"/>
  <c r="L187" i="12"/>
  <c r="P187" i="12" s="1"/>
  <c r="Q187" i="12" s="1"/>
  <c r="R187" i="12" s="1"/>
  <c r="L186" i="12"/>
  <c r="P186" i="12" s="1"/>
  <c r="Q186" i="12" s="1"/>
  <c r="R186" i="12" s="1"/>
  <c r="S186" i="12" s="1"/>
  <c r="T186" i="12" s="1"/>
  <c r="U186" i="12" s="1"/>
  <c r="L185" i="12"/>
  <c r="P185" i="12" s="1"/>
  <c r="Q185" i="12" s="1"/>
  <c r="R185" i="12" s="1"/>
  <c r="S185" i="12" s="1"/>
  <c r="T185" i="12" s="1"/>
  <c r="U185" i="12" s="1"/>
  <c r="L184" i="12"/>
  <c r="P184" i="12" s="1"/>
  <c r="Q184" i="12" s="1"/>
  <c r="R184" i="12" s="1"/>
  <c r="S184" i="12" s="1"/>
  <c r="T184" i="12" s="1"/>
  <c r="U184" i="12" s="1"/>
  <c r="L183" i="12"/>
  <c r="P183" i="12" s="1"/>
  <c r="Q183" i="12" s="1"/>
  <c r="R183" i="12" s="1"/>
  <c r="T183" i="12" s="1"/>
  <c r="U183" i="12" s="1"/>
  <c r="L182" i="12"/>
  <c r="P182" i="12" s="1"/>
  <c r="Q182" i="12" s="1"/>
  <c r="R182" i="12" s="1"/>
  <c r="L181" i="12"/>
  <c r="P181" i="12" s="1"/>
  <c r="Q181" i="12" s="1"/>
  <c r="R181" i="12" s="1"/>
  <c r="S181" i="12" s="1"/>
  <c r="T181" i="12" s="1"/>
  <c r="U181" i="12" s="1"/>
  <c r="L180" i="12"/>
  <c r="P180" i="12" s="1"/>
  <c r="Q180" i="12" s="1"/>
  <c r="R180" i="12" s="1"/>
  <c r="L179" i="12"/>
  <c r="P179" i="12" s="1"/>
  <c r="Q179" i="12" s="1"/>
  <c r="R179" i="12" s="1"/>
  <c r="L178" i="12"/>
  <c r="P178" i="12" s="1"/>
  <c r="Q178" i="12" s="1"/>
  <c r="R178" i="12" s="1"/>
  <c r="S178" i="12" s="1"/>
  <c r="T178" i="12" s="1"/>
  <c r="U178" i="12" s="1"/>
  <c r="L177" i="12"/>
  <c r="P177" i="12" s="1"/>
  <c r="Q177" i="12" s="1"/>
  <c r="R177" i="12" s="1"/>
  <c r="S177" i="12" s="1"/>
  <c r="T177" i="12" s="1"/>
  <c r="U177" i="12" s="1"/>
  <c r="L176" i="12"/>
  <c r="P176" i="12" s="1"/>
  <c r="Q176" i="12" s="1"/>
  <c r="R176" i="12" s="1"/>
  <c r="S176" i="12" s="1"/>
  <c r="T176" i="12" s="1"/>
  <c r="U176" i="12" s="1"/>
  <c r="L175" i="12"/>
  <c r="P175" i="12" s="1"/>
  <c r="Q175" i="12" s="1"/>
  <c r="R175" i="12" s="1"/>
  <c r="S175" i="12" s="1"/>
  <c r="T175" i="12" s="1"/>
  <c r="U175" i="12" s="1"/>
  <c r="L174" i="12"/>
  <c r="P174" i="12" s="1"/>
  <c r="Q174" i="12" s="1"/>
  <c r="R174" i="12" s="1"/>
  <c r="S174" i="12" s="1"/>
  <c r="T174" i="12" s="1"/>
  <c r="U174" i="12" s="1"/>
  <c r="L173" i="12"/>
  <c r="P173" i="12" s="1"/>
  <c r="Q173" i="12" s="1"/>
  <c r="R173" i="12" s="1"/>
  <c r="L172" i="12"/>
  <c r="P172" i="12" s="1"/>
  <c r="Q172" i="12" s="1"/>
  <c r="R172" i="12" s="1"/>
  <c r="S172" i="12" s="1"/>
  <c r="T172" i="12" s="1"/>
  <c r="U172" i="12" s="1"/>
  <c r="L171" i="12"/>
  <c r="P171" i="12" s="1"/>
  <c r="Q171" i="12" s="1"/>
  <c r="R171" i="12" s="1"/>
  <c r="S171" i="12" s="1"/>
  <c r="L170" i="12"/>
  <c r="P170" i="12" s="1"/>
  <c r="Q170" i="12" s="1"/>
  <c r="R170" i="12" s="1"/>
  <c r="S170" i="12" s="1"/>
  <c r="T170" i="12" s="1"/>
  <c r="U170" i="12" s="1"/>
  <c r="L169" i="12"/>
  <c r="P169" i="12" s="1"/>
  <c r="Q169" i="12" s="1"/>
  <c r="R169" i="12" s="1"/>
  <c r="L168" i="12"/>
  <c r="P168" i="12" s="1"/>
  <c r="Q168" i="12" s="1"/>
  <c r="R168" i="12" s="1"/>
  <c r="S168" i="12" s="1"/>
  <c r="T168" i="12" s="1"/>
  <c r="U168" i="12" s="1"/>
  <c r="L167" i="12"/>
  <c r="P167" i="12" s="1"/>
  <c r="Q167" i="12" s="1"/>
  <c r="R167" i="12" s="1"/>
  <c r="L166" i="12"/>
  <c r="P166" i="12" s="1"/>
  <c r="Q166" i="12" s="1"/>
  <c r="R166" i="12" s="1"/>
  <c r="L165" i="12"/>
  <c r="P165" i="12" s="1"/>
  <c r="Q165" i="12" s="1"/>
  <c r="R165" i="12" s="1"/>
  <c r="L164" i="12"/>
  <c r="P164" i="12" s="1"/>
  <c r="Q164" i="12" s="1"/>
  <c r="R164" i="12" s="1"/>
  <c r="S164" i="12" s="1"/>
  <c r="T164" i="12" s="1"/>
  <c r="U164" i="12" s="1"/>
  <c r="L163" i="12"/>
  <c r="P163" i="12" s="1"/>
  <c r="Q163" i="12" s="1"/>
  <c r="R163" i="12" s="1"/>
  <c r="L162" i="12"/>
  <c r="P162" i="12" s="1"/>
  <c r="Q162" i="12" s="1"/>
  <c r="R162" i="12" s="1"/>
  <c r="L161" i="12"/>
  <c r="P161" i="12" s="1"/>
  <c r="Q161" i="12" s="1"/>
  <c r="R161" i="12" s="1"/>
  <c r="T161" i="12" s="1"/>
  <c r="U161" i="12" s="1"/>
  <c r="L160" i="12"/>
  <c r="P160" i="12" s="1"/>
  <c r="Q160" i="12" s="1"/>
  <c r="R160" i="12" s="1"/>
  <c r="L159" i="12"/>
  <c r="P159" i="12" s="1"/>
  <c r="Q159" i="12" s="1"/>
  <c r="R159" i="12" s="1"/>
  <c r="S159" i="12" s="1"/>
  <c r="T159" i="12" s="1"/>
  <c r="U159" i="12" s="1"/>
  <c r="L158" i="12"/>
  <c r="P158" i="12" s="1"/>
  <c r="Q158" i="12" s="1"/>
  <c r="R158" i="12" s="1"/>
  <c r="L157" i="12"/>
  <c r="P157" i="12" s="1"/>
  <c r="Q157" i="12" s="1"/>
  <c r="R157" i="12" s="1"/>
  <c r="S157" i="12" s="1"/>
  <c r="T157" i="12" s="1"/>
  <c r="U157" i="12" s="1"/>
  <c r="L156" i="12"/>
  <c r="P156" i="12" s="1"/>
  <c r="Q156" i="12" s="1"/>
  <c r="R156" i="12" s="1"/>
  <c r="L155" i="12"/>
  <c r="P155" i="12" s="1"/>
  <c r="Q155" i="12" s="1"/>
  <c r="R155" i="12" s="1"/>
  <c r="L154" i="12"/>
  <c r="P154" i="12" s="1"/>
  <c r="Q154" i="12" s="1"/>
  <c r="R154" i="12" s="1"/>
  <c r="S154" i="12" s="1"/>
  <c r="T154" i="12" s="1"/>
  <c r="U154" i="12" s="1"/>
  <c r="L153" i="12"/>
  <c r="P153" i="12" s="1"/>
  <c r="Q153" i="12" s="1"/>
  <c r="R153" i="12" s="1"/>
  <c r="L152" i="12"/>
  <c r="P152" i="12" s="1"/>
  <c r="Q152" i="12" s="1"/>
  <c r="R152" i="12" s="1"/>
  <c r="S152" i="12" s="1"/>
  <c r="T152" i="12" s="1"/>
  <c r="U152" i="12" s="1"/>
  <c r="L151" i="12"/>
  <c r="P151" i="12" s="1"/>
  <c r="Q151" i="12" s="1"/>
  <c r="R151" i="12" s="1"/>
  <c r="S151" i="12" s="1"/>
  <c r="T151" i="12" s="1"/>
  <c r="U151" i="12" s="1"/>
  <c r="L150" i="12"/>
  <c r="P150" i="12" s="1"/>
  <c r="Q150" i="12" s="1"/>
  <c r="R150" i="12" s="1"/>
  <c r="S150" i="12" s="1"/>
  <c r="T150" i="12" s="1"/>
  <c r="U150" i="12" s="1"/>
  <c r="L149" i="12"/>
  <c r="P149" i="12" s="1"/>
  <c r="Q149" i="12" s="1"/>
  <c r="R149" i="12" s="1"/>
  <c r="L148" i="12"/>
  <c r="P148" i="12" s="1"/>
  <c r="Q148" i="12" s="1"/>
  <c r="R148" i="12" s="1"/>
  <c r="T148" i="12" s="1"/>
  <c r="U148" i="12" s="1"/>
  <c r="L147" i="12"/>
  <c r="P147" i="12" s="1"/>
  <c r="Q147" i="12" s="1"/>
  <c r="R147" i="12" s="1"/>
  <c r="L146" i="12"/>
  <c r="P146" i="12" s="1"/>
  <c r="Q146" i="12" s="1"/>
  <c r="R146" i="12" s="1"/>
  <c r="L145" i="12"/>
  <c r="P145" i="12" s="1"/>
  <c r="Q145" i="12" s="1"/>
  <c r="R145" i="12" s="1"/>
  <c r="L144" i="12"/>
  <c r="P144" i="12" s="1"/>
  <c r="Q144" i="12" s="1"/>
  <c r="R144" i="12" s="1"/>
  <c r="S144" i="12" s="1"/>
  <c r="T144" i="12" s="1"/>
  <c r="U144" i="12" s="1"/>
  <c r="L143" i="12"/>
  <c r="P143" i="12" s="1"/>
  <c r="Q143" i="12" s="1"/>
  <c r="R143" i="12" s="1"/>
  <c r="S143" i="12" s="1"/>
  <c r="T143" i="12" s="1"/>
  <c r="U143" i="12" s="1"/>
  <c r="L142" i="12"/>
  <c r="P142" i="12" s="1"/>
  <c r="Q142" i="12" s="1"/>
  <c r="R142" i="12" s="1"/>
  <c r="S142" i="12" s="1"/>
  <c r="T142" i="12" s="1"/>
  <c r="U142" i="12" s="1"/>
  <c r="L141" i="12"/>
  <c r="P141" i="12" s="1"/>
  <c r="Q141" i="12" s="1"/>
  <c r="R141" i="12" s="1"/>
  <c r="S141" i="12" s="1"/>
  <c r="T141" i="12" s="1"/>
  <c r="U141" i="12" s="1"/>
  <c r="L140" i="12"/>
  <c r="P140" i="12" s="1"/>
  <c r="Q140" i="12" s="1"/>
  <c r="R140" i="12" s="1"/>
  <c r="L139" i="12"/>
  <c r="P139" i="12" s="1"/>
  <c r="Q139" i="12" s="1"/>
  <c r="R139" i="12" s="1"/>
  <c r="L138" i="12"/>
  <c r="P138" i="12" s="1"/>
  <c r="Q138" i="12" s="1"/>
  <c r="R138" i="12" s="1"/>
  <c r="S138" i="12" s="1"/>
  <c r="T138" i="12" s="1"/>
  <c r="U138" i="12" s="1"/>
  <c r="L137" i="12"/>
  <c r="P137" i="12" s="1"/>
  <c r="Q137" i="12" s="1"/>
  <c r="R137" i="12" s="1"/>
  <c r="L136" i="12"/>
  <c r="P136" i="12" s="1"/>
  <c r="Q136" i="12" s="1"/>
  <c r="R136" i="12" s="1"/>
  <c r="L135" i="12"/>
  <c r="P135" i="12" s="1"/>
  <c r="Q135" i="12" s="1"/>
  <c r="R135" i="12" s="1"/>
  <c r="L134" i="12"/>
  <c r="P134" i="12" s="1"/>
  <c r="Q134" i="12" s="1"/>
  <c r="R134" i="12" s="1"/>
  <c r="S134" i="12" s="1"/>
  <c r="L133" i="12"/>
  <c r="P133" i="12" s="1"/>
  <c r="Q133" i="12" s="1"/>
  <c r="R133" i="12" s="1"/>
  <c r="L132" i="12"/>
  <c r="P132" i="12" s="1"/>
  <c r="Q132" i="12" s="1"/>
  <c r="R132" i="12" s="1"/>
  <c r="S132" i="12" s="1"/>
  <c r="T132" i="12" s="1"/>
  <c r="U132" i="12" s="1"/>
  <c r="L131" i="12"/>
  <c r="P131" i="12" s="1"/>
  <c r="Q131" i="12" s="1"/>
  <c r="R131" i="12" s="1"/>
  <c r="T131" i="12" s="1"/>
  <c r="U131" i="12" s="1"/>
  <c r="L130" i="12"/>
  <c r="P130" i="12" s="1"/>
  <c r="Q130" i="12" s="1"/>
  <c r="R130" i="12" s="1"/>
  <c r="S130" i="12" s="1"/>
  <c r="T130" i="12" s="1"/>
  <c r="U130" i="12" s="1"/>
  <c r="L129" i="12"/>
  <c r="P129" i="12" s="1"/>
  <c r="Q129" i="12" s="1"/>
  <c r="R129" i="12" s="1"/>
  <c r="L128" i="12"/>
  <c r="P128" i="12" s="1"/>
  <c r="Q128" i="12" s="1"/>
  <c r="R128" i="12" s="1"/>
  <c r="L127" i="12"/>
  <c r="P127" i="12" s="1"/>
  <c r="Q127" i="12" s="1"/>
  <c r="R127" i="12" s="1"/>
  <c r="L126" i="12"/>
  <c r="P126" i="12" s="1"/>
  <c r="Q126" i="12" s="1"/>
  <c r="R126" i="12" s="1"/>
  <c r="L125" i="12"/>
  <c r="P125" i="12" s="1"/>
  <c r="Q125" i="12" s="1"/>
  <c r="R125" i="12" s="1"/>
  <c r="L124" i="12"/>
  <c r="P124" i="12" s="1"/>
  <c r="Q124" i="12" s="1"/>
  <c r="R124" i="12" s="1"/>
  <c r="T124" i="12" s="1"/>
  <c r="U124" i="12" s="1"/>
  <c r="L123" i="12"/>
  <c r="P123" i="12" s="1"/>
  <c r="Q123" i="12" s="1"/>
  <c r="R123" i="12" s="1"/>
  <c r="L122" i="12"/>
  <c r="P122" i="12" s="1"/>
  <c r="Q122" i="12" s="1"/>
  <c r="R122" i="12" s="1"/>
  <c r="L121" i="12"/>
  <c r="P121" i="12" s="1"/>
  <c r="Q121" i="12" s="1"/>
  <c r="R121" i="12" s="1"/>
  <c r="S121" i="12" s="1"/>
  <c r="T121" i="12" s="1"/>
  <c r="U121" i="12" s="1"/>
  <c r="L120" i="12"/>
  <c r="P120" i="12" s="1"/>
  <c r="Q120" i="12" s="1"/>
  <c r="R120" i="12" s="1"/>
  <c r="S120" i="12" s="1"/>
  <c r="T120" i="12" s="1"/>
  <c r="U120" i="12" s="1"/>
  <c r="L119" i="12"/>
  <c r="P119" i="12" s="1"/>
  <c r="Q119" i="12" s="1"/>
  <c r="R119" i="12" s="1"/>
  <c r="S119" i="12" s="1"/>
  <c r="L118" i="12"/>
  <c r="P118" i="12" s="1"/>
  <c r="Q118" i="12" s="1"/>
  <c r="R118" i="12" s="1"/>
  <c r="S118" i="12" s="1"/>
  <c r="T118" i="12" s="1"/>
  <c r="U118" i="12" s="1"/>
  <c r="L117" i="12"/>
  <c r="P117" i="12" s="1"/>
  <c r="Q117" i="12" s="1"/>
  <c r="R117" i="12" s="1"/>
  <c r="S117" i="12" s="1"/>
  <c r="T117" i="12" s="1"/>
  <c r="U117" i="12" s="1"/>
  <c r="L116" i="12"/>
  <c r="P116" i="12" s="1"/>
  <c r="Q116" i="12" s="1"/>
  <c r="R116" i="12" s="1"/>
  <c r="S116" i="12" s="1"/>
  <c r="T116" i="12" s="1"/>
  <c r="U116" i="12" s="1"/>
  <c r="L115" i="12"/>
  <c r="P115" i="12" s="1"/>
  <c r="Q115" i="12" s="1"/>
  <c r="R115" i="12" s="1"/>
  <c r="L114" i="12"/>
  <c r="P114" i="12" s="1"/>
  <c r="Q114" i="12" s="1"/>
  <c r="R114" i="12" s="1"/>
  <c r="S114" i="12" s="1"/>
  <c r="T114" i="12" s="1"/>
  <c r="U114" i="12" s="1"/>
  <c r="L113" i="12"/>
  <c r="P113" i="12" s="1"/>
  <c r="Q113" i="12" s="1"/>
  <c r="R113" i="12" s="1"/>
  <c r="S113" i="12" s="1"/>
  <c r="T113" i="12" s="1"/>
  <c r="U113" i="12" s="1"/>
  <c r="L112" i="12"/>
  <c r="P112" i="12" s="1"/>
  <c r="Q112" i="12" s="1"/>
  <c r="R112" i="12" s="1"/>
  <c r="S112" i="12" s="1"/>
  <c r="T112" i="12" s="1"/>
  <c r="U112" i="12" s="1"/>
  <c r="L111" i="12"/>
  <c r="P111" i="12" s="1"/>
  <c r="Q111" i="12" s="1"/>
  <c r="R111" i="12" s="1"/>
  <c r="S111" i="12" s="1"/>
  <c r="T111" i="12" s="1"/>
  <c r="U111" i="12" s="1"/>
  <c r="L110" i="12"/>
  <c r="P110" i="12" s="1"/>
  <c r="Q110" i="12" s="1"/>
  <c r="R110" i="12" s="1"/>
  <c r="L109" i="12"/>
  <c r="P109" i="12" s="1"/>
  <c r="Q109" i="12" s="1"/>
  <c r="R109" i="12" s="1"/>
  <c r="S109" i="12" s="1"/>
  <c r="T109" i="12" s="1"/>
  <c r="U109" i="12" s="1"/>
  <c r="L108" i="12"/>
  <c r="P108" i="12" s="1"/>
  <c r="Q108" i="12" s="1"/>
  <c r="R108" i="12" s="1"/>
  <c r="L107" i="12"/>
  <c r="P107" i="12" s="1"/>
  <c r="Q107" i="12" s="1"/>
  <c r="R107" i="12" s="1"/>
  <c r="L106" i="12"/>
  <c r="P106" i="12" s="1"/>
  <c r="Q106" i="12" s="1"/>
  <c r="R106" i="12" s="1"/>
  <c r="S106" i="12" s="1"/>
  <c r="T106" i="12" s="1"/>
  <c r="U106" i="12" s="1"/>
  <c r="L105" i="12"/>
  <c r="P105" i="12" s="1"/>
  <c r="Q105" i="12" s="1"/>
  <c r="R105" i="12" s="1"/>
  <c r="S105" i="12" s="1"/>
  <c r="T105" i="12" s="1"/>
  <c r="U105" i="12" s="1"/>
  <c r="L104" i="12"/>
  <c r="P104" i="12" s="1"/>
  <c r="Q104" i="12" s="1"/>
  <c r="R104" i="12" s="1"/>
  <c r="S104" i="12" s="1"/>
  <c r="T104" i="12" s="1"/>
  <c r="U104" i="12" s="1"/>
  <c r="L103" i="12"/>
  <c r="P103" i="12" s="1"/>
  <c r="Q103" i="12" s="1"/>
  <c r="R103" i="12" s="1"/>
  <c r="S103" i="12" s="1"/>
  <c r="L102" i="12"/>
  <c r="P102" i="12" s="1"/>
  <c r="Q102" i="12" s="1"/>
  <c r="R102" i="12" s="1"/>
  <c r="S102" i="12" s="1"/>
  <c r="T102" i="12" s="1"/>
  <c r="U102" i="12" s="1"/>
  <c r="L101" i="12"/>
  <c r="P101" i="12" s="1"/>
  <c r="Q101" i="12" s="1"/>
  <c r="R101" i="12" s="1"/>
  <c r="L100" i="12"/>
  <c r="P100" i="12" s="1"/>
  <c r="Q100" i="12" s="1"/>
  <c r="R100" i="12" s="1"/>
  <c r="L99" i="12"/>
  <c r="P99" i="12" s="1"/>
  <c r="Q99" i="12" s="1"/>
  <c r="R99" i="12" s="1"/>
  <c r="L98" i="12"/>
  <c r="P98" i="12" s="1"/>
  <c r="Q98" i="12" s="1"/>
  <c r="R98" i="12" s="1"/>
  <c r="S98" i="12" s="1"/>
  <c r="T98" i="12" s="1"/>
  <c r="U98" i="12" s="1"/>
  <c r="L97" i="12"/>
  <c r="P97" i="12" s="1"/>
  <c r="Q97" i="12" s="1"/>
  <c r="R97" i="12" s="1"/>
  <c r="S97" i="12" s="1"/>
  <c r="T97" i="12" s="1"/>
  <c r="U97" i="12" s="1"/>
  <c r="L96" i="12"/>
  <c r="P96" i="12" s="1"/>
  <c r="Q96" i="12" s="1"/>
  <c r="R96" i="12" s="1"/>
  <c r="S96" i="12" s="1"/>
  <c r="T96" i="12" s="1"/>
  <c r="U96" i="12" s="1"/>
  <c r="L95" i="12"/>
  <c r="P95" i="12" s="1"/>
  <c r="Q95" i="12" s="1"/>
  <c r="R95" i="12" s="1"/>
  <c r="L94" i="12"/>
  <c r="P94" i="12" s="1"/>
  <c r="Q94" i="12" s="1"/>
  <c r="R94" i="12" s="1"/>
  <c r="T94" i="12" s="1"/>
  <c r="U94" i="12" s="1"/>
  <c r="L93" i="12"/>
  <c r="P93" i="12" s="1"/>
  <c r="Q93" i="12" s="1"/>
  <c r="R93" i="12" s="1"/>
  <c r="S93" i="12" s="1"/>
  <c r="T93" i="12" s="1"/>
  <c r="U93" i="12" s="1"/>
  <c r="L92" i="12"/>
  <c r="P92" i="12" s="1"/>
  <c r="Q92" i="12" s="1"/>
  <c r="R92" i="12" s="1"/>
  <c r="S92" i="12" s="1"/>
  <c r="T92" i="12" s="1"/>
  <c r="U92" i="12" s="1"/>
  <c r="L91" i="12"/>
  <c r="P91" i="12" s="1"/>
  <c r="Q91" i="12" s="1"/>
  <c r="R91" i="12" s="1"/>
  <c r="S91" i="12" s="1"/>
  <c r="T91" i="12" s="1"/>
  <c r="U91" i="12" s="1"/>
  <c r="L90" i="12"/>
  <c r="P90" i="12" s="1"/>
  <c r="Q90" i="12" s="1"/>
  <c r="R90" i="12" s="1"/>
  <c r="S90" i="12" s="1"/>
  <c r="T90" i="12" s="1"/>
  <c r="U90" i="12" s="1"/>
  <c r="L89" i="12"/>
  <c r="P89" i="12" s="1"/>
  <c r="Q89" i="12" s="1"/>
  <c r="R89" i="12" s="1"/>
  <c r="L88" i="12"/>
  <c r="P88" i="12" s="1"/>
  <c r="Q88" i="12" s="1"/>
  <c r="R88" i="12" s="1"/>
  <c r="S88" i="12" s="1"/>
  <c r="L87" i="12"/>
  <c r="P87" i="12" s="1"/>
  <c r="Q87" i="12" s="1"/>
  <c r="R87" i="12" s="1"/>
  <c r="S87" i="12" s="1"/>
  <c r="T87" i="12" s="1"/>
  <c r="U87" i="12" s="1"/>
  <c r="L86" i="12"/>
  <c r="P86" i="12" s="1"/>
  <c r="Q86" i="12" s="1"/>
  <c r="R86" i="12" s="1"/>
  <c r="L85" i="12"/>
  <c r="P85" i="12" s="1"/>
  <c r="Q85" i="12" s="1"/>
  <c r="R85" i="12" s="1"/>
  <c r="S85" i="12" s="1"/>
  <c r="T85" i="12" s="1"/>
  <c r="U85" i="12" s="1"/>
  <c r="L84" i="12"/>
  <c r="P84" i="12" s="1"/>
  <c r="Q84" i="12" s="1"/>
  <c r="R84" i="12" s="1"/>
  <c r="S84" i="12" s="1"/>
  <c r="T84" i="12" s="1"/>
  <c r="U84" i="12" s="1"/>
  <c r="L83" i="12"/>
  <c r="P83" i="12" s="1"/>
  <c r="Q83" i="12" s="1"/>
  <c r="R83" i="12" s="1"/>
  <c r="L82" i="12"/>
  <c r="P82" i="12" s="1"/>
  <c r="Q82" i="12" s="1"/>
  <c r="R82" i="12" s="1"/>
  <c r="S82" i="12" s="1"/>
  <c r="T82" i="12" s="1"/>
  <c r="U82" i="12" s="1"/>
  <c r="L81" i="12"/>
  <c r="P81" i="12" s="1"/>
  <c r="Q81" i="12" s="1"/>
  <c r="R81" i="12" s="1"/>
  <c r="L80" i="12"/>
  <c r="P80" i="12" s="1"/>
  <c r="Q80" i="12" s="1"/>
  <c r="R80" i="12" s="1"/>
  <c r="L79" i="12"/>
  <c r="P79" i="12" s="1"/>
  <c r="Q79" i="12" s="1"/>
  <c r="R79" i="12" s="1"/>
  <c r="L78" i="12"/>
  <c r="P78" i="12" s="1"/>
  <c r="Q78" i="12" s="1"/>
  <c r="R78" i="12" s="1"/>
  <c r="S78" i="12" s="1"/>
  <c r="T78" i="12" s="1"/>
  <c r="U78" i="12" s="1"/>
  <c r="L77" i="12"/>
  <c r="P77" i="12" s="1"/>
  <c r="Q77" i="12" s="1"/>
  <c r="R77" i="12" s="1"/>
  <c r="S77" i="12" s="1"/>
  <c r="T77" i="12" s="1"/>
  <c r="U77" i="12" s="1"/>
  <c r="L76" i="12"/>
  <c r="P76" i="12" s="1"/>
  <c r="Q76" i="12" s="1"/>
  <c r="R76" i="12" s="1"/>
  <c r="S76" i="12" s="1"/>
  <c r="T76" i="12" s="1"/>
  <c r="U76" i="12" s="1"/>
  <c r="L75" i="12"/>
  <c r="P75" i="12" s="1"/>
  <c r="Q75" i="12" s="1"/>
  <c r="R75" i="12" s="1"/>
  <c r="S75" i="12" s="1"/>
  <c r="L74" i="12"/>
  <c r="P74" i="12" s="1"/>
  <c r="Q74" i="12" s="1"/>
  <c r="R74" i="12" s="1"/>
  <c r="L73" i="12"/>
  <c r="P73" i="12" s="1"/>
  <c r="Q73" i="12" s="1"/>
  <c r="R73" i="12" s="1"/>
  <c r="S73" i="12" s="1"/>
  <c r="T73" i="12" s="1"/>
  <c r="U73" i="12" s="1"/>
  <c r="L72" i="12"/>
  <c r="P72" i="12" s="1"/>
  <c r="Q72" i="12" s="1"/>
  <c r="R72" i="12" s="1"/>
  <c r="S72" i="12" s="1"/>
  <c r="T72" i="12" s="1"/>
  <c r="U72" i="12" s="1"/>
  <c r="L71" i="12"/>
  <c r="P71" i="12" s="1"/>
  <c r="Q71" i="12" s="1"/>
  <c r="R71" i="12" s="1"/>
  <c r="S71" i="12" s="1"/>
  <c r="T71" i="12" s="1"/>
  <c r="U71" i="12" s="1"/>
  <c r="L70" i="12"/>
  <c r="P70" i="12" s="1"/>
  <c r="Q70" i="12" s="1"/>
  <c r="R70" i="12" s="1"/>
  <c r="S70" i="12" s="1"/>
  <c r="T70" i="12" s="1"/>
  <c r="U70" i="12" s="1"/>
  <c r="L69" i="12"/>
  <c r="P69" i="12" s="1"/>
  <c r="Q69" i="12" s="1"/>
  <c r="R69" i="12" s="1"/>
  <c r="S69" i="12" s="1"/>
  <c r="T69" i="12" s="1"/>
  <c r="U69" i="12" s="1"/>
  <c r="L68" i="12"/>
  <c r="P68" i="12" s="1"/>
  <c r="Q68" i="12" s="1"/>
  <c r="R68" i="12" s="1"/>
  <c r="L67" i="12"/>
  <c r="P67" i="12" s="1"/>
  <c r="Q67" i="12" s="1"/>
  <c r="R67" i="12" s="1"/>
  <c r="L66" i="12"/>
  <c r="P66" i="12" s="1"/>
  <c r="Q66" i="12" s="1"/>
  <c r="R66" i="12" s="1"/>
  <c r="S66" i="12" s="1"/>
  <c r="T66" i="12" s="1"/>
  <c r="U66" i="12" s="1"/>
  <c r="L65" i="12"/>
  <c r="P65" i="12" s="1"/>
  <c r="Q65" i="12" s="1"/>
  <c r="R65" i="12" s="1"/>
  <c r="S65" i="12" s="1"/>
  <c r="T65" i="12" s="1"/>
  <c r="U65" i="12" s="1"/>
  <c r="L64" i="12"/>
  <c r="P64" i="12" s="1"/>
  <c r="Q64" i="12" s="1"/>
  <c r="R64" i="12" s="1"/>
  <c r="S64" i="12" s="1"/>
  <c r="L63" i="12"/>
  <c r="P63" i="12" s="1"/>
  <c r="Q63" i="12" s="1"/>
  <c r="R63" i="12" s="1"/>
  <c r="L62" i="12"/>
  <c r="P62" i="12" s="1"/>
  <c r="Q62" i="12" s="1"/>
  <c r="R62" i="12" s="1"/>
  <c r="S62" i="12" s="1"/>
  <c r="T62" i="12" s="1"/>
  <c r="U62" i="12" s="1"/>
  <c r="L61" i="12"/>
  <c r="P61" i="12" s="1"/>
  <c r="Q61" i="12" s="1"/>
  <c r="R61" i="12" s="1"/>
  <c r="S61" i="12" s="1"/>
  <c r="T61" i="12" s="1"/>
  <c r="U61" i="12" s="1"/>
  <c r="L60" i="12"/>
  <c r="P60" i="12" s="1"/>
  <c r="Q60" i="12" s="1"/>
  <c r="R60" i="12" s="1"/>
  <c r="L59" i="12"/>
  <c r="P59" i="12" s="1"/>
  <c r="Q59" i="12" s="1"/>
  <c r="R59" i="12" s="1"/>
  <c r="S59" i="12" s="1"/>
  <c r="T59" i="12" s="1"/>
  <c r="U59" i="12" s="1"/>
  <c r="L58" i="12"/>
  <c r="P58" i="12" s="1"/>
  <c r="Q58" i="12" s="1"/>
  <c r="R58" i="12" s="1"/>
  <c r="S58" i="12" s="1"/>
  <c r="T58" i="12" s="1"/>
  <c r="U58" i="12" s="1"/>
  <c r="L57" i="12"/>
  <c r="P57" i="12" s="1"/>
  <c r="Q57" i="12" s="1"/>
  <c r="R57" i="12" s="1"/>
  <c r="S57" i="12" s="1"/>
  <c r="L56" i="12"/>
  <c r="P56" i="12" s="1"/>
  <c r="Q56" i="12" s="1"/>
  <c r="R56" i="12" s="1"/>
  <c r="T56" i="12" s="1"/>
  <c r="U56" i="12" s="1"/>
  <c r="L55" i="12"/>
  <c r="P55" i="12" s="1"/>
  <c r="Q55" i="12" s="1"/>
  <c r="R55" i="12" s="1"/>
  <c r="L54" i="12"/>
  <c r="P54" i="12" s="1"/>
  <c r="Q54" i="12" s="1"/>
  <c r="R54" i="12" s="1"/>
  <c r="S54" i="12" s="1"/>
  <c r="T54" i="12" s="1"/>
  <c r="U54" i="12" s="1"/>
  <c r="L53" i="12"/>
  <c r="P53" i="12" s="1"/>
  <c r="Q53" i="12" s="1"/>
  <c r="R53" i="12" s="1"/>
  <c r="S53" i="12" s="1"/>
  <c r="T53" i="12" s="1"/>
  <c r="U53" i="12" s="1"/>
  <c r="L52" i="12"/>
  <c r="P52" i="12" s="1"/>
  <c r="Q52" i="12" s="1"/>
  <c r="R52" i="12" s="1"/>
  <c r="S52" i="12" s="1"/>
  <c r="T52" i="12" s="1"/>
  <c r="U52" i="12" s="1"/>
  <c r="L51" i="12"/>
  <c r="P51" i="12" s="1"/>
  <c r="Q51" i="12" s="1"/>
  <c r="R51" i="12" s="1"/>
  <c r="S51" i="12" s="1"/>
  <c r="T51" i="12" s="1"/>
  <c r="U51" i="12" s="1"/>
  <c r="L50" i="12"/>
  <c r="P50" i="12" s="1"/>
  <c r="Q50" i="12" s="1"/>
  <c r="R50" i="12" s="1"/>
  <c r="S50" i="12" s="1"/>
  <c r="T50" i="12" s="1"/>
  <c r="U50" i="12" s="1"/>
  <c r="L49" i="12"/>
  <c r="P49" i="12" s="1"/>
  <c r="Q49" i="12" s="1"/>
  <c r="R49" i="12" s="1"/>
  <c r="L48" i="12"/>
  <c r="P48" i="12" s="1"/>
  <c r="Q48" i="12" s="1"/>
  <c r="R48" i="12" s="1"/>
  <c r="S48" i="12" s="1"/>
  <c r="T48" i="12" s="1"/>
  <c r="U48" i="12" s="1"/>
  <c r="L47" i="12"/>
  <c r="P47" i="12" s="1"/>
  <c r="Q47" i="12" s="1"/>
  <c r="R47" i="12" s="1"/>
  <c r="L46" i="12"/>
  <c r="P46" i="12" s="1"/>
  <c r="Q46" i="12" s="1"/>
  <c r="R46" i="12" s="1"/>
  <c r="S46" i="12" s="1"/>
  <c r="T46" i="12" s="1"/>
  <c r="U46" i="12" s="1"/>
  <c r="L45" i="12"/>
  <c r="P45" i="12" s="1"/>
  <c r="Q45" i="12" s="1"/>
  <c r="R45" i="12" s="1"/>
  <c r="L44" i="12"/>
  <c r="P44" i="12" s="1"/>
  <c r="Q44" i="12" s="1"/>
  <c r="R44" i="12" s="1"/>
  <c r="T44" i="12" s="1"/>
  <c r="U44" i="12" s="1"/>
  <c r="L43" i="12"/>
  <c r="P43" i="12" s="1"/>
  <c r="Q43" i="12" s="1"/>
  <c r="R43" i="12" s="1"/>
  <c r="S43" i="12" s="1"/>
  <c r="T43" i="12" s="1"/>
  <c r="U43" i="12" s="1"/>
  <c r="L42" i="12"/>
  <c r="P42" i="12" s="1"/>
  <c r="Q42" i="12" s="1"/>
  <c r="R42" i="12" s="1"/>
  <c r="S42" i="12" s="1"/>
  <c r="T42" i="12" s="1"/>
  <c r="U42" i="12" s="1"/>
  <c r="L41" i="12"/>
  <c r="P41" i="12" s="1"/>
  <c r="Q41" i="12" s="1"/>
  <c r="R41" i="12" s="1"/>
  <c r="S41" i="12" s="1"/>
  <c r="T41" i="12" s="1"/>
  <c r="U41" i="12" s="1"/>
  <c r="L40" i="12"/>
  <c r="P40" i="12" s="1"/>
  <c r="Q40" i="12" s="1"/>
  <c r="R40" i="12" s="1"/>
  <c r="T40" i="12" s="1"/>
  <c r="U40" i="12" s="1"/>
  <c r="L39" i="12"/>
  <c r="P39" i="12" s="1"/>
  <c r="Q39" i="12" s="1"/>
  <c r="R39" i="12" s="1"/>
  <c r="L38" i="12"/>
  <c r="P38" i="12" s="1"/>
  <c r="Q38" i="12" s="1"/>
  <c r="R38" i="12" s="1"/>
  <c r="S38" i="12" s="1"/>
  <c r="T38" i="12" s="1"/>
  <c r="U38" i="12" s="1"/>
  <c r="L37" i="12"/>
  <c r="P37" i="12" s="1"/>
  <c r="Q37" i="12" s="1"/>
  <c r="R37" i="12" s="1"/>
  <c r="S37" i="12" s="1"/>
  <c r="T37" i="12" s="1"/>
  <c r="U37" i="12" s="1"/>
  <c r="L36" i="12"/>
  <c r="P36" i="12" s="1"/>
  <c r="Q36" i="12" s="1"/>
  <c r="R36" i="12" s="1"/>
  <c r="L35" i="12"/>
  <c r="P35" i="12" s="1"/>
  <c r="Q35" i="12" s="1"/>
  <c r="R35" i="12" s="1"/>
  <c r="S35" i="12" s="1"/>
  <c r="T35" i="12" s="1"/>
  <c r="U35" i="12" s="1"/>
  <c r="L34" i="12"/>
  <c r="P34" i="12" s="1"/>
  <c r="Q34" i="12" s="1"/>
  <c r="R34" i="12" s="1"/>
  <c r="L33" i="12"/>
  <c r="P33" i="12" s="1"/>
  <c r="Q33" i="12" s="1"/>
  <c r="R33" i="12" s="1"/>
  <c r="T33" i="12" s="1"/>
  <c r="U33" i="12" s="1"/>
  <c r="L32" i="12"/>
  <c r="P32" i="12" s="1"/>
  <c r="Q32" i="12" s="1"/>
  <c r="R32" i="12" s="1"/>
  <c r="S32" i="12" s="1"/>
  <c r="T32" i="12" s="1"/>
  <c r="U32" i="12" s="1"/>
  <c r="L31" i="12"/>
  <c r="P31" i="12" s="1"/>
  <c r="Q31" i="12" s="1"/>
  <c r="R31" i="12" s="1"/>
  <c r="L30" i="12"/>
  <c r="P30" i="12" s="1"/>
  <c r="Q30" i="12" s="1"/>
  <c r="R30" i="12" s="1"/>
  <c r="L29" i="12"/>
  <c r="P29" i="12" s="1"/>
  <c r="Q29" i="12" s="1"/>
  <c r="R29" i="12" s="1"/>
  <c r="L28" i="12"/>
  <c r="P28" i="12" s="1"/>
  <c r="Q28" i="12" s="1"/>
  <c r="R28" i="12" s="1"/>
  <c r="S28" i="12" s="1"/>
  <c r="T28" i="12" s="1"/>
  <c r="U28" i="12" s="1"/>
  <c r="L27" i="12"/>
  <c r="P27" i="12" s="1"/>
  <c r="Q27" i="12" s="1"/>
  <c r="R27" i="12" s="1"/>
  <c r="S27" i="12" s="1"/>
  <c r="T27" i="12" s="1"/>
  <c r="U27" i="12" s="1"/>
  <c r="L26" i="12"/>
  <c r="P26" i="12" s="1"/>
  <c r="Q26" i="12" s="1"/>
  <c r="R26" i="12" s="1"/>
  <c r="S26" i="12" s="1"/>
  <c r="T26" i="12" s="1"/>
  <c r="U26" i="12" s="1"/>
  <c r="L25" i="12"/>
  <c r="P25" i="12" s="1"/>
  <c r="Q25" i="12" s="1"/>
  <c r="R25" i="12" s="1"/>
  <c r="S25" i="12" s="1"/>
  <c r="T25" i="12" s="1"/>
  <c r="U25" i="12" s="1"/>
  <c r="L24" i="12"/>
  <c r="P24" i="12" s="1"/>
  <c r="Q24" i="12" s="1"/>
  <c r="R24" i="12" s="1"/>
  <c r="S24" i="12" s="1"/>
  <c r="T24" i="12" s="1"/>
  <c r="U24" i="12" s="1"/>
  <c r="L23" i="12"/>
  <c r="P23" i="12" s="1"/>
  <c r="Q23" i="12" s="1"/>
  <c r="R23" i="12" s="1"/>
  <c r="S23" i="12" s="1"/>
  <c r="L22" i="12"/>
  <c r="P22" i="12" s="1"/>
  <c r="Q22" i="12" s="1"/>
  <c r="R22" i="12" s="1"/>
  <c r="S22" i="12" s="1"/>
  <c r="T22" i="12" s="1"/>
  <c r="U22" i="12" s="1"/>
  <c r="L21" i="12"/>
  <c r="P21" i="12" s="1"/>
  <c r="Q21" i="12" s="1"/>
  <c r="R21" i="12" s="1"/>
  <c r="S21" i="12" s="1"/>
  <c r="T21" i="12" s="1"/>
  <c r="U21" i="12" s="1"/>
  <c r="L20" i="12"/>
  <c r="P20" i="12" s="1"/>
  <c r="Q20" i="12" s="1"/>
  <c r="R20" i="12" s="1"/>
  <c r="S20" i="12" s="1"/>
  <c r="T20" i="12" s="1"/>
  <c r="U20" i="12" s="1"/>
  <c r="L19" i="12"/>
  <c r="P19" i="12" s="1"/>
  <c r="Q19" i="12" s="1"/>
  <c r="R19" i="12" s="1"/>
  <c r="L18" i="12"/>
  <c r="P18" i="12" s="1"/>
  <c r="Q18" i="12" s="1"/>
  <c r="R18" i="12" s="1"/>
  <c r="L17" i="12"/>
  <c r="P17" i="12" s="1"/>
  <c r="Q17" i="12" s="1"/>
  <c r="R17" i="12" s="1"/>
  <c r="S17" i="12" s="1"/>
  <c r="T17" i="12" s="1"/>
  <c r="U17" i="12" s="1"/>
  <c r="L16" i="12"/>
  <c r="P16" i="12" s="1"/>
  <c r="Q16" i="12" s="1"/>
  <c r="R16" i="12" s="1"/>
  <c r="S16" i="12" s="1"/>
  <c r="T16" i="12" s="1"/>
  <c r="U16" i="12" s="1"/>
  <c r="L15" i="12"/>
  <c r="P15" i="12" s="1"/>
  <c r="Q15" i="12" s="1"/>
  <c r="R15" i="12" s="1"/>
  <c r="L14" i="12"/>
  <c r="P14" i="12" s="1"/>
  <c r="Q14" i="12" s="1"/>
  <c r="R14" i="12" s="1"/>
  <c r="S14" i="12" s="1"/>
  <c r="T14" i="12" s="1"/>
  <c r="U14" i="12" s="1"/>
  <c r="L13" i="12"/>
  <c r="P13" i="12" s="1"/>
  <c r="Q13" i="12" s="1"/>
  <c r="R13" i="12" s="1"/>
  <c r="S13" i="12" s="1"/>
  <c r="T13" i="12" s="1"/>
  <c r="U13" i="12" s="1"/>
  <c r="L12" i="12"/>
  <c r="P12" i="12" s="1"/>
  <c r="Q12" i="12" s="1"/>
  <c r="R12" i="12" s="1"/>
  <c r="S12" i="12" s="1"/>
  <c r="T12" i="12" s="1"/>
  <c r="U12" i="12" s="1"/>
  <c r="L11" i="12"/>
  <c r="P11" i="12" s="1"/>
  <c r="Q11" i="12" s="1"/>
  <c r="R11" i="12" s="1"/>
  <c r="T11" i="12" s="1"/>
  <c r="U11" i="12" s="1"/>
  <c r="L10" i="12"/>
  <c r="P10" i="12" s="1"/>
  <c r="Q10" i="12" s="1"/>
  <c r="R10" i="12" s="1"/>
  <c r="S10" i="12" s="1"/>
  <c r="T10" i="12" s="1"/>
  <c r="U10" i="12" s="1"/>
  <c r="L9" i="12"/>
  <c r="P9" i="12" s="1"/>
  <c r="Q9" i="12" s="1"/>
  <c r="R9" i="12" s="1"/>
  <c r="L8" i="12"/>
  <c r="P8" i="12" s="1"/>
  <c r="Q8" i="12" s="1"/>
  <c r="R8" i="12" s="1"/>
  <c r="S8" i="12" s="1"/>
  <c r="T8" i="12" s="1"/>
  <c r="U8" i="12" s="1"/>
  <c r="L7" i="12"/>
  <c r="P7" i="12" s="1"/>
  <c r="Q7" i="12" s="1"/>
  <c r="R7" i="12" s="1"/>
  <c r="S7" i="12" s="1"/>
  <c r="T7" i="12" s="1"/>
  <c r="U7" i="12" s="1"/>
  <c r="Y6" i="12"/>
  <c r="Z6" i="12" s="1"/>
  <c r="L6" i="12"/>
  <c r="P6" i="12" s="1"/>
  <c r="Q6" i="12" s="1"/>
  <c r="R6" i="12" s="1"/>
  <c r="Y5" i="12"/>
  <c r="Z5" i="12" s="1"/>
  <c r="L5" i="12"/>
  <c r="P5" i="12" s="1"/>
  <c r="Q5" i="12" s="1"/>
  <c r="R5" i="12" s="1"/>
  <c r="Y4" i="12"/>
  <c r="Z4" i="12" s="1"/>
  <c r="P4" i="12"/>
  <c r="Q4" i="12" s="1"/>
  <c r="R4" i="12" s="1"/>
  <c r="S4" i="12" s="1"/>
  <c r="T4" i="12" s="1"/>
  <c r="U4" i="12" s="1"/>
  <c r="L4" i="12"/>
  <c r="Y3" i="12"/>
  <c r="Z3" i="12" s="1"/>
  <c r="L3" i="12"/>
  <c r="P3" i="12" s="1"/>
  <c r="Q3" i="12" s="1"/>
  <c r="R3" i="12" s="1"/>
  <c r="L2" i="12"/>
  <c r="P2" i="12" s="1"/>
  <c r="Q2" i="12" s="1"/>
  <c r="R2" i="12" s="1"/>
  <c r="AL8" i="10"/>
  <c r="AK8" i="10"/>
  <c r="K3" i="10"/>
  <c r="L3" i="10"/>
  <c r="L4" i="10"/>
  <c r="K5" i="10"/>
  <c r="L5" i="10"/>
  <c r="K6" i="10"/>
  <c r="L6" i="10"/>
  <c r="K7" i="10"/>
  <c r="L7" i="10"/>
  <c r="K8" i="10"/>
  <c r="L8" i="10"/>
  <c r="K9" i="10"/>
  <c r="L9" i="10"/>
  <c r="K10" i="10"/>
  <c r="L10" i="10"/>
  <c r="K11" i="10"/>
  <c r="L11" i="10"/>
  <c r="K12" i="10"/>
  <c r="L12" i="10"/>
  <c r="K13" i="10"/>
  <c r="L13" i="10"/>
  <c r="K14" i="10"/>
  <c r="L14" i="10"/>
  <c r="K15" i="10"/>
  <c r="L15" i="10"/>
  <c r="K16" i="10"/>
  <c r="L16" i="10"/>
  <c r="K17" i="10"/>
  <c r="L17" i="10"/>
  <c r="K18" i="10"/>
  <c r="L18" i="10"/>
  <c r="K19" i="10"/>
  <c r="L19" i="10"/>
  <c r="K20" i="10"/>
  <c r="L20" i="10"/>
  <c r="K21" i="10"/>
  <c r="L21" i="10"/>
  <c r="K22" i="10"/>
  <c r="L22" i="10"/>
  <c r="K23" i="10"/>
  <c r="L23" i="10"/>
  <c r="K24" i="10"/>
  <c r="L24" i="10"/>
  <c r="K25" i="10"/>
  <c r="L25" i="10"/>
  <c r="K26" i="10"/>
  <c r="L26" i="10"/>
  <c r="K27" i="10"/>
  <c r="L27" i="10"/>
  <c r="K28" i="10"/>
  <c r="L28" i="10"/>
  <c r="K29" i="10"/>
  <c r="L29" i="10"/>
  <c r="K30" i="10"/>
  <c r="L30" i="10"/>
  <c r="K31" i="10"/>
  <c r="L31" i="10"/>
  <c r="K32" i="10"/>
  <c r="L32" i="10"/>
  <c r="K33" i="10"/>
  <c r="L33" i="10"/>
  <c r="K34" i="10"/>
  <c r="L34" i="10"/>
  <c r="K35" i="10"/>
  <c r="L35" i="10"/>
  <c r="K36" i="10"/>
  <c r="L36" i="10"/>
  <c r="K37" i="10"/>
  <c r="L37" i="10"/>
  <c r="K38" i="10"/>
  <c r="L38" i="10"/>
  <c r="K39" i="10"/>
  <c r="L39" i="10"/>
  <c r="K40" i="10"/>
  <c r="L40" i="10"/>
  <c r="K41" i="10"/>
  <c r="L41" i="10"/>
  <c r="K42" i="10"/>
  <c r="L42" i="10"/>
  <c r="K43" i="10"/>
  <c r="L43" i="10"/>
  <c r="K44" i="10"/>
  <c r="L44" i="10"/>
  <c r="K45" i="10"/>
  <c r="L45" i="10"/>
  <c r="K46" i="10"/>
  <c r="L46" i="10"/>
  <c r="K47" i="10"/>
  <c r="L47" i="10"/>
  <c r="K48" i="10"/>
  <c r="L48" i="10"/>
  <c r="K49" i="10"/>
  <c r="L49" i="10"/>
  <c r="K50" i="10"/>
  <c r="L50" i="10"/>
  <c r="K51" i="10"/>
  <c r="L51" i="10"/>
  <c r="K52" i="10"/>
  <c r="L52" i="10"/>
  <c r="K53" i="10"/>
  <c r="L53" i="10"/>
  <c r="K54" i="10"/>
  <c r="L54" i="10"/>
  <c r="K55" i="10"/>
  <c r="L55" i="10"/>
  <c r="K56" i="10"/>
  <c r="L56" i="10"/>
  <c r="K57" i="10"/>
  <c r="L57" i="10"/>
  <c r="K58" i="10"/>
  <c r="L58" i="10"/>
  <c r="K59" i="10"/>
  <c r="L59" i="10"/>
  <c r="K60" i="10"/>
  <c r="L60" i="10"/>
  <c r="K61" i="10"/>
  <c r="L61" i="10"/>
  <c r="K62" i="10"/>
  <c r="L62" i="10"/>
  <c r="K63" i="10"/>
  <c r="L63" i="10"/>
  <c r="K64" i="10"/>
  <c r="L64" i="10"/>
  <c r="K65" i="10"/>
  <c r="L65" i="10"/>
  <c r="K66" i="10"/>
  <c r="L66" i="10"/>
  <c r="K67" i="10"/>
  <c r="L67" i="10"/>
  <c r="K68" i="10"/>
  <c r="L68" i="10"/>
  <c r="K69" i="10"/>
  <c r="L69" i="10"/>
  <c r="K70" i="10"/>
  <c r="L70" i="10"/>
  <c r="K71" i="10"/>
  <c r="L71" i="10"/>
  <c r="K72" i="10"/>
  <c r="L72" i="10"/>
  <c r="K73" i="10"/>
  <c r="L73" i="10"/>
  <c r="K74" i="10"/>
  <c r="L74" i="10"/>
  <c r="K75" i="10"/>
  <c r="L75" i="10"/>
  <c r="K76" i="10"/>
  <c r="L76" i="10"/>
  <c r="K77" i="10"/>
  <c r="L77" i="10"/>
  <c r="K78" i="10"/>
  <c r="L78" i="10"/>
  <c r="K79" i="10"/>
  <c r="L79" i="10"/>
  <c r="K80" i="10"/>
  <c r="L80" i="10"/>
  <c r="K81" i="10"/>
  <c r="L81" i="10"/>
  <c r="K82" i="10"/>
  <c r="L82" i="10"/>
  <c r="K83" i="10"/>
  <c r="L83" i="10"/>
  <c r="K84" i="10"/>
  <c r="L84" i="10"/>
  <c r="K85" i="10"/>
  <c r="L85" i="10"/>
  <c r="K86" i="10"/>
  <c r="L86" i="10"/>
  <c r="K87" i="10"/>
  <c r="L87" i="10"/>
  <c r="K88" i="10"/>
  <c r="L88" i="10"/>
  <c r="K89" i="10"/>
  <c r="L89" i="10"/>
  <c r="K90" i="10"/>
  <c r="L90" i="10"/>
  <c r="K91" i="10"/>
  <c r="L91" i="10"/>
  <c r="K92" i="10"/>
  <c r="L92" i="10"/>
  <c r="K93" i="10"/>
  <c r="L93" i="10"/>
  <c r="K94" i="10"/>
  <c r="L94" i="10"/>
  <c r="K95" i="10"/>
  <c r="L95" i="10"/>
  <c r="K96" i="10"/>
  <c r="L96" i="10"/>
  <c r="K97" i="10"/>
  <c r="L97" i="10"/>
  <c r="K98" i="10"/>
  <c r="L98" i="10"/>
  <c r="K99" i="10"/>
  <c r="L99" i="10"/>
  <c r="K100" i="10"/>
  <c r="L100" i="10"/>
  <c r="K101" i="10"/>
  <c r="L101" i="10"/>
  <c r="K102" i="10"/>
  <c r="L102" i="10"/>
  <c r="K103" i="10"/>
  <c r="L103" i="10"/>
  <c r="K104" i="10"/>
  <c r="L104" i="10"/>
  <c r="K105" i="10"/>
  <c r="L105" i="10"/>
  <c r="K106" i="10"/>
  <c r="L106" i="10"/>
  <c r="K107" i="10"/>
  <c r="L107" i="10"/>
  <c r="K108" i="10"/>
  <c r="L108" i="10"/>
  <c r="K109" i="10"/>
  <c r="L109" i="10"/>
  <c r="K110" i="10"/>
  <c r="L110" i="10"/>
  <c r="K111" i="10"/>
  <c r="L111" i="10"/>
  <c r="K112" i="10"/>
  <c r="L112" i="10"/>
  <c r="K113" i="10"/>
  <c r="L113" i="10"/>
  <c r="K114" i="10"/>
  <c r="L114" i="10"/>
  <c r="K115" i="10"/>
  <c r="L115" i="10"/>
  <c r="K116" i="10"/>
  <c r="L116" i="10"/>
  <c r="K117" i="10"/>
  <c r="L117" i="10"/>
  <c r="K118" i="10"/>
  <c r="L118" i="10"/>
  <c r="K119" i="10"/>
  <c r="L119" i="10"/>
  <c r="K120" i="10"/>
  <c r="L120" i="10"/>
  <c r="K121" i="10"/>
  <c r="L121" i="10"/>
  <c r="K122" i="10"/>
  <c r="L122" i="10"/>
  <c r="K123" i="10"/>
  <c r="L123" i="10"/>
  <c r="K124" i="10"/>
  <c r="L124" i="10"/>
  <c r="K125" i="10"/>
  <c r="L125" i="10"/>
  <c r="K126" i="10"/>
  <c r="L126" i="10"/>
  <c r="K127" i="10"/>
  <c r="L127" i="10"/>
  <c r="K128" i="10"/>
  <c r="L128" i="10"/>
  <c r="K129" i="10"/>
  <c r="L129" i="10"/>
  <c r="K130" i="10"/>
  <c r="L130" i="10"/>
  <c r="K131" i="10"/>
  <c r="L131" i="10"/>
  <c r="K132" i="10"/>
  <c r="L132" i="10"/>
  <c r="K133" i="10"/>
  <c r="L133" i="10"/>
  <c r="K134" i="10"/>
  <c r="L134" i="10"/>
  <c r="K135" i="10"/>
  <c r="L135" i="10"/>
  <c r="K136" i="10"/>
  <c r="L136" i="10"/>
  <c r="K137" i="10"/>
  <c r="L137" i="10"/>
  <c r="K138" i="10"/>
  <c r="L138" i="10"/>
  <c r="K139" i="10"/>
  <c r="L139" i="10"/>
  <c r="K140" i="10"/>
  <c r="L140" i="10"/>
  <c r="K141" i="10"/>
  <c r="L141" i="10"/>
  <c r="K142" i="10"/>
  <c r="L142" i="10"/>
  <c r="K143" i="10"/>
  <c r="L143" i="10"/>
  <c r="K144" i="10"/>
  <c r="L144" i="10"/>
  <c r="K145" i="10"/>
  <c r="L145" i="10"/>
  <c r="K146" i="10"/>
  <c r="L146" i="10"/>
  <c r="K147" i="10"/>
  <c r="L147" i="10"/>
  <c r="K148" i="10"/>
  <c r="L148" i="10"/>
  <c r="K149" i="10"/>
  <c r="L149" i="10"/>
  <c r="K150" i="10"/>
  <c r="L150" i="10"/>
  <c r="K151" i="10"/>
  <c r="L151" i="10"/>
  <c r="K152" i="10"/>
  <c r="L152" i="10"/>
  <c r="K153" i="10"/>
  <c r="L153" i="10"/>
  <c r="K154" i="10"/>
  <c r="L154" i="10"/>
  <c r="K155" i="10"/>
  <c r="L155" i="10"/>
  <c r="K156" i="10"/>
  <c r="L156" i="10"/>
  <c r="K157" i="10"/>
  <c r="L157" i="10"/>
  <c r="K158" i="10"/>
  <c r="L158" i="10"/>
  <c r="K159" i="10"/>
  <c r="L159" i="10"/>
  <c r="K160" i="10"/>
  <c r="L160" i="10"/>
  <c r="K161" i="10"/>
  <c r="L161" i="10"/>
  <c r="K162" i="10"/>
  <c r="L162" i="10"/>
  <c r="K163" i="10"/>
  <c r="L163" i="10"/>
  <c r="K164" i="10"/>
  <c r="L164" i="10"/>
  <c r="K165" i="10"/>
  <c r="L165" i="10"/>
  <c r="K166" i="10"/>
  <c r="L166" i="10"/>
  <c r="K167" i="10"/>
  <c r="L167" i="10"/>
  <c r="K168" i="10"/>
  <c r="L168" i="10"/>
  <c r="K169" i="10"/>
  <c r="L169" i="10"/>
  <c r="K170" i="10"/>
  <c r="L170" i="10"/>
  <c r="K171" i="10"/>
  <c r="L171" i="10"/>
  <c r="K172" i="10"/>
  <c r="L172" i="10"/>
  <c r="K173" i="10"/>
  <c r="L173" i="10"/>
  <c r="K174" i="10"/>
  <c r="L174" i="10"/>
  <c r="K175" i="10"/>
  <c r="L175" i="10"/>
  <c r="K176" i="10"/>
  <c r="L176" i="10"/>
  <c r="K177" i="10"/>
  <c r="L177" i="10"/>
  <c r="K178" i="10"/>
  <c r="L178" i="10"/>
  <c r="K179" i="10"/>
  <c r="L179" i="10"/>
  <c r="K180" i="10"/>
  <c r="L180" i="10"/>
  <c r="K181" i="10"/>
  <c r="L181" i="10"/>
  <c r="K182" i="10"/>
  <c r="L182" i="10"/>
  <c r="K183" i="10"/>
  <c r="L183" i="10"/>
  <c r="K184" i="10"/>
  <c r="L184" i="10"/>
  <c r="K185" i="10"/>
  <c r="L185" i="10"/>
  <c r="K186" i="10"/>
  <c r="L186" i="10"/>
  <c r="K187" i="10"/>
  <c r="L187" i="10"/>
  <c r="K188" i="10"/>
  <c r="L188" i="10"/>
  <c r="K189" i="10"/>
  <c r="L189" i="10"/>
  <c r="K190" i="10"/>
  <c r="L190" i="10"/>
  <c r="K191" i="10"/>
  <c r="L191" i="10"/>
  <c r="K192" i="10"/>
  <c r="L192" i="10"/>
  <c r="K193" i="10"/>
  <c r="L193" i="10"/>
  <c r="K194" i="10"/>
  <c r="L194" i="10"/>
  <c r="K195" i="10"/>
  <c r="L195" i="10"/>
  <c r="K196" i="10"/>
  <c r="L196" i="10"/>
  <c r="K197" i="10"/>
  <c r="L197" i="10"/>
  <c r="K198" i="10"/>
  <c r="L198" i="10"/>
  <c r="K199" i="10"/>
  <c r="L199" i="10"/>
  <c r="K200" i="10"/>
  <c r="L200" i="10"/>
  <c r="K201" i="10"/>
  <c r="L201" i="10"/>
  <c r="K202" i="10"/>
  <c r="L202" i="10"/>
  <c r="K203" i="10"/>
  <c r="L203" i="10"/>
  <c r="K204" i="10"/>
  <c r="L204" i="10"/>
  <c r="K205" i="10"/>
  <c r="L205" i="10"/>
  <c r="K206" i="10"/>
  <c r="L206" i="10"/>
  <c r="K207" i="10"/>
  <c r="L207" i="10"/>
  <c r="K208" i="10"/>
  <c r="L208" i="10"/>
  <c r="K209" i="10"/>
  <c r="L209" i="10"/>
  <c r="K210" i="10"/>
  <c r="L210" i="10"/>
  <c r="K211" i="10"/>
  <c r="L211" i="10"/>
  <c r="K212" i="10"/>
  <c r="L212" i="10"/>
  <c r="K213" i="10"/>
  <c r="L213" i="10"/>
  <c r="K214" i="10"/>
  <c r="L214" i="10"/>
  <c r="K215" i="10"/>
  <c r="L215" i="10"/>
  <c r="K216" i="10"/>
  <c r="L216" i="10"/>
  <c r="K217" i="10"/>
  <c r="L217" i="10"/>
  <c r="K218" i="10"/>
  <c r="L218" i="10"/>
  <c r="K219" i="10"/>
  <c r="L219" i="10"/>
  <c r="K220" i="10"/>
  <c r="L220" i="10"/>
  <c r="K221" i="10"/>
  <c r="L221" i="10"/>
  <c r="K222" i="10"/>
  <c r="L222" i="10"/>
  <c r="K223" i="10"/>
  <c r="L223" i="10"/>
  <c r="K224" i="10"/>
  <c r="L224" i="10"/>
  <c r="K225" i="10"/>
  <c r="L225" i="10"/>
  <c r="K226" i="10"/>
  <c r="L226" i="10"/>
  <c r="K227" i="10"/>
  <c r="L227" i="10"/>
  <c r="K228" i="10"/>
  <c r="L228" i="10"/>
  <c r="K229" i="10"/>
  <c r="L229" i="10"/>
  <c r="K230" i="10"/>
  <c r="L230" i="10"/>
  <c r="K231" i="10"/>
  <c r="L231" i="10"/>
  <c r="K232" i="10"/>
  <c r="L232" i="10"/>
  <c r="K233" i="10"/>
  <c r="L233" i="10"/>
  <c r="K234" i="10"/>
  <c r="L234" i="10"/>
  <c r="K235" i="10"/>
  <c r="L235" i="10"/>
  <c r="K236" i="10"/>
  <c r="L236" i="10"/>
  <c r="K237" i="10"/>
  <c r="L237" i="10"/>
  <c r="K238" i="10"/>
  <c r="L238" i="10"/>
  <c r="K239" i="10"/>
  <c r="L239" i="10"/>
  <c r="K240" i="10"/>
  <c r="L240" i="10"/>
  <c r="K241" i="10"/>
  <c r="L241" i="10"/>
  <c r="K242" i="10"/>
  <c r="L242" i="10"/>
  <c r="K243" i="10"/>
  <c r="L243" i="10"/>
  <c r="K244" i="10"/>
  <c r="L244" i="10"/>
  <c r="K245" i="10"/>
  <c r="L245" i="10"/>
  <c r="K246" i="10"/>
  <c r="L246" i="10"/>
  <c r="K247" i="10"/>
  <c r="L247" i="10"/>
  <c r="K248" i="10"/>
  <c r="L248" i="10"/>
  <c r="K249" i="10"/>
  <c r="L249" i="10"/>
  <c r="K250" i="10"/>
  <c r="L250" i="10"/>
  <c r="K251" i="10"/>
  <c r="L251" i="10"/>
  <c r="K252" i="10"/>
  <c r="L252" i="10"/>
  <c r="K253" i="10"/>
  <c r="L253" i="10"/>
  <c r="K254" i="10"/>
  <c r="L254" i="10"/>
  <c r="K255" i="10"/>
  <c r="L255" i="10"/>
  <c r="K256" i="10"/>
  <c r="L256" i="10"/>
  <c r="K257" i="10"/>
  <c r="L257" i="10"/>
  <c r="K258" i="10"/>
  <c r="L258" i="10"/>
  <c r="K259" i="10"/>
  <c r="L259" i="10"/>
  <c r="K260" i="10"/>
  <c r="L260" i="10"/>
  <c r="K261" i="10"/>
  <c r="L261" i="10"/>
  <c r="K262" i="10"/>
  <c r="L262" i="10"/>
  <c r="K263" i="10"/>
  <c r="L263" i="10"/>
  <c r="K264" i="10"/>
  <c r="L264" i="10"/>
  <c r="K265" i="10"/>
  <c r="L265" i="10"/>
  <c r="K266" i="10"/>
  <c r="L266" i="10"/>
  <c r="K267" i="10"/>
  <c r="L267" i="10"/>
  <c r="K268" i="10"/>
  <c r="L268" i="10"/>
  <c r="K269" i="10"/>
  <c r="L269" i="10"/>
  <c r="K270" i="10"/>
  <c r="L270" i="10"/>
  <c r="K271" i="10"/>
  <c r="L271" i="10"/>
  <c r="K272" i="10"/>
  <c r="L272" i="10"/>
  <c r="K273" i="10"/>
  <c r="L273" i="10"/>
  <c r="K274" i="10"/>
  <c r="L274" i="10"/>
  <c r="K275" i="10"/>
  <c r="L275" i="10"/>
  <c r="K276" i="10"/>
  <c r="L276" i="10"/>
  <c r="K277" i="10"/>
  <c r="L277" i="10"/>
  <c r="K278" i="10"/>
  <c r="L278" i="10"/>
  <c r="K279" i="10"/>
  <c r="L279" i="10"/>
  <c r="K280" i="10"/>
  <c r="L280" i="10"/>
  <c r="K281" i="10"/>
  <c r="L281" i="10"/>
  <c r="K282" i="10"/>
  <c r="L282" i="10"/>
  <c r="K283" i="10"/>
  <c r="L283" i="10"/>
  <c r="K284" i="10"/>
  <c r="L284" i="10"/>
  <c r="K285" i="10"/>
  <c r="L285" i="10"/>
  <c r="K286" i="10"/>
  <c r="L286" i="10"/>
  <c r="K287" i="10"/>
  <c r="L287" i="10"/>
  <c r="K288" i="10"/>
  <c r="L288" i="10"/>
  <c r="K289" i="10"/>
  <c r="L289" i="10"/>
  <c r="K290" i="10"/>
  <c r="L290" i="10"/>
  <c r="K291" i="10"/>
  <c r="L291" i="10"/>
  <c r="K292" i="10"/>
  <c r="L292" i="10"/>
  <c r="K293" i="10"/>
  <c r="L293" i="10"/>
  <c r="K294" i="10"/>
  <c r="L294" i="10"/>
  <c r="K295" i="10"/>
  <c r="L295" i="10"/>
  <c r="K296" i="10"/>
  <c r="L296" i="10"/>
  <c r="K297" i="10"/>
  <c r="L297" i="10"/>
  <c r="K298" i="10"/>
  <c r="L298" i="10"/>
  <c r="K299" i="10"/>
  <c r="L299" i="10"/>
  <c r="K300" i="10"/>
  <c r="L300" i="10"/>
  <c r="K301" i="10"/>
  <c r="L301" i="10"/>
  <c r="K302" i="10"/>
  <c r="L302" i="10"/>
  <c r="K303" i="10"/>
  <c r="L303" i="10"/>
  <c r="K304" i="10"/>
  <c r="L304" i="10"/>
  <c r="K305" i="10"/>
  <c r="L305" i="10"/>
  <c r="K306" i="10"/>
  <c r="L306" i="10"/>
  <c r="K307" i="10"/>
  <c r="L307" i="10"/>
  <c r="K308" i="10"/>
  <c r="L308" i="10"/>
  <c r="K309" i="10"/>
  <c r="L309" i="10"/>
  <c r="K310" i="10"/>
  <c r="L310" i="10"/>
  <c r="K311" i="10"/>
  <c r="L311" i="10"/>
  <c r="K312" i="10"/>
  <c r="L312" i="10"/>
  <c r="K313" i="10"/>
  <c r="L313" i="10"/>
  <c r="K314" i="10"/>
  <c r="L314" i="10"/>
  <c r="K315" i="10"/>
  <c r="L315" i="10"/>
  <c r="K316" i="10"/>
  <c r="L316" i="10"/>
  <c r="K317" i="10"/>
  <c r="L317" i="10"/>
  <c r="K318" i="10"/>
  <c r="L318" i="10"/>
  <c r="K319" i="10"/>
  <c r="L319" i="10"/>
  <c r="K320" i="10"/>
  <c r="L320" i="10"/>
  <c r="K321" i="10"/>
  <c r="L321" i="10"/>
  <c r="K322" i="10"/>
  <c r="L322" i="10"/>
  <c r="K323" i="10"/>
  <c r="L323" i="10"/>
  <c r="K324" i="10"/>
  <c r="L324" i="10"/>
  <c r="K325" i="10"/>
  <c r="L325" i="10"/>
  <c r="K326" i="10"/>
  <c r="L326" i="10"/>
  <c r="K327" i="10"/>
  <c r="L327" i="10"/>
  <c r="K328" i="10"/>
  <c r="L328" i="10"/>
  <c r="K329" i="10"/>
  <c r="L329" i="10"/>
  <c r="K330" i="10"/>
  <c r="L330" i="10"/>
  <c r="K331" i="10"/>
  <c r="L331" i="10"/>
  <c r="K332" i="10"/>
  <c r="L332" i="10"/>
  <c r="K333" i="10"/>
  <c r="L333" i="10"/>
  <c r="K334" i="10"/>
  <c r="L334" i="10"/>
  <c r="K335" i="10"/>
  <c r="L335" i="10"/>
  <c r="K336" i="10"/>
  <c r="L336" i="10"/>
  <c r="K337" i="10"/>
  <c r="L337" i="10"/>
  <c r="K338" i="10"/>
  <c r="L338" i="10"/>
  <c r="K339" i="10"/>
  <c r="L339" i="10"/>
  <c r="K340" i="10"/>
  <c r="L340" i="10"/>
  <c r="K341" i="10"/>
  <c r="L341" i="10"/>
  <c r="K342" i="10"/>
  <c r="L342" i="10"/>
  <c r="K343" i="10"/>
  <c r="L343" i="10"/>
  <c r="K344" i="10"/>
  <c r="L344" i="10"/>
  <c r="K345" i="10"/>
  <c r="L345" i="10"/>
  <c r="K346" i="10"/>
  <c r="L346" i="10"/>
  <c r="K347" i="10"/>
  <c r="L347" i="10"/>
  <c r="K348" i="10"/>
  <c r="L348" i="10"/>
  <c r="K349" i="10"/>
  <c r="L349" i="10"/>
  <c r="K350" i="10"/>
  <c r="L350" i="10"/>
  <c r="K351" i="10"/>
  <c r="L351" i="10"/>
  <c r="K352" i="10"/>
  <c r="L352" i="10"/>
  <c r="K353" i="10"/>
  <c r="L353" i="10"/>
  <c r="K354" i="10"/>
  <c r="L354" i="10"/>
  <c r="K355" i="10"/>
  <c r="L355" i="10"/>
  <c r="K356" i="10"/>
  <c r="L356" i="10"/>
  <c r="K357" i="10"/>
  <c r="L357" i="10"/>
  <c r="K358" i="10"/>
  <c r="L358" i="10"/>
  <c r="K359" i="10"/>
  <c r="L359" i="10"/>
  <c r="K360" i="10"/>
  <c r="L360" i="10"/>
  <c r="K361" i="10"/>
  <c r="L361" i="10"/>
  <c r="K362" i="10"/>
  <c r="L362" i="10"/>
  <c r="K363" i="10"/>
  <c r="L363" i="10"/>
  <c r="K364" i="10"/>
  <c r="L364" i="10"/>
  <c r="K365" i="10"/>
  <c r="L365" i="10"/>
  <c r="K366" i="10"/>
  <c r="L366" i="10"/>
  <c r="K367" i="10"/>
  <c r="L367" i="10"/>
  <c r="K368" i="10"/>
  <c r="L368" i="10"/>
  <c r="K369" i="10"/>
  <c r="L369" i="10"/>
  <c r="K370" i="10"/>
  <c r="L370" i="10"/>
  <c r="K371" i="10"/>
  <c r="L371" i="10"/>
  <c r="K372" i="10"/>
  <c r="L372" i="10"/>
  <c r="K373" i="10"/>
  <c r="L373" i="10"/>
  <c r="K374" i="10"/>
  <c r="L374" i="10"/>
  <c r="K375" i="10"/>
  <c r="L375" i="10"/>
  <c r="K376" i="10"/>
  <c r="L376" i="10"/>
  <c r="K377" i="10"/>
  <c r="L377" i="10"/>
  <c r="K378" i="10"/>
  <c r="L378" i="10"/>
  <c r="K379" i="10"/>
  <c r="L379" i="10"/>
  <c r="K380" i="10"/>
  <c r="L380" i="10"/>
  <c r="K381" i="10"/>
  <c r="L381" i="10"/>
  <c r="K382" i="10"/>
  <c r="L382" i="10"/>
  <c r="K383" i="10"/>
  <c r="L383" i="10"/>
  <c r="K384" i="10"/>
  <c r="L384" i="10"/>
  <c r="K385" i="10"/>
  <c r="L385" i="10"/>
  <c r="K386" i="10"/>
  <c r="L386" i="10"/>
  <c r="K387" i="10"/>
  <c r="L387" i="10"/>
  <c r="K388" i="10"/>
  <c r="L388" i="10"/>
  <c r="K389" i="10"/>
  <c r="L389" i="10"/>
  <c r="K390" i="10"/>
  <c r="L390" i="10"/>
  <c r="K391" i="10"/>
  <c r="L391" i="10"/>
  <c r="K392" i="10"/>
  <c r="L392" i="10"/>
  <c r="K393" i="10"/>
  <c r="L393" i="10"/>
  <c r="K394" i="10"/>
  <c r="L394" i="10"/>
  <c r="K395" i="10"/>
  <c r="L395" i="10"/>
  <c r="K396" i="10"/>
  <c r="L396" i="10"/>
  <c r="K397" i="10"/>
  <c r="L397" i="10"/>
  <c r="K398" i="10"/>
  <c r="L398" i="10"/>
  <c r="K399" i="10"/>
  <c r="L399" i="10"/>
  <c r="K400" i="10"/>
  <c r="L400" i="10"/>
  <c r="K401" i="10"/>
  <c r="L401" i="10"/>
  <c r="K402" i="10"/>
  <c r="L402" i="10"/>
  <c r="K403" i="10"/>
  <c r="L403" i="10"/>
  <c r="K404" i="10"/>
  <c r="L404" i="10"/>
  <c r="K405" i="10"/>
  <c r="L405" i="10"/>
  <c r="K406" i="10"/>
  <c r="L406" i="10"/>
  <c r="K407" i="10"/>
  <c r="L407" i="10"/>
  <c r="K408" i="10"/>
  <c r="L408" i="10"/>
  <c r="K409" i="10"/>
  <c r="L409" i="10"/>
  <c r="K410" i="10"/>
  <c r="L410" i="10"/>
  <c r="K411" i="10"/>
  <c r="L411" i="10"/>
  <c r="K412" i="10"/>
  <c r="L412" i="10"/>
  <c r="K413" i="10"/>
  <c r="L413" i="10"/>
  <c r="K414" i="10"/>
  <c r="L414" i="10"/>
  <c r="K415" i="10"/>
  <c r="L415" i="10"/>
  <c r="K416" i="10"/>
  <c r="L416" i="10"/>
  <c r="K417" i="10"/>
  <c r="L417" i="10"/>
  <c r="K418" i="10"/>
  <c r="L418" i="10"/>
  <c r="K419" i="10"/>
  <c r="L419" i="10"/>
  <c r="K420" i="10"/>
  <c r="L420" i="10"/>
  <c r="K421" i="10"/>
  <c r="L421" i="10"/>
  <c r="K422" i="10"/>
  <c r="L422" i="10"/>
  <c r="K423" i="10"/>
  <c r="L423" i="10"/>
  <c r="K424" i="10"/>
  <c r="L424" i="10"/>
  <c r="K425" i="10"/>
  <c r="L425" i="10"/>
  <c r="K426" i="10"/>
  <c r="L426" i="10"/>
  <c r="K427" i="10"/>
  <c r="L427" i="10"/>
  <c r="K428" i="10"/>
  <c r="L428" i="10"/>
  <c r="K429" i="10"/>
  <c r="L429" i="10"/>
  <c r="K430" i="10"/>
  <c r="L430" i="10"/>
  <c r="K431" i="10"/>
  <c r="L431" i="10"/>
  <c r="K432" i="10"/>
  <c r="L432" i="10"/>
  <c r="K433" i="10"/>
  <c r="L433" i="10"/>
  <c r="K434" i="10"/>
  <c r="L434" i="10"/>
  <c r="K435" i="10"/>
  <c r="L435" i="10"/>
  <c r="K436" i="10"/>
  <c r="L436" i="10"/>
  <c r="K437" i="10"/>
  <c r="L437" i="10"/>
  <c r="K438" i="10"/>
  <c r="L438" i="10"/>
  <c r="K439" i="10"/>
  <c r="L439" i="10"/>
  <c r="K440" i="10"/>
  <c r="L440" i="10"/>
  <c r="K441" i="10"/>
  <c r="L441" i="10"/>
  <c r="K442" i="10"/>
  <c r="L442" i="10"/>
  <c r="K443" i="10"/>
  <c r="L443" i="10"/>
  <c r="K444" i="10"/>
  <c r="L444" i="10"/>
  <c r="K445" i="10"/>
  <c r="L445" i="10"/>
  <c r="K446" i="10"/>
  <c r="L446" i="10"/>
  <c r="K447" i="10"/>
  <c r="L447" i="10"/>
  <c r="K448" i="10"/>
  <c r="L448" i="10"/>
  <c r="K449" i="10"/>
  <c r="L449" i="10"/>
  <c r="K450" i="10"/>
  <c r="L450" i="10"/>
  <c r="K451" i="10"/>
  <c r="L451" i="10"/>
  <c r="K452" i="10"/>
  <c r="L452" i="10"/>
  <c r="K453" i="10"/>
  <c r="L453" i="10"/>
  <c r="K454" i="10"/>
  <c r="L454" i="10"/>
  <c r="K455" i="10"/>
  <c r="L455" i="10"/>
  <c r="K456" i="10"/>
  <c r="L456" i="10"/>
  <c r="K457" i="10"/>
  <c r="L457" i="10"/>
  <c r="K458" i="10"/>
  <c r="L458" i="10"/>
  <c r="K459" i="10"/>
  <c r="L459" i="10"/>
  <c r="K460" i="10"/>
  <c r="L460" i="10"/>
  <c r="K461" i="10"/>
  <c r="L461" i="10"/>
  <c r="K462" i="10"/>
  <c r="L462" i="10"/>
  <c r="K463" i="10"/>
  <c r="L463" i="10"/>
  <c r="K464" i="10"/>
  <c r="L464" i="10"/>
  <c r="K465" i="10"/>
  <c r="L465" i="10"/>
  <c r="K466" i="10"/>
  <c r="L466" i="10"/>
  <c r="K467" i="10"/>
  <c r="L467" i="10"/>
  <c r="K468" i="10"/>
  <c r="L468" i="10"/>
  <c r="K469" i="10"/>
  <c r="L469" i="10"/>
  <c r="K470" i="10"/>
  <c r="L470" i="10"/>
  <c r="K471" i="10"/>
  <c r="L471" i="10"/>
  <c r="K472" i="10"/>
  <c r="L472" i="10"/>
  <c r="K473" i="10"/>
  <c r="L473" i="10"/>
  <c r="K474" i="10"/>
  <c r="L474" i="10"/>
  <c r="K475" i="10"/>
  <c r="L475" i="10"/>
  <c r="K476" i="10"/>
  <c r="L476" i="10"/>
  <c r="K477" i="10"/>
  <c r="L477" i="10"/>
  <c r="K478" i="10"/>
  <c r="L478" i="10"/>
  <c r="K479" i="10"/>
  <c r="L479" i="10"/>
  <c r="K480" i="10"/>
  <c r="L480" i="10"/>
  <c r="K481" i="10"/>
  <c r="L481" i="10"/>
  <c r="K482" i="10"/>
  <c r="L482" i="10"/>
  <c r="K483" i="10"/>
  <c r="L483" i="10"/>
  <c r="K484" i="10"/>
  <c r="L484" i="10"/>
  <c r="K485" i="10"/>
  <c r="L485" i="10"/>
  <c r="K486" i="10"/>
  <c r="L486" i="10"/>
  <c r="K487" i="10"/>
  <c r="L487" i="10"/>
  <c r="K488" i="10"/>
  <c r="L488" i="10"/>
  <c r="K489" i="10"/>
  <c r="L489" i="10"/>
  <c r="K490" i="10"/>
  <c r="L490" i="10"/>
  <c r="K491" i="10"/>
  <c r="L491" i="10"/>
  <c r="K492" i="10"/>
  <c r="L492" i="10"/>
  <c r="K493" i="10"/>
  <c r="L493" i="10"/>
  <c r="K494" i="10"/>
  <c r="L494" i="10"/>
  <c r="K495" i="10"/>
  <c r="L495" i="10"/>
  <c r="K496" i="10"/>
  <c r="L496" i="10"/>
  <c r="K497" i="10"/>
  <c r="L497" i="10"/>
  <c r="K498" i="10"/>
  <c r="L498" i="10"/>
  <c r="K499" i="10"/>
  <c r="L499" i="10"/>
  <c r="K500" i="10"/>
  <c r="L500" i="10"/>
  <c r="K501" i="10"/>
  <c r="L501" i="10"/>
  <c r="L2" i="10"/>
  <c r="I21" i="7"/>
  <c r="I22" i="7"/>
  <c r="I20" i="7"/>
  <c r="I22" i="6"/>
  <c r="I21" i="6"/>
  <c r="I20" i="6"/>
  <c r="X19" i="2"/>
  <c r="X20" i="2" s="1"/>
  <c r="X21" i="2" s="1"/>
  <c r="Y5" i="2"/>
  <c r="Z5" i="2" s="1"/>
  <c r="Y4" i="2"/>
  <c r="Z4" i="2" s="1"/>
  <c r="Y6" i="2"/>
  <c r="Z6" i="2" s="1"/>
  <c r="Z3" i="2"/>
  <c r="L2" i="2"/>
  <c r="Q2" i="2" s="1"/>
  <c r="R2" i="2" s="1"/>
  <c r="T2" i="2" s="1"/>
  <c r="U2" i="2" s="1"/>
  <c r="L3" i="2"/>
  <c r="P3" i="2" s="1"/>
  <c r="Q3" i="2" s="1"/>
  <c r="R3" i="2" s="1"/>
  <c r="L4" i="2"/>
  <c r="P4" i="2" s="1"/>
  <c r="Q4" i="2" s="1"/>
  <c r="R4" i="2" s="1"/>
  <c r="L5" i="2"/>
  <c r="P5" i="2" s="1"/>
  <c r="Q5" i="2" s="1"/>
  <c r="R5" i="2" s="1"/>
  <c r="L6" i="2"/>
  <c r="P6" i="2" s="1"/>
  <c r="Q6" i="2" s="1"/>
  <c r="R6" i="2" s="1"/>
  <c r="T6" i="2" s="1"/>
  <c r="L7" i="2"/>
  <c r="P7" i="2" s="1"/>
  <c r="Q7" i="2" s="1"/>
  <c r="R7" i="2" s="1"/>
  <c r="S7" i="2" s="1"/>
  <c r="T7" i="2" s="1"/>
  <c r="L8" i="2"/>
  <c r="P8" i="2" s="1"/>
  <c r="Q8" i="2" s="1"/>
  <c r="R8" i="2" s="1"/>
  <c r="L9" i="2"/>
  <c r="P9" i="2" s="1"/>
  <c r="Q9" i="2" s="1"/>
  <c r="R9" i="2" s="1"/>
  <c r="L10" i="2"/>
  <c r="P10" i="2" s="1"/>
  <c r="Q10" i="2" s="1"/>
  <c r="R10" i="2" s="1"/>
  <c r="S10" i="2" s="1"/>
  <c r="T10" i="2" s="1"/>
  <c r="U10" i="2" s="1"/>
  <c r="L11" i="2"/>
  <c r="P11" i="2" s="1"/>
  <c r="Q11" i="2" s="1"/>
  <c r="R11" i="2" s="1"/>
  <c r="T11" i="2" s="1"/>
  <c r="L12" i="2"/>
  <c r="P12" i="2" s="1"/>
  <c r="Q12" i="2" s="1"/>
  <c r="R12" i="2" s="1"/>
  <c r="S12" i="2" s="1"/>
  <c r="T12" i="2" s="1"/>
  <c r="U12" i="2" s="1"/>
  <c r="L13" i="2"/>
  <c r="P13" i="2" s="1"/>
  <c r="Q13" i="2" s="1"/>
  <c r="R13" i="2" s="1"/>
  <c r="S13" i="2" s="1"/>
  <c r="T13" i="2" s="1"/>
  <c r="U13" i="2" s="1"/>
  <c r="L14" i="2"/>
  <c r="P14" i="2" s="1"/>
  <c r="Q14" i="2" s="1"/>
  <c r="R14" i="2" s="1"/>
  <c r="L15" i="2"/>
  <c r="P15" i="2" s="1"/>
  <c r="Q15" i="2" s="1"/>
  <c r="R15" i="2" s="1"/>
  <c r="L16" i="2"/>
  <c r="P16" i="2" s="1"/>
  <c r="Q16" i="2" s="1"/>
  <c r="R16" i="2" s="1"/>
  <c r="S16" i="2" s="1"/>
  <c r="T16" i="2" s="1"/>
  <c r="L17" i="2"/>
  <c r="P17" i="2" s="1"/>
  <c r="Q17" i="2" s="1"/>
  <c r="R17" i="2" s="1"/>
  <c r="S17" i="2" s="1"/>
  <c r="T17" i="2" s="1"/>
  <c r="L18" i="2"/>
  <c r="P18" i="2" s="1"/>
  <c r="Q18" i="2" s="1"/>
  <c r="R18" i="2" s="1"/>
  <c r="L19" i="2"/>
  <c r="P19" i="2" s="1"/>
  <c r="Q19" i="2" s="1"/>
  <c r="R19" i="2" s="1"/>
  <c r="S19" i="2" s="1"/>
  <c r="L20" i="2"/>
  <c r="P20" i="2" s="1"/>
  <c r="Q20" i="2" s="1"/>
  <c r="R20" i="2" s="1"/>
  <c r="L21" i="2"/>
  <c r="P21" i="2" s="1"/>
  <c r="Q21" i="2" s="1"/>
  <c r="R21" i="2" s="1"/>
  <c r="S21" i="2" s="1"/>
  <c r="T21" i="2" s="1"/>
  <c r="L22" i="2"/>
  <c r="P22" i="2" s="1"/>
  <c r="Q22" i="2" s="1"/>
  <c r="R22" i="2" s="1"/>
  <c r="S22" i="2" s="1"/>
  <c r="T22" i="2" s="1"/>
  <c r="U22" i="2" s="1"/>
  <c r="L23" i="2"/>
  <c r="P23" i="2" s="1"/>
  <c r="Q23" i="2" s="1"/>
  <c r="R23" i="2" s="1"/>
  <c r="L24" i="2"/>
  <c r="P24" i="2" s="1"/>
  <c r="Q24" i="2" s="1"/>
  <c r="R24" i="2" s="1"/>
  <c r="S24" i="2" s="1"/>
  <c r="T24" i="2" s="1"/>
  <c r="U24" i="2" s="1"/>
  <c r="L25" i="2"/>
  <c r="P25" i="2" s="1"/>
  <c r="Q25" i="2" s="1"/>
  <c r="R25" i="2" s="1"/>
  <c r="L26" i="2"/>
  <c r="P26" i="2" s="1"/>
  <c r="Q26" i="2" s="1"/>
  <c r="R26" i="2" s="1"/>
  <c r="S26" i="2" s="1"/>
  <c r="T26" i="2" s="1"/>
  <c r="U26" i="2" s="1"/>
  <c r="L27" i="2"/>
  <c r="P27" i="2" s="1"/>
  <c r="Q27" i="2" s="1"/>
  <c r="R27" i="2" s="1"/>
  <c r="S27" i="2" s="1"/>
  <c r="T27" i="2" s="1"/>
  <c r="L28" i="2"/>
  <c r="P28" i="2" s="1"/>
  <c r="Q28" i="2" s="1"/>
  <c r="R28" i="2" s="1"/>
  <c r="S28" i="2" s="1"/>
  <c r="T28" i="2" s="1"/>
  <c r="U28" i="2" s="1"/>
  <c r="L29" i="2"/>
  <c r="P29" i="2" s="1"/>
  <c r="Q29" i="2" s="1"/>
  <c r="R29" i="2" s="1"/>
  <c r="S29" i="2" s="1"/>
  <c r="L30" i="2"/>
  <c r="P30" i="2" s="1"/>
  <c r="Q30" i="2" s="1"/>
  <c r="R30" i="2" s="1"/>
  <c r="S30" i="2" s="1"/>
  <c r="L31" i="2"/>
  <c r="P31" i="2" s="1"/>
  <c r="Q31" i="2" s="1"/>
  <c r="R31" i="2" s="1"/>
  <c r="L32" i="2"/>
  <c r="P32" i="2" s="1"/>
  <c r="Q32" i="2" s="1"/>
  <c r="R32" i="2" s="1"/>
  <c r="S32" i="2" s="1"/>
  <c r="T32" i="2" s="1"/>
  <c r="L33" i="2"/>
  <c r="P33" i="2" s="1"/>
  <c r="Q33" i="2" s="1"/>
  <c r="R33" i="2" s="1"/>
  <c r="L34" i="2"/>
  <c r="P34" i="2" s="1"/>
  <c r="Q34" i="2" s="1"/>
  <c r="R34" i="2" s="1"/>
  <c r="S34" i="2" s="1"/>
  <c r="L35" i="2"/>
  <c r="P35" i="2" s="1"/>
  <c r="Q35" i="2" s="1"/>
  <c r="R35" i="2" s="1"/>
  <c r="S35" i="2" s="1"/>
  <c r="T35" i="2" s="1"/>
  <c r="L36" i="2"/>
  <c r="P36" i="2" s="1"/>
  <c r="Q36" i="2" s="1"/>
  <c r="R36" i="2" s="1"/>
  <c r="T36" i="2" s="1"/>
  <c r="U36" i="2" s="1"/>
  <c r="L37" i="2"/>
  <c r="P37" i="2" s="1"/>
  <c r="Q37" i="2" s="1"/>
  <c r="R37" i="2" s="1"/>
  <c r="S37" i="2" s="1"/>
  <c r="T37" i="2" s="1"/>
  <c r="U37" i="2" s="1"/>
  <c r="L38" i="2"/>
  <c r="P38" i="2" s="1"/>
  <c r="Q38" i="2" s="1"/>
  <c r="R38" i="2" s="1"/>
  <c r="S38" i="2" s="1"/>
  <c r="T38" i="2" s="1"/>
  <c r="L39" i="2"/>
  <c r="P39" i="2" s="1"/>
  <c r="Q39" i="2" s="1"/>
  <c r="R39" i="2" s="1"/>
  <c r="L40" i="2"/>
  <c r="P40" i="2" s="1"/>
  <c r="Q40" i="2" s="1"/>
  <c r="R40" i="2" s="1"/>
  <c r="L41" i="2"/>
  <c r="P41" i="2" s="1"/>
  <c r="Q41" i="2" s="1"/>
  <c r="R41" i="2" s="1"/>
  <c r="S41" i="2" s="1"/>
  <c r="T41" i="2" s="1"/>
  <c r="U41" i="2" s="1"/>
  <c r="L42" i="2"/>
  <c r="P42" i="2" s="1"/>
  <c r="Q42" i="2" s="1"/>
  <c r="R42" i="2" s="1"/>
  <c r="S42" i="2" s="1"/>
  <c r="T42" i="2" s="1"/>
  <c r="U42" i="2" s="1"/>
  <c r="L43" i="2"/>
  <c r="P43" i="2" s="1"/>
  <c r="Q43" i="2" s="1"/>
  <c r="R43" i="2" s="1"/>
  <c r="L44" i="2"/>
  <c r="P44" i="2" s="1"/>
  <c r="Q44" i="2" s="1"/>
  <c r="R44" i="2" s="1"/>
  <c r="L45" i="2"/>
  <c r="P45" i="2" s="1"/>
  <c r="Q45" i="2" s="1"/>
  <c r="R45" i="2" s="1"/>
  <c r="S45" i="2" s="1"/>
  <c r="L46" i="2"/>
  <c r="P46" i="2" s="1"/>
  <c r="Q46" i="2" s="1"/>
  <c r="R46" i="2" s="1"/>
  <c r="S46" i="2" s="1"/>
  <c r="T46" i="2" s="1"/>
  <c r="L47" i="2"/>
  <c r="P47" i="2" s="1"/>
  <c r="Q47" i="2" s="1"/>
  <c r="R47" i="2" s="1"/>
  <c r="L48" i="2"/>
  <c r="P48" i="2" s="1"/>
  <c r="Q48" i="2" s="1"/>
  <c r="R48" i="2" s="1"/>
  <c r="S48" i="2" s="1"/>
  <c r="T48" i="2" s="1"/>
  <c r="U48" i="2" s="1"/>
  <c r="L49" i="2"/>
  <c r="P49" i="2" s="1"/>
  <c r="Q49" i="2" s="1"/>
  <c r="R49" i="2" s="1"/>
  <c r="L50" i="2"/>
  <c r="P50" i="2" s="1"/>
  <c r="Q50" i="2" s="1"/>
  <c r="R50" i="2" s="1"/>
  <c r="S50" i="2" s="1"/>
  <c r="T50" i="2" s="1"/>
  <c r="U50" i="2" s="1"/>
  <c r="L51" i="2"/>
  <c r="P51" i="2" s="1"/>
  <c r="Q51" i="2" s="1"/>
  <c r="R51" i="2" s="1"/>
  <c r="S51" i="2" s="1"/>
  <c r="T51" i="2" s="1"/>
  <c r="L52" i="2"/>
  <c r="P52" i="2" s="1"/>
  <c r="Q52" i="2" s="1"/>
  <c r="R52" i="2" s="1"/>
  <c r="S52" i="2" s="1"/>
  <c r="T52" i="2" s="1"/>
  <c r="U52" i="2" s="1"/>
  <c r="L53" i="2"/>
  <c r="P53" i="2" s="1"/>
  <c r="Q53" i="2" s="1"/>
  <c r="R53" i="2" s="1"/>
  <c r="S53" i="2" s="1"/>
  <c r="T53" i="2" s="1"/>
  <c r="L54" i="2"/>
  <c r="P54" i="2" s="1"/>
  <c r="Q54" i="2" s="1"/>
  <c r="R54" i="2" s="1"/>
  <c r="L55" i="2"/>
  <c r="P55" i="2" s="1"/>
  <c r="Q55" i="2" s="1"/>
  <c r="R55" i="2" s="1"/>
  <c r="L56" i="2"/>
  <c r="P56" i="2" s="1"/>
  <c r="Q56" i="2" s="1"/>
  <c r="R56" i="2" s="1"/>
  <c r="S56" i="2" s="1"/>
  <c r="L57" i="2"/>
  <c r="P57" i="2" s="1"/>
  <c r="Q57" i="2" s="1"/>
  <c r="R57" i="2" s="1"/>
  <c r="S57" i="2" s="1"/>
  <c r="L58" i="2"/>
  <c r="P58" i="2" s="1"/>
  <c r="Q58" i="2" s="1"/>
  <c r="R58" i="2" s="1"/>
  <c r="S58" i="2" s="1"/>
  <c r="T58" i="2" s="1"/>
  <c r="U58" i="2" s="1"/>
  <c r="L59" i="2"/>
  <c r="P59" i="2" s="1"/>
  <c r="Q59" i="2" s="1"/>
  <c r="R59" i="2" s="1"/>
  <c r="L60" i="2"/>
  <c r="P60" i="2" s="1"/>
  <c r="Q60" i="2" s="1"/>
  <c r="R60" i="2" s="1"/>
  <c r="L61" i="2"/>
  <c r="P61" i="2" s="1"/>
  <c r="Q61" i="2" s="1"/>
  <c r="R61" i="2" s="1"/>
  <c r="S61" i="2" s="1"/>
  <c r="T61" i="2" s="1"/>
  <c r="L62" i="2"/>
  <c r="P62" i="2" s="1"/>
  <c r="Q62" i="2" s="1"/>
  <c r="R62" i="2" s="1"/>
  <c r="S62" i="2" s="1"/>
  <c r="T62" i="2" s="1"/>
  <c r="L63" i="2"/>
  <c r="P63" i="2" s="1"/>
  <c r="Q63" i="2" s="1"/>
  <c r="R63" i="2" s="1"/>
  <c r="L64" i="2"/>
  <c r="P64" i="2" s="1"/>
  <c r="Q64" i="2" s="1"/>
  <c r="R64" i="2" s="1"/>
  <c r="L65" i="2"/>
  <c r="P65" i="2" s="1"/>
  <c r="Q65" i="2" s="1"/>
  <c r="R65" i="2" s="1"/>
  <c r="S65" i="2" s="1"/>
  <c r="T65" i="2" s="1"/>
  <c r="U65" i="2" s="1"/>
  <c r="L66" i="2"/>
  <c r="P66" i="2" s="1"/>
  <c r="Q66" i="2" s="1"/>
  <c r="R66" i="2" s="1"/>
  <c r="S66" i="2" s="1"/>
  <c r="T66" i="2" s="1"/>
  <c r="L67" i="2"/>
  <c r="P67" i="2" s="1"/>
  <c r="Q67" i="2" s="1"/>
  <c r="R67" i="2" s="1"/>
  <c r="S67" i="2" s="1"/>
  <c r="L68" i="2"/>
  <c r="P68" i="2" s="1"/>
  <c r="Q68" i="2" s="1"/>
  <c r="R68" i="2" s="1"/>
  <c r="L69" i="2"/>
  <c r="P69" i="2" s="1"/>
  <c r="Q69" i="2" s="1"/>
  <c r="R69" i="2" s="1"/>
  <c r="L70" i="2"/>
  <c r="P70" i="2" s="1"/>
  <c r="Q70" i="2" s="1"/>
  <c r="R70" i="2" s="1"/>
  <c r="S70" i="2" s="1"/>
  <c r="T70" i="2" s="1"/>
  <c r="L71" i="2"/>
  <c r="P71" i="2" s="1"/>
  <c r="Q71" i="2" s="1"/>
  <c r="R71" i="2" s="1"/>
  <c r="S71" i="2" s="1"/>
  <c r="T71" i="2" s="1"/>
  <c r="L72" i="2"/>
  <c r="P72" i="2" s="1"/>
  <c r="Q72" i="2" s="1"/>
  <c r="R72" i="2" s="1"/>
  <c r="S72" i="2" s="1"/>
  <c r="T72" i="2" s="1"/>
  <c r="U72" i="2" s="1"/>
  <c r="L73" i="2"/>
  <c r="P73" i="2" s="1"/>
  <c r="Q73" i="2" s="1"/>
  <c r="R73" i="2" s="1"/>
  <c r="S73" i="2" s="1"/>
  <c r="T73" i="2" s="1"/>
  <c r="U73" i="2" s="1"/>
  <c r="L74" i="2"/>
  <c r="P74" i="2" s="1"/>
  <c r="Q74" i="2" s="1"/>
  <c r="R74" i="2" s="1"/>
  <c r="L75" i="2"/>
  <c r="P75" i="2" s="1"/>
  <c r="Q75" i="2" s="1"/>
  <c r="R75" i="2" s="1"/>
  <c r="S75" i="2" s="1"/>
  <c r="L76" i="2"/>
  <c r="P76" i="2" s="1"/>
  <c r="Q76" i="2" s="1"/>
  <c r="R76" i="2" s="1"/>
  <c r="S76" i="2" s="1"/>
  <c r="T76" i="2" s="1"/>
  <c r="U76" i="2" s="1"/>
  <c r="L77" i="2"/>
  <c r="P77" i="2" s="1"/>
  <c r="Q77" i="2" s="1"/>
  <c r="R77" i="2" s="1"/>
  <c r="S77" i="2" s="1"/>
  <c r="T77" i="2" s="1"/>
  <c r="L78" i="2"/>
  <c r="P78" i="2" s="1"/>
  <c r="Q78" i="2" s="1"/>
  <c r="R78" i="2" s="1"/>
  <c r="S78" i="2" s="1"/>
  <c r="T78" i="2" s="1"/>
  <c r="L79" i="2"/>
  <c r="P79" i="2" s="1"/>
  <c r="Q79" i="2" s="1"/>
  <c r="R79" i="2" s="1"/>
  <c r="L80" i="2"/>
  <c r="P80" i="2" s="1"/>
  <c r="Q80" i="2" s="1"/>
  <c r="R80" i="2" s="1"/>
  <c r="L81" i="2"/>
  <c r="P81" i="2" s="1"/>
  <c r="Q81" i="2" s="1"/>
  <c r="R81" i="2" s="1"/>
  <c r="L82" i="2"/>
  <c r="P82" i="2" s="1"/>
  <c r="Q82" i="2" s="1"/>
  <c r="R82" i="2" s="1"/>
  <c r="S82" i="2" s="1"/>
  <c r="T82" i="2" s="1"/>
  <c r="U82" i="2" s="1"/>
  <c r="L83" i="2"/>
  <c r="P83" i="2" s="1"/>
  <c r="Q83" i="2" s="1"/>
  <c r="R83" i="2" s="1"/>
  <c r="S83" i="2" s="1"/>
  <c r="L84" i="2"/>
  <c r="P84" i="2" s="1"/>
  <c r="Q84" i="2" s="1"/>
  <c r="R84" i="2" s="1"/>
  <c r="S84" i="2" s="1"/>
  <c r="T84" i="2" s="1"/>
  <c r="U84" i="2" s="1"/>
  <c r="L85" i="2"/>
  <c r="P85" i="2" s="1"/>
  <c r="Q85" i="2" s="1"/>
  <c r="R85" i="2" s="1"/>
  <c r="L86" i="2"/>
  <c r="P86" i="2" s="1"/>
  <c r="Q86" i="2" s="1"/>
  <c r="R86" i="2" s="1"/>
  <c r="S86" i="2" s="1"/>
  <c r="L87" i="2"/>
  <c r="P87" i="2" s="1"/>
  <c r="Q87" i="2" s="1"/>
  <c r="R87" i="2" s="1"/>
  <c r="S87" i="2" s="1"/>
  <c r="T87" i="2" s="1"/>
  <c r="U87" i="2" s="1"/>
  <c r="L88" i="2"/>
  <c r="P88" i="2" s="1"/>
  <c r="Q88" i="2" s="1"/>
  <c r="R88" i="2" s="1"/>
  <c r="L89" i="2"/>
  <c r="P89" i="2" s="1"/>
  <c r="Q89" i="2" s="1"/>
  <c r="R89" i="2" s="1"/>
  <c r="L90" i="2"/>
  <c r="P90" i="2" s="1"/>
  <c r="Q90" i="2" s="1"/>
  <c r="R90" i="2" s="1"/>
  <c r="L91" i="2"/>
  <c r="P91" i="2" s="1"/>
  <c r="Q91" i="2" s="1"/>
  <c r="R91" i="2" s="1"/>
  <c r="L92" i="2"/>
  <c r="P92" i="2" s="1"/>
  <c r="Q92" i="2" s="1"/>
  <c r="R92" i="2" s="1"/>
  <c r="S92" i="2" s="1"/>
  <c r="T92" i="2" s="1"/>
  <c r="L93" i="2"/>
  <c r="P93" i="2" s="1"/>
  <c r="Q93" i="2" s="1"/>
  <c r="R93" i="2" s="1"/>
  <c r="S93" i="2" s="1"/>
  <c r="T93" i="2" s="1"/>
  <c r="L94" i="2"/>
  <c r="P94" i="2" s="1"/>
  <c r="Q94" i="2" s="1"/>
  <c r="R94" i="2" s="1"/>
  <c r="L95" i="2"/>
  <c r="P95" i="2" s="1"/>
  <c r="Q95" i="2" s="1"/>
  <c r="R95" i="2" s="1"/>
  <c r="L96" i="2"/>
  <c r="P96" i="2" s="1"/>
  <c r="Q96" i="2" s="1"/>
  <c r="R96" i="2" s="1"/>
  <c r="S96" i="2" s="1"/>
  <c r="T96" i="2" s="1"/>
  <c r="L97" i="2"/>
  <c r="P97" i="2" s="1"/>
  <c r="Q97" i="2" s="1"/>
  <c r="R97" i="2" s="1"/>
  <c r="S97" i="2" s="1"/>
  <c r="T97" i="2" s="1"/>
  <c r="U97" i="2" s="1"/>
  <c r="L98" i="2"/>
  <c r="P98" i="2" s="1"/>
  <c r="Q98" i="2" s="1"/>
  <c r="R98" i="2" s="1"/>
  <c r="S98" i="2" s="1"/>
  <c r="T98" i="2" s="1"/>
  <c r="L99" i="2"/>
  <c r="P99" i="2" s="1"/>
  <c r="Q99" i="2" s="1"/>
  <c r="R99" i="2" s="1"/>
  <c r="L100" i="2"/>
  <c r="P100" i="2" s="1"/>
  <c r="Q100" i="2" s="1"/>
  <c r="R100" i="2" s="1"/>
  <c r="T100" i="2" s="1"/>
  <c r="L101" i="2"/>
  <c r="P101" i="2" s="1"/>
  <c r="Q101" i="2" s="1"/>
  <c r="R101" i="2" s="1"/>
  <c r="L102" i="2"/>
  <c r="P102" i="2" s="1"/>
  <c r="Q102" i="2" s="1"/>
  <c r="R102" i="2" s="1"/>
  <c r="S102" i="2" s="1"/>
  <c r="T102" i="2" s="1"/>
  <c r="L103" i="2"/>
  <c r="P103" i="2" s="1"/>
  <c r="Q103" i="2" s="1"/>
  <c r="R103" i="2" s="1"/>
  <c r="T103" i="2" s="1"/>
  <c r="L104" i="2"/>
  <c r="P104" i="2" s="1"/>
  <c r="Q104" i="2" s="1"/>
  <c r="R104" i="2" s="1"/>
  <c r="S104" i="2" s="1"/>
  <c r="T104" i="2" s="1"/>
  <c r="L105" i="2"/>
  <c r="P105" i="2" s="1"/>
  <c r="Q105" i="2" s="1"/>
  <c r="R105" i="2" s="1"/>
  <c r="S105" i="2" s="1"/>
  <c r="T105" i="2" s="1"/>
  <c r="L106" i="2"/>
  <c r="P106" i="2" s="1"/>
  <c r="Q106" i="2" s="1"/>
  <c r="R106" i="2" s="1"/>
  <c r="S106" i="2" s="1"/>
  <c r="T106" i="2" s="1"/>
  <c r="U106" i="2" s="1"/>
  <c r="L107" i="2"/>
  <c r="P107" i="2" s="1"/>
  <c r="Q107" i="2" s="1"/>
  <c r="R107" i="2" s="1"/>
  <c r="S107" i="2" s="1"/>
  <c r="L108" i="2"/>
  <c r="P108" i="2" s="1"/>
  <c r="Q108" i="2" s="1"/>
  <c r="R108" i="2" s="1"/>
  <c r="L109" i="2"/>
  <c r="P109" i="2" s="1"/>
  <c r="Q109" i="2" s="1"/>
  <c r="R109" i="2" s="1"/>
  <c r="S109" i="2" s="1"/>
  <c r="T109" i="2" s="1"/>
  <c r="L110" i="2"/>
  <c r="P110" i="2" s="1"/>
  <c r="Q110" i="2" s="1"/>
  <c r="R110" i="2" s="1"/>
  <c r="S110" i="2" s="1"/>
  <c r="L111" i="2"/>
  <c r="P111" i="2" s="1"/>
  <c r="Q111" i="2" s="1"/>
  <c r="R111" i="2" s="1"/>
  <c r="S111" i="2" s="1"/>
  <c r="T111" i="2" s="1"/>
  <c r="L112" i="2"/>
  <c r="P112" i="2" s="1"/>
  <c r="Q112" i="2" s="1"/>
  <c r="R112" i="2" s="1"/>
  <c r="S112" i="2" s="1"/>
  <c r="T112" i="2" s="1"/>
  <c r="L113" i="2"/>
  <c r="P113" i="2" s="1"/>
  <c r="Q113" i="2" s="1"/>
  <c r="R113" i="2" s="1"/>
  <c r="S113" i="2" s="1"/>
  <c r="T113" i="2" s="1"/>
  <c r="U113" i="2" s="1"/>
  <c r="L114" i="2"/>
  <c r="P114" i="2" s="1"/>
  <c r="Q114" i="2" s="1"/>
  <c r="R114" i="2" s="1"/>
  <c r="L115" i="2"/>
  <c r="P115" i="2" s="1"/>
  <c r="Q115" i="2" s="1"/>
  <c r="R115" i="2" s="1"/>
  <c r="T115" i="2" s="1"/>
  <c r="U115" i="2" s="1"/>
  <c r="L116" i="2"/>
  <c r="P116" i="2" s="1"/>
  <c r="Q116" i="2" s="1"/>
  <c r="R116" i="2" s="1"/>
  <c r="S116" i="2" s="1"/>
  <c r="T116" i="2" s="1"/>
  <c r="L117" i="2"/>
  <c r="P117" i="2" s="1"/>
  <c r="Q117" i="2" s="1"/>
  <c r="R117" i="2" s="1"/>
  <c r="S117" i="2" s="1"/>
  <c r="T117" i="2" s="1"/>
  <c r="L118" i="2"/>
  <c r="P118" i="2" s="1"/>
  <c r="Q118" i="2" s="1"/>
  <c r="R118" i="2" s="1"/>
  <c r="S118" i="2" s="1"/>
  <c r="T118" i="2" s="1"/>
  <c r="L119" i="2"/>
  <c r="P119" i="2" s="1"/>
  <c r="Q119" i="2" s="1"/>
  <c r="R119" i="2" s="1"/>
  <c r="S119" i="2" s="1"/>
  <c r="L120" i="2"/>
  <c r="P120" i="2" s="1"/>
  <c r="Q120" i="2" s="1"/>
  <c r="R120" i="2" s="1"/>
  <c r="S120" i="2" s="1"/>
  <c r="T120" i="2" s="1"/>
  <c r="L121" i="2"/>
  <c r="P121" i="2" s="1"/>
  <c r="Q121" i="2" s="1"/>
  <c r="R121" i="2" s="1"/>
  <c r="S121" i="2" s="1"/>
  <c r="T121" i="2" s="1"/>
  <c r="L122" i="2"/>
  <c r="P122" i="2" s="1"/>
  <c r="Q122" i="2" s="1"/>
  <c r="R122" i="2" s="1"/>
  <c r="L123" i="2"/>
  <c r="P123" i="2" s="1"/>
  <c r="Q123" i="2" s="1"/>
  <c r="R123" i="2" s="1"/>
  <c r="L124" i="2"/>
  <c r="P124" i="2" s="1"/>
  <c r="Q124" i="2" s="1"/>
  <c r="R124" i="2" s="1"/>
  <c r="S124" i="2" s="1"/>
  <c r="L125" i="2"/>
  <c r="P125" i="2" s="1"/>
  <c r="Q125" i="2" s="1"/>
  <c r="R125" i="2" s="1"/>
  <c r="L126" i="2"/>
  <c r="P126" i="2" s="1"/>
  <c r="Q126" i="2" s="1"/>
  <c r="R126" i="2" s="1"/>
  <c r="S126" i="2" s="1"/>
  <c r="L127" i="2"/>
  <c r="P127" i="2" s="1"/>
  <c r="Q127" i="2" s="1"/>
  <c r="R127" i="2" s="1"/>
  <c r="T127" i="2" s="1"/>
  <c r="L128" i="2"/>
  <c r="P128" i="2" s="1"/>
  <c r="Q128" i="2" s="1"/>
  <c r="R128" i="2" s="1"/>
  <c r="L129" i="2"/>
  <c r="P129" i="2" s="1"/>
  <c r="Q129" i="2" s="1"/>
  <c r="R129" i="2" s="1"/>
  <c r="S129" i="2" s="1"/>
  <c r="L130" i="2"/>
  <c r="P130" i="2" s="1"/>
  <c r="Q130" i="2" s="1"/>
  <c r="R130" i="2" s="1"/>
  <c r="S130" i="2" s="1"/>
  <c r="T130" i="2" s="1"/>
  <c r="L131" i="2"/>
  <c r="P131" i="2" s="1"/>
  <c r="Q131" i="2" s="1"/>
  <c r="R131" i="2" s="1"/>
  <c r="S131" i="2" s="1"/>
  <c r="L132" i="2"/>
  <c r="P132" i="2" s="1"/>
  <c r="Q132" i="2" s="1"/>
  <c r="R132" i="2" s="1"/>
  <c r="S132" i="2" s="1"/>
  <c r="T132" i="2" s="1"/>
  <c r="U132" i="2" s="1"/>
  <c r="L133" i="2"/>
  <c r="P133" i="2" s="1"/>
  <c r="Q133" i="2" s="1"/>
  <c r="R133" i="2" s="1"/>
  <c r="L134" i="2"/>
  <c r="P134" i="2" s="1"/>
  <c r="Q134" i="2" s="1"/>
  <c r="R134" i="2" s="1"/>
  <c r="S134" i="2" s="1"/>
  <c r="L135" i="2"/>
  <c r="P135" i="2" s="1"/>
  <c r="Q135" i="2" s="1"/>
  <c r="R135" i="2" s="1"/>
  <c r="L136" i="2"/>
  <c r="P136" i="2" s="1"/>
  <c r="Q136" i="2" s="1"/>
  <c r="R136" i="2" s="1"/>
  <c r="S136" i="2" s="1"/>
  <c r="L137" i="2"/>
  <c r="P137" i="2" s="1"/>
  <c r="Q137" i="2" s="1"/>
  <c r="R137" i="2" s="1"/>
  <c r="T137" i="2" s="1"/>
  <c r="U137" i="2" s="1"/>
  <c r="L138" i="2"/>
  <c r="P138" i="2" s="1"/>
  <c r="Q138" i="2" s="1"/>
  <c r="R138" i="2" s="1"/>
  <c r="L139" i="2"/>
  <c r="P139" i="2" s="1"/>
  <c r="Q139" i="2" s="1"/>
  <c r="R139" i="2" s="1"/>
  <c r="S139" i="2" s="1"/>
  <c r="L140" i="2"/>
  <c r="P140" i="2" s="1"/>
  <c r="Q140" i="2" s="1"/>
  <c r="R140" i="2" s="1"/>
  <c r="S140" i="2" s="1"/>
  <c r="L141" i="2"/>
  <c r="P141" i="2" s="1"/>
  <c r="Q141" i="2" s="1"/>
  <c r="R141" i="2" s="1"/>
  <c r="S141" i="2" s="1"/>
  <c r="T141" i="2" s="1"/>
  <c r="L142" i="2"/>
  <c r="P142" i="2" s="1"/>
  <c r="Q142" i="2" s="1"/>
  <c r="R142" i="2" s="1"/>
  <c r="S142" i="2" s="1"/>
  <c r="T142" i="2" s="1"/>
  <c r="L143" i="2"/>
  <c r="P143" i="2" s="1"/>
  <c r="Q143" i="2" s="1"/>
  <c r="R143" i="2" s="1"/>
  <c r="S143" i="2" s="1"/>
  <c r="T143" i="2" s="1"/>
  <c r="U143" i="2" s="1"/>
  <c r="L144" i="2"/>
  <c r="P144" i="2" s="1"/>
  <c r="Q144" i="2" s="1"/>
  <c r="R144" i="2" s="1"/>
  <c r="S144" i="2" s="1"/>
  <c r="T144" i="2" s="1"/>
  <c r="U144" i="2" s="1"/>
  <c r="L145" i="2"/>
  <c r="P145" i="2" s="1"/>
  <c r="Q145" i="2" s="1"/>
  <c r="R145" i="2" s="1"/>
  <c r="L146" i="2"/>
  <c r="P146" i="2" s="1"/>
  <c r="Q146" i="2" s="1"/>
  <c r="R146" i="2" s="1"/>
  <c r="L147" i="2"/>
  <c r="P147" i="2" s="1"/>
  <c r="Q147" i="2" s="1"/>
  <c r="R147" i="2" s="1"/>
  <c r="T147" i="2" s="1"/>
  <c r="U147" i="2" s="1"/>
  <c r="L148" i="2"/>
  <c r="P148" i="2" s="1"/>
  <c r="Q148" i="2" s="1"/>
  <c r="R148" i="2" s="1"/>
  <c r="L149" i="2"/>
  <c r="P149" i="2" s="1"/>
  <c r="Q149" i="2" s="1"/>
  <c r="R149" i="2" s="1"/>
  <c r="L150" i="2"/>
  <c r="P150" i="2" s="1"/>
  <c r="Q150" i="2" s="1"/>
  <c r="R150" i="2" s="1"/>
  <c r="S150" i="2" s="1"/>
  <c r="T150" i="2" s="1"/>
  <c r="U150" i="2" s="1"/>
  <c r="L151" i="2"/>
  <c r="P151" i="2" s="1"/>
  <c r="Q151" i="2" s="1"/>
  <c r="R151" i="2" s="1"/>
  <c r="S151" i="2" s="1"/>
  <c r="T151" i="2" s="1"/>
  <c r="U151" i="2" s="1"/>
  <c r="L152" i="2"/>
  <c r="P152" i="2" s="1"/>
  <c r="Q152" i="2" s="1"/>
  <c r="R152" i="2" s="1"/>
  <c r="S152" i="2" s="1"/>
  <c r="T152" i="2" s="1"/>
  <c r="L153" i="2"/>
  <c r="P153" i="2" s="1"/>
  <c r="Q153" i="2" s="1"/>
  <c r="R153" i="2" s="1"/>
  <c r="S153" i="2" s="1"/>
  <c r="L154" i="2"/>
  <c r="P154" i="2" s="1"/>
  <c r="Q154" i="2" s="1"/>
  <c r="R154" i="2" s="1"/>
  <c r="S154" i="2" s="1"/>
  <c r="T154" i="2" s="1"/>
  <c r="L155" i="2"/>
  <c r="P155" i="2" s="1"/>
  <c r="Q155" i="2" s="1"/>
  <c r="R155" i="2" s="1"/>
  <c r="L156" i="2"/>
  <c r="P156" i="2" s="1"/>
  <c r="Q156" i="2" s="1"/>
  <c r="R156" i="2" s="1"/>
  <c r="S156" i="2" s="1"/>
  <c r="L157" i="2"/>
  <c r="P157" i="2" s="1"/>
  <c r="Q157" i="2" s="1"/>
  <c r="R157" i="2" s="1"/>
  <c r="S157" i="2" s="1"/>
  <c r="T157" i="2" s="1"/>
  <c r="U157" i="2" s="1"/>
  <c r="L158" i="2"/>
  <c r="P158" i="2" s="1"/>
  <c r="Q158" i="2" s="1"/>
  <c r="R158" i="2" s="1"/>
  <c r="S158" i="2" s="1"/>
  <c r="L159" i="2"/>
  <c r="P159" i="2" s="1"/>
  <c r="Q159" i="2" s="1"/>
  <c r="R159" i="2" s="1"/>
  <c r="S159" i="2" s="1"/>
  <c r="T159" i="2" s="1"/>
  <c r="U159" i="2" s="1"/>
  <c r="L160" i="2"/>
  <c r="P160" i="2" s="1"/>
  <c r="Q160" i="2" s="1"/>
  <c r="R160" i="2" s="1"/>
  <c r="L161" i="2"/>
  <c r="P161" i="2" s="1"/>
  <c r="Q161" i="2" s="1"/>
  <c r="R161" i="2" s="1"/>
  <c r="L162" i="2"/>
  <c r="P162" i="2" s="1"/>
  <c r="Q162" i="2" s="1"/>
  <c r="R162" i="2" s="1"/>
  <c r="L163" i="2"/>
  <c r="P163" i="2" s="1"/>
  <c r="Q163" i="2" s="1"/>
  <c r="R163" i="2" s="1"/>
  <c r="T163" i="2" s="1"/>
  <c r="L164" i="2"/>
  <c r="P164" i="2" s="1"/>
  <c r="Q164" i="2" s="1"/>
  <c r="R164" i="2" s="1"/>
  <c r="S164" i="2" s="1"/>
  <c r="T164" i="2" s="1"/>
  <c r="L165" i="2"/>
  <c r="P165" i="2" s="1"/>
  <c r="Q165" i="2" s="1"/>
  <c r="R165" i="2" s="1"/>
  <c r="T165" i="2" s="1"/>
  <c r="L166" i="2"/>
  <c r="P166" i="2" s="1"/>
  <c r="Q166" i="2" s="1"/>
  <c r="R166" i="2" s="1"/>
  <c r="L167" i="2"/>
  <c r="P167" i="2" s="1"/>
  <c r="Q167" i="2" s="1"/>
  <c r="R167" i="2" s="1"/>
  <c r="T167" i="2" s="1"/>
  <c r="U167" i="2" s="1"/>
  <c r="L168" i="2"/>
  <c r="P168" i="2" s="1"/>
  <c r="Q168" i="2" s="1"/>
  <c r="R168" i="2" s="1"/>
  <c r="S168" i="2" s="1"/>
  <c r="T168" i="2" s="1"/>
  <c r="L169" i="2"/>
  <c r="P169" i="2" s="1"/>
  <c r="Q169" i="2" s="1"/>
  <c r="R169" i="2" s="1"/>
  <c r="T169" i="2" s="1"/>
  <c r="L170" i="2"/>
  <c r="P170" i="2" s="1"/>
  <c r="Q170" i="2" s="1"/>
  <c r="R170" i="2" s="1"/>
  <c r="S170" i="2" s="1"/>
  <c r="T170" i="2" s="1"/>
  <c r="U170" i="2" s="1"/>
  <c r="L171" i="2"/>
  <c r="P171" i="2" s="1"/>
  <c r="Q171" i="2" s="1"/>
  <c r="R171" i="2" s="1"/>
  <c r="L172" i="2"/>
  <c r="P172" i="2" s="1"/>
  <c r="Q172" i="2" s="1"/>
  <c r="R172" i="2" s="1"/>
  <c r="S172" i="2" s="1"/>
  <c r="T172" i="2" s="1"/>
  <c r="L173" i="2"/>
  <c r="P173" i="2" s="1"/>
  <c r="Q173" i="2" s="1"/>
  <c r="R173" i="2" s="1"/>
  <c r="L174" i="2"/>
  <c r="P174" i="2" s="1"/>
  <c r="Q174" i="2" s="1"/>
  <c r="R174" i="2" s="1"/>
  <c r="S174" i="2" s="1"/>
  <c r="T174" i="2" s="1"/>
  <c r="U174" i="2" s="1"/>
  <c r="L175" i="2"/>
  <c r="P175" i="2" s="1"/>
  <c r="Q175" i="2" s="1"/>
  <c r="R175" i="2" s="1"/>
  <c r="S175" i="2" s="1"/>
  <c r="T175" i="2" s="1"/>
  <c r="U175" i="2" s="1"/>
  <c r="L176" i="2"/>
  <c r="P176" i="2" s="1"/>
  <c r="Q176" i="2" s="1"/>
  <c r="R176" i="2" s="1"/>
  <c r="S176" i="2" s="1"/>
  <c r="T176" i="2" s="1"/>
  <c r="U176" i="2" s="1"/>
  <c r="L177" i="2"/>
  <c r="P177" i="2" s="1"/>
  <c r="Q177" i="2" s="1"/>
  <c r="R177" i="2" s="1"/>
  <c r="S177" i="2" s="1"/>
  <c r="T177" i="2" s="1"/>
  <c r="U177" i="2" s="1"/>
  <c r="L178" i="2"/>
  <c r="P178" i="2" s="1"/>
  <c r="Q178" i="2" s="1"/>
  <c r="R178" i="2" s="1"/>
  <c r="S178" i="2" s="1"/>
  <c r="T178" i="2" s="1"/>
  <c r="U178" i="2" s="1"/>
  <c r="L179" i="2"/>
  <c r="P179" i="2" s="1"/>
  <c r="Q179" i="2" s="1"/>
  <c r="R179" i="2" s="1"/>
  <c r="L180" i="2"/>
  <c r="P180" i="2" s="1"/>
  <c r="Q180" i="2" s="1"/>
  <c r="R180" i="2" s="1"/>
  <c r="L181" i="2"/>
  <c r="P181" i="2" s="1"/>
  <c r="Q181" i="2" s="1"/>
  <c r="R181" i="2" s="1"/>
  <c r="S181" i="2" s="1"/>
  <c r="T181" i="2" s="1"/>
  <c r="L182" i="2"/>
  <c r="P182" i="2" s="1"/>
  <c r="Q182" i="2" s="1"/>
  <c r="R182" i="2" s="1"/>
  <c r="L183" i="2"/>
  <c r="P183" i="2" s="1"/>
  <c r="Q183" i="2" s="1"/>
  <c r="R183" i="2" s="1"/>
  <c r="S183" i="2" s="1"/>
  <c r="L184" i="2"/>
  <c r="P184" i="2" s="1"/>
  <c r="Q184" i="2" s="1"/>
  <c r="R184" i="2" s="1"/>
  <c r="L185" i="2"/>
  <c r="P185" i="2" s="1"/>
  <c r="Q185" i="2" s="1"/>
  <c r="R185" i="2" s="1"/>
  <c r="S185" i="2" s="1"/>
  <c r="T185" i="2" s="1"/>
  <c r="U185" i="2" s="1"/>
  <c r="L186" i="2"/>
  <c r="P186" i="2" s="1"/>
  <c r="Q186" i="2" s="1"/>
  <c r="R186" i="2" s="1"/>
  <c r="S186" i="2" s="1"/>
  <c r="T186" i="2" s="1"/>
  <c r="U186" i="2" s="1"/>
  <c r="L187" i="2"/>
  <c r="P187" i="2" s="1"/>
  <c r="Q187" i="2" s="1"/>
  <c r="R187" i="2" s="1"/>
  <c r="L188" i="2"/>
  <c r="P188" i="2" s="1"/>
  <c r="Q188" i="2" s="1"/>
  <c r="R188" i="2" s="1"/>
  <c r="S188" i="2" s="1"/>
  <c r="T188" i="2" s="1"/>
  <c r="L189" i="2"/>
  <c r="P189" i="2" s="1"/>
  <c r="Q189" i="2" s="1"/>
  <c r="R189" i="2" s="1"/>
  <c r="S189" i="2" s="1"/>
  <c r="T189" i="2" s="1"/>
  <c r="L190" i="2"/>
  <c r="P190" i="2" s="1"/>
  <c r="Q190" i="2" s="1"/>
  <c r="R190" i="2" s="1"/>
  <c r="L191" i="2"/>
  <c r="P191" i="2" s="1"/>
  <c r="Q191" i="2" s="1"/>
  <c r="R191" i="2" s="1"/>
  <c r="T191" i="2" s="1"/>
  <c r="L192" i="2"/>
  <c r="P192" i="2" s="1"/>
  <c r="Q192" i="2" s="1"/>
  <c r="R192" i="2" s="1"/>
  <c r="S192" i="2" s="1"/>
  <c r="T192" i="2" s="1"/>
  <c r="L193" i="2"/>
  <c r="P193" i="2" s="1"/>
  <c r="Q193" i="2" s="1"/>
  <c r="R193" i="2" s="1"/>
  <c r="S193" i="2" s="1"/>
  <c r="T193" i="2" s="1"/>
  <c r="U193" i="2" s="1"/>
  <c r="L194" i="2"/>
  <c r="P194" i="2" s="1"/>
  <c r="Q194" i="2" s="1"/>
  <c r="R194" i="2" s="1"/>
  <c r="L195" i="2"/>
  <c r="P195" i="2" s="1"/>
  <c r="Q195" i="2" s="1"/>
  <c r="R195" i="2" s="1"/>
  <c r="L196" i="2"/>
  <c r="P196" i="2" s="1"/>
  <c r="Q196" i="2" s="1"/>
  <c r="R196" i="2" s="1"/>
  <c r="S196" i="2" s="1"/>
  <c r="T196" i="2" s="1"/>
  <c r="U196" i="2" s="1"/>
  <c r="L197" i="2"/>
  <c r="P197" i="2" s="1"/>
  <c r="Q197" i="2" s="1"/>
  <c r="R197" i="2" s="1"/>
  <c r="L198" i="2"/>
  <c r="P198" i="2" s="1"/>
  <c r="Q198" i="2" s="1"/>
  <c r="R198" i="2" s="1"/>
  <c r="T198" i="2" s="1"/>
  <c r="L199" i="2"/>
  <c r="P199" i="2" s="1"/>
  <c r="Q199" i="2" s="1"/>
  <c r="R199" i="2" s="1"/>
  <c r="S199" i="2" s="1"/>
  <c r="T199" i="2" s="1"/>
  <c r="U199" i="2" s="1"/>
  <c r="L200" i="2"/>
  <c r="P200" i="2" s="1"/>
  <c r="Q200" i="2" s="1"/>
  <c r="R200" i="2" s="1"/>
  <c r="L201" i="2"/>
  <c r="P201" i="2" s="1"/>
  <c r="Q201" i="2" s="1"/>
  <c r="R201" i="2" s="1"/>
  <c r="S201" i="2" s="1"/>
  <c r="T201" i="2" s="1"/>
  <c r="L202" i="2"/>
  <c r="P202" i="2" s="1"/>
  <c r="Q202" i="2" s="1"/>
  <c r="R202" i="2" s="1"/>
  <c r="S202" i="2" s="1"/>
  <c r="T202" i="2" s="1"/>
  <c r="L203" i="2"/>
  <c r="P203" i="2" s="1"/>
  <c r="Q203" i="2" s="1"/>
  <c r="R203" i="2" s="1"/>
  <c r="S203" i="2" s="1"/>
  <c r="T203" i="2" s="1"/>
  <c r="L204" i="2"/>
  <c r="P204" i="2" s="1"/>
  <c r="Q204" i="2" s="1"/>
  <c r="R204" i="2" s="1"/>
  <c r="S204" i="2" s="1"/>
  <c r="T204" i="2" s="1"/>
  <c r="L205" i="2"/>
  <c r="P205" i="2" s="1"/>
  <c r="Q205" i="2" s="1"/>
  <c r="R205" i="2" s="1"/>
  <c r="S205" i="2" s="1"/>
  <c r="T205" i="2" s="1"/>
  <c r="U205" i="2" s="1"/>
  <c r="L206" i="2"/>
  <c r="P206" i="2" s="1"/>
  <c r="Q206" i="2" s="1"/>
  <c r="R206" i="2" s="1"/>
  <c r="L207" i="2"/>
  <c r="P207" i="2" s="1"/>
  <c r="Q207" i="2" s="1"/>
  <c r="R207" i="2" s="1"/>
  <c r="S207" i="2" s="1"/>
  <c r="T207" i="2" s="1"/>
  <c r="L208" i="2"/>
  <c r="P208" i="2" s="1"/>
  <c r="Q208" i="2" s="1"/>
  <c r="R208" i="2" s="1"/>
  <c r="L209" i="2"/>
  <c r="P209" i="2" s="1"/>
  <c r="Q209" i="2" s="1"/>
  <c r="R209" i="2" s="1"/>
  <c r="S209" i="2" s="1"/>
  <c r="L210" i="2"/>
  <c r="P210" i="2" s="1"/>
  <c r="Q210" i="2" s="1"/>
  <c r="R210" i="2" s="1"/>
  <c r="S210" i="2" s="1"/>
  <c r="T210" i="2" s="1"/>
  <c r="L211" i="2"/>
  <c r="P211" i="2" s="1"/>
  <c r="Q211" i="2" s="1"/>
  <c r="R211" i="2" s="1"/>
  <c r="L212" i="2"/>
  <c r="P212" i="2" s="1"/>
  <c r="Q212" i="2" s="1"/>
  <c r="R212" i="2" s="1"/>
  <c r="S212" i="2" s="1"/>
  <c r="L213" i="2"/>
  <c r="P213" i="2" s="1"/>
  <c r="Q213" i="2" s="1"/>
  <c r="R213" i="2" s="1"/>
  <c r="S213" i="2" s="1"/>
  <c r="T213" i="2" s="1"/>
  <c r="L214" i="2"/>
  <c r="P214" i="2" s="1"/>
  <c r="Q214" i="2" s="1"/>
  <c r="R214" i="2" s="1"/>
  <c r="T214" i="2" s="1"/>
  <c r="L215" i="2"/>
  <c r="P215" i="2" s="1"/>
  <c r="Q215" i="2" s="1"/>
  <c r="R215" i="2" s="1"/>
  <c r="S215" i="2" s="1"/>
  <c r="T215" i="2" s="1"/>
  <c r="U215" i="2" s="1"/>
  <c r="L216" i="2"/>
  <c r="P216" i="2" s="1"/>
  <c r="Q216" i="2" s="1"/>
  <c r="R216" i="2" s="1"/>
  <c r="L217" i="2"/>
  <c r="P217" i="2" s="1"/>
  <c r="Q217" i="2" s="1"/>
  <c r="R217" i="2" s="1"/>
  <c r="L218" i="2"/>
  <c r="P218" i="2" s="1"/>
  <c r="Q218" i="2" s="1"/>
  <c r="R218" i="2" s="1"/>
  <c r="S218" i="2" s="1"/>
  <c r="L219" i="2"/>
  <c r="P219" i="2" s="1"/>
  <c r="Q219" i="2" s="1"/>
  <c r="R219" i="2" s="1"/>
  <c r="T219" i="2" s="1"/>
  <c r="L220" i="2"/>
  <c r="P220" i="2" s="1"/>
  <c r="Q220" i="2" s="1"/>
  <c r="R220" i="2" s="1"/>
  <c r="S220" i="2" s="1"/>
  <c r="L221" i="2"/>
  <c r="P221" i="2" s="1"/>
  <c r="Q221" i="2" s="1"/>
  <c r="R221" i="2" s="1"/>
  <c r="L222" i="2"/>
  <c r="P222" i="2" s="1"/>
  <c r="Q222" i="2" s="1"/>
  <c r="R222" i="2" s="1"/>
  <c r="S222" i="2" s="1"/>
  <c r="L223" i="2"/>
  <c r="P223" i="2" s="1"/>
  <c r="Q223" i="2" s="1"/>
  <c r="R223" i="2" s="1"/>
  <c r="S223" i="2" s="1"/>
  <c r="L224" i="2"/>
  <c r="P224" i="2" s="1"/>
  <c r="Q224" i="2" s="1"/>
  <c r="R224" i="2" s="1"/>
  <c r="L225" i="2"/>
  <c r="P225" i="2" s="1"/>
  <c r="Q225" i="2" s="1"/>
  <c r="R225" i="2" s="1"/>
  <c r="L226" i="2"/>
  <c r="P226" i="2" s="1"/>
  <c r="Q226" i="2" s="1"/>
  <c r="R226" i="2" s="1"/>
  <c r="L227" i="2"/>
  <c r="P227" i="2" s="1"/>
  <c r="Q227" i="2" s="1"/>
  <c r="R227" i="2" s="1"/>
  <c r="S227" i="2" s="1"/>
  <c r="T227" i="2" s="1"/>
  <c r="L228" i="2"/>
  <c r="P228" i="2" s="1"/>
  <c r="Q228" i="2" s="1"/>
  <c r="R228" i="2" s="1"/>
  <c r="S228" i="2" s="1"/>
  <c r="T228" i="2" s="1"/>
  <c r="U228" i="2" s="1"/>
  <c r="L229" i="2"/>
  <c r="P229" i="2" s="1"/>
  <c r="Q229" i="2" s="1"/>
  <c r="R229" i="2" s="1"/>
  <c r="S229" i="2" s="1"/>
  <c r="T229" i="2" s="1"/>
  <c r="L230" i="2"/>
  <c r="P230" i="2" s="1"/>
  <c r="Q230" i="2" s="1"/>
  <c r="R230" i="2" s="1"/>
  <c r="S230" i="2" s="1"/>
  <c r="T230" i="2" s="1"/>
  <c r="L231" i="2"/>
  <c r="P231" i="2" s="1"/>
  <c r="Q231" i="2" s="1"/>
  <c r="R231" i="2" s="1"/>
  <c r="S231" i="2" s="1"/>
  <c r="T231" i="2" s="1"/>
  <c r="U231" i="2" s="1"/>
  <c r="L232" i="2"/>
  <c r="P232" i="2" s="1"/>
  <c r="Q232" i="2" s="1"/>
  <c r="R232" i="2" s="1"/>
  <c r="T232" i="2" s="1"/>
  <c r="L233" i="2"/>
  <c r="P233" i="2" s="1"/>
  <c r="Q233" i="2" s="1"/>
  <c r="R233" i="2" s="1"/>
  <c r="L234" i="2"/>
  <c r="P234" i="2" s="1"/>
  <c r="Q234" i="2" s="1"/>
  <c r="R234" i="2" s="1"/>
  <c r="S234" i="2" s="1"/>
  <c r="L235" i="2"/>
  <c r="P235" i="2" s="1"/>
  <c r="Q235" i="2" s="1"/>
  <c r="R235" i="2" s="1"/>
  <c r="S235" i="2" s="1"/>
  <c r="L236" i="2"/>
  <c r="P236" i="2" s="1"/>
  <c r="Q236" i="2" s="1"/>
  <c r="R236" i="2" s="1"/>
  <c r="S236" i="2" s="1"/>
  <c r="T236" i="2" s="1"/>
  <c r="L237" i="2"/>
  <c r="P237" i="2" s="1"/>
  <c r="Q237" i="2" s="1"/>
  <c r="R237" i="2" s="1"/>
  <c r="T237" i="2" s="1"/>
  <c r="L238" i="2"/>
  <c r="P238" i="2" s="1"/>
  <c r="Q238" i="2" s="1"/>
  <c r="R238" i="2" s="1"/>
  <c r="S238" i="2" s="1"/>
  <c r="T238" i="2" s="1"/>
  <c r="L239" i="2"/>
  <c r="P239" i="2" s="1"/>
  <c r="Q239" i="2" s="1"/>
  <c r="R239" i="2" s="1"/>
  <c r="S239" i="2" s="1"/>
  <c r="T239" i="2" s="1"/>
  <c r="U239" i="2" s="1"/>
  <c r="L240" i="2"/>
  <c r="P240" i="2" s="1"/>
  <c r="Q240" i="2" s="1"/>
  <c r="R240" i="2" s="1"/>
  <c r="S240" i="2" s="1"/>
  <c r="L241" i="2"/>
  <c r="P241" i="2" s="1"/>
  <c r="Q241" i="2" s="1"/>
  <c r="R241" i="2" s="1"/>
  <c r="L242" i="2"/>
  <c r="P242" i="2" s="1"/>
  <c r="Q242" i="2" s="1"/>
  <c r="R242" i="2" s="1"/>
  <c r="S242" i="2" s="1"/>
  <c r="T242" i="2" s="1"/>
  <c r="U242" i="2" s="1"/>
  <c r="L243" i="2"/>
  <c r="P243" i="2" s="1"/>
  <c r="Q243" i="2" s="1"/>
  <c r="R243" i="2" s="1"/>
  <c r="S243" i="2" s="1"/>
  <c r="T243" i="2" s="1"/>
  <c r="L244" i="2"/>
  <c r="P244" i="2" s="1"/>
  <c r="Q244" i="2" s="1"/>
  <c r="R244" i="2" s="1"/>
  <c r="S244" i="2" s="1"/>
  <c r="T244" i="2" s="1"/>
  <c r="L245" i="2"/>
  <c r="P245" i="2" s="1"/>
  <c r="Q245" i="2" s="1"/>
  <c r="R245" i="2" s="1"/>
  <c r="L246" i="2"/>
  <c r="P246" i="2" s="1"/>
  <c r="Q246" i="2" s="1"/>
  <c r="R246" i="2" s="1"/>
  <c r="S246" i="2" s="1"/>
  <c r="T246" i="2" s="1"/>
  <c r="U246" i="2" s="1"/>
  <c r="L247" i="2"/>
  <c r="P247" i="2" s="1"/>
  <c r="Q247" i="2" s="1"/>
  <c r="R247" i="2" s="1"/>
  <c r="S247" i="2" s="1"/>
  <c r="T247" i="2" s="1"/>
  <c r="L248" i="2"/>
  <c r="P248" i="2" s="1"/>
  <c r="Q248" i="2" s="1"/>
  <c r="R248" i="2" s="1"/>
  <c r="S248" i="2" s="1"/>
  <c r="L249" i="2"/>
  <c r="P249" i="2" s="1"/>
  <c r="Q249" i="2" s="1"/>
  <c r="R249" i="2" s="1"/>
  <c r="S249" i="2" s="1"/>
  <c r="T249" i="2" s="1"/>
  <c r="U249" i="2" s="1"/>
  <c r="L250" i="2"/>
  <c r="P250" i="2" s="1"/>
  <c r="Q250" i="2" s="1"/>
  <c r="R250" i="2" s="1"/>
  <c r="S250" i="2" s="1"/>
  <c r="T250" i="2" s="1"/>
  <c r="U250" i="2" s="1"/>
  <c r="L251" i="2"/>
  <c r="P251" i="2" s="1"/>
  <c r="Q251" i="2" s="1"/>
  <c r="R251" i="2" s="1"/>
  <c r="S251" i="2" s="1"/>
  <c r="T251" i="2" s="1"/>
  <c r="L252" i="2"/>
  <c r="P252" i="2" s="1"/>
  <c r="Q252" i="2" s="1"/>
  <c r="R252" i="2" s="1"/>
  <c r="T252" i="2" s="1"/>
  <c r="L253" i="2"/>
  <c r="P253" i="2" s="1"/>
  <c r="Q253" i="2" s="1"/>
  <c r="R253" i="2" s="1"/>
  <c r="L254" i="2"/>
  <c r="P254" i="2" s="1"/>
  <c r="Q254" i="2" s="1"/>
  <c r="R254" i="2" s="1"/>
  <c r="S254" i="2" s="1"/>
  <c r="T254" i="2" s="1"/>
  <c r="U254" i="2" s="1"/>
  <c r="L255" i="2"/>
  <c r="P255" i="2" s="1"/>
  <c r="Q255" i="2" s="1"/>
  <c r="R255" i="2" s="1"/>
  <c r="L256" i="2"/>
  <c r="P256" i="2" s="1"/>
  <c r="Q256" i="2" s="1"/>
  <c r="R256" i="2" s="1"/>
  <c r="L257" i="2"/>
  <c r="P257" i="2" s="1"/>
  <c r="Q257" i="2" s="1"/>
  <c r="R257" i="2" s="1"/>
  <c r="L258" i="2"/>
  <c r="P258" i="2" s="1"/>
  <c r="Q258" i="2" s="1"/>
  <c r="R258" i="2" s="1"/>
  <c r="L259" i="2"/>
  <c r="P259" i="2" s="1"/>
  <c r="Q259" i="2" s="1"/>
  <c r="R259" i="2" s="1"/>
  <c r="S259" i="2" s="1"/>
  <c r="T259" i="2" s="1"/>
  <c r="U259" i="2" s="1"/>
  <c r="L260" i="2"/>
  <c r="P260" i="2" s="1"/>
  <c r="Q260" i="2" s="1"/>
  <c r="R260" i="2" s="1"/>
  <c r="L261" i="2"/>
  <c r="P261" i="2" s="1"/>
  <c r="Q261" i="2" s="1"/>
  <c r="R261" i="2" s="1"/>
  <c r="L262" i="2"/>
  <c r="P262" i="2" s="1"/>
  <c r="Q262" i="2" s="1"/>
  <c r="R262" i="2" s="1"/>
  <c r="S262" i="2" s="1"/>
  <c r="T262" i="2" s="1"/>
  <c r="U262" i="2" s="1"/>
  <c r="L263" i="2"/>
  <c r="P263" i="2" s="1"/>
  <c r="Q263" i="2" s="1"/>
  <c r="R263" i="2" s="1"/>
  <c r="S263" i="2" s="1"/>
  <c r="T263" i="2" s="1"/>
  <c r="L264" i="2"/>
  <c r="P264" i="2" s="1"/>
  <c r="Q264" i="2" s="1"/>
  <c r="R264" i="2" s="1"/>
  <c r="L265" i="2"/>
  <c r="P265" i="2" s="1"/>
  <c r="Q265" i="2" s="1"/>
  <c r="R265" i="2" s="1"/>
  <c r="L266" i="2"/>
  <c r="P266" i="2" s="1"/>
  <c r="Q266" i="2" s="1"/>
  <c r="R266" i="2" s="1"/>
  <c r="T266" i="2" s="1"/>
  <c r="L267" i="2"/>
  <c r="P267" i="2" s="1"/>
  <c r="Q267" i="2" s="1"/>
  <c r="R267" i="2" s="1"/>
  <c r="L268" i="2"/>
  <c r="P268" i="2" s="1"/>
  <c r="Q268" i="2" s="1"/>
  <c r="R268" i="2" s="1"/>
  <c r="S268" i="2" s="1"/>
  <c r="T268" i="2" s="1"/>
  <c r="L269" i="2"/>
  <c r="P269" i="2" s="1"/>
  <c r="Q269" i="2" s="1"/>
  <c r="R269" i="2" s="1"/>
  <c r="S269" i="2" s="1"/>
  <c r="T269" i="2" s="1"/>
  <c r="L270" i="2"/>
  <c r="P270" i="2" s="1"/>
  <c r="Q270" i="2" s="1"/>
  <c r="R270" i="2" s="1"/>
  <c r="T270" i="2" s="1"/>
  <c r="L271" i="2"/>
  <c r="P271" i="2" s="1"/>
  <c r="Q271" i="2" s="1"/>
  <c r="R271" i="2" s="1"/>
  <c r="S271" i="2" s="1"/>
  <c r="L272" i="2"/>
  <c r="P272" i="2" s="1"/>
  <c r="Q272" i="2" s="1"/>
  <c r="R272" i="2" s="1"/>
  <c r="T272" i="2" s="1"/>
  <c r="L273" i="2"/>
  <c r="P273" i="2" s="1"/>
  <c r="Q273" i="2" s="1"/>
  <c r="R273" i="2" s="1"/>
  <c r="S273" i="2" s="1"/>
  <c r="T273" i="2" s="1"/>
  <c r="L274" i="2"/>
  <c r="P274" i="2" s="1"/>
  <c r="Q274" i="2" s="1"/>
  <c r="R274" i="2" s="1"/>
  <c r="L275" i="2"/>
  <c r="P275" i="2" s="1"/>
  <c r="Q275" i="2" s="1"/>
  <c r="R275" i="2" s="1"/>
  <c r="L276" i="2"/>
  <c r="P276" i="2" s="1"/>
  <c r="Q276" i="2" s="1"/>
  <c r="R276" i="2" s="1"/>
  <c r="T276" i="2" s="1"/>
  <c r="L277" i="2"/>
  <c r="P277" i="2" s="1"/>
  <c r="Q277" i="2" s="1"/>
  <c r="R277" i="2" s="1"/>
  <c r="S277" i="2" s="1"/>
  <c r="T277" i="2" s="1"/>
  <c r="L278" i="2"/>
  <c r="P278" i="2" s="1"/>
  <c r="Q278" i="2" s="1"/>
  <c r="R278" i="2" s="1"/>
  <c r="L279" i="2"/>
  <c r="P279" i="2" s="1"/>
  <c r="Q279" i="2" s="1"/>
  <c r="R279" i="2" s="1"/>
  <c r="S279" i="2" s="1"/>
  <c r="T279" i="2" s="1"/>
  <c r="U279" i="2" s="1"/>
  <c r="L280" i="2"/>
  <c r="P280" i="2" s="1"/>
  <c r="Q280" i="2" s="1"/>
  <c r="R280" i="2" s="1"/>
  <c r="S280" i="2" s="1"/>
  <c r="T280" i="2" s="1"/>
  <c r="L281" i="2"/>
  <c r="P281" i="2" s="1"/>
  <c r="Q281" i="2" s="1"/>
  <c r="R281" i="2" s="1"/>
  <c r="S281" i="2" s="1"/>
  <c r="T281" i="2" s="1"/>
  <c r="L282" i="2"/>
  <c r="P282" i="2" s="1"/>
  <c r="Q282" i="2" s="1"/>
  <c r="R282" i="2" s="1"/>
  <c r="S282" i="2" s="1"/>
  <c r="T282" i="2" s="1"/>
  <c r="L283" i="2"/>
  <c r="P283" i="2" s="1"/>
  <c r="Q283" i="2" s="1"/>
  <c r="R283" i="2" s="1"/>
  <c r="L284" i="2"/>
  <c r="P284" i="2" s="1"/>
  <c r="Q284" i="2" s="1"/>
  <c r="R284" i="2" s="1"/>
  <c r="L285" i="2"/>
  <c r="P285" i="2" s="1"/>
  <c r="Q285" i="2" s="1"/>
  <c r="R285" i="2" s="1"/>
  <c r="L286" i="2"/>
  <c r="P286" i="2" s="1"/>
  <c r="Q286" i="2" s="1"/>
  <c r="R286" i="2" s="1"/>
  <c r="S286" i="2" s="1"/>
  <c r="T286" i="2" s="1"/>
  <c r="L287" i="2"/>
  <c r="P287" i="2" s="1"/>
  <c r="Q287" i="2" s="1"/>
  <c r="R287" i="2" s="1"/>
  <c r="L288" i="2"/>
  <c r="P288" i="2" s="1"/>
  <c r="Q288" i="2" s="1"/>
  <c r="R288" i="2" s="1"/>
  <c r="S288" i="2" s="1"/>
  <c r="T288" i="2" s="1"/>
  <c r="U288" i="2" s="1"/>
  <c r="L289" i="2"/>
  <c r="P289" i="2" s="1"/>
  <c r="Q289" i="2" s="1"/>
  <c r="R289" i="2" s="1"/>
  <c r="L290" i="2"/>
  <c r="P290" i="2" s="1"/>
  <c r="Q290" i="2" s="1"/>
  <c r="R290" i="2" s="1"/>
  <c r="S290" i="2" s="1"/>
  <c r="T290" i="2" s="1"/>
  <c r="L291" i="2"/>
  <c r="P291" i="2" s="1"/>
  <c r="Q291" i="2" s="1"/>
  <c r="R291" i="2" s="1"/>
  <c r="T291" i="2" s="1"/>
  <c r="L292" i="2"/>
  <c r="P292" i="2" s="1"/>
  <c r="Q292" i="2" s="1"/>
  <c r="R292" i="2" s="1"/>
  <c r="S292" i="2" s="1"/>
  <c r="T292" i="2" s="1"/>
  <c r="U292" i="2" s="1"/>
  <c r="L293" i="2"/>
  <c r="P293" i="2" s="1"/>
  <c r="Q293" i="2" s="1"/>
  <c r="R293" i="2" s="1"/>
  <c r="L294" i="2"/>
  <c r="P294" i="2" s="1"/>
  <c r="Q294" i="2" s="1"/>
  <c r="R294" i="2" s="1"/>
  <c r="S294" i="2" s="1"/>
  <c r="T294" i="2" s="1"/>
  <c r="L295" i="2"/>
  <c r="P295" i="2" s="1"/>
  <c r="Q295" i="2" s="1"/>
  <c r="R295" i="2" s="1"/>
  <c r="S295" i="2" s="1"/>
  <c r="T295" i="2" s="1"/>
  <c r="L296" i="2"/>
  <c r="P296" i="2" s="1"/>
  <c r="Q296" i="2" s="1"/>
  <c r="R296" i="2" s="1"/>
  <c r="L297" i="2"/>
  <c r="P297" i="2" s="1"/>
  <c r="Q297" i="2" s="1"/>
  <c r="R297" i="2" s="1"/>
  <c r="S297" i="2" s="1"/>
  <c r="T297" i="2" s="1"/>
  <c r="U297" i="2" s="1"/>
  <c r="L298" i="2"/>
  <c r="P298" i="2" s="1"/>
  <c r="Q298" i="2" s="1"/>
  <c r="R298" i="2" s="1"/>
  <c r="L299" i="2"/>
  <c r="P299" i="2" s="1"/>
  <c r="Q299" i="2" s="1"/>
  <c r="R299" i="2" s="1"/>
  <c r="L300" i="2"/>
  <c r="P300" i="2" s="1"/>
  <c r="Q300" i="2" s="1"/>
  <c r="R300" i="2" s="1"/>
  <c r="S300" i="2" s="1"/>
  <c r="T300" i="2" s="1"/>
  <c r="U300" i="2" s="1"/>
  <c r="L301" i="2"/>
  <c r="P301" i="2" s="1"/>
  <c r="Q301" i="2" s="1"/>
  <c r="R301" i="2" s="1"/>
  <c r="S301" i="2" s="1"/>
  <c r="T301" i="2" s="1"/>
  <c r="U301" i="2" s="1"/>
  <c r="L302" i="2"/>
  <c r="P302" i="2" s="1"/>
  <c r="Q302" i="2" s="1"/>
  <c r="R302" i="2" s="1"/>
  <c r="L303" i="2"/>
  <c r="P303" i="2" s="1"/>
  <c r="Q303" i="2" s="1"/>
  <c r="R303" i="2" s="1"/>
  <c r="S303" i="2" s="1"/>
  <c r="T303" i="2" s="1"/>
  <c r="L304" i="2"/>
  <c r="P304" i="2" s="1"/>
  <c r="Q304" i="2" s="1"/>
  <c r="R304" i="2" s="1"/>
  <c r="L305" i="2"/>
  <c r="P305" i="2" s="1"/>
  <c r="Q305" i="2" s="1"/>
  <c r="R305" i="2" s="1"/>
  <c r="T305" i="2" s="1"/>
  <c r="U305" i="2" s="1"/>
  <c r="L306" i="2"/>
  <c r="P306" i="2" s="1"/>
  <c r="Q306" i="2" s="1"/>
  <c r="R306" i="2" s="1"/>
  <c r="L307" i="2"/>
  <c r="P307" i="2" s="1"/>
  <c r="Q307" i="2" s="1"/>
  <c r="R307" i="2" s="1"/>
  <c r="S307" i="2" s="1"/>
  <c r="T307" i="2" s="1"/>
  <c r="L308" i="2"/>
  <c r="P308" i="2" s="1"/>
  <c r="Q308" i="2" s="1"/>
  <c r="R308" i="2" s="1"/>
  <c r="S308" i="2" s="1"/>
  <c r="L309" i="2"/>
  <c r="P309" i="2" s="1"/>
  <c r="Q309" i="2" s="1"/>
  <c r="R309" i="2" s="1"/>
  <c r="L310" i="2"/>
  <c r="P310" i="2" s="1"/>
  <c r="Q310" i="2" s="1"/>
  <c r="R310" i="2" s="1"/>
  <c r="S310" i="2" s="1"/>
  <c r="T310" i="2" s="1"/>
  <c r="U310" i="2" s="1"/>
  <c r="L311" i="2"/>
  <c r="P311" i="2" s="1"/>
  <c r="Q311" i="2" s="1"/>
  <c r="R311" i="2" s="1"/>
  <c r="L312" i="2"/>
  <c r="P312" i="2" s="1"/>
  <c r="Q312" i="2" s="1"/>
  <c r="R312" i="2" s="1"/>
  <c r="L313" i="2"/>
  <c r="P313" i="2" s="1"/>
  <c r="Q313" i="2" s="1"/>
  <c r="R313" i="2" s="1"/>
  <c r="S313" i="2" s="1"/>
  <c r="T313" i="2" s="1"/>
  <c r="L314" i="2"/>
  <c r="P314" i="2" s="1"/>
  <c r="Q314" i="2" s="1"/>
  <c r="R314" i="2" s="1"/>
  <c r="L315" i="2"/>
  <c r="P315" i="2" s="1"/>
  <c r="Q315" i="2" s="1"/>
  <c r="R315" i="2" s="1"/>
  <c r="L316" i="2"/>
  <c r="P316" i="2" s="1"/>
  <c r="Q316" i="2" s="1"/>
  <c r="R316" i="2" s="1"/>
  <c r="S316" i="2" s="1"/>
  <c r="T316" i="2" s="1"/>
  <c r="U316" i="2" s="1"/>
  <c r="L317" i="2"/>
  <c r="P317" i="2" s="1"/>
  <c r="Q317" i="2" s="1"/>
  <c r="R317" i="2" s="1"/>
  <c r="L318" i="2"/>
  <c r="P318" i="2" s="1"/>
  <c r="Q318" i="2" s="1"/>
  <c r="R318" i="2" s="1"/>
  <c r="L319" i="2"/>
  <c r="P319" i="2" s="1"/>
  <c r="Q319" i="2" s="1"/>
  <c r="R319" i="2" s="1"/>
  <c r="L320" i="2"/>
  <c r="P320" i="2" s="1"/>
  <c r="Q320" i="2" s="1"/>
  <c r="R320" i="2" s="1"/>
  <c r="S320" i="2" s="1"/>
  <c r="T320" i="2" s="1"/>
  <c r="U320" i="2" s="1"/>
  <c r="L321" i="2"/>
  <c r="P321" i="2" s="1"/>
  <c r="Q321" i="2" s="1"/>
  <c r="R321" i="2" s="1"/>
  <c r="L322" i="2"/>
  <c r="P322" i="2" s="1"/>
  <c r="Q322" i="2" s="1"/>
  <c r="R322" i="2" s="1"/>
  <c r="S322" i="2" s="1"/>
  <c r="T322" i="2" s="1"/>
  <c r="L323" i="2"/>
  <c r="P323" i="2" s="1"/>
  <c r="Q323" i="2" s="1"/>
  <c r="R323" i="2" s="1"/>
  <c r="S323" i="2" s="1"/>
  <c r="T323" i="2" s="1"/>
  <c r="U323" i="2" s="1"/>
  <c r="L324" i="2"/>
  <c r="P324" i="2" s="1"/>
  <c r="Q324" i="2" s="1"/>
  <c r="R324" i="2" s="1"/>
  <c r="L325" i="2"/>
  <c r="P325" i="2" s="1"/>
  <c r="Q325" i="2" s="1"/>
  <c r="R325" i="2" s="1"/>
  <c r="S325" i="2" s="1"/>
  <c r="T325" i="2" s="1"/>
  <c r="U325" i="2" s="1"/>
  <c r="L326" i="2"/>
  <c r="P326" i="2" s="1"/>
  <c r="Q326" i="2" s="1"/>
  <c r="R326" i="2" s="1"/>
  <c r="L327" i="2"/>
  <c r="P327" i="2" s="1"/>
  <c r="Q327" i="2" s="1"/>
  <c r="R327" i="2" s="1"/>
  <c r="S327" i="2" s="1"/>
  <c r="T327" i="2" s="1"/>
  <c r="U327" i="2" s="1"/>
  <c r="L328" i="2"/>
  <c r="P328" i="2" s="1"/>
  <c r="Q328" i="2" s="1"/>
  <c r="R328" i="2" s="1"/>
  <c r="S328" i="2" s="1"/>
  <c r="L329" i="2"/>
  <c r="P329" i="2" s="1"/>
  <c r="Q329" i="2" s="1"/>
  <c r="R329" i="2" s="1"/>
  <c r="S329" i="2" s="1"/>
  <c r="T329" i="2" s="1"/>
  <c r="L330" i="2"/>
  <c r="P330" i="2" s="1"/>
  <c r="Q330" i="2" s="1"/>
  <c r="R330" i="2" s="1"/>
  <c r="L331" i="2"/>
  <c r="P331" i="2" s="1"/>
  <c r="Q331" i="2" s="1"/>
  <c r="R331" i="2" s="1"/>
  <c r="S331" i="2" s="1"/>
  <c r="T331" i="2" s="1"/>
  <c r="L332" i="2"/>
  <c r="P332" i="2" s="1"/>
  <c r="Q332" i="2" s="1"/>
  <c r="R332" i="2" s="1"/>
  <c r="L333" i="2"/>
  <c r="P333" i="2" s="1"/>
  <c r="Q333" i="2" s="1"/>
  <c r="R333" i="2" s="1"/>
  <c r="L334" i="2"/>
  <c r="P334" i="2" s="1"/>
  <c r="Q334" i="2" s="1"/>
  <c r="R334" i="2" s="1"/>
  <c r="S334" i="2" s="1"/>
  <c r="T334" i="2" s="1"/>
  <c r="U334" i="2" s="1"/>
  <c r="L335" i="2"/>
  <c r="P335" i="2" s="1"/>
  <c r="Q335" i="2" s="1"/>
  <c r="R335" i="2" s="1"/>
  <c r="T335" i="2" s="1"/>
  <c r="L336" i="2"/>
  <c r="P336" i="2" s="1"/>
  <c r="Q336" i="2" s="1"/>
  <c r="R336" i="2" s="1"/>
  <c r="S336" i="2" s="1"/>
  <c r="T336" i="2" s="1"/>
  <c r="U336" i="2" s="1"/>
  <c r="L337" i="2"/>
  <c r="P337" i="2" s="1"/>
  <c r="Q337" i="2" s="1"/>
  <c r="R337" i="2" s="1"/>
  <c r="L338" i="2"/>
  <c r="P338" i="2" s="1"/>
  <c r="Q338" i="2" s="1"/>
  <c r="R338" i="2" s="1"/>
  <c r="S338" i="2" s="1"/>
  <c r="T338" i="2" s="1"/>
  <c r="U338" i="2" s="1"/>
  <c r="L339" i="2"/>
  <c r="P339" i="2" s="1"/>
  <c r="Q339" i="2" s="1"/>
  <c r="R339" i="2" s="1"/>
  <c r="S339" i="2" s="1"/>
  <c r="T339" i="2" s="1"/>
  <c r="L340" i="2"/>
  <c r="P340" i="2" s="1"/>
  <c r="Q340" i="2" s="1"/>
  <c r="R340" i="2" s="1"/>
  <c r="S340" i="2" s="1"/>
  <c r="T340" i="2" s="1"/>
  <c r="U340" i="2" s="1"/>
  <c r="L341" i="2"/>
  <c r="P341" i="2" s="1"/>
  <c r="Q341" i="2" s="1"/>
  <c r="R341" i="2" s="1"/>
  <c r="S341" i="2" s="1"/>
  <c r="T341" i="2" s="1"/>
  <c r="L342" i="2"/>
  <c r="P342" i="2" s="1"/>
  <c r="Q342" i="2" s="1"/>
  <c r="R342" i="2" s="1"/>
  <c r="L343" i="2"/>
  <c r="P343" i="2" s="1"/>
  <c r="Q343" i="2" s="1"/>
  <c r="R343" i="2" s="1"/>
  <c r="L344" i="2"/>
  <c r="P344" i="2" s="1"/>
  <c r="Q344" i="2" s="1"/>
  <c r="R344" i="2" s="1"/>
  <c r="T344" i="2" s="1"/>
  <c r="L345" i="2"/>
  <c r="P345" i="2" s="1"/>
  <c r="Q345" i="2" s="1"/>
  <c r="R345" i="2" s="1"/>
  <c r="S345" i="2" s="1"/>
  <c r="T345" i="2" s="1"/>
  <c r="L346" i="2"/>
  <c r="P346" i="2" s="1"/>
  <c r="Q346" i="2" s="1"/>
  <c r="R346" i="2" s="1"/>
  <c r="S346" i="2" s="1"/>
  <c r="T346" i="2" s="1"/>
  <c r="U346" i="2" s="1"/>
  <c r="L347" i="2"/>
  <c r="P347" i="2" s="1"/>
  <c r="Q347" i="2" s="1"/>
  <c r="R347" i="2" s="1"/>
  <c r="S347" i="2" s="1"/>
  <c r="T347" i="2" s="1"/>
  <c r="L348" i="2"/>
  <c r="P348" i="2" s="1"/>
  <c r="Q348" i="2" s="1"/>
  <c r="R348" i="2" s="1"/>
  <c r="L349" i="2"/>
  <c r="P349" i="2" s="1"/>
  <c r="Q349" i="2" s="1"/>
  <c r="R349" i="2" s="1"/>
  <c r="S349" i="2" s="1"/>
  <c r="T349" i="2" s="1"/>
  <c r="U349" i="2" s="1"/>
  <c r="L350" i="2"/>
  <c r="P350" i="2" s="1"/>
  <c r="Q350" i="2" s="1"/>
  <c r="R350" i="2" s="1"/>
  <c r="S350" i="2" s="1"/>
  <c r="T350" i="2" s="1"/>
  <c r="L351" i="2"/>
  <c r="P351" i="2" s="1"/>
  <c r="Q351" i="2" s="1"/>
  <c r="R351" i="2" s="1"/>
  <c r="S351" i="2" s="1"/>
  <c r="T351" i="2" s="1"/>
  <c r="U351" i="2" s="1"/>
  <c r="L352" i="2"/>
  <c r="P352" i="2" s="1"/>
  <c r="Q352" i="2" s="1"/>
  <c r="R352" i="2" s="1"/>
  <c r="S352" i="2" s="1"/>
  <c r="T352" i="2" s="1"/>
  <c r="L353" i="2"/>
  <c r="P353" i="2" s="1"/>
  <c r="Q353" i="2" s="1"/>
  <c r="R353" i="2" s="1"/>
  <c r="L354" i="2"/>
  <c r="P354" i="2" s="1"/>
  <c r="Q354" i="2" s="1"/>
  <c r="R354" i="2" s="1"/>
  <c r="S354" i="2" s="1"/>
  <c r="T354" i="2" s="1"/>
  <c r="U354" i="2" s="1"/>
  <c r="L355" i="2"/>
  <c r="P355" i="2" s="1"/>
  <c r="Q355" i="2" s="1"/>
  <c r="R355" i="2" s="1"/>
  <c r="S355" i="2" s="1"/>
  <c r="T355" i="2" s="1"/>
  <c r="L356" i="2"/>
  <c r="P356" i="2" s="1"/>
  <c r="Q356" i="2" s="1"/>
  <c r="R356" i="2" s="1"/>
  <c r="S356" i="2" s="1"/>
  <c r="L357" i="2"/>
  <c r="P357" i="2" s="1"/>
  <c r="Q357" i="2" s="1"/>
  <c r="R357" i="2" s="1"/>
  <c r="S357" i="2" s="1"/>
  <c r="T357" i="2" s="1"/>
  <c r="L358" i="2"/>
  <c r="P358" i="2" s="1"/>
  <c r="Q358" i="2" s="1"/>
  <c r="R358" i="2" s="1"/>
  <c r="S358" i="2" s="1"/>
  <c r="T358" i="2" s="1"/>
  <c r="U358" i="2" s="1"/>
  <c r="L359" i="2"/>
  <c r="P359" i="2" s="1"/>
  <c r="Q359" i="2" s="1"/>
  <c r="R359" i="2" s="1"/>
  <c r="S359" i="2" s="1"/>
  <c r="T359" i="2" s="1"/>
  <c r="L360" i="2"/>
  <c r="P360" i="2" s="1"/>
  <c r="Q360" i="2" s="1"/>
  <c r="R360" i="2" s="1"/>
  <c r="L361" i="2"/>
  <c r="P361" i="2" s="1"/>
  <c r="Q361" i="2" s="1"/>
  <c r="R361" i="2" s="1"/>
  <c r="L362" i="2"/>
  <c r="P362" i="2" s="1"/>
  <c r="Q362" i="2" s="1"/>
  <c r="R362" i="2" s="1"/>
  <c r="L363" i="2"/>
  <c r="P363" i="2" s="1"/>
  <c r="Q363" i="2" s="1"/>
  <c r="R363" i="2" s="1"/>
  <c r="S363" i="2" s="1"/>
  <c r="T363" i="2" s="1"/>
  <c r="L364" i="2"/>
  <c r="P364" i="2" s="1"/>
  <c r="Q364" i="2" s="1"/>
  <c r="R364" i="2" s="1"/>
  <c r="S364" i="2" s="1"/>
  <c r="T364" i="2" s="1"/>
  <c r="L365" i="2"/>
  <c r="P365" i="2" s="1"/>
  <c r="Q365" i="2" s="1"/>
  <c r="R365" i="2" s="1"/>
  <c r="S365" i="2" s="1"/>
  <c r="T365" i="2" s="1"/>
  <c r="L366" i="2"/>
  <c r="P366" i="2" s="1"/>
  <c r="Q366" i="2" s="1"/>
  <c r="R366" i="2" s="1"/>
  <c r="L367" i="2"/>
  <c r="P367" i="2" s="1"/>
  <c r="Q367" i="2" s="1"/>
  <c r="R367" i="2" s="1"/>
  <c r="S367" i="2" s="1"/>
  <c r="T367" i="2" s="1"/>
  <c r="L368" i="2"/>
  <c r="P368" i="2" s="1"/>
  <c r="Q368" i="2" s="1"/>
  <c r="R368" i="2" s="1"/>
  <c r="L369" i="2"/>
  <c r="P369" i="2" s="1"/>
  <c r="Q369" i="2" s="1"/>
  <c r="R369" i="2" s="1"/>
  <c r="S369" i="2" s="1"/>
  <c r="L370" i="2"/>
  <c r="P370" i="2" s="1"/>
  <c r="Q370" i="2" s="1"/>
  <c r="R370" i="2" s="1"/>
  <c r="L371" i="2"/>
  <c r="P371" i="2" s="1"/>
  <c r="Q371" i="2" s="1"/>
  <c r="R371" i="2" s="1"/>
  <c r="S371" i="2" s="1"/>
  <c r="T371" i="2" s="1"/>
  <c r="L372" i="2"/>
  <c r="P372" i="2" s="1"/>
  <c r="Q372" i="2" s="1"/>
  <c r="R372" i="2" s="1"/>
  <c r="L373" i="2"/>
  <c r="P373" i="2" s="1"/>
  <c r="Q373" i="2" s="1"/>
  <c r="R373" i="2" s="1"/>
  <c r="L374" i="2"/>
  <c r="P374" i="2" s="1"/>
  <c r="Q374" i="2" s="1"/>
  <c r="R374" i="2" s="1"/>
  <c r="S374" i="2" s="1"/>
  <c r="L375" i="2"/>
  <c r="P375" i="2" s="1"/>
  <c r="Q375" i="2" s="1"/>
  <c r="R375" i="2" s="1"/>
  <c r="S375" i="2" s="1"/>
  <c r="T375" i="2" s="1"/>
  <c r="U375" i="2" s="1"/>
  <c r="L376" i="2"/>
  <c r="P376" i="2" s="1"/>
  <c r="Q376" i="2" s="1"/>
  <c r="R376" i="2" s="1"/>
  <c r="T376" i="2" s="1"/>
  <c r="L377" i="2"/>
  <c r="P377" i="2" s="1"/>
  <c r="Q377" i="2" s="1"/>
  <c r="R377" i="2" s="1"/>
  <c r="S377" i="2" s="1"/>
  <c r="T377" i="2" s="1"/>
  <c r="L378" i="2"/>
  <c r="P378" i="2" s="1"/>
  <c r="Q378" i="2" s="1"/>
  <c r="R378" i="2" s="1"/>
  <c r="L379" i="2"/>
  <c r="P379" i="2" s="1"/>
  <c r="Q379" i="2" s="1"/>
  <c r="R379" i="2" s="1"/>
  <c r="S379" i="2" s="1"/>
  <c r="T379" i="2" s="1"/>
  <c r="L380" i="2"/>
  <c r="P380" i="2" s="1"/>
  <c r="Q380" i="2" s="1"/>
  <c r="R380" i="2" s="1"/>
  <c r="L381" i="2"/>
  <c r="P381" i="2" s="1"/>
  <c r="Q381" i="2" s="1"/>
  <c r="R381" i="2" s="1"/>
  <c r="S381" i="2" s="1"/>
  <c r="T381" i="2" s="1"/>
  <c r="L382" i="2"/>
  <c r="P382" i="2" s="1"/>
  <c r="Q382" i="2" s="1"/>
  <c r="R382" i="2" s="1"/>
  <c r="S382" i="2" s="1"/>
  <c r="T382" i="2" s="1"/>
  <c r="L383" i="2"/>
  <c r="P383" i="2" s="1"/>
  <c r="Q383" i="2" s="1"/>
  <c r="R383" i="2" s="1"/>
  <c r="S383" i="2" s="1"/>
  <c r="T383" i="2" s="1"/>
  <c r="U383" i="2" s="1"/>
  <c r="L384" i="2"/>
  <c r="P384" i="2" s="1"/>
  <c r="Q384" i="2" s="1"/>
  <c r="R384" i="2" s="1"/>
  <c r="S384" i="2" s="1"/>
  <c r="T384" i="2" s="1"/>
  <c r="U384" i="2" s="1"/>
  <c r="L385" i="2"/>
  <c r="P385" i="2" s="1"/>
  <c r="Q385" i="2" s="1"/>
  <c r="R385" i="2" s="1"/>
  <c r="T385" i="2" s="1"/>
  <c r="L386" i="2"/>
  <c r="P386" i="2" s="1"/>
  <c r="Q386" i="2" s="1"/>
  <c r="R386" i="2" s="1"/>
  <c r="S386" i="2" s="1"/>
  <c r="L387" i="2"/>
  <c r="P387" i="2" s="1"/>
  <c r="Q387" i="2" s="1"/>
  <c r="R387" i="2" s="1"/>
  <c r="S387" i="2" s="1"/>
  <c r="T387" i="2" s="1"/>
  <c r="L388" i="2"/>
  <c r="P388" i="2" s="1"/>
  <c r="Q388" i="2" s="1"/>
  <c r="R388" i="2" s="1"/>
  <c r="S388" i="2" s="1"/>
  <c r="T388" i="2" s="1"/>
  <c r="U388" i="2" s="1"/>
  <c r="L389" i="2"/>
  <c r="P389" i="2" s="1"/>
  <c r="Q389" i="2" s="1"/>
  <c r="R389" i="2" s="1"/>
  <c r="L390" i="2"/>
  <c r="P390" i="2" s="1"/>
  <c r="Q390" i="2" s="1"/>
  <c r="R390" i="2" s="1"/>
  <c r="S390" i="2" s="1"/>
  <c r="T390" i="2" s="1"/>
  <c r="U390" i="2" s="1"/>
  <c r="L391" i="2"/>
  <c r="P391" i="2" s="1"/>
  <c r="Q391" i="2" s="1"/>
  <c r="R391" i="2" s="1"/>
  <c r="L392" i="2"/>
  <c r="P392" i="2" s="1"/>
  <c r="Q392" i="2" s="1"/>
  <c r="R392" i="2" s="1"/>
  <c r="L393" i="2"/>
  <c r="P393" i="2" s="1"/>
  <c r="Q393" i="2" s="1"/>
  <c r="R393" i="2" s="1"/>
  <c r="S393" i="2" s="1"/>
  <c r="L394" i="2"/>
  <c r="P394" i="2" s="1"/>
  <c r="Q394" i="2" s="1"/>
  <c r="R394" i="2" s="1"/>
  <c r="L395" i="2"/>
  <c r="P395" i="2" s="1"/>
  <c r="Q395" i="2" s="1"/>
  <c r="R395" i="2" s="1"/>
  <c r="L396" i="2"/>
  <c r="P396" i="2" s="1"/>
  <c r="Q396" i="2" s="1"/>
  <c r="R396" i="2" s="1"/>
  <c r="L397" i="2"/>
  <c r="P397" i="2" s="1"/>
  <c r="Q397" i="2" s="1"/>
  <c r="R397" i="2" s="1"/>
  <c r="L398" i="2"/>
  <c r="P398" i="2" s="1"/>
  <c r="Q398" i="2" s="1"/>
  <c r="R398" i="2" s="1"/>
  <c r="S398" i="2" s="1"/>
  <c r="T398" i="2" s="1"/>
  <c r="L399" i="2"/>
  <c r="P399" i="2" s="1"/>
  <c r="Q399" i="2" s="1"/>
  <c r="R399" i="2" s="1"/>
  <c r="S399" i="2" s="1"/>
  <c r="T399" i="2" s="1"/>
  <c r="U399" i="2" s="1"/>
  <c r="L400" i="2"/>
  <c r="P400" i="2" s="1"/>
  <c r="Q400" i="2" s="1"/>
  <c r="R400" i="2" s="1"/>
  <c r="T400" i="2" s="1"/>
  <c r="L401" i="2"/>
  <c r="P401" i="2" s="1"/>
  <c r="Q401" i="2" s="1"/>
  <c r="R401" i="2" s="1"/>
  <c r="S401" i="2" s="1"/>
  <c r="T401" i="2" s="1"/>
  <c r="U401" i="2" s="1"/>
  <c r="L402" i="2"/>
  <c r="P402" i="2" s="1"/>
  <c r="Q402" i="2" s="1"/>
  <c r="R402" i="2" s="1"/>
  <c r="S402" i="2" s="1"/>
  <c r="T402" i="2" s="1"/>
  <c r="U402" i="2" s="1"/>
  <c r="L403" i="2"/>
  <c r="P403" i="2" s="1"/>
  <c r="Q403" i="2" s="1"/>
  <c r="R403" i="2" s="1"/>
  <c r="S403" i="2" s="1"/>
  <c r="T403" i="2" s="1"/>
  <c r="L404" i="2"/>
  <c r="P404" i="2" s="1"/>
  <c r="Q404" i="2" s="1"/>
  <c r="R404" i="2" s="1"/>
  <c r="L405" i="2"/>
  <c r="P405" i="2" s="1"/>
  <c r="Q405" i="2" s="1"/>
  <c r="R405" i="2" s="1"/>
  <c r="L406" i="2"/>
  <c r="P406" i="2" s="1"/>
  <c r="Q406" i="2" s="1"/>
  <c r="R406" i="2" s="1"/>
  <c r="S406" i="2" s="1"/>
  <c r="T406" i="2" s="1"/>
  <c r="L407" i="2"/>
  <c r="P407" i="2" s="1"/>
  <c r="Q407" i="2" s="1"/>
  <c r="R407" i="2" s="1"/>
  <c r="S407" i="2" s="1"/>
  <c r="T407" i="2" s="1"/>
  <c r="L408" i="2"/>
  <c r="P408" i="2" s="1"/>
  <c r="Q408" i="2" s="1"/>
  <c r="R408" i="2" s="1"/>
  <c r="S408" i="2" s="1"/>
  <c r="L409" i="2"/>
  <c r="P409" i="2" s="1"/>
  <c r="Q409" i="2" s="1"/>
  <c r="R409" i="2" s="1"/>
  <c r="S409" i="2" s="1"/>
  <c r="L410" i="2"/>
  <c r="P410" i="2" s="1"/>
  <c r="Q410" i="2" s="1"/>
  <c r="R410" i="2" s="1"/>
  <c r="S410" i="2" s="1"/>
  <c r="L411" i="2"/>
  <c r="P411" i="2" s="1"/>
  <c r="Q411" i="2" s="1"/>
  <c r="R411" i="2" s="1"/>
  <c r="L412" i="2"/>
  <c r="P412" i="2" s="1"/>
  <c r="Q412" i="2" s="1"/>
  <c r="R412" i="2" s="1"/>
  <c r="S412" i="2" s="1"/>
  <c r="T412" i="2" s="1"/>
  <c r="L413" i="2"/>
  <c r="P413" i="2" s="1"/>
  <c r="Q413" i="2" s="1"/>
  <c r="R413" i="2" s="1"/>
  <c r="S413" i="2" s="1"/>
  <c r="T413" i="2" s="1"/>
  <c r="U413" i="2" s="1"/>
  <c r="L414" i="2"/>
  <c r="P414" i="2" s="1"/>
  <c r="Q414" i="2" s="1"/>
  <c r="R414" i="2" s="1"/>
  <c r="S414" i="2" s="1"/>
  <c r="T414" i="2" s="1"/>
  <c r="U414" i="2" s="1"/>
  <c r="L415" i="2"/>
  <c r="P415" i="2" s="1"/>
  <c r="Q415" i="2" s="1"/>
  <c r="R415" i="2" s="1"/>
  <c r="S415" i="2" s="1"/>
  <c r="T415" i="2" s="1"/>
  <c r="U415" i="2" s="1"/>
  <c r="L416" i="2"/>
  <c r="P416" i="2" s="1"/>
  <c r="Q416" i="2" s="1"/>
  <c r="R416" i="2" s="1"/>
  <c r="L417" i="2"/>
  <c r="P417" i="2" s="1"/>
  <c r="Q417" i="2" s="1"/>
  <c r="R417" i="2" s="1"/>
  <c r="L418" i="2"/>
  <c r="P418" i="2" s="1"/>
  <c r="Q418" i="2" s="1"/>
  <c r="R418" i="2" s="1"/>
  <c r="L419" i="2"/>
  <c r="P419" i="2" s="1"/>
  <c r="Q419" i="2" s="1"/>
  <c r="R419" i="2" s="1"/>
  <c r="L420" i="2"/>
  <c r="P420" i="2" s="1"/>
  <c r="Q420" i="2" s="1"/>
  <c r="R420" i="2" s="1"/>
  <c r="S420" i="2" s="1"/>
  <c r="T420" i="2" s="1"/>
  <c r="L421" i="2"/>
  <c r="P421" i="2" s="1"/>
  <c r="Q421" i="2" s="1"/>
  <c r="R421" i="2" s="1"/>
  <c r="S421" i="2" s="1"/>
  <c r="T421" i="2" s="1"/>
  <c r="L422" i="2"/>
  <c r="P422" i="2" s="1"/>
  <c r="Q422" i="2" s="1"/>
  <c r="R422" i="2" s="1"/>
  <c r="S422" i="2" s="1"/>
  <c r="L423" i="2"/>
  <c r="P423" i="2" s="1"/>
  <c r="Q423" i="2" s="1"/>
  <c r="R423" i="2" s="1"/>
  <c r="S423" i="2" s="1"/>
  <c r="T423" i="2" s="1"/>
  <c r="U423" i="2" s="1"/>
  <c r="L424" i="2"/>
  <c r="P424" i="2" s="1"/>
  <c r="Q424" i="2" s="1"/>
  <c r="R424" i="2" s="1"/>
  <c r="L425" i="2"/>
  <c r="P425" i="2" s="1"/>
  <c r="Q425" i="2" s="1"/>
  <c r="R425" i="2" s="1"/>
  <c r="S425" i="2" s="1"/>
  <c r="T425" i="2" s="1"/>
  <c r="L426" i="2"/>
  <c r="P426" i="2" s="1"/>
  <c r="Q426" i="2" s="1"/>
  <c r="R426" i="2" s="1"/>
  <c r="L427" i="2"/>
  <c r="P427" i="2" s="1"/>
  <c r="Q427" i="2" s="1"/>
  <c r="R427" i="2" s="1"/>
  <c r="S427" i="2" s="1"/>
  <c r="T427" i="2" s="1"/>
  <c r="L428" i="2"/>
  <c r="P428" i="2" s="1"/>
  <c r="Q428" i="2" s="1"/>
  <c r="R428" i="2" s="1"/>
  <c r="L429" i="2"/>
  <c r="P429" i="2" s="1"/>
  <c r="Q429" i="2" s="1"/>
  <c r="R429" i="2" s="1"/>
  <c r="S429" i="2" s="1"/>
  <c r="T429" i="2" s="1"/>
  <c r="U429" i="2" s="1"/>
  <c r="L430" i="2"/>
  <c r="P430" i="2" s="1"/>
  <c r="Q430" i="2" s="1"/>
  <c r="R430" i="2" s="1"/>
  <c r="L431" i="2"/>
  <c r="P431" i="2" s="1"/>
  <c r="Q431" i="2" s="1"/>
  <c r="R431" i="2" s="1"/>
  <c r="L432" i="2"/>
  <c r="P432" i="2" s="1"/>
  <c r="Q432" i="2" s="1"/>
  <c r="R432" i="2" s="1"/>
  <c r="S432" i="2" s="1"/>
  <c r="T432" i="2" s="1"/>
  <c r="U432" i="2" s="1"/>
  <c r="L433" i="2"/>
  <c r="P433" i="2" s="1"/>
  <c r="Q433" i="2" s="1"/>
  <c r="R433" i="2" s="1"/>
  <c r="T433" i="2" s="1"/>
  <c r="L434" i="2"/>
  <c r="P434" i="2" s="1"/>
  <c r="Q434" i="2" s="1"/>
  <c r="R434" i="2" s="1"/>
  <c r="S434" i="2" s="1"/>
  <c r="T434" i="2" s="1"/>
  <c r="U434" i="2" s="1"/>
  <c r="L435" i="2"/>
  <c r="P435" i="2" s="1"/>
  <c r="Q435" i="2" s="1"/>
  <c r="R435" i="2" s="1"/>
  <c r="L436" i="2"/>
  <c r="P436" i="2" s="1"/>
  <c r="Q436" i="2" s="1"/>
  <c r="R436" i="2" s="1"/>
  <c r="S436" i="2" s="1"/>
  <c r="T436" i="2" s="1"/>
  <c r="U436" i="2" s="1"/>
  <c r="L437" i="2"/>
  <c r="P437" i="2" s="1"/>
  <c r="Q437" i="2" s="1"/>
  <c r="R437" i="2" s="1"/>
  <c r="S437" i="2" s="1"/>
  <c r="T437" i="2" s="1"/>
  <c r="U437" i="2" s="1"/>
  <c r="L438" i="2"/>
  <c r="P438" i="2" s="1"/>
  <c r="Q438" i="2" s="1"/>
  <c r="R438" i="2" s="1"/>
  <c r="L439" i="2"/>
  <c r="P439" i="2" s="1"/>
  <c r="Q439" i="2" s="1"/>
  <c r="R439" i="2" s="1"/>
  <c r="S439" i="2" s="1"/>
  <c r="T439" i="2" s="1"/>
  <c r="L440" i="2"/>
  <c r="P440" i="2" s="1"/>
  <c r="Q440" i="2" s="1"/>
  <c r="R440" i="2" s="1"/>
  <c r="T440" i="2" s="1"/>
  <c r="L441" i="2"/>
  <c r="P441" i="2" s="1"/>
  <c r="Q441" i="2" s="1"/>
  <c r="R441" i="2" s="1"/>
  <c r="S441" i="2" s="1"/>
  <c r="T441" i="2" s="1"/>
  <c r="L442" i="2"/>
  <c r="P442" i="2" s="1"/>
  <c r="Q442" i="2" s="1"/>
  <c r="R442" i="2" s="1"/>
  <c r="S442" i="2" s="1"/>
  <c r="T442" i="2" s="1"/>
  <c r="L443" i="2"/>
  <c r="P443" i="2" s="1"/>
  <c r="Q443" i="2" s="1"/>
  <c r="R443" i="2" s="1"/>
  <c r="L444" i="2"/>
  <c r="P444" i="2" s="1"/>
  <c r="Q444" i="2" s="1"/>
  <c r="R444" i="2" s="1"/>
  <c r="L445" i="2"/>
  <c r="P445" i="2" s="1"/>
  <c r="Q445" i="2" s="1"/>
  <c r="R445" i="2" s="1"/>
  <c r="L446" i="2"/>
  <c r="P446" i="2" s="1"/>
  <c r="Q446" i="2" s="1"/>
  <c r="R446" i="2" s="1"/>
  <c r="S446" i="2" s="1"/>
  <c r="T446" i="2" s="1"/>
  <c r="L447" i="2"/>
  <c r="P447" i="2" s="1"/>
  <c r="Q447" i="2" s="1"/>
  <c r="R447" i="2" s="1"/>
  <c r="L448" i="2"/>
  <c r="P448" i="2" s="1"/>
  <c r="Q448" i="2" s="1"/>
  <c r="R448" i="2" s="1"/>
  <c r="L449" i="2"/>
  <c r="P449" i="2" s="1"/>
  <c r="Q449" i="2" s="1"/>
  <c r="R449" i="2" s="1"/>
  <c r="T449" i="2" s="1"/>
  <c r="L450" i="2"/>
  <c r="P450" i="2" s="1"/>
  <c r="Q450" i="2" s="1"/>
  <c r="R450" i="2" s="1"/>
  <c r="S450" i="2" s="1"/>
  <c r="L451" i="2"/>
  <c r="P451" i="2" s="1"/>
  <c r="Q451" i="2" s="1"/>
  <c r="R451" i="2" s="1"/>
  <c r="S451" i="2" s="1"/>
  <c r="T451" i="2" s="1"/>
  <c r="L452" i="2"/>
  <c r="P452" i="2" s="1"/>
  <c r="Q452" i="2" s="1"/>
  <c r="R452" i="2" s="1"/>
  <c r="S452" i="2" s="1"/>
  <c r="T452" i="2" s="1"/>
  <c r="L453" i="2"/>
  <c r="P453" i="2" s="1"/>
  <c r="Q453" i="2" s="1"/>
  <c r="R453" i="2" s="1"/>
  <c r="S453" i="2" s="1"/>
  <c r="T453" i="2" s="1"/>
  <c r="U453" i="2" s="1"/>
  <c r="L454" i="2"/>
  <c r="P454" i="2" s="1"/>
  <c r="Q454" i="2" s="1"/>
  <c r="R454" i="2" s="1"/>
  <c r="T454" i="2" s="1"/>
  <c r="L455" i="2"/>
  <c r="P455" i="2" s="1"/>
  <c r="Q455" i="2" s="1"/>
  <c r="R455" i="2" s="1"/>
  <c r="S455" i="2" s="1"/>
  <c r="T455" i="2" s="1"/>
  <c r="U455" i="2" s="1"/>
  <c r="L456" i="2"/>
  <c r="P456" i="2" s="1"/>
  <c r="Q456" i="2" s="1"/>
  <c r="R456" i="2" s="1"/>
  <c r="S456" i="2" s="1"/>
  <c r="T456" i="2" s="1"/>
  <c r="L457" i="2"/>
  <c r="P457" i="2" s="1"/>
  <c r="Q457" i="2" s="1"/>
  <c r="R457" i="2" s="1"/>
  <c r="S457" i="2" s="1"/>
  <c r="T457" i="2" s="1"/>
  <c r="U457" i="2" s="1"/>
  <c r="L458" i="2"/>
  <c r="P458" i="2" s="1"/>
  <c r="Q458" i="2" s="1"/>
  <c r="R458" i="2" s="1"/>
  <c r="S458" i="2" s="1"/>
  <c r="L459" i="2"/>
  <c r="P459" i="2" s="1"/>
  <c r="Q459" i="2" s="1"/>
  <c r="R459" i="2" s="1"/>
  <c r="L460" i="2"/>
  <c r="P460" i="2" s="1"/>
  <c r="Q460" i="2" s="1"/>
  <c r="R460" i="2" s="1"/>
  <c r="L461" i="2"/>
  <c r="P461" i="2" s="1"/>
  <c r="Q461" i="2" s="1"/>
  <c r="R461" i="2" s="1"/>
  <c r="L462" i="2"/>
  <c r="P462" i="2" s="1"/>
  <c r="Q462" i="2" s="1"/>
  <c r="R462" i="2" s="1"/>
  <c r="S462" i="2" s="1"/>
  <c r="T462" i="2" s="1"/>
  <c r="U462" i="2" s="1"/>
  <c r="L463" i="2"/>
  <c r="P463" i="2" s="1"/>
  <c r="Q463" i="2" s="1"/>
  <c r="R463" i="2" s="1"/>
  <c r="S463" i="2" s="1"/>
  <c r="T463" i="2" s="1"/>
  <c r="L464" i="2"/>
  <c r="P464" i="2" s="1"/>
  <c r="Q464" i="2" s="1"/>
  <c r="R464" i="2" s="1"/>
  <c r="S464" i="2" s="1"/>
  <c r="L465" i="2"/>
  <c r="P465" i="2" s="1"/>
  <c r="Q465" i="2" s="1"/>
  <c r="R465" i="2" s="1"/>
  <c r="L466" i="2"/>
  <c r="P466" i="2" s="1"/>
  <c r="Q466" i="2" s="1"/>
  <c r="R466" i="2" s="1"/>
  <c r="S466" i="2" s="1"/>
  <c r="T466" i="2" s="1"/>
  <c r="L467" i="2"/>
  <c r="P467" i="2" s="1"/>
  <c r="Q467" i="2" s="1"/>
  <c r="R467" i="2" s="1"/>
  <c r="S467" i="2" s="1"/>
  <c r="T467" i="2" s="1"/>
  <c r="L468" i="2"/>
  <c r="P468" i="2" s="1"/>
  <c r="Q468" i="2" s="1"/>
  <c r="R468" i="2" s="1"/>
  <c r="S468" i="2" s="1"/>
  <c r="T468" i="2" s="1"/>
  <c r="L469" i="2"/>
  <c r="P469" i="2" s="1"/>
  <c r="Q469" i="2" s="1"/>
  <c r="R469" i="2" s="1"/>
  <c r="L470" i="2"/>
  <c r="P470" i="2" s="1"/>
  <c r="Q470" i="2" s="1"/>
  <c r="R470" i="2" s="1"/>
  <c r="L471" i="2"/>
  <c r="P471" i="2" s="1"/>
  <c r="Q471" i="2" s="1"/>
  <c r="R471" i="2" s="1"/>
  <c r="S471" i="2" s="1"/>
  <c r="T471" i="2" s="1"/>
  <c r="L472" i="2"/>
  <c r="P472" i="2" s="1"/>
  <c r="Q472" i="2" s="1"/>
  <c r="R472" i="2" s="1"/>
  <c r="S472" i="2" s="1"/>
  <c r="L473" i="2"/>
  <c r="P473" i="2" s="1"/>
  <c r="Q473" i="2" s="1"/>
  <c r="R473" i="2" s="1"/>
  <c r="S473" i="2" s="1"/>
  <c r="T473" i="2" s="1"/>
  <c r="L474" i="2"/>
  <c r="P474" i="2" s="1"/>
  <c r="Q474" i="2" s="1"/>
  <c r="R474" i="2" s="1"/>
  <c r="S474" i="2" s="1"/>
  <c r="T474" i="2" s="1"/>
  <c r="L475" i="2"/>
  <c r="P475" i="2" s="1"/>
  <c r="Q475" i="2" s="1"/>
  <c r="R475" i="2" s="1"/>
  <c r="L476" i="2"/>
  <c r="P476" i="2" s="1"/>
  <c r="Q476" i="2" s="1"/>
  <c r="R476" i="2" s="1"/>
  <c r="S476" i="2" s="1"/>
  <c r="T476" i="2" s="1"/>
  <c r="L477" i="2"/>
  <c r="P477" i="2" s="1"/>
  <c r="Q477" i="2" s="1"/>
  <c r="R477" i="2" s="1"/>
  <c r="S477" i="2" s="1"/>
  <c r="T477" i="2" s="1"/>
  <c r="L478" i="2"/>
  <c r="P478" i="2" s="1"/>
  <c r="Q478" i="2" s="1"/>
  <c r="R478" i="2" s="1"/>
  <c r="S478" i="2" s="1"/>
  <c r="T478" i="2" s="1"/>
  <c r="U478" i="2" s="1"/>
  <c r="L479" i="2"/>
  <c r="P479" i="2" s="1"/>
  <c r="Q479" i="2" s="1"/>
  <c r="R479" i="2" s="1"/>
  <c r="T479" i="2" s="1"/>
  <c r="L480" i="2"/>
  <c r="P480" i="2" s="1"/>
  <c r="Q480" i="2" s="1"/>
  <c r="R480" i="2" s="1"/>
  <c r="S480" i="2" s="1"/>
  <c r="T480" i="2" s="1"/>
  <c r="U480" i="2" s="1"/>
  <c r="L481" i="2"/>
  <c r="P481" i="2" s="1"/>
  <c r="Q481" i="2" s="1"/>
  <c r="R481" i="2" s="1"/>
  <c r="S481" i="2" s="1"/>
  <c r="T481" i="2" s="1"/>
  <c r="L482" i="2"/>
  <c r="P482" i="2" s="1"/>
  <c r="Q482" i="2" s="1"/>
  <c r="R482" i="2" s="1"/>
  <c r="S482" i="2" s="1"/>
  <c r="T482" i="2" s="1"/>
  <c r="U482" i="2" s="1"/>
  <c r="L483" i="2"/>
  <c r="P483" i="2" s="1"/>
  <c r="Q483" i="2" s="1"/>
  <c r="R483" i="2" s="1"/>
  <c r="S483" i="2" s="1"/>
  <c r="T483" i="2" s="1"/>
  <c r="L484" i="2"/>
  <c r="P484" i="2" s="1"/>
  <c r="Q484" i="2" s="1"/>
  <c r="R484" i="2" s="1"/>
  <c r="S484" i="2" s="1"/>
  <c r="T484" i="2" s="1"/>
  <c r="U484" i="2" s="1"/>
  <c r="L485" i="2"/>
  <c r="P485" i="2" s="1"/>
  <c r="Q485" i="2" s="1"/>
  <c r="R485" i="2" s="1"/>
  <c r="S485" i="2" s="1"/>
  <c r="L486" i="2"/>
  <c r="P486" i="2" s="1"/>
  <c r="Q486" i="2" s="1"/>
  <c r="R486" i="2" s="1"/>
  <c r="S486" i="2" s="1"/>
  <c r="T486" i="2" s="1"/>
  <c r="U486" i="2" s="1"/>
  <c r="L487" i="2"/>
  <c r="P487" i="2" s="1"/>
  <c r="Q487" i="2" s="1"/>
  <c r="R487" i="2" s="1"/>
  <c r="S487" i="2" s="1"/>
  <c r="T487" i="2" s="1"/>
  <c r="U487" i="2" s="1"/>
  <c r="L488" i="2"/>
  <c r="P488" i="2" s="1"/>
  <c r="Q488" i="2" s="1"/>
  <c r="R488" i="2" s="1"/>
  <c r="S488" i="2" s="1"/>
  <c r="L489" i="2"/>
  <c r="P489" i="2" s="1"/>
  <c r="Q489" i="2" s="1"/>
  <c r="R489" i="2" s="1"/>
  <c r="S489" i="2" s="1"/>
  <c r="T489" i="2" s="1"/>
  <c r="L490" i="2"/>
  <c r="P490" i="2" s="1"/>
  <c r="Q490" i="2" s="1"/>
  <c r="R490" i="2" s="1"/>
  <c r="S490" i="2" s="1"/>
  <c r="T490" i="2" s="1"/>
  <c r="L491" i="2"/>
  <c r="P491" i="2" s="1"/>
  <c r="Q491" i="2" s="1"/>
  <c r="R491" i="2" s="1"/>
  <c r="S491" i="2" s="1"/>
  <c r="T491" i="2" s="1"/>
  <c r="L492" i="2"/>
  <c r="P492" i="2" s="1"/>
  <c r="Q492" i="2" s="1"/>
  <c r="R492" i="2" s="1"/>
  <c r="L493" i="2"/>
  <c r="P493" i="2" s="1"/>
  <c r="Q493" i="2" s="1"/>
  <c r="R493" i="2" s="1"/>
  <c r="L494" i="2"/>
  <c r="P494" i="2" s="1"/>
  <c r="Q494" i="2" s="1"/>
  <c r="R494" i="2" s="1"/>
  <c r="L495" i="2"/>
  <c r="P495" i="2" s="1"/>
  <c r="Q495" i="2" s="1"/>
  <c r="R495" i="2" s="1"/>
  <c r="S495" i="2" s="1"/>
  <c r="T495" i="2" s="1"/>
  <c r="L496" i="2"/>
  <c r="P496" i="2" s="1"/>
  <c r="Q496" i="2" s="1"/>
  <c r="R496" i="2" s="1"/>
  <c r="S496" i="2" s="1"/>
  <c r="T496" i="2" s="1"/>
  <c r="L497" i="2"/>
  <c r="P497" i="2" s="1"/>
  <c r="Q497" i="2" s="1"/>
  <c r="R497" i="2" s="1"/>
  <c r="S497" i="2" s="1"/>
  <c r="T497" i="2" s="1"/>
  <c r="L498" i="2"/>
  <c r="P498" i="2" s="1"/>
  <c r="Q498" i="2" s="1"/>
  <c r="R498" i="2" s="1"/>
  <c r="T498" i="2" s="1"/>
  <c r="L499" i="2"/>
  <c r="P499" i="2" s="1"/>
  <c r="Q499" i="2" s="1"/>
  <c r="R499" i="2" s="1"/>
  <c r="S499" i="2" s="1"/>
  <c r="T499" i="2" s="1"/>
  <c r="L500" i="2"/>
  <c r="P500" i="2" s="1"/>
  <c r="Q500" i="2" s="1"/>
  <c r="R500" i="2" s="1"/>
  <c r="S500" i="2" s="1"/>
  <c r="T500" i="2" s="1"/>
  <c r="L501" i="2"/>
  <c r="P501" i="2" s="1"/>
  <c r="Q501" i="2" s="1"/>
  <c r="R501" i="2" s="1"/>
  <c r="S501" i="2" s="1"/>
  <c r="T501" i="2" s="1"/>
  <c r="AD9" i="12" l="1"/>
  <c r="AE9" i="12" s="1"/>
  <c r="AD443" i="12"/>
  <c r="AE443" i="12" s="1"/>
  <c r="AD433" i="12"/>
  <c r="AE433" i="12" s="1"/>
  <c r="AD393" i="12"/>
  <c r="AE393" i="12" s="1"/>
  <c r="AD373" i="12"/>
  <c r="AE373" i="12" s="1"/>
  <c r="AD353" i="12"/>
  <c r="AE353" i="12" s="1"/>
  <c r="AD311" i="12"/>
  <c r="AE311" i="12" s="1"/>
  <c r="AD298" i="12"/>
  <c r="AE298" i="12" s="1"/>
  <c r="AD285" i="12"/>
  <c r="AE285" i="12" s="1"/>
  <c r="AD256" i="12"/>
  <c r="AE256" i="12" s="1"/>
  <c r="AD240" i="12"/>
  <c r="AE240" i="12" s="1"/>
  <c r="AD211" i="12"/>
  <c r="AE211" i="12" s="1"/>
  <c r="AD198" i="12"/>
  <c r="AE198" i="12" s="1"/>
  <c r="AD169" i="12"/>
  <c r="AE169" i="12" s="1"/>
  <c r="AD156" i="12"/>
  <c r="AE156" i="12" s="1"/>
  <c r="AD140" i="12"/>
  <c r="AE140" i="12" s="1"/>
  <c r="AD126" i="12"/>
  <c r="AE126" i="12" s="1"/>
  <c r="AD108" i="12"/>
  <c r="AE108" i="12" s="1"/>
  <c r="AD40" i="12"/>
  <c r="AE40" i="12" s="1"/>
  <c r="AD492" i="12"/>
  <c r="AE492" i="12" s="1"/>
  <c r="AD472" i="12"/>
  <c r="AE472" i="12" s="1"/>
  <c r="AD422" i="12"/>
  <c r="AE422" i="12" s="1"/>
  <c r="AD392" i="12"/>
  <c r="AE392" i="12" s="1"/>
  <c r="AD372" i="12"/>
  <c r="AE372" i="12" s="1"/>
  <c r="AD362" i="12"/>
  <c r="AE362" i="12" s="1"/>
  <c r="AD326" i="12"/>
  <c r="AE326" i="12" s="1"/>
  <c r="AD255" i="12"/>
  <c r="AE255" i="12" s="1"/>
  <c r="AD226" i="12"/>
  <c r="AE226" i="12" s="1"/>
  <c r="AD197" i="12"/>
  <c r="AE197" i="12" s="1"/>
  <c r="AD155" i="12"/>
  <c r="AE155" i="12" s="1"/>
  <c r="AD139" i="12"/>
  <c r="AE139" i="12" s="1"/>
  <c r="AD125" i="12"/>
  <c r="AE125" i="12" s="1"/>
  <c r="AD107" i="12"/>
  <c r="AE107" i="12" s="1"/>
  <c r="AD89" i="12"/>
  <c r="AE89" i="12" s="1"/>
  <c r="AD75" i="12"/>
  <c r="AE75" i="12" s="1"/>
  <c r="AD57" i="12"/>
  <c r="AE57" i="12" s="1"/>
  <c r="AD39" i="12"/>
  <c r="AE39" i="12" s="1"/>
  <c r="AD461" i="12"/>
  <c r="AE461" i="12" s="1"/>
  <c r="AD431" i="12"/>
  <c r="AE431" i="12" s="1"/>
  <c r="AD411" i="12"/>
  <c r="AE411" i="12" s="1"/>
  <c r="AD391" i="12"/>
  <c r="AE391" i="12" s="1"/>
  <c r="AD361" i="12"/>
  <c r="AE361" i="12" s="1"/>
  <c r="AD309" i="12"/>
  <c r="AE309" i="12" s="1"/>
  <c r="AD296" i="12"/>
  <c r="AE296" i="12" s="1"/>
  <c r="AD267" i="12"/>
  <c r="AE267" i="12" s="1"/>
  <c r="AD225" i="12"/>
  <c r="AE225" i="12" s="1"/>
  <c r="AD209" i="12"/>
  <c r="AE209" i="12" s="1"/>
  <c r="AD180" i="12"/>
  <c r="AE180" i="12" s="1"/>
  <c r="AD167" i="12"/>
  <c r="AE167" i="12" s="1"/>
  <c r="AD88" i="12"/>
  <c r="AE88" i="12" s="1"/>
  <c r="AD56" i="12"/>
  <c r="AE56" i="12" s="1"/>
  <c r="AD460" i="12"/>
  <c r="AE460" i="12" s="1"/>
  <c r="AD450" i="12"/>
  <c r="AE450" i="12" s="1"/>
  <c r="AD440" i="12"/>
  <c r="AE440" i="12" s="1"/>
  <c r="AD430" i="12"/>
  <c r="AE430" i="12" s="1"/>
  <c r="AD410" i="12"/>
  <c r="AE410" i="12" s="1"/>
  <c r="AD400" i="12"/>
  <c r="AE400" i="12" s="1"/>
  <c r="AD380" i="12"/>
  <c r="AE380" i="12" s="1"/>
  <c r="AD370" i="12"/>
  <c r="AE370" i="12" s="1"/>
  <c r="AD360" i="12"/>
  <c r="AE360" i="12" s="1"/>
  <c r="AD337" i="12"/>
  <c r="AE337" i="12" s="1"/>
  <c r="AD321" i="12"/>
  <c r="AE321" i="12" s="1"/>
  <c r="AD308" i="12"/>
  <c r="AE308" i="12" s="1"/>
  <c r="AD266" i="12"/>
  <c r="AE266" i="12" s="1"/>
  <c r="AD237" i="12"/>
  <c r="AE237" i="12" s="1"/>
  <c r="AD221" i="12"/>
  <c r="AE221" i="12" s="1"/>
  <c r="AD208" i="12"/>
  <c r="AE208" i="12" s="1"/>
  <c r="AD195" i="12"/>
  <c r="AE195" i="12" s="1"/>
  <c r="AD179" i="12"/>
  <c r="AE179" i="12" s="1"/>
  <c r="AD166" i="12"/>
  <c r="AE166" i="12" s="1"/>
  <c r="AD137" i="12"/>
  <c r="AE137" i="12" s="1"/>
  <c r="AD119" i="12"/>
  <c r="AE119" i="12" s="1"/>
  <c r="AD55" i="12"/>
  <c r="AE55" i="12" s="1"/>
  <c r="AD122" i="12"/>
  <c r="AE122" i="12" s="1"/>
  <c r="AD162" i="12"/>
  <c r="AE162" i="12" s="1"/>
  <c r="AD182" i="12"/>
  <c r="AE182" i="12" s="1"/>
  <c r="AD212" i="12"/>
  <c r="AE212" i="12" s="1"/>
  <c r="AD222" i="12"/>
  <c r="AE222" i="12" s="1"/>
  <c r="AD232" i="12"/>
  <c r="AE232" i="12" s="1"/>
  <c r="AD252" i="12"/>
  <c r="AE252" i="12" s="1"/>
  <c r="AD272" i="12"/>
  <c r="AE272" i="12" s="1"/>
  <c r="AD302" i="12"/>
  <c r="AE302" i="12" s="1"/>
  <c r="AD312" i="12"/>
  <c r="AE312" i="12" s="1"/>
  <c r="AD332" i="12"/>
  <c r="AE332" i="12" s="1"/>
  <c r="AD342" i="12"/>
  <c r="AE342" i="12" s="1"/>
  <c r="AD23" i="12"/>
  <c r="AE23" i="12" s="1"/>
  <c r="AD33" i="12"/>
  <c r="AE33" i="12" s="1"/>
  <c r="AD63" i="12"/>
  <c r="AE63" i="12" s="1"/>
  <c r="AD83" i="12"/>
  <c r="AE83" i="12" s="1"/>
  <c r="AD103" i="12"/>
  <c r="AE103" i="12" s="1"/>
  <c r="AD123" i="12"/>
  <c r="AE123" i="12" s="1"/>
  <c r="AD133" i="12"/>
  <c r="AE133" i="12" s="1"/>
  <c r="AD153" i="12"/>
  <c r="AE153" i="12" s="1"/>
  <c r="AD163" i="12"/>
  <c r="AE163" i="12" s="1"/>
  <c r="AD173" i="12"/>
  <c r="AE173" i="12" s="1"/>
  <c r="AD183" i="12"/>
  <c r="AE183" i="12" s="1"/>
  <c r="AD223" i="12"/>
  <c r="AE223" i="12" s="1"/>
  <c r="AD233" i="12"/>
  <c r="AE233" i="12" s="1"/>
  <c r="AD283" i="12"/>
  <c r="AE283" i="12" s="1"/>
  <c r="AD293" i="12"/>
  <c r="AE293" i="12" s="1"/>
  <c r="AD333" i="12"/>
  <c r="AE333" i="12" s="1"/>
  <c r="AD343" i="12"/>
  <c r="AE343" i="12" s="1"/>
  <c r="AD34" i="12"/>
  <c r="AE34" i="12" s="1"/>
  <c r="AD44" i="12"/>
  <c r="AE44" i="12" s="1"/>
  <c r="AD64" i="12"/>
  <c r="AE64" i="12" s="1"/>
  <c r="AD74" i="12"/>
  <c r="AE74" i="12" s="1"/>
  <c r="AD94" i="12"/>
  <c r="AE94" i="12" s="1"/>
  <c r="AD124" i="12"/>
  <c r="AE124" i="12" s="1"/>
  <c r="AD134" i="12"/>
  <c r="AE134" i="12" s="1"/>
  <c r="AD194" i="12"/>
  <c r="AE194" i="12" s="1"/>
  <c r="AD214" i="12"/>
  <c r="AE214" i="12" s="1"/>
  <c r="AD224" i="12"/>
  <c r="AE224" i="12" s="1"/>
  <c r="AD234" i="12"/>
  <c r="AE234" i="12" s="1"/>
  <c r="AD264" i="12"/>
  <c r="AE264" i="12" s="1"/>
  <c r="AD274" i="12"/>
  <c r="AE274" i="12" s="1"/>
  <c r="AD284" i="12"/>
  <c r="AE284" i="12" s="1"/>
  <c r="AD304" i="12"/>
  <c r="AE304" i="12" s="1"/>
  <c r="AD314" i="12"/>
  <c r="AE314" i="12" s="1"/>
  <c r="AD324" i="12"/>
  <c r="AE324" i="12" s="1"/>
  <c r="AD31" i="12"/>
  <c r="AE31" i="12" s="1"/>
  <c r="AD81" i="12"/>
  <c r="AE81" i="12" s="1"/>
  <c r="AD101" i="12"/>
  <c r="AE101" i="12" s="1"/>
  <c r="AD131" i="12"/>
  <c r="AE131" i="12" s="1"/>
  <c r="AD479" i="12"/>
  <c r="AE479" i="12" s="1"/>
  <c r="AD459" i="12"/>
  <c r="AE459" i="12" s="1"/>
  <c r="AD449" i="12"/>
  <c r="AE449" i="12" s="1"/>
  <c r="AD409" i="12"/>
  <c r="AE409" i="12" s="1"/>
  <c r="AD389" i="12"/>
  <c r="AE389" i="12" s="1"/>
  <c r="AD369" i="12"/>
  <c r="AE369" i="12" s="1"/>
  <c r="AD348" i="12"/>
  <c r="AE348" i="12" s="1"/>
  <c r="AD291" i="12"/>
  <c r="AE291" i="12" s="1"/>
  <c r="AD278" i="12"/>
  <c r="AE278" i="12" s="1"/>
  <c r="AD265" i="12"/>
  <c r="AE265" i="12" s="1"/>
  <c r="AD220" i="12"/>
  <c r="AE220" i="12" s="1"/>
  <c r="AD191" i="12"/>
  <c r="AE191" i="12" s="1"/>
  <c r="AD165" i="12"/>
  <c r="AE165" i="12" s="1"/>
  <c r="AD149" i="12"/>
  <c r="AE149" i="12" s="1"/>
  <c r="AD136" i="12"/>
  <c r="AE136" i="12" s="1"/>
  <c r="AD100" i="12"/>
  <c r="AE100" i="12" s="1"/>
  <c r="AD86" i="12"/>
  <c r="AE86" i="12" s="1"/>
  <c r="AD68" i="12"/>
  <c r="AE68" i="12" s="1"/>
  <c r="AD36" i="12"/>
  <c r="AE36" i="12" s="1"/>
  <c r="AD18" i="12"/>
  <c r="AE18" i="12" s="1"/>
  <c r="AD498" i="12"/>
  <c r="AE498" i="12" s="1"/>
  <c r="AD488" i="12"/>
  <c r="AE488" i="12" s="1"/>
  <c r="AD458" i="12"/>
  <c r="AE458" i="12" s="1"/>
  <c r="AD438" i="12"/>
  <c r="AE438" i="12" s="1"/>
  <c r="AD428" i="12"/>
  <c r="AE428" i="12" s="1"/>
  <c r="AD408" i="12"/>
  <c r="AE408" i="12" s="1"/>
  <c r="AD378" i="12"/>
  <c r="AE378" i="12" s="1"/>
  <c r="AD335" i="12"/>
  <c r="AE335" i="12" s="1"/>
  <c r="AD319" i="12"/>
  <c r="AE319" i="12" s="1"/>
  <c r="AD306" i="12"/>
  <c r="AE306" i="12" s="1"/>
  <c r="AD261" i="12"/>
  <c r="AE261" i="12" s="1"/>
  <c r="AD248" i="12"/>
  <c r="AE248" i="12" s="1"/>
  <c r="AD235" i="12"/>
  <c r="AE235" i="12" s="1"/>
  <c r="AD219" i="12"/>
  <c r="AE219" i="12" s="1"/>
  <c r="AD206" i="12"/>
  <c r="AE206" i="12" s="1"/>
  <c r="AD190" i="12"/>
  <c r="AE190" i="12" s="1"/>
  <c r="AD161" i="12"/>
  <c r="AE161" i="12" s="1"/>
  <c r="AD148" i="12"/>
  <c r="AE148" i="12" s="1"/>
  <c r="AD135" i="12"/>
  <c r="AE135" i="12" s="1"/>
  <c r="AD99" i="12"/>
  <c r="AE99" i="12" s="1"/>
  <c r="AD67" i="12"/>
  <c r="AE67" i="12" s="1"/>
  <c r="AD49" i="12"/>
  <c r="AE49" i="12" s="1"/>
  <c r="AD447" i="12"/>
  <c r="AE447" i="12" s="1"/>
  <c r="AD305" i="12"/>
  <c r="AE305" i="12" s="1"/>
  <c r="AD289" i="12"/>
  <c r="AE289" i="12" s="1"/>
  <c r="AD276" i="12"/>
  <c r="AE276" i="12" s="1"/>
  <c r="AD260" i="12"/>
  <c r="AE260" i="12" s="1"/>
  <c r="AD218" i="12"/>
  <c r="AE218" i="12" s="1"/>
  <c r="AD160" i="12"/>
  <c r="AE160" i="12" s="1"/>
  <c r="AD147" i="12"/>
  <c r="AE147" i="12" s="1"/>
  <c r="AD80" i="12"/>
  <c r="AE80" i="12" s="1"/>
  <c r="AD30" i="12"/>
  <c r="AE30" i="12" s="1"/>
  <c r="AD426" i="12"/>
  <c r="AE426" i="12" s="1"/>
  <c r="AD416" i="12"/>
  <c r="AE416" i="12" s="1"/>
  <c r="AD396" i="12"/>
  <c r="AE396" i="12" s="1"/>
  <c r="AD386" i="12"/>
  <c r="AE386" i="12" s="1"/>
  <c r="AD376" i="12"/>
  <c r="AE376" i="12" s="1"/>
  <c r="AD366" i="12"/>
  <c r="AE366" i="12" s="1"/>
  <c r="AD356" i="12"/>
  <c r="AE356" i="12" s="1"/>
  <c r="AD317" i="12"/>
  <c r="AE317" i="12" s="1"/>
  <c r="AD275" i="12"/>
  <c r="AE275" i="12" s="1"/>
  <c r="AD217" i="12"/>
  <c r="AE217" i="12" s="1"/>
  <c r="AD146" i="12"/>
  <c r="AE146" i="12" s="1"/>
  <c r="AD129" i="12"/>
  <c r="AE129" i="12" s="1"/>
  <c r="AD115" i="12"/>
  <c r="AE115" i="12" s="1"/>
  <c r="AD79" i="12"/>
  <c r="AE79" i="12" s="1"/>
  <c r="AD47" i="12"/>
  <c r="AE47" i="12" s="1"/>
  <c r="AD29" i="12"/>
  <c r="AE29" i="12" s="1"/>
  <c r="AD15" i="12"/>
  <c r="AE15" i="12" s="1"/>
  <c r="AD485" i="12"/>
  <c r="AE485" i="12" s="1"/>
  <c r="AD475" i="12"/>
  <c r="AE475" i="12" s="1"/>
  <c r="AD445" i="12"/>
  <c r="AE445" i="12" s="1"/>
  <c r="AD435" i="12"/>
  <c r="AE435" i="12" s="1"/>
  <c r="AD395" i="12"/>
  <c r="AE395" i="12" s="1"/>
  <c r="AD385" i="12"/>
  <c r="AE385" i="12" s="1"/>
  <c r="AD344" i="12"/>
  <c r="AE344" i="12" s="1"/>
  <c r="AD287" i="12"/>
  <c r="AE287" i="12" s="1"/>
  <c r="AD271" i="12"/>
  <c r="AE271" i="12" s="1"/>
  <c r="AD258" i="12"/>
  <c r="AE258" i="12" s="1"/>
  <c r="AD245" i="12"/>
  <c r="AE245" i="12" s="1"/>
  <c r="AD216" i="12"/>
  <c r="AE216" i="12" s="1"/>
  <c r="AD200" i="12"/>
  <c r="AE200" i="12" s="1"/>
  <c r="AD187" i="12"/>
  <c r="AE187" i="12" s="1"/>
  <c r="AD171" i="12"/>
  <c r="AE171" i="12" s="1"/>
  <c r="AD158" i="12"/>
  <c r="AE158" i="12" s="1"/>
  <c r="AD145" i="12"/>
  <c r="AE145" i="12" s="1"/>
  <c r="AD128" i="12"/>
  <c r="AE128" i="12" s="1"/>
  <c r="AD110" i="12"/>
  <c r="AE110" i="12" s="1"/>
  <c r="AD60" i="12"/>
  <c r="AE60" i="12" s="1"/>
  <c r="AD11" i="12"/>
  <c r="AE11" i="12" s="1"/>
  <c r="AD494" i="12"/>
  <c r="AE494" i="12" s="1"/>
  <c r="AD464" i="12"/>
  <c r="AE464" i="12" s="1"/>
  <c r="AD454" i="12"/>
  <c r="AE454" i="12" s="1"/>
  <c r="AD444" i="12"/>
  <c r="AE444" i="12" s="1"/>
  <c r="AD424" i="12"/>
  <c r="AE424" i="12" s="1"/>
  <c r="AD404" i="12"/>
  <c r="AE404" i="12" s="1"/>
  <c r="AD394" i="12"/>
  <c r="AE394" i="12" s="1"/>
  <c r="AD374" i="12"/>
  <c r="AE374" i="12" s="1"/>
  <c r="AD328" i="12"/>
  <c r="AE328" i="12" s="1"/>
  <c r="AD315" i="12"/>
  <c r="AE315" i="12" s="1"/>
  <c r="AD299" i="12"/>
  <c r="AE299" i="12" s="1"/>
  <c r="AD270" i="12"/>
  <c r="AE270" i="12" s="1"/>
  <c r="AD257" i="12"/>
  <c r="AE257" i="12" s="1"/>
  <c r="AD241" i="12"/>
  <c r="AE241" i="12" s="1"/>
  <c r="AD127" i="12"/>
  <c r="AE127" i="12" s="1"/>
  <c r="AD95" i="12"/>
  <c r="AE95" i="12" s="1"/>
  <c r="AD45" i="12"/>
  <c r="AE45" i="12" s="1"/>
  <c r="T134" i="12"/>
  <c r="U134" i="12" s="1"/>
  <c r="T283" i="12"/>
  <c r="U283" i="12" s="1"/>
  <c r="S404" i="12"/>
  <c r="AD6" i="12"/>
  <c r="AE6" i="12" s="1"/>
  <c r="AD5" i="12"/>
  <c r="AE5" i="12" s="1"/>
  <c r="T200" i="12"/>
  <c r="U200" i="12" s="1"/>
  <c r="AD3" i="12"/>
  <c r="AE3" i="12" s="1"/>
  <c r="T214" i="12"/>
  <c r="U214" i="12" s="1"/>
  <c r="S214" i="12"/>
  <c r="S256" i="12"/>
  <c r="T256" i="12"/>
  <c r="U256" i="12" s="1"/>
  <c r="T248" i="12"/>
  <c r="U248" i="12" s="1"/>
  <c r="S311" i="12"/>
  <c r="T171" i="12"/>
  <c r="U171" i="12" s="1"/>
  <c r="AD2" i="12"/>
  <c r="AE2" i="12" s="1"/>
  <c r="S240" i="12"/>
  <c r="T240" i="12"/>
  <c r="U240" i="12" s="1"/>
  <c r="S208" i="12"/>
  <c r="T208" i="12"/>
  <c r="U208" i="12" s="1"/>
  <c r="T472" i="12"/>
  <c r="U472" i="12" s="1"/>
  <c r="S472" i="12"/>
  <c r="S395" i="12"/>
  <c r="T395" i="12"/>
  <c r="U395" i="12" s="1"/>
  <c r="S94" i="12"/>
  <c r="S221" i="12"/>
  <c r="S11" i="12"/>
  <c r="S326" i="12"/>
  <c r="T332" i="12"/>
  <c r="U332" i="12" s="1"/>
  <c r="T333" i="12"/>
  <c r="U333" i="12" s="1"/>
  <c r="T393" i="12"/>
  <c r="U393" i="12" s="1"/>
  <c r="S33" i="12"/>
  <c r="S124" i="12"/>
  <c r="S131" i="12"/>
  <c r="AC2" i="12"/>
  <c r="S458" i="12"/>
  <c r="T2" i="12"/>
  <c r="U2" i="12" s="1"/>
  <c r="S49" i="12"/>
  <c r="T49" i="12"/>
  <c r="U49" i="12" s="1"/>
  <c r="S266" i="12"/>
  <c r="T266" i="12"/>
  <c r="U266" i="12" s="1"/>
  <c r="S127" i="12"/>
  <c r="T127" i="12"/>
  <c r="U127" i="12" s="1"/>
  <c r="T163" i="12"/>
  <c r="U163" i="12" s="1"/>
  <c r="S163" i="12"/>
  <c r="T394" i="12"/>
  <c r="U394" i="12" s="1"/>
  <c r="S394" i="12"/>
  <c r="T232" i="12"/>
  <c r="U232" i="12" s="1"/>
  <c r="S232" i="12"/>
  <c r="T245" i="12"/>
  <c r="U245" i="12" s="1"/>
  <c r="S245" i="12"/>
  <c r="T435" i="12"/>
  <c r="U435" i="12" s="1"/>
  <c r="S435" i="12"/>
  <c r="T23" i="12"/>
  <c r="U23" i="12" s="1"/>
  <c r="S68" i="12"/>
  <c r="T68" i="12"/>
  <c r="U68" i="12" s="1"/>
  <c r="S321" i="12"/>
  <c r="T321" i="12"/>
  <c r="U321" i="12" s="1"/>
  <c r="T449" i="12"/>
  <c r="U449" i="12" s="1"/>
  <c r="S449" i="12"/>
  <c r="S492" i="12"/>
  <c r="T492" i="12"/>
  <c r="U492" i="12" s="1"/>
  <c r="S209" i="12"/>
  <c r="S220" i="12"/>
  <c r="S44" i="12"/>
  <c r="T64" i="12"/>
  <c r="U64" i="12" s="1"/>
  <c r="T370" i="12"/>
  <c r="U370" i="12" s="1"/>
  <c r="S370" i="12"/>
  <c r="T422" i="12"/>
  <c r="U422" i="12" s="1"/>
  <c r="S237" i="12"/>
  <c r="T237" i="12"/>
  <c r="U237" i="12" s="1"/>
  <c r="T353" i="12"/>
  <c r="U353" i="12" s="1"/>
  <c r="T376" i="12"/>
  <c r="U376" i="12" s="1"/>
  <c r="T389" i="12"/>
  <c r="U389" i="12" s="1"/>
  <c r="S389" i="12"/>
  <c r="AL2" i="2"/>
  <c r="S18" i="12"/>
  <c r="T18" i="12"/>
  <c r="U18" i="12" s="1"/>
  <c r="T34" i="12"/>
  <c r="U34" i="12" s="1"/>
  <c r="S34" i="12"/>
  <c r="T19" i="12"/>
  <c r="U19" i="12" s="1"/>
  <c r="S19" i="12"/>
  <c r="S29" i="12"/>
  <c r="T29" i="12"/>
  <c r="U29" i="12" s="1"/>
  <c r="T36" i="12"/>
  <c r="U36" i="12" s="1"/>
  <c r="S36" i="12"/>
  <c r="T47" i="12"/>
  <c r="U47" i="12" s="1"/>
  <c r="S47" i="12"/>
  <c r="S30" i="12"/>
  <c r="T30" i="12"/>
  <c r="U30" i="12" s="1"/>
  <c r="T63" i="12"/>
  <c r="U63" i="12" s="1"/>
  <c r="S63" i="12"/>
  <c r="S79" i="12"/>
  <c r="T79" i="12"/>
  <c r="U79" i="12" s="1"/>
  <c r="T80" i="12"/>
  <c r="U80" i="12" s="1"/>
  <c r="S80" i="12"/>
  <c r="T15" i="12"/>
  <c r="U15" i="12" s="1"/>
  <c r="S15" i="12"/>
  <c r="T99" i="12"/>
  <c r="U99" i="12" s="1"/>
  <c r="S99" i="12"/>
  <c r="S6" i="12"/>
  <c r="T6" i="12"/>
  <c r="U6" i="12" s="1"/>
  <c r="S39" i="12"/>
  <c r="T39" i="12"/>
  <c r="U39" i="12" s="1"/>
  <c r="T9" i="12"/>
  <c r="U9" i="12" s="1"/>
  <c r="S9" i="12"/>
  <c r="T160" i="12"/>
  <c r="U160" i="12" s="1"/>
  <c r="S160" i="12"/>
  <c r="S60" i="12"/>
  <c r="T60" i="12"/>
  <c r="U60" i="12" s="1"/>
  <c r="S89" i="12"/>
  <c r="T89" i="12"/>
  <c r="U89" i="12" s="1"/>
  <c r="S108" i="12"/>
  <c r="T108" i="12"/>
  <c r="U108" i="12" s="1"/>
  <c r="S123" i="12"/>
  <c r="T123" i="12"/>
  <c r="U123" i="12" s="1"/>
  <c r="T128" i="12"/>
  <c r="U128" i="12" s="1"/>
  <c r="S128" i="12"/>
  <c r="T147" i="12"/>
  <c r="U147" i="12" s="1"/>
  <c r="S147" i="12"/>
  <c r="T179" i="12"/>
  <c r="U179" i="12" s="1"/>
  <c r="S179" i="12"/>
  <c r="T258" i="12"/>
  <c r="U258" i="12" s="1"/>
  <c r="S258" i="12"/>
  <c r="S2" i="12"/>
  <c r="T57" i="12"/>
  <c r="U57" i="12" s="1"/>
  <c r="T103" i="12"/>
  <c r="U103" i="12" s="1"/>
  <c r="S155" i="12"/>
  <c r="T155" i="12"/>
  <c r="U155" i="12" s="1"/>
  <c r="S167" i="12"/>
  <c r="T167" i="12"/>
  <c r="U167" i="12" s="1"/>
  <c r="T224" i="12"/>
  <c r="U224" i="12" s="1"/>
  <c r="S224" i="12"/>
  <c r="T312" i="12"/>
  <c r="U312" i="12" s="1"/>
  <c r="S312" i="12"/>
  <c r="T31" i="12"/>
  <c r="U31" i="12" s="1"/>
  <c r="S31" i="12"/>
  <c r="T81" i="12"/>
  <c r="U81" i="12" s="1"/>
  <c r="S81" i="12"/>
  <c r="T86" i="12"/>
  <c r="U86" i="12" s="1"/>
  <c r="S86" i="12"/>
  <c r="T129" i="12"/>
  <c r="U129" i="12" s="1"/>
  <c r="S129" i="12"/>
  <c r="S180" i="12"/>
  <c r="T180" i="12"/>
  <c r="U180" i="12" s="1"/>
  <c r="T206" i="12"/>
  <c r="U206" i="12" s="1"/>
  <c r="S206" i="12"/>
  <c r="T233" i="12"/>
  <c r="U233" i="12" s="1"/>
  <c r="S233" i="12"/>
  <c r="S267" i="12"/>
  <c r="T267" i="12"/>
  <c r="U267" i="12" s="1"/>
  <c r="T272" i="12"/>
  <c r="U272" i="12" s="1"/>
  <c r="S272" i="12"/>
  <c r="T317" i="12"/>
  <c r="U317" i="12" s="1"/>
  <c r="S317" i="12"/>
  <c r="T5" i="12"/>
  <c r="U5" i="12" s="1"/>
  <c r="S5" i="12"/>
  <c r="S115" i="12"/>
  <c r="T115" i="12"/>
  <c r="U115" i="12" s="1"/>
  <c r="T119" i="12"/>
  <c r="U119" i="12" s="1"/>
  <c r="T190" i="12"/>
  <c r="U190" i="12" s="1"/>
  <c r="S190" i="12"/>
  <c r="T372" i="12"/>
  <c r="U372" i="12" s="1"/>
  <c r="S372" i="12"/>
  <c r="T3" i="12"/>
  <c r="U3" i="12" s="1"/>
  <c r="S3" i="12"/>
  <c r="S55" i="12"/>
  <c r="T55" i="12"/>
  <c r="U55" i="12" s="1"/>
  <c r="T74" i="12"/>
  <c r="U74" i="12" s="1"/>
  <c r="S74" i="12"/>
  <c r="S95" i="12"/>
  <c r="T95" i="12"/>
  <c r="U95" i="12" s="1"/>
  <c r="T100" i="12"/>
  <c r="U100" i="12" s="1"/>
  <c r="S100" i="12"/>
  <c r="T110" i="12"/>
  <c r="U110" i="12" s="1"/>
  <c r="S110" i="12"/>
  <c r="S133" i="12"/>
  <c r="T133" i="12"/>
  <c r="U133" i="12" s="1"/>
  <c r="S139" i="12"/>
  <c r="T139" i="12"/>
  <c r="U139" i="12" s="1"/>
  <c r="T156" i="12"/>
  <c r="U156" i="12" s="1"/>
  <c r="S156" i="12"/>
  <c r="S225" i="12"/>
  <c r="T225" i="12"/>
  <c r="U225" i="12" s="1"/>
  <c r="T255" i="12"/>
  <c r="U255" i="12" s="1"/>
  <c r="S255" i="12"/>
  <c r="T314" i="12"/>
  <c r="U314" i="12" s="1"/>
  <c r="S314" i="12"/>
  <c r="S386" i="12"/>
  <c r="T386" i="12"/>
  <c r="U386" i="12" s="1"/>
  <c r="T459" i="12"/>
  <c r="U459" i="12" s="1"/>
  <c r="S459" i="12"/>
  <c r="S149" i="12"/>
  <c r="T149" i="12"/>
  <c r="U149" i="12" s="1"/>
  <c r="S173" i="12"/>
  <c r="T173" i="12"/>
  <c r="U173" i="12" s="1"/>
  <c r="S182" i="12"/>
  <c r="T182" i="12"/>
  <c r="U182" i="12" s="1"/>
  <c r="S191" i="12"/>
  <c r="T191" i="12"/>
  <c r="U191" i="12" s="1"/>
  <c r="T197" i="12"/>
  <c r="U197" i="12" s="1"/>
  <c r="S197" i="12"/>
  <c r="S235" i="12"/>
  <c r="T235" i="12"/>
  <c r="U235" i="12" s="1"/>
  <c r="S289" i="12"/>
  <c r="T289" i="12"/>
  <c r="U289" i="12" s="1"/>
  <c r="T408" i="12"/>
  <c r="U408" i="12" s="1"/>
  <c r="S408" i="12"/>
  <c r="T319" i="12"/>
  <c r="U319" i="12" s="1"/>
  <c r="S319" i="12"/>
  <c r="S40" i="12"/>
  <c r="T126" i="12"/>
  <c r="U126" i="12" s="1"/>
  <c r="S126" i="12"/>
  <c r="T198" i="12"/>
  <c r="U198" i="12" s="1"/>
  <c r="S198" i="12"/>
  <c r="T284" i="12"/>
  <c r="U284" i="12" s="1"/>
  <c r="S284" i="12"/>
  <c r="S56" i="12"/>
  <c r="T88" i="12"/>
  <c r="U88" i="12" s="1"/>
  <c r="S135" i="12"/>
  <c r="T135" i="12"/>
  <c r="U135" i="12" s="1"/>
  <c r="T153" i="12"/>
  <c r="U153" i="12" s="1"/>
  <c r="S153" i="12"/>
  <c r="T212" i="12"/>
  <c r="U212" i="12" s="1"/>
  <c r="S212" i="12"/>
  <c r="T216" i="12"/>
  <c r="U216" i="12" s="1"/>
  <c r="S216" i="12"/>
  <c r="T222" i="12"/>
  <c r="U222" i="12" s="1"/>
  <c r="S222" i="12"/>
  <c r="T315" i="12"/>
  <c r="U315" i="12" s="1"/>
  <c r="S315" i="12"/>
  <c r="T344" i="12"/>
  <c r="U344" i="12" s="1"/>
  <c r="S344" i="12"/>
  <c r="S125" i="12"/>
  <c r="T125" i="12"/>
  <c r="U125" i="12" s="1"/>
  <c r="S45" i="12"/>
  <c r="T45" i="12"/>
  <c r="U45" i="12" s="1"/>
  <c r="T75" i="12"/>
  <c r="U75" i="12" s="1"/>
  <c r="T83" i="12"/>
  <c r="U83" i="12" s="1"/>
  <c r="S83" i="12"/>
  <c r="T101" i="12"/>
  <c r="U101" i="12" s="1"/>
  <c r="S101" i="12"/>
  <c r="S140" i="12"/>
  <c r="T140" i="12"/>
  <c r="U140" i="12" s="1"/>
  <c r="S211" i="12"/>
  <c r="T211" i="12"/>
  <c r="U211" i="12" s="1"/>
  <c r="T265" i="12"/>
  <c r="U265" i="12" s="1"/>
  <c r="S265" i="12"/>
  <c r="T67" i="12"/>
  <c r="U67" i="12" s="1"/>
  <c r="S67" i="12"/>
  <c r="T136" i="12"/>
  <c r="U136" i="12" s="1"/>
  <c r="S136" i="12"/>
  <c r="T146" i="12"/>
  <c r="U146" i="12" s="1"/>
  <c r="S146" i="12"/>
  <c r="T165" i="12"/>
  <c r="U165" i="12" s="1"/>
  <c r="S165" i="12"/>
  <c r="T169" i="12"/>
  <c r="U169" i="12" s="1"/>
  <c r="S169" i="12"/>
  <c r="T305" i="12"/>
  <c r="U305" i="12" s="1"/>
  <c r="S305" i="12"/>
  <c r="T107" i="12"/>
  <c r="U107" i="12" s="1"/>
  <c r="S107" i="12"/>
  <c r="T122" i="12"/>
  <c r="U122" i="12" s="1"/>
  <c r="S122" i="12"/>
  <c r="T158" i="12"/>
  <c r="U158" i="12" s="1"/>
  <c r="S158" i="12"/>
  <c r="S162" i="12"/>
  <c r="T162" i="12"/>
  <c r="U162" i="12" s="1"/>
  <c r="T291" i="12"/>
  <c r="U291" i="12" s="1"/>
  <c r="S291" i="12"/>
  <c r="T299" i="12"/>
  <c r="U299" i="12" s="1"/>
  <c r="S299" i="12"/>
  <c r="S308" i="12"/>
  <c r="T308" i="12"/>
  <c r="U308" i="12" s="1"/>
  <c r="T328" i="12"/>
  <c r="U328" i="12" s="1"/>
  <c r="S328" i="12"/>
  <c r="T369" i="12"/>
  <c r="U369" i="12" s="1"/>
  <c r="S369" i="12"/>
  <c r="S226" i="12"/>
  <c r="T226" i="12"/>
  <c r="U226" i="12" s="1"/>
  <c r="T252" i="12"/>
  <c r="U252" i="12" s="1"/>
  <c r="S252" i="12"/>
  <c r="T271" i="12"/>
  <c r="U271" i="12" s="1"/>
  <c r="S271" i="12"/>
  <c r="T274" i="12"/>
  <c r="U274" i="12" s="1"/>
  <c r="S274" i="12"/>
  <c r="S411" i="12"/>
  <c r="T411" i="12"/>
  <c r="U411" i="12" s="1"/>
  <c r="S145" i="12"/>
  <c r="T145" i="12"/>
  <c r="U145" i="12" s="1"/>
  <c r="T187" i="12"/>
  <c r="U187" i="12" s="1"/>
  <c r="S187" i="12"/>
  <c r="T219" i="12"/>
  <c r="U219" i="12" s="1"/>
  <c r="S219" i="12"/>
  <c r="T342" i="12"/>
  <c r="U342" i="12" s="1"/>
  <c r="S342" i="12"/>
  <c r="T373" i="12"/>
  <c r="U373" i="12" s="1"/>
  <c r="S373" i="12"/>
  <c r="S433" i="12"/>
  <c r="T433" i="12"/>
  <c r="U433" i="12" s="1"/>
  <c r="T438" i="12"/>
  <c r="U438" i="12" s="1"/>
  <c r="S438" i="12"/>
  <c r="T234" i="12"/>
  <c r="U234" i="12" s="1"/>
  <c r="S234" i="12"/>
  <c r="T261" i="12"/>
  <c r="U261" i="12" s="1"/>
  <c r="S261" i="12"/>
  <c r="T275" i="12"/>
  <c r="U275" i="12" s="1"/>
  <c r="S275" i="12"/>
  <c r="T360" i="12"/>
  <c r="U360" i="12" s="1"/>
  <c r="S360" i="12"/>
  <c r="T374" i="12"/>
  <c r="U374" i="12" s="1"/>
  <c r="S374" i="12"/>
  <c r="T166" i="12"/>
  <c r="U166" i="12" s="1"/>
  <c r="S166" i="12"/>
  <c r="S361" i="12"/>
  <c r="T361" i="12"/>
  <c r="U361" i="12" s="1"/>
  <c r="T366" i="12"/>
  <c r="U366" i="12" s="1"/>
  <c r="S366" i="12"/>
  <c r="S391" i="12"/>
  <c r="T391" i="12"/>
  <c r="U391" i="12" s="1"/>
  <c r="T430" i="12"/>
  <c r="U430" i="12" s="1"/>
  <c r="S430" i="12"/>
  <c r="T137" i="12"/>
  <c r="U137" i="12" s="1"/>
  <c r="S137" i="12"/>
  <c r="S148" i="12"/>
  <c r="T306" i="12"/>
  <c r="U306" i="12" s="1"/>
  <c r="S306" i="12"/>
  <c r="S348" i="12"/>
  <c r="T400" i="12"/>
  <c r="U400" i="12" s="1"/>
  <c r="S400" i="12"/>
  <c r="S161" i="12"/>
  <c r="S183" i="12"/>
  <c r="T194" i="12"/>
  <c r="U194" i="12" s="1"/>
  <c r="S302" i="12"/>
  <c r="S392" i="12"/>
  <c r="T392" i="12"/>
  <c r="U392" i="12" s="1"/>
  <c r="T285" i="12"/>
  <c r="U285" i="12" s="1"/>
  <c r="T298" i="12"/>
  <c r="U298" i="12" s="1"/>
  <c r="S298" i="12"/>
  <c r="S335" i="12"/>
  <c r="T479" i="12"/>
  <c r="U479" i="12" s="1"/>
  <c r="S479" i="12"/>
  <c r="T195" i="12"/>
  <c r="U195" i="12" s="1"/>
  <c r="S195" i="12"/>
  <c r="T218" i="12"/>
  <c r="U218" i="12" s="1"/>
  <c r="S218" i="12"/>
  <c r="T270" i="12"/>
  <c r="U270" i="12" s="1"/>
  <c r="S270" i="12"/>
  <c r="S278" i="12"/>
  <c r="T278" i="12"/>
  <c r="U278" i="12" s="1"/>
  <c r="T445" i="12"/>
  <c r="U445" i="12" s="1"/>
  <c r="S445" i="12"/>
  <c r="T498" i="12"/>
  <c r="U498" i="12" s="1"/>
  <c r="S498" i="12"/>
  <c r="T217" i="12"/>
  <c r="U217" i="12" s="1"/>
  <c r="S217" i="12"/>
  <c r="S475" i="12"/>
  <c r="T475" i="12"/>
  <c r="U475" i="12" s="1"/>
  <c r="T444" i="12"/>
  <c r="U444" i="12" s="1"/>
  <c r="S444" i="12"/>
  <c r="S276" i="12"/>
  <c r="T276" i="12"/>
  <c r="U276" i="12" s="1"/>
  <c r="T362" i="12"/>
  <c r="U362" i="12" s="1"/>
  <c r="S362" i="12"/>
  <c r="T424" i="12"/>
  <c r="U424" i="12" s="1"/>
  <c r="S424" i="12"/>
  <c r="T461" i="12"/>
  <c r="U461" i="12" s="1"/>
  <c r="S461" i="12"/>
  <c r="T241" i="12"/>
  <c r="U241" i="12" s="1"/>
  <c r="S241" i="12"/>
  <c r="S296" i="12"/>
  <c r="T309" i="12"/>
  <c r="U309" i="12" s="1"/>
  <c r="S337" i="12"/>
  <c r="T223" i="12"/>
  <c r="U223" i="12" s="1"/>
  <c r="T260" i="12"/>
  <c r="U260" i="12" s="1"/>
  <c r="S260" i="12"/>
  <c r="T287" i="12"/>
  <c r="U287" i="12" s="1"/>
  <c r="T293" i="12"/>
  <c r="U293" i="12" s="1"/>
  <c r="S293" i="12"/>
  <c r="T324" i="12"/>
  <c r="U324" i="12" s="1"/>
  <c r="T380" i="12"/>
  <c r="U380" i="12" s="1"/>
  <c r="S380" i="12"/>
  <c r="T428" i="12"/>
  <c r="U428" i="12" s="1"/>
  <c r="S428" i="12"/>
  <c r="S257" i="12"/>
  <c r="T257" i="12"/>
  <c r="U257" i="12" s="1"/>
  <c r="T264" i="12"/>
  <c r="U264" i="12" s="1"/>
  <c r="S264" i="12"/>
  <c r="T304" i="12"/>
  <c r="U304" i="12" s="1"/>
  <c r="S304" i="12"/>
  <c r="S343" i="12"/>
  <c r="T343" i="12"/>
  <c r="U343" i="12" s="1"/>
  <c r="T378" i="12"/>
  <c r="U378" i="12" s="1"/>
  <c r="S378" i="12"/>
  <c r="S385" i="12"/>
  <c r="T385" i="12"/>
  <c r="U385" i="12" s="1"/>
  <c r="T409" i="12"/>
  <c r="U409" i="12" s="1"/>
  <c r="S409" i="12"/>
  <c r="T416" i="12"/>
  <c r="U416" i="12" s="1"/>
  <c r="S416" i="12"/>
  <c r="T431" i="12"/>
  <c r="U431" i="12" s="1"/>
  <c r="S431" i="12"/>
  <c r="S443" i="12"/>
  <c r="T443" i="12"/>
  <c r="U443" i="12" s="1"/>
  <c r="S396" i="12"/>
  <c r="T396" i="12"/>
  <c r="U396" i="12" s="1"/>
  <c r="T485" i="12"/>
  <c r="U485" i="12" s="1"/>
  <c r="S485" i="12"/>
  <c r="S356" i="12"/>
  <c r="T447" i="12"/>
  <c r="U447" i="12" s="1"/>
  <c r="T410" i="12"/>
  <c r="U410" i="12" s="1"/>
  <c r="S410" i="12"/>
  <c r="T454" i="12"/>
  <c r="U454" i="12" s="1"/>
  <c r="S454" i="12"/>
  <c r="T488" i="12"/>
  <c r="U488" i="12" s="1"/>
  <c r="S488" i="12"/>
  <c r="T494" i="12"/>
  <c r="U494" i="12" s="1"/>
  <c r="S494" i="12"/>
  <c r="T464" i="12"/>
  <c r="U464" i="12" s="1"/>
  <c r="S464" i="12"/>
  <c r="T426" i="12"/>
  <c r="U426" i="12" s="1"/>
  <c r="S426" i="12"/>
  <c r="S440" i="12"/>
  <c r="S460" i="12"/>
  <c r="S450" i="12"/>
  <c r="S344" i="2"/>
  <c r="S165" i="2"/>
  <c r="T136" i="2"/>
  <c r="U136" i="2" s="1"/>
  <c r="S127" i="2"/>
  <c r="T57" i="2"/>
  <c r="U57" i="2" s="1"/>
  <c r="T195" i="2"/>
  <c r="U195" i="2" s="1"/>
  <c r="S195" i="2"/>
  <c r="T443" i="2"/>
  <c r="U443" i="2" s="1"/>
  <c r="S443" i="2"/>
  <c r="T224" i="2"/>
  <c r="U224" i="2" s="1"/>
  <c r="S224" i="2"/>
  <c r="S146" i="2"/>
  <c r="T146" i="2"/>
  <c r="U146" i="2" s="1"/>
  <c r="S40" i="2"/>
  <c r="T40" i="2"/>
  <c r="U40" i="2" s="1"/>
  <c r="T306" i="2"/>
  <c r="U306" i="2" s="1"/>
  <c r="S306" i="2"/>
  <c r="T287" i="2"/>
  <c r="U287" i="2" s="1"/>
  <c r="S287" i="2"/>
  <c r="S479" i="2"/>
  <c r="S400" i="2"/>
  <c r="T212" i="2"/>
  <c r="U212" i="2" s="1"/>
  <c r="S167" i="2"/>
  <c r="T45" i="2"/>
  <c r="U45" i="2" s="1"/>
  <c r="T386" i="2"/>
  <c r="U386" i="2" s="1"/>
  <c r="S272" i="2"/>
  <c r="T374" i="2"/>
  <c r="U374" i="2" s="1"/>
  <c r="T209" i="2"/>
  <c r="U209" i="2" s="1"/>
  <c r="T153" i="2"/>
  <c r="U153" i="2" s="1"/>
  <c r="T124" i="2"/>
  <c r="U124" i="2" s="1"/>
  <c r="T464" i="2"/>
  <c r="U464" i="2" s="1"/>
  <c r="T356" i="2"/>
  <c r="U356" i="2" s="1"/>
  <c r="T86" i="2"/>
  <c r="U86" i="2" s="1"/>
  <c r="S147" i="2"/>
  <c r="T19" i="2"/>
  <c r="U19" i="2" s="1"/>
  <c r="T488" i="2"/>
  <c r="U488" i="2" s="1"/>
  <c r="T308" i="2"/>
  <c r="U308" i="2" s="1"/>
  <c r="T222" i="2"/>
  <c r="U222" i="2" s="1"/>
  <c r="T140" i="2"/>
  <c r="U140" i="2" s="1"/>
  <c r="S11" i="2"/>
  <c r="T220" i="2"/>
  <c r="U220" i="2" s="1"/>
  <c r="S137" i="2"/>
  <c r="S103" i="2"/>
  <c r="S6" i="2"/>
  <c r="T94" i="2"/>
  <c r="U94" i="2" s="1"/>
  <c r="S94" i="2"/>
  <c r="S465" i="2"/>
  <c r="T465" i="2" s="1"/>
  <c r="U465" i="2" s="1"/>
  <c r="T445" i="2"/>
  <c r="U445" i="2" s="1"/>
  <c r="S445" i="2"/>
  <c r="S428" i="2"/>
  <c r="T428" i="2"/>
  <c r="U428" i="2" s="1"/>
  <c r="T416" i="2"/>
  <c r="U416" i="2" s="1"/>
  <c r="S416" i="2"/>
  <c r="T394" i="2"/>
  <c r="U394" i="2" s="1"/>
  <c r="S394" i="2"/>
  <c r="T366" i="2"/>
  <c r="U366" i="2" s="1"/>
  <c r="S366" i="2"/>
  <c r="S494" i="2"/>
  <c r="T494" i="2"/>
  <c r="U494" i="2" s="1"/>
  <c r="S342" i="2"/>
  <c r="T342" i="2"/>
  <c r="U342" i="2" s="1"/>
  <c r="T326" i="2"/>
  <c r="U326" i="2" s="1"/>
  <c r="S326" i="2"/>
  <c r="T79" i="2"/>
  <c r="U79" i="2" s="1"/>
  <c r="S79" i="2"/>
  <c r="S20" i="2"/>
  <c r="T20" i="2" s="1"/>
  <c r="U20" i="2" s="1"/>
  <c r="S438" i="2"/>
  <c r="T438" i="2"/>
  <c r="U438" i="2" s="1"/>
  <c r="S392" i="2"/>
  <c r="T392" i="2"/>
  <c r="U392" i="2" s="1"/>
  <c r="T333" i="2"/>
  <c r="U333" i="2" s="1"/>
  <c r="S333" i="2"/>
  <c r="T492" i="2"/>
  <c r="U492" i="2" s="1"/>
  <c r="S492" i="2"/>
  <c r="T391" i="2"/>
  <c r="U391" i="2" s="1"/>
  <c r="S391" i="2"/>
  <c r="T370" i="2"/>
  <c r="U370" i="2" s="1"/>
  <c r="S370" i="2"/>
  <c r="S332" i="2"/>
  <c r="T332" i="2"/>
  <c r="U332" i="2" s="1"/>
  <c r="T317" i="2"/>
  <c r="U317" i="2" s="1"/>
  <c r="S317" i="2"/>
  <c r="S162" i="2"/>
  <c r="T162" i="2"/>
  <c r="U162" i="2" s="1"/>
  <c r="T60" i="2"/>
  <c r="U60" i="2" s="1"/>
  <c r="S60" i="2"/>
  <c r="S470" i="2"/>
  <c r="T470" i="2" s="1"/>
  <c r="U470" i="2" s="1"/>
  <c r="S431" i="2"/>
  <c r="T431" i="2"/>
  <c r="U431" i="2" s="1"/>
  <c r="T426" i="2"/>
  <c r="U426" i="2" s="1"/>
  <c r="S426" i="2"/>
  <c r="S311" i="2"/>
  <c r="T311" i="2"/>
  <c r="U311" i="2" s="1"/>
  <c r="S274" i="2"/>
  <c r="T274" i="2"/>
  <c r="U274" i="2" s="1"/>
  <c r="S217" i="2"/>
  <c r="T217" i="2"/>
  <c r="U217" i="2" s="1"/>
  <c r="S161" i="2"/>
  <c r="T161" i="2"/>
  <c r="U161" i="2" s="1"/>
  <c r="S99" i="2"/>
  <c r="T99" i="2"/>
  <c r="U99" i="2" s="1"/>
  <c r="S298" i="2"/>
  <c r="T298" i="2"/>
  <c r="U298" i="2" s="1"/>
  <c r="T260" i="2"/>
  <c r="U260" i="2" s="1"/>
  <c r="S260" i="2"/>
  <c r="T241" i="2"/>
  <c r="U241" i="2" s="1"/>
  <c r="S241" i="2"/>
  <c r="S187" i="2"/>
  <c r="T187" i="2"/>
  <c r="U187" i="2" s="1"/>
  <c r="S114" i="2"/>
  <c r="T114" i="2" s="1"/>
  <c r="U114" i="2" s="1"/>
  <c r="S44" i="2"/>
  <c r="T44" i="2"/>
  <c r="U44" i="2" s="1"/>
  <c r="S9" i="2"/>
  <c r="T9" i="2"/>
  <c r="U9" i="2" s="1"/>
  <c r="S309" i="2"/>
  <c r="T309" i="2"/>
  <c r="U309" i="2" s="1"/>
  <c r="S285" i="2"/>
  <c r="T285" i="2"/>
  <c r="U285" i="2" s="1"/>
  <c r="S173" i="2"/>
  <c r="T173" i="2"/>
  <c r="U173" i="2" s="1"/>
  <c r="T461" i="2"/>
  <c r="U461" i="2" s="1"/>
  <c r="S461" i="2"/>
  <c r="S447" i="2"/>
  <c r="T447" i="2"/>
  <c r="U447" i="2" s="1"/>
  <c r="S353" i="2"/>
  <c r="T353" i="2"/>
  <c r="U353" i="2" s="1"/>
  <c r="T337" i="2"/>
  <c r="U337" i="2" s="1"/>
  <c r="S337" i="2"/>
  <c r="T321" i="2"/>
  <c r="U321" i="2" s="1"/>
  <c r="S321" i="2"/>
  <c r="S315" i="2"/>
  <c r="T315" i="2"/>
  <c r="U315" i="2" s="1"/>
  <c r="S15" i="2"/>
  <c r="T15" i="2"/>
  <c r="U15" i="2" s="1"/>
  <c r="T148" i="2"/>
  <c r="U148" i="2" s="1"/>
  <c r="S148" i="2"/>
  <c r="S435" i="2"/>
  <c r="T435" i="2"/>
  <c r="U435" i="2" s="1"/>
  <c r="S258" i="2"/>
  <c r="T258" i="2"/>
  <c r="U258" i="2" s="1"/>
  <c r="S135" i="2"/>
  <c r="T135" i="2"/>
  <c r="U135" i="2" s="1"/>
  <c r="T459" i="2"/>
  <c r="U459" i="2" s="1"/>
  <c r="S459" i="2"/>
  <c r="S417" i="2"/>
  <c r="T417" i="2" s="1"/>
  <c r="U417" i="2" s="1"/>
  <c r="T88" i="2"/>
  <c r="U88" i="2" s="1"/>
  <c r="S88" i="2"/>
  <c r="T208" i="2"/>
  <c r="U208" i="2" s="1"/>
  <c r="S208" i="2"/>
  <c r="T68" i="2"/>
  <c r="U68" i="2" s="1"/>
  <c r="S68" i="2"/>
  <c r="S39" i="2"/>
  <c r="T39" i="2"/>
  <c r="U39" i="2" s="1"/>
  <c r="S454" i="2"/>
  <c r="S440" i="2"/>
  <c r="S276" i="2"/>
  <c r="S361" i="2"/>
  <c r="T361" i="2"/>
  <c r="U361" i="2" s="1"/>
  <c r="S343" i="2"/>
  <c r="T343" i="2"/>
  <c r="U343" i="2" s="1"/>
  <c r="S304" i="2"/>
  <c r="T304" i="2"/>
  <c r="U304" i="2" s="1"/>
  <c r="S275" i="2"/>
  <c r="T275" i="2"/>
  <c r="U275" i="2" s="1"/>
  <c r="U229" i="2"/>
  <c r="S128" i="2"/>
  <c r="T128" i="2"/>
  <c r="U128" i="2" s="1"/>
  <c r="S89" i="2"/>
  <c r="T89" i="2"/>
  <c r="U89" i="2" s="1"/>
  <c r="S74" i="2"/>
  <c r="T74" i="2"/>
  <c r="U74" i="2" s="1"/>
  <c r="T63" i="2"/>
  <c r="U63" i="2" s="1"/>
  <c r="S63" i="2"/>
  <c r="S33" i="2"/>
  <c r="T33" i="2"/>
  <c r="U33" i="2" s="1"/>
  <c r="T450" i="2"/>
  <c r="U450" i="2" s="1"/>
  <c r="S385" i="2"/>
  <c r="T75" i="2"/>
  <c r="U75" i="2" s="1"/>
  <c r="S318" i="2"/>
  <c r="T318" i="2" s="1"/>
  <c r="U318" i="2" s="1"/>
  <c r="S69" i="2"/>
  <c r="T69" i="2" s="1"/>
  <c r="U69" i="2" s="1"/>
  <c r="T183" i="2"/>
  <c r="U183" i="2" s="1"/>
  <c r="S444" i="2"/>
  <c r="T444" i="2"/>
  <c r="U444" i="2" s="1"/>
  <c r="S265" i="2"/>
  <c r="T265" i="2"/>
  <c r="U265" i="2" s="1"/>
  <c r="T122" i="2"/>
  <c r="U122" i="2" s="1"/>
  <c r="S122" i="2"/>
  <c r="S90" i="2"/>
  <c r="T90" i="2" s="1"/>
  <c r="U90" i="2" s="1"/>
  <c r="S8" i="2"/>
  <c r="T8" i="2" s="1"/>
  <c r="U8" i="2" s="1"/>
  <c r="U466" i="2"/>
  <c r="S397" i="2"/>
  <c r="T397" i="2" s="1"/>
  <c r="U397" i="2" s="1"/>
  <c r="S360" i="2"/>
  <c r="T360" i="2"/>
  <c r="U360" i="2" s="1"/>
  <c r="T312" i="2"/>
  <c r="U312" i="2" s="1"/>
  <c r="S312" i="2"/>
  <c r="S264" i="2"/>
  <c r="T264" i="2"/>
  <c r="U264" i="2" s="1"/>
  <c r="S149" i="2"/>
  <c r="T149" i="2"/>
  <c r="U149" i="2" s="1"/>
  <c r="U120" i="2"/>
  <c r="S108" i="2"/>
  <c r="T108" i="2"/>
  <c r="U108" i="2" s="1"/>
  <c r="S95" i="2"/>
  <c r="T95" i="2"/>
  <c r="U95" i="2" s="1"/>
  <c r="S49" i="2"/>
  <c r="T49" i="2"/>
  <c r="U49" i="2" s="1"/>
  <c r="S43" i="2"/>
  <c r="T43" i="2" s="1"/>
  <c r="U43" i="2" s="1"/>
  <c r="T485" i="2"/>
  <c r="U485" i="2" s="1"/>
  <c r="T409" i="2"/>
  <c r="U409" i="2" s="1"/>
  <c r="T369" i="2"/>
  <c r="U369" i="2" s="1"/>
  <c r="S335" i="2"/>
  <c r="S305" i="2"/>
  <c r="T271" i="2"/>
  <c r="U271" i="2" s="1"/>
  <c r="T240" i="2"/>
  <c r="U240" i="2" s="1"/>
  <c r="T223" i="2"/>
  <c r="U223" i="2" s="1"/>
  <c r="S163" i="2"/>
  <c r="T131" i="2"/>
  <c r="U131" i="2" s="1"/>
  <c r="T119" i="2"/>
  <c r="U119" i="2" s="1"/>
  <c r="S396" i="2"/>
  <c r="T396" i="2"/>
  <c r="U396" i="2" s="1"/>
  <c r="S348" i="2"/>
  <c r="T348" i="2"/>
  <c r="T299" i="2"/>
  <c r="U299" i="2" s="1"/>
  <c r="S299" i="2"/>
  <c r="S206" i="2"/>
  <c r="U201" i="2"/>
  <c r="S5" i="2"/>
  <c r="T5" i="2"/>
  <c r="U5" i="2" s="1"/>
  <c r="S449" i="2"/>
  <c r="T422" i="2"/>
  <c r="U422" i="2" s="1"/>
  <c r="T408" i="2"/>
  <c r="U408" i="2" s="1"/>
  <c r="S368" i="2"/>
  <c r="T368" i="2" s="1"/>
  <c r="U368" i="2" s="1"/>
  <c r="S270" i="2"/>
  <c r="S115" i="2"/>
  <c r="S475" i="2"/>
  <c r="T475" i="2"/>
  <c r="U475" i="2" s="1"/>
  <c r="S430" i="2"/>
  <c r="T430" i="2"/>
  <c r="U430" i="2" s="1"/>
  <c r="S424" i="2"/>
  <c r="T424" i="2"/>
  <c r="U424" i="2" s="1"/>
  <c r="S395" i="2"/>
  <c r="T395" i="2"/>
  <c r="U395" i="2" s="1"/>
  <c r="S380" i="2"/>
  <c r="T380" i="2"/>
  <c r="U380" i="2" s="1"/>
  <c r="S302" i="2"/>
  <c r="T302" i="2"/>
  <c r="U302" i="2" s="1"/>
  <c r="T293" i="2"/>
  <c r="U293" i="2" s="1"/>
  <c r="S293" i="2"/>
  <c r="T289" i="2"/>
  <c r="U289" i="2" s="1"/>
  <c r="S289" i="2"/>
  <c r="S284" i="2"/>
  <c r="T284" i="2"/>
  <c r="U284" i="2" s="1"/>
  <c r="S278" i="2"/>
  <c r="T278" i="2"/>
  <c r="U278" i="2" s="1"/>
  <c r="S257" i="2"/>
  <c r="T257" i="2"/>
  <c r="U257" i="2" s="1"/>
  <c r="S200" i="2"/>
  <c r="T200" i="2"/>
  <c r="U200" i="2" s="1"/>
  <c r="S190" i="2"/>
  <c r="T190" i="2"/>
  <c r="U190" i="2" s="1"/>
  <c r="S180" i="2"/>
  <c r="T180" i="2"/>
  <c r="U180" i="2" s="1"/>
  <c r="S155" i="2"/>
  <c r="T155" i="2"/>
  <c r="U155" i="2" s="1"/>
  <c r="S47" i="2"/>
  <c r="T47" i="2"/>
  <c r="U47" i="2" s="1"/>
  <c r="T31" i="2"/>
  <c r="U31" i="2" s="1"/>
  <c r="S31" i="2"/>
  <c r="S4" i="2"/>
  <c r="T4" i="2" s="1"/>
  <c r="U4" i="2" s="1"/>
  <c r="T472" i="2"/>
  <c r="U472" i="2" s="1"/>
  <c r="S448" i="2"/>
  <c r="T448" i="2" s="1"/>
  <c r="U448" i="2" s="1"/>
  <c r="T393" i="2"/>
  <c r="U393" i="2" s="1"/>
  <c r="S253" i="2"/>
  <c r="T253" i="2" s="1"/>
  <c r="U253" i="2" s="1"/>
  <c r="S237" i="2"/>
  <c r="T206" i="2"/>
  <c r="U206" i="2" s="1"/>
  <c r="S191" i="2"/>
  <c r="T158" i="2"/>
  <c r="U158" i="2" s="1"/>
  <c r="T129" i="2"/>
  <c r="U129" i="2" s="1"/>
  <c r="S100" i="2"/>
  <c r="T56" i="2"/>
  <c r="U56" i="2" s="1"/>
  <c r="S493" i="2"/>
  <c r="T493" i="2" s="1"/>
  <c r="U493" i="2" s="1"/>
  <c r="U130" i="2"/>
  <c r="S59" i="2"/>
  <c r="T59" i="2" s="1"/>
  <c r="U59" i="2" s="1"/>
  <c r="T34" i="2"/>
  <c r="U34" i="2" s="1"/>
  <c r="S469" i="2"/>
  <c r="T469" i="2" s="1"/>
  <c r="U469" i="2" s="1"/>
  <c r="S460" i="2"/>
  <c r="T460" i="2"/>
  <c r="U460" i="2" s="1"/>
  <c r="S418" i="2"/>
  <c r="T418" i="2" s="1"/>
  <c r="U418" i="2" s="1"/>
  <c r="S411" i="2"/>
  <c r="T411" i="2"/>
  <c r="U411" i="2" s="1"/>
  <c r="S405" i="2"/>
  <c r="T405" i="2" s="1"/>
  <c r="U405" i="2" s="1"/>
  <c r="S283" i="2"/>
  <c r="T283" i="2"/>
  <c r="U283" i="2" s="1"/>
  <c r="S216" i="2"/>
  <c r="T216" i="2"/>
  <c r="U216" i="2" s="1"/>
  <c r="S125" i="2"/>
  <c r="T125" i="2"/>
  <c r="U125" i="2" s="1"/>
  <c r="U93" i="2"/>
  <c r="S55" i="2"/>
  <c r="T55" i="2"/>
  <c r="U55" i="2" s="1"/>
  <c r="S433" i="2"/>
  <c r="S252" i="2"/>
  <c r="T234" i="2"/>
  <c r="U234" i="2" s="1"/>
  <c r="T83" i="2"/>
  <c r="U83" i="2" s="1"/>
  <c r="T67" i="2"/>
  <c r="U67" i="2" s="1"/>
  <c r="S25" i="2"/>
  <c r="T25" i="2" s="1"/>
  <c r="U25" i="2" s="1"/>
  <c r="S372" i="2"/>
  <c r="T372" i="2"/>
  <c r="U372" i="2" s="1"/>
  <c r="S362" i="2"/>
  <c r="T362" i="2"/>
  <c r="U362" i="2" s="1"/>
  <c r="S498" i="2"/>
  <c r="T410" i="2"/>
  <c r="U410" i="2" s="1"/>
  <c r="S404" i="2"/>
  <c r="T404" i="2"/>
  <c r="U404" i="2" s="1"/>
  <c r="S373" i="2"/>
  <c r="T373" i="2"/>
  <c r="U373" i="2" s="1"/>
  <c r="S319" i="2"/>
  <c r="T319" i="2"/>
  <c r="U319" i="2" s="1"/>
  <c r="S261" i="2"/>
  <c r="T261" i="2"/>
  <c r="U261" i="2" s="1"/>
  <c r="S256" i="2"/>
  <c r="T256" i="2"/>
  <c r="U256" i="2" s="1"/>
  <c r="S233" i="2"/>
  <c r="T233" i="2"/>
  <c r="U233" i="2" s="1"/>
  <c r="S221" i="2"/>
  <c r="T221" i="2"/>
  <c r="U221" i="2" s="1"/>
  <c r="S179" i="2"/>
  <c r="T179" i="2"/>
  <c r="U179" i="2" s="1"/>
  <c r="S81" i="2"/>
  <c r="T81" i="2"/>
  <c r="U81" i="2" s="1"/>
  <c r="S54" i="2"/>
  <c r="T54" i="2" s="1"/>
  <c r="U54" i="2" s="1"/>
  <c r="S3" i="2"/>
  <c r="T3" i="2"/>
  <c r="U3" i="2" s="1"/>
  <c r="T458" i="2"/>
  <c r="U458" i="2" s="1"/>
  <c r="S419" i="2"/>
  <c r="T419" i="2" s="1"/>
  <c r="U419" i="2" s="1"/>
  <c r="T328" i="2"/>
  <c r="U328" i="2" s="1"/>
  <c r="S266" i="2"/>
  <c r="S219" i="2"/>
  <c r="T156" i="2"/>
  <c r="U156" i="2" s="1"/>
  <c r="T110" i="2"/>
  <c r="U110" i="2" s="1"/>
  <c r="U377" i="2"/>
  <c r="S324" i="2"/>
  <c r="T324" i="2"/>
  <c r="U324" i="2" s="1"/>
  <c r="S314" i="2"/>
  <c r="T314" i="2"/>
  <c r="U314" i="2" s="1"/>
  <c r="S225" i="2"/>
  <c r="T225" i="2"/>
  <c r="U225" i="2" s="1"/>
  <c r="S145" i="2"/>
  <c r="T145" i="2"/>
  <c r="U145" i="2" s="1"/>
  <c r="S138" i="2"/>
  <c r="T138" i="2" s="1"/>
  <c r="U138" i="2" s="1"/>
  <c r="S123" i="2"/>
  <c r="T123" i="2"/>
  <c r="U123" i="2" s="1"/>
  <c r="S64" i="2"/>
  <c r="T64" i="2"/>
  <c r="U64" i="2" s="1"/>
  <c r="S197" i="2"/>
  <c r="T197" i="2"/>
  <c r="U197" i="2" s="1"/>
  <c r="S14" i="2"/>
  <c r="T14" i="2" s="1"/>
  <c r="U14" i="2" s="1"/>
  <c r="S389" i="2"/>
  <c r="T389" i="2"/>
  <c r="U389" i="2" s="1"/>
  <c r="S378" i="2"/>
  <c r="T378" i="2"/>
  <c r="U378" i="2" s="1"/>
  <c r="S226" i="2"/>
  <c r="T226" i="2"/>
  <c r="U226" i="2" s="1"/>
  <c r="S211" i="2"/>
  <c r="T211" i="2"/>
  <c r="U211" i="2" s="1"/>
  <c r="S166" i="2"/>
  <c r="T166" i="2"/>
  <c r="U166" i="2" s="1"/>
  <c r="U105" i="2"/>
  <c r="S85" i="2"/>
  <c r="T85" i="2" s="1"/>
  <c r="U85" i="2" s="1"/>
  <c r="U53" i="2"/>
  <c r="S376" i="2"/>
  <c r="T248" i="2"/>
  <c r="U248" i="2" s="1"/>
  <c r="S184" i="2"/>
  <c r="T184" i="2" s="1"/>
  <c r="U184" i="2" s="1"/>
  <c r="S169" i="2"/>
  <c r="T139" i="2"/>
  <c r="U139" i="2" s="1"/>
  <c r="S36" i="2"/>
  <c r="S101" i="2"/>
  <c r="T101" i="2"/>
  <c r="U101" i="2" s="1"/>
  <c r="S80" i="2"/>
  <c r="T80" i="2"/>
  <c r="U80" i="2" s="1"/>
  <c r="U70" i="2"/>
  <c r="S232" i="2"/>
  <c r="S214" i="2"/>
  <c r="S245" i="2"/>
  <c r="T245" i="2"/>
  <c r="U245" i="2" s="1"/>
  <c r="S182" i="2"/>
  <c r="T182" i="2"/>
  <c r="U182" i="2" s="1"/>
  <c r="S160" i="2"/>
  <c r="T160" i="2"/>
  <c r="U160" i="2" s="1"/>
  <c r="S18" i="2"/>
  <c r="T18" i="2"/>
  <c r="U18" i="2" s="1"/>
  <c r="T218" i="2"/>
  <c r="U218" i="2" s="1"/>
  <c r="T126" i="2"/>
  <c r="U126" i="2" s="1"/>
  <c r="T30" i="2"/>
  <c r="U30" i="2" s="1"/>
  <c r="S330" i="2"/>
  <c r="T330" i="2" s="1"/>
  <c r="U330" i="2" s="1"/>
  <c r="S296" i="2"/>
  <c r="T296" i="2"/>
  <c r="U296" i="2" s="1"/>
  <c r="U291" i="2"/>
  <c r="S291" i="2"/>
  <c r="S194" i="2"/>
  <c r="T194" i="2"/>
  <c r="U194" i="2" s="1"/>
  <c r="S171" i="2"/>
  <c r="T171" i="2"/>
  <c r="U171" i="2" s="1"/>
  <c r="S133" i="2"/>
  <c r="T133" i="2"/>
  <c r="U133" i="2" s="1"/>
  <c r="U109" i="2"/>
  <c r="U35" i="2"/>
  <c r="S23" i="2"/>
  <c r="T23" i="2"/>
  <c r="U23" i="2" s="1"/>
  <c r="T255" i="2"/>
  <c r="U255" i="2" s="1"/>
  <c r="T235" i="2"/>
  <c r="U235" i="2" s="1"/>
  <c r="S198" i="2"/>
  <c r="T134" i="2"/>
  <c r="U134" i="2" s="1"/>
  <c r="S267" i="2"/>
  <c r="T267" i="2"/>
  <c r="U267" i="2" s="1"/>
  <c r="S91" i="2"/>
  <c r="T91" i="2" s="1"/>
  <c r="U91" i="2" s="1"/>
  <c r="S255" i="2"/>
  <c r="T107" i="2"/>
  <c r="U107" i="2" s="1"/>
  <c r="T29" i="2"/>
  <c r="U29" i="2" s="1"/>
  <c r="U322" i="2"/>
  <c r="U439" i="2"/>
  <c r="U387" i="2"/>
  <c r="U78" i="2"/>
  <c r="U294" i="2"/>
  <c r="U490" i="2"/>
  <c r="U473" i="2"/>
  <c r="U463" i="2"/>
  <c r="U456" i="2"/>
  <c r="U442" i="2"/>
  <c r="U403" i="2"/>
  <c r="U371" i="2"/>
  <c r="U355" i="2"/>
  <c r="U341" i="2"/>
  <c r="U329" i="2"/>
  <c r="U286" i="2"/>
  <c r="U204" i="2"/>
  <c r="U152" i="2"/>
  <c r="U142" i="2"/>
  <c r="U118" i="2"/>
  <c r="U17" i="2"/>
  <c r="U357" i="2"/>
  <c r="U277" i="2"/>
  <c r="U154" i="2"/>
  <c r="U496" i="2"/>
  <c r="U452" i="2"/>
  <c r="U367" i="2"/>
  <c r="U290" i="2"/>
  <c r="U281" i="2"/>
  <c r="U263" i="2"/>
  <c r="U251" i="2"/>
  <c r="U102" i="2"/>
  <c r="U7" i="2"/>
  <c r="U501" i="2"/>
  <c r="U468" i="2"/>
  <c r="U425" i="2"/>
  <c r="U280" i="2"/>
  <c r="U232" i="2"/>
  <c r="U227" i="2"/>
  <c r="U189" i="2"/>
  <c r="U141" i="2"/>
  <c r="U117" i="2"/>
  <c r="U38" i="2"/>
  <c r="U352" i="2"/>
  <c r="U164" i="2"/>
  <c r="U96" i="2"/>
  <c r="U495" i="2"/>
  <c r="U489" i="2"/>
  <c r="U477" i="2"/>
  <c r="U451" i="2"/>
  <c r="U446" i="2"/>
  <c r="U421" i="2"/>
  <c r="U213" i="2"/>
  <c r="U203" i="2"/>
  <c r="U168" i="2"/>
  <c r="U121" i="2"/>
  <c r="U116" i="2"/>
  <c r="U112" i="2"/>
  <c r="U46" i="2"/>
  <c r="U27" i="2"/>
  <c r="U16" i="2"/>
  <c r="U282" i="2"/>
  <c r="U483" i="2"/>
  <c r="U77" i="2"/>
  <c r="U491" i="2"/>
  <c r="U313" i="2"/>
  <c r="U500" i="2"/>
  <c r="U481" i="2"/>
  <c r="U467" i="2"/>
  <c r="U441" i="2"/>
  <c r="U420" i="2"/>
  <c r="U407" i="2"/>
  <c r="U350" i="2"/>
  <c r="U345" i="2"/>
  <c r="U303" i="2"/>
  <c r="U236" i="2"/>
  <c r="U207" i="2"/>
  <c r="U188" i="2"/>
  <c r="U111" i="2"/>
  <c r="U66" i="2"/>
  <c r="U62" i="2"/>
  <c r="U21" i="2"/>
  <c r="U363" i="2"/>
  <c r="U295" i="2"/>
  <c r="U268" i="2"/>
  <c r="U192" i="2"/>
  <c r="U92" i="2"/>
  <c r="U497" i="2"/>
  <c r="U474" i="2"/>
  <c r="U382" i="2"/>
  <c r="U347" i="2"/>
  <c r="U273" i="2"/>
  <c r="U247" i="2"/>
  <c r="U238" i="2"/>
  <c r="U427" i="2"/>
  <c r="U412" i="2"/>
  <c r="U398" i="2"/>
  <c r="U379" i="2"/>
  <c r="U365" i="2"/>
  <c r="U359" i="2"/>
  <c r="U307" i="2"/>
  <c r="U244" i="2"/>
  <c r="U230" i="2"/>
  <c r="U181" i="2"/>
  <c r="U172" i="2"/>
  <c r="U71" i="2"/>
  <c r="U51" i="2"/>
  <c r="U32" i="2"/>
  <c r="U104" i="2"/>
  <c r="U210" i="2"/>
  <c r="U381" i="2"/>
  <c r="U499" i="2"/>
  <c r="U476" i="2"/>
  <c r="U471" i="2"/>
  <c r="U406" i="2"/>
  <c r="U364" i="2"/>
  <c r="U339" i="2"/>
  <c r="U331" i="2"/>
  <c r="U269" i="2"/>
  <c r="U243" i="2"/>
  <c r="U202" i="2"/>
  <c r="U98" i="2"/>
  <c r="U61" i="2"/>
  <c r="U270" i="2"/>
  <c r="U479" i="2"/>
  <c r="U400" i="2"/>
  <c r="U454" i="2"/>
  <c r="U449" i="2"/>
  <c r="U433" i="2"/>
  <c r="U376" i="2"/>
  <c r="U276" i="2"/>
  <c r="U344" i="2"/>
  <c r="U498" i="2"/>
  <c r="U385" i="2"/>
  <c r="U348" i="2"/>
  <c r="U335" i="2"/>
  <c r="U219" i="2"/>
  <c r="U6" i="2"/>
  <c r="U103" i="2"/>
  <c r="U440" i="2"/>
  <c r="U272" i="2"/>
  <c r="U237" i="2"/>
  <c r="U252" i="2"/>
  <c r="U165" i="2"/>
  <c r="U127" i="2"/>
  <c r="U266" i="2"/>
  <c r="U214" i="2"/>
  <c r="U191" i="2"/>
  <c r="U163" i="2"/>
  <c r="U198" i="2"/>
  <c r="U100" i="2"/>
  <c r="U169" i="2"/>
  <c r="U11" i="2"/>
  <c r="AD12" i="12" l="1"/>
  <c r="AE12" i="12" s="1"/>
  <c r="AD22" i="12"/>
  <c r="AE22" i="12" s="1"/>
  <c r="AD32" i="12"/>
  <c r="AE32" i="12" s="1"/>
  <c r="AD42" i="12"/>
  <c r="AE42" i="12" s="1"/>
  <c r="AD52" i="12"/>
  <c r="AE52" i="12" s="1"/>
  <c r="AD62" i="12"/>
  <c r="AE62" i="12" s="1"/>
  <c r="AD72" i="12"/>
  <c r="AE72" i="12" s="1"/>
  <c r="AD82" i="12"/>
  <c r="AE82" i="12" s="1"/>
  <c r="AD92" i="12"/>
  <c r="AE92" i="12" s="1"/>
  <c r="AD102" i="12"/>
  <c r="AE102" i="12" s="1"/>
  <c r="AD112" i="12"/>
  <c r="AE112" i="12" s="1"/>
  <c r="AD132" i="12"/>
  <c r="AE132" i="12" s="1"/>
  <c r="AD142" i="12"/>
  <c r="AE142" i="12" s="1"/>
  <c r="AD152" i="12"/>
  <c r="AE152" i="12" s="1"/>
  <c r="AD172" i="12"/>
  <c r="AE172" i="12" s="1"/>
  <c r="AD192" i="12"/>
  <c r="AE192" i="12" s="1"/>
  <c r="AD202" i="12"/>
  <c r="AE202" i="12" s="1"/>
  <c r="AD242" i="12"/>
  <c r="AE242" i="12" s="1"/>
  <c r="AD262" i="12"/>
  <c r="AE262" i="12" s="1"/>
  <c r="AD282" i="12"/>
  <c r="AE282" i="12" s="1"/>
  <c r="AD292" i="12"/>
  <c r="AE292" i="12" s="1"/>
  <c r="AD322" i="12"/>
  <c r="AE322" i="12" s="1"/>
  <c r="AD352" i="12"/>
  <c r="AE352" i="12" s="1"/>
  <c r="AD13" i="12"/>
  <c r="AE13" i="12" s="1"/>
  <c r="AD43" i="12"/>
  <c r="AE43" i="12" s="1"/>
  <c r="AD53" i="12"/>
  <c r="AE53" i="12" s="1"/>
  <c r="AD73" i="12"/>
  <c r="AE73" i="12" s="1"/>
  <c r="AD93" i="12"/>
  <c r="AE93" i="12" s="1"/>
  <c r="AD113" i="12"/>
  <c r="AE113" i="12" s="1"/>
  <c r="AD143" i="12"/>
  <c r="AE143" i="12" s="1"/>
  <c r="AD193" i="12"/>
  <c r="AE193" i="12" s="1"/>
  <c r="AD203" i="12"/>
  <c r="AE203" i="12" s="1"/>
  <c r="AD213" i="12"/>
  <c r="AE213" i="12" s="1"/>
  <c r="AD243" i="12"/>
  <c r="AE243" i="12" s="1"/>
  <c r="AD253" i="12"/>
  <c r="AE253" i="12" s="1"/>
  <c r="AD263" i="12"/>
  <c r="AE263" i="12" s="1"/>
  <c r="AD273" i="12"/>
  <c r="AE273" i="12" s="1"/>
  <c r="AD303" i="12"/>
  <c r="AE303" i="12" s="1"/>
  <c r="AD313" i="12"/>
  <c r="AE313" i="12" s="1"/>
  <c r="AD323" i="12"/>
  <c r="AE323" i="12" s="1"/>
  <c r="AD14" i="12"/>
  <c r="AE14" i="12" s="1"/>
  <c r="AD24" i="12"/>
  <c r="AE24" i="12" s="1"/>
  <c r="AD54" i="12"/>
  <c r="AE54" i="12" s="1"/>
  <c r="AD84" i="12"/>
  <c r="AE84" i="12" s="1"/>
  <c r="AD104" i="12"/>
  <c r="AE104" i="12" s="1"/>
  <c r="AD114" i="12"/>
  <c r="AE114" i="12" s="1"/>
  <c r="AD144" i="12"/>
  <c r="AE144" i="12" s="1"/>
  <c r="AD154" i="12"/>
  <c r="AE154" i="12" s="1"/>
  <c r="AD164" i="12"/>
  <c r="AE164" i="12" s="1"/>
  <c r="AD174" i="12"/>
  <c r="AE174" i="12" s="1"/>
  <c r="AD184" i="12"/>
  <c r="AE184" i="12" s="1"/>
  <c r="AD204" i="12"/>
  <c r="AE204" i="12" s="1"/>
  <c r="AD244" i="12"/>
  <c r="AE244" i="12" s="1"/>
  <c r="AD254" i="12"/>
  <c r="AE254" i="12" s="1"/>
  <c r="AD294" i="12"/>
  <c r="AE294" i="12" s="1"/>
  <c r="AD334" i="12"/>
  <c r="AE334" i="12" s="1"/>
  <c r="AD21" i="12"/>
  <c r="AE21" i="12" s="1"/>
  <c r="AD41" i="12"/>
  <c r="AE41" i="12" s="1"/>
  <c r="AD51" i="12"/>
  <c r="AE51" i="12" s="1"/>
  <c r="AD61" i="12"/>
  <c r="AE61" i="12" s="1"/>
  <c r="AD71" i="12"/>
  <c r="AE71" i="12" s="1"/>
  <c r="AD91" i="12"/>
  <c r="AE91" i="12" s="1"/>
  <c r="AD111" i="12"/>
  <c r="AE111" i="12" s="1"/>
  <c r="AD121" i="12"/>
  <c r="AE121" i="12" s="1"/>
  <c r="AD27" i="12"/>
  <c r="AE27" i="12" s="1"/>
  <c r="AD59" i="12"/>
  <c r="AE59" i="12" s="1"/>
  <c r="AD77" i="12"/>
  <c r="AE77" i="12" s="1"/>
  <c r="AD109" i="12"/>
  <c r="AE109" i="12" s="1"/>
  <c r="AD141" i="12"/>
  <c r="AE141" i="12" s="1"/>
  <c r="AD157" i="12"/>
  <c r="AE157" i="12" s="1"/>
  <c r="AD170" i="12"/>
  <c r="AE170" i="12" s="1"/>
  <c r="AD186" i="12"/>
  <c r="AE186" i="12" s="1"/>
  <c r="AD199" i="12"/>
  <c r="AE199" i="12" s="1"/>
  <c r="AD215" i="12"/>
  <c r="AE215" i="12" s="1"/>
  <c r="AD228" i="12"/>
  <c r="AE228" i="12" s="1"/>
  <c r="AD286" i="12"/>
  <c r="AE286" i="12" s="1"/>
  <c r="AD341" i="12"/>
  <c r="AE341" i="12" s="1"/>
  <c r="AD354" i="12"/>
  <c r="AE354" i="12" s="1"/>
  <c r="AD364" i="12"/>
  <c r="AE364" i="12" s="1"/>
  <c r="AD384" i="12"/>
  <c r="AE384" i="12" s="1"/>
  <c r="AD414" i="12"/>
  <c r="AE414" i="12" s="1"/>
  <c r="AD434" i="12"/>
  <c r="AE434" i="12" s="1"/>
  <c r="AD474" i="12"/>
  <c r="AE474" i="12" s="1"/>
  <c r="AD484" i="12"/>
  <c r="AE484" i="12" s="1"/>
  <c r="AD28" i="12"/>
  <c r="AE28" i="12" s="1"/>
  <c r="AD46" i="12"/>
  <c r="AE46" i="12" s="1"/>
  <c r="AD78" i="12"/>
  <c r="AE78" i="12" s="1"/>
  <c r="AD96" i="12"/>
  <c r="AE96" i="12" s="1"/>
  <c r="AD229" i="12"/>
  <c r="AE229" i="12" s="1"/>
  <c r="AD300" i="12"/>
  <c r="AE300" i="12" s="1"/>
  <c r="AD316" i="12"/>
  <c r="AE316" i="12" s="1"/>
  <c r="AD329" i="12"/>
  <c r="AE329" i="12" s="1"/>
  <c r="AD355" i="12"/>
  <c r="AE355" i="12" s="1"/>
  <c r="AD365" i="12"/>
  <c r="AE365" i="12" s="1"/>
  <c r="AD375" i="12"/>
  <c r="AE375" i="12" s="1"/>
  <c r="AD405" i="12"/>
  <c r="AE405" i="12" s="1"/>
  <c r="AD415" i="12"/>
  <c r="AE415" i="12" s="1"/>
  <c r="AD425" i="12"/>
  <c r="AE425" i="12" s="1"/>
  <c r="AD455" i="12"/>
  <c r="AE455" i="12" s="1"/>
  <c r="AD465" i="12"/>
  <c r="AE465" i="12" s="1"/>
  <c r="AD495" i="12"/>
  <c r="AE495" i="12" s="1"/>
  <c r="AD65" i="12"/>
  <c r="AE65" i="12" s="1"/>
  <c r="AD97" i="12"/>
  <c r="AE97" i="12" s="1"/>
  <c r="AD159" i="12"/>
  <c r="AE159" i="12" s="1"/>
  <c r="AD175" i="12"/>
  <c r="AE175" i="12" s="1"/>
  <c r="AD188" i="12"/>
  <c r="AE188" i="12" s="1"/>
  <c r="AD201" i="12"/>
  <c r="AE201" i="12" s="1"/>
  <c r="AD230" i="12"/>
  <c r="AE230" i="12" s="1"/>
  <c r="AD246" i="12"/>
  <c r="AE246" i="12" s="1"/>
  <c r="AD259" i="12"/>
  <c r="AE259" i="12" s="1"/>
  <c r="AD288" i="12"/>
  <c r="AE288" i="12" s="1"/>
  <c r="AD301" i="12"/>
  <c r="AE301" i="12" s="1"/>
  <c r="AD330" i="12"/>
  <c r="AE330" i="12" s="1"/>
  <c r="AD345" i="12"/>
  <c r="AE345" i="12" s="1"/>
  <c r="AD406" i="12"/>
  <c r="AE406" i="12" s="1"/>
  <c r="AD436" i="12"/>
  <c r="AE436" i="12" s="1"/>
  <c r="AD446" i="12"/>
  <c r="AE446" i="12" s="1"/>
  <c r="AD456" i="12"/>
  <c r="AE456" i="12" s="1"/>
  <c r="AD466" i="12"/>
  <c r="AE466" i="12" s="1"/>
  <c r="AD476" i="12"/>
  <c r="AE476" i="12" s="1"/>
  <c r="AD486" i="12"/>
  <c r="AE486" i="12" s="1"/>
  <c r="AD496" i="12"/>
  <c r="AE496" i="12" s="1"/>
  <c r="AD16" i="12"/>
  <c r="AE16" i="12" s="1"/>
  <c r="AD48" i="12"/>
  <c r="AE48" i="12" s="1"/>
  <c r="AD66" i="12"/>
  <c r="AE66" i="12" s="1"/>
  <c r="AD98" i="12"/>
  <c r="AE98" i="12" s="1"/>
  <c r="AD116" i="12"/>
  <c r="AE116" i="12" s="1"/>
  <c r="AD130" i="12"/>
  <c r="AE130" i="12" s="1"/>
  <c r="AD176" i="12"/>
  <c r="AE176" i="12" s="1"/>
  <c r="AD189" i="12"/>
  <c r="AE189" i="12" s="1"/>
  <c r="AD205" i="12"/>
  <c r="AE205" i="12" s="1"/>
  <c r="AD231" i="12"/>
  <c r="AE231" i="12" s="1"/>
  <c r="AD247" i="12"/>
  <c r="AE247" i="12" s="1"/>
  <c r="AD318" i="12"/>
  <c r="AE318" i="12" s="1"/>
  <c r="AD331" i="12"/>
  <c r="AE331" i="12" s="1"/>
  <c r="AD346" i="12"/>
  <c r="AE346" i="12" s="1"/>
  <c r="AD357" i="12"/>
  <c r="AE357" i="12" s="1"/>
  <c r="AD367" i="12"/>
  <c r="AE367" i="12" s="1"/>
  <c r="AD377" i="12"/>
  <c r="AE377" i="12" s="1"/>
  <c r="AD387" i="12"/>
  <c r="AE387" i="12" s="1"/>
  <c r="AD397" i="12"/>
  <c r="AE397" i="12" s="1"/>
  <c r="AD407" i="12"/>
  <c r="AE407" i="12" s="1"/>
  <c r="AD417" i="12"/>
  <c r="AE417" i="12" s="1"/>
  <c r="AD427" i="12"/>
  <c r="AE427" i="12" s="1"/>
  <c r="AD437" i="12"/>
  <c r="AE437" i="12" s="1"/>
  <c r="AD457" i="12"/>
  <c r="AE457" i="12" s="1"/>
  <c r="AD467" i="12"/>
  <c r="AE467" i="12" s="1"/>
  <c r="AD477" i="12"/>
  <c r="AE477" i="12" s="1"/>
  <c r="AD487" i="12"/>
  <c r="AE487" i="12" s="1"/>
  <c r="AD497" i="12"/>
  <c r="AE497" i="12" s="1"/>
  <c r="AD17" i="12"/>
  <c r="AE17" i="12" s="1"/>
  <c r="AD35" i="12"/>
  <c r="AE35" i="12" s="1"/>
  <c r="AD85" i="12"/>
  <c r="AE85" i="12" s="1"/>
  <c r="AD117" i="12"/>
  <c r="AE117" i="12" s="1"/>
  <c r="AD177" i="12"/>
  <c r="AE177" i="12" s="1"/>
  <c r="AD277" i="12"/>
  <c r="AE277" i="12" s="1"/>
  <c r="AD290" i="12"/>
  <c r="AE290" i="12" s="1"/>
  <c r="AD347" i="12"/>
  <c r="AE347" i="12" s="1"/>
  <c r="AD358" i="12"/>
  <c r="AE358" i="12" s="1"/>
  <c r="AD368" i="12"/>
  <c r="AE368" i="12" s="1"/>
  <c r="AD388" i="12"/>
  <c r="AE388" i="12" s="1"/>
  <c r="AD398" i="12"/>
  <c r="AE398" i="12" s="1"/>
  <c r="AD418" i="12"/>
  <c r="AE418" i="12" s="1"/>
  <c r="AD448" i="12"/>
  <c r="AE448" i="12" s="1"/>
  <c r="AD468" i="12"/>
  <c r="AE468" i="12" s="1"/>
  <c r="AD478" i="12"/>
  <c r="AE478" i="12" s="1"/>
  <c r="AD50" i="12"/>
  <c r="AE50" i="12" s="1"/>
  <c r="AD118" i="12"/>
  <c r="AE118" i="12" s="1"/>
  <c r="AD178" i="12"/>
  <c r="AE178" i="12" s="1"/>
  <c r="AD207" i="12"/>
  <c r="AE207" i="12" s="1"/>
  <c r="AD236" i="12"/>
  <c r="AE236" i="12" s="1"/>
  <c r="AD249" i="12"/>
  <c r="AE249" i="12" s="1"/>
  <c r="AD307" i="12"/>
  <c r="AE307" i="12" s="1"/>
  <c r="AD320" i="12"/>
  <c r="AE320" i="12" s="1"/>
  <c r="AD336" i="12"/>
  <c r="AE336" i="12" s="1"/>
  <c r="AD359" i="12"/>
  <c r="AE359" i="12" s="1"/>
  <c r="AD379" i="12"/>
  <c r="AE379" i="12" s="1"/>
  <c r="AD399" i="12"/>
  <c r="AE399" i="12" s="1"/>
  <c r="AD419" i="12"/>
  <c r="AE419" i="12" s="1"/>
  <c r="AD429" i="12"/>
  <c r="AE429" i="12" s="1"/>
  <c r="AD439" i="12"/>
  <c r="AE439" i="12" s="1"/>
  <c r="AD469" i="12"/>
  <c r="AE469" i="12" s="1"/>
  <c r="AD489" i="12"/>
  <c r="AE489" i="12" s="1"/>
  <c r="AD499" i="12"/>
  <c r="AE499" i="12" s="1"/>
  <c r="AD37" i="12"/>
  <c r="AE37" i="12" s="1"/>
  <c r="AD69" i="12"/>
  <c r="AE69" i="12" s="1"/>
  <c r="AD87" i="12"/>
  <c r="AE87" i="12" s="1"/>
  <c r="AD105" i="12"/>
  <c r="AE105" i="12" s="1"/>
  <c r="AD150" i="12"/>
  <c r="AE150" i="12" s="1"/>
  <c r="AD250" i="12"/>
  <c r="AE250" i="12" s="1"/>
  <c r="AD279" i="12"/>
  <c r="AE279" i="12" s="1"/>
  <c r="AD295" i="12"/>
  <c r="AE295" i="12" s="1"/>
  <c r="AD349" i="12"/>
  <c r="AE349" i="12" s="1"/>
  <c r="AD390" i="12"/>
  <c r="AE390" i="12" s="1"/>
  <c r="AD420" i="12"/>
  <c r="AE420" i="12" s="1"/>
  <c r="AD470" i="12"/>
  <c r="AE470" i="12" s="1"/>
  <c r="AD480" i="12"/>
  <c r="AE480" i="12" s="1"/>
  <c r="AD490" i="12"/>
  <c r="AE490" i="12" s="1"/>
  <c r="AD500" i="12"/>
  <c r="AE500" i="12" s="1"/>
  <c r="AD20" i="12"/>
  <c r="AE20" i="12" s="1"/>
  <c r="AD38" i="12"/>
  <c r="AE38" i="12" s="1"/>
  <c r="AD70" i="12"/>
  <c r="AE70" i="12" s="1"/>
  <c r="AD106" i="12"/>
  <c r="AE106" i="12" s="1"/>
  <c r="AD120" i="12"/>
  <c r="AE120" i="12" s="1"/>
  <c r="AD138" i="12"/>
  <c r="AE138" i="12" s="1"/>
  <c r="AD151" i="12"/>
  <c r="AE151" i="12" s="1"/>
  <c r="AD196" i="12"/>
  <c r="AE196" i="12" s="1"/>
  <c r="AD238" i="12"/>
  <c r="AE238" i="12" s="1"/>
  <c r="AD251" i="12"/>
  <c r="AE251" i="12" s="1"/>
  <c r="AD280" i="12"/>
  <c r="AE280" i="12" s="1"/>
  <c r="AD325" i="12"/>
  <c r="AE325" i="12" s="1"/>
  <c r="AD338" i="12"/>
  <c r="AE338" i="12" s="1"/>
  <c r="AD350" i="12"/>
  <c r="AE350" i="12" s="1"/>
  <c r="AD371" i="12"/>
  <c r="AE371" i="12" s="1"/>
  <c r="AD381" i="12"/>
  <c r="AE381" i="12" s="1"/>
  <c r="AD401" i="12"/>
  <c r="AE401" i="12" s="1"/>
  <c r="AD421" i="12"/>
  <c r="AE421" i="12" s="1"/>
  <c r="AD441" i="12"/>
  <c r="AE441" i="12" s="1"/>
  <c r="AD451" i="12"/>
  <c r="AE451" i="12" s="1"/>
  <c r="AD471" i="12"/>
  <c r="AE471" i="12" s="1"/>
  <c r="AD481" i="12"/>
  <c r="AE481" i="12" s="1"/>
  <c r="AD491" i="12"/>
  <c r="AE491" i="12" s="1"/>
  <c r="AE501" i="12"/>
  <c r="AD25" i="12"/>
  <c r="AE25" i="12" s="1"/>
  <c r="AD168" i="12"/>
  <c r="AE168" i="12" s="1"/>
  <c r="AD181" i="12"/>
  <c r="AE181" i="12" s="1"/>
  <c r="AD210" i="12"/>
  <c r="AE210" i="12" s="1"/>
  <c r="AD239" i="12"/>
  <c r="AE239" i="12" s="1"/>
  <c r="AD268" i="12"/>
  <c r="AE268" i="12" s="1"/>
  <c r="AD281" i="12"/>
  <c r="AE281" i="12" s="1"/>
  <c r="AD297" i="12"/>
  <c r="AE297" i="12" s="1"/>
  <c r="AD310" i="12"/>
  <c r="AE310" i="12" s="1"/>
  <c r="AD339" i="12"/>
  <c r="AE339" i="12" s="1"/>
  <c r="AD351" i="12"/>
  <c r="AE351" i="12" s="1"/>
  <c r="AD382" i="12"/>
  <c r="AE382" i="12" s="1"/>
  <c r="AD402" i="12"/>
  <c r="AE402" i="12" s="1"/>
  <c r="AD412" i="12"/>
  <c r="AE412" i="12" s="1"/>
  <c r="AD432" i="12"/>
  <c r="AE432" i="12" s="1"/>
  <c r="AD442" i="12"/>
  <c r="AE442" i="12" s="1"/>
  <c r="AD452" i="12"/>
  <c r="AE452" i="12" s="1"/>
  <c r="AD462" i="12"/>
  <c r="AE462" i="12" s="1"/>
  <c r="AD482" i="12"/>
  <c r="AE482" i="12" s="1"/>
  <c r="AD26" i="12"/>
  <c r="AE26" i="12" s="1"/>
  <c r="AD58" i="12"/>
  <c r="AE58" i="12" s="1"/>
  <c r="AD76" i="12"/>
  <c r="AE76" i="12" s="1"/>
  <c r="AD90" i="12"/>
  <c r="AE90" i="12" s="1"/>
  <c r="AD185" i="12"/>
  <c r="AE185" i="12" s="1"/>
  <c r="AD227" i="12"/>
  <c r="AE227" i="12" s="1"/>
  <c r="AD269" i="12"/>
  <c r="AE269" i="12" s="1"/>
  <c r="AD327" i="12"/>
  <c r="AE327" i="12" s="1"/>
  <c r="AD340" i="12"/>
  <c r="AE340" i="12" s="1"/>
  <c r="AD363" i="12"/>
  <c r="AE363" i="12" s="1"/>
  <c r="AD383" i="12"/>
  <c r="AE383" i="12" s="1"/>
  <c r="AD403" i="12"/>
  <c r="AE403" i="12" s="1"/>
  <c r="AD413" i="12"/>
  <c r="AE413" i="12" s="1"/>
  <c r="AD423" i="12"/>
  <c r="AE423" i="12" s="1"/>
  <c r="AD453" i="12"/>
  <c r="AE453" i="12" s="1"/>
  <c r="AD463" i="12"/>
  <c r="AE463" i="12" s="1"/>
  <c r="AD473" i="12"/>
  <c r="AE473" i="12" s="1"/>
  <c r="AD483" i="12"/>
  <c r="AE483" i="12" s="1"/>
  <c r="AD493" i="12"/>
  <c r="AE493" i="12" s="1"/>
  <c r="AD4" i="12"/>
  <c r="AE4" i="12" s="1"/>
  <c r="AD7" i="12"/>
  <c r="AE7" i="12" s="1"/>
  <c r="AD8" i="12"/>
  <c r="AE8" i="12" s="1"/>
  <c r="AD10" i="12"/>
  <c r="AE10" i="12" s="1"/>
  <c r="V2" i="12"/>
  <c r="AF2" i="12" l="1"/>
  <c r="AI2" i="12" s="1"/>
  <c r="S2" i="2"/>
  <c r="AJ2" i="12" l="1"/>
  <c r="V2" i="2"/>
</calcChain>
</file>

<file path=xl/sharedStrings.xml><?xml version="1.0" encoding="utf-8"?>
<sst xmlns="http://schemas.openxmlformats.org/spreadsheetml/2006/main" count="37432" uniqueCount="5119">
  <si>
    <t>customer_id</t>
  </si>
  <si>
    <t>age</t>
  </si>
  <si>
    <t>gender</t>
  </si>
  <si>
    <t>subscription_type</t>
  </si>
  <si>
    <t>watch_hours</t>
  </si>
  <si>
    <t>last_login_days</t>
  </si>
  <si>
    <t>region</t>
  </si>
  <si>
    <t>device</t>
  </si>
  <si>
    <t>monthly_fee</t>
  </si>
  <si>
    <t>payment_method</t>
  </si>
  <si>
    <t>number_of_profiles</t>
  </si>
  <si>
    <t>avg_watch_time_per_day</t>
  </si>
  <si>
    <t>favorite_genre</t>
  </si>
  <si>
    <t>a9b75100-82a8-427a-a208-72f24052884a</t>
  </si>
  <si>
    <t>Other</t>
  </si>
  <si>
    <t>Basic</t>
  </si>
  <si>
    <t>Africa</t>
  </si>
  <si>
    <t>TV</t>
  </si>
  <si>
    <t>Gift Card</t>
  </si>
  <si>
    <t>Action</t>
  </si>
  <si>
    <t>49a5dfd9-7e69-4022-a6ad-0a1b9767fb5b</t>
  </si>
  <si>
    <t>Standard</t>
  </si>
  <si>
    <t>Europe</t>
  </si>
  <si>
    <t>Mobile</t>
  </si>
  <si>
    <t>Sci-Fi</t>
  </si>
  <si>
    <t>4d71f6ce-fca9-4ff7-8afa-197ac24de14b</t>
  </si>
  <si>
    <t>Female</t>
  </si>
  <si>
    <t>Asia</t>
  </si>
  <si>
    <t>Crypto</t>
  </si>
  <si>
    <t>Drama</t>
  </si>
  <si>
    <t>d3c72c38-631b-4f9e-8a0e-de103cad1a7d</t>
  </si>
  <si>
    <t>Premium</t>
  </si>
  <si>
    <t>Oceania</t>
  </si>
  <si>
    <t>Horror</t>
  </si>
  <si>
    <t>4e265c34-103a-4dbb-9553-76c9aa47e946</t>
  </si>
  <si>
    <t>d8079475-5be7-47e9-8782-ceb7ff61395e</t>
  </si>
  <si>
    <t>Debit Card</t>
  </si>
  <si>
    <t>8e63450a-13d6-4e83-bbb5-6aebde9152cb</t>
  </si>
  <si>
    <t>Romance</t>
  </si>
  <si>
    <t>02387681-8c42-462a-807a-de0168c73b38</t>
  </si>
  <si>
    <t>Male</t>
  </si>
  <si>
    <t>0bcaad0c-545c-4ee1-85a6-75e165f39361</t>
  </si>
  <si>
    <t>PayPal</t>
  </si>
  <si>
    <t>eae6439e-8cdf-4258-ab49-c493925b927a</t>
  </si>
  <si>
    <t>45a03ce3-26d0-4cd5-a9bd-22d42490b612</t>
  </si>
  <si>
    <t>Laptop</t>
  </si>
  <si>
    <t>Comedy</t>
  </si>
  <si>
    <t>9df43ad1-d6ee-44d0-a79b-c8ab444f10bf</t>
  </si>
  <si>
    <t>South America</t>
  </si>
  <si>
    <t>4690bf9c-b828-44d3-bdb6-f91b10668288</t>
  </si>
  <si>
    <t>0aac0e54-7d40-4cf2-abe4-45f3ff73f5ff</t>
  </si>
  <si>
    <t>Documentary</t>
  </si>
  <si>
    <t>e2a75072-5f48-47ed-a533-eb1b0301aad9</t>
  </si>
  <si>
    <t>25db8257-f409-4acd-81f8-99629fbf15a0</t>
  </si>
  <si>
    <t>Desktop</t>
  </si>
  <si>
    <t>bf48551e-a8e6-4fd9-bb32-3f798ed84680</t>
  </si>
  <si>
    <t>Tablet</t>
  </si>
  <si>
    <t>3819aaed-bed6-49c8-ab53-0fd9d917e4e1</t>
  </si>
  <si>
    <t>e2f28860-44e4-4fc2-a445-014332e7fb11</t>
  </si>
  <si>
    <t>a088d61d-be5a-409e-b943-73b145b358d1</t>
  </si>
  <si>
    <t>Credit Card</t>
  </si>
  <si>
    <t>109cc416-0a22-4c41-93e9-2c7dd24ddd3f</t>
  </si>
  <si>
    <t>a8c8dcff-92d3-4a79-849d-42c6e6bbc7bc</t>
  </si>
  <si>
    <t>8071c1be-1197-49a1-aa75-5fb6a6b3087a</t>
  </si>
  <si>
    <t>98b7c57d-1094-45dd-bb45-d9bb8dff9b83</t>
  </si>
  <si>
    <t>18be905c-203f-4de2-8e78-ef10061fc57f</t>
  </si>
  <si>
    <t>b7c1bdad-cafb-4586-a15d-fc9ff30a8115</t>
  </si>
  <si>
    <t>6e061f35-b1b5-4efe-9e37-f40a14d929b1</t>
  </si>
  <si>
    <t>8c2d377b-f6ec-44b5-ae08-3660c4358a93</t>
  </si>
  <si>
    <t>North America</t>
  </si>
  <si>
    <t>afcc5c55-a3d8-4e2f-ab95-3d34f5e0390d</t>
  </si>
  <si>
    <t>2211b077-0300-4e0c-834c-e7751a45eb96</t>
  </si>
  <si>
    <t>8d755725-4f16-4006-bdae-fa3dc9fa2579</t>
  </si>
  <si>
    <t>c39a5943-fe7c-46ec-8d3c-2a24ab46733b</t>
  </si>
  <si>
    <t>e62d9bc8-dab9-42e0-b6b2-e8d076fe843b</t>
  </si>
  <si>
    <t>7a89d8b6-28ec-4b0c-9d3b-88e0a5119e3b</t>
  </si>
  <si>
    <t>c8648f0f-0b92-4445-a3a7-5c48711cbc07</t>
  </si>
  <si>
    <t>ebe928a7-de65-4567-b349-06056b35e6a6</t>
  </si>
  <si>
    <t>8b3597af-7da9-405d-9815-60d1e4dbe2e5</t>
  </si>
  <si>
    <t>839ec473-5f41-4a8b-955a-ec14b3a9cad4</t>
  </si>
  <si>
    <t>cdf4012d-14b0-41d5-ab40-cc6627fe1e3b</t>
  </si>
  <si>
    <t>aa97d1a3-c4ad-4c76-bd2a-56f1b46a753c</t>
  </si>
  <si>
    <t>6ead42f9-86d8-4c66-b2fc-3d791323186d</t>
  </si>
  <si>
    <t>9235d289-6d46-46ba-a48a-1cf4ea18b599</t>
  </si>
  <si>
    <t>20529e32-d3e7-4cfc-8210-b6468cdbe2a4</t>
  </si>
  <si>
    <t>bfe7729e-7d5d-4850-b496-51e891158836</t>
  </si>
  <si>
    <t>783c7652-37b8-4be0-b8bc-fb51bd4b5578</t>
  </si>
  <si>
    <t>2117b36a-9e3e-4077-ac5b-03540bb38461</t>
  </si>
  <si>
    <t>ceec2c10-9770-48d1-8366-344fa66195b1</t>
  </si>
  <si>
    <t>854b2bfd-6773-413f-b385-02338fa3a316</t>
  </si>
  <si>
    <t>ee53be31-fb36-41d9-8eb2-1a4c1d976552</t>
  </si>
  <si>
    <t>c9c8202c-992c-4e6c-b04f-0e2961ea87cc</t>
  </si>
  <si>
    <t>022f9c7a-8276-494a-8629-086ad5e81df1</t>
  </si>
  <si>
    <t>1a0f21b6-454a-4a22-88a8-5045b9d00fa4</t>
  </si>
  <si>
    <t>616199ed-33c4-4ff5-9450-251fc608d3a1</t>
  </si>
  <si>
    <t>d1593b1d-ef59-4d4a-a169-5ff338b8baef</t>
  </si>
  <si>
    <t>749b69f5-8a24-428a-880c-86057af2a485</t>
  </si>
  <si>
    <t>a2eab47c-dc4c-427f-88f8-755051b303fb</t>
  </si>
  <si>
    <t>b313f39d-0675-4bef-9b10-573146872adf</t>
  </si>
  <si>
    <t>09a76bc9-4048-4403-8087-a31cdb16556e</t>
  </si>
  <si>
    <t>af9b0f0d-9532-48f2-ad24-bf41faa164a6</t>
  </si>
  <si>
    <t>ec202012-e4bf-4b14-b5fe-4447d8cfb730</t>
  </si>
  <si>
    <t>8c78b61b-0d41-4470-ade0-3ed2e2b36c28</t>
  </si>
  <si>
    <t>da57899f-77b4-4b23-bcab-700db438f6d1</t>
  </si>
  <si>
    <t>361aff57-8a5f-4229-b4f5-f52544178dc7</t>
  </si>
  <si>
    <t>900034d1-e7de-4e99-914e-4ad863061834</t>
  </si>
  <si>
    <t>6082e011-4f6d-4acb-93f2-3bfefd532880</t>
  </si>
  <si>
    <t>4c7d404a-ebd5-4881-9fb5-302ad47f2fb8</t>
  </si>
  <si>
    <t>33146637-8d6b-4a63-b0be-65c67a894825</t>
  </si>
  <si>
    <t>746cea20-f12a-4b78-900d-fe19b5eaf91d</t>
  </si>
  <si>
    <t>44361538-0ea0-4b91-bef5-4c5af2dc15bd</t>
  </si>
  <si>
    <t>05e8a643-0a5c-4413-ae75-a4dcdccf9c62</t>
  </si>
  <si>
    <t>85b74247-a98b-47b1-91ba-8b7db3c3662c</t>
  </si>
  <si>
    <t>aaf3513b-97c7-46fa-b889-0d78c2ca0be7</t>
  </si>
  <si>
    <t>62d2ca00-38a2-4f3b-a517-e212fb24e26e</t>
  </si>
  <si>
    <t>005b6afc-cff9-432f-ae0e-265d9acb5a59</t>
  </si>
  <si>
    <t>4dbbc3f7-6ede-48ad-bf36-84c7e9188e3c</t>
  </si>
  <si>
    <t>60559c1a-4093-4379-9e24-d2f033256395</t>
  </si>
  <si>
    <t>842cacde-7763-4505-bef1-538dedd13be7</t>
  </si>
  <si>
    <t>73772dd0-a793-479a-a5fa-51423747291a</t>
  </si>
  <si>
    <t>52aa9ac1-8625-4421-8d2c-3ed00cf83389</t>
  </si>
  <si>
    <t>72452f35-f1ef-4881-a0f6-df6de0351844</t>
  </si>
  <si>
    <t>fdf130c6-cd3c-434b-abbf-4645c8ca928d</t>
  </si>
  <si>
    <t>f3dd9f07-99ca-4425-8eaa-62f1a949e8b1</t>
  </si>
  <si>
    <t>f67b2663-cc48-4d48-a855-fc3e1e323a0f</t>
  </si>
  <si>
    <t>da8c00ec-40b0-400a-90b6-ed24b0b37c89</t>
  </si>
  <si>
    <t>6be0b14c-eaea-4580-b845-457df93bb828</t>
  </si>
  <si>
    <t>134e6a09-9723-4652-9213-fbfecaa84377</t>
  </si>
  <si>
    <t>31563b13-7c8d-41c6-bdf2-6a1a554574cd</t>
  </si>
  <si>
    <t>ce40f5f8-42ee-44e2-b754-bd3a626cf48d</t>
  </si>
  <si>
    <t>2682c90e-8e16-4cb6-88ae-1348cd5a62fb</t>
  </si>
  <si>
    <t>84cbf173-d71c-49cf-b015-0ea96838663a</t>
  </si>
  <si>
    <t>55587cf4-5322-467e-8066-2ac35e023421</t>
  </si>
  <si>
    <t>72c5f29b-8e0a-4b81-99c2-6db14fd602a6</t>
  </si>
  <si>
    <t>f1e8f248-727d-47f5-92da-d6f7610cfc5b</t>
  </si>
  <si>
    <t>1cb5c1a8-8724-4edc-8255-06b1152f5dea</t>
  </si>
  <si>
    <t>72e27837-1995-4843-8284-fadf89a8cfe8</t>
  </si>
  <si>
    <t>40e78b9f-b88b-4eb9-b6dd-f288901b072d</t>
  </si>
  <si>
    <t>c82cb034-7c20-47af-901e-91379d90a183</t>
  </si>
  <si>
    <t>6d9e258d-3110-475f-ac1c-1eba0f56b7e8</t>
  </si>
  <si>
    <t>a9661b26-d812-406e-a1e2-58f640879a0a</t>
  </si>
  <si>
    <t>747d7b40-97b1-4207-923c-72d5c3e65343</t>
  </si>
  <si>
    <t>8ba94dad-4f0e-4aaf-b8d5-c8b4deb2195b</t>
  </si>
  <si>
    <t>cd2fbe59-0226-47ac-83f9-3aad8fdd9fd1</t>
  </si>
  <si>
    <t>e443c6b3-1d47-4274-b231-23f2ffe08dc9</t>
  </si>
  <si>
    <t>7fdace55-3767-41d2-85d3-e43a5eddede6</t>
  </si>
  <si>
    <t>85d2824e-34b3-4e81-8e27-d1426f49ae4b</t>
  </si>
  <si>
    <t>4b1e6601-b97e-479b-b01c-5228f3c6681e</t>
  </si>
  <si>
    <t>fa19687b-872c-4163-a900-59f1b4098ed9</t>
  </si>
  <si>
    <t>90b17b2a-6b37-4913-acb5-70b9a7fb7400</t>
  </si>
  <si>
    <t>f2d0a49a-a99d-440c-8495-66a3e2e4d7f9</t>
  </si>
  <si>
    <t>79f6a459-5e71-40e9-831a-8657ed6f160b</t>
  </si>
  <si>
    <t>fd3c898e-3bfd-453b-b00e-839eaf2dd443</t>
  </si>
  <si>
    <t>d88332b4-4d6a-49a9-a74c-55a5d43f3785</t>
  </si>
  <si>
    <t>ad1d5a11-4a28-49fe-ab0d-9d9708af9ae4</t>
  </si>
  <si>
    <t>f5a0302a-6df7-4cad-b563-199ad2af75da</t>
  </si>
  <si>
    <t>2dab7db6-0652-42aa-9bbd-c685fadca648</t>
  </si>
  <si>
    <t>123f622f-26f1-431d-bc19-2219c6e7fc86</t>
  </si>
  <si>
    <t>4b9d865e-50f1-447e-8e49-89d2c6acd3b3</t>
  </si>
  <si>
    <t>4891e3c6-f53b-45af-ad62-12572f687302</t>
  </si>
  <si>
    <t>2e3a45b3-b511-42dd-b3e3-e9ce9d182b7a</t>
  </si>
  <si>
    <t>5519a119-ca14-4ca1-9518-40ab23d4ea93</t>
  </si>
  <si>
    <t>ccaded82-6e9b-4863-b165-cb90cb39fd26</t>
  </si>
  <si>
    <t>52c7f909-500a-4c6d-851d-e504c27ec859</t>
  </si>
  <si>
    <t>d019bb17-c284-4b18-b15e-a8625a16d93f</t>
  </si>
  <si>
    <t>efe01bcd-e159-4494-a1d3-6e8432a0c269</t>
  </si>
  <si>
    <t>552fb14c-c171-4f05-895a-61d49233686b</t>
  </si>
  <si>
    <t>99e08a07-d0de-46c9-997d-1fb9452bea46</t>
  </si>
  <si>
    <t>45291e8c-5116-4068-9168-545eecfaf691</t>
  </si>
  <si>
    <t>00477256-578d-4abd-8ed8-3a5e75539e7a</t>
  </si>
  <si>
    <t>a8f0268f-cb07-4c40-9fde-dbe0f1c737fc</t>
  </si>
  <si>
    <t>3b237337-1044-4e5d-a612-e1a9e5f6eb36</t>
  </si>
  <si>
    <t>80e4a598-68b9-48e1-8bc0-4dbfa54d769e</t>
  </si>
  <si>
    <t>33563d42-7f51-405c-8328-8cd881128656</t>
  </si>
  <si>
    <t>4949efaa-be29-41cc-a0ee-683eaa53f442</t>
  </si>
  <si>
    <t>4cea2a42-ffdf-49e0-a1c0-5a13b3bdffe3</t>
  </si>
  <si>
    <t>e301bbbc-80e3-4e8a-9016-545ab980b0cf</t>
  </si>
  <si>
    <t>5945dc09-1b5b-4511-ac0d-20135699628e</t>
  </si>
  <si>
    <t>69281385-44f2-48fb-abf2-dc483ee5be8b</t>
  </si>
  <si>
    <t>844f2522-32e3-4f44-a960-cd0c13881618</t>
  </si>
  <si>
    <t>8bc108d0-ddb9-4aa9-8c28-081008f38cb6</t>
  </si>
  <si>
    <t>7bb33e01-e208-48b0-9c0b-cd38833b1124</t>
  </si>
  <si>
    <t>21f1a30f-ff82-424c-b085-7770795446c1</t>
  </si>
  <si>
    <t>5fa579a5-f777-4206-98c3-de5d03627c6c</t>
  </si>
  <si>
    <t>ffdade4e-d794-42ce-a50d-25f0a5729e88</t>
  </si>
  <si>
    <t>e8fda88a-2847-4cb4-b5a0-b7f0c3454405</t>
  </si>
  <si>
    <t>e19a5270-f0e0-4586-8893-ca3fabdc2fc8</t>
  </si>
  <si>
    <t>46fe1eb8-c6f9-4bd4-8a9a-d91919ed031a</t>
  </si>
  <si>
    <t>6735d050-2af6-4030-b34f-9687ab1a8914</t>
  </si>
  <si>
    <t>629a11d7-4bd9-4698-b40f-8638ffd900c7</t>
  </si>
  <si>
    <t>39287652-cd55-45d3-99bc-5b4917558f5e</t>
  </si>
  <si>
    <t>071f4ab9-b7c8-42b9-9571-dac40f75fe29</t>
  </si>
  <si>
    <t>ebfb8aef-3cb5-40e2-9eed-15a73a544d43</t>
  </si>
  <si>
    <t>1ce9139b-2013-4a00-b77f-fbab1b020a00</t>
  </si>
  <si>
    <t>9fbdd1e9-64e2-41a4-8753-fb3412bea228</t>
  </si>
  <si>
    <t>76d56597-dfb2-4223-845f-b8ff46b00ccd</t>
  </si>
  <si>
    <t>7da43629-4c0f-49ff-8bf2-047e7d6ff102</t>
  </si>
  <si>
    <t>fb2804df-cb81-4735-a73b-15241d47b179</t>
  </si>
  <si>
    <t>fd5c0b28-152d-47e2-bc46-c8db8eb99985</t>
  </si>
  <si>
    <t>54ff35f5-4b7d-4740-a2b3-4755a628e79a</t>
  </si>
  <si>
    <t>8af34fa6-55d3-4e2f-bb67-94d27ba89512</t>
  </si>
  <si>
    <t>4ab4899e-8602-4207-8d66-b1d0037f9061</t>
  </si>
  <si>
    <t>d0882378-87e1-4f8c-ae52-9b4c6650ed1d</t>
  </si>
  <si>
    <t>95506f85-ac7c-441f-9653-2ff87e09cf22</t>
  </si>
  <si>
    <t>78f24d23-96c3-46bf-a87a-fb61569fc00b</t>
  </si>
  <si>
    <t>3d2a67b3-9cdb-4e45-9066-27e51d45cb66</t>
  </si>
  <si>
    <t>a8582720-4d1c-4377-8be1-a414bc51938d</t>
  </si>
  <si>
    <t>6ad7f0b7-91f7-4c49-9d03-085ce4845c8e</t>
  </si>
  <si>
    <t>a9bb3c30-19d3-4f1c-ab31-2749363de6ca</t>
  </si>
  <si>
    <t>6517898e-2c6a-4f44-a25a-33272efdc08d</t>
  </si>
  <si>
    <t>ce63b3cf-0d7a-499f-a1d7-5ee3a26a0257</t>
  </si>
  <si>
    <t>5911a679-cdb3-4ccc-8ce8-491fb5a5f538</t>
  </si>
  <si>
    <t>8f45c680-7d92-47c2-910e-2e4c69803700</t>
  </si>
  <si>
    <t>9141433d-3463-435d-9b27-87d08766f03d</t>
  </si>
  <si>
    <t>5131e34f-e327-4746-9132-241d79255ecc</t>
  </si>
  <si>
    <t>8a93c9a8-86d1-4fb8-9f0f-89ff6671601a</t>
  </si>
  <si>
    <t>61e92891-b875-4291-8e37-00d10b069367</t>
  </si>
  <si>
    <t>c96e98a2-6211-4466-9096-6c389ef0143a</t>
  </si>
  <si>
    <t>dd0dd66b-b4e4-4077-b128-50039b87c68f</t>
  </si>
  <si>
    <t>9945eeb5-7747-4c17-a171-35bfde1b29ff</t>
  </si>
  <si>
    <t>e3e9c377-2cb7-4ec4-a85a-f59b9e6f298d</t>
  </si>
  <si>
    <t>01bcc59b-2ffe-4146-9c55-05195c1bfd4f</t>
  </si>
  <si>
    <t>66ee8b3e-54d4-47b0-9bdf-a9830a3be6f0</t>
  </si>
  <si>
    <t>042c6d84-17fa-4c97-a537-dcc1ebfc9b19</t>
  </si>
  <si>
    <t>37bf780f-45c1-471c-8158-9f211fbf9e0a</t>
  </si>
  <si>
    <t>57bea9bb-8e3b-4a70-831b-89ec71163a30</t>
  </si>
  <si>
    <t>ea197301-ecc0-4b24-b3f2-f9c7aa3efccf</t>
  </si>
  <si>
    <t>31dab47e-d021-4d4b-8284-98460539ef0a</t>
  </si>
  <si>
    <t>339bd217-4512-4fce-8e0f-a8ee2938f548</t>
  </si>
  <si>
    <t>e4696783-b60d-40f9-8556-b6aaca0439bb</t>
  </si>
  <si>
    <t>6131b5ac-7daf-4a54-9f44-63fe0fcca85f</t>
  </si>
  <si>
    <t>c81ba12a-e438-42fc-9d0a-045fb8a0e87a</t>
  </si>
  <si>
    <t>d9706e06-14bf-475c-aeb6-1eaaf5a3dd1b</t>
  </si>
  <si>
    <t>db2af8cb-89e8-4d68-b1b4-6620a2d5d041</t>
  </si>
  <si>
    <t>b84c61be-3dbf-4706-9ac0-bf2c77b54dde</t>
  </si>
  <si>
    <t>29c66269-9ffd-4c33-a193-ce878aadd03e</t>
  </si>
  <si>
    <t>5515be5c-4926-4e19-abbf-6f2f6c8da2ac</t>
  </si>
  <si>
    <t>65967ad4-dae6-45d3-9af8-3897eed4bdfb</t>
  </si>
  <si>
    <t>ac2f51d0-0824-4f84-b2cd-ab20ec04b858</t>
  </si>
  <si>
    <t>f1c3c48d-f3d2-4d85-a8c3-f1a96eaacad9</t>
  </si>
  <si>
    <t>2986574c-65fa-40e8-ae90-3c745b045804</t>
  </si>
  <si>
    <t>533ad58f-7675-4e1f-8a7b-27f64e6ac546</t>
  </si>
  <si>
    <t>bf84e8d8-05ec-42a0-acea-ef18118399c7</t>
  </si>
  <si>
    <t>ec781d62-dcea-497b-a9e4-c17263747c67</t>
  </si>
  <si>
    <t>8b81a984-02e2-48aa-9ff5-5f1868dcf643</t>
  </si>
  <si>
    <t>56406333-657b-4c54-8abd-6493fcfb3683</t>
  </si>
  <si>
    <t>7ce062a1-89ad-45c1-a25a-0b3b4ee4ec72</t>
  </si>
  <si>
    <t>2febe28b-3c16-4efb-9188-1f37a1c01d82</t>
  </si>
  <si>
    <t>0480261e-6011-440b-862c-17eb4d5f183f</t>
  </si>
  <si>
    <t>5af996e6-33fe-477d-a99e-1c10776fda79</t>
  </si>
  <si>
    <t>dae2da1f-76cb-41c0-b04f-33dc860fcf32</t>
  </si>
  <si>
    <t>9be09f8c-f7dc-49dd-8c6b-25c8f448d92f</t>
  </si>
  <si>
    <t>a15b0804-4a6c-4410-b37f-a4986930e827</t>
  </si>
  <si>
    <t>6354bb8b-9f9d-440d-bcaf-fb281e48866e</t>
  </si>
  <si>
    <t>c9c2f14e-1e0f-467a-90f5-e8512a867bf1</t>
  </si>
  <si>
    <t>73b4ab33-132d-4c64-b52d-c9aa2e2f85d6</t>
  </si>
  <si>
    <t>a03703b4-96da-4fc9-ab23-dc087a013b7d</t>
  </si>
  <si>
    <t>8e10ed31-6232-49d2-9def-3cb40206c216</t>
  </si>
  <si>
    <t>2c8412ce-38b1-4edd-9a05-23df72e6ec65</t>
  </si>
  <si>
    <t>06d02ff5-4241-48cf-88cd-83e965c477fa</t>
  </si>
  <si>
    <t>feb1f73a-8cc1-44c9-a58e-83bc8d1fd127</t>
  </si>
  <si>
    <t>8f511109-28d6-4502-bb4a-02a31d2fd9b1</t>
  </si>
  <si>
    <t>908d1c29-96cd-4d12-9b7b-6f25c85d46ea</t>
  </si>
  <si>
    <t>59b1d940-2563-4884-9944-87129d5a5399</t>
  </si>
  <si>
    <t>a229903c-f733-4e37-8f53-26759271a27d</t>
  </si>
  <si>
    <t>ecd9a401-3be9-4ff9-8b82-7491e8de3376</t>
  </si>
  <si>
    <t>82247ee5-3c0e-45db-b734-31cf92c63a7a</t>
  </si>
  <si>
    <t>8874bf6b-73ab-4361-9955-e6d678400a2f</t>
  </si>
  <si>
    <t>41e580ba-a11a-416e-863f-d94f0fcb729e</t>
  </si>
  <si>
    <t>80304332-21c7-4123-9691-ec47680ef521</t>
  </si>
  <si>
    <t>e2bade9e-76ad-4e9c-b851-f15137431ca2</t>
  </si>
  <si>
    <t>93991bdd-3b61-4167-ba40-807e3fc24cce</t>
  </si>
  <si>
    <t>5b14b084-6bd2-4df4-b9c5-8839f9e9680a</t>
  </si>
  <si>
    <t>10e3667e-01b2-4340-8f1e-f6eca396f00c</t>
  </si>
  <si>
    <t>ba539916-0de8-4f60-9b2f-fb07ba7f1193</t>
  </si>
  <si>
    <t>ae95f50e-1e2f-4f65-874d-0b6bc9427707</t>
  </si>
  <si>
    <t>10fa7f05-3ce2-4829-bafa-78e5001ebaa0</t>
  </si>
  <si>
    <t>c92450d6-b3fa-47a1-82ac-ebbf6f022eac</t>
  </si>
  <si>
    <t>bc58e790-61ad-438b-9059-67adee68af43</t>
  </si>
  <si>
    <t>a59003ca-fc14-4078-9ed4-d9dbf9d91826</t>
  </si>
  <si>
    <t>075f3920-d7be-49de-b9a8-04ae797d2806</t>
  </si>
  <si>
    <t>c562cd9e-2437-4343-afd8-740938a1b59b</t>
  </si>
  <si>
    <t>e85f81f9-f1c6-4db6-91b8-a68d9a225b14</t>
  </si>
  <si>
    <t>95b61ee7-ccc7-4c12-b422-3518fa9a9de9</t>
  </si>
  <si>
    <t>9479a993-2027-4f6b-90c3-76082a333411</t>
  </si>
  <si>
    <t>258fb686-a114-48c9-b4d9-45d0e773064f</t>
  </si>
  <si>
    <t>dc507aeb-ca76-409a-9ff8-09dd364e0754</t>
  </si>
  <si>
    <t>ed01a482-affc-4e7f-a7b4-ff9fcde8024a</t>
  </si>
  <si>
    <t>af94b7ff-2542-4364-b5fb-a71e0250ef2d</t>
  </si>
  <si>
    <t>0e678d61-af68-4c15-8870-34aeb9e546de</t>
  </si>
  <si>
    <t>0507202b-60a0-4db0-9d84-d54696712eb1</t>
  </si>
  <si>
    <t>613bfc9a-f30f-416c-802a-2aa9327cfa58</t>
  </si>
  <si>
    <t>77cf8860-f7d9-4320-a1eb-c06c6b3941db</t>
  </si>
  <si>
    <t>fe5de36a-ab2a-40c9-9697-4578c5212b9e</t>
  </si>
  <si>
    <t>b512d943-7962-447f-9112-8ff4bf5b2767</t>
  </si>
  <si>
    <t>c91b0ee0-8912-4f6a-bad2-32747ee6e7b4</t>
  </si>
  <si>
    <t>461b021e-97a5-486b-921b-6642c9d3e82a</t>
  </si>
  <si>
    <t>ce433abe-57fd-4e3d-9342-2e73dfda078b</t>
  </si>
  <si>
    <t>8c0e6937-e5a5-4e4b-80e6-734497960ec4</t>
  </si>
  <si>
    <t>c6b0204e-436a-40a3-8de9-2f3a84d799b7</t>
  </si>
  <si>
    <t>7b0bee97-a383-498d-a1d0-2de7c824ce74</t>
  </si>
  <si>
    <t>5ec455c9-3823-4034-b614-261b8e723d17</t>
  </si>
  <si>
    <t>95613c6d-17d2-4b03-8c8b-9ebe03768f44</t>
  </si>
  <si>
    <t>8a88927d-a219-4bb5-8f16-acc4c3171dbf</t>
  </si>
  <si>
    <t>d8da3b68-dfd2-48bb-8717-352605346780</t>
  </si>
  <si>
    <t>6627f98b-c514-4d31-9be0-73d1f859e0bc</t>
  </si>
  <si>
    <t>c0361c14-77f2-4833-ae4a-4fe578223f75</t>
  </si>
  <si>
    <t>8ad4594c-beba-471b-abe6-8071694e4294</t>
  </si>
  <si>
    <t>2b408c37-307e-4e4b-aa9e-df26fd74e648</t>
  </si>
  <si>
    <t>b943a742-e530-4b1d-a717-b6f72c8eb0df</t>
  </si>
  <si>
    <t>86ca5953-8687-4fd4-ad11-0d5d680458a8</t>
  </si>
  <si>
    <t>1e06d863-a4c7-4967-8340-46c14cb445a0</t>
  </si>
  <si>
    <t>860a5a69-185b-4aef-8746-502864830574</t>
  </si>
  <si>
    <t>fd6488c2-9e1f-4227-9498-0a49f3702153</t>
  </si>
  <si>
    <t>0de32e81-bbd2-465d-a0bd-dc9981e9de95</t>
  </si>
  <si>
    <t>d3d8842a-961b-4951-ad19-f2ce40f0bd6c</t>
  </si>
  <si>
    <t>251b46dc-0342-44cf-8868-ac80695ec9df</t>
  </si>
  <si>
    <t>10b94520-29d7-4845-917f-98fd0a3bf3e7</t>
  </si>
  <si>
    <t>c73edd98-948a-45a2-bf02-d8556d7771c1</t>
  </si>
  <si>
    <t>15977af7-baf7-4922-ac0b-06541e0271d3</t>
  </si>
  <si>
    <t>3ca42ba1-9483-49c4-9da0-3261165ecb8e</t>
  </si>
  <si>
    <t>14ab6691-c9c4-479d-b472-b54fad1ea99e</t>
  </si>
  <si>
    <t>32777b99-f320-4575-93f0-635af1cf0b43</t>
  </si>
  <si>
    <t>baee1593-6034-48d7-8a84-7486c56e1563</t>
  </si>
  <si>
    <t>b81c0235-959b-4e73-af06-1a55896f1693</t>
  </si>
  <si>
    <t>314e27f7-020f-48a3-8914-5c0b51f67d00</t>
  </si>
  <si>
    <t>cb507a43-512e-4dec-be49-2489ad065c20</t>
  </si>
  <si>
    <t>505fa98f-6743-4996-abac-4dfadbf39cef</t>
  </si>
  <si>
    <t>b7842c18-8a7c-427d-985c-190fa574149d</t>
  </si>
  <si>
    <t>51efc330-55c5-4b72-98ef-7bb6c3a82162</t>
  </si>
  <si>
    <t>d798a26c-3ede-4a44-b16a-a49c50e8f053</t>
  </si>
  <si>
    <t>7b5ec85e-2ca0-4c16-a1d2-daa5e187fc5c</t>
  </si>
  <si>
    <t>10424d23-f638-4f9b-b107-3a3fc714ebdb</t>
  </si>
  <si>
    <t>318b785e-376e-47cc-bf21-95b314654f83</t>
  </si>
  <si>
    <t>844f557e-b944-4ca0-aa50-1ce827d8bcb8</t>
  </si>
  <si>
    <t>03e51425-ede3-4da6-9769-2ac43a43a6c8</t>
  </si>
  <si>
    <t>f18f3f06-7f7a-4860-8d04-5656e811782e</t>
  </si>
  <si>
    <t>6abb7d1e-a927-4b88-a4f6-a995b5c42361</t>
  </si>
  <si>
    <t>3aabb525-5a7b-4668-af65-a641a594a772</t>
  </si>
  <si>
    <t>4cb69e88-ac09-4383-b583-af8ac1ed8aa7</t>
  </si>
  <si>
    <t>9eb4965a-d5d7-4223-abf2-4bc3205567d5</t>
  </si>
  <si>
    <t>40c040fc-9b95-4b3b-871a-21ff700d0f77</t>
  </si>
  <si>
    <t>83a0d0df-f602-47a7-8f84-ff7b087eb234</t>
  </si>
  <si>
    <t>5226d599-736b-422f-bf60-186a26fdeaca</t>
  </si>
  <si>
    <t>fa3df7a7-031b-4bc3-ad1c-12c10ebc05f7</t>
  </si>
  <si>
    <t>330da1e1-f14f-48b1-a950-169e4c02303d</t>
  </si>
  <si>
    <t>d9536bca-b67a-4e23-88b3-27208462b5f0</t>
  </si>
  <si>
    <t>503bb6a2-47c8-4dee-b381-3b5415ad89c9</t>
  </si>
  <si>
    <t>ff0a52b7-4a72-4a00-b2b9-926f67c65a15</t>
  </si>
  <si>
    <t>97b76db8-4504-438b-b561-4b8c8976c938</t>
  </si>
  <si>
    <t>f5194307-2cf2-4d42-a353-6ed0142b7dee</t>
  </si>
  <si>
    <t>bb60c0f0-462a-411c-bd4a-be52a830f801</t>
  </si>
  <si>
    <t>2147d452-2d5c-4618-aaba-e7feb7d322f5</t>
  </si>
  <si>
    <t>12f4c115-7090-47f6-9450-7f3c5b7ce2ee</t>
  </si>
  <si>
    <t>2f2b96aa-a4b0-47fd-8163-128e7da936ac</t>
  </si>
  <si>
    <t>071580bb-2081-42f1-82d9-55d269964fed</t>
  </si>
  <si>
    <t>49460bf3-2d1f-48a8-abca-b6af133f2803</t>
  </si>
  <si>
    <t>1cddb6f1-fc2f-4e07-887b-e3703974af83</t>
  </si>
  <si>
    <t>00ed9abb-99cc-4b26-bac4-eab742a14f5a</t>
  </si>
  <si>
    <t>304e77f6-80f7-4820-affe-f288fb212762</t>
  </si>
  <si>
    <t>f1664406-d734-495d-8499-225258ceb44d</t>
  </si>
  <si>
    <t>2e7f0f39-fa6e-4eb0-92de-1ec80999427b</t>
  </si>
  <si>
    <t>6419436c-0144-4b48-a8be-7a43d909a91d</t>
  </si>
  <si>
    <t>407bcc3b-fda7-46f1-ad86-4fb4b4d34e84</t>
  </si>
  <si>
    <t>0c7c7313-11c4-4127-86d9-7db7dbc296b3</t>
  </si>
  <si>
    <t>fb18811c-c703-4f82-8119-20f4341d811e</t>
  </si>
  <si>
    <t>2ef8917f-008f-4cda-ac07-1c700c111afd</t>
  </si>
  <si>
    <t>61e9d50e-dbe8-4e0c-99cc-cfd614f9da3c</t>
  </si>
  <si>
    <t>9eb92a08-3a88-47a8-93ed-717e041463d3</t>
  </si>
  <si>
    <t>4ed3af39-edab-4a77-a166-978bd2fe04c3</t>
  </si>
  <si>
    <t>7325ea2c-d50b-4cd1-aad0-245a0602f7ce</t>
  </si>
  <si>
    <t>4e354ac7-0a8e-4e95-bea1-a9075202ef61</t>
  </si>
  <si>
    <t>4857b9de-1edb-4296-b3ad-7a33e68f0c85</t>
  </si>
  <si>
    <t>d5092d9c-c22a-462c-ab30-88227da4a8bd</t>
  </si>
  <si>
    <t>cae4eb59-460f-4819-82ee-b5ac5de9a5bc</t>
  </si>
  <si>
    <t>45fae5a6-eb08-4eae-9ec0-d6530ad02310</t>
  </si>
  <si>
    <t>aaf921c3-5870-4508-8814-a72e0cbd10ff</t>
  </si>
  <si>
    <t>fbf6539b-a9e0-4443-8cd2-46cc1f1c7f81</t>
  </si>
  <si>
    <t>a1683619-5cc2-49c0-9830-26abcf323125</t>
  </si>
  <si>
    <t>8ead4768-c185-45ab-acc0-233037753cf4</t>
  </si>
  <si>
    <t>8ee6ec42-bc06-4390-b152-bbf1c1c0b165</t>
  </si>
  <si>
    <t>9d59350b-6bf3-48ad-aa59-d0fc92f66475</t>
  </si>
  <si>
    <t>463e5585-9dae-4c85-94fd-dd5c15096551</t>
  </si>
  <si>
    <t>0c8b427b-4b17-4656-9664-805fd9d79d94</t>
  </si>
  <si>
    <t>dba7977d-3e9b-444f-9130-e3cf2f18c821</t>
  </si>
  <si>
    <t>57c2ede7-538e-4e16-88a3-fdbea0addc45</t>
  </si>
  <si>
    <t>d6cca673-966d-4c20-b758-19c3510c4219</t>
  </si>
  <si>
    <t>b525f0c4-903c-4313-b1b4-48e7c2ed21fa</t>
  </si>
  <si>
    <t>7aeed096-1bb8-48ca-9bbc-8961abcf5628</t>
  </si>
  <si>
    <t>066c1a91-ea7d-44ec-8d8a-0a7e16d61fad</t>
  </si>
  <si>
    <t>2d9b4222-589e-4c8d-b433-3b6f82c14e4c</t>
  </si>
  <si>
    <t>0bd9e2e0-5f3a-43af-a33e-9b91f849e3df</t>
  </si>
  <si>
    <t>f98dfba7-4659-4486-af51-c26bb5812dd7</t>
  </si>
  <si>
    <t>136dea6e-2ef8-4543-8646-3a53ecf58c37</t>
  </si>
  <si>
    <t>54ba5a09-05cd-4a27-a689-3aacea4bc87a</t>
  </si>
  <si>
    <t>dacb6f05-14d5-4f84-891e-c6498f9a27f2</t>
  </si>
  <si>
    <t>5ce52697-adf6-410e-9fa4-136a826020d3</t>
  </si>
  <si>
    <t>73985dc8-731e-4899-93ad-a2fc6dd855b4</t>
  </si>
  <si>
    <t>65a8b79c-91b9-4e37-8db0-46d6eb08a523</t>
  </si>
  <si>
    <t>54ac9d64-1c06-4c41-af42-cbde0c8b1fb4</t>
  </si>
  <si>
    <t>126ecb5d-8652-497f-b5c4-c30d60a9baaa</t>
  </si>
  <si>
    <t>182a0a12-73f2-430c-ace1-e771d0579b8d</t>
  </si>
  <si>
    <t>32fefe2e-b543-4afe-ad6e-c9a54d4b9a47</t>
  </si>
  <si>
    <t>8a8873b4-5397-44ca-a433-9a870d6876bc</t>
  </si>
  <si>
    <t>a9b1e2d9-7f36-437e-a38b-9339999f2ae3</t>
  </si>
  <si>
    <t>fe70faa8-b5c5-4161-8dc8-d3e67b347bbe</t>
  </si>
  <si>
    <t>652a3ef0-a115-4f83-b5bf-451c62ada858</t>
  </si>
  <si>
    <t>335f4a66-cbce-4d08-affb-aa5c6d92ca89</t>
  </si>
  <si>
    <t>93ea1605-c19e-4faf-8ddb-cd2c4499908c</t>
  </si>
  <si>
    <t>3fa39771-d81f-4b62-a45d-d864399ac4be</t>
  </si>
  <si>
    <t>6701c268-e97f-46a1-891b-a5283d199258</t>
  </si>
  <si>
    <t>e5b3a35a-183b-4048-9eea-11b59ae5ce5f</t>
  </si>
  <si>
    <t>95e16d3f-1437-48a6-878c-5684ef5f409a</t>
  </si>
  <si>
    <t>d482d990-31c6-4a80-a9f3-f4bc26d671cf</t>
  </si>
  <si>
    <t>ad31433b-096b-43e2-b67b-28aac9340c0c</t>
  </si>
  <si>
    <t>6a16e21f-e800-42a9-9c0c-3ef09efe57d4</t>
  </si>
  <si>
    <t>5f976666-0c51-493a-9924-14a17c615b89</t>
  </si>
  <si>
    <t>c71d03ad-0974-4365-9d07-44c31a3dd2ca</t>
  </si>
  <si>
    <t>b8ca4f83-91e4-4913-bb2a-7af18b9df8a5</t>
  </si>
  <si>
    <t>09746f94-c065-41ac-aa70-2c6bd5645554</t>
  </si>
  <si>
    <t>efa03a02-4c30-4ef2-a7ea-5d5f76104688</t>
  </si>
  <si>
    <t>b294bf19-b1f0-4b62-ba68-2b8d4d0bb572</t>
  </si>
  <si>
    <t>676427ff-9d86-4bc4-98aa-4904e25ed3ed</t>
  </si>
  <si>
    <t>0a12e979-14a5-4cd3-bb0f-28768f6a1163</t>
  </si>
  <si>
    <t>f27eb411-b0c4-4cad-8568-c071b05101d1</t>
  </si>
  <si>
    <t>090c334f-63fc-4946-92ad-a588a7600d25</t>
  </si>
  <si>
    <t>06a94eb2-a132-4bd9-8737-99c282f2fcc5</t>
  </si>
  <si>
    <t>5c758e8d-16b7-4015-a0fc-7bb34b34879d</t>
  </si>
  <si>
    <t>00499449-d818-4965-b170-d6a300fca0fd</t>
  </si>
  <si>
    <t>1d186e14-fe68-41bb-abb3-cf5a3055bdd1</t>
  </si>
  <si>
    <t>d38dd14e-66f0-4a23-8c80-370b4f241ec1</t>
  </si>
  <si>
    <t>aa838ade-266b-42a6-96eb-79d73ce1c63a</t>
  </si>
  <si>
    <t>1abd56c9-1fde-473b-89cd-f9d78879fc10</t>
  </si>
  <si>
    <t>d9b3c54f-401e-4ff5-83c5-66c369e26290</t>
  </si>
  <si>
    <t>dd4567d9-cc06-4eed-bf3c-44042f1d4e6b</t>
  </si>
  <si>
    <t>dddfa932-69d3-48e0-81df-8c797829701a</t>
  </si>
  <si>
    <t>5c49d257-0de5-4601-a2ec-ff29a72735ab</t>
  </si>
  <si>
    <t>b34037d6-c10b-4513-9969-2b2578c9e3a8</t>
  </si>
  <si>
    <t>31229975-3432-4e6f-9676-3ba672c58f6a</t>
  </si>
  <si>
    <t>6af6fe1b-f71f-4488-b5a0-749e5ffd0add</t>
  </si>
  <si>
    <t>b54f35bd-04b4-4772-bccc-c0914906efd2</t>
  </si>
  <si>
    <t>7169fc97-817c-4230-9aaf-514d20a0a711</t>
  </si>
  <si>
    <t>b563fad3-459d-424f-b754-d7e38a922faa</t>
  </si>
  <si>
    <t>fbd31429-1b1e-4a66-bcb3-1c571dfe6cd3</t>
  </si>
  <si>
    <t>6946db19-5d1e-450e-9112-2342b6ebb400</t>
  </si>
  <si>
    <t>d16217df-4ad4-42ad-95da-3c3c95f09d2b</t>
  </si>
  <si>
    <t>b039fd18-e62f-4ab4-9bae-db1d0eb6872b</t>
  </si>
  <si>
    <t>bed23ab3-6714-42a2-a245-7865f95bf8ed</t>
  </si>
  <si>
    <t>0e66bbc5-6d6d-400d-971e-7604323c6e5a</t>
  </si>
  <si>
    <t>f0f6032f-1fbc-4115-822e-f85a80af44ba</t>
  </si>
  <si>
    <t>a00452e6-6d9a-4b59-a93d-d52833512ece</t>
  </si>
  <si>
    <t>a78cd558-abc4-4205-8f08-aac802c5d896</t>
  </si>
  <si>
    <t>7c183a33-34e5-4c0b-ad55-ffa5702d8d2e</t>
  </si>
  <si>
    <t>48892130-c90f-4efa-80dd-b26c5de70e6b</t>
  </si>
  <si>
    <t>d9268020-9d9f-4b1a-a284-87ee535bee3f</t>
  </si>
  <si>
    <t>7bbe4107-001f-4bc9-a9b0-c449d046f78b</t>
  </si>
  <si>
    <t>e17a955b-011b-402a-9ee1-58470d595818</t>
  </si>
  <si>
    <t>326aa08e-4b87-4552-ba4b-c12e33b9aadd</t>
  </si>
  <si>
    <t>77998b87-1b1a-4e4d-bbdc-63bc7a33610b</t>
  </si>
  <si>
    <t>0bc35530-60ff-4701-b4a4-82974657d4ab</t>
  </si>
  <si>
    <t>cd662d41-5e22-45b1-a82a-b10b90503d2e</t>
  </si>
  <si>
    <t>9c2ffacf-8752-49e0-ad2c-018b0373d9d3</t>
  </si>
  <si>
    <t>4af19fec-91fd-4307-897a-8820d828d965</t>
  </si>
  <si>
    <t>09900f0a-9376-42db-9958-85c35349ccac</t>
  </si>
  <si>
    <t>2741a884-1629-4cc1-aedb-dd2e1b24bdeb</t>
  </si>
  <si>
    <t>0fa0e024-38a5-4cdf-9595-628ca4218902</t>
  </si>
  <si>
    <t>1972b144-6f74-4774-87db-a6e90f56b0a3</t>
  </si>
  <si>
    <t>9bbc806a-c4c0-4de9-8e5e-4f8b28bfa209</t>
  </si>
  <si>
    <t>3484396b-3ad3-44fe-8288-9cd8fb629122</t>
  </si>
  <si>
    <t>307992d3-bd88-4d61-8c0f-8131659b3076</t>
  </si>
  <si>
    <t>1e6a3b73-f6dd-4bbb-aa8d-b0462877ce4f</t>
  </si>
  <si>
    <t>5ad16f1b-83c8-45eb-b506-7a1baafdab4f</t>
  </si>
  <si>
    <t>f0432d3c-5c75-4cca-b27c-73f92ef194cb</t>
  </si>
  <si>
    <t>8db6b22f-a49a-49a2-a991-901b21d61905</t>
  </si>
  <si>
    <t>eac73a53-f46d-4c9a-ab1e-def6c81b670e</t>
  </si>
  <si>
    <t>a17ade56-9ee7-4d41-8efd-659350776e44</t>
  </si>
  <si>
    <t>f81b3026-7189-46a6-8987-bca6172794b3</t>
  </si>
  <si>
    <t>b6f7895c-4a09-4e75-82cb-06baf8b2ef29</t>
  </si>
  <si>
    <t>24fa2911-7aa9-42dd-88f8-c1f76ff94cba</t>
  </si>
  <si>
    <t>8f6dbb06-4191-4bd6-9147-d9507a3e863b</t>
  </si>
  <si>
    <t>03b2b19e-62cd-4c9e-a3ef-51cb27a687df</t>
  </si>
  <si>
    <t>7afcacfb-38f5-4f28-89d6-93b00a26104c</t>
  </si>
  <si>
    <t>4a62ea61-7fd3-4f73-9d0f-fea08b4087f7</t>
  </si>
  <si>
    <t>05232fb1-bb8f-4e7e-a2fd-d7c0957a3fd0</t>
  </si>
  <si>
    <t>6e8f06ec-bf9b-4aca-82c9-6dfbf5dc0d77</t>
  </si>
  <si>
    <t>9d09dcf2-0456-4e2b-903f-b9e4ccb40654</t>
  </si>
  <si>
    <t>15d5126a-b913-491a-ba7c-73ceca42478c</t>
  </si>
  <si>
    <t>b48359e4-842d-4aeb-8bd5-9775186a9250</t>
  </si>
  <si>
    <t>6bb29066-b9f3-4312-b7ed-07c422adda79</t>
  </si>
  <si>
    <t>35f0abfa-dfe5-4081-ae01-cece7e233dd1</t>
  </si>
  <si>
    <t>60929da4-5915-4610-b737-ba4e7b7fab9a</t>
  </si>
  <si>
    <t>5b71d159-108a-4bc4-ad12-604740c7b9f5</t>
  </si>
  <si>
    <t>2bcb1598-761e-4e79-bbb3-0a27ee8735ad</t>
  </si>
  <si>
    <t>2c7c944e-7d27-409d-aef6-46659c0fb0c5</t>
  </si>
  <si>
    <t>6bb3b410-ec41-4958-a6eb-a1109b526c2e</t>
  </si>
  <si>
    <t>416a1fd1-5f6d-483d-9fb3-75c6e1f01afb</t>
  </si>
  <si>
    <t>980d0f2a-52e1-4525-94a6-0f04c19414cc</t>
  </si>
  <si>
    <t>fa67e175-0a06-4309-b029-013aca420427</t>
  </si>
  <si>
    <t>bec1ae44-944b-454d-afbe-fd5358230b23</t>
  </si>
  <si>
    <t>52a46829-efc4-48f2-adbf-6a7da898af49</t>
  </si>
  <si>
    <t>47e821d7-8960-4158-a530-812f1e4649a9</t>
  </si>
  <si>
    <t>9a51ecb7-e23d-429f-b479-95a6d35fc07d</t>
  </si>
  <si>
    <t>943a4f59-f7b3-406d-90c3-4dfff002c6cc</t>
  </si>
  <si>
    <t>7519830f-3b2a-42c3-91c4-d440cec4edd4</t>
  </si>
  <si>
    <t>eab381c2-b6d8-434b-bc0d-a8631c8c5dbe</t>
  </si>
  <si>
    <t>8d11c2a7-db32-4ffa-bd30-00b65f83f249</t>
  </si>
  <si>
    <t>4ef7aca8-5f78-47ac-a29f-e5aba589a6f8</t>
  </si>
  <si>
    <t>5629ff24-b786-4812-b0fd-bc82d7af1f45</t>
  </si>
  <si>
    <t>10bfc352-0f52-44e7-b086-16fb3b7c4834</t>
  </si>
  <si>
    <t>9440d961-076a-4e3b-bfd3-1faf6b67db3d</t>
  </si>
  <si>
    <t>ffaf5a8f-4a21-4263-b2e6-1661ea990c16</t>
  </si>
  <si>
    <t>ce6a5766-b2c1-47e6-b45e-950bdd6eb6ef</t>
  </si>
  <si>
    <t>b3be52ce-4170-4eac-b249-af6b1475451f</t>
  </si>
  <si>
    <t>7d8f6a29-0e4d-47f5-8bb5-3b07c5ba02ef</t>
  </si>
  <si>
    <t>b7d9b624-c891-4639-87e9-a8eafacf6fc5</t>
  </si>
  <si>
    <t>c24a6c5a-5d0d-4590-be69-7316185ba76f</t>
  </si>
  <si>
    <t>bf0666fc-cc28-486c-8763-e4ae72e567bd</t>
  </si>
  <si>
    <t>05806200-9ba0-4323-adfd-4993ce054d36</t>
  </si>
  <si>
    <t>3eed3d0c-0ee6-4e81-8651-dd2585e2228e</t>
  </si>
  <si>
    <t>2e50b30b-57f0-4ab7-8aa0-7d1c90049955</t>
  </si>
  <si>
    <t>801c7969-7d28-4e6b-8276-b4f92da9f3f6</t>
  </si>
  <si>
    <t>6298bd59-6893-401d-94e5-a69aa8b48d25</t>
  </si>
  <si>
    <t>a0503463-95d6-4b99-87c3-f473b095717d</t>
  </si>
  <si>
    <t>13477d55-06b1-4d0e-a170-4047512eb6c6</t>
  </si>
  <si>
    <t>f807418c-659b-40b0-9741-5045480e70d4</t>
  </si>
  <si>
    <t>35634eef-1966-4d15-992c-7486e67a53c4</t>
  </si>
  <si>
    <t>da7b0235-ccf2-4fc3-8244-cfd2258370ec</t>
  </si>
  <si>
    <t>b27b7e7d-38bd-4baa-9fd2-cf2aae9c5bd5</t>
  </si>
  <si>
    <t>9fa9433e-9b38-4a44-9a82-5c6014630867</t>
  </si>
  <si>
    <t>cf7bca4d-00b0-48ef-930e-f08e2422f3d0</t>
  </si>
  <si>
    <t>a34a0408-ee59-4b6d-ac53-33dd131ba1f2</t>
  </si>
  <si>
    <t>d38a661a-9fbe-4961-90d8-0e8100b13965</t>
  </si>
  <si>
    <t>f6655409-3486-469e-aa75-61a674188c36</t>
  </si>
  <si>
    <t>c08bf813-a733-48df-9388-00b25842fe2b</t>
  </si>
  <si>
    <t>cc539484-c58e-4f2a-8d71-499afab22937</t>
  </si>
  <si>
    <t>ece38646-24dc-4bb9-9aa4-c5f22592d6ad</t>
  </si>
  <si>
    <t>727582cf-31c0-4f90-bfa3-931b71f80ea4</t>
  </si>
  <si>
    <t>e2716bd9-d203-499c-8788-c8a7f8b192a9</t>
  </si>
  <si>
    <t>012128df-8b33-420d-89d1-4716b755bda8</t>
  </si>
  <si>
    <t>aaaf0816-0f3c-4a93-8bbc-ace15d6cf5db</t>
  </si>
  <si>
    <t>f3f3ef4b-6dfa-4504-a0df-68572435dd73</t>
  </si>
  <si>
    <t>3a6e044f-361e-4c4a-be44-67ce2b5fddd5</t>
  </si>
  <si>
    <t>12248975-1f7f-458f-b21e-c3a45986b4c0</t>
  </si>
  <si>
    <t>de73097b-d6cb-4862-9308-ed129859bccb</t>
  </si>
  <si>
    <t>7c48c4cc-32c0-436b-aa5d-da2cb1509f93</t>
  </si>
  <si>
    <t>11f37912-99c6-41fe-ac0c-48dd0930a4b4</t>
  </si>
  <si>
    <t>3b400433-a639-4fe3-a458-dbbb865f8261</t>
  </si>
  <si>
    <t>ca6a16c5-d79c-40a5-949f-ba4b2a45993d</t>
  </si>
  <si>
    <t>d80a7642-b629-4ca4-b51d-91600ae5d0a5</t>
  </si>
  <si>
    <t>fea2691a-fc62-4a68-b155-bd95ecf587de</t>
  </si>
  <si>
    <t>d8127bf4-b7ea-4cf8-81ce-270df2f38163</t>
  </si>
  <si>
    <t>7d980d04-b321-432f-b415-ce55969de68a</t>
  </si>
  <si>
    <t>928dc2a2-8361-4e04-bfef-dcade10168eb</t>
  </si>
  <si>
    <t>3a5bfad8-d098-4418-bdbb-d15c889a2389</t>
  </si>
  <si>
    <t>cd918584-dbe4-43ee-8ee4-f35dcf029de4</t>
  </si>
  <si>
    <t>784bbf74-1bec-42e8-805d-d0a12579432c</t>
  </si>
  <si>
    <t>e76c1166-9bcf-4959-a627-863f1c621434</t>
  </si>
  <si>
    <t>3ed28f9d-f5ec-4a13-afb8-d65fe7f58ab3</t>
  </si>
  <si>
    <t>c0df8988-6625-4beb-8955-1a12520bd8c5</t>
  </si>
  <si>
    <t>14b07c0b-a32b-4f96-a236-6992f512fd8e</t>
  </si>
  <si>
    <t>eec5fa1c-5a41-448a-b4f8-46e7e258acc3</t>
  </si>
  <si>
    <t>bf910ef4-cb21-4375-a624-e57cc2e4c293</t>
  </si>
  <si>
    <t>fed18198-3eef-444c-825e-068b5729aac9</t>
  </si>
  <si>
    <t>7a2c4939-7e7b-4ada-8f61-e09737ba40b3</t>
  </si>
  <si>
    <t>ef372c4a-20ae-4373-a2db-12a114ee5e2b</t>
  </si>
  <si>
    <t>a91bb5e4-a577-4365-8bc6-3a306dcc8dd0</t>
  </si>
  <si>
    <t>0f372dc7-03c2-4955-88bd-4b78deb7bdc1</t>
  </si>
  <si>
    <t>f5dda56c-7406-4db7-90ed-e6738e422b8f</t>
  </si>
  <si>
    <t>04c8618d-f34e-4885-b587-6d6b324603b7</t>
  </si>
  <si>
    <t>6732052d-d079-4067-a288-4c23e1a599b9</t>
  </si>
  <si>
    <t>f3786d5d-fa50-4225-a34c-c869fe92149d</t>
  </si>
  <si>
    <t>4ac8c08a-cb1c-41d8-8834-7f4d43160ca5</t>
  </si>
  <si>
    <t>1c45723e-c679-4557-874e-17971854aea4</t>
  </si>
  <si>
    <t>ed2e6d14-1ec8-4f3a-8a09-10311a97e7db</t>
  </si>
  <si>
    <t>23511a64-59ce-4cc2-bc00-c4fe31339534</t>
  </si>
  <si>
    <t>23800c7b-cb6d-46c8-b966-bbb20f9b0ca5</t>
  </si>
  <si>
    <t>458036e4-1c6f-42b8-819f-e453f97ba7b1</t>
  </si>
  <si>
    <t>fe65b1ac-55dc-4d8e-a802-5867af17f8ea</t>
  </si>
  <si>
    <t>00139d09-c969-4136-987c-6e7d30f41cc0</t>
  </si>
  <si>
    <t>682d7f24-bf51-4e54-a2d2-2e25a3e17b61</t>
  </si>
  <si>
    <t>6004a0a1-5334-4dc7-8cd6-6ad98aa442e7</t>
  </si>
  <si>
    <t>9732c8a3-1080-422b-92c6-ecb2c1f838f3</t>
  </si>
  <si>
    <t>2d356c69-fcbe-4a5d-af62-c41e1944a95b</t>
  </si>
  <si>
    <t>e9b22aff-6ec8-4298-8d8a-74084c1bac83</t>
  </si>
  <si>
    <t>ab588e4b-6d23-4746-a5d3-2380dd359f2c</t>
  </si>
  <si>
    <t>9c254e1c-5ae4-470d-9db9-79fd55092590</t>
  </si>
  <si>
    <t>68111b31-0aa4-40ac-a612-5001e2891b73</t>
  </si>
  <si>
    <t>44fec6f1-73e6-4d9c-93d3-ec91313a4eb8</t>
  </si>
  <si>
    <t>2ad44ab8-c58d-4228-80f8-57d658a25d04</t>
  </si>
  <si>
    <t>157af3fa-dccb-4aba-a47f-a1d91c5426fe</t>
  </si>
  <si>
    <t>a5275893-fc09-4f77-a4bb-7fcb11fbb042</t>
  </si>
  <si>
    <t>04549d24-8090-4c9f-bfd2-d5f77c7dba5e</t>
  </si>
  <si>
    <t>4d4d4e8d-a8e6-44a5-bc8d-e6585696d1b7</t>
  </si>
  <si>
    <t>d700d121-5896-4474-915e-9c163bdf9c32</t>
  </si>
  <si>
    <t>aae17cd4-a7ca-4820-844d-a03761fa27af</t>
  </si>
  <si>
    <t>afa62629-6f9b-48a2-956f-68fdd66e2982</t>
  </si>
  <si>
    <t>d85bd9b4-0564-435a-bd8c-7599b9076257</t>
  </si>
  <si>
    <t>b042695c-e2c1-4f68-ab2d-3446f8f65967</t>
  </si>
  <si>
    <t>d04d1f2d-ed98-4ffe-b4f8-05678d9903a2</t>
  </si>
  <si>
    <t>1d65e890-ed62-468a-b0cd-153ad70cf2d4</t>
  </si>
  <si>
    <t>d0483b77-f8ff-4535-9c53-9ee919409583</t>
  </si>
  <si>
    <t>a525393b-868f-4f37-a301-565e5472a982</t>
  </si>
  <si>
    <t>53b18dce-bb9a-4e83-a4ab-bfb367144160</t>
  </si>
  <si>
    <t>766eaa1d-56f8-441e-a9f0-e8626a5f4d40</t>
  </si>
  <si>
    <t>470675d5-5cf6-4a4c-974d-38ba18e0d875</t>
  </si>
  <si>
    <t>9086d806-dcb7-4c64-9714-765f6a0303c6</t>
  </si>
  <si>
    <t>0d6dae1e-d44c-425b-abf5-371bb1a033db</t>
  </si>
  <si>
    <t>b72d9a7d-7c15-4521-8a90-479596bff39d</t>
  </si>
  <si>
    <t>7f34876f-d31e-4c36-be90-691335b33844</t>
  </si>
  <si>
    <t>f7add970-dc85-4c29-90e7-cdb047f52746</t>
  </si>
  <si>
    <t>51edbf12-a8ef-4848-9be8-b5baeb8adab7</t>
  </si>
  <si>
    <t>8f8e95b6-5be4-47ed-a018-6976631fbe71</t>
  </si>
  <si>
    <t>b15d15eb-0dda-409b-90c8-211757521f5d</t>
  </si>
  <si>
    <t>4f808be4-e7f6-424a-87e8-61497b1afee7</t>
  </si>
  <si>
    <t>ab429cc1-b1b1-4a7c-9a14-38212b83747d</t>
  </si>
  <si>
    <t>cf74b30a-3f9e-4db8-afbd-cb920c58390e</t>
  </si>
  <si>
    <t>ff95f3be-2385-4aca-b331-f385759179bb</t>
  </si>
  <si>
    <t>de93cbf9-0851-4c5b-826f-939b565c632e</t>
  </si>
  <si>
    <t>72fa5202-e5c7-4ac9-9974-05157876aa57</t>
  </si>
  <si>
    <t>68d59730-6ec5-4fe3-8c1a-8f3b7e60c047</t>
  </si>
  <si>
    <t>0b9e8972-a536-4e1c-8f0d-62e22d801f63</t>
  </si>
  <si>
    <t>67155e14-7779-4ff6-9536-1fa72821c3ab</t>
  </si>
  <si>
    <t>38948c93-2299-4dc1-9bcf-aadfdbde8079</t>
  </si>
  <si>
    <t>e9bacc45-dde8-4b72-bfbc-2466280d785a</t>
  </si>
  <si>
    <t>139a0e01-29df-48c9-bdad-fa7801585dea</t>
  </si>
  <si>
    <t>04f5830d-14f7-4ba4-916d-8485f464808a</t>
  </si>
  <si>
    <t>40f087fd-eaa5-407c-8b81-41d6795a73ac</t>
  </si>
  <si>
    <t>51866f33-a26b-4c0e-8aa0-a8d5c11bbfd1</t>
  </si>
  <si>
    <t>49ac3b2b-bdf7-499a-8549-1a66ff5934a5</t>
  </si>
  <si>
    <t>0f0a0838-f17e-4151-be3a-174c1df1d1c7</t>
  </si>
  <si>
    <t>6611dcd9-93b5-4a43-a351-cd9570bd8d8d</t>
  </si>
  <si>
    <t>6ee480c7-c4c3-4dcd-abbc-d46b49f0b6dd</t>
  </si>
  <si>
    <t>0d1c4623-a498-47e4-acb2-bb5d73f9baff</t>
  </si>
  <si>
    <t>ca65ce5d-63ec-4006-86ab-32fb0feda982</t>
  </si>
  <si>
    <t>997c57f8-f1c1-4b92-a9ff-717d6df18df6</t>
  </si>
  <si>
    <t>4a42dedb-08aa-4609-84cf-5b06eae21153</t>
  </si>
  <si>
    <t>101e7c6b-4f18-42d0-9626-5f5fd3bbd2e7</t>
  </si>
  <si>
    <t>7e292c54-b2c4-497a-b05b-00d61d2b824d</t>
  </si>
  <si>
    <t>ad9d7de3-a095-4576-931f-7e06480c9b78</t>
  </si>
  <si>
    <t>916a5696-c195-4934-bddc-ef0b43ec800b</t>
  </si>
  <si>
    <t>e3e4232d-f726-423d-80bc-e293587b52d9</t>
  </si>
  <si>
    <t>a32ab2df-8cda-4673-9acf-c0a20e99522e</t>
  </si>
  <si>
    <t>0dc3af4d-e69a-4efc-ab80-757bf616d4b7</t>
  </si>
  <si>
    <t>15bf4f39-0a66-4d87-a298-8f53c4e0f27d</t>
  </si>
  <si>
    <t>9ab81da7-21f5-4a76-9bd4-10a78fe5ae0a</t>
  </si>
  <si>
    <t>145a8f1f-3c7d-4dd1-b0d4-858bea81ce6f</t>
  </si>
  <si>
    <t>ef94ff72-ab34-4be0-9fdb-525daa2c114c</t>
  </si>
  <si>
    <t>f022ca06-c211-4695-9187-4a67a9f811da</t>
  </si>
  <si>
    <t>5bdfbdcf-ab7b-41da-b1d5-51f819eb66dc</t>
  </si>
  <si>
    <t>900f7a72-5fd2-448b-b8fa-a24862c7766f</t>
  </si>
  <si>
    <t>63f4e2e6-f646-430e-9f39-89f270669dc4</t>
  </si>
  <si>
    <t>2c840d2c-acbe-4a46-8e80-99489a4c1622</t>
  </si>
  <si>
    <t>6c5c94d3-ceba-42ba-8361-235b50a755d9</t>
  </si>
  <si>
    <t>f43dbc00-267c-4582-8a48-c51c960178ab</t>
  </si>
  <si>
    <t>0e3bcd74-c73f-4979-a929-487d0ee88e20</t>
  </si>
  <si>
    <t>5db9fb65-b73d-48b1-b112-619d9ff3cbac</t>
  </si>
  <si>
    <t>ee277a8f-6580-47ff-b15d-bd4c472f7c33</t>
  </si>
  <si>
    <t>2af0fa44-a495-4ed8-b750-e29f5ae68251</t>
  </si>
  <si>
    <t>36cad62c-bef7-4f24-bc63-6a45179bbe5f</t>
  </si>
  <si>
    <t>5db1bdfc-a507-4f07-baad-908aeb6de81a</t>
  </si>
  <si>
    <t>98b942f7-194b-40aa-95ab-66f412de5d19</t>
  </si>
  <si>
    <t>cc99892d-23de-44d2-a63f-f8ac9fab69fe</t>
  </si>
  <si>
    <t>478cb287-75dd-4ed3-99f0-bcc5877f308a</t>
  </si>
  <si>
    <t>2dee33b5-2a32-4b1e-b663-e4e941113df5</t>
  </si>
  <si>
    <t>ff81933a-fb48-42d3-9358-c1aba9255e95</t>
  </si>
  <si>
    <t>901270ae-4cad-4cb8-b501-fa015ea5c5f3</t>
  </si>
  <si>
    <t>a6a0e427-fde3-4051-bced-8486d4bd1883</t>
  </si>
  <si>
    <t>96e2f6c6-657d-4d48-82c0-b2e87060fe56</t>
  </si>
  <si>
    <t>cd276040-08db-4333-90c5-7b14e4af20ae</t>
  </si>
  <si>
    <t>1137c41e-fb4a-4d4b-a92a-075de068f94a</t>
  </si>
  <si>
    <t>d012e665-05a5-454d-bc1c-4eb7f132dc77</t>
  </si>
  <si>
    <t>5b39d054-a85a-472a-9c6b-6ca36f9c6f4c</t>
  </si>
  <si>
    <t>627b1b93-2178-4157-8e76-b8b8326e8694</t>
  </si>
  <si>
    <t>7c5015d6-cb4d-4738-9d1d-7f49dbee59c4</t>
  </si>
  <si>
    <t>eac45018-321f-4108-b08c-70f09651748c</t>
  </si>
  <si>
    <t>e2bb3e3f-6995-4d56-8ada-5b22730b7d50</t>
  </si>
  <si>
    <t>91f223fb-6d17-463e-96e6-dc72621732c3</t>
  </si>
  <si>
    <t>73e2fabe-cd9f-47cd-91c1-fa7d54a00851</t>
  </si>
  <si>
    <t>e9c0dcf8-d2f5-45de-8296-71b278906386</t>
  </si>
  <si>
    <t>09ff548d-7103-467d-b2bb-e7185dae56c3</t>
  </si>
  <si>
    <t>72bb60bf-c49d-4cc3-86c2-8cd3f6be1ce5</t>
  </si>
  <si>
    <t>c8065254-8741-4265-84d7-b72ddf02f2f5</t>
  </si>
  <si>
    <t>bb486791-58b7-43c1-a079-b5388eb2615a</t>
  </si>
  <si>
    <t>cd6292f9-f9aa-4d53-83d2-e1a38238cf1e</t>
  </si>
  <si>
    <t>6dc6596e-60e8-414b-a3b5-c2bca64bb68f</t>
  </si>
  <si>
    <t>7ad15795-15cf-443a-9272-439388f8af25</t>
  </si>
  <si>
    <t>52ff69f9-64ce-456d-a1b9-2494c4b9bdc8</t>
  </si>
  <si>
    <t>57d8b5cf-f8ef-4b53-9b81-ce894a52f74e</t>
  </si>
  <si>
    <t>29a921ff-1567-4ba6-87c0-585ba15fcac7</t>
  </si>
  <si>
    <t>c350d5a0-fef7-4281-b752-42162d72bd05</t>
  </si>
  <si>
    <t>af3557aa-86d0-4ab8-9ea1-28312fef7900</t>
  </si>
  <si>
    <t>d96a205c-59e2-44e0-a5f6-de58c25eb3b1</t>
  </si>
  <si>
    <t>4c77f75f-2b1e-4d25-b652-6047d04741d4</t>
  </si>
  <si>
    <t>58b46654-4b27-4247-ba09-49536ac95586</t>
  </si>
  <si>
    <t>39bad655-5f49-40ce-addd-c69cc6742a25</t>
  </si>
  <si>
    <t>4b8b75ad-626f-4201-aaa3-6b1c4935f342</t>
  </si>
  <si>
    <t>52b32e23-e4d9-4aa8-bdb6-3d8116bc98aa</t>
  </si>
  <si>
    <t>fdd237ec-8cfb-4dc9-94a8-e378c84e1c09</t>
  </si>
  <si>
    <t>74352c11-1327-4522-b04e-09375d2ae60a</t>
  </si>
  <si>
    <t>c49e2f08-2711-434a-86ce-a14869024d33</t>
  </si>
  <si>
    <t>e0f60ffb-2b43-4da0-a550-7567557da37e</t>
  </si>
  <si>
    <t>0a7b5a2a-3292-409a-a758-5c93b920813c</t>
  </si>
  <si>
    <t>df17acd4-8698-461e-9cc7-1ac06d763fbc</t>
  </si>
  <si>
    <t>52281669-df74-44a5-a392-2be8c8a0147c</t>
  </si>
  <si>
    <t>ebdb9ce1-02bf-4681-b86c-a11d237ab90b</t>
  </si>
  <si>
    <t>7f79fa2f-18f5-4f95-8b69-b22fc667f4f4</t>
  </si>
  <si>
    <t>f19ee025-d5a8-41e3-9a40-78a71e473891</t>
  </si>
  <si>
    <t>ebb4aac9-1770-4e76-be32-0a6990073795</t>
  </si>
  <si>
    <t>210b00a5-c07d-401b-8396-3eaba615e20f</t>
  </si>
  <si>
    <t>00bcd65f-ca17-43af-b1a3-c0e310d52966</t>
  </si>
  <si>
    <t>570a21e1-bc72-482a-b2f3-afea983390f0</t>
  </si>
  <si>
    <t>1ad47f3a-f860-4c98-81a5-8616344abafe</t>
  </si>
  <si>
    <t>b82b1e9c-2120-4d5d-ab97-6d871eded035</t>
  </si>
  <si>
    <t>6800590b-a6fe-40ed-81d1-201693007a0a</t>
  </si>
  <si>
    <t>5e4d2986-6750-4833-84d7-bf79f53e92ae</t>
  </si>
  <si>
    <t>047cacb4-85d1-4fb9-82ef-e68ce12afd11</t>
  </si>
  <si>
    <t>054bfc20-e65d-4fd8-a9d4-5cf77eefe836</t>
  </si>
  <si>
    <t>9d45d604-6975-4a0c-9de6-0c1fb839c3e3</t>
  </si>
  <si>
    <t>a02d6ab0-2fda-47eb-8656-158beb0200a4</t>
  </si>
  <si>
    <t>adf86f47-e169-492e-9ec6-d2fed5212796</t>
  </si>
  <si>
    <t>e614db81-6994-48a8-a374-e5aa644e85e0</t>
  </si>
  <si>
    <t>00cadb17-dcde-4cbc-ae45-068cd811df59</t>
  </si>
  <si>
    <t>bbd4f7df-e4dc-4f51-b4ff-473eaf1005ee</t>
  </si>
  <si>
    <t>1f80abbd-35a7-4d62-b292-d31fa23c9f5f</t>
  </si>
  <si>
    <t>19f66e59-f164-47f1-b788-4b1762db226b</t>
  </si>
  <si>
    <t>f7b78561-9d8b-4712-b3f3-238569b95f4b</t>
  </si>
  <si>
    <t>a2ac0be9-2264-4582-9d74-96dcc0c869f8</t>
  </si>
  <si>
    <t>2bb0265f-8add-4083-aed9-1e94748be77b</t>
  </si>
  <si>
    <t>cfd014c4-3952-4b99-b2f1-76ed56da8964</t>
  </si>
  <si>
    <t>93460e1b-34b6-4586-8289-48a6f91e18fb</t>
  </si>
  <si>
    <t>3e46a9e8-ebcc-4569-b534-d1beeb525aa5</t>
  </si>
  <si>
    <t>6175ecf8-a860-463c-90e5-277f36609637</t>
  </si>
  <si>
    <t>3be271a0-02dd-41ad-bed5-3fdeb3a08266</t>
  </si>
  <si>
    <t>3860d316-c068-488e-84ff-747868b9365f</t>
  </si>
  <si>
    <t>22cb4dd5-d158-4dd6-a49d-e8723fadc557</t>
  </si>
  <si>
    <t>48a57226-1b00-4e56-b555-2cf66bc4b9a7</t>
  </si>
  <si>
    <t>50693056-61ef-4ad9-977c-6eaeb1ec5f72</t>
  </si>
  <si>
    <t>6acac882-0bc1-4196-bb12-05ac39dc229c</t>
  </si>
  <si>
    <t>afa322d5-a185-42a6-8cc2-76bcd432403e</t>
  </si>
  <si>
    <t>aa982946-1b7d-4315-8b81-9b19bb6cc8c8</t>
  </si>
  <si>
    <t>642cffb6-ab5c-4931-b947-cfa60413b560</t>
  </si>
  <si>
    <t>09904ad7-d9db-45a3-ba9f-220cfe88a333</t>
  </si>
  <si>
    <t>2c564e41-545b-44a4-bb03-6a827657ea51</t>
  </si>
  <si>
    <t>ee076784-8841-4531-be9c-ca0b916c309a</t>
  </si>
  <si>
    <t>3382730c-46bb-40d1-92de-55f346dda22a</t>
  </si>
  <si>
    <t>06b5b5a3-f995-47a2-af2f-86b9cfbb42ef</t>
  </si>
  <si>
    <t>e6e1e9a3-8bb0-4ebc-a469-fc1581b6d59d</t>
  </si>
  <si>
    <t>7ee9fa15-81b6-4b1b-a841-eec8b03d8b1e</t>
  </si>
  <si>
    <t>babe5601-7e34-47ad-bcb1-0ab32ede5cef</t>
  </si>
  <si>
    <t>7d921bf8-61ef-4609-a46e-96d832d0d04e</t>
  </si>
  <si>
    <t>8042c4ad-3a4a-4994-b81e-8ae09199076c</t>
  </si>
  <si>
    <t>39f699b0-d6db-4b6d-9c15-b8bbc716ce34</t>
  </si>
  <si>
    <t>f28413c0-e4fb-4469-a595-c23e39036e09</t>
  </si>
  <si>
    <t>a62473b8-5d94-4b05-a6b5-bddfa59478c6</t>
  </si>
  <si>
    <t>395e2c15-2abb-4a29-8f8c-06118a5539e2</t>
  </si>
  <si>
    <t>f779a2cd-cb9d-445f-b0f7-2af6c1a514c0</t>
  </si>
  <si>
    <t>4d040be6-2b36-4f59-ba9c-b92c8c683a5f</t>
  </si>
  <si>
    <t>3406522e-fd20-4c37-aeab-1690d6b7cb51</t>
  </si>
  <si>
    <t>dd3b38cd-3856-47f9-8f69-4bdf268983eb</t>
  </si>
  <si>
    <t>746cb060-c9f1-432e-91cc-cb1b57ddb1c0</t>
  </si>
  <si>
    <t>432fa974-2a36-4f64-af1e-770e03b9385f</t>
  </si>
  <si>
    <t>d74666ec-7b7b-4f1a-8776-0a17a1152f47</t>
  </si>
  <si>
    <t>84e4f9a0-f16b-4b00-ba64-a1dc667f9350</t>
  </si>
  <si>
    <t>a756e8d5-a9c2-4520-8f06-1e13159bd0c0</t>
  </si>
  <si>
    <t>7514941b-007c-44ea-90ee-4ae0690f013d</t>
  </si>
  <si>
    <t>0f22beb8-1281-4aca-bfaa-17235c7fb5d5</t>
  </si>
  <si>
    <t>48f68f53-a7ef-4736-91a4-28ba10e80c58</t>
  </si>
  <si>
    <t>5f41a538-a9ef-457b-8022-57fd9cebc8d4</t>
  </si>
  <si>
    <t>c16c6ac0-11d2-496c-b9a3-2117f5d8e0db</t>
  </si>
  <si>
    <t>34e13cb5-2657-4148-ac24-be078c809d92</t>
  </si>
  <si>
    <t>ed148da8-e51d-4504-b40a-e358f6e8238a</t>
  </si>
  <si>
    <t>d89f54d3-882d-4cfc-96c5-b5f0ddbb9915</t>
  </si>
  <si>
    <t>f76a2802-20d0-4772-b6cc-f7e2a95d6384</t>
  </si>
  <si>
    <t>6c75691c-3ea5-49b5-92a9-894b2bd420be</t>
  </si>
  <si>
    <t>286d0a50-0c08-4d40-b50a-38cfbdc3b8fb</t>
  </si>
  <si>
    <t>bb2ec39d-5eeb-478a-b763-0a2528ec4d7b</t>
  </si>
  <si>
    <t>ed93decf-e627-4873-a2f9-8b6bf0d7dce3</t>
  </si>
  <si>
    <t>bd27bcd3-feaa-4a06-a98f-c4f3d61de505</t>
  </si>
  <si>
    <t>178d73ec-7742-4f67-894c-2fe27601cf8b</t>
  </si>
  <si>
    <t>68203b4f-6e76-442b-863a-29eca29cc26b</t>
  </si>
  <si>
    <t>f4af1dff-3131-49eb-a195-0cb169bf9ed4</t>
  </si>
  <si>
    <t>9d6dfd4a-f437-4d78-b291-dc00556b9e40</t>
  </si>
  <si>
    <t>ab1d244f-8750-47b1-8a61-cf8bce66c0fb</t>
  </si>
  <si>
    <t>0eeed5d2-c02e-4f29-bfc4-85a0f21bed79</t>
  </si>
  <si>
    <t>31e1a27e-d7f3-48a6-b560-60963b7ae366</t>
  </si>
  <si>
    <t>08875185-f2ab-42e7-ae3e-5945341e5bb7</t>
  </si>
  <si>
    <t>bb3dc1e7-e1f4-4010-b227-3af57309c626</t>
  </si>
  <si>
    <t>51ac7c84-3653-4bd2-8f22-6f6cace9b98b</t>
  </si>
  <si>
    <t>99f7b4c6-5aea-49ad-b746-6e145c979d52</t>
  </si>
  <si>
    <t>dd11f0f0-3644-48e2-b20c-bca7038b3028</t>
  </si>
  <si>
    <t>6c369c84-7138-451a-98d8-8dd3d2d2b4f2</t>
  </si>
  <si>
    <t>2726ac92-319f-4aac-bf5a-89ce36e291fe</t>
  </si>
  <si>
    <t>a31f2dc4-a9a6-4a19-80d9-8dabb6a104e0</t>
  </si>
  <si>
    <t>76a4093f-a297-45cf-a672-8c52d4743545</t>
  </si>
  <si>
    <t>38d00f7e-c7ba-4cd5-b1fd-fd704cb0502d</t>
  </si>
  <si>
    <t>f337bc34-f6bf-4cf4-a559-4b79ae8ec658</t>
  </si>
  <si>
    <t>18e0afd1-09c2-4c33-8069-4f2aff4d1f3d</t>
  </si>
  <si>
    <t>43e26139-b60e-4374-99a0-4e6c798438de</t>
  </si>
  <si>
    <t>f80ed925-6951-4cf0-8372-8424d7b6af02</t>
  </si>
  <si>
    <t>bad8a04e-c0c9-4084-b4b7-069072424e68</t>
  </si>
  <si>
    <t>b4cc7509-0f49-4213-82c3-be547ead38e7</t>
  </si>
  <si>
    <t>1059ec7d-1182-4b81-98fc-3fa73374a98f</t>
  </si>
  <si>
    <t>80ee7450-f22a-4f0f-b081-c978a5a5b347</t>
  </si>
  <si>
    <t>e02106ca-0101-4adc-963b-9bdfc6e6877c</t>
  </si>
  <si>
    <t>b2c52c4f-2ca8-4719-b798-32128b9009ba</t>
  </si>
  <si>
    <t>def12ba1-ee3f-4059-a620-05d7d523636c</t>
  </si>
  <si>
    <t>eb0cd898-3b91-46fc-9d23-8bb53d4297c4</t>
  </si>
  <si>
    <t>fc76c95d-6886-4993-bc12-adbfcd4cdac0</t>
  </si>
  <si>
    <t>4641b78c-9f54-43b3-8f33-809da152aba2</t>
  </si>
  <si>
    <t>3829a8ad-947c-4e70-906d-bf4bbdf0fe60</t>
  </si>
  <si>
    <t>021af9d9-2fff-4a33-b2c4-710ad6f3f85c</t>
  </si>
  <si>
    <t>0194ee30-cde8-47fd-9568-22e20b2c80dc</t>
  </si>
  <si>
    <t>29836151-75b3-437c-8395-299b962d9f0d</t>
  </si>
  <si>
    <t>5f63adf1-cf70-4f07-8351-63fe77c15857</t>
  </si>
  <si>
    <t>70b0ba0c-2333-4ae5-9860-ec22b91ffc93</t>
  </si>
  <si>
    <t>53ce20da-acf5-45f6-bb0c-958c360dbad6</t>
  </si>
  <si>
    <t>a36c6729-b90c-4514-92d8-4a98a66bfff4</t>
  </si>
  <si>
    <t>193ffca7-6d19-4f3c-85e5-9e8b9f7e160e</t>
  </si>
  <si>
    <t>0146854f-d5a1-4ee7-a28c-69b5af885934</t>
  </si>
  <si>
    <t>fbbbb16f-2d7f-4b68-b601-13da986cdcef</t>
  </si>
  <si>
    <t>da21d05b-cec0-405d-a7d3-3dad478f3bcf</t>
  </si>
  <si>
    <t>0f125ed8-866a-4f58-acd3-f981c2d910c4</t>
  </si>
  <si>
    <t>5736a841-06be-4e91-a475-fdeae4dbb161</t>
  </si>
  <si>
    <t>2088ff07-56ed-49a3-8824-6b0f5577b9eb</t>
  </si>
  <si>
    <t>534f289f-35c5-4314-973b-1b0c9ed473db</t>
  </si>
  <si>
    <t>976212fe-e88c-4118-a57c-8c828ce17f0c</t>
  </si>
  <si>
    <t>8f5e0f72-3edf-4a03-bdb4-44a26f91077b</t>
  </si>
  <si>
    <t>e9e8258f-3f5b-4bbf-99a7-59b4c88125e6</t>
  </si>
  <si>
    <t>51fad2bb-5e3b-45bc-8424-6e7331d255ae</t>
  </si>
  <si>
    <t>7b770d53-7ea7-4ad9-9fa9-17d09f8e857c</t>
  </si>
  <si>
    <t>16359306-8225-4f9c-a0f6-446f18067c00</t>
  </si>
  <si>
    <t>27bb1f44-8d9c-4424-a509-1510f95fa759</t>
  </si>
  <si>
    <t>30999e0c-ada1-4174-89b6-d820cfca282a</t>
  </si>
  <si>
    <t>473f971c-2a0c-48c2-aaaf-b4cdfca5aff3</t>
  </si>
  <si>
    <t>46e95e2c-14c7-45ef-a0a8-b5f76f9e5d75</t>
  </si>
  <si>
    <t>bb0b842b-0a9e-4351-8f7c-89365dde8a9d</t>
  </si>
  <si>
    <t>8c0c7d2b-cefb-48b1-a633-c1c84c36c057</t>
  </si>
  <si>
    <t>64485bba-7db6-4f9a-a22b-5cfec1cd2ee2</t>
  </si>
  <si>
    <t>e674d937-9114-4f7c-887a-1cd491c643c6</t>
  </si>
  <si>
    <t>2d1ea53f-d9bb-453f-b8be-88dfc36df0a3</t>
  </si>
  <si>
    <t>75ef07c7-3ac8-4c14-b9d3-2ce79a3865b7</t>
  </si>
  <si>
    <t>0b11ab87-551c-42d8-a5a4-1cd7ff98386f</t>
  </si>
  <si>
    <t>a5ecf5f2-452b-4dcd-873b-342c6094c012</t>
  </si>
  <si>
    <t>25ca4e8b-4fed-408f-9f94-607529cdd07b</t>
  </si>
  <si>
    <t>5f9af2fd-06c8-4c9e-b327-4830dab0361d</t>
  </si>
  <si>
    <t>fa1f7eb9-e6fd-41f7-943e-1186499aeb8b</t>
  </si>
  <si>
    <t>b88b733e-5ac8-46f5-9137-05b8f9e59898</t>
  </si>
  <si>
    <t>57e7b754-6ed5-43f6-804d-140bef82a2d7</t>
  </si>
  <si>
    <t>60dadbe4-fa7a-4c2d-a577-69aed385c0d0</t>
  </si>
  <si>
    <t>aeef9f76-67de-4dc1-ae73-8f625fe165cd</t>
  </si>
  <si>
    <t>6adc1db8-fe9f-4bec-9cb1-018123ce1b08</t>
  </si>
  <si>
    <t>45e3d341-d04b-4276-99dc-9fc89496e4b9</t>
  </si>
  <si>
    <t>c6ac02c8-fe12-46b3-a1ae-fd7f7ba481f9</t>
  </si>
  <si>
    <t>a3a126f7-1a28-4a66-9a60-6a60f8411e89</t>
  </si>
  <si>
    <t>276c1104-d5fd-4930-8d5d-35956891c4fb</t>
  </si>
  <si>
    <t>83cc815b-5d92-4695-a2a2-dacb964e209f</t>
  </si>
  <si>
    <t>b985d6de-295a-4ecd-9353-4e9357c6c9dc</t>
  </si>
  <si>
    <t>b8f85415-9ec9-4b9b-be60-a88f1b6ecbdd</t>
  </si>
  <si>
    <t>c3f8acfa-5b6c-4778-994d-0b27b839f52e</t>
  </si>
  <si>
    <t>cb415cf6-759a-40bc-873b-1abec0c9b5ec</t>
  </si>
  <si>
    <t>c6028128-8d31-4b45-90a7-4422386e8649</t>
  </si>
  <si>
    <t>24828084-41fa-4b71-a36f-4575ccbe0ca8</t>
  </si>
  <si>
    <t>fa639f8f-0453-46e1-93c3-ed22f0d0dff9</t>
  </si>
  <si>
    <t>7f047317-dfff-44b6-b4fc-4d3b7493da6b</t>
  </si>
  <si>
    <t>a1f99ca8-0b8f-4c59-a52e-4eb2ea8d4bf6</t>
  </si>
  <si>
    <t>d8e3d413-9b2b-47ee-96b7-c1de8ba78a74</t>
  </si>
  <si>
    <t>6f47f4c7-63e3-49c7-8e37-bbb0af66e9eb</t>
  </si>
  <si>
    <t>f18bb534-3003-4858-95d7-fdf908fc7432</t>
  </si>
  <si>
    <t>91c78112-b9eb-48ad-9fca-29f6197be2d7</t>
  </si>
  <si>
    <t>c34baf8c-d65c-4aaa-9602-2bb9efaa4f6c</t>
  </si>
  <si>
    <t>0ef9124e-50c5-411b-b436-edacd29199a8</t>
  </si>
  <si>
    <t>8f74fb47-9bcc-4ec6-a9d8-5e795ef2235d</t>
  </si>
  <si>
    <t>60fbb4af-309d-4a37-93b2-20c05286ac2f</t>
  </si>
  <si>
    <t>d5ebd5d0-4ce3-4120-9c8a-d01de6e00ba5</t>
  </si>
  <si>
    <t>e2fa23ce-0f5d-44a2-8cec-b14660947d11</t>
  </si>
  <si>
    <t>a28580ec-90be-4f6d-ab87-619d8f0679b0</t>
  </si>
  <si>
    <t>d9a89da8-9188-4be1-9fa4-6ff8394bce3a</t>
  </si>
  <si>
    <t>658cf3cd-4370-4794-8745-77395b791c00</t>
  </si>
  <si>
    <t>384e7ce5-f382-45e9-91da-8d4e24b9a392</t>
  </si>
  <si>
    <t>a6b50d35-9ec1-4952-bc1a-4db4877d1b7c</t>
  </si>
  <si>
    <t>609e52d2-62e8-428d-b9fa-f2fb77dd62cb</t>
  </si>
  <si>
    <t>2a70df84-b707-4ccb-b3ac-56b6ccc32347</t>
  </si>
  <si>
    <t>8372f52f-257c-4f58-ae67-dfa618516600</t>
  </si>
  <si>
    <t>d6ad8dcd-7d77-4c28-8a3b-fe698c0f7794</t>
  </si>
  <si>
    <t>2d77b990-4c9b-4602-b2cc-3635194e1daf</t>
  </si>
  <si>
    <t>aaa3844f-e33c-4ea6-b92d-35a5ceec248a</t>
  </si>
  <si>
    <t>277577cb-b4e0-41ca-9c88-2456d7f2ba36</t>
  </si>
  <si>
    <t>3cdce0fe-8109-4092-9d06-4746c152516c</t>
  </si>
  <si>
    <t>7c88ae82-dad4-4bb3-8e01-e587c43395ab</t>
  </si>
  <si>
    <t>e07c609b-0ad2-4f99-bc35-b91288003b2e</t>
  </si>
  <si>
    <t>d786a211-3e93-4204-8b1d-e10f595bf093</t>
  </si>
  <si>
    <t>6928de64-4465-4a01-9208-9597cdf58bf8</t>
  </si>
  <si>
    <t>d1bae981-3ea1-432e-b791-65c33a5310cc</t>
  </si>
  <si>
    <t>d5085dca-434a-4eab-91d5-9a0085af79d2</t>
  </si>
  <si>
    <t>c51c0139-d70e-4eb5-89a0-fb7553e33b4a</t>
  </si>
  <si>
    <t>01c5033b-b19f-4074-a2c2-a1ece7235af7</t>
  </si>
  <si>
    <t>4ce5cf41-1115-4423-ad64-807b0d57c5d7</t>
  </si>
  <si>
    <t>f332b1a7-8ece-44df-8237-bbc843e979b5</t>
  </si>
  <si>
    <t>1f9510bb-4838-49ae-83dd-4331a0f59f22</t>
  </si>
  <si>
    <t>9a31b543-8464-42d2-ab0b-4d9568ebe947</t>
  </si>
  <si>
    <t>7b7213e4-5ca8-4625-b1d2-f73605f5ca06</t>
  </si>
  <si>
    <t>94520f48-96a9-4b36-a6ee-5cfd9ec9143b</t>
  </si>
  <si>
    <t>f258f8f6-080b-4ef1-8884-c508456b9694</t>
  </si>
  <si>
    <t>acee18e9-c039-434c-9c7b-8a2bb81bf19f</t>
  </si>
  <si>
    <t>6e346808-c15b-472c-ab5a-83cc8f70c8cb</t>
  </si>
  <si>
    <t>786dbd2b-3739-4c1b-946b-6c101f827832</t>
  </si>
  <si>
    <t>1c44e21b-8dc4-4deb-b0a5-67556fbdf4a2</t>
  </si>
  <si>
    <t>a300bc71-2231-406c-953c-92a9a5ecbd89</t>
  </si>
  <si>
    <t>4c1eec06-5abb-4b67-a976-0a1b307004ce</t>
  </si>
  <si>
    <t>7dab1ac1-07b0-43d7-a665-63d71f903c49</t>
  </si>
  <si>
    <t>d66b7151-9251-4e63-8bac-8784764de25b</t>
  </si>
  <si>
    <t>d7fe9858-9131-4293-9ab0-88f6275949f8</t>
  </si>
  <si>
    <t>3f1a1195-8bb2-439e-8b0b-09b02dacda0d</t>
  </si>
  <si>
    <t>861019e6-124d-4a7b-8c20-0ea5f85f4b04</t>
  </si>
  <si>
    <t>0caa27d1-1f18-4fa5-97ce-a1656248d78e</t>
  </si>
  <si>
    <t>e2acf824-f42f-4e3b-b767-2d1a38910ce4</t>
  </si>
  <si>
    <t>c9a4793a-ad86-4111-9021-3b66af99fbfb</t>
  </si>
  <si>
    <t>704af732-4f2c-47bd-8005-51eaee71c3bb</t>
  </si>
  <si>
    <t>a6439c47-77e6-4c51-b834-0f66b0f1a239</t>
  </si>
  <si>
    <t>9344e6e8-32e7-4867-a514-a51882b6ab16</t>
  </si>
  <si>
    <t>02629028-5476-4dad-b44b-0c284f757874</t>
  </si>
  <si>
    <t>9e919388-ff51-4cf3-a822-a64ebac6a825</t>
  </si>
  <si>
    <t>af47b2dd-417b-4542-8f5f-34d5f6940e36</t>
  </si>
  <si>
    <t>4403409b-c5ff-4f1d-85b6-d7d26093f6a3</t>
  </si>
  <si>
    <t>c46da64b-c643-414b-9c74-f9c9cfd93905</t>
  </si>
  <si>
    <t>c1d847e8-da01-4f2c-ad47-5ca849b92f6d</t>
  </si>
  <si>
    <t>beba695f-a5c0-4418-a080-59fc806ea0c6</t>
  </si>
  <si>
    <t>722ad842-9f84-4f22-ba03-ec58ac6c23da</t>
  </si>
  <si>
    <t>6ca95308-1b7d-40a9-a8ff-fc292007d82f</t>
  </si>
  <si>
    <t>615e7406-59c1-43a1-a7c2-21eebf7b480b</t>
  </si>
  <si>
    <t>6165db84-db8d-46ac-b332-1c3c11a6a0d0</t>
  </si>
  <si>
    <t>e4a0a6b2-3105-4153-8233-36a82a6f9b11</t>
  </si>
  <si>
    <t>2d92d684-bf9c-4dbf-a3ee-f28d0a610007</t>
  </si>
  <si>
    <t>09861433-8978-4198-a3f3-51e0cbe5b9a0</t>
  </si>
  <si>
    <t>32f4e267-4894-4705-9abb-d834e5c51501</t>
  </si>
  <si>
    <t>a566dd67-1290-4278-8cc9-fd29e99a7aa6</t>
  </si>
  <si>
    <t>ad8ed552-77c0-494b-a820-0ff9eb72124d</t>
  </si>
  <si>
    <t>3497e92a-d299-4252-b5e1-b77c3424dd97</t>
  </si>
  <si>
    <t>cc89e609-6ccc-496f-b4ae-de53496d3706</t>
  </si>
  <si>
    <t>d1abaf68-4ead-452c-9916-921a55246557</t>
  </si>
  <si>
    <t>f872f7f1-9736-4b28-a268-51c252774a54</t>
  </si>
  <si>
    <t>b86bed59-f60a-4ad4-ad4d-1011bda4d143</t>
  </si>
  <si>
    <t>7f1d805c-7098-481c-aa5a-d4c06ab3b77c</t>
  </si>
  <si>
    <t>a3eeb138-744f-4bfb-87bf-72f794b2290a</t>
  </si>
  <si>
    <t>2a99d3ad-4874-4d00-a714-5e17ab8be70e</t>
  </si>
  <si>
    <t>871fbc03-cc9a-4915-a0b2-1b53fa2ea19e</t>
  </si>
  <si>
    <t>59c9af14-e6e7-42b9-bfc6-1e3f7b529c79</t>
  </si>
  <si>
    <t>c8389b66-987e-42cb-a884-a424dd8b6eef</t>
  </si>
  <si>
    <t>f0f2e301-21e8-4b5c-9b1a-69e650630e83</t>
  </si>
  <si>
    <t>2d60c768-c50a-462f-bcbf-e0d5a7715a9c</t>
  </si>
  <si>
    <t>1dedd7bd-4abf-4f4b-8269-f4becf423ce2</t>
  </si>
  <si>
    <t>9cfcedf7-e40b-4540-ba12-84d6f04d55d9</t>
  </si>
  <si>
    <t>29f0d261-6fb7-4413-9e1b-e93d45e073bc</t>
  </si>
  <si>
    <t>0f6eeb6a-a13b-49df-aa42-65048a3879e7</t>
  </si>
  <si>
    <t>867083ff-72cc-4bcb-a44f-442d4a12f7bd</t>
  </si>
  <si>
    <t>b1bc1db4-b670-44f7-a229-9ef130b67a3c</t>
  </si>
  <si>
    <t>91b43c76-8109-4310-9b77-70ff596e5237</t>
  </si>
  <si>
    <t>f7ef1fac-89a3-46ec-856c-daadc20d6e44</t>
  </si>
  <si>
    <t>9b063e64-9ae5-4e10-8b25-04d7859ac28c</t>
  </si>
  <si>
    <t>250343bf-153a-4ecf-969c-591aae270fc8</t>
  </si>
  <si>
    <t>3578445b-fdf1-4151-8f2b-22511480c2ef</t>
  </si>
  <si>
    <t>be23ec59-2fcc-4671-9283-33b1981584f0</t>
  </si>
  <si>
    <t>354dd217-2718-4a52-9640-2100fce27845</t>
  </si>
  <si>
    <t>d9909eed-db58-4db5-b0e4-92b311601ab9</t>
  </si>
  <si>
    <t>312afc5f-e59a-4e90-925d-2a8de08ec764</t>
  </si>
  <si>
    <t>75fc6d6b-4c43-4682-8151-3ca3b9669fb7</t>
  </si>
  <si>
    <t>88316c46-ce49-4f56-bed6-ac68ea711acf</t>
  </si>
  <si>
    <t>301cb0ea-848e-4782-926b-70a7042cd3b8</t>
  </si>
  <si>
    <t>1aa2e994-3eb1-4bd3-88e9-1aa4c4aab306</t>
  </si>
  <si>
    <t>51c26840-b286-42ef-b074-77c2db6c31f5</t>
  </si>
  <si>
    <t>24e4bd86-3468-4e68-befb-bd4b6a6676a9</t>
  </si>
  <si>
    <t>9eca028c-ffdd-4958-9e30-b04a4d3b93bf</t>
  </si>
  <si>
    <t>3d1d46bb-37e3-4347-84f6-1266325022c0</t>
  </si>
  <si>
    <t>054f20d6-02b1-4e8b-845e-85daac125a5a</t>
  </si>
  <si>
    <t>965f3ea1-7c9b-4640-bd10-d27c42163c65</t>
  </si>
  <si>
    <t>d26df67f-9283-43be-be84-53d211ed7bf4</t>
  </si>
  <si>
    <t>02ca32eb-bc08-4a92-8c39-ea2fe7612be9</t>
  </si>
  <si>
    <t>6bc3b8c6-8beb-4c8d-b43e-6f17e0280063</t>
  </si>
  <si>
    <t>aa6f379a-ce91-484e-b54e-c1223dd2a9c0</t>
  </si>
  <si>
    <t>1d3f0f36-3bb5-407a-a51b-4656e78996aa</t>
  </si>
  <si>
    <t>8ab68b44-3c2f-41b6-b3b9-39b79bd94fa8</t>
  </si>
  <si>
    <t>108167e5-098a-4268-834b-c154d0500827</t>
  </si>
  <si>
    <t>20c8a7c5-8ed4-4b39-a8f3-244a4679ff09</t>
  </si>
  <si>
    <t>f2f4b958-e361-4c93-afd5-3ce91d7b7165</t>
  </si>
  <si>
    <t>b305a860-7ad9-4d15-b67d-a8c5f7d04158</t>
  </si>
  <si>
    <t>6dfa61eb-b7eb-4d9f-979a-252808674892</t>
  </si>
  <si>
    <t>58e23f86-3804-49d5-aad4-ddae9767076e</t>
  </si>
  <si>
    <t>d9ab0b45-1fd7-42b4-8cac-954c506f4b0b</t>
  </si>
  <si>
    <t>92f00f87-ff84-41ee-8555-81009d4b6d10</t>
  </si>
  <si>
    <t>8751780d-93c1-4eb9-8905-ec30ecc5cabd</t>
  </si>
  <si>
    <t>5e67d8d5-6502-4810-99de-205eff3fa834</t>
  </si>
  <si>
    <t>337d7132-8164-46fe-9481-78329007a7af</t>
  </si>
  <si>
    <t>09b2a1f5-8eed-45d8-b381-b3327cfcd14f</t>
  </si>
  <si>
    <t>3fad7427-ca8a-45c7-8ace-23b3cfa8b921</t>
  </si>
  <si>
    <t>18780a36-d9e5-4aa3-ad15-3c6d0fb16344</t>
  </si>
  <si>
    <t>55a3fde3-633f-4391-8622-3375e3fa49b7</t>
  </si>
  <si>
    <t>1e9b1aeb-5474-4b08-8588-d736f184d8fe</t>
  </si>
  <si>
    <t>1f81b811-5888-4bae-83fd-50155e50c4da</t>
  </si>
  <si>
    <t>3b6f4e0f-3b8f-43a4-b7cb-806e26bf35d5</t>
  </si>
  <si>
    <t>6dce1b4d-a8d3-4f5a-94dc-b0fe742371df</t>
  </si>
  <si>
    <t>534229c3-8f50-4913-9f38-ceb0de98fa82</t>
  </si>
  <si>
    <t>ff43bebc-c143-44c4-bc18-643f1fab423c</t>
  </si>
  <si>
    <t>eb64992f-d352-47d7-afb7-c03dd58cdba6</t>
  </si>
  <si>
    <t>15f25fe0-0224-44b0-a150-2afc797b5cd5</t>
  </si>
  <si>
    <t>319e82a6-0499-4d27-9f10-f3c05154c3a0</t>
  </si>
  <si>
    <t>60edeb0f-1d93-4636-ad6d-7aafabfe9220</t>
  </si>
  <si>
    <t>1d13d8f1-ee57-45e2-981a-5ec74bc67f1d</t>
  </si>
  <si>
    <t>132eb3c0-beb0-4236-8684-bb3e2fc8cec9</t>
  </si>
  <si>
    <t>cc7b109f-a26d-466b-aee5-eea0b7709004</t>
  </si>
  <si>
    <t>48b066a3-ba77-444f-ac80-33a8b5921cea</t>
  </si>
  <si>
    <t>892b51bc-17bf-44f1-a629-5ab54394fc90</t>
  </si>
  <si>
    <t>e469dd14-2b8e-4054-b091-b7e45361ed5e</t>
  </si>
  <si>
    <t>72227fe7-9cb6-4220-8596-0bcad0d4d3e4</t>
  </si>
  <si>
    <t>53bc3af1-7d15-47c2-a0e0-d07714326d65</t>
  </si>
  <si>
    <t>8cab77af-0730-4c99-abfa-9322d9cd1e3f</t>
  </si>
  <si>
    <t>6af66e55-75f5-4b4b-8cc6-59f5b1a12687</t>
  </si>
  <si>
    <t>74a351ad-a105-47a3-8788-be27f4901415</t>
  </si>
  <si>
    <t>ebfb6de4-10aa-40fd-8f58-14f5bbe80d7f</t>
  </si>
  <si>
    <t>c1dd3024-79ef-48e1-b1f7-420cd63b57bf</t>
  </si>
  <si>
    <t>adb42d2f-cca8-4f85-ba5f-9ce775b0cdb7</t>
  </si>
  <si>
    <t>c44dca13-8b31-45ae-8749-b96c8cc7f207</t>
  </si>
  <si>
    <t>55b61c53-96bb-4c6e-9ebe-21cb327d2935</t>
  </si>
  <si>
    <t>a20e1296-2ca8-4935-9877-ced081fdedd6</t>
  </si>
  <si>
    <t>ed9ece99-238c-42cb-9dec-fd9333218f1a</t>
  </si>
  <si>
    <t>05014de6-4f07-455d-ae29-2ec9600d723c</t>
  </si>
  <si>
    <t>e0907dc5-05e8-4469-822f-a363ed76009f</t>
  </si>
  <si>
    <t>7f20a481-fa8a-466a-8003-791225f73ab2</t>
  </si>
  <si>
    <t>ffa3c2de-0887-4b1a-9f2e-f0aaaf5ea2e5</t>
  </si>
  <si>
    <t>1c351517-e739-4ef8-a0bf-c188dc68abca</t>
  </si>
  <si>
    <t>a54d2797-8e28-42a3-a8b9-74d42fc1d3bd</t>
  </si>
  <si>
    <t>1f1b3a5e-0dbc-4352-ac12-73d9bc1dc7b4</t>
  </si>
  <si>
    <t>7e6f4d69-8626-4fd9-a4b9-f0206bd3fa3b</t>
  </si>
  <si>
    <t>3835799a-8de3-44fd-8982-3f36e75865ed</t>
  </si>
  <si>
    <t>6c6bdb2d-b94f-40dd-9427-be74fdbb7d3b</t>
  </si>
  <si>
    <t>b40e1e26-2209-4e4f-8ca8-5199ec7d599b</t>
  </si>
  <si>
    <t>31785188-5996-4861-a62c-90d91330002d</t>
  </si>
  <si>
    <t>a765f57c-d958-435c-b331-ffc9a8750a0f</t>
  </si>
  <si>
    <t>e8f2664c-402d-4227-975c-6b6f3960336f</t>
  </si>
  <si>
    <t>c78370fc-117b-44eb-927d-1e56d69513fc</t>
  </si>
  <si>
    <t>86f4f231-f362-43d5-91ca-d0045caa2ba6</t>
  </si>
  <si>
    <t>a1ba331a-1851-4e9e-a785-9e38e25fee01</t>
  </si>
  <si>
    <t>31d3a4d3-4f08-4c99-b7c0-b86e5d907649</t>
  </si>
  <si>
    <t>e0cdb351-f217-4c9b-8462-56cd11d35000</t>
  </si>
  <si>
    <t>e8b7beae-b596-437f-9003-baf5250132d1</t>
  </si>
  <si>
    <t>c39feafb-2760-416e-98e6-ec7ba55a88bb</t>
  </si>
  <si>
    <t>e86efcfc-cc7a-402e-b8c1-b2a0a5ad92b8</t>
  </si>
  <si>
    <t>13ce4e0a-ed91-400c-a92a-d6d39c14bdd9</t>
  </si>
  <si>
    <t>51a00cea-7f82-4b3b-b03e-dcd34870ecb6</t>
  </si>
  <si>
    <t>450aaa67-4be4-4d6a-957f-3c3b3e02f741</t>
  </si>
  <si>
    <t>f5309997-6d14-4c98-9379-ac88f9cbbe93</t>
  </si>
  <si>
    <t>7b727762-d96e-4828-bd7d-0548f6311542</t>
  </si>
  <si>
    <t>f0998eae-9a45-4ed5-95e4-0b6a02db0630</t>
  </si>
  <si>
    <t>0cacf79a-fce7-458e-b6c4-875c2af22550</t>
  </si>
  <si>
    <t>725f7196-8df8-4046-8d35-22a7ee20413e</t>
  </si>
  <si>
    <t>7767a55d-bc06-4edf-89a6-0235f5728dd5</t>
  </si>
  <si>
    <t>e12018ab-4d36-4bbe-bd5a-3e7d2c14b5bb</t>
  </si>
  <si>
    <t>c24bf17b-a0f9-429c-9b41-a7b00dcfa39b</t>
  </si>
  <si>
    <t>d2c7c300-4be4-4fc4-9e3b-f7075f0140d4</t>
  </si>
  <si>
    <t>11889462-30c0-4225-a01f-7363d2edb91f</t>
  </si>
  <si>
    <t>ef33bc45-1eef-4924-970e-4fe1e0a2ad6b</t>
  </si>
  <si>
    <t>fb73a240-4dd9-4168-adfa-cd33c41b23a3</t>
  </si>
  <si>
    <t>6f0b25fb-c81b-4416-ad28-7ae1b7f73dfc</t>
  </si>
  <si>
    <t>d4642e0c-7c28-4b72-a098-27f0f6bf51ac</t>
  </si>
  <si>
    <t>c211101f-5e9f-4e0a-b04d-6e14174a8a29</t>
  </si>
  <si>
    <t>7e0c2384-0d8b-4ba9-9ff0-698bbd61512d</t>
  </si>
  <si>
    <t>45217a6b-8346-4945-907e-aa7b308c5d9d</t>
  </si>
  <si>
    <t>abfeba54-42ea-43d9-a800-a069d5b0dbda</t>
  </si>
  <si>
    <t>fac6f604-ca17-4e60-9c5a-50a7bd80f2bb</t>
  </si>
  <si>
    <t>c7370855-3032-43eb-988b-e8ac68458da1</t>
  </si>
  <si>
    <t>c1297aad-0eff-4128-a815-3d35e932b23c</t>
  </si>
  <si>
    <t>272a45af-0205-4022-a7d3-fd8266d2a630</t>
  </si>
  <si>
    <t>0bdf101f-bfac-4ae9-82bb-a063653efd7b</t>
  </si>
  <si>
    <t>305425be-706a-499b-992f-7c0c74027cba</t>
  </si>
  <si>
    <t>0c341383-e13c-495a-97e6-9da049fa458e</t>
  </si>
  <si>
    <t>1839b86b-6680-44d8-91d9-6875ad85997e</t>
  </si>
  <si>
    <t>ed301603-0c5b-4e19-bc71-e669064a348d</t>
  </si>
  <si>
    <t>d63982f2-ea11-489e-9092-559a4f2190ec</t>
  </si>
  <si>
    <t>f45345b7-462c-499d-9ad0-b9852024225d</t>
  </si>
  <si>
    <t>c2f0dedf-b5be-49d7-a724-7ace524e3cbf</t>
  </si>
  <si>
    <t>dbab2c81-25f3-4f64-969d-48093e7989cc</t>
  </si>
  <si>
    <t>e983ae1e-8a1b-4d99-b9fe-35b35f4e5a18</t>
  </si>
  <si>
    <t>1f5bbc73-5a88-444b-9814-ad4f1aa9291c</t>
  </si>
  <si>
    <t>79e33997-7571-4785-bf32-7c6b45dd2a38</t>
  </si>
  <si>
    <t>abac424e-372a-41ae-83ad-49cb2c194231</t>
  </si>
  <si>
    <t>09f7ad4e-663a-4d60-a8cb-28fbb633d12f</t>
  </si>
  <si>
    <t>3b9e88b6-d283-419b-9562-d98fe199e04e</t>
  </si>
  <si>
    <t>c9fa7288-917d-4b7c-8538-dcc9d103ab8b</t>
  </si>
  <si>
    <t>d71984cf-9d1d-4192-95df-020aed82e1af</t>
  </si>
  <si>
    <t>c70b095c-012c-4449-97e4-e685d7b9a45b</t>
  </si>
  <si>
    <t>5b57deb8-313a-4470-b11e-f3a11aecea63</t>
  </si>
  <si>
    <t>ec879c8c-9cc0-41a3-b625-69979bbc565f</t>
  </si>
  <si>
    <t>292f1ea2-d6d7-4446-9ed3-325ed83d4238</t>
  </si>
  <si>
    <t>c8bd8abb-7f19-4148-8b95-bf358610e66e</t>
  </si>
  <si>
    <t>2dcbd1ab-9f58-4dfd-86ae-87927ae211bf</t>
  </si>
  <si>
    <t>645a02c0-c741-4abc-8ac1-a9fb97b766e9</t>
  </si>
  <si>
    <t>ee23b820-b023-455c-a164-7a6f029cb8c8</t>
  </si>
  <si>
    <t>df604392-c45e-4f2d-80d5-544300e084e2</t>
  </si>
  <si>
    <t>9b57e510-576f-4fce-87b1-8f4d2b614820</t>
  </si>
  <si>
    <t>22de8619-8784-4702-a030-c9ca8312d7f1</t>
  </si>
  <si>
    <t>1c47a376-99f8-413d-80a8-1b409b29a493</t>
  </si>
  <si>
    <t>fef2b49b-0991-4aa2-8614-d01832721049</t>
  </si>
  <si>
    <t>a51a0fca-f883-4bde-9acb-a7dd51f56f09</t>
  </si>
  <si>
    <t>6cf5b92e-37e9-4e2e-9993-28d4abdbe701</t>
  </si>
  <si>
    <t>e0a74f0e-ad6f-485f-b40b-a100315bb68d</t>
  </si>
  <si>
    <t>3135c865-75e1-426d-bb90-4f6550be662a</t>
  </si>
  <si>
    <t>2fa4c011-968c-449e-b26f-3cb70ae6a8a0</t>
  </si>
  <si>
    <t>07e2381a-6287-4599-acc0-231fcce39535</t>
  </si>
  <si>
    <t>b40a2be6-d491-4cb7-820e-5d185505bbb6</t>
  </si>
  <si>
    <t>91ec5e63-ded9-4939-9069-d62188a03aef</t>
  </si>
  <si>
    <t>8c1a9225-1585-49c8-84c6-ef0e0cd5265b</t>
  </si>
  <si>
    <t>0a327804-a317-4c35-ba2d-ef4656c5f744</t>
  </si>
  <si>
    <t>76ad4d6a-19dd-42de-add3-bb96a7511b3c</t>
  </si>
  <si>
    <t>1a2dcd89-e8ac-4205-abd6-4f2fa9a6559a</t>
  </si>
  <si>
    <t>06938a8c-6c69-4e18-8c06-17a8f12f6019</t>
  </si>
  <si>
    <t>fef9c533-b570-4ab6-8bbc-8bc6bbec40fd</t>
  </si>
  <si>
    <t>87bb868a-f169-41ac-ab78-94021cf19a0f</t>
  </si>
  <si>
    <t>1d1cd9d8-ec13-4c06-88b3-c7aced7f8570</t>
  </si>
  <si>
    <t>240347ff-cafe-4b8b-86da-a0a0b6b8e162</t>
  </si>
  <si>
    <t>732d67f8-5996-46fe-9b35-695e2c344cee</t>
  </si>
  <si>
    <t>97e6a461-5a39-4cd6-8459-95562f279693</t>
  </si>
  <si>
    <t>c1036f42-7ebe-4737-aa18-7019022de901</t>
  </si>
  <si>
    <t>d7e8c0ad-3178-481a-855e-5fd5fe3ffa43</t>
  </si>
  <si>
    <t>92f2af93-27fc-4030-95ce-aecc9b077942</t>
  </si>
  <si>
    <t>de7ca252-1a6c-444f-950d-1d30acb83619</t>
  </si>
  <si>
    <t>4b2d1a25-31b7-4b0f-bc95-017606ce2284</t>
  </si>
  <si>
    <t>5497a74d-e048-4392-9025-2000dfceb952</t>
  </si>
  <si>
    <t>decb540e-6381-40d1-8c00-29e7277a279d</t>
  </si>
  <si>
    <t>ab11ccda-a915-4c76-851d-663a8e0d10df</t>
  </si>
  <si>
    <t>13d60860-ba76-458b-b4a2-a2b57814f3a5</t>
  </si>
  <si>
    <t>fa434710-e3c5-4591-b249-e7c0091ef66f</t>
  </si>
  <si>
    <t>98006a18-b3dc-4c62-862d-60e463cf6f7f</t>
  </si>
  <si>
    <t>e3eea8bc-2806-4c16-9034-bf7a50dd7acd</t>
  </si>
  <si>
    <t>7d27b819-bbc1-4ed3-90fc-fab14f4f7676</t>
  </si>
  <si>
    <t>f6586998-c5aa-4fc4-86ac-0c0356195134</t>
  </si>
  <si>
    <t>b93f548e-af61-48f2-9b3e-b3ac52460c91</t>
  </si>
  <si>
    <t>17c2628d-07f1-47e3-9684-dedb7aa86b6c</t>
  </si>
  <si>
    <t>12a7aef2-17ed-466d-80e4-e176d2ca52b9</t>
  </si>
  <si>
    <t>a0caf50f-05f2-45a0-8b16-a55f02928a2b</t>
  </si>
  <si>
    <t>06acad39-2870-4b82-be56-ed73b3aa151b</t>
  </si>
  <si>
    <t>71459779-5507-4c55-9b99-c6daee4273f0</t>
  </si>
  <si>
    <t>23f251da-e126-4afc-88a9-12165a683cde</t>
  </si>
  <si>
    <t>d950a7ae-60bd-4f16-ad7e-46c34268c6fd</t>
  </si>
  <si>
    <t>9faa53a9-c587-4b26-830b-365ae864c983</t>
  </si>
  <si>
    <t>68f57553-4bf4-455c-ad2e-ce88ba80449d</t>
  </si>
  <si>
    <t>1fda0f85-9ca8-4a37-b594-0577cc40d107</t>
  </si>
  <si>
    <t>99b75d88-389d-4e15-ae49-2fbda9481a56</t>
  </si>
  <si>
    <t>1ff10a52-1dd7-49be-a93f-16d96d69cfe8</t>
  </si>
  <si>
    <t>28750512-060a-4199-bbb4-ffa43bac55b5</t>
  </si>
  <si>
    <t>85116642-d67a-44fb-8cf1-193e544d9390</t>
  </si>
  <si>
    <t>4c85513b-b640-49e2-966a-ecaf69ed1a62</t>
  </si>
  <si>
    <t>83ca2b12-f1fd-48b2-886b-c795742478a4</t>
  </si>
  <si>
    <t>7003d3e0-38c6-442b-b19e-026dde7d98ea</t>
  </si>
  <si>
    <t>be26463d-8df5-4f33-aaa9-94fd9b9512f9</t>
  </si>
  <si>
    <t>476f04d7-1939-44f5-8231-9970934be051</t>
  </si>
  <si>
    <t>8063a1cf-5f45-417e-ac5b-3660ce54cbb3</t>
  </si>
  <si>
    <t>bbc95670-f863-4860-9cbb-d7b3dec90199</t>
  </si>
  <si>
    <t>abd53402-72af-47cc-812b-9baa61d4d769</t>
  </si>
  <si>
    <t>c3b7f8f2-8065-47c1-b595-aae94c1e9346</t>
  </si>
  <si>
    <t>ba0197bb-b5f5-478a-adda-7fc9c9963ae2</t>
  </si>
  <si>
    <t>dc7b6e36-883c-4d1b-8258-c057e80305e4</t>
  </si>
  <si>
    <t>82861b0b-5c7d-4251-a211-75c0a5b2ee6c</t>
  </si>
  <si>
    <t>a6391928-52e9-4141-85d4-5a49f203a0fb</t>
  </si>
  <si>
    <t>bc638748-782d-4220-8fc7-ed7e6747c894</t>
  </si>
  <si>
    <t>d43c645d-181a-41e8-89a1-051dee52867d</t>
  </si>
  <si>
    <t>5707a108-c200-42ad-af1e-b4653b58d581</t>
  </si>
  <si>
    <t>fd38515a-bac5-4f2e-a993-784b9013fa7b</t>
  </si>
  <si>
    <t>fea19557-12f5-44ac-a0af-198d9808d92b</t>
  </si>
  <si>
    <t>86b8e1a7-89e0-4e3e-9888-b7007b775af0</t>
  </si>
  <si>
    <t>75356eca-46e2-4c47-8f88-59c4646c5827</t>
  </si>
  <si>
    <t>4acacbc6-042b-4dce-aae2-1a5c6d52ce20</t>
  </si>
  <si>
    <t>87c00608-c077-4037-9cfe-11d7e7f3f9f2</t>
  </si>
  <si>
    <t>4ba7f702-5b22-4e31-ac70-272407eb79f8</t>
  </si>
  <si>
    <t>603d23eb-86c6-449e-83a9-626d45204c7f</t>
  </si>
  <si>
    <t>79b69ab0-31aa-48b1-a4bb-2987db4fa802</t>
  </si>
  <si>
    <t>5fb82ca0-59b1-4c7a-ace5-9dc04e30c4ab</t>
  </si>
  <si>
    <t>f42ed003-e8bf-42bd-830e-0286e52956a8</t>
  </si>
  <si>
    <t>376b1e05-d9f2-4a64-a5f9-7817933d9c19</t>
  </si>
  <si>
    <t>4bd379ac-7088-4f76-8659-5dee42ce681e</t>
  </si>
  <si>
    <t>825c1f34-4c70-4e01-88de-57f51cf6bc99</t>
  </si>
  <si>
    <t>47f99416-fe67-4680-89a7-d3fb3aad0529</t>
  </si>
  <si>
    <t>2810911b-db9f-4cf9-97c5-5c22d2d60bee</t>
  </si>
  <si>
    <t>114b979d-9555-470b-990f-4f6851855e8f</t>
  </si>
  <si>
    <t>023b26d4-c93d-4dc3-8397-5f01fd650e10</t>
  </si>
  <si>
    <t>95b8b913-647a-4cf0-8a1c-12eba4a8ed74</t>
  </si>
  <si>
    <t>df48d25d-a147-43c2-a6f4-7995ad062c66</t>
  </si>
  <si>
    <t>e3d1e10c-f5d4-42cb-a0cd-06b860980446</t>
  </si>
  <si>
    <t>3d604c3a-0b78-4192-8389-dd95566832af</t>
  </si>
  <si>
    <t>dda88e04-bad3-4755-9aee-584f129d0d86</t>
  </si>
  <si>
    <t>93880064-9281-4aec-a8f9-0be261a5257c</t>
  </si>
  <si>
    <t>ff06eb31-09ff-48f4-821a-632b3d504124</t>
  </si>
  <si>
    <t>41f6124d-7959-4fc3-83af-7c634c843b10</t>
  </si>
  <si>
    <t>cb4906d4-6473-4dff-a7a6-9188bad17eb7</t>
  </si>
  <si>
    <t>0fb2c3f5-d063-4477-baba-bffd25a2a799</t>
  </si>
  <si>
    <t>915bdcfc-6d40-4333-a5e2-5af8c8f31566</t>
  </si>
  <si>
    <t>414c16e4-7496-4596-b55d-41d8ed0219fe</t>
  </si>
  <si>
    <t>cca8b581-77d7-49a1-91e5-6e68aed943a2</t>
  </si>
  <si>
    <t>7136ba96-f288-4279-a5ea-f9e2305f5387</t>
  </si>
  <si>
    <t>7a83aab4-74d0-4981-a8dc-b3efb61412f6</t>
  </si>
  <si>
    <t>3d5df00c-915c-489c-8b43-5066e165ee26</t>
  </si>
  <si>
    <t>373bbb0c-fe39-494c-a615-e5066a1a2b6d</t>
  </si>
  <si>
    <t>524faae4-641a-4b2f-b59c-1e54ada79b0b</t>
  </si>
  <si>
    <t>3a5d46fd-0ca3-44a1-a8be-d7e35a75218e</t>
  </si>
  <si>
    <t>6b8c4ccd-8bee-4022-94e8-b5f5a0d5bb5f</t>
  </si>
  <si>
    <t>99a0c45f-205b-4979-b1da-1410233ab47f</t>
  </si>
  <si>
    <t>5abf9d55-254b-428f-83be-4bfd21883499</t>
  </si>
  <si>
    <t>0686a45f-68cd-4b98-94f5-3af6be2adc23</t>
  </si>
  <si>
    <t>73b0db82-374c-43df-a4a6-abebae1c9730</t>
  </si>
  <si>
    <t>53280000-5c09-40ef-a4dc-78d8c0583b19</t>
  </si>
  <si>
    <t>a7e20d3f-bf41-4628-8052-ba95cff759c1</t>
  </si>
  <si>
    <t>d8e57ff7-d71c-4ffa-8a92-f63fced488de</t>
  </si>
  <si>
    <t>c701bb39-0cd8-4e31-9b40-944dcc679fcb</t>
  </si>
  <si>
    <t>18bed870-a69b-40c0-8d97-e03ae32e7de8</t>
  </si>
  <si>
    <t>fa491f04-59eb-4305-83ea-0e1a91ac890f</t>
  </si>
  <si>
    <t>7be4e423-83bd-4cc9-96d5-a845a5ae728f</t>
  </si>
  <si>
    <t>69a8fdc5-cf5b-43c9-bd8d-3fb8299eac10</t>
  </si>
  <si>
    <t>dcaf88dd-7810-44bb-ab55-d2ad4410ad63</t>
  </si>
  <si>
    <t>a9d14534-5bca-41dd-8d02-0d92570cb764</t>
  </si>
  <si>
    <t>179e0f5d-799d-4691-accc-09755ff50aac</t>
  </si>
  <si>
    <t>8224eaf1-c683-4c85-a1f9-8bb9c2ef21ec</t>
  </si>
  <si>
    <t>4d72f986-020f-4c5e-9e76-eb69bea859e6</t>
  </si>
  <si>
    <t>39ec453a-2361-4649-b68a-cba07181c4a7</t>
  </si>
  <si>
    <t>f38cb847-0ed5-4a2d-87bb-e740dd8adef2</t>
  </si>
  <si>
    <t>9401354d-1498-4eee-a560-19b633a103b3</t>
  </si>
  <si>
    <t>ec49d8e7-535d-4732-8fd2-f99e64a19a5f</t>
  </si>
  <si>
    <t>27ccc5be-9895-4ee0-86b5-8e917c0650e4</t>
  </si>
  <si>
    <t>cb370c32-624d-42ee-b4c7-d90cd286a11f</t>
  </si>
  <si>
    <t>0ad1bda0-04dc-4731-9a41-b2c54969004c</t>
  </si>
  <si>
    <t>6a99ebb0-cc9f-45ab-b6e9-4791602ae7c4</t>
  </si>
  <si>
    <t>59711c93-38ef-47c5-b728-42fa302cacd0</t>
  </si>
  <si>
    <t>bb67998e-4ac1-45da-b7ca-605ec973e5fe</t>
  </si>
  <si>
    <t>32c0a4d8-3699-4f09-907b-5f303f8274c1</t>
  </si>
  <si>
    <t>e090df54-097b-4e77-87c0-f9e8a965c013</t>
  </si>
  <si>
    <t>ffb75258-7e17-4433-86eb-cca51e35b5de</t>
  </si>
  <si>
    <t>b26a4921-90b8-4360-8834-fad7a130bfb4</t>
  </si>
  <si>
    <t>a539900a-d75e-4437-865c-59d6ba1df7f5</t>
  </si>
  <si>
    <t>eaf0471b-e553-4302-a1aa-cf3284f3a3a9</t>
  </si>
  <si>
    <t>60fddd3f-fcdd-4d60-9195-d733c67449a0</t>
  </si>
  <si>
    <t>38af7deb-8836-4d80-a9fb-01540432a8b3</t>
  </si>
  <si>
    <t>5826ee1b-74c4-4180-bfd3-f486446f0023</t>
  </si>
  <si>
    <t>ccfcd4b9-a541-4751-abb4-571a84c4770c</t>
  </si>
  <si>
    <t>31673a23-132a-46a7-b029-975ac1465c50</t>
  </si>
  <si>
    <t>8c4c751f-f5a4-4ac7-877d-1158db922567</t>
  </si>
  <si>
    <t>90e5aae2-d9c9-4271-afb7-5e4b799ddaa6</t>
  </si>
  <si>
    <t>094c8ee8-4143-4ebf-9ed3-1ad255f30ef5</t>
  </si>
  <si>
    <t>c7429be0-64d2-4995-a915-e1250fbe94ec</t>
  </si>
  <si>
    <t>43359fac-cb1f-4e7e-ae5c-990d96bd2200</t>
  </si>
  <si>
    <t>83404a73-33c4-4297-a97c-8a146155e477</t>
  </si>
  <si>
    <t>2c06953e-4bc1-42f4-8769-813f8f36b530</t>
  </si>
  <si>
    <t>9797381e-3100-410c-8d84-6145bc723595</t>
  </si>
  <si>
    <t>32b9cb76-87c9-48c7-a73a-293d09c61937</t>
  </si>
  <si>
    <t>ab376d84-3616-480d-b4eb-49efee6f2837</t>
  </si>
  <si>
    <t>25fd1786-ff5a-45fc-bb97-0ab5ba25bbd4</t>
  </si>
  <si>
    <t>fcc3fddc-5adf-4ff0-9e0e-c84a424d2070</t>
  </si>
  <si>
    <t>73afe00b-3f93-4cd4-b71f-161f6da7d9a8</t>
  </si>
  <si>
    <t>9f5ad18c-d0a8-4ba0-b642-fa94801265f6</t>
  </si>
  <si>
    <t>3e8c2562-a487-4d89-a1d8-3fdc53caf638</t>
  </si>
  <si>
    <t>63424808-052e-4e93-a382-1bc16302c1cd</t>
  </si>
  <si>
    <t>704f903b-21e4-4101-8321-58d705089b06</t>
  </si>
  <si>
    <t>7ab6446a-575b-4875-ab7a-79bd93c17a64</t>
  </si>
  <si>
    <t>ac7b5aa4-5c89-4616-926f-1b8919909d63</t>
  </si>
  <si>
    <t>c1d2a88a-570a-4de1-8313-46284c224bee</t>
  </si>
  <si>
    <t>45ea1095-e06b-4a1c-a0b7-c3671c9f006a</t>
  </si>
  <si>
    <t>2e46a8d4-de1a-4340-9c8f-215dc059df43</t>
  </si>
  <si>
    <t>a1fceb9a-0b93-4ab1-8cc5-987d5ec80234</t>
  </si>
  <si>
    <t>054b7510-54c8-48f4-bd06-8e2ba58cbd51</t>
  </si>
  <si>
    <t>4a349095-f180-4dbf-981e-94a275412847</t>
  </si>
  <si>
    <t>1af70b1b-d756-415f-a5b4-3861139559d8</t>
  </si>
  <si>
    <t>6b9ce9b4-316f-4e82-a0b9-127441795232</t>
  </si>
  <si>
    <t>0d7ac1da-194d-4844-a919-6bfec0989d14</t>
  </si>
  <si>
    <t>760b70e5-2135-4106-bf18-2df119411aa4</t>
  </si>
  <si>
    <t>2a0fdbe4-588b-40fe-ba75-19cebe31bea8</t>
  </si>
  <si>
    <t>53c38b09-0edc-4eaa-b83f-d8227eb19850</t>
  </si>
  <si>
    <t>825bd557-2be9-4aca-a8d1-eb8a5f1bb037</t>
  </si>
  <si>
    <t>e2975ec5-cdb8-43d8-803a-1ebba615cf15</t>
  </si>
  <si>
    <t>820d7eb0-d64e-4e70-839a-ec9db5bf1969</t>
  </si>
  <si>
    <t>14f4e734-af4b-4566-9b26-a78985629df6</t>
  </si>
  <si>
    <t>9e80b9c8-a0b6-48bf-a0c6-44a0bb9a2fd4</t>
  </si>
  <si>
    <t>8c6cf0c3-b47d-4935-8973-e2a6de582b1c</t>
  </si>
  <si>
    <t>00aa6c2a-b291-411e-b240-202fea9bf417</t>
  </si>
  <si>
    <t>dc13c828-eda9-45c8-909b-cb84e3b0b8fb</t>
  </si>
  <si>
    <t>936b242f-90a4-4a2b-a846-12c531c67df2</t>
  </si>
  <si>
    <t>ec765c0b-cd27-4e30-b514-9509f020f439</t>
  </si>
  <si>
    <t>686ac4a2-1ff7-45dc-82a3-e28d5333190b</t>
  </si>
  <si>
    <t>b622cc96-c02c-4990-bba5-d27f32558b77</t>
  </si>
  <si>
    <t>6e13c94b-65dd-4b6b-b353-aa5382a88546</t>
  </si>
  <si>
    <t>c03d3d6b-a16d-4b1d-bf07-788f0372cec5</t>
  </si>
  <si>
    <t>7a1d3b12-9be6-46eb-baa5-51803a0a4f10</t>
  </si>
  <si>
    <t>0decc7ea-dece-4638-83c8-b1df7e1e54d2</t>
  </si>
  <si>
    <t>89c2cbb3-f9a7-4eb1-86c3-c5488a62490e</t>
  </si>
  <si>
    <t>9e99bc5e-ff55-4cae-8611-2ce51687be6a</t>
  </si>
  <si>
    <t>99b76135-94d0-48e6-9ac7-ada314cc1ad1</t>
  </si>
  <si>
    <t>225699c5-8b55-456f-95e3-7a5780ffac0a</t>
  </si>
  <si>
    <t>e969d3a9-a455-455f-9be8-38e701b1f653</t>
  </si>
  <si>
    <t>96de19f9-6aa8-493d-af89-56dbf25535c7</t>
  </si>
  <si>
    <t>7cdc323f-67af-48e2-b15b-3e94cf19681f</t>
  </si>
  <si>
    <t>fef36da3-13ae-416d-9e67-cfebe1220e24</t>
  </si>
  <si>
    <t>2a1b3474-38d6-4ca0-8c57-b10eaae5e250</t>
  </si>
  <si>
    <t>d7ec3b35-329b-4ea1-b9d7-8e8da1ae05bc</t>
  </si>
  <si>
    <t>38d2d2ab-e9ce-43d7-97bc-c6a2a3d37276</t>
  </si>
  <si>
    <t>b9be612d-c7cc-411f-afac-093196f87239</t>
  </si>
  <si>
    <t>798c452b-e7e0-48f3-a908-4f639ac8e614</t>
  </si>
  <si>
    <t>744ddc65-15bd-4ea4-abe0-e6c0e760796f</t>
  </si>
  <si>
    <t>f9436f14-5021-4177-9206-b79da434105c</t>
  </si>
  <si>
    <t>dccfb706-58be-4f82-9f92-b806781953e0</t>
  </si>
  <si>
    <t>9c9899e3-1edf-4b8b-9c6d-ceedbc530a70</t>
  </si>
  <si>
    <t>19e566a9-a789-4194-92eb-1a06b989a8d5</t>
  </si>
  <si>
    <t>c9f95e61-e079-477f-99b1-1136a2495e2f</t>
  </si>
  <si>
    <t>3bea04a9-f8bc-4696-b3bb-60ebd979b047</t>
  </si>
  <si>
    <t>23a70fc2-9249-43b1-bef3-ea3121bcc6d4</t>
  </si>
  <si>
    <t>46f6a6ef-156a-4979-892f-f6912d017577</t>
  </si>
  <si>
    <t>f426cb2e-e7cc-4571-bedf-ab5972f5ec5e</t>
  </si>
  <si>
    <t>0017c041-a14b-4780-9d9a-7a99558a0768</t>
  </si>
  <si>
    <t>702a602e-e109-4038-b50b-e599b4d7b76f</t>
  </si>
  <si>
    <t>8bbf6861-d17e-4548-bf18-f7f295ce59dd</t>
  </si>
  <si>
    <t>5673adfa-c739-4dbb-b371-fd1f3eaeb562</t>
  </si>
  <si>
    <t>7ff1a77b-f219-42d5-97cd-279306d9c7bc</t>
  </si>
  <si>
    <t>fbd594ee-94ca-41dd-ac59-144c2ceb26c3</t>
  </si>
  <si>
    <t>8095be8a-3220-40ec-a3ad-6bbc2aee0cc9</t>
  </si>
  <si>
    <t>17f2ec1d-c875-43da-9307-7012fa87236c</t>
  </si>
  <si>
    <t>d694ed01-7f0c-40af-8749-f22aa8dd2ffa</t>
  </si>
  <si>
    <t>33624a15-18f7-4ffc-9315-f18f25909579</t>
  </si>
  <si>
    <t>c76f1318-9857-4514-8548-3cd20a91f650</t>
  </si>
  <si>
    <t>68afcc40-9bb4-4903-a7ce-3c64492794f6</t>
  </si>
  <si>
    <t>6bcde048-341c-45ac-98f5-4d14cb9833fb</t>
  </si>
  <si>
    <t>a21b6747-ba7f-45cf-aac1-1356acb9c8ae</t>
  </si>
  <si>
    <t>11d62c4f-c1a0-4356-80eb-394f38d17efe</t>
  </si>
  <si>
    <t>b41e00a2-10d7-46ae-a151-2cc315df1c34</t>
  </si>
  <si>
    <t>2f6ecf7c-ed0c-4011-8d13-90edf44b305d</t>
  </si>
  <si>
    <t>f83a42d7-d5e6-4e72-ad56-651f51927aca</t>
  </si>
  <si>
    <t>8ff31276-200d-4aec-b2e0-6a25c12c51e1</t>
  </si>
  <si>
    <t>2649f2e5-179f-4ae9-8280-0dd4aadb0676</t>
  </si>
  <si>
    <t>dea362ed-393f-43b1-aaff-5195d91b0716</t>
  </si>
  <si>
    <t>414e2477-5a33-4de3-9f34-d375ccd27a80</t>
  </si>
  <si>
    <t>0627fc98-d9f7-49b9-a4cf-fd0b49f4e4d0</t>
  </si>
  <si>
    <t>05bf2a9f-e720-4d01-8ef5-9110d6fca724</t>
  </si>
  <si>
    <t>819a1e55-0a4e-4467-92b3-74936dc87ecd</t>
  </si>
  <si>
    <t>d667d8ed-686c-4d78-b93e-ad2bab070d4a</t>
  </si>
  <si>
    <t>fc8a1ff7-4c98-4ebd-a0cc-0fd7bb0bf243</t>
  </si>
  <si>
    <t>1c1a7d6e-6ca7-4b92-9ca2-8497547c5ba1</t>
  </si>
  <si>
    <t>3d90379c-6a89-4764-803b-b958c1a4e37a</t>
  </si>
  <si>
    <t>8779474b-9c48-4042-ae79-b30c1e583e5d</t>
  </si>
  <si>
    <t>d2538457-5b62-41a2-98c7-4b3b8e570a97</t>
  </si>
  <si>
    <t>d35e9995-4a42-438c-a56f-dff2e9acc65e</t>
  </si>
  <si>
    <t>66d3a92b-4c35-46e6-bf15-cb673be2aee2</t>
  </si>
  <si>
    <t>5dd447db-64ce-4b28-b902-9ca4fa896a61</t>
  </si>
  <si>
    <t>78d39da7-c35a-4a24-a6a2-dcf5627f84f1</t>
  </si>
  <si>
    <t>8fecb4d8-9571-46f5-8773-da640a6481bc</t>
  </si>
  <si>
    <t>7d3f0d0b-9acd-4f21-88ae-3801eba6cd8b</t>
  </si>
  <si>
    <t>a893ce7f-c8bc-427a-b89d-206a94d5a33a</t>
  </si>
  <si>
    <t>23b6e829-8591-490b-b518-20b451b14bb1</t>
  </si>
  <si>
    <t>d16ade89-0f8a-447e-b492-db632a54e02b</t>
  </si>
  <si>
    <t>713434a0-cfc8-456f-b17e-2f35e330560f</t>
  </si>
  <si>
    <t>d3b99f7e-d0ac-4199-8813-91665f16b3fb</t>
  </si>
  <si>
    <t>9f79dcf6-1ff7-4605-b82c-36cd49b06dd2</t>
  </si>
  <si>
    <t>e13622fa-d0b3-44c6-b157-38f7a6933d87</t>
  </si>
  <si>
    <t>45c38646-4908-4075-b81d-b90b507bdc9b</t>
  </si>
  <si>
    <t>ceae0c44-3af1-464c-98de-82c6c0a19ae2</t>
  </si>
  <si>
    <t>35fd09b4-e9f0-4d81-9839-c48198d46cf2</t>
  </si>
  <si>
    <t>92b89aae-d3d2-4715-b669-4634124a6444</t>
  </si>
  <si>
    <t>062c9b99-d361-4c0e-b1dd-507fdd20b1e7</t>
  </si>
  <si>
    <t>ccde27c7-ce46-4ad9-a8b4-8b2e100c2fa1</t>
  </si>
  <si>
    <t>cc5f3372-1199-4095-b04e-5d731f75390e</t>
  </si>
  <si>
    <t>8ea1e41b-df4c-4d34-bb14-d0b5eff7b1e9</t>
  </si>
  <si>
    <t>771523c2-478a-4251-bf5c-8a002d31b068</t>
  </si>
  <si>
    <t>4d3b2dc9-926d-4822-bb9d-93eb38181f03</t>
  </si>
  <si>
    <t>f77b7449-0c29-440f-a2c0-67cd766eb69b</t>
  </si>
  <si>
    <t>0c3d6cf4-03ef-4bdc-90c2-4219f71d505a</t>
  </si>
  <si>
    <t>c7e0f909-6796-452d-a3fd-dc07966ec853</t>
  </si>
  <si>
    <t>c8a3fc80-5146-415e-b463-45b56f4a9c14</t>
  </si>
  <si>
    <t>f86bf906-2201-4800-8413-fba4e4e8ae50</t>
  </si>
  <si>
    <t>59ddcb4d-d232-4415-a32e-7c13d1b268f5</t>
  </si>
  <si>
    <t>7016829c-88f3-4821-9fc1-ce5343e53906</t>
  </si>
  <si>
    <t>8590233c-8a03-4da7-b235-d889a4ba10a7</t>
  </si>
  <si>
    <t>b444d608-a7ec-4a3d-b25b-e182bde9cdca</t>
  </si>
  <si>
    <t>70c22bdb-e226-4a53-b2da-5f00c9873c5c</t>
  </si>
  <si>
    <t>e5d91451-1d12-4a01-a042-87b0f22cc66b</t>
  </si>
  <si>
    <t>a6d3a561-5aff-4eb2-b18a-60064af4a2c4</t>
  </si>
  <si>
    <t>391709dc-2122-409e-9e2c-0bcf6f96d131</t>
  </si>
  <si>
    <t>2995e5e8-b8e9-40d6-b211-a261528128d7</t>
  </si>
  <si>
    <t>a1b7828b-5601-4a18-b19c-fe7268dd5a15</t>
  </si>
  <si>
    <t>49b003fa-4997-4af1-90e2-c4f8ee1f1779</t>
  </si>
  <si>
    <t>30b72525-6af0-428b-a8d9-7451d407f3b9</t>
  </si>
  <si>
    <t>c5012664-e999-48d6-ba20-5a7c51f6f262</t>
  </si>
  <si>
    <t>fc1176e6-bf27-4f67-989e-2bb32af87eb5</t>
  </si>
  <si>
    <t>05e3ec87-8fbd-43ef-aa33-05e871060939</t>
  </si>
  <si>
    <t>e76f0da1-9474-47af-a161-0d2f9a8fda76</t>
  </si>
  <si>
    <t>ff13f6a1-44b1-4c92-b638-17f63606970b</t>
  </si>
  <si>
    <t>e9ea338a-e635-4d42-ab37-96de2f5656ad</t>
  </si>
  <si>
    <t>ddc99c73-7758-4640-aed3-4e11d1f22150</t>
  </si>
  <si>
    <t>561b865b-5d18-4836-b50e-f40bde688bcf</t>
  </si>
  <si>
    <t>6c9f98ff-4f0f-4639-85d0-5e401d743a4c</t>
  </si>
  <si>
    <t>bf6a8e72-8dbc-4f8c-8e6e-77f94994af64</t>
  </si>
  <si>
    <t>2f4ee00e-a84b-43e8-bb6d-64c48d0ce757</t>
  </si>
  <si>
    <t>d727f89d-d107-459c-a343-4c7c59015831</t>
  </si>
  <si>
    <t>101b4ce6-b2f8-41ab-b6f4-2a3ed4dba3eb</t>
  </si>
  <si>
    <t>571a05dc-0525-4962-81b2-e2debf902229</t>
  </si>
  <si>
    <t>01717096-8d78-4952-8e2a-2b736796d452</t>
  </si>
  <si>
    <t>3d81d442-7bd1-472e-be6c-87d59a39d2d6</t>
  </si>
  <si>
    <t>65ff28ce-5167-4737-b5e6-68c27a6a6d8a</t>
  </si>
  <si>
    <t>235a56c4-10be-43f0-ac08-14a913cd1569</t>
  </si>
  <si>
    <t>05b69fb9-1cd4-4eb2-866b-392801328417</t>
  </si>
  <si>
    <t>daa75c56-1674-4ac3-a470-64524a70d5b5</t>
  </si>
  <si>
    <t>537ac1c5-a609-4780-94eb-517b0e64ae21</t>
  </si>
  <si>
    <t>373df7a9-5e18-427a-982f-59e95851f9d7</t>
  </si>
  <si>
    <t>aaf5f091-7785-48d1-84e9-fa47bf7525e5</t>
  </si>
  <si>
    <t>843f9e04-265c-4f69-8cd8-27f093ec3e0f</t>
  </si>
  <si>
    <t>61e49860-703a-4a67-82ad-5749094f5dc2</t>
  </si>
  <si>
    <t>bbe915c1-0aba-4b41-befd-ddb68cdd7b58</t>
  </si>
  <si>
    <t>e45d6c09-50d4-44ae-b8f3-408bcd74cada</t>
  </si>
  <si>
    <t>dfc2c37e-28ec-47db-bfd9-87dce42a6384</t>
  </si>
  <si>
    <t>98b673eb-edbf-4aa3-81d9-b6cb512beb47</t>
  </si>
  <si>
    <t>9359e195-d2cd-4e6d-acdf-3cc04acb7545</t>
  </si>
  <si>
    <t>b1990fc7-29ce-4129-a239-b95591db2fe3</t>
  </si>
  <si>
    <t>ba8c3b67-e723-4833-8515-1909eb090ffc</t>
  </si>
  <si>
    <t>fdf173e9-3cc2-4211-ad97-6a89ab4c992d</t>
  </si>
  <si>
    <t>b2dabfea-7d61-4505-8d8b-15194d98a3c1</t>
  </si>
  <si>
    <t>0a450e9c-d685-4b05-bd36-cb4aab6a21ed</t>
  </si>
  <si>
    <t>e4e9504a-7d5d-47d9-940d-31817782fc8f</t>
  </si>
  <si>
    <t>20e2e96f-2ac5-4a36-9cfa-9d6738c4e1ee</t>
  </si>
  <si>
    <t>ba93d319-ddd9-4d3e-991a-fdcba85570c3</t>
  </si>
  <si>
    <t>3ae5e0f7-8bff-4310-b002-0d99213fadad</t>
  </si>
  <si>
    <t>c8a35af6-aa05-410a-85f0-e8ea8e13d69a</t>
  </si>
  <si>
    <t>a02f28e9-2264-4b14-b562-3098301b12fd</t>
  </si>
  <si>
    <t>e3d31a6c-7408-4ad9-a763-ea9a744f27de</t>
  </si>
  <si>
    <t>d642d465-d3dc-4c44-89d0-a93e4cc2f65d</t>
  </si>
  <si>
    <t>dfd1210c-8265-4142-b69e-e4cdb9258776</t>
  </si>
  <si>
    <t>ad681c74-e812-4922-a966-89fea4750cd4</t>
  </si>
  <si>
    <t>9ae480fe-dab2-482a-86cc-d7ad530f7704</t>
  </si>
  <si>
    <t>422b2b02-7b3c-4fbf-b594-6e2914e469c5</t>
  </si>
  <si>
    <t>6af7638e-274b-40ba-8035-97b8d5181611</t>
  </si>
  <si>
    <t>fd7293ff-a104-4081-b219-8a71ad708cb5</t>
  </si>
  <si>
    <t>892594b0-7698-4b09-9093-39ed12e147ae</t>
  </si>
  <si>
    <t>9f356c38-182c-4951-b612-e9412297b50d</t>
  </si>
  <si>
    <t>63daec73-9ae1-4781-ba06-3950acff9ba6</t>
  </si>
  <si>
    <t>dfbbbb1b-d847-42c1-920c-2e08ad6b3481</t>
  </si>
  <si>
    <t>7159f13c-01b8-4c3c-8d77-8a60df9e2653</t>
  </si>
  <si>
    <t>8329446c-9c38-459b-b296-59f5f19f2a51</t>
  </si>
  <si>
    <t>7aeada68-2ac1-4864-8292-82cc19d446da</t>
  </si>
  <si>
    <t>278c548d-ee93-44b9-aeab-dacd67b66291</t>
  </si>
  <si>
    <t>242a83be-25ed-4b50-966e-126fa3bda7d0</t>
  </si>
  <si>
    <t>0886815c-00c9-4177-bd6b-86b3d1610606</t>
  </si>
  <si>
    <t>19f96bab-f769-4ade-9add-63dd0769e499</t>
  </si>
  <si>
    <t>b586e701-6744-4a21-a4c4-2a434139d2ed</t>
  </si>
  <si>
    <t>2b17d2bf-926e-4ebf-a591-a9966eed3815</t>
  </si>
  <si>
    <t>17ec48bb-58d9-4be7-a2d5-ad5f1bd26c9b</t>
  </si>
  <si>
    <t>c4eb2f57-2a9b-405b-b686-e34aa4c1ba65</t>
  </si>
  <si>
    <t>71231f4a-6054-4c64-8499-31766c837b61</t>
  </si>
  <si>
    <t>acbe95b8-be8f-459a-b0e1-2e9f99755a77</t>
  </si>
  <si>
    <t>0a6816a7-f888-47b3-84f4-937bcd1a9023</t>
  </si>
  <si>
    <t>2e24691d-31e2-4802-af7a-2e2fd8afbee8</t>
  </si>
  <si>
    <t>65cb8d99-164b-4e42-badf-dae7fb16d388</t>
  </si>
  <si>
    <t>31f8fd87-aea7-4f86-ac51-080bbd39c074</t>
  </si>
  <si>
    <t>7d314499-d7e9-4619-a054-c17d976d3aa4</t>
  </si>
  <si>
    <t>22ada47b-5f63-44bc-ac7b-24989a5de212</t>
  </si>
  <si>
    <t>3bf8c2a4-b13f-4ce2-9532-440dfd0472a0</t>
  </si>
  <si>
    <t>0ae85af3-f96d-4d82-a2a0-72b0c0db8529</t>
  </si>
  <si>
    <t>dc684b93-d819-40f9-8e0e-8419b6139db6</t>
  </si>
  <si>
    <t>7c7cb0de-6a7a-4c38-91df-959c1fa55547</t>
  </si>
  <si>
    <t>1b03740b-7608-4b96-a78e-b48bebde5337</t>
  </si>
  <si>
    <t>4e66e2a1-2aa8-42eb-9372-1a01a6f04a8c</t>
  </si>
  <si>
    <t>b5f4e9de-96ed-44b6-9ce8-51d81ac90562</t>
  </si>
  <si>
    <t>a16251fb-f52b-430e-9bb1-272ebfb4a387</t>
  </si>
  <si>
    <t>f4c785ec-5213-4d09-8dfd-af38ed4cc0b8</t>
  </si>
  <si>
    <t>a1cacec9-db50-426d-b7e5-6ec5ccfbc39e</t>
  </si>
  <si>
    <t>84bb4a72-f675-48ba-a3d6-aa4b8c828fe6</t>
  </si>
  <si>
    <t>f29753d3-885d-4d69-a71c-5ac46637749e</t>
  </si>
  <si>
    <t>fe26c901-86af-42bf-a9cf-ec1bc66f6a46</t>
  </si>
  <si>
    <t>cd4e8d09-810c-44a7-a053-37f8f77c0514</t>
  </si>
  <si>
    <t>fa40f79b-8e48-448a-98b0-d9064c1b0115</t>
  </si>
  <si>
    <t>1b43ab83-77a5-4a8f-b68c-bbb2d21d310f</t>
  </si>
  <si>
    <t>51cf9141-4056-4062-85a8-43eb7e6272bc</t>
  </si>
  <si>
    <t>794b6449-c942-4346-82b8-166667e62c6c</t>
  </si>
  <si>
    <t>df4ef614-eed1-4c6c-8472-b5bf8fe1e6ae</t>
  </si>
  <si>
    <t>cff5d87d-e5d3-46a7-a439-b5d14d3aee6b</t>
  </si>
  <si>
    <t>bc14c635-9c82-42e0-9ea1-fb4cba7aacb5</t>
  </si>
  <si>
    <t>baaa1f32-4ba3-46ed-90ef-d74366522631</t>
  </si>
  <si>
    <t>1cedb0ea-4404-4bd3-bd08-e1aa6ee85a12</t>
  </si>
  <si>
    <t>3e453410-a025-42af-b464-f536ad03a150</t>
  </si>
  <si>
    <t>8a558ce9-588b-4840-9e84-5a5d836d430f</t>
  </si>
  <si>
    <t>b68c53e7-4c9f-4258-95b7-c73c28850f7c</t>
  </si>
  <si>
    <t>07ca6c7a-e7fb-498f-91b1-621fc7effa83</t>
  </si>
  <si>
    <t>b187ac76-4367-49b1-8c71-afb04eadbc52</t>
  </si>
  <si>
    <t>de1c3060-c7e2-4ddb-b67d-6c80b0cc9f9b</t>
  </si>
  <si>
    <t>b1255159-1199-4d92-925d-2bd1d66f27a8</t>
  </si>
  <si>
    <t>e68dd843-5ad0-4f96-a114-fecf95b5f4d6</t>
  </si>
  <si>
    <t>f9506e2a-6a22-4945-bb7b-0719c94e9258</t>
  </si>
  <si>
    <t>2779629f-a22b-448b-afe0-e9dedee50eff</t>
  </si>
  <si>
    <t>fbb0e169-5635-4785-8c4c-d8aca6bc724d</t>
  </si>
  <si>
    <t>a4e333cf-cc94-4387-ad6a-c182ab9a943a</t>
  </si>
  <si>
    <t>fb521689-6488-481f-b8eb-bacbf056f385</t>
  </si>
  <si>
    <t>5a65a314-97bb-4893-b479-fe03c3e20276</t>
  </si>
  <si>
    <t>36fdcf0e-96a0-4a84-80e5-92931c07651c</t>
  </si>
  <si>
    <t>d31f19b8-7add-4867-9aee-a9987c498e9d</t>
  </si>
  <si>
    <t>9e12b8bd-a9c9-4bfe-a09d-7df603c13f52</t>
  </si>
  <si>
    <t>8c9f805b-1cea-4395-904e-7a5a310e9234</t>
  </si>
  <si>
    <t>48f3d126-2b72-47ce-a88c-125dbfcea2f6</t>
  </si>
  <si>
    <t>ee80ddff-0534-48ba-a952-aa9e70933650</t>
  </si>
  <si>
    <t>6f90adfd-ddf0-49e9-ac0b-7833fad27958</t>
  </si>
  <si>
    <t>fdbb7c09-86b4-4a59-9772-021f06656aae</t>
  </si>
  <si>
    <t>5fd18efb-f1b5-4ecb-a506-7884ac990fcc</t>
  </si>
  <si>
    <t>7106a199-919c-4dca-bcdd-50de7516208c</t>
  </si>
  <si>
    <t>d2ca8f35-33de-41f7-900d-d56232be43e2</t>
  </si>
  <si>
    <t>a8a06958-f065-4125-ad8c-1d43312e8635</t>
  </si>
  <si>
    <t>8766bf34-0235-4bad-b3d3-4d855393ec68</t>
  </si>
  <si>
    <t>376a8158-1184-4952-ad53-914e27bc8d2e</t>
  </si>
  <si>
    <t>6a551fc0-60a5-483f-a823-de6ecf0ed3fc</t>
  </si>
  <si>
    <t>316b13ff-974f-46ee-a535-0eb0d54dbf08</t>
  </si>
  <si>
    <t>9a579630-34ed-41af-9605-6d16463f51a3</t>
  </si>
  <si>
    <t>99d26b54-a532-497d-891a-457988b8a000</t>
  </si>
  <si>
    <t>b75b9ecb-d8bf-486e-a896-153a2039cc85</t>
  </si>
  <si>
    <t>c6aa9949-ba46-4793-8045-c6c9f528801d</t>
  </si>
  <si>
    <t>f0d16cce-516b-4b52-b541-146fa115d382</t>
  </si>
  <si>
    <t>26028d11-a0cb-4305-89a4-f481f1dcc51e</t>
  </si>
  <si>
    <t>866d76de-f261-47fd-a76b-04d26f4354cd</t>
  </si>
  <si>
    <t>d20f17d4-829d-452f-8b9c-28b86a17ba70</t>
  </si>
  <si>
    <t>d28c2ac2-60ec-4630-b868-74ac7e722cf0</t>
  </si>
  <si>
    <t>51159c3c-65bd-4e2f-be01-7b65fec7cc64</t>
  </si>
  <si>
    <t>5ae85ada-ce4a-4e43-9055-cba17bc8e5e9</t>
  </si>
  <si>
    <t>ac609128-c66e-4721-84fe-5bc8669abe15</t>
  </si>
  <si>
    <t>8a796eb5-411e-4659-8712-f55009816c45</t>
  </si>
  <si>
    <t>c9178b03-a423-4479-8770-a7799b9f3714</t>
  </si>
  <si>
    <t>0e194852-0ef1-49eb-ace7-3995062e3482</t>
  </si>
  <si>
    <t>8045a861-a968-4b58-89c6-dc15c6fd41e8</t>
  </si>
  <si>
    <t>ea08302a-40c0-4e80-a0f6-0d4de8353a19</t>
  </si>
  <si>
    <t>3f98db89-eb95-4beb-9376-cb7e68d988cc</t>
  </si>
  <si>
    <t>44e5ebf4-9957-4c99-addf-0966df3b2db4</t>
  </si>
  <si>
    <t>3ef7aba6-d2db-4bf8-9700-8eaa5f286afe</t>
  </si>
  <si>
    <t>3386b0b9-c2dd-4bc0-aa2f-87fbd712d354</t>
  </si>
  <si>
    <t>8b113aca-3087-4316-b980-6925a693dc6e</t>
  </si>
  <si>
    <t>ac6e7c60-12d5-49f7-927e-a32412e81b93</t>
  </si>
  <si>
    <t>0566c602-68e3-47c4-baab-f9dd4db9dbea</t>
  </si>
  <si>
    <t>d5146e9c-493c-4165-a588-0340f585331c</t>
  </si>
  <si>
    <t>d3a4252b-a64c-4b21-99c8-fa78272e30c8</t>
  </si>
  <si>
    <t>431c392c-36ca-4def-955a-566f02823c23</t>
  </si>
  <si>
    <t>08cc1c3f-bd03-470e-9ee5-f6206ef8f0ea</t>
  </si>
  <si>
    <t>4875bcbf-cc55-419a-8d9d-cec963f0dc03</t>
  </si>
  <si>
    <t>57ffc492-dcb6-416b-a4f3-7109014eb262</t>
  </si>
  <si>
    <t>ecbbc218-4c84-4f64-bb43-ea339a091b4b</t>
  </si>
  <si>
    <t>e8f09351-f30e-4e46-9128-fd3307db7769</t>
  </si>
  <si>
    <t>c0687495-cb7e-4949-b63f-9532608d32f6</t>
  </si>
  <si>
    <t>24fae6e6-0303-46ef-835f-1123d6500129</t>
  </si>
  <si>
    <t>c19ffda9-ff61-4dcc-83a6-1c12abf91b0f</t>
  </si>
  <si>
    <t>22d0434e-3d72-42d0-a21d-0815d6fed80d</t>
  </si>
  <si>
    <t>815bed6b-02ad-465b-9f68-c07c508524ce</t>
  </si>
  <si>
    <t>e9063abe-14f1-4a30-ac69-04109b0bd3a6</t>
  </si>
  <si>
    <t>bc6d4f0a-746b-4b43-b1a9-9a39dac02d85</t>
  </si>
  <si>
    <t>0d120f0a-8b1e-4a3f-8f4c-b9da5114d22e</t>
  </si>
  <si>
    <t>4bb417fa-6c40-4649-a180-c6e5c6011565</t>
  </si>
  <si>
    <t>89c72886-d4cd-472c-82f4-82a56283ff8c</t>
  </si>
  <si>
    <t>5cbe23ea-3cac-44b7-b6cb-e6ccd8e6224c</t>
  </si>
  <si>
    <t>6c7a0786-5bbd-45a6-bf15-a8ca2018cb9f</t>
  </si>
  <si>
    <t>524d67c4-a4d6-46c4-853a-a934c0ccfeea</t>
  </si>
  <si>
    <t>2eb3cff4-1b23-4d37-a3dd-71e3a5a0e463</t>
  </si>
  <si>
    <t>57e4fad4-7fad-49ec-aa15-9e560b0fffae</t>
  </si>
  <si>
    <t>a9ffad05-0e54-445d-ad0d-a8a8da93f6c1</t>
  </si>
  <si>
    <t>1d6b8014-2fc0-431e-aa3e-4754e38b957d</t>
  </si>
  <si>
    <t>73062adc-8195-4300-838c-e746775a3183</t>
  </si>
  <si>
    <t>a20d885b-6335-48e3-bdd1-e4f60ebe2b61</t>
  </si>
  <si>
    <t>ec5c1648-1c9b-42ec-932f-3303d2f85fbf</t>
  </si>
  <si>
    <t>992f57db-5fda-457c-84f3-deb78b71d38d</t>
  </si>
  <si>
    <t>dcea56c8-d72f-4f30-9afb-5b064d171f83</t>
  </si>
  <si>
    <t>b91f25f0-5c8f-44e4-80ff-f3f3ed4eb2aa</t>
  </si>
  <si>
    <t>a2f7e258-4c9b-423f-b78f-23c8f482ef7e</t>
  </si>
  <si>
    <t>ded64a9a-2e56-4024-8a7e-81dc3e63e121</t>
  </si>
  <si>
    <t>fe46b178-30b3-46cf-be44-cac1f583f76c</t>
  </si>
  <si>
    <t>f40f674e-adfa-4d99-bff1-f4742c94a88f</t>
  </si>
  <si>
    <t>1c2f812e-ae76-46aa-ba56-e47b71e83832</t>
  </si>
  <si>
    <t>8c571858-a16e-42d9-b4f0-71986f50d67e</t>
  </si>
  <si>
    <t>29152433-d03d-4d65-bc6a-a13f5319a1d4</t>
  </si>
  <si>
    <t>5eb87ccc-7ce2-4502-b08e-4329d8b2b0ab</t>
  </si>
  <si>
    <t>d292c5c2-afaa-4fa5-b935-feb18b9e3b50</t>
  </si>
  <si>
    <t>268f87dd-8e50-4924-80b5-50821c1a67ed</t>
  </si>
  <si>
    <t>88700df7-f82a-4264-9795-7dbce785fddd</t>
  </si>
  <si>
    <t>54f5cc09-4077-40dc-a4d7-f6fb71e80f17</t>
  </si>
  <si>
    <t>5440ff01-6874-4316-a8de-332c14096e93</t>
  </si>
  <si>
    <t>9659348b-2121-44af-ba88-7d3c1e7f84a7</t>
  </si>
  <si>
    <t>a16386a4-1670-4f10-828f-3ac3c2b798b5</t>
  </si>
  <si>
    <t>b85a5deb-eba1-4241-a0c4-ad0cc05072b3</t>
  </si>
  <si>
    <t>f979c22f-3961-4834-9f65-00418173b159</t>
  </si>
  <si>
    <t>2df5009f-ba10-43b8-a428-572544188b0a</t>
  </si>
  <si>
    <t>dd3c1cea-8f2b-4191-ab60-ecf158741648</t>
  </si>
  <si>
    <t>d3be3978-5f44-44c2-ba5c-5efda55c0788</t>
  </si>
  <si>
    <t>915eb940-938f-4970-8bbf-9030603ae745</t>
  </si>
  <si>
    <t>76d82511-a6f4-4f45-ba69-2717608c288f</t>
  </si>
  <si>
    <t>96dd615f-2a29-4b16-8c77-24d24cfccee9</t>
  </si>
  <si>
    <t>59c7d7a5-6a3b-4790-9380-f763a497e0fa</t>
  </si>
  <si>
    <t>980bdfc4-9915-4faf-807d-013d3b374fcd</t>
  </si>
  <si>
    <t>1954befc-d7f8-4599-9ed6-70debad7d22f</t>
  </si>
  <si>
    <t>454a2114-082e-4421-9edb-12f83e186686</t>
  </si>
  <si>
    <t>3ed1e81a-004f-4f9a-9c08-516cd36f8f79</t>
  </si>
  <si>
    <t>4e1d4840-8dd1-44ec-8965-b46c39a19d9d</t>
  </si>
  <si>
    <t>9efa65da-9012-443d-8e26-ec27937ea9d1</t>
  </si>
  <si>
    <t>654257bf-3f17-4ffd-8a54-3410e94a9954</t>
  </si>
  <si>
    <t>a4d2a10a-b24e-4b17-8dc3-095c6a1a2b87</t>
  </si>
  <si>
    <t>f57ae19e-fab1-45e4-9372-c2574a68aa43</t>
  </si>
  <si>
    <t>27e77aca-ad72-4a6b-bda0-c438d5aa92e9</t>
  </si>
  <si>
    <t>f3848a3d-1201-49b8-bb23-7cbc6a08368b</t>
  </si>
  <si>
    <t>8f35fbad-1939-4a3c-a811-bbe07ef61935</t>
  </si>
  <si>
    <t>89f9379b-bb79-4b69-bdc7-b09d9a1fa20c</t>
  </si>
  <si>
    <t>6138f11f-9232-4a82-bed6-c62b92161da7</t>
  </si>
  <si>
    <t>355644db-e0bf-43b2-8be7-36a1205265c7</t>
  </si>
  <si>
    <t>86966fb9-ef7f-481f-a784-e39ac267b56f</t>
  </si>
  <si>
    <t>94fc55c1-643c-481f-8545-a970f5e10703</t>
  </si>
  <si>
    <t>3eaad6f4-7f15-4c49-87d7-e05105c2eea3</t>
  </si>
  <si>
    <t>2a81ec64-9b95-44ac-9bbd-3e77e004436e</t>
  </si>
  <si>
    <t>d4c626a2-6b6f-412f-b35f-453cc57a08b7</t>
  </si>
  <si>
    <t>7a65b354-9f0c-44fa-a680-0e9d3c87c73e</t>
  </si>
  <si>
    <t>88bacbc1-bb05-43ac-a090-35f31e6074d8</t>
  </si>
  <si>
    <t>8100db00-7b75-4069-93f5-cf74502a98c4</t>
  </si>
  <si>
    <t>21205edc-2ffb-4dce-b6a4-13ad8a8450bf</t>
  </si>
  <si>
    <t>450b6e68-026e-4d1b-b9bb-597f2a9b1bdc</t>
  </si>
  <si>
    <t>b266559f-da1e-48d0-a279-c7b37cdc5899</t>
  </si>
  <si>
    <t>86765856-af6d-4291-8299-8ef70972a583</t>
  </si>
  <si>
    <t>b76c94bc-af32-4a71-ae69-9a2c713cb696</t>
  </si>
  <si>
    <t>930be712-ec74-4260-8c2c-c52f7f2327b7</t>
  </si>
  <si>
    <t>2a290e33-1f4c-4b59-88d5-bb9fb03129ea</t>
  </si>
  <si>
    <t>a338aff4-ae1a-45ce-bea5-bce572efe8c1</t>
  </si>
  <si>
    <t>acb287e0-75a9-4889-8eb6-323d15cc7de3</t>
  </si>
  <si>
    <t>087f0011-86fb-4327-a18a-536a08edfb5d</t>
  </si>
  <si>
    <t>adf1a226-5359-44e7-8690-bbe814ff2ac3</t>
  </si>
  <si>
    <t>785e0652-1283-4c68-a635-e96f3140cbcc</t>
  </si>
  <si>
    <t>b4147601-494d-43c8-8ff2-1320cc1d525f</t>
  </si>
  <si>
    <t>8f340b20-ff03-4b80-9530-ef215931e3b9</t>
  </si>
  <si>
    <t>7116a96f-6d6e-46d3-8176-93513053d545</t>
  </si>
  <si>
    <t>b2b8ae31-eb8a-40a3-a5d9-b131324d826b</t>
  </si>
  <si>
    <t>8c10da11-2dd5-4223-888e-117a748f3107</t>
  </si>
  <si>
    <t>2f5798a1-fb24-4efb-932c-6b0a926a6290</t>
  </si>
  <si>
    <t>0f08014b-da6e-4b79-8171-2c51bdce39a2</t>
  </si>
  <si>
    <t>7abbcd40-0866-480d-9824-635556dbeac1</t>
  </si>
  <si>
    <t>7d2d65f3-ed1f-4425-a325-8f8e43594e69</t>
  </si>
  <si>
    <t>4a8b2fa1-8c5e-47f2-9801-c168aa84121d</t>
  </si>
  <si>
    <t>9c2bece6-8c3e-409b-bf83-40e0508a45cc</t>
  </si>
  <si>
    <t>ed0f871a-c1bc-4b93-9f5d-e2d90206146b</t>
  </si>
  <si>
    <t>b4c3ab7d-546b-4666-9e31-79d34941b0ae</t>
  </si>
  <si>
    <t>01b3b3ce-2c57-42d6-aca9-497b62a1c66b</t>
  </si>
  <si>
    <t>485931a6-ccb3-4436-9554-430fbc8d189a</t>
  </si>
  <si>
    <t>f6bb630e-6a2d-42e4-9371-a598462b1515</t>
  </si>
  <si>
    <t>d72a2ac1-389d-4500-8f2a-65253fd4ebc3</t>
  </si>
  <si>
    <t>5ad14c26-01d1-47d0-97d0-c57fe72f84ee</t>
  </si>
  <si>
    <t>4c0287b1-cf45-4107-a454-cd7c56d26948</t>
  </si>
  <si>
    <t>f6ab90b9-5e01-429e-aac6-b858b434b20c</t>
  </si>
  <si>
    <t>b9ae2a97-9bb7-42f3-b6a9-4c90f221ce64</t>
  </si>
  <si>
    <t>c20324f1-17e6-4484-b4bc-8671f89e607e</t>
  </si>
  <si>
    <t>b98db897-f857-4c18-ba27-c667b30c0dfe</t>
  </si>
  <si>
    <t>8a229d09-04c2-4922-8645-c46ee272ebd2</t>
  </si>
  <si>
    <t>7d6f9c3e-50e3-4059-b5d0-bbc9fcbd3910</t>
  </si>
  <si>
    <t>93b8f61c-4375-49bc-a30d-54b4c319f266</t>
  </si>
  <si>
    <t>b28cfde3-38e8-4dac-943d-c148414757b1</t>
  </si>
  <si>
    <t>3b478fcf-d4a2-4c33-b050-0b45af3c0679</t>
  </si>
  <si>
    <t>ba626d62-c8f5-4f0e-90da-05c8b526e564</t>
  </si>
  <si>
    <t>dda37d3a-c038-448e-894d-630954f9fd3f</t>
  </si>
  <si>
    <t>12f3fe4c-c868-4e9e-82de-21f630ec1e46</t>
  </si>
  <si>
    <t>2cc87dcd-7955-4ec0-b520-000d68d18181</t>
  </si>
  <si>
    <t>eb14315f-33e7-4020-b9f6-f94f2b357828</t>
  </si>
  <si>
    <t>a7bcd2d8-77b6-48b7-ba44-4a1939df29fb</t>
  </si>
  <si>
    <t>21a8aaa5-6af5-4756-be7d-57b226f5c7f3</t>
  </si>
  <si>
    <t>06863a94-2c2d-48b6-8770-af0d3d8a0948</t>
  </si>
  <si>
    <t>2b8002e0-b5f8-48f3-89d2-e7690e565274</t>
  </si>
  <si>
    <t>16a3e295-eada-4912-a842-8a4ed842d77b</t>
  </si>
  <si>
    <t>4d1caeb4-9ec4-4179-bb9b-ff2fd6206951</t>
  </si>
  <si>
    <t>a7f9da07-1c52-4dc2-9ba9-9f3f2b901acd</t>
  </si>
  <si>
    <t>483d0f42-e4be-4801-acaa-ece87555fe7e</t>
  </si>
  <si>
    <t>8b0943cb-2fd8-4ef7-9255-13bf11e0932d</t>
  </si>
  <si>
    <t>9b551d02-4450-4882-abca-6fc87f625427</t>
  </si>
  <si>
    <t>c3665e92-e3c1-4f8f-838f-149f8747bf10</t>
  </si>
  <si>
    <t>97677cac-6110-4fca-8580-98b42a698b5c</t>
  </si>
  <si>
    <t>22d560a5-e928-4526-9802-5c31ca8ae3ca</t>
  </si>
  <si>
    <t>9d8fb170-2207-4356-9a79-049a27db6af1</t>
  </si>
  <si>
    <t>e2c388e8-73e3-43f6-930b-1787b2345d9d</t>
  </si>
  <si>
    <t>95b2428f-6c41-4839-99d9-9e87a3ae603e</t>
  </si>
  <si>
    <t>4b04bf41-8529-490f-aad3-1c84e6f8b8e7</t>
  </si>
  <si>
    <t>84505d11-f057-48b5-a9ff-b18e99e81dcc</t>
  </si>
  <si>
    <t>1bf23e82-0b9d-4e22-92aa-4b8017e43f61</t>
  </si>
  <si>
    <t>984d419a-835e-49dd-be89-bb42da17c25a</t>
  </si>
  <si>
    <t>532673fd-e1a4-45bd-8652-63aaba3617a6</t>
  </si>
  <si>
    <t>64d4e2f0-b796-4477-a2b9-dcb8d011e50f</t>
  </si>
  <si>
    <t>24586107-5506-4471-a0fe-c2f6bdbe3a78</t>
  </si>
  <si>
    <t>ec2ed7b8-5675-4d32-b413-406ef8f75e89</t>
  </si>
  <si>
    <t>aa265a76-e810-4938-8736-3d1eedaa4584</t>
  </si>
  <si>
    <t>496b3ef6-6a0a-4f3b-a4e2-5369a458408a</t>
  </si>
  <si>
    <t>ab89e0ee-0f2c-405f-a6f5-2d32d8179218</t>
  </si>
  <si>
    <t>5c9b9dd1-47d9-4f4f-9e25-d4e7aaaa27a5</t>
  </si>
  <si>
    <t>cdf8f775-0d9f-4cbf-ba73-91ed31fbcf5b</t>
  </si>
  <si>
    <t>b7d06409-49ad-4e7a-9c82-12205a0a36b2</t>
  </si>
  <si>
    <t>93226922-b654-47d2-bee2-6801bd2f8ced</t>
  </si>
  <si>
    <t>e686a25c-0048-4481-b94e-b2668948bd5a</t>
  </si>
  <si>
    <t>9d51a596-157a-488b-955e-4c821202e8f5</t>
  </si>
  <si>
    <t>2fcf265c-b3a8-4d0c-9cb0-3adc351832f6</t>
  </si>
  <si>
    <t>6232c7ae-f01e-4ac3-845c-0f5a3f151e40</t>
  </si>
  <si>
    <t>1b0a8496-8374-45f8-9d5c-41c5f0749ccf</t>
  </si>
  <si>
    <t>309b7813-e5ae-4120-aeae-303993c0136a</t>
  </si>
  <si>
    <t>259e4b86-1544-4c6b-a093-d429692cdf4d</t>
  </si>
  <si>
    <t>c5922e16-8d07-4107-bf11-7a7d14353f44</t>
  </si>
  <si>
    <t>9d5ba8a6-0786-4b13-9c64-881480979699</t>
  </si>
  <si>
    <t>fdd9d730-eff6-4c49-86a3-1a8dbf9069f7</t>
  </si>
  <si>
    <t>0c40bdbb-d30b-489e-ac36-91ab09dfdeab</t>
  </si>
  <si>
    <t>bf7ba12e-d46e-470f-a5b2-ac24e64e1000</t>
  </si>
  <si>
    <t>dd0f0abf-7da7-451d-8303-5c9d4e6c7686</t>
  </si>
  <si>
    <t>40bdcfc1-aa37-4245-8b1a-5457ee4c3329</t>
  </si>
  <si>
    <t>8830a083-de96-4d43-a32b-e3862941a35d</t>
  </si>
  <si>
    <t>029a667b-d5e3-4e33-8804-ae8ad6593a7d</t>
  </si>
  <si>
    <t>b4c0a5b3-9910-4d8d-a34b-c7ac6672e6c3</t>
  </si>
  <si>
    <t>7630541e-4db2-42e7-9ec2-cbad37db0b46</t>
  </si>
  <si>
    <t>0fbffe99-eba0-4a18-b1f4-42b9e249dfae</t>
  </si>
  <si>
    <t>18d21cf8-fa88-4759-9ae3-81e1d3fc58fd</t>
  </si>
  <si>
    <t>8036cdac-84b1-4b10-abd3-f32109c28d1e</t>
  </si>
  <si>
    <t>a981b14d-307e-40e0-b1ac-65f5b3b6621d</t>
  </si>
  <si>
    <t>d65621ad-d7c8-43cb-b2d5-338df3a9e044</t>
  </si>
  <si>
    <t>1afd1afc-9a16-4a59-9391-b5165327d402</t>
  </si>
  <si>
    <t>6242664e-528e-49c3-bd6d-d0449f66cc35</t>
  </si>
  <si>
    <t>ce42525a-3f98-4e08-96d5-22881f3069cb</t>
  </si>
  <si>
    <t>b25014f9-a877-4644-8ca2-3ecc383aede2</t>
  </si>
  <si>
    <t>a92e0986-aa29-4342-a381-38b070a25697</t>
  </si>
  <si>
    <t>72b7cdc5-7d03-4550-8bc6-28db784dc8ca</t>
  </si>
  <si>
    <t>39de63f4-d266-4abf-b0f2-369d426acb2a</t>
  </si>
  <si>
    <t>2858e12c-4b07-4c7d-98d7-1c54f6e93ae1</t>
  </si>
  <si>
    <t>b6b9253b-918d-45e9-8a32-50b03cd7e969</t>
  </si>
  <si>
    <t>56e18a3c-3306-426a-87f4-a30881570966</t>
  </si>
  <si>
    <t>924f48da-83dd-4188-81e0-30d3d4b7753a</t>
  </si>
  <si>
    <t>af8f5153-7336-4fda-9255-900c86922fef</t>
  </si>
  <si>
    <t>11c276ad-6bf4-4e1e-bd5c-ae39ed4bad89</t>
  </si>
  <si>
    <t>3f02596b-e0e2-4a15-8142-60d5d4ea59cb</t>
  </si>
  <si>
    <t>31ff060b-e65e-4ff9-b663-dc0431f70c17</t>
  </si>
  <si>
    <t>2033f502-adfa-4ac1-8bfa-151aa1c6b05b</t>
  </si>
  <si>
    <t>0eac3038-33dd-4516-99ec-84d02f68a2c5</t>
  </si>
  <si>
    <t>a819f681-825a-48b6-9554-03c6ca09838b</t>
  </si>
  <si>
    <t>2d0da2af-0c0a-45d2-90e2-09bf79d186b2</t>
  </si>
  <si>
    <t>7e1fcb2f-e933-483a-a590-2d30a6f08e1b</t>
  </si>
  <si>
    <t>94096f6c-620a-4bb2-a60e-37dd3f3b1c53</t>
  </si>
  <si>
    <t>47bac1f0-d7bf-4c0b-8489-888e89950661</t>
  </si>
  <si>
    <t>7d3a7eb0-43dc-437f-acb9-23282ba7030d</t>
  </si>
  <si>
    <t>0473d552-6b1f-403d-82f0-df9246e4da81</t>
  </si>
  <si>
    <t>f178d493-4e6d-4769-8e2a-fb17b9e3b217</t>
  </si>
  <si>
    <t>8ef7eacb-b757-4433-8663-81f540a1f53f</t>
  </si>
  <si>
    <t>f51adae7-ef23-404a-a35b-af069595bfc3</t>
  </si>
  <si>
    <t>5377482b-2831-42cb-a580-2c8bc3613adc</t>
  </si>
  <si>
    <t>cbd69447-6141-4d27-80e4-3d24b6720c99</t>
  </si>
  <si>
    <t>aa5d28fd-4c26-4f47-8fca-552f071cc0b4</t>
  </si>
  <si>
    <t>651b3e7c-1854-42e0-9a77-5764c9372d8c</t>
  </si>
  <si>
    <t>f8a4d03b-fdf7-4ee5-86e9-411e45645bae</t>
  </si>
  <si>
    <t>3a24c949-e09e-4bae-830b-2c5462cf12dd</t>
  </si>
  <si>
    <t>e14b47da-804c-4813-9b11-42c5bf7a7966</t>
  </si>
  <si>
    <t>2c38e8ff-cf40-454e-b3b0-740af2a79dc4</t>
  </si>
  <si>
    <t>2b91949d-dcf1-41ea-a2d7-4c9314f5279d</t>
  </si>
  <si>
    <t>c6ef4026-e73c-488a-ad6f-9928108317be</t>
  </si>
  <si>
    <t>56a921c2-c213-45f1-9dbb-de2e3301283a</t>
  </si>
  <si>
    <t>ed940bf8-aee8-4084-aea0-c94146d3a17c</t>
  </si>
  <si>
    <t>9dff2733-4de0-4a36-9c8c-0e7dac7e36da</t>
  </si>
  <si>
    <t>f33fab0f-cdc4-4f27-927b-71b8540f1645</t>
  </si>
  <si>
    <t>63a5e679-c714-4728-b7b1-bd682373e173</t>
  </si>
  <si>
    <t>eb856ff3-00f3-44e5-be5b-0d895c9226e5</t>
  </si>
  <si>
    <t>36c1e728-81e6-4d66-99a2-cc8773d2db30</t>
  </si>
  <si>
    <t>59851cb6-1f00-424c-88b2-e1a5a3320650</t>
  </si>
  <si>
    <t>d1a393f0-9e4c-481a-a923-37ac3b34df3e</t>
  </si>
  <si>
    <t>351a84a4-4945-4956-a4f9-191886ec3e59</t>
  </si>
  <si>
    <t>4a96d981-4507-4e47-816a-6b5cf721875f</t>
  </si>
  <si>
    <t>deb7873d-1def-45fa-afd9-1cd7a6c3b199</t>
  </si>
  <si>
    <t>f44bb6f9-a8d9-4bac-95fc-6fd46ca8c65c</t>
  </si>
  <si>
    <t>02ec2522-2ad3-47c8-862a-0ecbcd44d536</t>
  </si>
  <si>
    <t>6308bb89-2d05-4eb5-b8b6-1a29eaa86f65</t>
  </si>
  <si>
    <t>17eb2d4c-2069-4247-9ced-33e6af1ccd4f</t>
  </si>
  <si>
    <t>04664fb8-2dc2-49fc-8f2f-2783dcbe7443</t>
  </si>
  <si>
    <t>e401cb19-1807-4c06-99bc-0cc66b195884</t>
  </si>
  <si>
    <t>0567aa10-7398-4fb5-9ad7-05bc221ccf7b</t>
  </si>
  <si>
    <t>0e38ffca-1f73-4b0d-82c2-e19a2035bab1</t>
  </si>
  <si>
    <t>a3e71728-f0d7-4b75-adf0-6df1d25f662e</t>
  </si>
  <si>
    <t>153f211f-8482-4da2-89b4-44848fa3ee76</t>
  </si>
  <si>
    <t>25d139fe-79a2-42a1-8a50-519177556977</t>
  </si>
  <si>
    <t>a7a5f733-c699-45ee-8aa3-22d484d8dfba</t>
  </si>
  <si>
    <t>c50b4664-7e7c-4c68-8615-0dd35ce09233</t>
  </si>
  <si>
    <t>9a94d32f-e929-4b83-8cb1-b58b14e15500</t>
  </si>
  <si>
    <t>b1fd18d0-3bee-4d64-b41d-20adab557168</t>
  </si>
  <si>
    <t>92880fff-5ea0-438f-b82f-52da83a48a2e</t>
  </si>
  <si>
    <t>275285d4-3473-42ef-9539-36f58642ca2d</t>
  </si>
  <si>
    <t>c7e04e58-fe88-45e8-9b70-e8325d3c0d77</t>
  </si>
  <si>
    <t>ed3733c8-fad9-42d2-a075-753a501485c1</t>
  </si>
  <si>
    <t>bb595ca1-75a4-4ff2-b2d5-7bc616908485</t>
  </si>
  <si>
    <t>de6ffcd0-4344-4bc7-9f81-0a47b718b1c6</t>
  </si>
  <si>
    <t>7ae75372-d52c-4b9f-81db-187b5df11b8f</t>
  </si>
  <si>
    <t>0961b447-259c-4106-9dfc-b29c18ee3268</t>
  </si>
  <si>
    <t>6733fa88-2c22-4289-8f9d-2738f2f223f2</t>
  </si>
  <si>
    <t>ba736959-f583-4739-8968-0290afa029e6</t>
  </si>
  <si>
    <t>d60d6724-ba88-43d6-b084-1098266795e3</t>
  </si>
  <si>
    <t>16e5f52c-b9a9-4682-bd78-bab672de433f</t>
  </si>
  <si>
    <t>cae083ba-161c-4411-a397-aa999397571f</t>
  </si>
  <si>
    <t>c7e024a2-a7b1-42de-9ec8-2eface7a42ea</t>
  </si>
  <si>
    <t>d294b97f-cf2d-4d94-a8ae-75b4fbb91cf6</t>
  </si>
  <si>
    <t>658035e4-1ba4-4be1-9ef9-45b5307d06d0</t>
  </si>
  <si>
    <t>581e6697-714a-4270-a0ee-fa3f59b0af0c</t>
  </si>
  <si>
    <t>803ceff0-36a0-4703-bf52-cad1d975542f</t>
  </si>
  <si>
    <t>73f751c7-8c61-4e76-83b6-452af6a4ede5</t>
  </si>
  <si>
    <t>b599a0ed-bf0a-45bb-aeb6-0722f73a50fa</t>
  </si>
  <si>
    <t>da72bd4b-af88-4044-9054-b1256e865aa1</t>
  </si>
  <si>
    <t>5e38612f-0499-48d1-9b5c-77f3ac880488</t>
  </si>
  <si>
    <t>0a66cb6f-a8c4-44db-bce7-81a5c9e5e968</t>
  </si>
  <si>
    <t>b9444b66-159e-4445-baa3-86b6c67d2a12</t>
  </si>
  <si>
    <t>a4493643-2e07-47da-a9aa-2cfd8b95ee3c</t>
  </si>
  <si>
    <t>9cbb6afa-02d9-4d41-a3a0-2cee0503e9cb</t>
  </si>
  <si>
    <t>7bab1710-b049-40ab-a51a-d4b81eb796ca</t>
  </si>
  <si>
    <t>34a2c2e6-d37c-441d-a3fa-8e2683608dc9</t>
  </si>
  <si>
    <t>d2175c8d-2b9d-4e57-8156-d60a6337269d</t>
  </si>
  <si>
    <t>6c1223e7-81e1-4917-85e5-1a4c20152121</t>
  </si>
  <si>
    <t>5dd87c4e-29ae-4eb3-af0c-170f76727f27</t>
  </si>
  <si>
    <t>459f77f9-49ea-4a47-8ef9-eccbcd48f711</t>
  </si>
  <si>
    <t>593f585f-8c2e-4301-8d4f-9a5072b0521a</t>
  </si>
  <si>
    <t>fcb2d78a-d7e2-4f45-bf6f-5c9d5be316a1</t>
  </si>
  <si>
    <t>9cf92281-2835-407d-8baf-930f65d4a895</t>
  </si>
  <si>
    <t>e0bd7f71-4fed-42d8-9543-838248a460d6</t>
  </si>
  <si>
    <t>f391b24a-8f47-4abf-98c6-2b6dc029b507</t>
  </si>
  <si>
    <t>8d62006d-9f79-4c44-8f55-bc75e32a3113</t>
  </si>
  <si>
    <t>58edff7e-fe12-4847-9d63-96fca02927aa</t>
  </si>
  <si>
    <t>ac249a0b-f687-44e4-8b45-c7e3ca5b62af</t>
  </si>
  <si>
    <t>22cf3563-a74a-422c-b504-4ed96bd42adb</t>
  </si>
  <si>
    <t>a369fdd9-f4e2-4ce1-88b5-8e63a29d3048</t>
  </si>
  <si>
    <t>14fd0c3d-7c20-4f74-b705-fc894aafc0e6</t>
  </si>
  <si>
    <t>c4e791eb-6ab3-4845-a181-b678fa7fa97a</t>
  </si>
  <si>
    <t>ffd64028-3f77-4c63-8a5c-42c17cf277db</t>
  </si>
  <si>
    <t>e873479a-1eee-40eb-b0ff-a77512efc64e</t>
  </si>
  <si>
    <t>ac571168-447d-4a33-9a0e-9ecf66da13a2</t>
  </si>
  <si>
    <t>ab3d3213-c9c4-4843-abef-94fedd12b6b9</t>
  </si>
  <si>
    <t>5f50140b-1f81-4e05-bf0d-e2efdf9d83d0</t>
  </si>
  <si>
    <t>8ca24125-559b-4d91-b405-46de7915f685</t>
  </si>
  <si>
    <t>3687107c-7c9b-40ff-86e7-2d0636774a48</t>
  </si>
  <si>
    <t>97532dfe-a293-4674-8dc1-1a90ca1e2925</t>
  </si>
  <si>
    <t>a7273326-fb8b-470d-ba98-dc6855d36bda</t>
  </si>
  <si>
    <t>d2a0854f-8b84-470a-8f81-ce7c2949e216</t>
  </si>
  <si>
    <t>0ff5f6d7-dc9b-46c0-b3d3-1a613b6f40dc</t>
  </si>
  <si>
    <t>d70e827b-2928-45cb-8c8a-70bb92c01baf</t>
  </si>
  <si>
    <t>aa7a6ff6-6acb-4fa2-80ac-c9df590d99b5</t>
  </si>
  <si>
    <t>f28ba34a-da01-4b10-a6e5-f19be9ec4993</t>
  </si>
  <si>
    <t>f8c37904-7754-4f4f-a0a6-6c300f52d1b9</t>
  </si>
  <si>
    <t>13892f24-0399-43e4-81ad-b2683a5937f3</t>
  </si>
  <si>
    <t>774601aa-0882-4fa4-a7ee-c107ab9822e5</t>
  </si>
  <si>
    <t>032e9a3c-7d07-42e6-8dc5-6c7da4996529</t>
  </si>
  <si>
    <t>4d6d9b2f-0d81-4d94-9269-e312986bcc5d</t>
  </si>
  <si>
    <t>00cf1667-2876-4dc9-978d-c5ab0abbde82</t>
  </si>
  <si>
    <t>85745954-f001-4b50-a3a8-89081a78fdb3</t>
  </si>
  <si>
    <t>d7f4bf21-ac26-45bf-91f0-06e1fcfe9bd7</t>
  </si>
  <si>
    <t>01e6801b-1fef-42fb-8ef2-ea09b77073a7</t>
  </si>
  <si>
    <t>ab0f1851-f5da-466f-9a40-39ac5c454128</t>
  </si>
  <si>
    <t>671165ba-f196-4285-925f-75d561220775</t>
  </si>
  <si>
    <t>d2d40ebb-b8b3-4ad9-ace3-096edd180329</t>
  </si>
  <si>
    <t>5c0b46c2-c510-45ff-98bb-beb686d84154</t>
  </si>
  <si>
    <t>58ded57a-ec90-49e9-963f-dfea5dc82a15</t>
  </si>
  <si>
    <t>66dec43e-1ffc-4923-9e95-3d865f5b8ef2</t>
  </si>
  <si>
    <t>fde12247-9936-42f7-8be1-77087b2ccb06</t>
  </si>
  <si>
    <t>b54bde1d-fa6b-4376-8f85-5daf9af3baf0</t>
  </si>
  <si>
    <t>fa32fedc-ac88-4f28-b1a5-911aa754bb54</t>
  </si>
  <si>
    <t>4acf70a4-4601-4a7b-ba60-ec429e02ed93</t>
  </si>
  <si>
    <t>1f93face-05de-4411-bebd-d5f0d5ca63cd</t>
  </si>
  <si>
    <t>e81aef30-e7a7-4aeb-8eef-c4967596a893</t>
  </si>
  <si>
    <t>99bc6deb-c00c-4e60-bf79-57535827e446</t>
  </si>
  <si>
    <t>44ae8a3c-93f0-4ffa-80ab-a04b49d288ce</t>
  </si>
  <si>
    <t>0bc417ee-3f71-4373-a8cc-331b1aa4a350</t>
  </si>
  <si>
    <t>4cbbe2c6-93a6-4f4a-8a58-cb0568992128</t>
  </si>
  <si>
    <t>842e532f-eafa-43c3-91e1-043216a3a1b9</t>
  </si>
  <si>
    <t>ce76d2eb-7452-44f4-bfe8-8f14ea2d179f</t>
  </si>
  <si>
    <t>b944a82d-8935-4ec4-a9a8-ee375c046361</t>
  </si>
  <si>
    <t>56fc1cd3-f46c-45b1-86c8-a8d814b4b01f</t>
  </si>
  <si>
    <t>eeecc979-d06f-4951-a2cd-655a554aeab5</t>
  </si>
  <si>
    <t>8cba73af-fdd2-40c5-a047-ad5892347414</t>
  </si>
  <si>
    <t>ce9e2886-8929-4783-b4c6-606c0b390a67</t>
  </si>
  <si>
    <t>de4b41a5-0849-4e62-8e1a-8a8402d632bc</t>
  </si>
  <si>
    <t>2def8921-9bc9-4018-94e5-e01583cb4a8a</t>
  </si>
  <si>
    <t>c6866d13-0b06-4e37-9951-7419fe48f070</t>
  </si>
  <si>
    <t>35f91264-6cc8-4a3a-ba35-f41a1f8845b8</t>
  </si>
  <si>
    <t>6322cad7-9bab-45ba-974b-e2761a226ff6</t>
  </si>
  <si>
    <t>0c62aef7-ef41-42aa-8500-89a6c481df76</t>
  </si>
  <si>
    <t>37791795-8e12-4220-89b1-1fcdde816eba</t>
  </si>
  <si>
    <t>48b9de50-6724-44ad-a0d2-d78beb2554c4</t>
  </si>
  <si>
    <t>0c872601-857c-425d-813a-07043f66be87</t>
  </si>
  <si>
    <t>9c36838f-6eaf-4bb4-9024-1e2b376b94ab</t>
  </si>
  <si>
    <t>3a184b71-300b-4893-b4aa-92cff705b7c7</t>
  </si>
  <si>
    <t>d1eea60c-8922-461e-97b9-7c8c3634e4a8</t>
  </si>
  <si>
    <t>ad4116a1-d841-48bb-b96d-4474cbf84c68</t>
  </si>
  <si>
    <t>1ee48ca0-f336-47e8-bc94-950b8fb7b8e4</t>
  </si>
  <si>
    <t>e256a69a-08fe-4384-91d9-c1bc7bb74c96</t>
  </si>
  <si>
    <t>01b9a552-c129-4000-a259-2125118a2d05</t>
  </si>
  <si>
    <t>f3763f9d-ced2-4983-9cfa-203770b1f23d</t>
  </si>
  <si>
    <t>5f4ae876-26fa-4e2d-a50c-06cc47a357a5</t>
  </si>
  <si>
    <t>23701bff-2f61-4efb-8367-a2b937e0a8c4</t>
  </si>
  <si>
    <t>6065d8f7-08e7-421c-ab2c-0f3401c1007e</t>
  </si>
  <si>
    <t>38c98f6f-3535-415c-bfba-78244c1ba199</t>
  </si>
  <si>
    <t>7af0ed2d-08ed-400c-a8e7-b764ab1e1b78</t>
  </si>
  <si>
    <t>14ce19c7-ffce-41b5-b4a1-67314cd5974a</t>
  </si>
  <si>
    <t>46849fbb-5a52-4e73-bb8f-ae01b6fb599c</t>
  </si>
  <si>
    <t>c916c9b4-1164-4387-81e7-0c2d0565b9b1</t>
  </si>
  <si>
    <t>44cc0ae8-cb94-4b3f-9d0d-0c24c1a57267</t>
  </si>
  <si>
    <t>4b3a58cf-f92e-40ab-bfe3-9203f6b813ea</t>
  </si>
  <si>
    <t>7e08b75e-d8c2-4370-917d-99e19d660ed3</t>
  </si>
  <si>
    <t>ecd05571-5133-452b-a15c-58b1d6fcf55b</t>
  </si>
  <si>
    <t>ad1386aa-c4a6-4fef-ac7d-8d017bc1834d</t>
  </si>
  <si>
    <t>5c0d251e-ecf0-42b1-a8a3-92879c7759d2</t>
  </si>
  <si>
    <t>1c50a915-b685-4954-b75e-50696b67585c</t>
  </si>
  <si>
    <t>0dbd65af-cebd-466e-8dae-0faefae015d0</t>
  </si>
  <si>
    <t>b0e1e6b6-595d-40f5-9190-bda8ffaf670c</t>
  </si>
  <si>
    <t>af3333ad-218a-4c59-a505-0bdc6c3a8ff9</t>
  </si>
  <si>
    <t>b86d66cb-9189-4291-b58a-ff82f1400a1b</t>
  </si>
  <si>
    <t>8792f856-e6dc-4e01-9e66-5da330500bb1</t>
  </si>
  <si>
    <t>9ee323d9-03fd-4243-b725-0799969eebe5</t>
  </si>
  <si>
    <t>ed30d9dc-3b8b-4568-90b0-9a4ab37c0b43</t>
  </si>
  <si>
    <t>5fd52a5c-0e8a-4c1f-bce7-fb565f654413</t>
  </si>
  <si>
    <t>646fdaf5-1306-44f0-b02d-00ae75a929ae</t>
  </si>
  <si>
    <t>a29a6a04-1baa-41ca-a6f8-8975da13ccac</t>
  </si>
  <si>
    <t>35687a5e-84aa-4fd3-8a35-6d2c4ede909e</t>
  </si>
  <si>
    <t>092b1c55-371b-4499-a9ba-03a34d3efd9e</t>
  </si>
  <si>
    <t>30f6ab29-5f0d-44e0-b094-8a26164d5303</t>
  </si>
  <si>
    <t>5709d5c3-d7e3-44cb-a414-0401be7a414d</t>
  </si>
  <si>
    <t>ff149146-918e-4a05-802a-08e696b05ca5</t>
  </si>
  <si>
    <t>8d3f248e-ed7c-42cd-b3d4-60774b897d71</t>
  </si>
  <si>
    <t>f0d90afa-ac9b-4248-9f1f-d262d266696b</t>
  </si>
  <si>
    <t>efe7aef5-61d4-4046-b949-8ebb253ea4df</t>
  </si>
  <si>
    <t>5f99dc80-0876-4938-9f32-32f8121def1d</t>
  </si>
  <si>
    <t>7dcf21e0-1891-4a67-8762-5475e064b562</t>
  </si>
  <si>
    <t>8891ec31-2a81-4f19-a0fb-9f092f2fa076</t>
  </si>
  <si>
    <t>b253557e-7e9f-42e7-a964-08409512972c</t>
  </si>
  <si>
    <t>80fa0811-9079-4a4e-bee3-27d5d809118c</t>
  </si>
  <si>
    <t>e0ed8133-983b-499f-aaa2-d55fed500c39</t>
  </si>
  <si>
    <t>0742f86e-5f2d-44ef-99e9-17701ba583e9</t>
  </si>
  <si>
    <t>b75366bb-d3d5-426f-bf5e-c38759e966bc</t>
  </si>
  <si>
    <t>394cb1e4-055f-4966-83e6-243beaeb3aca</t>
  </si>
  <si>
    <t>3a9ecfb2-33d3-4bee-a44a-630de00fbd01</t>
  </si>
  <si>
    <t>38e8f595-7ae2-478a-ad6b-449334d7fc96</t>
  </si>
  <si>
    <t>24796c47-3ab2-4476-834f-b8ee3062a37e</t>
  </si>
  <si>
    <t>41816b3f-56f6-43bf-9115-971ba7dc242f</t>
  </si>
  <si>
    <t>5cde086f-eb25-4291-b2ee-0c6d1c6b5459</t>
  </si>
  <si>
    <t>1dfb56be-d12c-4739-aab0-0f6cd8c3031c</t>
  </si>
  <si>
    <t>d8653e82-a487-4adf-9ac9-64f6664ed08c</t>
  </si>
  <si>
    <t>0cb3b1b4-f56d-4937-a509-b7c79a125bc7</t>
  </si>
  <si>
    <t>e33b05be-fc1b-4cf1-9fcc-185be5525bac</t>
  </si>
  <si>
    <t>e674aba0-35ab-4d84-9283-901a58d5ece9</t>
  </si>
  <si>
    <t>98504084-75ee-40c1-a61e-c01ebf8377d5</t>
  </si>
  <si>
    <t>db86ffd3-430d-4f21-99a0-d0c002b24dfb</t>
  </si>
  <si>
    <t>f2148f5b-1c1c-4924-8f23-c2781fe5c869</t>
  </si>
  <si>
    <t>6b12da3c-c538-4257-b3a8-6ecaaeb07210</t>
  </si>
  <si>
    <t>4419096c-eab3-4723-920e-eac48bdbf287</t>
  </si>
  <si>
    <t>6579bce5-dc6a-481c-b1fe-a22518a7a609</t>
  </si>
  <si>
    <t>891cf0f4-f86f-4ad3-9336-c08226ab832f</t>
  </si>
  <si>
    <t>3a412682-0c12-4379-8613-f752dadfc41d</t>
  </si>
  <si>
    <t>3ea62e22-d039-4d10-bdfb-ff1b821675bb</t>
  </si>
  <si>
    <t>71e228f4-5b7f-4806-8a29-28bf53814d83</t>
  </si>
  <si>
    <t>422bf1a4-f0ed-4bab-a1ff-8269c1c70ecc</t>
  </si>
  <si>
    <t>963809c1-1498-4951-b893-a42cd0b8038a</t>
  </si>
  <si>
    <t>32c89f45-a6e5-450a-991b-ca55e7d3bc65</t>
  </si>
  <si>
    <t>25c15fc4-5df8-45a4-a8f3-4477b6549bb9</t>
  </si>
  <si>
    <t>f80d6eaf-dae4-43ce-8c83-bd1c6ae38c81</t>
  </si>
  <si>
    <t>6861742f-e225-4a48-a899-10515f5fe14a</t>
  </si>
  <si>
    <t>3d12f279-fec1-42b9-8628-9191b773a7f4</t>
  </si>
  <si>
    <t>36490c08-2bed-473e-b421-f79d03e44d36</t>
  </si>
  <si>
    <t>952c3b4f-7921-4f45-bb74-2b229a8312d4</t>
  </si>
  <si>
    <t>b8fdc9d1-5b33-44ff-8112-c60df62d6f32</t>
  </si>
  <si>
    <t>0fe47c7b-385a-478d-bda2-22b84a8712a2</t>
  </si>
  <si>
    <t>18f6b306-a34c-4cfc-9798-99a919a0992f</t>
  </si>
  <si>
    <t>e975682c-48c9-49b9-8381-1fe0f4943c3b</t>
  </si>
  <si>
    <t>b041cc34-ff46-4f7c-8983-f68f29c0d3ef</t>
  </si>
  <si>
    <t>dd14a766-3108-4397-9422-525fac071e57</t>
  </si>
  <si>
    <t>f7e212bf-14ed-4017-ad80-dacd5d6b7be5</t>
  </si>
  <si>
    <t>c33f8bd1-b44c-4e7b-af87-b85574c2bec5</t>
  </si>
  <si>
    <t>d96d507e-5f27-43fc-b25e-c80f3e52f49d</t>
  </si>
  <si>
    <t>2224f87a-30da-4c5e-9ff3-dbdac8e1592e</t>
  </si>
  <si>
    <t>3cb33869-2004-4ce2-8d6d-bcfe4432e0cf</t>
  </si>
  <si>
    <t>1accc892-44fa-4be9-bfc4-c9168ec4417a</t>
  </si>
  <si>
    <t>f06a4e35-9aad-42e2-97b8-88c0876364ae</t>
  </si>
  <si>
    <t>07c019ac-78fd-4f04-99b3-ed1efce17ed2</t>
  </si>
  <si>
    <t>2114f4a9-f892-40f2-ad83-1f6431f06ad6</t>
  </si>
  <si>
    <t>eeafbbe8-c130-4215-98cb-2c50590d4c36</t>
  </si>
  <si>
    <t>b6c7f41f-f9fd-4915-a4b5-eb9eddfcca2f</t>
  </si>
  <si>
    <t>b60244ce-c9ab-4ca7-af7b-a752e7569f20</t>
  </si>
  <si>
    <t>a6af82cf-a6a1-4305-a839-e70b51783c32</t>
  </si>
  <si>
    <t>a70da997-2a45-4bb6-bb24-e40964941eff</t>
  </si>
  <si>
    <t>c306dc87-45f3-4bee-bfbc-2e928cd8c63f</t>
  </si>
  <si>
    <t>f898a1fd-293e-40b3-9a40-e21de4828852</t>
  </si>
  <si>
    <t>b47423e0-fc07-4c45-93e9-5de5f180c69b</t>
  </si>
  <si>
    <t>4bb2258b-b1bf-4e4a-8e25-5738517e9917</t>
  </si>
  <si>
    <t>4ca18b96-1fce-4bcc-9b1e-85c0f699523e</t>
  </si>
  <si>
    <t>45cd4327-0de3-43a8-a581-0bdd0432030d</t>
  </si>
  <si>
    <t>d263f088-0d09-494b-83b1-268d497cbcd0</t>
  </si>
  <si>
    <t>7e16b964-d803-4cb8-94da-29f5660c1027</t>
  </si>
  <si>
    <t>672a8d38-e6ed-4649-8b8f-e31ceedeea37</t>
  </si>
  <si>
    <t>3cffe3c7-6583-4e5a-b615-1fdf922642f9</t>
  </si>
  <si>
    <t>744bf5e8-5096-4082-8903-70e4cfdd1e64</t>
  </si>
  <si>
    <t>b9802ea9-5c98-4d4a-a77c-6de878d22ea4</t>
  </si>
  <si>
    <t>9363bef2-c9cb-4a76-971e-f1a5bb357d58</t>
  </si>
  <si>
    <t>349f7e43-7477-4e48-860d-b838ad415b1c</t>
  </si>
  <si>
    <t>9cc41b86-9e5f-40f1-91f1-5c431290571a</t>
  </si>
  <si>
    <t>6f5a2958-cb64-47b5-af53-1d70ba016494</t>
  </si>
  <si>
    <t>887de878-c150-46f7-9bf5-58c7ef8ce74e</t>
  </si>
  <si>
    <t>291d76b3-d8c3-406e-803f-c9e04fb283de</t>
  </si>
  <si>
    <t>46b5db3d-c2b2-4188-9424-4f7172f15112</t>
  </si>
  <si>
    <t>aaa4f493-b841-42d0-a7ca-644ad0512c3a</t>
  </si>
  <si>
    <t>43c97b11-0e8d-4947-9bdb-12af35174f31</t>
  </si>
  <si>
    <t>565b0478-0a6f-4900-b6b6-285e6656bb91</t>
  </si>
  <si>
    <t>2240c2c4-f736-4caa-bc9f-6500eb1501ba</t>
  </si>
  <si>
    <t>c9ca7e43-bb03-4e5c-82be-057200bc6f32</t>
  </si>
  <si>
    <t>32f97948-ac90-446f-ba8f-0da203d8d523</t>
  </si>
  <si>
    <t>501823e6-8ea5-433b-b0f6-d8c5f53c8907</t>
  </si>
  <si>
    <t>c4c39eed-21ee-4f06-be68-f9f4899be76b</t>
  </si>
  <si>
    <t>16c333fc-47cb-49f9-819b-b9853c0254d7</t>
  </si>
  <si>
    <t>3790887a-7a19-4201-9f39-fec333345e97</t>
  </si>
  <si>
    <t>7bd51ef6-d0f6-4894-ade9-af2b4f2f45b1</t>
  </si>
  <si>
    <t>67db947c-f035-417e-8883-71b4780b4fc0</t>
  </si>
  <si>
    <t>3d394651-d7f9-455c-b308-058cb52f8df8</t>
  </si>
  <si>
    <t>356a678e-8341-481b-b1dd-c3bf8085cdf3</t>
  </si>
  <si>
    <t>af9ce006-0bc4-48ee-ad39-730a74359d03</t>
  </si>
  <si>
    <t>466baf83-d1b8-4d98-9f30-06b1e654f463</t>
  </si>
  <si>
    <t>a902ec06-7bed-4c3d-b664-5e26fc183d7c</t>
  </si>
  <si>
    <t>32484385-55d4-4c6a-ad1a-834abeaaa883</t>
  </si>
  <si>
    <t>1227b01e-1600-46ac-b14f-3991a895796a</t>
  </si>
  <si>
    <t>64f688c6-0b4c-451a-94f9-48a66dd0139d</t>
  </si>
  <si>
    <t>d20c3cd3-e949-4026-a0af-1b9392f4d466</t>
  </si>
  <si>
    <t>16baff30-d637-4241-9b5f-1d0451f30375</t>
  </si>
  <si>
    <t>8b811175-e9c7-4a47-9e23-1b92a6a498aa</t>
  </si>
  <si>
    <t>a2796611-e145-4000-823c-16e30e8f2d03</t>
  </si>
  <si>
    <t>d1f48191-4dfa-474e-b7ca-3b935aee6531</t>
  </si>
  <si>
    <t>e724e4f3-9542-43f8-ab8f-e817d88999a3</t>
  </si>
  <si>
    <t>45c7566b-3b5b-4112-8ed2-89a4d20a3eae</t>
  </si>
  <si>
    <t>6b1bb258-a4c9-41c1-abb5-811dbb60701a</t>
  </si>
  <si>
    <t>d13f6fc0-7d6e-4dce-9798-93a1c6162887</t>
  </si>
  <si>
    <t>8018cc4c-3924-46b3-8fc8-a31de1b42fc2</t>
  </si>
  <si>
    <t>00108bd6-c0ee-42f0-8809-e5be2b6cd12a</t>
  </si>
  <si>
    <t>a7607adf-e66d-431e-ad89-61a216125690</t>
  </si>
  <si>
    <t>5a5cf094-cda6-4488-9171-9747ec590ad0</t>
  </si>
  <si>
    <t>5254de27-f444-44d4-bc79-08efebefaa4b</t>
  </si>
  <si>
    <t>c6d7aa04-5235-4214-b413-8a53f966b119</t>
  </si>
  <si>
    <t>fde18152-cb7b-433c-98b4-cc7b6016b750</t>
  </si>
  <si>
    <t>3155d3e9-2213-4d16-8587-5137a087ef3b</t>
  </si>
  <si>
    <t>104484a9-8ace-4877-a90c-bf2c7e79be7b</t>
  </si>
  <si>
    <t>65fcb9c7-6e5a-4058-86ee-93af0d7bd2fb</t>
  </si>
  <si>
    <t>94b1c205-4fe9-431a-bba7-ca1d0d013436</t>
  </si>
  <si>
    <t>55725796-857e-4b59-b253-187bd5f07d1b</t>
  </si>
  <si>
    <t>d2f0f6e0-fa3c-4b50-97fd-a84f8b4707fe</t>
  </si>
  <si>
    <t>ddb275d9-4e72-4fa7-8ce6-d3d458a81cf3</t>
  </si>
  <si>
    <t>606adbe6-dd8a-4eb8-8ddf-baf3d62da553</t>
  </si>
  <si>
    <t>c172eab0-fd92-44ea-aed5-4119fdf3d104</t>
  </si>
  <si>
    <t>6e118d2b-80ba-4226-8a1a-cdacad3f4448</t>
  </si>
  <si>
    <t>ca6c9e3c-8993-450d-b1fb-49cc7afd440e</t>
  </si>
  <si>
    <t>e4e34065-9917-4bec-9673-b0f75e992985</t>
  </si>
  <si>
    <t>0512ed5b-de30-4681-8b7c-8f2aeaf80725</t>
  </si>
  <si>
    <t>1257021f-5cd1-4213-821c-e0a323d6e2ee</t>
  </si>
  <si>
    <t>9356ab66-a890-48cf-86d8-a569664d9b56</t>
  </si>
  <si>
    <t>3daa3b0c-08d0-4763-876b-dc2c86533963</t>
  </si>
  <si>
    <t>47366ae4-467f-4bec-b49d-a7f22b794f59</t>
  </si>
  <si>
    <t>1b077aeb-57d0-438b-adab-48691727b847</t>
  </si>
  <si>
    <t>49725105-8575-4217-87f4-5733bd288d03</t>
  </si>
  <si>
    <t>6b2ff669-1b0a-4f76-acfe-421153087710</t>
  </si>
  <si>
    <t>a22669d5-6da6-4097-a4e4-4ff4655a0d38</t>
  </si>
  <si>
    <t>aef0ea56-6758-44c7-88b6-32d7ca0556ca</t>
  </si>
  <si>
    <t>fb963246-a793-4d70-a015-0402e3173f5a</t>
  </si>
  <si>
    <t>b1806254-48df-4ade-8024-ce14aab30781</t>
  </si>
  <si>
    <t>cfce115a-0bc5-4aac-bf51-59898240c4a1</t>
  </si>
  <si>
    <t>4c6ba635-f6a3-47b0-b165-d6654655de23</t>
  </si>
  <si>
    <t>5fe4f40a-4055-446d-8d46-e7cb6a540c72</t>
  </si>
  <si>
    <t>266be772-0a13-4114-bd1b-dc40b0516ce2</t>
  </si>
  <si>
    <t>fc9cfb2b-7e44-456d-ad56-cb91f2b276fb</t>
  </si>
  <si>
    <t>1c1ef7b5-72cc-4aa6-95d8-7b26897e9a21</t>
  </si>
  <si>
    <t>baa40e1d-e279-4770-b5fa-1da71e3ab2e2</t>
  </si>
  <si>
    <t>edd9b3d1-bdde-4f75-a7f9-8012744512ba</t>
  </si>
  <si>
    <t>255dd7cf-6113-435a-a958-00f25e1987e5</t>
  </si>
  <si>
    <t>0fa1ce67-73cf-4d9b-a171-81ef2ba271fd</t>
  </si>
  <si>
    <t>23e2a122-9e50-41d8-a434-c25675765f79</t>
  </si>
  <si>
    <t>7ec26427-23a6-4cc3-a188-ac08968e6f3e</t>
  </si>
  <si>
    <t>e012b536-8421-45de-a8ca-caab61d9b1e4</t>
  </si>
  <si>
    <t>7069b89a-b443-4895-89a4-44b719c1e347</t>
  </si>
  <si>
    <t>1dcf08f8-357b-4740-98c1-bb768f842126</t>
  </si>
  <si>
    <t>9ffd0956-8b70-4483-ac93-63f2e5e101cc</t>
  </si>
  <si>
    <t>bfbe5804-1dc1-452b-b92b-a483c5eeb76b</t>
  </si>
  <si>
    <t>7bf23b3d-ab59-48e0-a558-db5c48b1a206</t>
  </si>
  <si>
    <t>02ec20f5-ed7f-4f0e-8c1c-e95b386c28b5</t>
  </si>
  <si>
    <t>7954dfc1-63a1-4207-b3e0-4d55b73f564f</t>
  </si>
  <si>
    <t>48692c47-9278-4198-be47-f921a8ab8299</t>
  </si>
  <si>
    <t>57a8fb5f-c293-4702-ad9e-71cbdb4aa6e8</t>
  </si>
  <si>
    <t>3fe822d8-7078-4018-a420-b4496d29ccf2</t>
  </si>
  <si>
    <t>fcd90302-e7f6-4679-ac49-cffe71a7ee46</t>
  </si>
  <si>
    <t>aae4b13b-2247-4c8b-bdfd-f94dc5ac45e9</t>
  </si>
  <si>
    <t>5d298906-96ce-4a2a-b1f1-8e7b18bbbd25</t>
  </si>
  <si>
    <t>ba02bc00-8be5-478d-92ba-eb993ed9e571</t>
  </si>
  <si>
    <t>05f5d068-70f9-45f7-a440-2eca2e0af6df</t>
  </si>
  <si>
    <t>f57d69c1-f51d-4ec3-b0f7-7cfcc5f49e3b</t>
  </si>
  <si>
    <t>403d8e8c-bc7b-4d0a-8339-07365f767b62</t>
  </si>
  <si>
    <t>792136ad-a56c-4505-abf3-22d4b8fe35d9</t>
  </si>
  <si>
    <t>82eb568e-1658-4648-8809-2a53fafc3dc7</t>
  </si>
  <si>
    <t>8ff8e23b-ac00-4e86-9748-01556e3ecc32</t>
  </si>
  <si>
    <t>5626606a-8708-469e-a1c9-d0d93478c2e1</t>
  </si>
  <si>
    <t>b3b8b32a-3b18-4ef3-86ff-424d50eef43f</t>
  </si>
  <si>
    <t>ee0c0189-40a6-4894-a64a-5c23b3f6b5a2</t>
  </si>
  <si>
    <t>d20a61c2-fa3d-4e57-8b09-3e19ade44d10</t>
  </si>
  <si>
    <t>0301a4b5-7475-4b89-bac5-00093859216d</t>
  </si>
  <si>
    <t>6236413f-44f4-4429-85ba-6ba5dbf37e89</t>
  </si>
  <si>
    <t>154ec30a-7a10-4161-9386-87abd5a14b98</t>
  </si>
  <si>
    <t>88848d87-d7aa-4f30-85e6-af72905dd402</t>
  </si>
  <si>
    <t>e4768262-43e0-4321-929d-d7ac85194afa</t>
  </si>
  <si>
    <t>fd0ebde2-f8c0-4963-a1af-402dd9fe9fb6</t>
  </si>
  <si>
    <t>60d8375e-e90b-4db1-827d-29f59ee209a7</t>
  </si>
  <si>
    <t>dd57db1b-a539-458a-a190-1fa9d3961f20</t>
  </si>
  <si>
    <t>54089806-c774-4d4b-b323-e5f2d42fbb5c</t>
  </si>
  <si>
    <t>f6c76b05-75ec-4bf4-a63d-e8eede4026c6</t>
  </si>
  <si>
    <t>2d1781ac-2416-4df0-8681-e86766db1d33</t>
  </si>
  <si>
    <t>838bc2fe-a146-4520-97ba-0f710f7b1ea3</t>
  </si>
  <si>
    <t>38dde078-8a79-4e50-8d44-dad952e9ae22</t>
  </si>
  <si>
    <t>c0b4153b-d0b1-4974-90f4-28dbb8c88ff8</t>
  </si>
  <si>
    <t>b5c5a9ff-0db7-466e-b0cd-e2948bd83e94</t>
  </si>
  <si>
    <t>aeff1496-6b97-4258-870d-670cd28f4ada</t>
  </si>
  <si>
    <t>c71e9898-65ce-47bd-918c-3ebdd3ffcac9</t>
  </si>
  <si>
    <t>1f9e775f-0ade-4083-9cb5-11b1324985ec</t>
  </si>
  <si>
    <t>a577834a-41c6-489f-9666-5eafe78530a5</t>
  </si>
  <si>
    <t>796a5f77-018a-451d-abc9-46948b6456b2</t>
  </si>
  <si>
    <t>dc518d2a-a7f9-4120-8407-01ccb6efe5cb</t>
  </si>
  <si>
    <t>49ff3afb-cb6c-4dfc-8468-530f9c0abfd6</t>
  </si>
  <si>
    <t>6c561eec-2d63-4ef6-9d9a-18c9c6f1bac1</t>
  </si>
  <si>
    <t>560576d9-5dd5-4ce5-9c25-319ce946f39e</t>
  </si>
  <si>
    <t>3ab879fb-d01a-4c51-b3f9-625d2c4e1860</t>
  </si>
  <si>
    <t>ee70356f-8d7b-4674-bdc8-ee84bf93e296</t>
  </si>
  <si>
    <t>d43ee357-4a11-411a-be89-1e938a2b03c5</t>
  </si>
  <si>
    <t>950d7dad-d93e-43ae-ab6f-1e24d330f4b3</t>
  </si>
  <si>
    <t>a085a33f-40ea-44f0-a592-3869a8fb76d6</t>
  </si>
  <si>
    <t>f1bf566a-dde7-4e4f-8895-4e30277b67fe</t>
  </si>
  <si>
    <t>ff0381b1-21b5-4e1c-9f32-a33104814ce9</t>
  </si>
  <si>
    <t>b02aafea-c911-43ca-8034-748cdba41d79</t>
  </si>
  <si>
    <t>58d12b76-d7ee-481e-b9f8-6d8513ea063d</t>
  </si>
  <si>
    <t>08141b17-2f86-464f-ac79-eac660142aab</t>
  </si>
  <si>
    <t>1560ad96-084e-4aee-9acd-5e46ee8105e4</t>
  </si>
  <si>
    <t>0d26aff1-5dcd-4c72-8853-ac6efd34ca2a</t>
  </si>
  <si>
    <t>84080a5b-af89-4c17-b1f8-6859842d4e5b</t>
  </si>
  <si>
    <t>c0d31bac-2ab7-4f02-a3b0-d9b5a0e1c03d</t>
  </si>
  <si>
    <t>8196f9c1-0f8f-4a56-9eb3-baa2012b65d4</t>
  </si>
  <si>
    <t>01e7ba0e-23f7-4c43-91c2-97ccea703e51</t>
  </si>
  <si>
    <t>4fe787fa-8786-4d56-93d0-ed72f11b7241</t>
  </si>
  <si>
    <t>a9284906-2f35-4b1c-85bb-7eb60338cc2d</t>
  </si>
  <si>
    <t>26b2ed27-68f5-4d21-a1f2-1cd87d048e06</t>
  </si>
  <si>
    <t>92c683ff-034e-4bdd-8c27-d196a4676bed</t>
  </si>
  <si>
    <t>64a5562b-1eeb-4de7-90d8-9eba0b1c09ff</t>
  </si>
  <si>
    <t>1524b909-0e45-44be-8e93-1855b614339c</t>
  </si>
  <si>
    <t>693f8ac0-ef10-4a05-9f43-07e089edab75</t>
  </si>
  <si>
    <t>c31b9740-ad76-4178-9256-2c00a1c7290a</t>
  </si>
  <si>
    <t>c7f1727b-e0a3-4f06-86ba-cc1a3dedfa85</t>
  </si>
  <si>
    <t>f376f532-f75b-4c60-b56e-08527a7facca</t>
  </si>
  <si>
    <t>4a212db8-6b5d-4f86-96c6-027c1d4c5a60</t>
  </si>
  <si>
    <t>16993e91-870b-47d2-9098-b687b2f20336</t>
  </si>
  <si>
    <t>5b5ea547-92ab-40fa-8576-69d92d37557b</t>
  </si>
  <si>
    <t>80545107-3bf0-4bad-8c8e-98950b1e8738</t>
  </si>
  <si>
    <t>0376ecc1-f7bd-41b0-bb41-719f1cdf0853</t>
  </si>
  <si>
    <t>e7aeeddd-1450-47d9-a18a-0e209f5af835</t>
  </si>
  <si>
    <t>19646dbb-a0c8-44c8-a262-169801a59f2f</t>
  </si>
  <si>
    <t>ae7779f6-13a0-43e7-a356-45a7c3965e23</t>
  </si>
  <si>
    <t>2dc2f017-c762-4922-8704-ed47a421afb6</t>
  </si>
  <si>
    <t>d34b78fd-e9fd-4af2-8185-ecad66520d4b</t>
  </si>
  <si>
    <t>910ccab4-1c1a-4591-94c7-8399939f3480</t>
  </si>
  <si>
    <t>cb2b7b7c-60aa-4222-a711-cb109e2aa2b8</t>
  </si>
  <si>
    <t>a7b3553d-e719-4b4d-802d-33622723dd5d</t>
  </si>
  <si>
    <t>d2f0f59a-fd2c-4f32-9da0-a09c7b877025</t>
  </si>
  <si>
    <t>6e99dfd5-3046-4724-8933-41ed69d81932</t>
  </si>
  <si>
    <t>97bb6237-30a3-4795-b9dd-036113d4b3b3</t>
  </si>
  <si>
    <t>efba9209-3221-4892-8d96-23146aef4424</t>
  </si>
  <si>
    <t>8eb5037d-cf60-465e-a7b6-fc940311b87b</t>
  </si>
  <si>
    <t>a9aa274f-d581-457a-ad8e-94d886058ed8</t>
  </si>
  <si>
    <t>92ba884c-d467-4b97-aba0-7032878c1e03</t>
  </si>
  <si>
    <t>0a8bc259-eb14-4cdf-8add-0d96ac8f1646</t>
  </si>
  <si>
    <t>748be132-1b1e-4306-ba23-735a539d422e</t>
  </si>
  <si>
    <t>298435d0-1f7a-4dd4-b065-7801de7e23fd</t>
  </si>
  <si>
    <t>07bb46a2-c255-4133-8fec-c0b3ac944990</t>
  </si>
  <si>
    <t>92c53048-5882-489d-856d-aa142eaf9d80</t>
  </si>
  <si>
    <t>8f16a933-2d0f-43f7-af59-63dba7b6db8d</t>
  </si>
  <si>
    <t>a673ecc2-3f9e-49c8-a8a0-33518170fc75</t>
  </si>
  <si>
    <t>e4c0bdd0-8887-4794-83d0-90bcf550e7f8</t>
  </si>
  <si>
    <t>e1400ac9-2fdf-4207-8c65-82d322a55539</t>
  </si>
  <si>
    <t>f6271f82-73c1-4c68-94f0-00a8c7ee3ec1</t>
  </si>
  <si>
    <t>2af3f4c7-9797-4e72-b0e8-7005376ce267</t>
  </si>
  <si>
    <t>246e7b39-0755-4a0a-9d9b-dfe34ab133cb</t>
  </si>
  <si>
    <t>9fb45fe7-6937-4239-8548-115936dfce77</t>
  </si>
  <si>
    <t>bae9ac0c-dcd5-429b-88df-2af895fc1f3e</t>
  </si>
  <si>
    <t>fbeabb4d-6f7e-4465-881f-bcb265b21ca0</t>
  </si>
  <si>
    <t>db369245-5a2d-4fd1-8463-4679d35d7cd2</t>
  </si>
  <si>
    <t>fbdfea76-1ced-4cf1-96dd-6c38e159ddbb</t>
  </si>
  <si>
    <t>df1f5e40-48f8-4501-b220-53ba2a1001d3</t>
  </si>
  <si>
    <t>fe420cef-9ccb-473e-9ae5-d7ca920ec4fc</t>
  </si>
  <si>
    <t>9b8878c6-238f-44c8-9dfe-4676c66e11f7</t>
  </si>
  <si>
    <t>3cdcd810-39e5-4f28-989b-378a9b976a5d</t>
  </si>
  <si>
    <t>c95f2368-372e-46c4-9f3d-1c82a301fd78</t>
  </si>
  <si>
    <t>c43449fd-4ad5-429d-89c4-74d268dcb6bc</t>
  </si>
  <si>
    <t>365dc778-c1e5-4ab8-8687-f9583f9308e1</t>
  </si>
  <si>
    <t>639cda74-2249-449f-a7f2-64228302647b</t>
  </si>
  <si>
    <t>4fd24bc2-10ac-4a18-96cd-1f062ba5024c</t>
  </si>
  <si>
    <t>7fa02534-0dd1-455f-84ac-dcbef3aa4168</t>
  </si>
  <si>
    <t>27fd0327-3305-449e-b4df-20aeb99d6ea2</t>
  </si>
  <si>
    <t>66284077-a6c7-4460-9cc9-df93097a5fb5</t>
  </si>
  <si>
    <t>9f1d9e64-d5eb-4014-a291-033be9ad6031</t>
  </si>
  <si>
    <t>81f9ef23-4a14-44ac-9c0d-8322b1588958</t>
  </si>
  <si>
    <t>fd89085e-0ec9-40aa-8b8b-b72b7ca501da</t>
  </si>
  <si>
    <t>b3aa4ed8-5a94-461b-8446-d653fc705466</t>
  </si>
  <si>
    <t>099bd55e-eb92-4b54-b33a-c148619d6148</t>
  </si>
  <si>
    <t>90ad70cd-6152-4d45-a6a3-9289f33ed606</t>
  </si>
  <si>
    <t>1a69031e-2a84-46b5-a375-e94e60ab0bc7</t>
  </si>
  <si>
    <t>065606ab-5f1f-428f-b2c5-c6da4baf9597</t>
  </si>
  <si>
    <t>1660ae96-d64f-496c-91cb-bdac9b7722aa</t>
  </si>
  <si>
    <t>eb8761bc-db4a-4e20-951a-e00522afcb18</t>
  </si>
  <si>
    <t>c7d025b0-f633-4505-8793-1401f9c0f412</t>
  </si>
  <si>
    <t>4585284f-5848-44b3-83e5-aac36e6bfe1e</t>
  </si>
  <si>
    <t>ab1a4a62-5d67-4e91-bceb-bfd5cf9779c9</t>
  </si>
  <si>
    <t>a29e03cc-8960-45b2-b2dd-608515080f08</t>
  </si>
  <si>
    <t>f0e1c2de-9251-4a9a-a28d-083519f93a99</t>
  </si>
  <si>
    <t>b7da6db6-172a-4970-b38a-4a375cfa375b</t>
  </si>
  <si>
    <t>a9876912-824c-4e5a-846e-819e55d8269f</t>
  </si>
  <si>
    <t>94f9f356-3b73-4a86-95d0-d27829bd0717</t>
  </si>
  <si>
    <t>a1e0529c-84b2-4403-b3c1-6c64aa9e23cc</t>
  </si>
  <si>
    <t>2e278144-386b-48ff-9777-dbe15a249e13</t>
  </si>
  <si>
    <t>5675244b-3663-4d14-9b6b-b076128889a5</t>
  </si>
  <si>
    <t>6b0cde7d-0f34-41bc-bc64-a3254a2d7561</t>
  </si>
  <si>
    <t>d3911e59-4ea8-4fa9-aeef-5bfb155c103b</t>
  </si>
  <si>
    <t>8c796d6a-ee93-4640-b9a9-7556b5a1a07d</t>
  </si>
  <si>
    <t>1241fd90-c3c5-4a10-a69b-708ba8b4633e</t>
  </si>
  <si>
    <t>eab99641-f7e9-4cba-a913-e1880044e640</t>
  </si>
  <si>
    <t>5acce646-5752-40e2-bc51-1c308240464e</t>
  </si>
  <si>
    <t>b76c3506-251d-4836-a3f7-f3bb62d02ad1</t>
  </si>
  <si>
    <t>bbcb20f1-75b4-4393-95dd-6e2b65d5ff4f</t>
  </si>
  <si>
    <t>59cbff4b-2d9f-4539-b6d6-0d89eddde6bc</t>
  </si>
  <si>
    <t>d8f3a1ce-a034-4298-bdec-7a1edd116231</t>
  </si>
  <si>
    <t>cd82c04b-852d-4e0c-8d5e-68645248bd6f</t>
  </si>
  <si>
    <t>c3335df7-3db5-44c4-bc70-1b03ba03048a</t>
  </si>
  <si>
    <t>dbdbfa7c-7932-46fa-ad10-d53bbd798cf5</t>
  </si>
  <si>
    <t>f608833d-8f7e-4184-a3fc-665f57aba3b0</t>
  </si>
  <si>
    <t>ef61f409-a614-4271-986a-5d40d27e053c</t>
  </si>
  <si>
    <t>aad6f51a-1c6f-46b7-aa7b-768352ed8d1c</t>
  </si>
  <si>
    <t>2723dca3-d1e9-4198-829f-f9ed1fb396b4</t>
  </si>
  <si>
    <t>7984e2c6-c353-4a41-b094-e1dafb4edf8b</t>
  </si>
  <si>
    <t>07dbcfe6-abc1-4d18-8461-eb3989c5462b</t>
  </si>
  <si>
    <t>132aaf5f-1300-43ed-bae5-4887a7e7e6aa</t>
  </si>
  <si>
    <t>08b55574-a0b5-45c8-abea-e84eb7b32975</t>
  </si>
  <si>
    <t>09f04fe7-9954-4df3-9431-cd35713dbc1a</t>
  </si>
  <si>
    <t>f078167b-f855-4987-bfda-6527e54e8d44</t>
  </si>
  <si>
    <t>cabf84bd-b268-4013-af9d-cbe9ffc044af</t>
  </si>
  <si>
    <t>da313250-0337-4225-a411-b5b75ca190d9</t>
  </si>
  <si>
    <t>a7cc0271-0b4c-4da5-869b-7b59ce57d0bd</t>
  </si>
  <si>
    <t>cd0e79d8-3857-4dfb-b7f9-8d7106aa1fce</t>
  </si>
  <si>
    <t>954dcb74-100f-4ceb-8eed-376103cf5436</t>
  </si>
  <si>
    <t>a4c72480-839c-4b10-9139-e602b10215b8</t>
  </si>
  <si>
    <t>06768e6d-9118-44cd-852c-32cce8bfe898</t>
  </si>
  <si>
    <t>d0885607-812a-49f6-b5a4-dbc7a59549f4</t>
  </si>
  <si>
    <t>4bc6206b-a4ee-4f43-a69f-13a03aa8adbe</t>
  </si>
  <si>
    <t>6afbc377-c531-4b4b-ba2d-f616107bea3e</t>
  </si>
  <si>
    <t>e7069522-df6f-43e5-acd7-050d7c3f1fe3</t>
  </si>
  <si>
    <t>9d8871fd-6726-4bdd-b846-4a19c7d197bc</t>
  </si>
  <si>
    <t>fd485b3c-f7bd-4eb2-a742-1d2431bcbb2a</t>
  </si>
  <si>
    <t>efb1d2d1-e437-4a9d-a0e4-6b1da652541e</t>
  </si>
  <si>
    <t>d553a8df-d604-4a85-b7cc-c11980bd7ce2</t>
  </si>
  <si>
    <t>7f73a9ec-fb82-4eb0-bc55-bff60ca0afc4</t>
  </si>
  <si>
    <t>cd3e92be-8dbb-4f0f-a7b7-80be21d85db8</t>
  </si>
  <si>
    <t>7843f07d-f2c8-4ebc-8dc1-9a25d28b8d28</t>
  </si>
  <si>
    <t>8b92d68f-3baa-431c-b556-472d9638ce45</t>
  </si>
  <si>
    <t>6c580d81-de0f-4db3-b8dd-bd1ab10919e4</t>
  </si>
  <si>
    <t>3997f8f9-ed0e-4bda-94b0-6f06372c9506</t>
  </si>
  <si>
    <t>8f556804-a1d0-41b1-930d-96be4a33e606</t>
  </si>
  <si>
    <t>369b918f-c741-4cd7-8f5a-74eaebb3ba16</t>
  </si>
  <si>
    <t>ebd6f9c6-f04e-402a-b3b5-e35e3d1752ca</t>
  </si>
  <si>
    <t>d26a52b3-d9f5-4b5d-8aca-afa2484875ee</t>
  </si>
  <si>
    <t>6a3430a2-4a88-41a8-beaf-fccdd1d45517</t>
  </si>
  <si>
    <t>03572a83-a989-4602-bb89-d6ed424bb61a</t>
  </si>
  <si>
    <t>a0338b15-ee5a-46b7-9ff5-6efb2eb8f5ab</t>
  </si>
  <si>
    <t>30d8cd44-a1a8-4ab7-87f1-99111c75cb6f</t>
  </si>
  <si>
    <t>4efe87f8-2bf7-48e1-85cf-5c1457df9d9d</t>
  </si>
  <si>
    <t>0fc80a72-2d05-4c3c-8136-f544df2093c3</t>
  </si>
  <si>
    <t>5bde9c98-533b-4ba8-8d0d-aed2782d2684</t>
  </si>
  <si>
    <t>074974ed-7713-4edf-abcc-5e200bc8537d</t>
  </si>
  <si>
    <t>5bb7086d-a632-48c5-9b57-a2ff4dc934f8</t>
  </si>
  <si>
    <t>b48455fa-fbdf-4a42-aa4e-cbf8da5d9ee1</t>
  </si>
  <si>
    <t>fcd98704-3381-4da8-a9d0-85206456ca0b</t>
  </si>
  <si>
    <t>03473cbb-116f-4f83-86c0-50d5889eff11</t>
  </si>
  <si>
    <t>1cec8e1a-078f-4340-ba27-a583a615df39</t>
  </si>
  <si>
    <t>9a1b7476-d0e7-436f-ae1b-959aafbad559</t>
  </si>
  <si>
    <t>e8ba80fd-2a67-4540-bd98-b356fd9e2dd2</t>
  </si>
  <si>
    <t>d5959062-3681-408a-a01a-53c7403a89be</t>
  </si>
  <si>
    <t>33fa6e25-f271-47d9-8a29-de91bc1af0d5</t>
  </si>
  <si>
    <t>cdfc45e7-7f97-429e-bb8b-09a7c29b9bd0</t>
  </si>
  <si>
    <t>85a4f95c-60cc-4cb9-814d-d8f745f82325</t>
  </si>
  <si>
    <t>8388cf02-9398-4b74-b67b-56d7a074612e</t>
  </si>
  <si>
    <t>ab956cd0-1819-451c-b8c1-d22b4b6796b2</t>
  </si>
  <si>
    <t>5d77fa6c-4508-4088-9722-5a2902285a19</t>
  </si>
  <si>
    <t>2312ef5d-8274-4e8c-90e6-0f5c3eadd031</t>
  </si>
  <si>
    <t>5a7ab9d8-b064-4994-8477-3a606aad924c</t>
  </si>
  <si>
    <t>3c779e4e-ccc4-4d72-b98e-a1757ac6797f</t>
  </si>
  <si>
    <t>eca1d876-576b-4434-b47b-1bebd8f426d2</t>
  </si>
  <si>
    <t>cb4b90e7-5dcc-4e06-92b4-2aeb4db98cdf</t>
  </si>
  <si>
    <t>08a14bb8-ab48-4170-bccf-ef04ab15c43a</t>
  </si>
  <si>
    <t>05eaae1b-e321-499c-be9b-b6599ad1a880</t>
  </si>
  <si>
    <t>1a594ae9-af38-4c31-a00b-a1cf439139bc</t>
  </si>
  <si>
    <t>ead812db-d371-4bc2-abb4-ca8c8471ca77</t>
  </si>
  <si>
    <t>a3dfcf7d-3765-40d2-8a11-2111df14899b</t>
  </si>
  <si>
    <t>46bdbd12-f628-49d0-850d-40ed37757cdc</t>
  </si>
  <si>
    <t>7dca795d-ec1e-44b2-a87c-daa04461915a</t>
  </si>
  <si>
    <t>ea9dd8be-c392-42e1-8ccc-ace56b211966</t>
  </si>
  <si>
    <t>6d7cc8e5-2cc5-46a0-84c8-43c7f87daf9a</t>
  </si>
  <si>
    <t>1b88d370-7853-4579-99af-dc942e3f248f</t>
  </si>
  <si>
    <t>b8c06b97-66a7-492f-9ee4-a115b51e9dcf</t>
  </si>
  <si>
    <t>ee89f93f-b2ff-459e-93a2-ea8bfa7992f6</t>
  </si>
  <si>
    <t>4473c5da-f69b-4fd8-9a33-1838c1e09fc6</t>
  </si>
  <si>
    <t>6b31ebd3-0df5-4c2f-a137-a81d2c18e90a</t>
  </si>
  <si>
    <t>cadbece8-fd1a-4fcf-a4f5-3dd2e6bdd969</t>
  </si>
  <si>
    <t>33a69d90-e90a-45af-a9ce-eda2a1ab0d7c</t>
  </si>
  <si>
    <t>a59ad549-bbaa-4fee-9eb0-10d7e64b5e3b</t>
  </si>
  <si>
    <t>837a5bb7-7d0f-4315-8528-d5a30bf12108</t>
  </si>
  <si>
    <t>396f6900-f042-44d8-be21-0b167b912ff9</t>
  </si>
  <si>
    <t>c8fb5434-5cc6-4b80-85f4-3bcd5205a7a8</t>
  </si>
  <si>
    <t>59512720-e88a-468c-adda-27695b946960</t>
  </si>
  <si>
    <t>7b7aa94d-7978-405d-874b-593805447b56</t>
  </si>
  <si>
    <t>8134248c-be39-48b8-ae98-f9e508dbb240</t>
  </si>
  <si>
    <t>c86981de-a762-42d2-8576-c52e61cf46b6</t>
  </si>
  <si>
    <t>435e0df1-9dc6-4dbc-8a22-d98d9287743f</t>
  </si>
  <si>
    <t>4e273869-ee28-46a6-b32d-41c1b291af1e</t>
  </si>
  <si>
    <t>c93b183b-6934-4630-b9b9-727cf3a44d9f</t>
  </si>
  <si>
    <t>984f7f4a-0e12-47d7-8f25-00433e9a81ab</t>
  </si>
  <si>
    <t>2c7ccf0f-852f-4359-a5bf-1e15605d2411</t>
  </si>
  <si>
    <t>e0203e9a-2724-4032-b679-6c33795c4d13</t>
  </si>
  <si>
    <t>b2976ddf-b2bb-4870-8fcf-2377c119d2cd</t>
  </si>
  <si>
    <t>4b4e57f2-0dce-4598-885f-71fa5662cf0e</t>
  </si>
  <si>
    <t>521d1f0d-3f5f-438f-8c6d-6c9aab0299af</t>
  </si>
  <si>
    <t>c8a08658-20ab-4f89-a0e7-3f614340eb78</t>
  </si>
  <si>
    <t>b010be93-76b2-4b4d-bdbc-a420fc96aeaf</t>
  </si>
  <si>
    <t>7e4e462c-f211-4671-b964-ee732464853e</t>
  </si>
  <si>
    <t>35cdcfe1-c48a-43b6-8533-8f70aa35c713</t>
  </si>
  <si>
    <t>1df5b1e8-8112-471d-80aa-74af1982324f</t>
  </si>
  <si>
    <t>eb295874-e3cf-4c03-8fcc-0d20f7002487</t>
  </si>
  <si>
    <t>b46fb518-339f-4c79-a429-f00e662c7085</t>
  </si>
  <si>
    <t>d6b8270f-7185-40df-9965-535dc995fafb</t>
  </si>
  <si>
    <t>5f8bdd64-2a4f-404d-9cdc-a1ada06cafe8</t>
  </si>
  <si>
    <t>cb5d5d80-7f94-421c-a76a-fb560beeb1ba</t>
  </si>
  <si>
    <t>1de5ede5-f00c-473f-9a4c-adb67defa9a2</t>
  </si>
  <si>
    <t>31cd336c-f793-4bec-bc4c-039d941c2490</t>
  </si>
  <si>
    <t>29208590-743a-425b-9077-67234e055f13</t>
  </si>
  <si>
    <t>3db1dae5-386e-4bcd-8696-37840c900ccf</t>
  </si>
  <si>
    <t>7ba75cd9-df14-4e14-a22c-3ddc259ef325</t>
  </si>
  <si>
    <t>8109f1c7-ba4f-46ec-b3c5-46243b944811</t>
  </si>
  <si>
    <t>06465985-0b74-4942-bae3-5d65186df92b</t>
  </si>
  <si>
    <t>ca45e25e-8bdd-4799-8c0c-2eccdcb6bbf2</t>
  </si>
  <si>
    <t>b2b6a0a2-6478-467c-b4f6-901fde495cec</t>
  </si>
  <si>
    <t>9181fa02-7760-4f1e-a008-1a54d063fb9b</t>
  </si>
  <si>
    <t>bb097e87-3e4e-40ad-b791-cd342f7ad67b</t>
  </si>
  <si>
    <t>1c813952-7e02-4264-a834-416e29ccb810</t>
  </si>
  <si>
    <t>f4d7fadf-5c3b-41d9-b4fb-f6df2bfaaa2d</t>
  </si>
  <si>
    <t>7b2aae74-2b75-4973-93ec-b657bff5a9a1</t>
  </si>
  <si>
    <t>09263d5f-674e-482d-a8c0-324762193672</t>
  </si>
  <si>
    <t>3dd65018-61b5-4329-a9cc-bac8c15a6b25</t>
  </si>
  <si>
    <t>516e93d4-bbed-4673-9afd-e3e853754100</t>
  </si>
  <si>
    <t>42466881-a58b-4057-a0ea-615af204f9a6</t>
  </si>
  <si>
    <t>6dde2c86-7593-4d49-aee0-38ae33b01060</t>
  </si>
  <si>
    <t>1a0feffc-117c-4e7c-a2cf-8c2c3548f658</t>
  </si>
  <si>
    <t>a0acfed2-3ecb-4404-a39e-2fc473381219</t>
  </si>
  <si>
    <t>3cef2ed3-dfec-427e-ba70-5d08fa92a631</t>
  </si>
  <si>
    <t>25c3f6c6-d0d4-4135-b2e8-67e3d423fa2d</t>
  </si>
  <si>
    <t>fa6410af-b085-4a71-9789-00ccefdeb848</t>
  </si>
  <si>
    <t>ea172916-31b9-429f-b590-a746507bb20e</t>
  </si>
  <si>
    <t>b36b2e7d-ddd2-41ee-8a2f-00154f07b184</t>
  </si>
  <si>
    <t>1b82995d-cc3f-4f27-a87f-2dd1b6c9fc2e</t>
  </si>
  <si>
    <t>eb0149c4-6c4f-4467-92f1-32a3745766f7</t>
  </si>
  <si>
    <t>eb6c6692-bbc5-40f1-b191-88b47869c368</t>
  </si>
  <si>
    <t>181aa143-101d-4965-9ab4-80edcaedd194</t>
  </si>
  <si>
    <t>0066a45e-d10f-4519-9e4a-15e32388ad00</t>
  </si>
  <si>
    <t>41750832-10d6-4ce6-ae6c-494a1d849b0a</t>
  </si>
  <si>
    <t>e55e1e83-d28d-4691-a909-185781512ae0</t>
  </si>
  <si>
    <t>1ad376c4-db63-48e2-92ea-1f2f94d583ce</t>
  </si>
  <si>
    <t>79d11806-228a-4fab-8270-a7d65c9cecf7</t>
  </si>
  <si>
    <t>b69ffd1c-443e-47a7-ac67-b304ee8ece03</t>
  </si>
  <si>
    <t>cff04a7a-b133-49e2-9a12-16c9c89c1a7a</t>
  </si>
  <si>
    <t>2d6e45f9-c626-4f26-b7ca-7fbea55a3773</t>
  </si>
  <si>
    <t>78a91b6f-0e0a-4432-b7cf-170f0d378356</t>
  </si>
  <si>
    <t>ce4be12e-c15f-46e0-8026-f3e4935d04b4</t>
  </si>
  <si>
    <t>1c8ec967-8010-404b-b7d6-767a09e543bc</t>
  </si>
  <si>
    <t>a35353ba-7e5d-4a4e-b1e2-851b4ce3ed64</t>
  </si>
  <si>
    <t>ab117f6f-73fc-4211-b264-db6211bd97f3</t>
  </si>
  <si>
    <t>a060eae1-66cc-4f52-9aef-d512ccc77f47</t>
  </si>
  <si>
    <t>1663f5da-a60e-41d7-a9ae-5704f4c7a196</t>
  </si>
  <si>
    <t>24be0465-3bee-4952-bc5b-8b0227a6baaa</t>
  </si>
  <si>
    <t>a952d34f-2ec1-4daf-9ee0-9c06351caa91</t>
  </si>
  <si>
    <t>f7b5a5d9-ce05-4088-8839-e0ee991872ec</t>
  </si>
  <si>
    <t>8f38ef25-91a6-42e2-947f-9d9d094a2d0d</t>
  </si>
  <si>
    <t>2756a817-e711-4a26-b146-2e793e01d065</t>
  </si>
  <si>
    <t>f1bbc7ec-707d-4d01-b7fc-ceb06bd4de36</t>
  </si>
  <si>
    <t>4b488ecd-4021-414b-9e79-052a51e982e6</t>
  </si>
  <si>
    <t>2919e65b-e387-49f7-8afa-26b4cb2f5d35</t>
  </si>
  <si>
    <t>abe07eca-d0df-4a23-8b09-738a81049742</t>
  </si>
  <si>
    <t>03e076ee-865e-440a-bf29-41053d4f0b3b</t>
  </si>
  <si>
    <t>37cfcd56-9185-4c3d-8049-8ac6b15e6cbb</t>
  </si>
  <si>
    <t>7e65ef60-0906-4e1e-9b54-b8d89cefddae</t>
  </si>
  <si>
    <t>5c619083-1760-4a87-a00a-3ca15ffccf0c</t>
  </si>
  <si>
    <t>4d396fff-770c-4879-ab7d-562cd5347d99</t>
  </si>
  <si>
    <t>e1c24850-9ba6-4b3c-b64c-b3dc0e49a8f0</t>
  </si>
  <si>
    <t>80ae474f-2e01-4732-a930-00d3e2cd07ba</t>
  </si>
  <si>
    <t>e9c0e33c-d11c-49fe-8c0a-7cd7c19bccb6</t>
  </si>
  <si>
    <t>eb61a935-8dbb-40cc-83eb-a4b86a1c5f82</t>
  </si>
  <si>
    <t>6ef75419-014d-484f-b0b5-ad892dc6355a</t>
  </si>
  <si>
    <t>78881b37-93a3-40e3-af3f-0ed648260308</t>
  </si>
  <si>
    <t>3e5ca0e8-0ee4-442c-a7d5-42e317f42e32</t>
  </si>
  <si>
    <t>1ef03e82-e34c-4c29-b256-b321b3a5ce99</t>
  </si>
  <si>
    <t>74321b67-ea33-4478-a9a2-a5d32e6eab48</t>
  </si>
  <si>
    <t>5a8ba2fb-5253-47fd-8008-44384430edf1</t>
  </si>
  <si>
    <t>ba7257d0-99c8-4c55-a657-6537eb677dfb</t>
  </si>
  <si>
    <t>fa287c41-72cd-40a9-82b6-1fc0737ab235</t>
  </si>
  <si>
    <t>09054f5f-12f8-4050-a4a3-0200272daaa0</t>
  </si>
  <si>
    <t>900d8e75-3067-4dfb-8193-9f2a21e0678e</t>
  </si>
  <si>
    <t>e158767d-d404-4c70-9ab1-df830be9d0d7</t>
  </si>
  <si>
    <t>804256f3-09b1-43a2-9e9b-2e12ed16cffe</t>
  </si>
  <si>
    <t>210b9c3e-61bd-419b-842d-72ed78d38e9e</t>
  </si>
  <si>
    <t>5ab5431d-4185-4b4f-be21-4183473aa0a9</t>
  </si>
  <si>
    <t>eb0d1e13-35b7-472c-a39c-c5211ebb80e4</t>
  </si>
  <si>
    <t>83f21fb5-7cfa-45e9-875e-819c773032fb</t>
  </si>
  <si>
    <t>33bca94a-0b75-4ad7-b4fe-db44cfdd6992</t>
  </si>
  <si>
    <t>ac790561-30ba-49da-b38b-56e3f1d6898d</t>
  </si>
  <si>
    <t>1b49ab1b-80c6-48a5-8fa2-99155b0d743d</t>
  </si>
  <si>
    <t>2053f03c-0aff-41b0-be01-b4b81f0b1c6b</t>
  </si>
  <si>
    <t>77b85c42-c67d-4876-b26b-6ab89ed8bbaf</t>
  </si>
  <si>
    <t>6b608954-fb0e-409e-bb61-f6b97fea7fb5</t>
  </si>
  <si>
    <t>7fc041a7-0fd1-44e9-b505-6dd1e752a78c</t>
  </si>
  <si>
    <t>cd3d65e9-6653-4206-8809-0665721a1af5</t>
  </si>
  <si>
    <t>d7fbf7d7-9302-402c-a84e-d8303dedc8cd</t>
  </si>
  <si>
    <t>4715e1c8-4447-49fb-aaf6-d1f7cdc5a4a3</t>
  </si>
  <si>
    <t>e6d043fa-2dd1-45d0-876c-a7c704f2ce1f</t>
  </si>
  <si>
    <t>84e37d64-6055-4386-ba92-21d96a511b3b</t>
  </si>
  <si>
    <t>b16c9135-2798-4e1d-a48a-1d9c64d459f2</t>
  </si>
  <si>
    <t>029e94b4-bc1c-4602-a8ef-7fe92c78f4c2</t>
  </si>
  <si>
    <t>28c6e751-2511-479d-83c1-455a6e1fc02a</t>
  </si>
  <si>
    <t>727e553f-d207-4563-9a00-8d82561e7817</t>
  </si>
  <si>
    <t>3f14d6e0-dd02-4fe1-82ff-bd5cec08118b</t>
  </si>
  <si>
    <t>43c2a767-ad49-4977-b9b7-e87e81e9e93d</t>
  </si>
  <si>
    <t>2b7bf795-ccef-4bca-93a6-d00318b73c50</t>
  </si>
  <si>
    <t>f1200806-6780-4b17-b062-50507384f5ce</t>
  </si>
  <si>
    <t>e3a57085-5027-4193-90fd-91b31d51ffe8</t>
  </si>
  <si>
    <t>214cb42c-b964-4040-9c71-0251fb9a4a1e</t>
  </si>
  <si>
    <t>e8e2671b-ef4f-4d9b-a1b3-0b642a8eff25</t>
  </si>
  <si>
    <t>4d29e9ee-d620-4826-934a-0ad009294493</t>
  </si>
  <si>
    <t>ecb0426b-5580-4337-a6c4-add3b523895d</t>
  </si>
  <si>
    <t>83a192a7-6748-40bc-a60b-004e4a03e87b</t>
  </si>
  <si>
    <t>85420440-ebf6-49e6-af14-16079557b57a</t>
  </si>
  <si>
    <t>57212dcb-1d06-4d90-8679-277113d72959</t>
  </si>
  <si>
    <t>69f107ad-0d39-475d-850e-6d718d486ae4</t>
  </si>
  <si>
    <t>18a5612d-f555-46c6-ad9a-ec247c068c0e</t>
  </si>
  <si>
    <t>cc8ec647-33c7-46cf-af2b-141363c9314f</t>
  </si>
  <si>
    <t>63c3d866-4c2f-4b50-9e58-332a2bbea4e5</t>
  </si>
  <si>
    <t>981b303b-c6cd-438a-9e2a-d360db261b75</t>
  </si>
  <si>
    <t>b6a5e8ca-ccd7-4fca-a1d3-949bffc746cf</t>
  </si>
  <si>
    <t>c3bb2207-5913-4675-9977-5a1a64de72e1</t>
  </si>
  <si>
    <t>ac6d762a-91b1-494e-9ce5-cdccfd177f90</t>
  </si>
  <si>
    <t>9084d77f-70c5-4e36-91f5-57f8f36c20c7</t>
  </si>
  <si>
    <t>b2bf8c40-7a2a-4695-8a51-354e6021337e</t>
  </si>
  <si>
    <t>75213958-6f81-4fc1-a446-5eafb01dca12</t>
  </si>
  <si>
    <t>ead37a59-af0e-4cd8-a764-f2cdbe727457</t>
  </si>
  <si>
    <t>91b02759-584d-4f29-b1a4-5818311708d1</t>
  </si>
  <si>
    <t>2b8e4729-3d02-40e1-86ba-7cb9241b7f80</t>
  </si>
  <si>
    <t>10fe2d39-3e7a-4fd6-afef-fd7885f1fd16</t>
  </si>
  <si>
    <t>8f256cb4-eb43-4eaf-a0f9-ee1436424b70</t>
  </si>
  <si>
    <t>47787f39-8e7e-44fb-b179-442e3735f82f</t>
  </si>
  <si>
    <t>b6083e69-466b-43ff-bd61-d835ff91dfae</t>
  </si>
  <si>
    <t>225a3fb2-e273-4726-a0f3-0fea1aa6f0c9</t>
  </si>
  <si>
    <t>bdfa953f-4810-434e-a574-205313689450</t>
  </si>
  <si>
    <t>9f3553ad-d5b2-4d08-85f8-1560403a619d</t>
  </si>
  <si>
    <t>11ea4551-84fd-4d94-b679-4a8f5d4fd69a</t>
  </si>
  <si>
    <t>6a2c245c-1c2b-4aab-8133-182c39000b3a</t>
  </si>
  <si>
    <t>435ccceb-38f8-40a8-86eb-7629bd3d9c54</t>
  </si>
  <si>
    <t>437ee4e8-fc39-4e80-99a5-3e8aa461522a</t>
  </si>
  <si>
    <t>3a541439-f431-4fbc-9f60-8434d47eaae8</t>
  </si>
  <si>
    <t>28c544f1-3e87-4ae2-bd03-8bb94284b82c</t>
  </si>
  <si>
    <t>9927198c-86e3-4f28-a6ce-397acc4caf69</t>
  </si>
  <si>
    <t>2381eca7-1a48-4bfb-8dab-c7a632ed0058</t>
  </si>
  <si>
    <t>c6e7dcc7-f791-40a3-ac2e-7604b3a98468</t>
  </si>
  <si>
    <t>0986188b-fb15-47a9-afc2-8a22c131768f</t>
  </si>
  <si>
    <t>51846af3-4ee8-4383-b77e-c7941ff99e4f</t>
  </si>
  <si>
    <t>872edb94-4351-4086-b95a-9e27431cc43f</t>
  </si>
  <si>
    <t>5387eb2d-2e8e-47aa-a12f-9202951e5f69</t>
  </si>
  <si>
    <t>887211af-46f5-4170-b67d-ae4b857a3e02</t>
  </si>
  <si>
    <t>19cef185-673b-4519-9fb2-cd85a59f6528</t>
  </si>
  <si>
    <t>398c5457-acaa-41b1-887c-eb2b44578430</t>
  </si>
  <si>
    <t>87224324-13d4-4c0c-b5a2-8f782c47cccd</t>
  </si>
  <si>
    <t>67cf164d-d961-4310-8646-8b5792f20876</t>
  </si>
  <si>
    <t>5c55ebb6-04ac-4d5d-9d7c-32ea910c88ba</t>
  </si>
  <si>
    <t>de02cddd-08a6-42fe-99bc-06cc033f2bd5</t>
  </si>
  <si>
    <t>d625591a-3bbc-429e-a938-e0c608d79b57</t>
  </si>
  <si>
    <t>51902957-4d34-4297-ae4b-fb94b2467e14</t>
  </si>
  <si>
    <t>42c50042-91a6-424a-b693-29d883255e61</t>
  </si>
  <si>
    <t>5ad29c73-f218-4cb0-b44c-628973888c49</t>
  </si>
  <si>
    <t>226c0013-0f4e-437e-a087-e806934fc1fb</t>
  </si>
  <si>
    <t>5952e659-bab6-482a-96c4-f44b828be07a</t>
  </si>
  <si>
    <t>07cbc13d-c375-4955-a2a8-15fd519c8740</t>
  </si>
  <si>
    <t>dbb5d434-8a56-41f9-87eb-1cf8dc563b1b</t>
  </si>
  <si>
    <t>40f121cf-8cc7-4e5a-bf91-dfa99f774bca</t>
  </si>
  <si>
    <t>4be265b7-f86a-4d63-913d-f15259bbc9ad</t>
  </si>
  <si>
    <t>4b9cde42-026c-4e54-a2d5-c417ffca15ac</t>
  </si>
  <si>
    <t>cd892f9f-b0e1-4c18-b7da-e733c906f25a</t>
  </si>
  <si>
    <t>207339d4-84f7-4562-aeab-481ca61807c6</t>
  </si>
  <si>
    <t>755f3ee0-6334-4300-8117-dd9d43d6b113</t>
  </si>
  <si>
    <t>5cd4bc7f-42fe-4ca5-8903-f154b5473974</t>
  </si>
  <si>
    <t>803b8187-d2cd-405e-9016-a8aa418384e1</t>
  </si>
  <si>
    <t>61ed2c75-3159-4640-9a7f-adbdcd9f6144</t>
  </si>
  <si>
    <t>47ef1fd4-7788-481e-829c-abd737dbd61f</t>
  </si>
  <si>
    <t>2820c5f3-3394-45aa-930f-e4e26a781c66</t>
  </si>
  <si>
    <t>3080b07c-545a-4370-9485-b288de08764f</t>
  </si>
  <si>
    <t>c0874a78-dcb0-4a64-b41d-1995f7c54cab</t>
  </si>
  <si>
    <t>c2edf117-ec72-4ee9-bf3c-bb67ea3ce636</t>
  </si>
  <si>
    <t>8eebe75f-d578-48f5-9c59-5a5864dfa1c2</t>
  </si>
  <si>
    <t>d87c00e4-e192-46ea-a7cf-353a90d06715</t>
  </si>
  <si>
    <t>10d5f159-a06d-4c0b-8ca6-20231beefa15</t>
  </si>
  <si>
    <t>7ffed6ac-db02-4e27-9368-551fb7b66687</t>
  </si>
  <si>
    <t>c8a454e7-9cfd-41de-a06e-f0251becf007</t>
  </si>
  <si>
    <t>2f7bc8a8-1433-4c9e-976d-02584059d9c4</t>
  </si>
  <si>
    <t>724af657-0df2-4775-8850-9e3cd124f620</t>
  </si>
  <si>
    <t>5c4b45aa-9549-406c-9b5a-efbc6faf2a36</t>
  </si>
  <si>
    <t>19ff99c9-4347-4ec5-9ba7-d9680a0268a6</t>
  </si>
  <si>
    <t>f933c9ef-6e58-4e70-b20d-e7d40e7c0ea2</t>
  </si>
  <si>
    <t>e334edac-479f-4209-a523-985d5244f439</t>
  </si>
  <si>
    <t>76cf661d-95cb-4b43-bd4e-a2fb1e1ca16c</t>
  </si>
  <si>
    <t>2736897f-a383-4813-bb71-2a3b303dc1be</t>
  </si>
  <si>
    <t>d178f7f4-f66b-4f59-8ab8-d15e9b51a915</t>
  </si>
  <si>
    <t>14505c8a-5d16-4808-8a62-75fcdfbb28d1</t>
  </si>
  <si>
    <t>a20bd2c0-01c9-46f2-883e-addc3a0b0ab3</t>
  </si>
  <si>
    <t>3a85cb4f-fbe6-43cd-9e48-561e968a38ba</t>
  </si>
  <si>
    <t>df6931fb-0022-4c8a-a665-d7a6fa7e896d</t>
  </si>
  <si>
    <t>a4cfac30-906c-46c6-9613-799375ab5c8a</t>
  </si>
  <si>
    <t>4accb3d6-cb3e-4912-955e-5c7ab5b2f60a</t>
  </si>
  <si>
    <t>ee1c6064-32f6-488d-b0c5-e7ff7fc46d64</t>
  </si>
  <si>
    <t>d3b41960-c2b4-4bf5-92cb-243fd3dd3839</t>
  </si>
  <si>
    <t>88007999-8185-4c2c-8bb7-019af9a4268a</t>
  </si>
  <si>
    <t>bbc959b5-3e2d-486d-afe6-f5604ccd8353</t>
  </si>
  <si>
    <t>c7070081-a154-4414-b413-bef90b05e624</t>
  </si>
  <si>
    <t>0048f001-a72c-4307-8f2d-3820bdf4ed80</t>
  </si>
  <si>
    <t>37d89df6-e945-4365-b6bf-f153ff42dba6</t>
  </si>
  <si>
    <t>81264692-e2fd-4344-9f2b-0826d6bb7edf</t>
  </si>
  <si>
    <t>0b23f53c-b88a-4f84-9ad7-a5c6c58468c1</t>
  </si>
  <si>
    <t>baf77c0b-ae75-441e-a9ca-10dcb0ca8a86</t>
  </si>
  <si>
    <t>e6f30248-cada-456a-9bad-60136760979b</t>
  </si>
  <si>
    <t>07b6de05-0028-418a-9e1c-09a345bd813c</t>
  </si>
  <si>
    <t>a07f537a-651f-4bfd-894c-91d437fe5a2f</t>
  </si>
  <si>
    <t>49d28e48-9b37-4e3d-b921-06b3c1ff01f3</t>
  </si>
  <si>
    <t>005bfa8f-2b5b-4b77-8285-3bf38fc632da</t>
  </si>
  <si>
    <t>6463ec75-e456-45e7-8cfb-a377f3842234</t>
  </si>
  <si>
    <t>acccbbd5-848f-4151-a9e8-33e653d4e494</t>
  </si>
  <si>
    <t>31f056a8-4f89-4d97-a971-d157f79285c2</t>
  </si>
  <si>
    <t>86222aa8-5671-4c15-b626-a0b47e66afcf</t>
  </si>
  <si>
    <t>3a338129-8b57-498d-b986-04c650132c87</t>
  </si>
  <si>
    <t>119a8e37-6e68-4055-b5bb-012e97bc9ffb</t>
  </si>
  <si>
    <t>8cb6d729-372a-415e-a63f-7460bf042fb5</t>
  </si>
  <si>
    <t>6cdf0799-8c0c-40af-8522-41cb8dedbd76</t>
  </si>
  <si>
    <t>fd0ef1ea-371a-4e71-8fb7-c9a05f7ccd03</t>
  </si>
  <si>
    <t>0d84a40e-1adf-46a9-850f-312e3efd401b</t>
  </si>
  <si>
    <t>3fede56d-0d7a-4aa2-93b7-acc1341f620b</t>
  </si>
  <si>
    <t>c55bd57e-3c4f-495c-be97-d55c21b22f6f</t>
  </si>
  <si>
    <t>7b4e29be-baa8-42c4-a7e8-3a707d8ef336</t>
  </si>
  <si>
    <t>00e9f683-9379-4296-a5a6-76bc2c9dd117</t>
  </si>
  <si>
    <t>3c9f262f-a793-4935-8967-c74dbadf9938</t>
  </si>
  <si>
    <t>a70e3fc7-66f5-4ab7-ac53-4875558a9a48</t>
  </si>
  <si>
    <t>fb35081c-372b-46f2-afb1-a239c1ca535b</t>
  </si>
  <si>
    <t>c214a79d-72d0-4384-8a5a-619721b76c8e</t>
  </si>
  <si>
    <t>0090f79e-a776-489a-9112-5f71e7870f94</t>
  </si>
  <si>
    <t>df3978cc-64e6-4e40-9cd3-10a6a5dda843</t>
  </si>
  <si>
    <t>174b96de-7b2d-4934-a5a0-35ba2d435c5a</t>
  </si>
  <si>
    <t>69aedea2-3081-4c29-805a-c76edff4c5a3</t>
  </si>
  <si>
    <t>0bd8dee5-47a9-4349-9d55-e109f81d4394</t>
  </si>
  <si>
    <t>593b2af6-e882-4129-8c49-1deddd7278fb</t>
  </si>
  <si>
    <t>cfe10e0f-1aac-495b-b869-4af2359dbb3a</t>
  </si>
  <si>
    <t>a65d3fbe-d5b0-4ac7-840c-fdca8d9a9379</t>
  </si>
  <si>
    <t>3fa23200-518c-4593-983c-1114bf8ee2e7</t>
  </si>
  <si>
    <t>75994c2a-9f9a-4701-b51d-ad8b7e3787cb</t>
  </si>
  <si>
    <t>b96865dc-ec6f-42ff-8d8b-9a0bf7d5b6be</t>
  </si>
  <si>
    <t>99700d41-55b7-4d78-acd3-86a1060d880c</t>
  </si>
  <si>
    <t>14032ec1-bd28-4b6e-8baf-e87a673489b1</t>
  </si>
  <si>
    <t>c73888d0-47c7-49e4-ac1f-8c525c426907</t>
  </si>
  <si>
    <t>99ac905d-c892-41e1-b9dc-619aace2175a</t>
  </si>
  <si>
    <t>d7f8474a-aa5c-452d-b85d-c86132f7e5c0</t>
  </si>
  <si>
    <t>236586ff-c75c-4dfa-b787-19a63e0b4dbd</t>
  </si>
  <si>
    <t>30bc483c-87d9-4a9a-9863-6eb5c6bdcb66</t>
  </si>
  <si>
    <t>374de352-5868-4026-b9fb-57fd075b1fb3</t>
  </si>
  <si>
    <t>bb31bd8f-7d63-4280-ada1-f1e832fcfdd6</t>
  </si>
  <si>
    <t>71c014eb-50d0-488e-9f41-b4db638f20be</t>
  </si>
  <si>
    <t>eaafa153-5c55-4d3b-897c-ef6198ece521</t>
  </si>
  <si>
    <t>5d64d061-91f4-4dd9-ab18-93007717e295</t>
  </si>
  <si>
    <t>2e409def-802a-4a41-9972-8c8864802af3</t>
  </si>
  <si>
    <t>4d71c035-c5c9-4da6-907e-171241ea0922</t>
  </si>
  <si>
    <t>93a74dd5-ab90-4ce9-a0b9-8eb45b50e030</t>
  </si>
  <si>
    <t>8f6ce173-fad9-4b9f-bb9c-54cf1f37d6ef</t>
  </si>
  <si>
    <t>9db403c5-08c3-4cee-8e71-59423d132195</t>
  </si>
  <si>
    <t>a8f4a8ea-a8a6-4ebb-bcd8-b22e7da612a5</t>
  </si>
  <si>
    <t>b4866929-b3fb-47af-a191-0afaf68d14c8</t>
  </si>
  <si>
    <t>941a7320-7c18-442a-9184-f56d633b7b8e</t>
  </si>
  <si>
    <t>abb4775a-faff-43c3-8d78-641ec98033a8</t>
  </si>
  <si>
    <t>f234490c-9b75-4956-9efa-ed1c14b00599</t>
  </si>
  <si>
    <t>a5796917-05b1-456c-8d56-a2d396ebfcf2</t>
  </si>
  <si>
    <t>8c15047a-4ddf-4b9b-9f42-5e616af49dc1</t>
  </si>
  <si>
    <t>1d4d7280-ee29-4030-8773-d70bea7b2b3b</t>
  </si>
  <si>
    <t>58bf1357-6164-4e5f-a325-69d1bbd93289</t>
  </si>
  <si>
    <t>919cd49b-f1e4-4deb-82e8-ed7db297d9b8</t>
  </si>
  <si>
    <t>2f4b3f98-c2e9-49e2-bc44-5bfd637d4dec</t>
  </si>
  <si>
    <t>18886a51-c0a1-4984-90d4-d4a65e31e03b</t>
  </si>
  <si>
    <t>11ff4157-7112-460a-b2f0-b74ee12ee607</t>
  </si>
  <si>
    <t>61ad71a3-40b3-487a-9f6d-38a74144f87b</t>
  </si>
  <si>
    <t>70b1a663-57dc-4d65-8665-808f618abbba</t>
  </si>
  <si>
    <t>8790e02e-d917-4c2b-bcae-249e1597109c</t>
  </si>
  <si>
    <t>2f38faa5-6695-40e3-892a-ecd94ff19800</t>
  </si>
  <si>
    <t>75f21653-1613-4eb8-92a6-5b82721d96df</t>
  </si>
  <si>
    <t>6a427566-52a2-4932-9486-979c1bc514d8</t>
  </si>
  <si>
    <t>904460bb-b5a1-4450-bc0f-5fec7fd21583</t>
  </si>
  <si>
    <t>5fd7658b-f5bb-462e-b9e4-86a4485b0fb0</t>
  </si>
  <si>
    <t>9e060381-f27b-4fbf-b098-6415f3eb4bbb</t>
  </si>
  <si>
    <t>5c4d8663-35c7-4f51-a930-5b1a7059a8b0</t>
  </si>
  <si>
    <t>1934ae7e-6f01-40d2-a15c-ee3db2650f99</t>
  </si>
  <si>
    <t>9eacdfae-16bb-4a84-8c31-dd5976efb95f</t>
  </si>
  <si>
    <t>9f085e5d-c6b2-4ec1-a43f-1307f1f59222</t>
  </si>
  <si>
    <t>444b694b-d1b2-476b-98d7-f05298e37b91</t>
  </si>
  <si>
    <t>e5fa0aa5-41a0-4c47-8547-4d9600229701</t>
  </si>
  <si>
    <t>4937c49d-70db-459d-b2d1-ac7f33f0dfc5</t>
  </si>
  <si>
    <t>3d36ed49-a4f4-4fb2-80ea-f90f048bc0e1</t>
  </si>
  <si>
    <t>e5a706a6-0a02-4a59-93ae-8d86ea5fcb6e</t>
  </si>
  <si>
    <t>511d9a10-669b-4283-bc6d-40c10a595b43</t>
  </si>
  <si>
    <t>92bd3cd1-3724-4b30-a56c-4929277c2461</t>
  </si>
  <si>
    <t>68be0bb5-a6ed-4dfd-889d-0e116265290d</t>
  </si>
  <si>
    <t>bfe8f1a3-00d5-436f-b79a-553651c553f7</t>
  </si>
  <si>
    <t>f4fc7c39-6b78-4437-ab00-8ab2957f73f7</t>
  </si>
  <si>
    <t>7d7ec060-ca0f-4371-a86a-69bf262b94bb</t>
  </si>
  <si>
    <t>bce13731-9d24-4bbe-9b0f-97221e952048</t>
  </si>
  <si>
    <t>489dcbd1-474e-42b6-878e-f62c181860f6</t>
  </si>
  <si>
    <t>571102fa-b9c7-4e1c-8e0f-bc6642d36cb0</t>
  </si>
  <si>
    <t>e5ba5dd3-a246-4526-9616-662dd7188e7c</t>
  </si>
  <si>
    <t>b4aae09c-528f-445d-afb3-68ab027b8d48</t>
  </si>
  <si>
    <t>0210bc7e-5a01-4a6b-b3c1-8c1a332ab7f6</t>
  </si>
  <si>
    <t>e5e25330-3900-43bf-a8e2-45a13d1ec806</t>
  </si>
  <si>
    <t>95c88693-4388-4ab9-bd37-c917bc4c8d1d</t>
  </si>
  <si>
    <t>3e87afc6-292d-4a8b-8399-1a8fe6aad089</t>
  </si>
  <si>
    <t>8e57aa17-60f6-4c7e-9e15-a886a240c4d7</t>
  </si>
  <si>
    <t>e16e6ae0-8e67-4b63-80a5-a0f7e8801ed7</t>
  </si>
  <si>
    <t>cb219c7b-8d77-454d-8967-2b4529a0e172</t>
  </si>
  <si>
    <t>abf01a4a-4b6f-477f-943c-7189c33cd6cc</t>
  </si>
  <si>
    <t>520074a5-0028-44e4-b17a-199d74134190</t>
  </si>
  <si>
    <t>b64e1a04-ef14-4a6c-ad72-640a941c2612</t>
  </si>
  <si>
    <t>b963a331-91ee-4a6a-9d9c-208788c49074</t>
  </si>
  <si>
    <t>2f55007a-9682-4109-8431-2fa060e85673</t>
  </si>
  <si>
    <t>17874397-5431-4e69-9bf9-19d705faab2e</t>
  </si>
  <si>
    <t>d3975aa1-9bf5-45a5-9375-ff6ced50de42</t>
  </si>
  <si>
    <t>22266a98-3d16-4f4e-b382-ffa5d3aed831</t>
  </si>
  <si>
    <t>44d3397a-806f-43c1-8907-aa8c27ed8079</t>
  </si>
  <si>
    <t>521382de-978e-48ad-b161-5d8ab6b7234e</t>
  </si>
  <si>
    <t>72601ad7-f6b1-4f64-8c07-f1a0a787a386</t>
  </si>
  <si>
    <t>ab5b6ce1-4472-4987-b7ca-dd71334f9592</t>
  </si>
  <si>
    <t>697ba97e-0ab7-465c-8c43-87a7e484dfac</t>
  </si>
  <si>
    <t>c1d6b7a6-e749-43fc-8430-e0f0057aca5f</t>
  </si>
  <si>
    <t>a683a981-d35f-49f3-9b9a-a8ad04fd7b16</t>
  </si>
  <si>
    <t>5548db44-9939-45ea-8cde-6dd44b0d8036</t>
  </si>
  <si>
    <t>30add045-ab3e-4753-abfa-c317ec02730a</t>
  </si>
  <si>
    <t>ec4fcd72-7a49-473c-85ca-390fc9e57d52</t>
  </si>
  <si>
    <t>6c7026ab-704b-4d7d-b658-66432e78fbf8</t>
  </si>
  <si>
    <t>aeb6a179-a31d-4430-9d79-388dbd8b552f</t>
  </si>
  <si>
    <t>60334592-83df-4b11-a2e1-da7ded2535aa</t>
  </si>
  <si>
    <t>1b829a44-ed16-4913-aac5-28506c92e0a9</t>
  </si>
  <si>
    <t>55aa7135-3268-48a1-a965-0fac4eddb7b8</t>
  </si>
  <si>
    <t>2ad8b82e-2168-47f7-9744-e845a8e48a18</t>
  </si>
  <si>
    <t>b88a132f-9afd-4eb8-9e78-2d359cc78a22</t>
  </si>
  <si>
    <t>2d25d85a-6085-4ad8-ae08-1a4d21b7c05b</t>
  </si>
  <si>
    <t>51ba57c9-cf31-4241-9a54-ad1abaf17326</t>
  </si>
  <si>
    <t>a8f8a526-8289-46fc-83a3-9717a64af759</t>
  </si>
  <si>
    <t>2975d560-cd13-47c5-8216-f8847177ed85</t>
  </si>
  <si>
    <t>edaac9b2-7788-4cc2-bcae-8cf07f8afb3a</t>
  </si>
  <si>
    <t>55987346-c6e1-4766-8226-74d0fcf02ff5</t>
  </si>
  <si>
    <t>feca176b-1ae3-47f9-82d6-ebee151dcd65</t>
  </si>
  <si>
    <t>70877fd0-301a-4021-9bca-539c1833ae4d</t>
  </si>
  <si>
    <t>bcae9b58-6081-44e3-8dec-26406f6835e7</t>
  </si>
  <si>
    <t>0e9c2a39-12f4-4bf6-be86-deaccd099fec</t>
  </si>
  <si>
    <t>c0d2bb59-f5bb-4da4-88ed-9d670e2ec727</t>
  </si>
  <si>
    <t>1bc58c87-ff12-4ead-995a-c2c35062e450</t>
  </si>
  <si>
    <t>eec8b59a-4325-43d3-9308-fc5cc94830fa</t>
  </si>
  <si>
    <t>6ef3d5c9-1d7f-4100-9b17-22a554e8caad</t>
  </si>
  <si>
    <t>287ec5fe-48e9-4538-b9c9-71bf23aa8781</t>
  </si>
  <si>
    <t>036b4a5f-d26d-40e3-ba14-669a725bdb1f</t>
  </si>
  <si>
    <t>0691d9e7-92de-4dc5-ae11-64824edbf9e0</t>
  </si>
  <si>
    <t>099473b4-b27c-4cf8-9bb1-862c639701f3</t>
  </si>
  <si>
    <t>0ac19238-cb50-4882-b4bb-3d068dc29494</t>
  </si>
  <si>
    <t>8728e75d-5ce9-4a44-b6ab-f53ffaacf6c5</t>
  </si>
  <si>
    <t>8050afa7-ecbe-4ad4-a793-50f42ab423d3</t>
  </si>
  <si>
    <t>5ed9091c-6b7e-4351-b526-d57df230b26d</t>
  </si>
  <si>
    <t>4d37690f-3d7f-4aae-9b34-9a45b65cf63d</t>
  </si>
  <si>
    <t>81a2a8c7-3f1b-47be-b787-9730e6874b3b</t>
  </si>
  <si>
    <t>b1b17c62-0907-4594-8477-b6d9a1de203c</t>
  </si>
  <si>
    <t>41667e6f-421b-44dc-a22e-6f49d64d11c7</t>
  </si>
  <si>
    <t>7987069d-efaa-4d6b-bf85-de78408157c5</t>
  </si>
  <si>
    <t>f6790d45-e49b-478e-9535-ee8ce7ef1cdf</t>
  </si>
  <si>
    <t>a4a081bf-78e0-49f2-b13d-edb25ab7ea32</t>
  </si>
  <si>
    <t>3a705431-53dc-4ec6-a4e5-2960228a1ad8</t>
  </si>
  <si>
    <t>b9fd67cd-6bf0-4c9c-ab2f-2d3060247949</t>
  </si>
  <si>
    <t>1009cba1-e578-425e-99b7-0693b4024e29</t>
  </si>
  <si>
    <t>9448266e-01a1-472a-9fe4-37d4e1a6b7b4</t>
  </si>
  <si>
    <t>9c5addc5-de2b-4614-8efc-afc56a0ac20b</t>
  </si>
  <si>
    <t>fbf7eced-0008-448b-a601-d051971b1764</t>
  </si>
  <si>
    <t>7b929fce-23d0-4c91-886c-e9d3c60f2a03</t>
  </si>
  <si>
    <t>e938d06e-fcc5-4768-86d8-6aaf73f4fa35</t>
  </si>
  <si>
    <t>a5e54cb5-cab8-452b-9592-f2b83dadb4c5</t>
  </si>
  <si>
    <t>c7ef45c3-a8d7-4952-bf06-66e39f308471</t>
  </si>
  <si>
    <t>6e91dbee-b822-44c0-a014-a48a452ec9d0</t>
  </si>
  <si>
    <t>49d191d4-94d6-46a0-a47a-f36813b05dfb</t>
  </si>
  <si>
    <t>f500aa1d-d760-42ea-8cd1-725d5aa13413</t>
  </si>
  <si>
    <t>da1d94c9-af82-46ad-a2a3-112aa874e2c2</t>
  </si>
  <si>
    <t>6eaa7000-e450-4dbd-9eea-6abe53a3ccea</t>
  </si>
  <si>
    <t>14b8d5b4-acf9-4243-bfc7-371bfc3b67df</t>
  </si>
  <si>
    <t>5ff64e1b-5ffa-4f13-827c-62773ab1ab6f</t>
  </si>
  <si>
    <t>89931699-5ba5-434a-8dca-32e18d7dbd4b</t>
  </si>
  <si>
    <t>46621af8-c4ca-4079-87d7-a8b68c9461b3</t>
  </si>
  <si>
    <t>750a6638-3b93-407c-80b6-074f7b7e9673</t>
  </si>
  <si>
    <t>a1419778-cfb0-47d8-8e7a-bc5d093195d2</t>
  </si>
  <si>
    <t>4933b25d-6722-45b2-b706-e08605c11066</t>
  </si>
  <si>
    <t>24405e27-b8b8-4ef8-9cb0-c7974bd0dcd7</t>
  </si>
  <si>
    <t>3fb95ed2-0c85-4197-9463-622b3ca9a90c</t>
  </si>
  <si>
    <t>c414e639-5ea4-4481-b760-4c16636863fb</t>
  </si>
  <si>
    <t>f7b0c51e-0031-4647-900a-115a166b40b5</t>
  </si>
  <si>
    <t>17219697-8881-42f0-aba7-7ab8fdd11da9</t>
  </si>
  <si>
    <t>b4af5cfb-b811-4ec6-9b0e-b8fbf7de35b5</t>
  </si>
  <si>
    <t>9216565f-576a-44ed-9d7a-a8aab306d7fb</t>
  </si>
  <si>
    <t>7f00af18-e9a7-464e-a6b5-b9b10a54b27d</t>
  </si>
  <si>
    <t>931bee39-98db-4b72-9e52-f40e09e00738</t>
  </si>
  <si>
    <t>8c2d6f55-ade2-477e-b273-53e50b0a40b7</t>
  </si>
  <si>
    <t>6b1bf8c4-e894-4ba9-9fad-7497ef253b7f</t>
  </si>
  <si>
    <t>1a7ac656-bafb-4e6a-a5ac-ae0416f3dbe1</t>
  </si>
  <si>
    <t>6034d060-391f-4f38-9ff7-870fb4d6c241</t>
  </si>
  <si>
    <t>e1ba461d-21c7-4a8a-9629-d916d9b5cff7</t>
  </si>
  <si>
    <t>f0b6c5bd-f49e-4cd3-90f5-29b4b00a8ab3</t>
  </si>
  <si>
    <t>17570efb-4ba0-4b9f-8841-56492358c59a</t>
  </si>
  <si>
    <t>17d1f30d-33be-4bc4-ba78-8a57cdc8ef8d</t>
  </si>
  <si>
    <t>cf036ddf-1a7e-4a72-b1ea-55b11a87b482</t>
  </si>
  <si>
    <t>62bf9eae-d919-4c34-8bc2-2ffedcc4ec5d</t>
  </si>
  <si>
    <t>3b71b9da-ed2a-4bac-935d-60979792672e</t>
  </si>
  <si>
    <t>d4fa918c-1bfb-4a9f-ab36-2179e743db0b</t>
  </si>
  <si>
    <t>b585c7c3-46df-4c32-95eb-12551b1bb2d8</t>
  </si>
  <si>
    <t>91cf940b-4be6-4692-b46e-53cc59c3bc36</t>
  </si>
  <si>
    <t>1b5f4177-371a-4c9a-a4fd-46ccc96103dd</t>
  </si>
  <si>
    <t>cf0e854c-0608-40f6-b631-6b4d5f7a0ce9</t>
  </si>
  <si>
    <t>2c906f73-b731-418e-8097-95c0f874c3eb</t>
  </si>
  <si>
    <t>6843cc5d-4c0d-4a4f-a479-05001622c9bb</t>
  </si>
  <si>
    <t>4ffd8a27-1149-4b0c-a822-1da56b80b212</t>
  </si>
  <si>
    <t>dcece5b0-43e4-466c-9511-3fbae0a3b624</t>
  </si>
  <si>
    <t>56664bb3-161c-447c-a977-00f18bc4787d</t>
  </si>
  <si>
    <t>552546fb-dfc4-48e2-a13e-183c8fb7c18f</t>
  </si>
  <si>
    <t>da959d35-24c6-46e5-b52b-a2908e645ed7</t>
  </si>
  <si>
    <t>a4eaedbe-375c-472f-bf56-15f560afa034</t>
  </si>
  <si>
    <t>b9d07746-6aa5-48e1-9033-e37b45cefb34</t>
  </si>
  <si>
    <t>fcf7205d-ed92-45a1-a608-75f6a70e5ed7</t>
  </si>
  <si>
    <t>43e3cd1c-2c5a-4b3b-bd24-5a7d4ccd8bf2</t>
  </si>
  <si>
    <t>87c2892e-e449-40c4-b110-0824c85d14af</t>
  </si>
  <si>
    <t>ccada82d-8cc9-47a7-bc93-ac1b8fa07b8e</t>
  </si>
  <si>
    <t>5526ab76-d30d-4cdf-84cb-ff2d3217274a</t>
  </si>
  <si>
    <t>086a7a3f-9a89-42cd-8b47-ac858b72722a</t>
  </si>
  <si>
    <t>d6fde866-8dab-414d-93a6-44293e26c97b</t>
  </si>
  <si>
    <t>f2b16c7f-4760-4f1e-a4b2-b5e50e67fb27</t>
  </si>
  <si>
    <t>6e160b44-363a-4d57-bab6-5b22e979e887</t>
  </si>
  <si>
    <t>f0e8e312-3315-46d4-9475-d376bb231524</t>
  </si>
  <si>
    <t>3ee82784-d01b-44da-b1fe-bbfa81b78bf1</t>
  </si>
  <si>
    <t>27df865c-d4b2-4981-a525-360126dcd57a</t>
  </si>
  <si>
    <t>efd974fa-1dce-41ff-9d11-0d2f181559a0</t>
  </si>
  <si>
    <t>e2c3f40a-af6b-49bb-a8c6-85691505fae8</t>
  </si>
  <si>
    <t>8e595ac0-28a0-4178-b0bb-04b452326a5b</t>
  </si>
  <si>
    <t>e49a8c45-d0f3-40a4-bbdf-08134e2c2a91</t>
  </si>
  <si>
    <t>47f88627-cafa-48f1-be88-630ac9399313</t>
  </si>
  <si>
    <t>140050f4-0857-4a05-b012-34001d8114a6</t>
  </si>
  <si>
    <t>fae18ffd-0f18-453b-9a08-6af102c029fa</t>
  </si>
  <si>
    <t>25d38511-efff-416e-a92e-af59e71aedae</t>
  </si>
  <si>
    <t>37df711b-35ee-4ed8-83d2-922c80ffa1a1</t>
  </si>
  <si>
    <t>94db0386-f234-4ee7-8aa0-dcc0ff457278</t>
  </si>
  <si>
    <t>73133473-9657-49c2-b4f8-77b2380ca309</t>
  </si>
  <si>
    <t>e19f60cc-7e74-458f-9e37-12511d3a3506</t>
  </si>
  <si>
    <t>ddb44990-503f-4d57-b23e-81ee8e33e31c</t>
  </si>
  <si>
    <t>fefecab1-579c-48fa-8803-253dfbdf42d5</t>
  </si>
  <si>
    <t>46fd4297-b49a-45d6-a09d-19a26147e19a</t>
  </si>
  <si>
    <t>89c5d399-6c86-4310-b981-2bd58fc37e57</t>
  </si>
  <si>
    <t>f1506978-d456-462e-a6c7-85a160c9b82e</t>
  </si>
  <si>
    <t>165348b6-2c90-4d08-88c4-9c3a76076b85</t>
  </si>
  <si>
    <t>146bc219-473c-4813-9d27-f584962bdb44</t>
  </si>
  <si>
    <t>1715c4e4-7c56-4bcf-845a-4c366c39e8fc</t>
  </si>
  <si>
    <t>1986a40f-eb95-42f1-866c-0aa905972aa5</t>
  </si>
  <si>
    <t>eb982e0d-4adc-47a3-98e8-4e86a3befe48</t>
  </si>
  <si>
    <t>c469045f-ec87-42e4-82a1-be8e5bab2135</t>
  </si>
  <si>
    <t>b74f6b4b-a83d-4319-a121-99c5b4e1a7ed</t>
  </si>
  <si>
    <t>23d09f18-697f-4233-b1a5-6fe4513aab29</t>
  </si>
  <si>
    <t>b12d8725-09de-44f9-8b52-603ba1c99166</t>
  </si>
  <si>
    <t>c26d29b3-eac5-4ac4-82a5-116833c65582</t>
  </si>
  <si>
    <t>c53745c7-448f-4527-be6b-734d02c8548e</t>
  </si>
  <si>
    <t>a2147627-7d68-4461-8c26-3192b1252e0e</t>
  </si>
  <si>
    <t>dd2569d2-b6cc-474b-be8b-bc3dc7a5cb4a</t>
  </si>
  <si>
    <t>cd974314-1954-4de9-9813-63cb988be716</t>
  </si>
  <si>
    <t>7f3ea46a-0d94-46df-a668-471a6e468f64</t>
  </si>
  <si>
    <t>89fa6c7c-ab59-40a0-aab5-8a9c35733ad5</t>
  </si>
  <si>
    <t>0908b54f-538e-4a4b-bc5e-e93d4b529d8d</t>
  </si>
  <si>
    <t>e4d4a948-04d2-434f-a52c-ebc5151db43e</t>
  </si>
  <si>
    <t>edf8770b-4690-4b30-a9da-a5bc9ef3c615</t>
  </si>
  <si>
    <t>8571850d-e2cd-47a6-bc93-63f2d3f9cb30</t>
  </si>
  <si>
    <t>2b696005-f4d7-40c5-bcc3-587d2910a8e3</t>
  </si>
  <si>
    <t>77f8d2da-3f34-4a02-8780-fcaab801b7fb</t>
  </si>
  <si>
    <t>2986b2af-cafa-4e8e-84ef-935c90683c79</t>
  </si>
  <si>
    <t>23a6a866-d1a1-4929-9b5d-97c99ed39c80</t>
  </si>
  <si>
    <t>81572c13-a12d-4bf8-a510-5bdb12c9c16a</t>
  </si>
  <si>
    <t>1f89f505-ac3f-4538-9215-063c70b48b98</t>
  </si>
  <si>
    <t>dcf62189-400f-4b2a-afc7-9b673182c229</t>
  </si>
  <si>
    <t>3c84119c-5db9-4cbb-ac42-45757da0210f</t>
  </si>
  <si>
    <t>729ef660-eb97-4b5e-8765-4791dba2f754</t>
  </si>
  <si>
    <t>93ddd2c6-7761-44e5-a8b5-a43863575f33</t>
  </si>
  <si>
    <t>3c43176b-3672-4722-87a6-74a88692c573</t>
  </si>
  <si>
    <t>0e9cfc52-27cb-4fed-97cd-46f4bbacfa31</t>
  </si>
  <si>
    <t>973e84f5-3ef5-4309-9b37-2b4af45ed4b9</t>
  </si>
  <si>
    <t>0301dc2e-b1d8-46ad-a291-0f056e28896a</t>
  </si>
  <si>
    <t>e5bd752b-a772-4775-b45b-1f2fdd438ba7</t>
  </si>
  <si>
    <t>e33f6670-abe6-4931-8c94-3c94e8a9ce49</t>
  </si>
  <si>
    <t>ad445a45-e3da-485d-9d7c-d174bd6cb9fd</t>
  </si>
  <si>
    <t>23f24aaf-241e-4d60-a09e-7b0ca98bc162</t>
  </si>
  <si>
    <t>9fc308fa-66ba-46c2-ab5d-96a0592bfdb6</t>
  </si>
  <si>
    <t>535f3322-6658-449b-8cca-0942262d1c30</t>
  </si>
  <si>
    <t>df0faf6a-31a9-4e2a-bb49-3ec85a23da60</t>
  </si>
  <si>
    <t>ac816925-161d-46fb-94c9-1fd98990a8a9</t>
  </si>
  <si>
    <t>99ad0075-1330-459a-80ee-c657f8d65788</t>
  </si>
  <si>
    <t>46c6cf49-e8b6-475d-9252-218a53be060c</t>
  </si>
  <si>
    <t>d1beab45-e3a2-4cbd-84d3-15d4409cfab0</t>
  </si>
  <si>
    <t>421eaae8-990a-4421-be7e-b58f45b36d28</t>
  </si>
  <si>
    <t>28dd1332-f527-4429-88e4-2c54f09b4578</t>
  </si>
  <si>
    <t>2094b063-9307-43b4-93e2-c886a4267f3e</t>
  </si>
  <si>
    <t>32e6a570-0814-4ec5-9437-964eb1c0628c</t>
  </si>
  <si>
    <t>2f3049d1-4d2c-4843-a9c2-8fc9120b4c94</t>
  </si>
  <si>
    <t>67e5d466-d227-4f8e-9bda-0149ee523745</t>
  </si>
  <si>
    <t>373a5341-9fae-4e0f-b0cb-940c4142c903</t>
  </si>
  <si>
    <t>aac9ebfd-3df9-483c-8fa5-ff1d45671696</t>
  </si>
  <si>
    <t>44dbc1a9-eb73-4769-bb12-4664aaac9fd5</t>
  </si>
  <si>
    <t>96e05214-21b3-4450-ab7c-2722a75e519d</t>
  </si>
  <si>
    <t>d9e6a910-4984-4cba-bacc-406df78a9267</t>
  </si>
  <si>
    <t>46251140-d9fd-4ce3-b8dd-fb44601072b2</t>
  </si>
  <si>
    <t>34b11349-c05d-4937-a515-141c02818f64</t>
  </si>
  <si>
    <t>07aaee5a-c849-49f0-bc95-4ec089ebd3fd</t>
  </si>
  <si>
    <t>e7ef30c9-36eb-4033-ba19-2baf2f0563c8</t>
  </si>
  <si>
    <t>39047018-dbfe-4cd5-8d42-abef35b1be4a</t>
  </si>
  <si>
    <t>91218fe1-6859-4876-80f7-d6165cbd7bd0</t>
  </si>
  <si>
    <t>6c6c1bb7-6107-461d-ae34-e6759269a77d</t>
  </si>
  <si>
    <t>03c16f8b-64ce-4d37-9afe-f7a7359a10b8</t>
  </si>
  <si>
    <t>24f1f8ac-6d0e-4447-a0db-c3ab27251400</t>
  </si>
  <si>
    <t>4264a846-1da0-44d8-b472-dee73a80502e</t>
  </si>
  <si>
    <t>027c06c0-4dec-43d4-91eb-d2a5a70f92e0</t>
  </si>
  <si>
    <t>fb5cc622-695b-4447-b65e-173ed40be7fd</t>
  </si>
  <si>
    <t>7344e8a9-c160-4f84-9215-54be55f8b369</t>
  </si>
  <si>
    <t>0690ee56-dbe2-4187-9a3b-db22c49cea51</t>
  </si>
  <si>
    <t>72c79df9-fe17-4b36-887c-9ac68890f255</t>
  </si>
  <si>
    <t>34795a37-7635-423e-9ecb-56194c0ee1ef</t>
  </si>
  <si>
    <t>504c17d7-19fd-456d-a80e-b60c45ce6e7f</t>
  </si>
  <si>
    <t>64d66fab-5ec1-4ae5-9010-b72c1aefa827</t>
  </si>
  <si>
    <t>15f35d98-ef62-4252-a44a-98483ecfdc6b</t>
  </si>
  <si>
    <t>381b9550-7403-48dc-bcff-6dad9fc2fa87</t>
  </si>
  <si>
    <t>3ead40cc-03a1-4cf8-abf1-cfed74120c33</t>
  </si>
  <si>
    <t>91f3fee3-3140-4e9a-a53e-b7cd3160bbb8</t>
  </si>
  <si>
    <t>35eda14f-a4c1-4e4d-a0ff-48d5f47d6cd0</t>
  </si>
  <si>
    <t>ac468cbb-0f55-48fd-978f-33519d3c4e8f</t>
  </si>
  <si>
    <t>4d1f6b5b-7652-4e4e-b63b-a8bc84930962</t>
  </si>
  <si>
    <t>0c23ddf6-2f6f-4738-bbbe-d03878cef662</t>
  </si>
  <si>
    <t>85b672b9-5979-4d69-a17e-9fab8ddf7175</t>
  </si>
  <si>
    <t>f2cd737b-75dc-4064-bd5c-de2ee6af51c9</t>
  </si>
  <si>
    <t>5b1eeeb3-53e3-4ae2-bcfb-2b0d60e1a21c</t>
  </si>
  <si>
    <t>6c63319f-2d29-4cd8-ae08-7d646783282a</t>
  </si>
  <si>
    <t>ef8a5d14-205a-47a3-a595-acef403bffa7</t>
  </si>
  <si>
    <t>af35351d-11cc-4c32-8b3c-6d477cb05b19</t>
  </si>
  <si>
    <t>cfe60bd5-d9f0-4eb7-bd59-3358e35bca91</t>
  </si>
  <si>
    <t>2c9b21d9-8b8d-4e69-bb70-e20d34b16983</t>
  </si>
  <si>
    <t>1211c375-77c5-456b-b087-adb685025dd0</t>
  </si>
  <si>
    <t>e093d405-4d3f-489f-969f-6c14fcac2a33</t>
  </si>
  <si>
    <t>25790560-f785-425f-a426-fd3545fc21ad</t>
  </si>
  <si>
    <t>ffbe0e7c-9921-4107-9d4c-f75a1a70ac2a</t>
  </si>
  <si>
    <t>7d0a7427-093b-4583-9b8e-13162463ad6a</t>
  </si>
  <si>
    <t>08d9dcda-cbfc-4b6b-adc8-658ae78cdcf3</t>
  </si>
  <si>
    <t>5d798ad1-efc9-4cfe-99af-7dcae34b5c0e</t>
  </si>
  <si>
    <t>acb5b541-437d-4150-9562-2639a38159db</t>
  </si>
  <si>
    <t>643494e4-afe5-405d-b0e2-daec487796a3</t>
  </si>
  <si>
    <t>96845736-2edd-450d-8678-2d935b5b3f09</t>
  </si>
  <si>
    <t>42fb7dc0-56cd-426e-8c8e-19808925ea59</t>
  </si>
  <si>
    <t>2024bd7e-e873-48c0-9e44-5c66143e14a2</t>
  </si>
  <si>
    <t>28e30bf4-e7c0-4579-9c38-0aee5d5ea3f2</t>
  </si>
  <si>
    <t>196f5f4b-47a8-496e-9ddb-9299912fd698</t>
  </si>
  <si>
    <t>4b1c7681-3221-44aa-82c7-02aebdd20434</t>
  </si>
  <si>
    <t>179fd5bc-99d7-42ca-96e9-194c7c1068be</t>
  </si>
  <si>
    <t>ecd368fd-0a23-436c-b18c-f79fa8d974c1</t>
  </si>
  <si>
    <t>faddd042-b338-4999-ab4a-21667a8aff99</t>
  </si>
  <si>
    <t>3fd47b85-cf5a-414e-9929-7ed51be738ab</t>
  </si>
  <si>
    <t>548084c6-48aa-4110-ae71-02c2cd0640d8</t>
  </si>
  <si>
    <t>200744fd-339d-46b7-bdd7-75f6311d10c2</t>
  </si>
  <si>
    <t>4f3c78e6-9e90-4601-bece-377f38567cef</t>
  </si>
  <si>
    <t>faf264ee-c0a0-400b-9d77-353c6ced1a8c</t>
  </si>
  <si>
    <t>44e14173-268c-47b3-b10d-35e655f1b8d5</t>
  </si>
  <si>
    <t>f0e9091e-2431-4ab8-8bb9-444c5c39c800</t>
  </si>
  <si>
    <t>1f0b6300-2576-4798-bd4a-7645fc55445b</t>
  </si>
  <si>
    <t>514c1267-5be8-4418-9efb-f7999a11f894</t>
  </si>
  <si>
    <t>ec5781d8-464a-454c-baff-392f96621e07</t>
  </si>
  <si>
    <t>4c9eda19-2bb3-43e7-8e1c-0a0ff9357bd4</t>
  </si>
  <si>
    <t>910c5164-93ec-4e31-88ad-549868476466</t>
  </si>
  <si>
    <t>2d4805d4-31be-4eb1-940d-a328774e9e5d</t>
  </si>
  <si>
    <t>d2d6b334-a048-454e-a756-1d925a2445eb</t>
  </si>
  <si>
    <t>f3246e5b-ec85-446b-bcf2-30b15de58d9d</t>
  </si>
  <si>
    <t>346ab0c2-f11d-4a08-a0ef-7694363f3ae0</t>
  </si>
  <si>
    <t>6e50444c-6c08-423f-b720-847af215bd41</t>
  </si>
  <si>
    <t>5e0f5d5f-f7b8-4ad4-a56f-22b2bb3c43e4</t>
  </si>
  <si>
    <t>a48287db-3d2e-40a0-a0b8-8675d4589388</t>
  </si>
  <si>
    <t>26622754-7436-4bf5-adea-04a292f06216</t>
  </si>
  <si>
    <t>abd4eaa5-969c-4035-bd81-b98533442ae0</t>
  </si>
  <si>
    <t>faf370da-6bed-4d99-aa01-15b0f2868a9e</t>
  </si>
  <si>
    <t>28b8c898-187c-49cb-b827-d91fd93bec70</t>
  </si>
  <si>
    <t>049ec9ab-b09f-461c-b774-5810bc5789c9</t>
  </si>
  <si>
    <t>18529d93-893a-4903-8289-5bc00dfbbbc6</t>
  </si>
  <si>
    <t>1303b7b6-6ec5-4e7a-af22-ea429515357d</t>
  </si>
  <si>
    <t>654260fa-24d7-4f03-b32c-f5ab977a1031</t>
  </si>
  <si>
    <t>301e8131-5946-4245-ba48-2dc3fd552cb8</t>
  </si>
  <si>
    <t>ffd7a77d-7608-4dbc-82d1-c2d4d1d5d132</t>
  </si>
  <si>
    <t>b2b3bbdb-482c-4388-b355-c728f9da748f</t>
  </si>
  <si>
    <t>1f796607-be06-4e6a-a102-2efc78b1ca16</t>
  </si>
  <si>
    <t>bfa02557-5441-4042-8137-793c43a422e8</t>
  </si>
  <si>
    <t>f6907862-a9fd-4a23-aae1-6edbf491d7f1</t>
  </si>
  <si>
    <t>5144a8df-7f6d-4e84-9022-66f39e58bb68</t>
  </si>
  <si>
    <t>7b0d81cd-c249-4d2d-9cdc-6ee9d85ed283</t>
  </si>
  <si>
    <t>769674ba-19e5-4a6a-b353-facf54fbb6e0</t>
  </si>
  <si>
    <t>1679b3fc-718f-4000-8f69-3b9366299e49</t>
  </si>
  <si>
    <t>d88c20b8-c0af-41e5-8d59-65a345133fb3</t>
  </si>
  <si>
    <t>e5a8e0b5-5b5e-4613-acc4-76b38e03f958</t>
  </si>
  <si>
    <t>b034d781-e4ca-4cfc-b645-e9531ef2d347</t>
  </si>
  <si>
    <t>0c07f09f-a442-4a69-a25d-8af2df6af414</t>
  </si>
  <si>
    <t>916d87c9-3f88-4f0e-98ee-0f27d8e62b0a</t>
  </si>
  <si>
    <t>9b6193ab-b21c-4cc8-b45d-2bd11475efb3</t>
  </si>
  <si>
    <t>14b956af-aa78-468c-a20d-daabae23108d</t>
  </si>
  <si>
    <t>6032d0f5-e5c0-49d2-971d-079db6c358df</t>
  </si>
  <si>
    <t>d59ba34e-6680-40f2-ae1a-14f2d2c88e91</t>
  </si>
  <si>
    <t>1ba18211-9c5f-498f-b188-b5b5f58ff198</t>
  </si>
  <si>
    <t>7fc98c2f-c71a-4af0-b532-7bb513272815</t>
  </si>
  <si>
    <t>c6f3374b-7a7f-4219-b194-f0c989f78cfc</t>
  </si>
  <si>
    <t>fcf17ea1-2e26-45b6-8c64-052a0c84e1a4</t>
  </si>
  <si>
    <t>af2f7a8e-6611-416a-8cbc-871e3df33a1b</t>
  </si>
  <si>
    <t>8329b08a-22c9-41c9-b4a2-ede2a1407ca9</t>
  </si>
  <si>
    <t>e7e2dc97-77cb-4657-a75c-7b909b1f473f</t>
  </si>
  <si>
    <t>e96f9dcb-1d39-48ea-8c76-83d4526b1d5f</t>
  </si>
  <si>
    <t>63b76069-9c9c-4030-8501-e9bd5f70baac</t>
  </si>
  <si>
    <t>d5494de3-5422-4437-a937-9e9fc1673b23</t>
  </si>
  <si>
    <t>965d9ef5-fdbf-48e4-a11e-8fd70b8dd4a9</t>
  </si>
  <si>
    <t>b3e8ad34-ade8-4b9e-a72d-1629275399eb</t>
  </si>
  <si>
    <t>1a417fbf-866c-4ff1-af44-13e90cbbb9db</t>
  </si>
  <si>
    <t>29495870-356f-4676-9bf8-f8ba49204d46</t>
  </si>
  <si>
    <t>161da9aa-5e4f-427e-a647-bc015a469252</t>
  </si>
  <si>
    <t>93c00b2a-b12a-4729-978a-1856748fec65</t>
  </si>
  <si>
    <t>d3bfe52c-7f6a-4e4a-b895-a3210b84d94d</t>
  </si>
  <si>
    <t>99d5bb9e-b3ce-4e56-a8d2-493bed4864e1</t>
  </si>
  <si>
    <t>4e3cbc2a-8c21-4845-932b-bd5bbb02e10b</t>
  </si>
  <si>
    <t>1c1c5145-fd13-4c0e-9a45-e18e9ebb6a07</t>
  </si>
  <si>
    <t>9e153932-2f33-4f32-ac2d-279f5c5ffaab</t>
  </si>
  <si>
    <t>a2860e45-9812-4952-8865-2c9113baae8d</t>
  </si>
  <si>
    <t>eb9ffc1d-90cf-41bb-b18e-b118d745b184</t>
  </si>
  <si>
    <t>f3d58e2f-b78f-4df7-8455-58ecd328798d</t>
  </si>
  <si>
    <t>ed233136-d1c6-4e17-8ea3-64ec10d8f882</t>
  </si>
  <si>
    <t>065fa014-3a3e-4d9a-a54f-60f91fae5820</t>
  </si>
  <si>
    <t>b942a90e-e80a-4079-94cf-b6657f127de4</t>
  </si>
  <si>
    <t>bf57159a-63c5-479a-b4c8-ced4a60e2d2d</t>
  </si>
  <si>
    <t>ebdbba9b-b3c9-4074-b02d-4ee57b51f8f6</t>
  </si>
  <si>
    <t>e433a731-5370-4d70-8852-a81c478d4483</t>
  </si>
  <si>
    <t>3d0ef301-6769-46fc-b331-ce295cd74e80</t>
  </si>
  <si>
    <t>f71aec52-ab1e-4dcf-a184-69646fe45f56</t>
  </si>
  <si>
    <t>303e5d95-809b-4bf4-92ac-6e5f2cc59ba8</t>
  </si>
  <si>
    <t>412c7e89-3176-4918-9264-dd82be8010f5</t>
  </si>
  <si>
    <t>1a681a1b-25e5-4de8-837d-0cf7d69b7a21</t>
  </si>
  <si>
    <t>3c7bdc9d-9591-4914-8ba0-50080fe98b08</t>
  </si>
  <si>
    <t>8bd100a3-8559-404b-bdd6-ddaa029b6c70</t>
  </si>
  <si>
    <t>e4b24812-efbd-4593-9d9c-00b531d763c4</t>
  </si>
  <si>
    <t>803da581-3136-49b8-8fcc-7a3b32964c21</t>
  </si>
  <si>
    <t>f3c0fef7-e0e2-4559-9541-63d4d6c943ce</t>
  </si>
  <si>
    <t>5fc305d7-0598-4114-bd7d-e523aa1befc9</t>
  </si>
  <si>
    <t>e43fd57a-efec-41d1-93be-ef8bb0e913be</t>
  </si>
  <si>
    <t>96cd4e09-7d3a-44ac-8895-3e579b483e67</t>
  </si>
  <si>
    <t>9b84c381-8a4e-425e-82d6-e4574ce7eaef</t>
  </si>
  <si>
    <t>ae61debd-11d7-4e74-90b0-5058e273c518</t>
  </si>
  <si>
    <t>027d0683-397f-4764-b23b-26c0baa7dd31</t>
  </si>
  <si>
    <t>69fce7d7-873c-4a8c-9e16-31b51f8a5b89</t>
  </si>
  <si>
    <t>b51e3fd6-b485-4fb4-8f4d-7308e8f8637f</t>
  </si>
  <si>
    <t>f542341a-c266-4e89-a629-a1bd8ea7b663</t>
  </si>
  <si>
    <t>a0aa33e6-8d16-4270-8fff-50888fca0dcf</t>
  </si>
  <si>
    <t>b92f9947-8cc5-4c19-a6e2-92166d3183a6</t>
  </si>
  <si>
    <t>20610703-f205-4e18-8f71-b06869a773d9</t>
  </si>
  <si>
    <t>27ad2e65-11c8-44ef-b468-c1b5a271b2d6</t>
  </si>
  <si>
    <t>9eee1bd0-7e98-411b-8970-2fe112d7ebec</t>
  </si>
  <si>
    <t>43f062ac-2abc-4849-b273-eee6c1d03926</t>
  </si>
  <si>
    <t>80bdb6a9-af1d-4bf8-bdd6-d44d23361ec7</t>
  </si>
  <si>
    <t>4b561de5-67ca-4d0c-8e49-ec97fa83626a</t>
  </si>
  <si>
    <t>ae401f97-f477-4b59-835c-80aba1166e34</t>
  </si>
  <si>
    <t>31a4140a-c4fb-42c7-8854-4c24c438d18e</t>
  </si>
  <si>
    <t>ce3fbd40-95b0-45e9-b263-3c8ec20036c0</t>
  </si>
  <si>
    <t>b7738cff-10aa-4e6f-9fef-e9fcf917d1c4</t>
  </si>
  <si>
    <t>57f1d116-ea1e-43db-93e6-4a9324378aa1</t>
  </si>
  <si>
    <t>0ca91c24-0ea5-4885-8ae4-665754c4a464</t>
  </si>
  <si>
    <t>c98976dd-6fef-4649-bf60-100427cfa861</t>
  </si>
  <si>
    <t>bf4af9cd-1b68-481c-96aa-d569dc62852d</t>
  </si>
  <si>
    <t>13480445-fc86-4991-89e5-ab251055352d</t>
  </si>
  <si>
    <t>d0a6eca4-bb35-4ab4-a281-9a5427cd35af</t>
  </si>
  <si>
    <t>1a2e23e5-b228-4e47-b7cc-0ae914646afd</t>
  </si>
  <si>
    <t>6f635592-2a83-4d81-bfc8-1bc88a9a26a2</t>
  </si>
  <si>
    <t>3ba1272d-37f8-45eb-89d8-9a1dfbc113dc</t>
  </si>
  <si>
    <t>7ae87f0b-ec48-4a45-9947-aadbd421a2d8</t>
  </si>
  <si>
    <t>d074446a-701b-4b52-8a63-790ae3d922b0</t>
  </si>
  <si>
    <t>d1957af6-689c-4010-81fd-fd8590ba41b6</t>
  </si>
  <si>
    <t>663438b8-2e83-49b7-8ca1-f4e8d89fa67f</t>
  </si>
  <si>
    <t>017de893-5eca-4abb-a6fb-235bf52e1183</t>
  </si>
  <si>
    <t>bb58fe93-e0b2-4946-b2f9-f150f203a485</t>
  </si>
  <si>
    <t>82ce0b3d-f1d9-4a0f-92cf-cef581133e3f</t>
  </si>
  <si>
    <t>f1f1260d-5360-470d-9818-505f8db68230</t>
  </si>
  <si>
    <t>2fe5ac5c-459b-49f1-a673-398b1db9b72e</t>
  </si>
  <si>
    <t>ebf85bd7-b3b1-4299-9d0f-e32e7fc3cd4a</t>
  </si>
  <si>
    <t>7864a64d-b304-4501-84ea-cfd022c2f1bc</t>
  </si>
  <si>
    <t>e6b3368d-95d8-445d-bf7e-102d660f0c57</t>
  </si>
  <si>
    <t>3944f950-85d8-4cb2-bedb-09ce9cbed09c</t>
  </si>
  <si>
    <t>9bae5e8d-359c-48c6-ad6f-c791395832e2</t>
  </si>
  <si>
    <t>a24bb748-6eb6-4841-94a9-bf532feac6e6</t>
  </si>
  <si>
    <t>ead6bbc7-1708-4702-99d6-95f30ea755bb</t>
  </si>
  <si>
    <t>a2794c07-a79c-43a9-ba77-bcbc4cfb17ef</t>
  </si>
  <si>
    <t>d9fc180d-06dc-4976-b536-f86b54c3006f</t>
  </si>
  <si>
    <t>b80f6489-78a5-440f-8084-6db353891aeb</t>
  </si>
  <si>
    <t>4fc4e447-3b9a-4414-aed8-894d34103034</t>
  </si>
  <si>
    <t>83bad4fe-fb54-4501-8bfc-0b1f728b523e</t>
  </si>
  <si>
    <t>00ce9289-e055-4962-ad61-110ce7d37ff4</t>
  </si>
  <si>
    <t>9ac104ea-5967-4a62-8f82-3a14e82ecde0</t>
  </si>
  <si>
    <t>5055574d-e03a-4409-8940-5aa540f8c7b1</t>
  </si>
  <si>
    <t>886ecf0d-e049-42b3-bb10-c2e7993a5682</t>
  </si>
  <si>
    <t>2a8b672e-c40e-4884-a460-33c3a34a315e</t>
  </si>
  <si>
    <t>a0e1dbff-bcc6-41c4-97f6-1a3a032b39f4</t>
  </si>
  <si>
    <t>90e19cd2-bb3b-4fd6-bec6-db40cf203781</t>
  </si>
  <si>
    <t>cb532b75-eac0-49c2-898e-6f86e94cd9ee</t>
  </si>
  <si>
    <t>a8013c09-772b-450f-9e42-403cdabc7b2d</t>
  </si>
  <si>
    <t>2f313767-ac03-459d-9300-05962c229980</t>
  </si>
  <si>
    <t>5294d27c-a856-43bb-a560-05cd5d08b939</t>
  </si>
  <si>
    <t>673c0432-05df-4c54-98bb-2cf25801fc96</t>
  </si>
  <si>
    <t>f749e2c8-e004-479b-b690-6a89ef434ddb</t>
  </si>
  <si>
    <t>05ec7918-ccd6-4042-9577-99ccf86b3031</t>
  </si>
  <si>
    <t>64a172b5-1f6b-4618-aeb1-50fef19ae22f</t>
  </si>
  <si>
    <t>06ca1b4c-5275-4cf2-b1e3-44955c49c0aa</t>
  </si>
  <si>
    <t>64b4c226-5693-4b0c-a064-e5e7567ef883</t>
  </si>
  <si>
    <t>5a4745cf-5727-463f-a722-07eaf6b09ee6</t>
  </si>
  <si>
    <t>cfea570a-88d4-4f81-88ae-d89496ed6c87</t>
  </si>
  <si>
    <t>0be77627-7c87-403b-9aa1-35591b045fba</t>
  </si>
  <si>
    <t>d50c7902-2f7e-4db5-b315-db3e9f0c2496</t>
  </si>
  <si>
    <t>344c5424-1d19-4abe-9252-a8ca71cf5aca</t>
  </si>
  <si>
    <t>8e927d87-d1c2-4694-8abb-afc222021faa</t>
  </si>
  <si>
    <t>44c26f24-daef-4b15-bed0-ec68547f0413</t>
  </si>
  <si>
    <t>22f875b0-1894-46a3-b73c-e077fa665873</t>
  </si>
  <si>
    <t>606e1bbd-36d5-45a1-9932-cf5aa3484e5c</t>
  </si>
  <si>
    <t>c69e8c4a-8081-46ab-9482-0147501a5603</t>
  </si>
  <si>
    <t>b312c59e-92cd-4b0a-9baa-d6477c72a8a5</t>
  </si>
  <si>
    <t>b9616946-7d01-4c68-ac7d-b7dcd62fb6ad</t>
  </si>
  <si>
    <t>d019d181-62ae-4042-80fc-61c843545bcd</t>
  </si>
  <si>
    <t>cd2b2235-3612-4d81-b143-1a3af5884238</t>
  </si>
  <si>
    <t>f78f708e-fc00-4c1d-823b-8798f10c8b83</t>
  </si>
  <si>
    <t>4c1a5dd9-a2d2-46f0-870e-a6142afbb3a9</t>
  </si>
  <si>
    <t>4dc3204a-1c4f-4afd-9597-9dc4e9166bd9</t>
  </si>
  <si>
    <t>054d48d4-e95f-4bb8-a4cb-e1bd7c448dbc</t>
  </si>
  <si>
    <t>b0fde5ba-8a38-45ee-b7fb-6c35851e8975</t>
  </si>
  <si>
    <t>c4a05da1-d840-47cf-baf8-d8f4005a4928</t>
  </si>
  <si>
    <t>caaa5ce7-686c-4498-add9-565eb0493c6d</t>
  </si>
  <si>
    <t>9829890a-3880-439c-a2b4-80afeb217997</t>
  </si>
  <si>
    <t>3c07805f-4275-40c9-ac26-921ea46824e8</t>
  </si>
  <si>
    <t>30f6a1ee-33d7-4a8a-a6cb-82c3aa6a16ae</t>
  </si>
  <si>
    <t>59adee7e-d7d6-4c22-b62c-1b42311f77a2</t>
  </si>
  <si>
    <t>bd4aab1a-8302-4e08-a648-a63609db66df</t>
  </si>
  <si>
    <t>11373011-9e1b-41f4-ab76-15ee1c916105</t>
  </si>
  <si>
    <t>e9087e86-8089-43bc-be36-a876aeb5ceb6</t>
  </si>
  <si>
    <t>0ad6fe46-9b24-46fc-9698-7001aa3c071b</t>
  </si>
  <si>
    <t>2f8c9d54-7c13-4902-bc95-dca665d28276</t>
  </si>
  <si>
    <t>3ee5c136-2055-4e39-a9b9-46da20b123a7</t>
  </si>
  <si>
    <t>9274feb4-b477-492e-8ebe-8e6a3466bbdf</t>
  </si>
  <si>
    <t>7bb73ff8-9bb9-4f6d-866f-240f38cc21ee</t>
  </si>
  <si>
    <t>09676128-1363-46d4-8e65-fb15aab4502c</t>
  </si>
  <si>
    <t>3117ae22-8768-4682-b37c-f6788ee60ace</t>
  </si>
  <si>
    <t>e5697b4f-3b1f-40d0-a27f-ffbe199aa1fa</t>
  </si>
  <si>
    <t>1829ac6c-bf86-4add-93af-ef3534a06c28</t>
  </si>
  <si>
    <t>7d44b140-388b-45e7-90be-3989f2c186ef</t>
  </si>
  <si>
    <t>7f720eb2-a80f-4b4d-8daf-1f6829e1e9ae</t>
  </si>
  <si>
    <t>a854b579-3d98-44fb-9d45-00ab83f24a6f</t>
  </si>
  <si>
    <t>c614659a-26da-476a-864b-718733fe9da3</t>
  </si>
  <si>
    <t>948ce2cb-69d0-44e8-82d3-77e8e7e8faef</t>
  </si>
  <si>
    <t>7d08d89e-8404-4b5f-9997-bf9e6b5fb250</t>
  </si>
  <si>
    <t>8ca4333b-e984-423e-8c3b-359064e08c95</t>
  </si>
  <si>
    <t>bfa1ea14-554f-4ea6-bdde-025e9f3797f5</t>
  </si>
  <si>
    <t>b188eb5c-8e85-49e6-be94-ebd9f6c8db61</t>
  </si>
  <si>
    <t>e5cd7a56-d6f1-4023-81ab-11a379047f1d</t>
  </si>
  <si>
    <t>1532673a-a236-4238-8071-860e099bd870</t>
  </si>
  <si>
    <t>760e2c65-f8d5-4600-802d-36cb875e9a19</t>
  </si>
  <si>
    <t>15717c27-c14f-451f-9cd6-8cfa0a2d24e1</t>
  </si>
  <si>
    <t>9352be40-839f-4dcc-af25-f8edd6a94669</t>
  </si>
  <si>
    <t>416b8522-14e6-4803-8f23-a434add52670</t>
  </si>
  <si>
    <t>cd60de06-e3c0-4b41-914f-f63e856ddd67</t>
  </si>
  <si>
    <t>2026cff5-8c58-4355-8d63-cd1bd67114a1</t>
  </si>
  <si>
    <t>9ad724af-34b1-4dc6-913d-291f9a5e5d26</t>
  </si>
  <si>
    <t>0ce8e49e-5fe9-4acc-a9fa-9cc3afcfde73</t>
  </si>
  <si>
    <t>2fcd7184-dbcc-40ba-9107-01eb946cd492</t>
  </si>
  <si>
    <t>8b5b904f-29d5-4933-ba64-957976fa103c</t>
  </si>
  <si>
    <t>9b509a70-72ae-4d6a-8ec3-7501f5220d76</t>
  </si>
  <si>
    <t>76410bb6-7942-4be9-a862-94701d4dcbd3</t>
  </si>
  <si>
    <t>9d93da93-4af0-4ee3-a33a-e9113bb9e909</t>
  </si>
  <si>
    <t>38769edf-d82f-4be4-98b2-324b1295e6d9</t>
  </si>
  <si>
    <t>1bc9bedd-0caf-425e-aed3-5faf9a0c2d27</t>
  </si>
  <si>
    <t>9aa74495-95c3-4d40-afa8-6b352ea283ae</t>
  </si>
  <si>
    <t>24920cb3-62f7-4d92-85b5-ad23f9c29103</t>
  </si>
  <si>
    <t>5fd6b79c-c1c6-45e2-9604-58cece9a92f7</t>
  </si>
  <si>
    <t>6d029724-a31c-4ef1-aea2-59c572067d27</t>
  </si>
  <si>
    <t>b918e3f7-644c-4be8-9b94-e079f0e57adb</t>
  </si>
  <si>
    <t>4b7b3437-9e9b-476a-93e2-b566045c069e</t>
  </si>
  <si>
    <t>051f8977-2874-40a1-b3ff-2374156b1ea0</t>
  </si>
  <si>
    <t>23dbe855-88b7-49e6-8afd-c87e6e7a3789</t>
  </si>
  <si>
    <t>c5070e45-4a31-420c-aa42-6c8733276b63</t>
  </si>
  <si>
    <t>b5acd69b-8cd3-401d-88c2-40c7d6ce48c6</t>
  </si>
  <si>
    <t>595dbdea-9fbb-419c-9e52-4bf9e64d802e</t>
  </si>
  <si>
    <t>3c7f59b3-1c9e-4dc6-9b84-9ef32bde9b1a</t>
  </si>
  <si>
    <t>891545a3-c612-41af-b037-c9513bd65f4d</t>
  </si>
  <si>
    <t>a897c8ea-28f4-4fc2-a050-9b41f2188f72</t>
  </si>
  <si>
    <t>f3fd9e3a-3a0c-4290-8368-4ec6535a24fa</t>
  </si>
  <si>
    <t>fb7ccdf3-68c3-4ed8-bc57-04ba93357cfd</t>
  </si>
  <si>
    <t>069324d5-5b98-413b-b77a-f60ebb7a0342</t>
  </si>
  <si>
    <t>cf4022df-7092-48f3-8264-878f8fba98e5</t>
  </si>
  <si>
    <t>bbfa791d-bf59-4022-b8fc-3c0a64e7c2f4</t>
  </si>
  <si>
    <t>2aa44138-b15c-461f-ba7b-6b1718fc3f8f</t>
  </si>
  <si>
    <t>ae174d75-414d-4847-b752-44d73211df8e</t>
  </si>
  <si>
    <t>8a61f494-bab5-4e82-a508-a7120e973db8</t>
  </si>
  <si>
    <t>47a75ee0-4752-4838-9962-891abdb5c0ea</t>
  </si>
  <si>
    <t>745745e9-e354-486c-952d-1cf7bcc6451f</t>
  </si>
  <si>
    <t>a41dd9ef-0764-4f95-9101-e9d5bb30c03a</t>
  </si>
  <si>
    <t>f31c3891-2944-40ab-a8ef-92b11b3f4334</t>
  </si>
  <si>
    <t>a63f5214-db0f-4cac-a315-64d3499cde08</t>
  </si>
  <si>
    <t>66cd6ce6-43f8-4f9b-920c-03fe32f6b3c1</t>
  </si>
  <si>
    <t>adbfc678-4fe5-4b2e-b071-f72b8bdf9aa1</t>
  </si>
  <si>
    <t>fbe0177d-1a78-4759-91f1-ba62b03acc15</t>
  </si>
  <si>
    <t>27cea559-7785-44c0-ac70-6b3494eeb70b</t>
  </si>
  <si>
    <t>8a0848fd-4827-4f85-9b6f-007ffe391d30</t>
  </si>
  <si>
    <t>84ee2484-f659-41f0-b358-119262ea7d5d</t>
  </si>
  <si>
    <t>94135b4f-6a37-41c4-8625-d91c4926ec68</t>
  </si>
  <si>
    <t>8d2214a8-eef2-4345-ab43-dc9fa0719c72</t>
  </si>
  <si>
    <t>b72a5d95-24ba-4440-8288-b9aacfee95b9</t>
  </si>
  <si>
    <t>abb262e4-25f1-48a4-a322-879a563a00af</t>
  </si>
  <si>
    <t>8f6dc546-9b9c-41fb-9ed2-afac4e5c5a9e</t>
  </si>
  <si>
    <t>ed668da3-d99b-4026-92a3-300a114142e7</t>
  </si>
  <si>
    <t>ee57514c-eefb-44e1-a80d-8dfe36cee93b</t>
  </si>
  <si>
    <t>fa307a7f-4a55-4e3a-a385-0de816f61de8</t>
  </si>
  <si>
    <t>30ce7dcc-c41f-48e9-8e16-b6cfb0e9d1a3</t>
  </si>
  <si>
    <t>d8a6954a-bf7f-45fa-bde0-90266d3195fb</t>
  </si>
  <si>
    <t>bba14e0b-05f9-4cf4-b201-41398c6d4ec5</t>
  </si>
  <si>
    <t>47537e18-5119-4d3c-934e-c0fa3646be77</t>
  </si>
  <si>
    <t>1f70867f-6022-4521-8138-3116b8a88a5c</t>
  </si>
  <si>
    <t>49261e9e-fdd0-48df-87f7-3eab7d66fa81</t>
  </si>
  <si>
    <t>a065e7e1-f8a6-429b-90be-e5b35e78f22a</t>
  </si>
  <si>
    <t>9f43a60a-bd6e-42de-9707-0a3b942d97fc</t>
  </si>
  <si>
    <t>5cdde76b-50a8-4d41-a799-177a2e77e581</t>
  </si>
  <si>
    <t>b21baa2a-9c93-4d91-92bc-88f708dabe32</t>
  </si>
  <si>
    <t>73a4b76c-1e0c-4d55-9ef4-cfce29a688ba</t>
  </si>
  <si>
    <t>1e89c820-f686-4a32-aeab-924d79f6d288</t>
  </si>
  <si>
    <t>f8520665-cd2a-42c9-ba24-3da9505579a9</t>
  </si>
  <si>
    <t>7e06975c-0bf7-4fe1-b884-8e7de13b702d</t>
  </si>
  <si>
    <t>f6abaaad-45a9-4879-8e66-3b1d4d5c3cbc</t>
  </si>
  <si>
    <t>f1c437f2-b4be-40fb-9007-03dece9b63bd</t>
  </si>
  <si>
    <t>1b217597-8e8c-475f-bfc2-df1b648f3ec8</t>
  </si>
  <si>
    <t>a7b7aed8-c00a-4d06-8ffc-bf527572f7bb</t>
  </si>
  <si>
    <t>ccbcbfcb-32f4-4cfb-be96-79bb84daf04b</t>
  </si>
  <si>
    <t>febacab1-7c87-4a27-b2a5-6aaa51021c13</t>
  </si>
  <si>
    <t>deadc085-ed13-47fb-81b4-45eadc08353d</t>
  </si>
  <si>
    <t>5b9fc53d-960a-475a-b189-b54d9c7564a6</t>
  </si>
  <si>
    <t>065fe85d-0373-4737-bbf9-0880fc13ad44</t>
  </si>
  <si>
    <t>88fd7813-ff27-47be-9470-b4ad4044ccef</t>
  </si>
  <si>
    <t>20eb5fec-6d12-4d6a-b791-c984c662cd33</t>
  </si>
  <si>
    <t>c1c6bed5-6167-4c79-bd6f-4c27851ce580</t>
  </si>
  <si>
    <t>c4da46c8-aadf-4aca-98c3-b2e9422c1e93</t>
  </si>
  <si>
    <t>089c7011-1dec-412d-a160-d029ac6eb0a5</t>
  </si>
  <si>
    <t>20971458-c879-4bdc-bf4f-6a4758552a35</t>
  </si>
  <si>
    <t>c3144388-5e8f-4c1c-83ff-3129e562ba4e</t>
  </si>
  <si>
    <t>4489b67d-456a-40da-941e-68facbe3bdb4</t>
  </si>
  <si>
    <t>90acaef3-45c4-49e4-bd9f-1faf1b350e71</t>
  </si>
  <si>
    <t>c42b0dd0-9d7e-47eb-9b16-18c2195e9fce</t>
  </si>
  <si>
    <t>590d4fc0-17ef-42af-aa91-778aa0d317d6</t>
  </si>
  <si>
    <t>55125abd-2493-40cf-8843-604709af81e7</t>
  </si>
  <si>
    <t>24d6f90a-ea1f-44cb-a83b-4d3d53c4d152</t>
  </si>
  <si>
    <t>a525e81a-ceac-45bf-9aaf-312b292c0ab2</t>
  </si>
  <si>
    <t>4e16202d-72c0-4a59-974b-ba3e9c9fb04d</t>
  </si>
  <si>
    <t>b74fff72-ab6f-46d9-a86c-66e7b580c4f3</t>
  </si>
  <si>
    <t>ecf5d19d-4bb9-4dd4-9b1f-1e34cf7b03cf</t>
  </si>
  <si>
    <t>cb28901c-b8a3-43aa-9580-f116d219bf30</t>
  </si>
  <si>
    <t>3db02ad4-41a1-4582-975d-a3a19e873c5a</t>
  </si>
  <si>
    <t>39c2f74d-e634-4686-b4a4-7f3617f6db10</t>
  </si>
  <si>
    <t>b4c1296b-4b42-4988-8541-0e5e848c4488</t>
  </si>
  <si>
    <t>18c08dd6-5cd2-49ff-b9d4-d1e5d3b4aaf1</t>
  </si>
  <si>
    <t>33a14e13-98be-4886-8707-28184c66ae0d</t>
  </si>
  <si>
    <t>0658b8ed-13e8-4ea7-a31f-8afeb49acd60</t>
  </si>
  <si>
    <t>f49a225d-d3da-4584-8f5b-2d17ebb19bd7</t>
  </si>
  <si>
    <t>2d41aa15-7acd-4ab4-b5df-2d6a316ddb17</t>
  </si>
  <si>
    <t>3f593c64-f2eb-4736-974a-5efadabce25a</t>
  </si>
  <si>
    <t>8966b795-f82f-4c5d-a80c-5244a1016339</t>
  </si>
  <si>
    <t>88023604-f612-409e-9761-9fe2336a43e4</t>
  </si>
  <si>
    <t>2635a91a-d4db-4458-8100-c8aa01ee55f1</t>
  </si>
  <si>
    <t>e3852e2b-3a3c-466a-916e-edd403c5353f</t>
  </si>
  <si>
    <t>eeca7e99-fc70-4609-aeb1-5ba88fd7daef</t>
  </si>
  <si>
    <t>8632438c-1adb-4a0f-9d3b-9eed17db3536</t>
  </si>
  <si>
    <t>4020ae84-bece-4f52-bee7-b9ea56435b36</t>
  </si>
  <si>
    <t>8918b03e-e245-4ebf-b05f-158b557fcaea</t>
  </si>
  <si>
    <t>67b67fc6-7750-44bd-896c-3260f78d8e53</t>
  </si>
  <si>
    <t>f8839f01-4286-4f45-a675-f09d869146c1</t>
  </si>
  <si>
    <t>3cb37e51-569d-4238-9854-5e659abf16c4</t>
  </si>
  <si>
    <t>d64c129e-b523-4e14-ab3a-ec621137c3af</t>
  </si>
  <si>
    <t>d08e5984-dcc6-4e82-9190-c0532bbb7cae</t>
  </si>
  <si>
    <t>5299c7dd-6117-44fb-b316-41e3c6ca0e8f</t>
  </si>
  <si>
    <t>187a5666-9d16-459c-a524-35b1789ba1ae</t>
  </si>
  <si>
    <t>3fd34d59-ed02-4b2a-a7b7-7c8dba676ef9</t>
  </si>
  <si>
    <t>79b3f0bd-b45f-444d-a121-5b7a374c0780</t>
  </si>
  <si>
    <t>d74761a3-27c1-4593-92ee-084f86b6c7f5</t>
  </si>
  <si>
    <t>14e1fddb-7d3b-4098-b5f5-98d0467d9921</t>
  </si>
  <si>
    <t>d3cdf140-4887-4f53-a5d3-ec891892c883</t>
  </si>
  <si>
    <t>2fae4d1f-9063-4947-aac3-ec1c00169d35</t>
  </si>
  <si>
    <t>4beaf71e-a65e-4ddd-a643-c8e5acf5bd55</t>
  </si>
  <si>
    <t>d0c512fc-8212-4d61-9ad2-dce10af1dbf7</t>
  </si>
  <si>
    <t>76a7587e-4288-4134-acd3-1c161865573a</t>
  </si>
  <si>
    <t>8868e07d-acc4-4b62-808a-ad4553109922</t>
  </si>
  <si>
    <t>91a11dc0-b609-434f-a1d2-3ecd42d2321b</t>
  </si>
  <si>
    <t>3bca6390-0c4b-4f47-a993-8e49139361c3</t>
  </si>
  <si>
    <t>f6aa3008-2137-480e-ac38-70d58514af59</t>
  </si>
  <si>
    <t>6fb2caa8-9389-4816-91cb-d1134a7b15a1</t>
  </si>
  <si>
    <t>a96d856f-c265-4f78-80d5-f6d85c2e3e48</t>
  </si>
  <si>
    <t>0769f070-5b48-4e47-9507-35259b4dfc71</t>
  </si>
  <si>
    <t>57b1d167-a660-48d5-8fca-f75fa0837d41</t>
  </si>
  <si>
    <t>9bc6420a-4fe7-4bda-97db-6689849cc101</t>
  </si>
  <si>
    <t>9127fd59-f25d-4b74-a710-7f60b1804252</t>
  </si>
  <si>
    <t>39a2da01-6445-4ba4-8dd5-846b8fe23c43</t>
  </si>
  <si>
    <t>ac511430-85a0-40ed-bac6-423c3fe14a63</t>
  </si>
  <si>
    <t>c42c5dc0-22f1-464b-9aa8-9ff0661a54c3</t>
  </si>
  <si>
    <t>7d756761-f638-4e9b-8c0a-00492281d68d</t>
  </si>
  <si>
    <t>cade9688-a34c-4bf1-a49a-962d5d8fb7c4</t>
  </si>
  <si>
    <t>466eaa12-9e20-4d53-860f-a8dccfb242b8</t>
  </si>
  <si>
    <t>57a0a7ed-21ea-4587-b519-ab35689cc9c8</t>
  </si>
  <si>
    <t>4e091ec6-3c1b-4649-aed7-cf99cc9da60d</t>
  </si>
  <si>
    <t>3afd0a8c-2d06-41f8-954a-e439e193f21d</t>
  </si>
  <si>
    <t>63fb5a17-b9fc-4191-8cec-ca2848cc3e54</t>
  </si>
  <si>
    <t>1c663855-e700-49cf-8512-224b34d1efac</t>
  </si>
  <si>
    <t>ca44d69c-f059-423e-82e2-65550f1314be</t>
  </si>
  <si>
    <t>07b638bb-a4bf-4938-9b81-3160ecf59053</t>
  </si>
  <si>
    <t>10187a53-e499-45ef-b5b2-0c0d16ffaef7</t>
  </si>
  <si>
    <t>fe5bdcb9-aa57-47ff-b123-33e4842057da</t>
  </si>
  <si>
    <t>dc67ab9c-2786-4c67-8b27-3891f2676446</t>
  </si>
  <si>
    <t>92ea3113-82a0-40c9-8d98-142d22f0799b</t>
  </si>
  <si>
    <t>834274e5-cea9-4d78-a673-89b85674de2a</t>
  </si>
  <si>
    <t>68fcc8f2-4100-4fb8-bc83-efdca9a49322</t>
  </si>
  <si>
    <t>e0306a29-e5de-43f9-a455-6955498cd3ed</t>
  </si>
  <si>
    <t>27482340-b055-4041-aeb1-1a0feb5dec60</t>
  </si>
  <si>
    <t>ab2d8fa6-2f40-4122-ae99-bf400c1301b1</t>
  </si>
  <si>
    <t>4f6ec262-da69-45ec-914c-026309454e98</t>
  </si>
  <si>
    <t>fbdb9c05-f713-42da-acbc-426247e3dae8</t>
  </si>
  <si>
    <t>63fefe7d-6134-49fb-95fc-5b011b8583c7</t>
  </si>
  <si>
    <t>72913cf5-928b-4c70-9fdf-23f320b7387e</t>
  </si>
  <si>
    <t>e9ecd068-dda1-43b9-a4fb-c17b3e2c9455</t>
  </si>
  <si>
    <t>aa56b066-fb34-4c3c-8ffa-913e48221d38</t>
  </si>
  <si>
    <t>4b34b055-d1b3-401e-8b73-b8c3297396d0</t>
  </si>
  <si>
    <t>2c4ab875-d3c3-429d-9dad-fdf4c0f850d7</t>
  </si>
  <si>
    <t>dba01592-6410-4be2-b930-10d122fabfef</t>
  </si>
  <si>
    <t>35119411-b270-46a9-b807-5f703dc512e5</t>
  </si>
  <si>
    <t>63d9d93c-1c27-4123-951c-81f49f5bcc38</t>
  </si>
  <si>
    <t>794a55aa-41e8-4973-a92d-e694ac1d2c10</t>
  </si>
  <si>
    <t>8ca9ce9b-95f1-480a-bdf8-7ab9b97535ce</t>
  </si>
  <si>
    <t>9c5b8ee6-d18b-4614-8c23-4a4fcac04d80</t>
  </si>
  <si>
    <t>604f83af-4c1b-4e00-897c-82ce3d3a5727</t>
  </si>
  <si>
    <t>2e1aad64-26cc-449a-b08c-fbedd731de31</t>
  </si>
  <si>
    <t>7aa81ae5-8879-4d6b-ac2c-e30ddadbbef6</t>
  </si>
  <si>
    <t>73c16c1b-0b24-47d3-b7c8-41a1fac54b48</t>
  </si>
  <si>
    <t>58540f35-ed97-4eef-9638-9039f8eddb3d</t>
  </si>
  <si>
    <t>59631c00-9348-44af-a232-40e34ec07c22</t>
  </si>
  <si>
    <t>2b59d33a-1b53-4131-a0d5-4d3e56e07d85</t>
  </si>
  <si>
    <t>1f736007-b6d2-447a-840d-89c0ee65629b</t>
  </si>
  <si>
    <t>02421d84-5f78-429d-a2f6-be81c656dc0a</t>
  </si>
  <si>
    <t>797e3a2d-50ad-478d-9f62-48f49771dd87</t>
  </si>
  <si>
    <t>98850d40-9bb7-46e5-bf51-9c36ff13ccf1</t>
  </si>
  <si>
    <t>6df50497-d522-4c9e-ae35-b570fc2656cf</t>
  </si>
  <si>
    <t>1e7bde1f-8158-40b9-9aa5-97cf0312ed3f</t>
  </si>
  <si>
    <t>5bc33d7d-2258-438c-9c77-7cfb0af09acb</t>
  </si>
  <si>
    <t>e40b9738-ff59-46b5-a2bb-3dc95a2a429c</t>
  </si>
  <si>
    <t>12fa97b3-078a-4a97-b338-f130fb3762a4</t>
  </si>
  <si>
    <t>1753bc3c-d5f3-4507-bbc9-3d8d2de87bf6</t>
  </si>
  <si>
    <t>b13b45b8-9130-4222-aced-db116c542c50</t>
  </si>
  <si>
    <t>5843bccd-c8a2-4294-b541-85481a633beb</t>
  </si>
  <si>
    <t>56e385b7-755f-4c91-917e-0a5a60db358a</t>
  </si>
  <si>
    <t>f2477cdd-25e4-47c2-8b0e-2194e62a4ea2</t>
  </si>
  <si>
    <t>153d426a-bfd4-47d8-9821-a84a5e9fee7b</t>
  </si>
  <si>
    <t>b512a9aa-3832-4ec2-bfc0-65cec94afd68</t>
  </si>
  <si>
    <t>19ef59d2-6a1c-4507-8b4c-8d8fbd68db12</t>
  </si>
  <si>
    <t>7ccb2fc4-29ae-47d5-b9ca-c10d7e9dce63</t>
  </si>
  <si>
    <t>51440c93-aa74-453e-a0ac-0fd9cb25409f</t>
  </si>
  <si>
    <t>d78f5876-1525-463f-9790-58f96401020d</t>
  </si>
  <si>
    <t>b4a4ef53-4da5-4b3a-818d-7a2db7b6dc3c</t>
  </si>
  <si>
    <t>5e5dcb10-52c2-4611-b0a2-c083f94dde3c</t>
  </si>
  <si>
    <t>0244ba1e-f643-4f1a-9ed1-2531650a2ace</t>
  </si>
  <si>
    <t>43c345f1-1534-4f02-afed-866b3515059b</t>
  </si>
  <si>
    <t>31a08a9f-e3b2-46ed-80fc-4cdc63f2e593</t>
  </si>
  <si>
    <t>0abfd213-ef70-4c96-979a-95401f2d222a</t>
  </si>
  <si>
    <t>9318ddca-73d1-425f-8cf2-180b30bf5c37</t>
  </si>
  <si>
    <t>e95ba0a7-3085-4358-9fac-b404fdb198b3</t>
  </si>
  <si>
    <t>5405f752-cb3f-4f59-9206-4e7cdc662738</t>
  </si>
  <si>
    <t>bfb8411b-0e6a-4f69-b072-24ed44cc094e</t>
  </si>
  <si>
    <t>9fbafa7f-e3de-4166-b71b-e4bc230715a5</t>
  </si>
  <si>
    <t>575e8cef-5ce2-4bbc-80a0-bdf68bd29505</t>
  </si>
  <si>
    <t>17bd8bda-c161-413a-bb7d-8453978c974b</t>
  </si>
  <si>
    <t>a36af881-f75f-42aa-bb55-aa8f43cd2c1f</t>
  </si>
  <si>
    <t>dd222a27-27ab-459a-994a-8c5ad58ddeeb</t>
  </si>
  <si>
    <t>9216acf7-bc86-44f9-95d5-2d5e96d459d4</t>
  </si>
  <si>
    <t>1b673fc7-2b1b-4f12-ae55-6f61e739c483</t>
  </si>
  <si>
    <t>8643fbb4-e91f-40d3-bb3d-9da4cf47d8d2</t>
  </si>
  <si>
    <t>efa05e12-91f5-4de0-886d-7efe2b13e3df</t>
  </si>
  <si>
    <t>de40d774-89d7-43ef-81f2-a845c85cb3a3</t>
  </si>
  <si>
    <t>e3b0394b-c1e2-4d2a-8f3e-881750fa9401</t>
  </si>
  <si>
    <t>c42c3176-bb7e-411d-a769-0b2ad9e8ed2a</t>
  </si>
  <si>
    <t>433c3f13-1127-42b6-bff7-8801b71cdaf6</t>
  </si>
  <si>
    <t>e8e4d4ec-8d71-4f31-9a49-18b68cb209b8</t>
  </si>
  <si>
    <t>3b6ad87b-8320-46b3-8cd0-ba38c3def845</t>
  </si>
  <si>
    <t>b239abd3-b75b-4da5-9794-0de700a9d4a7</t>
  </si>
  <si>
    <t>87dd331e-af28-4193-ad16-3fa4dde9f4df</t>
  </si>
  <si>
    <t>1a222df2-070f-4549-b164-a9baa2bbdafe</t>
  </si>
  <si>
    <t>dd06b1e7-368e-4a14-9c4b-1167e1751312</t>
  </si>
  <si>
    <t>bdeb4f47-097c-49b8-956a-d9fa25802324</t>
  </si>
  <si>
    <t>23983a3b-9ddb-44ee-b02d-7128ffc31a36</t>
  </si>
  <si>
    <t>1f21093e-a068-4fd4-a23a-3bdbe2a2ac90</t>
  </si>
  <si>
    <t>452e1227-fdcd-4f2a-b51d-93c972870576</t>
  </si>
  <si>
    <t>f53aabeb-9951-48d4-a47c-ee92be30b9ef</t>
  </si>
  <si>
    <t>d0478dc6-40b3-4217-b23b-1e5d368d99e3</t>
  </si>
  <si>
    <t>9b97bbce-cee3-4f9f-929a-91a55540665a</t>
  </si>
  <si>
    <t>1a4dc981-f642-40e7-be57-eb92abdce2cd</t>
  </si>
  <si>
    <t>789522f8-c4a7-458c-8303-68262a0f458a</t>
  </si>
  <si>
    <t>ca235c75-ef56-4b6e-b147-144484fc7a68</t>
  </si>
  <si>
    <t>e7be6384-c0d8-4762-8490-1242e245f14a</t>
  </si>
  <si>
    <t>530f7589-89c5-487c-a14a-d1500bb9fc21</t>
  </si>
  <si>
    <t>cc1eecc4-1916-4342-9400-b18c036d98e5</t>
  </si>
  <si>
    <t>8629cc72-e810-4acd-89b5-51614d21b070</t>
  </si>
  <si>
    <t>fa0f95cd-a763-4ca0-b86c-dc7d1e93f8a9</t>
  </si>
  <si>
    <t>f58d7d36-bc85-44c4-b74a-e7de9cf5104a</t>
  </si>
  <si>
    <t>094fe1ea-c59b-434b-afd9-be895740dea7</t>
  </si>
  <si>
    <t>a35dfad2-b67f-40ea-871c-37c1ec686bda</t>
  </si>
  <si>
    <t>234a89e9-0793-4c4b-8855-8afaf76b3bc7</t>
  </si>
  <si>
    <t>7a889b45-8ea4-416d-b58f-d38b5eb7ea45</t>
  </si>
  <si>
    <t>6818695a-d9b5-47c0-98dc-c1b0c1c379ce</t>
  </si>
  <si>
    <t>0cff8cd5-ab3c-4116-8edb-fa314b5a3273</t>
  </si>
  <si>
    <t>2774bcf2-ddec-44c9-a3bc-ff87a8a96dee</t>
  </si>
  <si>
    <t>eb0251cf-302e-4e08-a31d-a9a5ab2baef3</t>
  </si>
  <si>
    <t>e001f24e-444b-4781-84bf-a90a3b374710</t>
  </si>
  <si>
    <t>83913311-e86f-4750-98dc-e9d4bf78e544</t>
  </si>
  <si>
    <t>463a6397-5c89-4ad4-8d08-f9c6e3081f25</t>
  </si>
  <si>
    <t>7dae8155-8114-4ead-acab-712cdb9fecda</t>
  </si>
  <si>
    <t>1d0e9016-5635-4615-b5aa-defaadffcc7f</t>
  </si>
  <si>
    <t>4d84f911-ed8d-42bd-a583-924e3b9dafd8</t>
  </si>
  <si>
    <t>0a77605c-e86e-4b72-91a1-7a49969c1ac1</t>
  </si>
  <si>
    <t>17edb2d1-c14b-4e51-a874-2f1658336201</t>
  </si>
  <si>
    <t>f8bef0a9-79f7-4d01-9699-f7d9ca36129b</t>
  </si>
  <si>
    <t>5eaaffbf-db92-48f4-88e2-6d0924f6bc9c</t>
  </si>
  <si>
    <t>b2ec2304-01bd-4336-8a61-f0b0abbba0db</t>
  </si>
  <si>
    <t>1a3b4d35-f6d2-4645-a156-55305464e7ae</t>
  </si>
  <si>
    <t>9eec9d5c-6e0e-4796-b55f-75b8b68180b4</t>
  </si>
  <si>
    <t>5f426a25-b218-474f-8d86-484cb97d3a29</t>
  </si>
  <si>
    <t>c40c9949-8c3e-4002-9ad3-3e98abf9d759</t>
  </si>
  <si>
    <t>629cdfb3-3b30-4a6d-8112-8a323da83e34</t>
  </si>
  <si>
    <t>9e095556-c0fe-4ebd-9e42-00fdbd49a5e6</t>
  </si>
  <si>
    <t>54c05598-365d-4f0a-9053-47c773d60fb0</t>
  </si>
  <si>
    <t>33b1d71a-a301-4ff5-b31e-e0ae15703dc6</t>
  </si>
  <si>
    <t>a7e66b70-b8a9-466c-83c2-28f7ee12b1f5</t>
  </si>
  <si>
    <t>23738ea6-6051-407f-b134-54b5abf97c76</t>
  </si>
  <si>
    <t>127c0924-f08c-4b58-826e-eaba5d7e5684</t>
  </si>
  <si>
    <t>5db3f1f4-2a78-4905-a404-38b184a190d4</t>
  </si>
  <si>
    <t>ca048e28-c4a0-423c-abe2-a0da5ead69a1</t>
  </si>
  <si>
    <t>ece55bb3-fc9a-4a30-92b0-fb95a55aec51</t>
  </si>
  <si>
    <t>2f262b29-6001-432d-9f5c-0f6558826627</t>
  </si>
  <si>
    <t>bc7703f4-a5d9-4d99-955e-158eb11751ef</t>
  </si>
  <si>
    <t>9253a50a-fd90-4a43-a419-1a8725cdaaad</t>
  </si>
  <si>
    <t>6dd30fa8-e9be-4ba1-831d-ec479489390d</t>
  </si>
  <si>
    <t>0f3aff18-a29f-48d1-96fd-3dce25aa3f30</t>
  </si>
  <si>
    <t>b2ac1325-4f88-49f8-b626-c339c8a839b8</t>
  </si>
  <si>
    <t>2cea2e6f-6ac0-451e-bc97-28c032b6431b</t>
  </si>
  <si>
    <t>daba8bad-2131-40db-9fa3-467c7da43703</t>
  </si>
  <si>
    <t>ad2be0d3-7744-43bd-b4b8-5b61799756a1</t>
  </si>
  <si>
    <t>2e6ffbc2-aaf8-41c1-9d30-47ae9260fb4b</t>
  </si>
  <si>
    <t>13fc0db0-35b8-4902-a770-11a2aade369d</t>
  </si>
  <si>
    <t>286e9bc1-b9d2-4d4d-9b46-8f823a170139</t>
  </si>
  <si>
    <t>a9bac7bd-9fb2-43cc-b170-fb3a6c9772f7</t>
  </si>
  <si>
    <t>6e498648-f7cf-4fd0-9315-df66b413fba8</t>
  </si>
  <si>
    <t>0acb8995-d92d-46a1-b80a-2c5d7fac4df3</t>
  </si>
  <si>
    <t>b81c524a-a1a3-4047-a9ca-a656564f9ad2</t>
  </si>
  <si>
    <t>8c722fa9-57be-4fa0-a466-f43e61d35f94</t>
  </si>
  <si>
    <t>67261644-d5d8-4867-a359-22d606e2dcc9</t>
  </si>
  <si>
    <t>3cbf2873-561b-4ef3-a946-fc8693dab3bc</t>
  </si>
  <si>
    <t>d021c19c-289d-44b2-959c-bb3231f5f23a</t>
  </si>
  <si>
    <t>d73ea6c0-c6a3-43ef-b4df-34d432f0295f</t>
  </si>
  <si>
    <t>9ab55bb5-1957-46a6-8472-d26b2fda624a</t>
  </si>
  <si>
    <t>7492f32f-8c97-4a80-81ad-78749329c8f3</t>
  </si>
  <si>
    <t>d9ea07b7-ffa7-4165-8d37-04fdfe0fd5fa</t>
  </si>
  <si>
    <t>ad0caecf-9b95-4921-8a81-7bb311564c2a</t>
  </si>
  <si>
    <t>5b2ec7eb-5ee5-4b1a-a409-88f9b0dba73e</t>
  </si>
  <si>
    <t>9fa65636-ca49-40ef-bd85-85dac00a0612</t>
  </si>
  <si>
    <t>f916f25f-2303-4145-af99-99a0b8e8de5b</t>
  </si>
  <si>
    <t>37b1f7e9-731b-45f0-8b64-0019780a7c3c</t>
  </si>
  <si>
    <t>0c65fd72-9e3b-4033-99ed-4397ccf9346f</t>
  </si>
  <si>
    <t>9212f1ee-8fcc-49de-9379-496677369ec0</t>
  </si>
  <si>
    <t>245a68d0-ff48-4300-8fd9-94cc361e02c9</t>
  </si>
  <si>
    <t>88d0c4cb-a32d-45df-b849-536859b8ba10</t>
  </si>
  <si>
    <t>9b18d52f-d169-4ac0-aae9-840d5b8fd937</t>
  </si>
  <si>
    <t>85f3c893-5cb4-402f-893a-563686a5a644</t>
  </si>
  <si>
    <t>ff5354ce-5deb-4dc4-8d39-a68c03938af3</t>
  </si>
  <si>
    <t>e60d2e98-1236-4d67-aa6c-b5b3ca28e7a0</t>
  </si>
  <si>
    <t>d6dbab58-a030-43a9-9873-06b044b65052</t>
  </si>
  <si>
    <t>f290c3ba-8bc9-48c3-8b9f-d4c878f405fa</t>
  </si>
  <si>
    <t>a12e71fd-b9d2-4a9f-aa23-ec9901dd1fc3</t>
  </si>
  <si>
    <t>44bf9ce1-bd7d-40f8-a16c-abce926888ae</t>
  </si>
  <si>
    <t>10b310c8-dca5-4bbc-a54e-696beba345f2</t>
  </si>
  <si>
    <t>38d1c68c-e901-4446-a303-9ea123048b89</t>
  </si>
  <si>
    <t>795a4e3f-5b2a-4d74-94c7-0879c68f7140</t>
  </si>
  <si>
    <t>5eb42c33-ba38-441a-8c46-55726449543b</t>
  </si>
  <si>
    <t>6bbbd9ca-d3d6-443d-aed6-a5c6d9a6aa03</t>
  </si>
  <si>
    <t>7c517774-77b3-4c4c-acb6-8d338fcb3a6f</t>
  </si>
  <si>
    <t>3485b497-ec38-4c7f-abdb-05c2bad0e25b</t>
  </si>
  <si>
    <t>4b02c88c-a29d-46c6-aa87-2dae9f140e4e</t>
  </si>
  <si>
    <t>1f0e4cc1-431d-4fbe-89ca-3bd42241cd29</t>
  </si>
  <si>
    <t>2a059484-209d-4e60-8329-4344aac42bbb</t>
  </si>
  <si>
    <t>1ee12cc7-48c9-452c-83d0-aaf89ee786ff</t>
  </si>
  <si>
    <t>2fb99e15-5e31-4f4e-acaa-78dc5da4b8bf</t>
  </si>
  <si>
    <t>75609f51-5ee6-4cac-ad28-a3821e94554e</t>
  </si>
  <si>
    <t>f33d248f-0bb4-4189-919e-61f1a239d69e</t>
  </si>
  <si>
    <t>43cb53f5-d22c-4cb2-ae1c-879ffabb8b97</t>
  </si>
  <si>
    <t>85629d48-5eda-4610-b233-c4e4d562c796</t>
  </si>
  <si>
    <t>207f99b4-fa1e-4ed8-ad8e-7fb58d76e1aa</t>
  </si>
  <si>
    <t>39319e9d-faad-4026-bac4-4270b7853cd0</t>
  </si>
  <si>
    <t>a5c028fb-e6fd-43ab-a87c-bd591558b580</t>
  </si>
  <si>
    <t>1a19714f-fc3f-4023-8006-84d562378a9b</t>
  </si>
  <si>
    <t>96506b65-616a-497c-a3e4-888b830db1c3</t>
  </si>
  <si>
    <t>2d7ebb9d-93bb-495c-80de-4346c8a4cbee</t>
  </si>
  <si>
    <t>9d34ab95-164d-4c46-8f82-38b03ea4a17f</t>
  </si>
  <si>
    <t>025f67d8-5ff0-4e79-9463-ec829fec6755</t>
  </si>
  <si>
    <t>72795539-6b5f-4f9a-8105-7f15dba34e9d</t>
  </si>
  <si>
    <t>610b1d2e-92ab-4c35-868a-3227a0e36ba5</t>
  </si>
  <si>
    <t>7b2c7b95-8650-4966-80b5-50bcedc9ef73</t>
  </si>
  <si>
    <t>2ce755db-5314-4c64-b00b-ad8c71df90f8</t>
  </si>
  <si>
    <t>905edc2c-831c-4d3a-90e1-c80fd7f63a97</t>
  </si>
  <si>
    <t>b3210d44-92c1-40ad-b881-b560dda637c1</t>
  </si>
  <si>
    <t>9e87210e-05ee-4e33-9e89-9cd544cf9a4e</t>
  </si>
  <si>
    <t>6380741d-7d1c-4c91-8df5-cb4db02fbac7</t>
  </si>
  <si>
    <t>67f97be2-f7bd-4fe4-b6f9-5b5f3fd1da4c</t>
  </si>
  <si>
    <t>3b02d521-586b-4e03-88dc-a0e6f9d01eda</t>
  </si>
  <si>
    <t>053a53a2-0627-432e-b93b-ae6465d32095</t>
  </si>
  <si>
    <t>a2e3e19d-086e-4e27-9fcd-4677c429156f</t>
  </si>
  <si>
    <t>559d5073-6ed9-4e7a-ab5c-4cabe918406b</t>
  </si>
  <si>
    <t>6be63f37-9c93-4781-b9d3-ee6e4170a2c5</t>
  </si>
  <si>
    <t>0ba4451f-8bef-4373-99e9-338665b1faaf</t>
  </si>
  <si>
    <t>d4a3ccb8-d383-49aa-8b56-259c70e96ec1</t>
  </si>
  <si>
    <t>1b5e5fe1-2e6d-44d7-9a7c-e5bccbfe2c6d</t>
  </si>
  <si>
    <t>febcc30f-5bb3-4977-ba96-f546920d93c9</t>
  </si>
  <si>
    <t>362b51e7-e0eb-49f2-aa16-2e94b8062820</t>
  </si>
  <si>
    <t>759ff976-7636-4958-8a91-acb48aa80dfe</t>
  </si>
  <si>
    <t>33522bd5-ca92-4999-9077-ded7f2fb1e49</t>
  </si>
  <si>
    <t>32d86b8c-cf94-4d2e-9963-baae45c6b1ea</t>
  </si>
  <si>
    <t>b58920d7-b06e-4602-8f17-6351acee76bb</t>
  </si>
  <si>
    <t>40426e9f-3686-43a6-b231-f0d6d435df43</t>
  </si>
  <si>
    <t>34ce66fa-96d9-43d5-a840-7d0f624e6686</t>
  </si>
  <si>
    <t>9ae7d36b-12f9-4d0d-a13e-dbade0db9f8e</t>
  </si>
  <si>
    <t>06571e46-9baa-43e8-a233-e03930636b84</t>
  </si>
  <si>
    <t>3fd709e6-3919-422b-a31f-5d087936d68b</t>
  </si>
  <si>
    <t>8701ef59-597f-4cb4-abf3-c2fac543e7e4</t>
  </si>
  <si>
    <t>cd226887-22a7-4f48-ab87-03e7b874b9cb</t>
  </si>
  <si>
    <t>2eba8457-300a-470e-add1-a90f68e6b02a</t>
  </si>
  <si>
    <t>115385ba-4d05-41c3-8437-4c6892265daa</t>
  </si>
  <si>
    <t>d42b27cf-7d96-4bd9-8752-2a3e2dbc0def</t>
  </si>
  <si>
    <t>64c6a3d1-570a-4835-9f8a-295e5f4f5607</t>
  </si>
  <si>
    <t>1ab284de-6a45-4a1e-bccb-f31c7e8304b9</t>
  </si>
  <si>
    <t>3da7720a-a9fb-48f9-835c-45d6eba9a95c</t>
  </si>
  <si>
    <t>501815fc-7cd1-4680-8c34-93a69e69f7eb</t>
  </si>
  <si>
    <t>8a86d03a-5e09-42ff-bd95-e5195e959450</t>
  </si>
  <si>
    <t>9aaa979e-72ef-477c-b2ea-e1e373a1533e</t>
  </si>
  <si>
    <t>dcf5f39e-43d4-4d3e-bd9a-217b4ef016b8</t>
  </si>
  <si>
    <t>193ff2d8-d842-4028-837d-b13263e2f08f</t>
  </si>
  <si>
    <t>8798f187-18cb-42aa-a3bf-698dfd72a880</t>
  </si>
  <si>
    <t>81ff625a-3b7d-4d84-8a40-c0e42881eab7</t>
  </si>
  <si>
    <t>af59c21c-5c00-4051-b1a8-96b84b8c46be</t>
  </si>
  <si>
    <t>25af57e2-b956-4155-bf4c-3d7687b5d3b8</t>
  </si>
  <si>
    <t>4fc64b59-3f7e-4560-b434-027440fd4e30</t>
  </si>
  <si>
    <t>e8dd552e-5b29-4c98-b499-ac4be92ea012</t>
  </si>
  <si>
    <t>2a0d5401-4f2f-49e7-811e-f0ea4fe51a48</t>
  </si>
  <si>
    <t>1feead91-6d5b-4113-84f7-8a01c3112fa4</t>
  </si>
  <si>
    <t>5508c3b7-0927-40eb-9e4f-b9fed144ab44</t>
  </si>
  <si>
    <t>47fe2c0b-aac3-4406-9d6f-fac41aa6ef9b</t>
  </si>
  <si>
    <t>ec4b1929-7af9-4042-af0d-580378d7fd70</t>
  </si>
  <si>
    <t>b81d84e9-720c-4ebf-88d1-76fb220fec64</t>
  </si>
  <si>
    <t>dc750f45-8d0f-4d97-9c14-5f2c12b388df</t>
  </si>
  <si>
    <t>35183e0c-9d34-4de7-8e56-c02d8150d52a</t>
  </si>
  <si>
    <t>ea0ee4eb-bc26-492d-a755-e024bd41fc86</t>
  </si>
  <si>
    <t>e68ca7ad-262c-4faa-8f72-31acf9b3520c</t>
  </si>
  <si>
    <t>5cbb9981-6f2d-424f-af91-af52901b2f54</t>
  </si>
  <si>
    <t>c7d5fd94-65a7-44d0-9950-cbd4a81baefc</t>
  </si>
  <si>
    <t>5ff73d3c-2fab-46f6-9b67-48982872780e</t>
  </si>
  <si>
    <t>1d278ed7-0ab6-4012-8ab9-58513b6242e1</t>
  </si>
  <si>
    <t>37371173-515b-475e-afc8-832445a40a2a</t>
  </si>
  <si>
    <t>175442f3-3430-402e-8032-bd875f2163c2</t>
  </si>
  <si>
    <t>74c58c56-4bbd-4e7c-8ff9-1853e03f0e7b</t>
  </si>
  <si>
    <t>1367ea74-884b-4db8-b4be-43a00413f280</t>
  </si>
  <si>
    <t>b5632911-eebb-4df5-98e5-68ba421fee57</t>
  </si>
  <si>
    <t>10b6a948-69ee-4074-8e15-c15ce0304f8f</t>
  </si>
  <si>
    <t>05cc6f25-3ad7-48e3-b37d-cd542f0facd8</t>
  </si>
  <si>
    <t>1170be2f-64e5-4819-856d-961cd44a38d4</t>
  </si>
  <si>
    <t>c6a8e5fa-5432-47ce-b361-ae6096451a27</t>
  </si>
  <si>
    <t>ec9db0f2-3043-427d-a332-28ec111524de</t>
  </si>
  <si>
    <t>2773e85d-c7cf-4a74-885e-e2f0d15c50f5</t>
  </si>
  <si>
    <t>82f97023-7abf-4356-9b04-437f708c843a</t>
  </si>
  <si>
    <t>7cdbbdf7-d057-4b7f-b595-38a19016ad63</t>
  </si>
  <si>
    <t>7d6adea2-0428-4b69-b74a-83be5a20dcdd</t>
  </si>
  <si>
    <t>58c2d13e-80d1-4d13-ba1b-c10fdb76845d</t>
  </si>
  <si>
    <t>fd0bbc67-8b8e-4ced-ae4b-67e27c0e854e</t>
  </si>
  <si>
    <t>0b3ee497-e62e-42de-907d-169ab8c05e41</t>
  </si>
  <si>
    <t>578a0a90-3fed-4c72-ba24-bb08903f1d4e</t>
  </si>
  <si>
    <t>7a9a43fb-a99f-4468-a7df-8b037e5723d7</t>
  </si>
  <si>
    <t>9bdf15cd-9bb1-498f-ae9f-182f09db433a</t>
  </si>
  <si>
    <t>c3f7aa56-f0bd-416c-8351-b4a71bb9cc03</t>
  </si>
  <si>
    <t>b21933f8-6d51-47a5-8cc3-800b518ebd77</t>
  </si>
  <si>
    <t>816f0519-7f1f-4840-b216-b8c08471d1c9</t>
  </si>
  <si>
    <t>fbf49131-0d40-4538-b833-61f2853232f7</t>
  </si>
  <si>
    <t>fca823b8-3edd-4563-a0cf-b232af5e2b5b</t>
  </si>
  <si>
    <t>003a0b79-bbe0-4fc3-a472-6f41163304f6</t>
  </si>
  <si>
    <t>9df42ee9-00e2-45dc-90a7-f5111edb1dd4</t>
  </si>
  <si>
    <t>a5274505-ce99-404d-91d2-7eb2b196c891</t>
  </si>
  <si>
    <t>ab0b6855-52b4-4535-bde3-ef4e0941742b</t>
  </si>
  <si>
    <t>b69cfa34-4ed4-4990-91ba-4e92acf4365d</t>
  </si>
  <si>
    <t>9ec86251-a006-474a-a64e-cdca8f8c125d</t>
  </si>
  <si>
    <t>28da7e28-603e-4b58-90d9-084ffdc09314</t>
  </si>
  <si>
    <t>168a2180-feec-4b0e-82e7-a717621851ad</t>
  </si>
  <si>
    <t>66b059d7-75da-4083-ae90-baf7321930ba</t>
  </si>
  <si>
    <t>1fda63bb-9af0-4c63-b275-92e1711d8c2f</t>
  </si>
  <si>
    <t>1e5ea5bb-78d0-44d0-8ed9-1ab9ee0f5ec6</t>
  </si>
  <si>
    <t>3e7541bd-bfd7-4c88-a7f6-bcdb0c97507a</t>
  </si>
  <si>
    <t>5ce962cf-4737-4fed-b993-de3e16546c74</t>
  </si>
  <si>
    <t>3fe2608c-c96b-44ba-9bd4-3b9815ca30a8</t>
  </si>
  <si>
    <t>0518f586-beca-4a14-89bc-b8084bcf6599</t>
  </si>
  <si>
    <t>2841bec1-e995-44c2-a8a3-461e3eb33cb6</t>
  </si>
  <si>
    <t>79834450-f52d-498e-902b-cb69d3f6c6a4</t>
  </si>
  <si>
    <t>2efa1510-6349-40ab-8c60-5b5abec779a6</t>
  </si>
  <si>
    <t>2adb38da-c9e8-43dc-b500-4ebdfc5187e1</t>
  </si>
  <si>
    <t>fa4ec32f-55e7-4609-bb12-293d41b042f6</t>
  </si>
  <si>
    <t>54ef27f9-1c05-4e92-8b3d-adbaf901c73f</t>
  </si>
  <si>
    <t>6a973e51-c068-46f4-92f7-8eec5d2028cd</t>
  </si>
  <si>
    <t>6c9531ae-10ec-45cf-99bc-971287abef2a</t>
  </si>
  <si>
    <t>b6b5ba74-46cf-4df3-aeae-c16d3338d3e3</t>
  </si>
  <si>
    <t>04df6b31-22ff-4a64-b1f9-fde97eed25f8</t>
  </si>
  <si>
    <t>aa9475e4-00e1-4e7c-9c1b-780632d33b3d</t>
  </si>
  <si>
    <t>aa019cbc-24d5-4898-93ee-5b2f4b89ef68</t>
  </si>
  <si>
    <t>f8b2fc02-c42f-48c0-a07b-56e4d8eb9d85</t>
  </si>
  <si>
    <t>57e85db6-af70-499c-9d7d-c89dcc29a52d</t>
  </si>
  <si>
    <t>86b5d63b-5dd5-4d9b-907e-ef44a55e3c9e</t>
  </si>
  <si>
    <t>15e35649-01d8-4a27-849b-6aab102fce77</t>
  </si>
  <si>
    <t>5bf04dcf-b209-4833-a2b7-be6c11aa6a41</t>
  </si>
  <si>
    <t>3cf947ab-e2d5-43cf-8dee-e8b8566d5dee</t>
  </si>
  <si>
    <t>3a5fcf0b-57a7-4e8d-8afd-7bcf84b8adc5</t>
  </si>
  <si>
    <t>61ae1e60-0d02-409b-b105-b64c3f2ecf90</t>
  </si>
  <si>
    <t>884c5fad-a79e-457f-be31-813997b37cf6</t>
  </si>
  <si>
    <t>3414e470-95a7-4043-b8ce-b7c876fa0969</t>
  </si>
  <si>
    <t>2a4f3f62-fb1c-4854-b2d0-8078586f0eff</t>
  </si>
  <si>
    <t>6d118c34-ab50-4536-a2a2-b07a214e2343</t>
  </si>
  <si>
    <t>147bda63-2552-4e10-a3d7-3ad43264b5e2</t>
  </si>
  <si>
    <t>43711252-d3df-41aa-98bf-b17bd33ad95e</t>
  </si>
  <si>
    <t>755df1c3-0358-4107-9e92-d5bcc92e25ff</t>
  </si>
  <si>
    <t>a29dec9d-fc5a-4d29-9c63-5d4465de58c6</t>
  </si>
  <si>
    <t>4e50ad61-f951-418f-88ca-cbdaf2b57e8d</t>
  </si>
  <si>
    <t>cc3ba241-0ca3-40b2-a1f9-a8e88cb724e8</t>
  </si>
  <si>
    <t>a8eeb6ff-e4e6-4fa6-b4dd-2147d66e5234</t>
  </si>
  <si>
    <t>81a4ab80-32bd-4d9a-9e23-6cecbebf2173</t>
  </si>
  <si>
    <t>9677ed5d-0bf2-4ccc-92ca-c176e3ed5ab2</t>
  </si>
  <si>
    <t>bc860dfd-b813-4828-a17c-0b55c994de44</t>
  </si>
  <si>
    <t>a5f996c0-05a7-4654-b5ee-46b897cfbb83</t>
  </si>
  <si>
    <t>ac99a3e4-fbf6-4b32-82cc-76d8d2d528f1</t>
  </si>
  <si>
    <t>dc8a8278-a2ed-47b1-aa4f-c0693a216b8f</t>
  </si>
  <si>
    <t>19f92e26-27ea-420a-803a-fffce53367a5</t>
  </si>
  <si>
    <t>1ada8db6-b7b4-4bfc-ae3d-600e0fce87c6</t>
  </si>
  <si>
    <t>9e87a156-02ad-45a1-b98f-e218859f3d38</t>
  </si>
  <si>
    <t>eb5b6e30-6cc5-4abf-a0e0-99faac5951e6</t>
  </si>
  <si>
    <t>4abe31be-3910-4fe0-9b6b-17481304f2c6</t>
  </si>
  <si>
    <t>99e90dad-2eaa-46e0-838a-ed38065dcef8</t>
  </si>
  <si>
    <t>012bcaff-f27c-444f-bba9-0e8d362980d6</t>
  </si>
  <si>
    <t>67370c23-ea2c-4fae-a662-bac10e67fb5d</t>
  </si>
  <si>
    <t>d58c60e4-282f-48df-a284-f965335453a6</t>
  </si>
  <si>
    <t>2a7592d1-a98b-47f9-9b78-1da8608e4ba2</t>
  </si>
  <si>
    <t>fb89a317-d2a8-4415-b75b-923bc1f30e87</t>
  </si>
  <si>
    <t>eae91e7a-6c46-4327-b6d4-a5ad5d813d39</t>
  </si>
  <si>
    <t>c2e7c00e-db9d-4789-89ad-76d415275d8d</t>
  </si>
  <si>
    <t>95b33d84-4e8c-487c-80e1-3612c7911294</t>
  </si>
  <si>
    <t>9691b88b-4dcc-4c06-a61b-7703cc740491</t>
  </si>
  <si>
    <t>819a11d2-8939-4883-84fb-7983e1326cbb</t>
  </si>
  <si>
    <t>09cb6244-abf9-46b2-98fe-24e87b26170e</t>
  </si>
  <si>
    <t>eb9c8e47-3f0f-4851-95fc-9edd7ff39aa2</t>
  </si>
  <si>
    <t>d2947208-73ad-4e8c-9665-809f51d636fb</t>
  </si>
  <si>
    <t>cc7fca45-d81c-4971-8fd7-2a953250de71</t>
  </si>
  <si>
    <t>28da3fe8-e182-4b9e-874c-0ac4c7cdf9cd</t>
  </si>
  <si>
    <t>6ef6129f-8d85-4be9-a20a-bd1e67689ab7</t>
  </si>
  <si>
    <t>bead6a43-11a4-4f53-af77-0d537fe06928</t>
  </si>
  <si>
    <t>e2f70790-f0ed-4ad8-8985-bc89def534a9</t>
  </si>
  <si>
    <t>8710f794-e3ec-4fd0-b4aa-f9feff298048</t>
  </si>
  <si>
    <t>35ccb42a-5b8f-4a56-b979-56ef4df94413</t>
  </si>
  <si>
    <t>3032fb1b-eee1-4e0b-8b51-30b6a52cd563</t>
  </si>
  <si>
    <t>a47b3283-a619-43f4-8ae0-b649ee493a8e</t>
  </si>
  <si>
    <t>e27f7ce7-451e-43a1-921d-805411db2e25</t>
  </si>
  <si>
    <t>985405ca-0c9a-41bb-b747-4c142f3e339a</t>
  </si>
  <si>
    <t>d8a243e7-f547-459a-929c-4105fd3f8b38</t>
  </si>
  <si>
    <t>ca6b3804-bb03-4b9b-b835-76b2fe647189</t>
  </si>
  <si>
    <t>1bbee03c-aa9a-43ba-a760-10d789b2bb68</t>
  </si>
  <si>
    <t>b8c8c57b-903f-448b-88fc-0313c24694b7</t>
  </si>
  <si>
    <t>39414f09-6fcd-4d7e-a1f0-f4345620df82</t>
  </si>
  <si>
    <t>b4aebd19-20bf-4d4e-a458-45038b95a910</t>
  </si>
  <si>
    <t>4ca1ccbe-5e66-4bdc-b1d4-282060b755ed</t>
  </si>
  <si>
    <t>c5bfe476-a505-42d5-8a63-9ec89b17d347</t>
  </si>
  <si>
    <t>2d9e4af8-9f66-4585-9e71-d42609937bb8</t>
  </si>
  <si>
    <t>0bf9c06d-e909-461d-9505-147648fc9e80</t>
  </si>
  <si>
    <t>730c39fa-5f30-44a1-9ca8-0fb76e80cd16</t>
  </si>
  <si>
    <t>dd50e0b3-cece-4441-881f-09eee537b752</t>
  </si>
  <si>
    <t>7ebf8b63-c79a-41b3-b418-e06465b5d3ee</t>
  </si>
  <si>
    <t>95f04ac9-d1ae-4d72-874a-8e2927626532</t>
  </si>
  <si>
    <t>a76291ab-bfb6-4bb9-8467-2c5c89ce0c01</t>
  </si>
  <si>
    <t>3d0adeac-cb46-4796-8548-b37987c94581</t>
  </si>
  <si>
    <t>54b96af4-ca5c-4846-a42d-4d6f8698163d</t>
  </si>
  <si>
    <t>e6a7df09-1068-494e-86b1-382393fc5ee9</t>
  </si>
  <si>
    <t>b96e7dcf-5d14-4745-bb48-28c661562440</t>
  </si>
  <si>
    <t>ad17bae3-ef4b-43ea-95f6-c26fd969493e</t>
  </si>
  <si>
    <t>2cb5d01b-9a5a-4270-a03f-d487eb11ae88</t>
  </si>
  <si>
    <t>b832a589-8dc2-48a0-8a58-25d1035941ec</t>
  </si>
  <si>
    <t>728a8191-97ca-408b-882e-f8f5ec540146</t>
  </si>
  <si>
    <t>10d74e3d-d297-4008-9a90-bd424fd2423e</t>
  </si>
  <si>
    <t>8492a1da-4c16-458f-b27f-7f3127b402bb</t>
  </si>
  <si>
    <t>ac9e9c4b-a50e-4c0c-9f68-d0a2b3a657f5</t>
  </si>
  <si>
    <t>ccddfb15-797a-4e9e-b571-4675290b071d</t>
  </si>
  <si>
    <t>414f08d4-5a4c-4113-b152-09813060f9a4</t>
  </si>
  <si>
    <t>16bb271f-9990-42ef-a49e-5563fb1d11b9</t>
  </si>
  <si>
    <t>724493ea-fdfc-4cb1-914c-4f157f8803a8</t>
  </si>
  <si>
    <t>525028b4-ea2d-463f-892f-86a839621ee9</t>
  </si>
  <si>
    <t>ea3decc3-11cf-464e-8b9b-91e394e97d41</t>
  </si>
  <si>
    <t>ad8bfdb0-341b-4c9c-8e83-d96aed9203e5</t>
  </si>
  <si>
    <t>b146adf9-cdfd-48d7-bc1c-0748cca548b2</t>
  </si>
  <si>
    <t>b488bac9-04c0-425b-a671-70598580c686</t>
  </si>
  <si>
    <t>d29365dc-c4e0-4b7e-a094-b3aee49a99f4</t>
  </si>
  <si>
    <t>63f9d986-7068-49e3-b822-fab8e0a49bc1</t>
  </si>
  <si>
    <t>d2bbf3a7-d910-4d8b-b554-497251508886</t>
  </si>
  <si>
    <t>0ceddb1d-533e-46bc-967f-823b87b432fa</t>
  </si>
  <si>
    <t>9747ed12-6f16-46af-8c59-c54fcd947b73</t>
  </si>
  <si>
    <t>08dbcf43-5ce6-4326-a997-8da4cf6f731f</t>
  </si>
  <si>
    <t>3c78a99f-e9a5-4f6a-9bd4-9bea5f137515</t>
  </si>
  <si>
    <t>99cbb3de-fe56-4704-82c1-ffa8dd5c7a36</t>
  </si>
  <si>
    <t>ae2fd5ac-59e1-4433-b26b-3ac43b42a4bf</t>
  </si>
  <si>
    <t>0a82244e-e72e-46a5-9d96-76eedc5674c6</t>
  </si>
  <si>
    <t>8316d994-9295-49d6-b608-7a27856fa6cf</t>
  </si>
  <si>
    <t>e1b71893-1f20-45ab-b9e6-0edacceaf9d3</t>
  </si>
  <si>
    <t>00c85c4a-478b-411c-a06f-8d229eea4684</t>
  </si>
  <si>
    <t>77601669-57ba-4d83-822b-2c9d3fbee785</t>
  </si>
  <si>
    <t>aa3d931e-f2c1-4a87-ac26-f4feed539178</t>
  </si>
  <si>
    <t>4abb2b16-b493-4d53-a738-9475abc94756</t>
  </si>
  <si>
    <t>dbee2c1d-4003-4723-b0db-0cdd117d341d</t>
  </si>
  <si>
    <t>06ad36eb-67ec-4eb4-93d7-fa5c1a4abded</t>
  </si>
  <si>
    <t>74296717-7313-49b7-a0ff-17281751b037</t>
  </si>
  <si>
    <t>10374c5a-0a9b-46c9-a19a-4b9acbfe6322</t>
  </si>
  <si>
    <t>107f9e60-e4ce-4fe0-b90f-7f478b64e346</t>
  </si>
  <si>
    <t>e6f5aad8-3d0d-482c-b377-0399c888f984</t>
  </si>
  <si>
    <t>e88ae0bf-e5ca-4295-ab09-1ea14e389b70</t>
  </si>
  <si>
    <t>3c748cc8-fab5-41d0-971e-eba32b247a66</t>
  </si>
  <si>
    <t>bd3ee325-8a00-419a-b1a6-e976080197f5</t>
  </si>
  <si>
    <t>ce5f31e7-101e-4709-ac71-b46dfd8c8c59</t>
  </si>
  <si>
    <t>f9aae5f5-3f3b-4afe-ba24-4f313a94ec46</t>
  </si>
  <si>
    <t>46942525-7197-40ab-a5d1-79e46f5e09f4</t>
  </si>
  <si>
    <t>eca3b2cc-7fa6-4731-93c2-c2af38d448ad</t>
  </si>
  <si>
    <t>17f77859-2514-41c7-95be-cd3570d0025c</t>
  </si>
  <si>
    <t>e0795841-bcb5-499e-86e6-cb0f87f9870f</t>
  </si>
  <si>
    <t>c76969cd-336d-4838-a240-8002d91705f2</t>
  </si>
  <si>
    <t>74dcb7c7-74c6-43e6-9034-d1a72adad651</t>
  </si>
  <si>
    <t>9ee5c445-56ec-4208-b47c-759c3b7f01bb</t>
  </si>
  <si>
    <t>999d8e4e-1e8e-46fa-818e-9657afcc0068</t>
  </si>
  <si>
    <t>a1743e4c-9e2c-4f48-a208-dba3b8df1c91</t>
  </si>
  <si>
    <t>32b42dc3-6e82-44bb-b5d0-f323244aba7c</t>
  </si>
  <si>
    <t>1386123c-5f7c-459e-ae51-08ae5fbe47bb</t>
  </si>
  <si>
    <t>b1298a61-b99b-4b75-a99a-ad94966f69f6</t>
  </si>
  <si>
    <t>71f9b5da-cd65-4d82-aadc-03be9f0d0822</t>
  </si>
  <si>
    <t>feb0dafb-ef3c-4cd8-a3e4-530babafb063</t>
  </si>
  <si>
    <t>68fd098e-d088-47eb-b14f-bd5e306322a0</t>
  </si>
  <si>
    <t>ad293cc0-f9c5-41cc-b98b-d30104acd571</t>
  </si>
  <si>
    <t>2d709119-8028-4486-8e2c-d140c42a3e33</t>
  </si>
  <si>
    <t>2619177e-ff09-4d89-b00b-f61e7dad8bf9</t>
  </si>
  <si>
    <t>a2fa6fbd-35f8-4db0-aff2-2673727dc84c</t>
  </si>
  <si>
    <t>dc3a0a45-0717-4baa-86f2-8d6573d5cd0c</t>
  </si>
  <si>
    <t>5fa5ca82-b81d-40df-a054-96e09acb28ea</t>
  </si>
  <si>
    <t>ce71d08b-80b9-4b6a-a055-d07ad964b74e</t>
  </si>
  <si>
    <t>3f0c299b-2856-4fcd-9da8-a1d19afa1365</t>
  </si>
  <si>
    <t>c298405c-4f93-4e45-b8ce-de46bc13b51a</t>
  </si>
  <si>
    <t>107b7ac2-d69a-482e-ba42-0707d07983f5</t>
  </si>
  <si>
    <t>a9414457-2c36-4d97-8820-4dcc8349368e</t>
  </si>
  <si>
    <t>db07d34d-d62e-4cee-a65b-00f8a336c73b</t>
  </si>
  <si>
    <t>a1fa1e89-c730-4c7f-b615-5fc51f92abfc</t>
  </si>
  <si>
    <t>df2e5ee6-a486-4cd8-b452-959e63e397c6</t>
  </si>
  <si>
    <t>5dbd7687-5f99-4393-93cd-22ad811b4d22</t>
  </si>
  <si>
    <t>3f8f748f-aae8-4ebd-8e6d-a88ed721f2fd</t>
  </si>
  <si>
    <t>dfb72a40-99ce-419c-8bb8-a7e6d80f8d0f</t>
  </si>
  <si>
    <t>2c9893fa-7934-40a5-8ddb-85f934f5dbe0</t>
  </si>
  <si>
    <t>45c38e06-d28c-46b6-b473-bd983b259d4c</t>
  </si>
  <si>
    <t>64d85f24-42f8-48b1-8675-590db42d23e5</t>
  </si>
  <si>
    <t>0aa018d1-6f8d-493a-bd1b-7d79b803fd22</t>
  </si>
  <si>
    <t>d50276ec-30c4-4e33-94b1-68cb83eaf5a7</t>
  </si>
  <si>
    <t>76cc2999-f28b-46ee-b31d-a27407c1f421</t>
  </si>
  <si>
    <t>9ae4fd75-7402-4539-8d0d-a5d7d1ac9596</t>
  </si>
  <si>
    <t>1b9db6e9-6522-4731-9474-7b1f63da1fc9</t>
  </si>
  <si>
    <t>0c7a461a-e6f9-45c9-a1ba-b9745a6b3b17</t>
  </si>
  <si>
    <t>37dd41be-f537-46b1-8e2e-905604a8cdad</t>
  </si>
  <si>
    <t>2fa9fc55-ecbd-428f-a0e6-7ce6f60e8975</t>
  </si>
  <si>
    <t>76f5fba2-0349-4f73-84aa-475fa2f8c789</t>
  </si>
  <si>
    <t>cf48d58a-217e-40c4-b6c5-72bbbe03fd56</t>
  </si>
  <si>
    <t>ac919ac2-e711-45b2-8d74-f2d164585c15</t>
  </si>
  <si>
    <t>dbdab0cd-577e-49b5-b94e-4c5d8162c4f5</t>
  </si>
  <si>
    <t>d85e4916-857b-4008-b7a5-20ea8157e9af</t>
  </si>
  <si>
    <t>17ed341d-de04-4466-8b18-bda03f5e38fd</t>
  </si>
  <si>
    <t>274599c6-5a23-4d2e-a471-22fa0e76e24e</t>
  </si>
  <si>
    <t>dc5b0984-88d3-4ff3-b093-f0cfdb80070d</t>
  </si>
  <si>
    <t>ca23a8be-fef8-4b6c-afba-136af304b2d5</t>
  </si>
  <si>
    <t>4099d31a-cc4b-4948-bcb8-d3270cf3a9f5</t>
  </si>
  <si>
    <t>37c521d5-e042-4dc6-a38a-be7eafeb9092</t>
  </si>
  <si>
    <t>17ce1fd9-fa04-4c76-b7c0-f23519005371</t>
  </si>
  <si>
    <t>c1660018-6e78-4bd4-88f0-3a1faa017c4c</t>
  </si>
  <si>
    <t>86079cfc-0cd9-4487-ac31-0e38a2859cd2</t>
  </si>
  <si>
    <t>3e3cfb79-20ef-4690-a186-7f69adb9c1c6</t>
  </si>
  <si>
    <t>c726aec5-29ec-4b62-b752-7d9f91d7ebd1</t>
  </si>
  <si>
    <t>7911e6e5-fad9-423b-b343-c74a045ad2ae</t>
  </si>
  <si>
    <t>0a5ee218-5618-44fe-b90d-cae6da8f6859</t>
  </si>
  <si>
    <t>99b365a9-075d-4ed6-b3a4-539d4245cd22</t>
  </si>
  <si>
    <t>20b10142-39c2-4061-8573-a1e5f91ad019</t>
  </si>
  <si>
    <t>2b784338-d744-4800-b6f8-4508260255b7</t>
  </si>
  <si>
    <t>ac8576dd-8167-485c-9452-c8fc0e559ed8</t>
  </si>
  <si>
    <t>e95a32d7-dbb3-457d-b655-df5765b3ea84</t>
  </si>
  <si>
    <t>a22b2cef-2032-47d9-8fb4-36f3dcf93b94</t>
  </si>
  <si>
    <t>ba13ed63-7cc2-4a1e-9d77-d45bfe793cc5</t>
  </si>
  <si>
    <t>8bdf4628-437d-4675-a5bd-c0e70adb590d</t>
  </si>
  <si>
    <t>e203e4ef-dc62-4e97-884d-77a46ddf3813</t>
  </si>
  <si>
    <t>5b4c2040-0725-49cd-b8bb-0c1848fe1577</t>
  </si>
  <si>
    <t>cdd7611f-d900-43cf-b218-71d45bca9a13</t>
  </si>
  <si>
    <t>11d562cc-a296-442c-8ad0-4c2a5f5f2e1f</t>
  </si>
  <si>
    <t>1fb210c3-6369-4fb9-9abc-f56736df9f47</t>
  </si>
  <si>
    <t>1aab7315-184d-4e18-8338-071aab257e63</t>
  </si>
  <si>
    <t>33e54062-d5b6-400e-9f34-fe98abbe476c</t>
  </si>
  <si>
    <t>5d0fd4a3-dc03-4a99-8cb0-087424513a52</t>
  </si>
  <si>
    <t>d16fcf8a-89ce-4b6c-9083-bf9e43fbd8d7</t>
  </si>
  <si>
    <t>609e1a47-614a-4c12-b0c7-50c6a27c83bb</t>
  </si>
  <si>
    <t>c3fc2a8b-b9e3-48b3-9c46-b3a64b62157d</t>
  </si>
  <si>
    <t>6af2ef31-7637-45a5-8a64-201ec7cb3065</t>
  </si>
  <si>
    <t>a35b0e4d-c43a-48cb-8c56-e49d6879c391</t>
  </si>
  <si>
    <t>1c904da9-0232-449d-a20e-43a3c0e409b7</t>
  </si>
  <si>
    <t>3f0b4a45-5ec6-4a10-a6f0-dfab7d32c292</t>
  </si>
  <si>
    <t>696ead93-5262-4d00-a2ab-042f737bcb9c</t>
  </si>
  <si>
    <t>eacf58bf-9e97-4299-b176-75e028554818</t>
  </si>
  <si>
    <t>75c9cb84-d05c-4a42-8ab2-828d008f94ba</t>
  </si>
  <si>
    <t>dac932ff-cdf8-4b8d-a369-7a25f9bd7a0e</t>
  </si>
  <si>
    <t>39000a6b-840b-4387-8278-74242df72456</t>
  </si>
  <si>
    <t>0c1633dd-ffdf-4a8e-acf3-6b8726513703</t>
  </si>
  <si>
    <t>4c9b0d0f-1fa8-439e-af1f-8282130cf0bf</t>
  </si>
  <si>
    <t>dbaf9169-5442-4b8c-b41d-b9f87f96e404</t>
  </si>
  <si>
    <t>56eae98d-0f94-42e9-bc74-b87ee559adc0</t>
  </si>
  <si>
    <t>4234d7ee-c5d2-43be-ad24-1545623c4983</t>
  </si>
  <si>
    <t>a880a8d5-fd6c-4056-8fea-151329ac0bc0</t>
  </si>
  <si>
    <t>fe3fe07b-85b9-4f24-aef0-78a120ffca7d</t>
  </si>
  <si>
    <t>da3695da-d79e-4240-be6f-e5252500e74c</t>
  </si>
  <si>
    <t>45556d1e-cca3-4681-91f0-c400a3523511</t>
  </si>
  <si>
    <t>755ce452-4079-48bb-bc47-4ba2b2ecd942</t>
  </si>
  <si>
    <t>fa010757-b01a-4f20-abed-bce22f5a810a</t>
  </si>
  <si>
    <t>e2dfa569-35ea-412e-9a4e-2b194f5d62c8</t>
  </si>
  <si>
    <t>003e8ce2-25ac-44b6-91db-fc2784528c36</t>
  </si>
  <si>
    <t>e25b97a4-daab-4243-8698-14b71b085a13</t>
  </si>
  <si>
    <t>8acd78db-f4ed-4bc0-a385-0764a60e7b9f</t>
  </si>
  <si>
    <t>8a3af76b-7153-48c0-a775-3534fd49fe16</t>
  </si>
  <si>
    <t>8661f083-bf8b-497e-80af-74b5442aa691</t>
  </si>
  <si>
    <t>e444d340-ba14-40bd-99f4-85f85f98cf78</t>
  </si>
  <si>
    <t>e12dbde6-af94-4fed-8392-75efd9f8c1a8</t>
  </si>
  <si>
    <t>095b2666-34f3-42ba-aaa6-f9512b8d30cc</t>
  </si>
  <si>
    <t>d3c3d095-8b42-45d2-9c19-7e3fa96ca787</t>
  </si>
  <si>
    <t>1aa16b12-fff7-48b4-9b72-fa22e08d058d</t>
  </si>
  <si>
    <t>f8aa86e5-518a-4051-9727-74947064db92</t>
  </si>
  <si>
    <t>a92a788b-ae74-4716-9bea-7eb0b3cef793</t>
  </si>
  <si>
    <t>17183448-1fc2-4e97-a5f2-36d1d5a9ca1e</t>
  </si>
  <si>
    <t>cdb0c59c-6086-4985-a133-bd141e1bb6ca</t>
  </si>
  <si>
    <t>dcb91836-142b-4bcd-b42c-f0b34c272121</t>
  </si>
  <si>
    <t>828e263c-a5a2-4390-8880-5851ba9395c1</t>
  </si>
  <si>
    <t>c54f6982-c7af-4460-b1ca-661c411ee091</t>
  </si>
  <si>
    <t>e7c17a68-7cb0-445f-8d31-f2c1d07aab3d</t>
  </si>
  <si>
    <t>da5099cc-9057-4fcd-a133-8873336c7697</t>
  </si>
  <si>
    <t>2d6081cb-4964-472e-ad69-86ebf0dd7c1c</t>
  </si>
  <si>
    <t>45edfde5-88c9-424d-8d71-709998c94939</t>
  </si>
  <si>
    <t>55e8d23c-b8a3-4bb1-9c03-3e14641639ac</t>
  </si>
  <si>
    <t>def3e5b6-5ce0-4d69-b0b5-b39fad417a6d</t>
  </si>
  <si>
    <t>b27e3290-ca39-4779-89db-6402ae280a3d</t>
  </si>
  <si>
    <t>3a23e4a5-22f8-4647-8717-8331fa5eba94</t>
  </si>
  <si>
    <t>b945055d-449d-47e8-9f14-574ea7cea9a1</t>
  </si>
  <si>
    <t>c5dc62ac-e177-461a-bc76-d7842de60ca8</t>
  </si>
  <si>
    <t>035988be-2cdb-4a69-a630-6d76bc1b97f6</t>
  </si>
  <si>
    <t>8a0a4ccf-0708-43c7-8b95-12cf9b4fb001</t>
  </si>
  <si>
    <t>f044c71b-3fed-4121-9cd6-b3a3d0be4cf6</t>
  </si>
  <si>
    <t>77a6c968-3ec1-4c82-ae01-a2e5b4db0931</t>
  </si>
  <si>
    <t>6a53dd10-b7e8-44f2-8f4a-56015f9a5c61</t>
  </si>
  <si>
    <t>bbe577b2-0e7e-44de-aec5-8d54cbb0eed8</t>
  </si>
  <si>
    <t>8b412cdc-c03a-456c-af50-3d045bc026ee</t>
  </si>
  <si>
    <t>735190c8-4a3d-46a6-885f-795f3ecdad42</t>
  </si>
  <si>
    <t>f60e85aa-2c80-4282-9a7e-885c5b1801fd</t>
  </si>
  <si>
    <t>43316923-630e-4b9d-97af-cc263e0b56e3</t>
  </si>
  <si>
    <t>67ce86b7-0f74-4af8-acf1-5987206db796</t>
  </si>
  <si>
    <t>87d5811f-29bd-480a-b53e-8b2775331cfe</t>
  </si>
  <si>
    <t>6d446445-a1b2-455d-bba9-d7f3077c0a10</t>
  </si>
  <si>
    <t>dce7ccc8-e51c-4cb3-9aed-7f952220a2d1</t>
  </si>
  <si>
    <t>688d52ac-3051-4780-b1f1-5436fdb4d51b</t>
  </si>
  <si>
    <t>efe57503-644e-4224-a159-a8d880e1676b</t>
  </si>
  <si>
    <t>8a965066-832a-445b-a5d3-6935102c89a0</t>
  </si>
  <si>
    <t>211cc3e6-2493-4cb5-a05d-648a8b62339e</t>
  </si>
  <si>
    <t>827b839a-2a40-41e8-a668-3e84708aab8d</t>
  </si>
  <si>
    <t>5a434596-ec80-4d47-a472-46587f20a98f</t>
  </si>
  <si>
    <t>6c297fda-c973-4435-ac49-c330b5e20030</t>
  </si>
  <si>
    <t>e7336493-b9bd-47ee-9298-a74a91625ab9</t>
  </si>
  <si>
    <t>14ef7d6f-0c7f-448e-8bb2-a718401cd8a9</t>
  </si>
  <si>
    <t>3914fd90-24cd-4681-a26a-2ba4a2a159f9</t>
  </si>
  <si>
    <t>5f056e77-b597-4372-81ec-74cfa153e832</t>
  </si>
  <si>
    <t>f1f834a6-23c4-405a-b5f2-dfd604ce318b</t>
  </si>
  <si>
    <t>2cf69775-8761-45e2-a44d-b4bd0669b757</t>
  </si>
  <si>
    <t>4f25b8c4-d5c9-4131-af78-55e3ffeed2dd</t>
  </si>
  <si>
    <t>c51b4715-3ce4-49e7-9102-508107212399</t>
  </si>
  <si>
    <t>2430b31a-ab1d-4aeb-9d8f-5b5bb2427ff5</t>
  </si>
  <si>
    <t>a06f6ebb-cdf1-4d0a-ab74-c3c1b86d53ae</t>
  </si>
  <si>
    <t>b160aa5f-532a-4e17-999d-5d17abb3926f</t>
  </si>
  <si>
    <t>f7f78b0a-14a9-43c0-8ab4-dbae4364badc</t>
  </si>
  <si>
    <t>6516706c-08dd-4be3-9bcf-d8cc39b8e59b</t>
  </si>
  <si>
    <t>e518b0d5-b916-43a0-9f3e-23030ae34aa7</t>
  </si>
  <si>
    <t>ca6e759e-e5b0-4f69-b548-2acfba9ef338</t>
  </si>
  <si>
    <t>b0d6c364-2083-42c5-9c6f-92fb5a21a71a</t>
  </si>
  <si>
    <t>5d26a7bf-3240-4197-a94c-369861b65c37</t>
  </si>
  <si>
    <t>58ae61ba-c2a5-4ae2-b3ec-3a99c8ea6357</t>
  </si>
  <si>
    <t>f55fe025-31da-4f50-ab61-f691c3fc3631</t>
  </si>
  <si>
    <t>b78b1bc6-d7d2-45a0-ba76-f10383ccc023</t>
  </si>
  <si>
    <t>7bb98f8f-da88-4641-9a18-990f20e1ec42</t>
  </si>
  <si>
    <t>8639ee6f-b8d5-4f6a-949e-ede441e48612</t>
  </si>
  <si>
    <t>4cac4adf-90cb-4cce-a753-7aee0a1c21ae</t>
  </si>
  <si>
    <t>ed8ebb86-abad-4cd8-b5b9-c5a6fb6abac7</t>
  </si>
  <si>
    <t>d9ebed4c-cdb4-468e-a1e1-9e2cf8ad491d</t>
  </si>
  <si>
    <t>ad1bd590-72fa-472e-9a02-22ec6cd82e5f</t>
  </si>
  <si>
    <t>e68fd0c3-ad0e-46be-b2c8-233662c68310</t>
  </si>
  <si>
    <t>6b127fa4-cce8-4a17-8b7f-926b1d1edd42</t>
  </si>
  <si>
    <t>c8cfc65c-6035-46d5-8c9c-d7bb68bf9f20</t>
  </si>
  <si>
    <t>c0670d76-1e6f-4c29-b07e-c28c5ce90b62</t>
  </si>
  <si>
    <t>dca23069-4f5f-4525-9277-eadd2bc97e9c</t>
  </si>
  <si>
    <t>8e164955-faf6-4390-8b3f-f65a067bdf27</t>
  </si>
  <si>
    <t>8f0aadba-150a-48c7-a659-16e5cee03b2e</t>
  </si>
  <si>
    <t>9836211a-c1be-4ccd-b56c-fe50e8f975fd</t>
  </si>
  <si>
    <t>28f087f2-d7ca-4d0c-b8cc-17ac530ecd68</t>
  </si>
  <si>
    <t>b392aeef-57c0-4bfd-95a8-0d91d61a7493</t>
  </si>
  <si>
    <t>be65e2d8-f330-4919-af85-108de70426dd</t>
  </si>
  <si>
    <t>2b853bf7-98c9-4980-8425-80cf8a0b472b</t>
  </si>
  <si>
    <t>48231d68-14ab-4cff-a17c-f9fb1022ba1a</t>
  </si>
  <si>
    <t>7501de45-fff5-4212-8179-1c1877baab45</t>
  </si>
  <si>
    <t>c8dd50f4-f755-486a-a904-024a1be2ba69</t>
  </si>
  <si>
    <t>f739acc1-b74a-4659-87ee-b634e946c9b5</t>
  </si>
  <si>
    <t>5095a93a-4007-4f71-b9c0-063e9a8f41e5</t>
  </si>
  <si>
    <t>927b4844-c0e6-41ba-bb80-76019beb67c8</t>
  </si>
  <si>
    <t>a4d87de9-69bf-459a-b5e9-95b76b21badb</t>
  </si>
  <si>
    <t>625dc945-cbd7-42b5-9199-2f64f2abd664</t>
  </si>
  <si>
    <t>72adca9f-6269-4e59-a56b-cb03c699549c</t>
  </si>
  <si>
    <t>fce4863c-99e6-4058-ab31-561b8607bbe4</t>
  </si>
  <si>
    <t>f6652572-c33f-4cf6-ba8e-db6ce43bf4b9</t>
  </si>
  <si>
    <t>b9380b2a-266e-4475-a158-19726cfc98f7</t>
  </si>
  <si>
    <t>e9b2749d-d99a-4826-96f7-a9b971b69714</t>
  </si>
  <si>
    <t>c448fef8-33e2-4067-b717-ae7f77695a51</t>
  </si>
  <si>
    <t>aed594ac-9218-427f-8d52-d137f7604c5f</t>
  </si>
  <si>
    <t>7370e647-9b05-42bd-8ede-b893eebcbafc</t>
  </si>
  <si>
    <t>60d0282f-3849-479f-a487-9a3b59e0c727</t>
  </si>
  <si>
    <t>3f92d3cc-76cc-4fc6-a6fb-cfea5a0292be</t>
  </si>
  <si>
    <t>c98b0d35-2af6-43a6-8589-e358859de87f</t>
  </si>
  <si>
    <t>052e5ea6-7c77-4cc2-9437-1baf5694adb5</t>
  </si>
  <si>
    <t>2452bd61-488e-4fa5-a947-3329c9d4aac3</t>
  </si>
  <si>
    <t>800c65d1-ea65-45d2-843e-b710461c44fd</t>
  </si>
  <si>
    <t>00dda31e-daec-401f-af63-32a4bd2be0f9</t>
  </si>
  <si>
    <t>62d7e157-addd-463a-8fa3-07f8f309d8ca</t>
  </si>
  <si>
    <t>134fda45-9bd5-42dd-8192-f1b24ff87fc8</t>
  </si>
  <si>
    <t>5df7e878-2b99-4215-813e-76ddff65867e</t>
  </si>
  <si>
    <t>f6b53553-e1df-4c96-ab51-1b9f5d512011</t>
  </si>
  <si>
    <t>4bcc6a9a-9a97-477c-9fef-531b6bee4626</t>
  </si>
  <si>
    <t>4b1239ba-6b62-4d21-a8a6-2b59b284a1b9</t>
  </si>
  <si>
    <t>10180c1a-d001-46c9-910a-1a232602a1e2</t>
  </si>
  <si>
    <t>91d28d6e-d797-43b0-918a-180131e67a89</t>
  </si>
  <si>
    <t>0e25484d-2192-4933-af25-8c1ce66ddef1</t>
  </si>
  <si>
    <t>b8109934-3350-4d7d-a4a2-4665cbbac2b0</t>
  </si>
  <si>
    <t>37efe8d4-f30b-4839-8707-67cfb77cc1ff</t>
  </si>
  <si>
    <t>3127338f-47d9-4aa7-b9f6-79107e057b80</t>
  </si>
  <si>
    <t>0a8aa6a2-ba3d-4042-b959-8cb224db42f2</t>
  </si>
  <si>
    <t>f267db4a-af7e-447d-b5b2-09798e3160a4</t>
  </si>
  <si>
    <t>7e3de2a4-1eda-4822-9414-edf630b56ca0</t>
  </si>
  <si>
    <t>c08952b5-9e61-464b-8118-851535b2f0a0</t>
  </si>
  <si>
    <t>e183f03b-e7ec-425a-b5be-b5c7ee8010b2</t>
  </si>
  <si>
    <t>fa9e2423-d295-4fb8-af3c-4197ee5b7435</t>
  </si>
  <si>
    <t>ed914a01-62e5-4b18-b4ad-1e9a28c3a68c</t>
  </si>
  <si>
    <t>53c0345a-7d19-48bd-b659-70d4a6781dfb</t>
  </si>
  <si>
    <t>6d6a8d7b-f943-4279-ba4f-f2fcc8df2fc0</t>
  </si>
  <si>
    <t>783898c5-a397-44be-9556-e1fd61bf35e9</t>
  </si>
  <si>
    <t>82dee3af-9f17-421c-8d3e-2177420183e1</t>
  </si>
  <si>
    <t>05aa98f7-b533-4184-9f57-bafe5be92e11</t>
  </si>
  <si>
    <t>a16eabd8-7500-401f-a09f-c196e8084525</t>
  </si>
  <si>
    <t>125660b9-b996-4330-b1c1-c12ecf075f80</t>
  </si>
  <si>
    <t>c214433b-2cd5-42bb-8b59-657928b311a6</t>
  </si>
  <si>
    <t>ff769f45-e8c0-4224-8fef-763d9b9cf9b6</t>
  </si>
  <si>
    <t>7aaf4a07-bbee-41cc-b800-8084935b8b7c</t>
  </si>
  <si>
    <t>7cd4a8f6-a14a-4c46-9c67-d52b2279855e</t>
  </si>
  <si>
    <t>4231d1df-7cdf-491d-b0ca-794940a56bfd</t>
  </si>
  <si>
    <t>f1cfed63-b6f3-4af8-b406-dc92beac76ce</t>
  </si>
  <si>
    <t>914a0ec2-9ccc-4c89-a18e-4a95f8f38049</t>
  </si>
  <si>
    <t>c39ca4e9-d9f8-440e-a74b-56d91473dd2c</t>
  </si>
  <si>
    <t>edfd175f-6d64-4ba5-9c17-5ed2312cfb32</t>
  </si>
  <si>
    <t>c251eb3b-1929-4c6a-a29e-7bb49e637a0a</t>
  </si>
  <si>
    <t>4c80103d-ac0a-4e95-a494-7ba0f6388867</t>
  </si>
  <si>
    <t>ae7ea312-9fa1-40ef-a563-25d4efa57399</t>
  </si>
  <si>
    <t>9eec0f0f-8898-49ab-bdd4-59839a8a1d9d</t>
  </si>
  <si>
    <t>0b97eae3-769e-4f45-bdc7-47173286870f</t>
  </si>
  <si>
    <t>97b3ebca-2895-42c0-8c95-d75f212b5efa</t>
  </si>
  <si>
    <t>72b5dad8-35cd-4e5b-b5f6-9fd189e46db5</t>
  </si>
  <si>
    <t>bc0deac4-46d4-46a3-aa7f-7e4f7d0cd88c</t>
  </si>
  <si>
    <t>33ce32b1-a79b-4b4f-8e3f-a73a326be03a</t>
  </si>
  <si>
    <t>0d5125bb-9a77-46fd-a008-e12965c68f6e</t>
  </si>
  <si>
    <t>7c554923-0fc8-4af4-9482-48ddaa9af4ce</t>
  </si>
  <si>
    <t>4aaa4b30-0995-42b2-86f8-acd420bd1f27</t>
  </si>
  <si>
    <t>0b4d9c35-a743-4c45-acac-1953cacbac29</t>
  </si>
  <si>
    <t>6f2eb696-241e-4d07-b0dd-f8fa78955fc7</t>
  </si>
  <si>
    <t>37eab84e-f904-41ee-9fa0-9160d1a8ac85</t>
  </si>
  <si>
    <t>07d39ac7-4f54-407c-9065-d2de9017092b</t>
  </si>
  <si>
    <t>a816aad2-ddc6-4714-9013-8d76b4de89e5</t>
  </si>
  <si>
    <t>4825a472-0710-4ab2-824d-2fdd30ed23ca</t>
  </si>
  <si>
    <t>934908b3-41b9-4415-bbad-0f3032a18506</t>
  </si>
  <si>
    <t>c52a8297-84ec-4e1f-8193-4ee88a0fc34e</t>
  </si>
  <si>
    <t>b2161461-eb4c-4473-a193-e167ba3c784c</t>
  </si>
  <si>
    <t>c5fc233b-21e3-410c-85bf-742fca828d6a</t>
  </si>
  <si>
    <t>3ca556af-b4d6-4c39-bb53-f00960221cbf</t>
  </si>
  <si>
    <t>5a11d8d0-cb62-456e-939d-ae4a8cbdde5c</t>
  </si>
  <si>
    <t>b7fd931c-d59d-466c-b104-dc8819641e5d</t>
  </si>
  <si>
    <t>c175fd94-acfe-41f0-9c92-0f5e386499fe</t>
  </si>
  <si>
    <t>0a762b77-7701-436c-a5e6-2b4a2cff7d03</t>
  </si>
  <si>
    <t>ffdf0f37-5ab0-4b5d-b33d-1a4a11e02c70</t>
  </si>
  <si>
    <t>d4b6b1c5-e809-4a36-9126-c485c93c2099</t>
  </si>
  <si>
    <t>fac8f5fe-151e-4991-98a9-7906520b9967</t>
  </si>
  <si>
    <t>b794556e-1123-4c20-bc98-4ad400d68f76</t>
  </si>
  <si>
    <t>abcdc4df-ade6-4dc0-a29f-26751510f091</t>
  </si>
  <si>
    <t>92a658bc-f2c1-4f19-ba0a-5f8627195a23</t>
  </si>
  <si>
    <t>9176aa47-8f35-4b61-aa0c-7f5e82ef4315</t>
  </si>
  <si>
    <t>a74837e1-dc9c-4feb-a9f4-4091b15d15ea</t>
  </si>
  <si>
    <t>9e6a25d6-4014-4c58-a23f-6016815d6f31</t>
  </si>
  <si>
    <t>c52e4d67-f98f-4f1e-83a0-ec401295cd65</t>
  </si>
  <si>
    <t>6d40b2a3-6520-4f59-b076-276940e28dee</t>
  </si>
  <si>
    <t>65c8b6a9-0386-40de-b313-0ccfd413fda0</t>
  </si>
  <si>
    <t>eab869fb-6318-4e76-ad3d-453d4fd7a219</t>
  </si>
  <si>
    <t>f30ef5c3-be17-4886-9bcf-a859532fbfef</t>
  </si>
  <si>
    <t>086bac2e-0490-4c8b-8b1e-5b9813ef2e72</t>
  </si>
  <si>
    <t>13169809-d529-496b-a4f8-1d470a744300</t>
  </si>
  <si>
    <t>0a7127ae-3d90-4b6d-8249-484df4905aec</t>
  </si>
  <si>
    <t>d5dbc55b-8ef1-4988-a9b0-c45505ca2431</t>
  </si>
  <si>
    <t>8afd45e9-d401-4a9b-b3c6-e20808c39073</t>
  </si>
  <si>
    <t>7d40c105-0ae1-4235-aab9-f8ec0122145d</t>
  </si>
  <si>
    <t>4834dd77-26eb-49c2-9684-2ca5183ca4f0</t>
  </si>
  <si>
    <t>a2a1697f-7d68-4c9a-bd9f-82c6958a0222</t>
  </si>
  <si>
    <t>a7a9bf50-f432-4336-b5ce-f5fc967c388d</t>
  </si>
  <si>
    <t>4aa4cb4e-bb15-429c-88ae-00274c3fcebf</t>
  </si>
  <si>
    <t>938b3e5a-2269-45d3-9a05-b04df79d7719</t>
  </si>
  <si>
    <t>ea9ede30-ded4-475e-8bdb-6e6f74ef8557</t>
  </si>
  <si>
    <t>16cf6caf-bc65-4ec7-bf7b-ed1944ac741d</t>
  </si>
  <si>
    <t>57b01680-4141-4474-a48b-e78a987b9d2f</t>
  </si>
  <si>
    <t>34c37623-852f-4ce4-92f1-f8c41322e3a3</t>
  </si>
  <si>
    <t>1de748fc-27f6-4d04-95b1-43185506ff98</t>
  </si>
  <si>
    <t>f5463712-8752-4fb0-ae3f-30137078f44b</t>
  </si>
  <si>
    <t>c1d63ea1-39ef-402c-aaac-6086bd3e3368</t>
  </si>
  <si>
    <t>c3892ced-e6d1-4218-aa88-6ed1d835de10</t>
  </si>
  <si>
    <t>d7cbf38b-95b2-46b7-8ac3-50f4b316878c</t>
  </si>
  <si>
    <t>7ae851ab-037f-41f3-b58a-a54190149ed0</t>
  </si>
  <si>
    <t>692b797c-2e2c-4907-a81a-24f394f25810</t>
  </si>
  <si>
    <t>b3d7df66-3750-4afa-afd1-d217ac259eff</t>
  </si>
  <si>
    <t>0ac9f17d-3658-4d74-9054-0f96a5460c54</t>
  </si>
  <si>
    <t>32c2a5bc-7e17-4fe3-85f0-b00105dde7dc</t>
  </si>
  <si>
    <t>91898a2b-07f0-43d5-aecb-7933052c3f77</t>
  </si>
  <si>
    <t>d11573bf-f68b-4134-89ff-659630bb63f3</t>
  </si>
  <si>
    <t>aeca46b3-2f4a-4f8a-941a-bcc7c536f372</t>
  </si>
  <si>
    <t>c8117a2e-0ad2-4702-98d4-a91b9e29247c</t>
  </si>
  <si>
    <t>12be3d4b-67ef-4665-a7bb-f889989afe1a</t>
  </si>
  <si>
    <t>d14be48f-b54b-4b14-90b7-153e6c90a1ed</t>
  </si>
  <si>
    <t>89f7d229-8ad2-4553-8582-066a2af2ebed</t>
  </si>
  <si>
    <t>f4eaec8d-554b-40c5-9761-c74633a253b5</t>
  </si>
  <si>
    <t>1d72e7f2-4e93-471d-8d46-772c2d538fdd</t>
  </si>
  <si>
    <t>e408ee62-5313-4e04-bcec-e23b5202a7ab</t>
  </si>
  <si>
    <t>f1c83b47-42f3-43d3-8e18-4ea89c57773c</t>
  </si>
  <si>
    <t>610d956e-f1f5-4b11-9d7c-441a37b21a17</t>
  </si>
  <si>
    <t>f0c87ced-93a5-4494-a348-fcfcecb24541</t>
  </si>
  <si>
    <t>a32eee4c-69e9-41ee-a91d-f328cb381b15</t>
  </si>
  <si>
    <t>a5e64288-3362-4735-be6e-a09c1c044761</t>
  </si>
  <si>
    <t>2fe53083-6764-4dc3-bbaa-a88e030e71e2</t>
  </si>
  <si>
    <t>44f7004f-4f0c-4ff0-848b-97da9a781eb0</t>
  </si>
  <si>
    <t>50ebca29-2130-4894-9f3c-63f3f938f819</t>
  </si>
  <si>
    <t>48486230-b6dd-4d6c-8d2a-0c8a2b7f2f39</t>
  </si>
  <si>
    <t>47ea998f-01f4-4e7e-8c55-0fa01baecd11</t>
  </si>
  <si>
    <t>5af2d5bd-47aa-435f-8ea9-f18bba61da3f</t>
  </si>
  <si>
    <t>39218d93-3485-4f1a-b7db-f501deb29f04</t>
  </si>
  <si>
    <t>d763fc11-4943-4f8b-80c2-4de5ba439245</t>
  </si>
  <si>
    <t>aacd3fe3-fdd1-415f-bdaf-a0d23aeb3c37</t>
  </si>
  <si>
    <t>26f6d31c-6d28-43f9-a56e-760eef8da91e</t>
  </si>
  <si>
    <t>1fc5bc15-e2ed-47e0-a8c3-78632ffeae19</t>
  </si>
  <si>
    <t>d9930885-add6-474c-91bd-a2f9d0d2629d</t>
  </si>
  <si>
    <t>b0204082-d07f-4b31-858a-7ece1b76fb30</t>
  </si>
  <si>
    <t>f10c6464-abf4-4120-a49d-2b80657f5324</t>
  </si>
  <si>
    <t>23c526da-c76e-4a8c-82ea-838a7736f832</t>
  </si>
  <si>
    <t>bf9a7e56-2737-4931-a68d-e0b9696b65d7</t>
  </si>
  <si>
    <t>a88f8e6a-cf81-47eb-b982-5f73f413cf84</t>
  </si>
  <si>
    <t>ee612990-fd6f-4b96-95c5-4c3d64a961a7</t>
  </si>
  <si>
    <t>70ef21fb-2720-408f-8d98-7070d307971b</t>
  </si>
  <si>
    <t>44e03489-87f8-4024-8ad0-24eb139168fe</t>
  </si>
  <si>
    <t>72556cf5-71a1-404b-bb96-e1d49e112ed3</t>
  </si>
  <si>
    <t>94940860-8fc0-4fe9-a813-136e736dc785</t>
  </si>
  <si>
    <t>5d4f942c-5e0c-4e72-b7e5-c03cc4dc020c</t>
  </si>
  <si>
    <t>6a1cf920-fbb2-4b70-881c-358c007bc43c</t>
  </si>
  <si>
    <t>8e64c096-6cc3-468e-b5bc-63c64e8ea64a</t>
  </si>
  <si>
    <t>c38f1921-4fc2-4350-a1e1-c0aaeedf1654</t>
  </si>
  <si>
    <t>dcc0039c-307a-4d72-a67e-a69688d676db</t>
  </si>
  <si>
    <t>6c89b2aa-65db-477b-8a60-5d8da393950f</t>
  </si>
  <si>
    <t>91c178ba-d603-4aa5-8a9f-f872b9e9ee38</t>
  </si>
  <si>
    <t>2a2087f5-d137-4320-a395-2352acab3eef</t>
  </si>
  <si>
    <t>e874713c-7349-4582-806f-1fb0d743ab6c</t>
  </si>
  <si>
    <t>75bb1697-a008-4d94-9307-8652f6b88827</t>
  </si>
  <si>
    <t>f5edc841-bc01-4908-ae59-2051c2757a7b</t>
  </si>
  <si>
    <t>95da76ce-dc72-4192-b15d-57b576909335</t>
  </si>
  <si>
    <t>5152898c-b43a-4087-93bc-4ec283f379b2</t>
  </si>
  <si>
    <t>eee51db1-409b-4642-becb-311ad53094a2</t>
  </si>
  <si>
    <t>c8363c4a-8478-4498-b1fb-f6c33222e11d</t>
  </si>
  <si>
    <t>8ba829fb-fe7c-47f4-89db-241934a74db6</t>
  </si>
  <si>
    <t>6bf1d15a-7ede-4fa1-8ac3-ca10566780ea</t>
  </si>
  <si>
    <t>c3f2e7fd-8b89-48a5-8327-6db568e73a64</t>
  </si>
  <si>
    <t>ad7ef66f-b1ff-4e88-a13a-3a031501a8cb</t>
  </si>
  <si>
    <t>12ddaf98-d735-4343-954a-5269936b4d85</t>
  </si>
  <si>
    <t>28028f3f-af46-4e13-b3cd-d32ab1279c48</t>
  </si>
  <si>
    <t>ab76d3cc-b330-42c9-ad6b-28b5e707a64d</t>
  </si>
  <si>
    <t>1adad285-b2b1-4090-84b5-21d9aa4d1922</t>
  </si>
  <si>
    <t>76ee5c7f-f3c8-49ae-b448-a2510b0bd954</t>
  </si>
  <si>
    <t>23cfb542-2422-44ab-9acf-48096caccd3c</t>
  </si>
  <si>
    <t>c32bafe7-6744-4901-bf9a-fa83bda82088</t>
  </si>
  <si>
    <t>c18a0290-a6c6-4d07-9641-5255c31da967</t>
  </si>
  <si>
    <t>3ad7f42c-02c6-469e-915c-cc1d57bba996</t>
  </si>
  <si>
    <t>ce97c787-6a6c-4162-aeda-19b2f014d2ff</t>
  </si>
  <si>
    <t>4f064243-4e60-4a9b-ab4e-b4b262969f53</t>
  </si>
  <si>
    <t>87badf81-7a2d-4bbe-a869-321a3ca58275</t>
  </si>
  <si>
    <t>3cd1c05f-5575-4a10-ac1f-b67337a7acaf</t>
  </si>
  <si>
    <t>336a2ae7-f0bc-4aa5-8fc8-540c138b7d3c</t>
  </si>
  <si>
    <t>7e9ddb87-4b17-40c9-aa12-a070f3720693</t>
  </si>
  <si>
    <t>c1d1ae44-0bc9-49ee-b2ae-e2d6fb2bf599</t>
  </si>
  <si>
    <t>b819383f-8219-47be-a119-7c9225b5436c</t>
  </si>
  <si>
    <t>7c1dfa22-78a1-4be1-a9c9-929801f14b1c</t>
  </si>
  <si>
    <t>a7ffdf22-b673-4b5a-aed8-8c53ed42814d</t>
  </si>
  <si>
    <t>958219d9-6c45-4863-ae79-e0580f7936a0</t>
  </si>
  <si>
    <t>cdcea36d-e4be-42ff-8df1-f792147643fc</t>
  </si>
  <si>
    <t>71243054-81b6-43a9-bea5-0bb0a0b2cf11</t>
  </si>
  <si>
    <t>f10cd6c5-f3ec-43e7-a296-ccfa7f15942e</t>
  </si>
  <si>
    <t>cde28795-9a83-4b21-85a4-2fdd628430a5</t>
  </si>
  <si>
    <t>0d2e7cf3-53e8-4ff5-8385-3d2047301d5a</t>
  </si>
  <si>
    <t>5816a80b-d30e-4f74-b896-66982b245ac2</t>
  </si>
  <si>
    <t>8b321e79-2eea-4412-8d82-1d3178d5bf05</t>
  </si>
  <si>
    <t>dfcfa9b7-1cf2-4fc2-a671-12b758a6d6fd</t>
  </si>
  <si>
    <t>e502bbd1-d79d-4705-b2f8-51d3d0da534a</t>
  </si>
  <si>
    <t>126bb497-94e7-4c3e-b7e4-58f87b347217</t>
  </si>
  <si>
    <t>783256b2-4209-4768-8239-6c32fd358074</t>
  </si>
  <si>
    <t>399c1cff-c016-45b4-b2b0-984443300064</t>
  </si>
  <si>
    <t>728cb69b-4920-4d86-83ce-8c89da725583</t>
  </si>
  <si>
    <t>9347980b-009d-4c3f-99d8-e7c509a64747</t>
  </si>
  <si>
    <t>1b8d684d-619c-41b0-9e21-ae96bf84dcf7</t>
  </si>
  <si>
    <t>8f4a47f4-7b2a-4afc-b520-7b99b5ab2b37</t>
  </si>
  <si>
    <t>96ff8ebe-a6e9-4cdc-ba8f-cd8ab503887e</t>
  </si>
  <si>
    <t>6e4404fd-2f42-4a86-8d30-769a4f940474</t>
  </si>
  <si>
    <t>aaddbc84-7ee8-4c0f-8e0c-16ca63dd7881</t>
  </si>
  <si>
    <t>8dc81534-c8a1-4a55-8f4c-5e34ba2ae7bc</t>
  </si>
  <si>
    <t>ba083146-d48c-4d1f-aca2-ca4bc5d6178a</t>
  </si>
  <si>
    <t>f6f6624a-b2d0-4655-a972-f9bec17a6ee4</t>
  </si>
  <si>
    <t>458dc247-15ed-4e76-aa27-d2f194e47d2a</t>
  </si>
  <si>
    <t>c889501d-97d7-4383-9fcf-9c87840e4a43</t>
  </si>
  <si>
    <t>18fdd87e-1221-4b90-a8ac-c80d74f6511f</t>
  </si>
  <si>
    <t>74e8480b-6d93-4e54-8298-026036832022</t>
  </si>
  <si>
    <t>5f0daf72-991e-4edc-a8c2-c1a330351e9a</t>
  </si>
  <si>
    <t>ca75f885-2393-40f3-bd87-28f761ef8487</t>
  </si>
  <si>
    <t>2bcf8e3c-c68d-4343-9d6f-8a0d4406a4cb</t>
  </si>
  <si>
    <t>984019b7-1f52-407c-a36f-8288f6a141a0</t>
  </si>
  <si>
    <t>6f60718e-5a94-4ed6-9350-982f44c4166c</t>
  </si>
  <si>
    <t>5d21578a-b614-4939-9ce3-0c2e84aed9a4</t>
  </si>
  <si>
    <t>9731c4f5-6e17-4efb-8757-47e7b6491b02</t>
  </si>
  <si>
    <t>0601af52-dab0-4113-9231-3a750db99347</t>
  </si>
  <si>
    <t>bf7c20e7-a641-4744-b5f5-77726be8761b</t>
  </si>
  <si>
    <t>b1f58e6d-869a-4bcc-b8ef-85c692608b44</t>
  </si>
  <si>
    <t>615bf370-1547-4522-bd9a-095ea804c262</t>
  </si>
  <si>
    <t>6b9ea7e4-5a75-4ad1-8e49-8b47731862a2</t>
  </si>
  <si>
    <t>28e352ce-75b6-4fe3-8f57-ea1b0757ae28</t>
  </si>
  <si>
    <t>ca30626a-76d6-4200-a884-9883377bfbc5</t>
  </si>
  <si>
    <t>5bf1d96e-c284-4dae-851a-3b2cc3922dc9</t>
  </si>
  <si>
    <t>2dd034c1-08b9-4b8a-9121-5ee5b4ff187e</t>
  </si>
  <si>
    <t>13b141f5-ad9b-49ea-9c0b-1fbbe042f285</t>
  </si>
  <si>
    <t>411b6bce-947c-4e94-a92c-f9709d42f9ea</t>
  </si>
  <si>
    <t>7d2e8c99-eba5-41d7-8a5a-6f5d58fecaca</t>
  </si>
  <si>
    <t>c9a12c20-e602-4d0f-b036-4877d4e55e9a</t>
  </si>
  <si>
    <t>df086863-9f4b-48ba-968b-0286614e5bd5</t>
  </si>
  <si>
    <t>c9246e8b-545b-4719-88f1-ee69be75e652</t>
  </si>
  <si>
    <t>1b5a59a3-7bd7-460a-8978-0a0d192fe774</t>
  </si>
  <si>
    <t>f6cbd08c-12fa-4eba-b860-da3b6c21eb39</t>
  </si>
  <si>
    <t>8443f57d-34f9-495c-9471-eb212212192e</t>
  </si>
  <si>
    <t>d2a932ab-697b-4647-8f2c-dbc66caef165</t>
  </si>
  <si>
    <t>e6c7d246-1773-48c1-ac58-689c3e68ac6b</t>
  </si>
  <si>
    <t>7a5a1c2d-4ddf-4ced-8b06-9fe87d4e0d77</t>
  </si>
  <si>
    <t>eb1715dc-8db7-4781-a6fd-027e5f6bb5ac</t>
  </si>
  <si>
    <t>c2e9b503-386d-42dc-bac7-6a297a98e82c</t>
  </si>
  <si>
    <t>3589dd2e-c79a-4239-99fb-f35c8b19f77c</t>
  </si>
  <si>
    <t>d487b07d-0a2d-49c5-81f9-0ca3d4a25069</t>
  </si>
  <si>
    <t>e1844a6b-1068-4951-83f9-eb207e5b60d3</t>
  </si>
  <si>
    <t>181fd400-afb0-4208-9315-759de2eb87d9</t>
  </si>
  <si>
    <t>996b6673-00fa-4bf0-b45d-74d98888f537</t>
  </si>
  <si>
    <t>47610273-6edd-4a7b-a38e-8299b453981e</t>
  </si>
  <si>
    <t>01adeb52-273b-42eb-979a-3fb1a4440a75</t>
  </si>
  <si>
    <t>1a3f4483-772d-43ea-a48a-605e0ebe7079</t>
  </si>
  <si>
    <t>e473c69f-6859-4428-844e-93814aaf0186</t>
  </si>
  <si>
    <t>5ee0ae54-f871-4dd1-9614-e4ca9f74659f</t>
  </si>
  <si>
    <t>a03ee82d-6ef9-4c38-976a-d121e6b7dea0</t>
  </si>
  <si>
    <t>082c7632-daca-4f82-ba6e-dc1e7dca5624</t>
  </si>
  <si>
    <t>da9c8b84-7d45-457f-9038-dfe4a87751a1</t>
  </si>
  <si>
    <t>1e2cf6c0-3fb4-49d5-8aeb-af2a4c886d64</t>
  </si>
  <si>
    <t>b8004935-690f-401b-b365-33b40b1d5d4e</t>
  </si>
  <si>
    <t>2de72af7-0363-4ede-bf96-c0003a896f72</t>
  </si>
  <si>
    <t>023674fd-9b81-45e5-8f9d-f8733d7d65d8</t>
  </si>
  <si>
    <t>77a52f9c-7768-491c-9b1d-723ead182bdf</t>
  </si>
  <si>
    <t>454fec46-8e0d-4393-8447-cd6a9e571728</t>
  </si>
  <si>
    <t>5cc8a992-4c30-43be-a159-973c513b4dd6</t>
  </si>
  <si>
    <t>1a0e524e-c388-4abf-af21-46baf2798e0a</t>
  </si>
  <si>
    <t>2e4826ea-64a8-4eae-84f2-4e5e2c104656</t>
  </si>
  <si>
    <t>f4c54bfe-7854-4c8c-ad84-b9710932a4af</t>
  </si>
  <si>
    <t>7108b055-a04f-4eb1-b937-acf3b9eacbfc</t>
  </si>
  <si>
    <t>72836765-0277-45c6-8517-86670c85cc1c</t>
  </si>
  <si>
    <t>fa628a8c-2284-4cd4-b893-92f7667cd544</t>
  </si>
  <si>
    <t>bfc31455-3690-4b1c-8b1d-7c920788dacd</t>
  </si>
  <si>
    <t>838a0849-d3c0-459d-be8a-3062f5c3c0f4</t>
  </si>
  <si>
    <t>9adb0b11-3199-438c-9b3c-59dee22c6b27</t>
  </si>
  <si>
    <t>817458bd-a260-4430-b45e-f81d607fb449</t>
  </si>
  <si>
    <t>219a55d5-2799-4e22-9e75-ef4fe26ed9cd</t>
  </si>
  <si>
    <t>6d10f486-9b5f-4cd3-b85b-fc27a5a5595d</t>
  </si>
  <si>
    <t>082fd087-4859-4b03-9ec1-f51050cd285b</t>
  </si>
  <si>
    <t>c31a20bb-1b05-4448-801c-a8193f1b4f74</t>
  </si>
  <si>
    <t>cbdd092b-08f0-4234-8418-feceb1f990d9</t>
  </si>
  <si>
    <t>74bab484-aac9-4a5c-8e3d-d2a4504a1eff</t>
  </si>
  <si>
    <t>c3614ddf-ee73-496a-b1ea-3e27f6a5288a</t>
  </si>
  <si>
    <t>26024fd4-7715-4460-ae23-4e78f477a652</t>
  </si>
  <si>
    <t>c7cf1b97-cdd3-47cf-a147-a8ab731a5f19</t>
  </si>
  <si>
    <t>6004fb8d-885f-4bdc-bcef-d671742ba6f6</t>
  </si>
  <si>
    <t>19fc98f0-ad10-4ad2-9526-28254dca93e5</t>
  </si>
  <si>
    <t>80b1fe1e-8ef5-42af-ada7-af43d8993352</t>
  </si>
  <si>
    <t>c65be27e-f93b-4423-a704-e981640e344e</t>
  </si>
  <si>
    <t>e2bcc0cf-556c-4c71-93b4-f4e99a0e9520</t>
  </si>
  <si>
    <t>693dbaee-4cc2-4978-ab24-f5588acfe591</t>
  </si>
  <si>
    <t>cc439399-1ef2-4143-8924-b9e36668bdea</t>
  </si>
  <si>
    <t>4b051c08-de8a-4d4e-a445-efb30be01528</t>
  </si>
  <si>
    <t>d1be299e-4ffd-47bf-9976-93a9c9456ba0</t>
  </si>
  <si>
    <t>2f01c18c-8ac5-4b63-873e-fe10605673e3</t>
  </si>
  <si>
    <t>ab672cb5-ca3c-4c41-8f60-05033fd5a24f</t>
  </si>
  <si>
    <t>5a322090-313f-4308-ab38-8fdf937cc37e</t>
  </si>
  <si>
    <t>2b48ac28-5439-47a6-b935-4438f01794ee</t>
  </si>
  <si>
    <t>612e9485-7864-4dcb-83be-bc58c403719e</t>
  </si>
  <si>
    <t>f140d0f2-16e8-44d1-b48c-2d1cc316939e</t>
  </si>
  <si>
    <t>1575ab22-bbac-4dc1-be66-e03431a9fc07</t>
  </si>
  <si>
    <t>3a68905f-037f-48eb-97b0-7e8c5a6f9c5a</t>
  </si>
  <si>
    <t>6ed1be2a-984e-4fe7-becc-351b913eb571</t>
  </si>
  <si>
    <t>79a31ced-93d3-4f11-a961-7ce4256ab073</t>
  </si>
  <si>
    <t>1e0c89ad-a44c-479e-b2b5-eb8e35cc0f41</t>
  </si>
  <si>
    <t>f4223a44-e729-4eb9-afca-28680c9cdb21</t>
  </si>
  <si>
    <t>96ba87e6-324e-4976-96e1-5359f74975f6</t>
  </si>
  <si>
    <t>4a019852-cd31-4f1a-ab65-fce6b1b4fa01</t>
  </si>
  <si>
    <t>31832db0-5f36-4c75-9226-07c279e0f707</t>
  </si>
  <si>
    <t>9d3b9aa9-6ef6-40c3-990a-0b71d4e1cd32</t>
  </si>
  <si>
    <t>d62d3551-4902-442d-8c64-0d6877a35934</t>
  </si>
  <si>
    <t>84e03006-c72a-4d1f-bd72-d59d7854660a</t>
  </si>
  <si>
    <t>0ea4c14c-52be-4987-a6b8-396c00b47ee1</t>
  </si>
  <si>
    <t>d736a739-cc2b-4884-ae4b-72c68825f391</t>
  </si>
  <si>
    <t>7fde535c-b503-4287-a277-ee12295cf580</t>
  </si>
  <si>
    <t>4ad47677-3633-4836-a9df-c0f173e50006</t>
  </si>
  <si>
    <t>8ad33487-24c0-448e-a75a-35ec18a47e30</t>
  </si>
  <si>
    <t>ac50dc85-d01d-4066-b80f-ef5f2d2af804</t>
  </si>
  <si>
    <t>d25fa337-92ae-40f9-a2ab-8c6bc5cdf6ae</t>
  </si>
  <si>
    <t>ca46ce36-fc9e-44f2-8389-482a3140e392</t>
  </si>
  <si>
    <t>1646d3ef-e240-4ca8-8594-d79116550b71</t>
  </si>
  <si>
    <t>0d95ff72-e987-4197-b250-afc7e62d2dee</t>
  </si>
  <si>
    <t>62b61c40-b80a-416a-9ccb-fe3c9e6d0a06</t>
  </si>
  <si>
    <t>4ef6fb81-a622-445f-8f85-597ecf5567be</t>
  </si>
  <si>
    <t>056fe4f4-e919-4cfe-ba2f-fdec0661500d</t>
  </si>
  <si>
    <t>ee07ca21-c2c4-44e6-9df9-1c15ec176c3a</t>
  </si>
  <si>
    <t>6531fb78-bb8a-4beb-ab13-c3e8b856e3f6</t>
  </si>
  <si>
    <t>266c6b86-79e8-4fa9-a41c-be3d23ef2475</t>
  </si>
  <si>
    <t>4115cbbb-3de8-46ef-a43f-b338d350ad79</t>
  </si>
  <si>
    <t>5381612f-764a-40ee-9b78-d63104e51f5f</t>
  </si>
  <si>
    <t>3988c64c-4754-489c-bf86-146be943c7b8</t>
  </si>
  <si>
    <t>83d9f3d1-27b2-46d3-b2c5-6803bb220f4d</t>
  </si>
  <si>
    <t>31fa49f8-825a-4ea0-8ac6-ea7101ad0bda</t>
  </si>
  <si>
    <t>b0494b53-2f3c-46cc-b907-265ed1f3d345</t>
  </si>
  <si>
    <t>a9815df5-69e5-4cb7-9cdd-e7e47b879875</t>
  </si>
  <si>
    <t>8d1288c4-b29c-4cba-8c59-4bbf0db22487</t>
  </si>
  <si>
    <t>3a1bf4c6-39ee-430e-bdf0-74fd5f9615c2</t>
  </si>
  <si>
    <t>ee78b050-dae3-4b93-ba7c-cc046f2e7003</t>
  </si>
  <si>
    <t>1d8fdb2f-7a27-4d1f-9dcf-fc324a029558</t>
  </si>
  <si>
    <t>a58a4b83-c549-420b-acf2-e746ed63477a</t>
  </si>
  <si>
    <t>7769cf6c-0c7c-4f5b-8807-03a2ccb516a7</t>
  </si>
  <si>
    <t>32fb3202-3001-457c-b218-60b3e3bfe26b</t>
  </si>
  <si>
    <t>622065af-078b-407b-ac57-754272d9b7df</t>
  </si>
  <si>
    <t>0c18ab75-e044-4805-ac68-9828f50f3193</t>
  </si>
  <si>
    <t>6c602423-7b4c-4b86-8505-32b042557344</t>
  </si>
  <si>
    <t>351a509c-28ab-4e97-8ac2-d8addfe48e93</t>
  </si>
  <si>
    <t>d9ac3ade-6c21-4bae-89bd-c2ad880d31f0</t>
  </si>
  <si>
    <t>5c3ffb03-1eb8-4441-853f-e6aca2fdbc2b</t>
  </si>
  <si>
    <t>c836e596-7e8e-4be9-8413-4d75f8151709</t>
  </si>
  <si>
    <t>79aa6450-52e2-4c0e-9efe-969afaa8c252</t>
  </si>
  <si>
    <t>5913a03e-ba87-408c-b4fd-b0713609ab9f</t>
  </si>
  <si>
    <t>c004d46a-3676-4c1f-bd2a-b3ca2c55389d</t>
  </si>
  <si>
    <t>4a3d750d-4fc6-43ce-9354-c086e2372d3e</t>
  </si>
  <si>
    <t>81703340-2d76-4363-953e-56bed0c5b93c</t>
  </si>
  <si>
    <t>feff7dcc-8b4d-4121-9638-e39edad5c67f</t>
  </si>
  <si>
    <t>56ba0529-b5aa-48e2-ba5b-154e594ce824</t>
  </si>
  <si>
    <t>7f9e1a97-c9be-4712-a61b-aed1bbbf858e</t>
  </si>
  <si>
    <t>dc9be9a8-e518-4f3c-a023-bdbaeeb17b3c</t>
  </si>
  <si>
    <t>633ce2e6-3297-4e35-83ac-1eb8ebb10331</t>
  </si>
  <si>
    <t>03d585d7-1c33-4d36-a7b1-f75db2ebff42</t>
  </si>
  <si>
    <t>181b6713-b90e-4211-a3c5-0f763e890d58</t>
  </si>
  <si>
    <t>fff878e7-afef-4b0f-9934-6f5b2819e20d</t>
  </si>
  <si>
    <t>e1a73fc5-3f78-481b-bc83-3e2938ba4129</t>
  </si>
  <si>
    <t>3d98a1f8-5893-42da-b18d-59e48283ec63</t>
  </si>
  <si>
    <t>6d950e48-0e13-4e8f-a6d7-2c30b2ec6529</t>
  </si>
  <si>
    <t>887801e2-9db1-4956-a541-c39601fb5c06</t>
  </si>
  <si>
    <t>f967ac11-3d04-4c44-a518-5e6f432cd0c0</t>
  </si>
  <si>
    <t>88ff87a0-d3a1-4609-9960-d505e81d2507</t>
  </si>
  <si>
    <t>4ab6dc88-5117-45e9-8a50-d7ce2f48cc66</t>
  </si>
  <si>
    <t>b084d328-0b3a-49bd-a03f-06d53bf89686</t>
  </si>
  <si>
    <t>cbe73b6f-edfd-43a2-95aa-8821c564389e</t>
  </si>
  <si>
    <t>be92bfd0-a5a6-431a-b376-dd8207dd32d2</t>
  </si>
  <si>
    <t>1b5358fa-03c3-4163-8dd5-c30b2460ca97</t>
  </si>
  <si>
    <t>83662cbb-68d7-4d0a-bed6-73c0b4fb0206</t>
  </si>
  <si>
    <t>5a10ba14-49e9-4305-84c4-39690a5750e2</t>
  </si>
  <si>
    <t>6d3f8263-b314-4d76-b2bf-0329597d963e</t>
  </si>
  <si>
    <t>a34e8ef9-faa1-42a4-8db2-d0402e6f09ee</t>
  </si>
  <si>
    <t>b33d87e2-8e21-405e-95e0-b357f02a0af5</t>
  </si>
  <si>
    <t>651e01c7-45b6-44ef-a851-16dd82b0d92f</t>
  </si>
  <si>
    <t>eb9340bf-76e0-4abc-a037-897ab16a9321</t>
  </si>
  <si>
    <t>13d9a2c4-6246-4b31-9c92-2dd0a8ab193b</t>
  </si>
  <si>
    <t>ea772153-fc26-4ae7-9a01-f0c441d77bac</t>
  </si>
  <si>
    <t>a856148d-f351-4167-97b3-f542c4b0055b</t>
  </si>
  <si>
    <t>41c3b640-f804-4274-8b9b-10c9ad380348</t>
  </si>
  <si>
    <t>470957a2-9765-4376-bd45-7b0c8ae3fdac</t>
  </si>
  <si>
    <t>01bf79df-d2f3-4bf8-b63c-1e8031b22ac3</t>
  </si>
  <si>
    <t>c2a427a1-f7a0-4e27-aa4b-00a947a019fb</t>
  </si>
  <si>
    <t>dc9c76a8-0447-4ba5-ae03-cf1babba783b</t>
  </si>
  <si>
    <t>e75da4f2-0792-4146-9a51-f4a49af1275b</t>
  </si>
  <si>
    <t>611b8c45-f9dd-4635-a726-f2fab2ab0c7e</t>
  </si>
  <si>
    <t>6f8f6066-8b9d-4d86-9706-fd94c6d87f8c</t>
  </si>
  <si>
    <t>0ef46415-fdcc-428b-8f0d-068a9412db6a</t>
  </si>
  <si>
    <t>79ffa97f-3b33-4795-9d8b-98cb819d9a5c</t>
  </si>
  <si>
    <t>e3c31b2e-94eb-419b-8212-3536e2385d2c</t>
  </si>
  <si>
    <t>d8a1b0e1-30c5-404c-aaef-ee2f91090379</t>
  </si>
  <si>
    <t>3305c5ff-0c1d-4454-a4d1-dea0e3978975</t>
  </si>
  <si>
    <t>13869085-2e02-4a17-add2-47d51472d671</t>
  </si>
  <si>
    <t>e4103b71-a2ba-4c11-82f8-9bff9aba5a4b</t>
  </si>
  <si>
    <t>e160466a-f14f-4ad4-b190-ab9ffd5c2a27</t>
  </si>
  <si>
    <t>f6c82890-a67e-4c6c-bc25-c0942e667b1a</t>
  </si>
  <si>
    <t>c8c6df6c-920d-4f3c-80b1-8607d13c62dd</t>
  </si>
  <si>
    <t>45b3fb12-d487-41cf-a511-6bb224c2848d</t>
  </si>
  <si>
    <t>284b8e48-b6ef-4947-a69b-4934f8509b51</t>
  </si>
  <si>
    <t>02cc8f8c-5d42-4c4b-bacb-177a896e51b7</t>
  </si>
  <si>
    <t>84057a35-72ad-4922-8c79-4bdd241b83c3</t>
  </si>
  <si>
    <t>36562aee-2f47-41c0-8455-e0ad53858c3c</t>
  </si>
  <si>
    <t>ad57c204-f497-4f4b-88fb-03a6ed249a42</t>
  </si>
  <si>
    <t>37e9a389-655c-4b71-a5f8-ceb53a4b0728</t>
  </si>
  <si>
    <t>f812b295-fffc-4248-9068-a94a1f30bba7</t>
  </si>
  <si>
    <t>ed9483f7-d1bb-43ea-b042-737f411148e0</t>
  </si>
  <si>
    <t>a6a03d8a-8c9b-4f3b-910d-4ee276cd1b8b</t>
  </si>
  <si>
    <t>ac2992f2-0f0b-410e-acc3-cd2df1cc164d</t>
  </si>
  <si>
    <t>a885f06b-975d-4dc1-b097-fbeeb8a5ae05</t>
  </si>
  <si>
    <t>7fba5ae9-1913-4021-9975-c3b8982a0c16</t>
  </si>
  <si>
    <t>6631dbbb-dba7-4e36-98e1-ecd5867db158</t>
  </si>
  <si>
    <t>2cc8e207-22d5-4fb0-a161-45d411d07da6</t>
  </si>
  <si>
    <t>7d760c06-d947-48e0-8db5-f5329387d1ef</t>
  </si>
  <si>
    <t>ecdc67bf-2219-48d4-ad54-61842802c67c</t>
  </si>
  <si>
    <t>7b1a55cd-297f-4b7e-b881-1b5fd6f5ec61</t>
  </si>
  <si>
    <t>bd92a3f0-63ff-4e60-8ebd-7789d7318af9</t>
  </si>
  <si>
    <t>7cdf9e69-0b07-42dc-8aa9-225c8cdf6904</t>
  </si>
  <si>
    <t>36d2ad86-3674-4aa9-86e0-b523c81990b6</t>
  </si>
  <si>
    <t>10e56352-8dce-4ba9-a452-87405310c972</t>
  </si>
  <si>
    <t>fe446b20-d84d-4ee7-9de6-6bf726b339b4</t>
  </si>
  <si>
    <t>8974f6aa-5a7b-4cef-9f38-b56ac2869ef4</t>
  </si>
  <si>
    <t>4c950183-7b4d-433d-94f0-7f415e89c36e</t>
  </si>
  <si>
    <t>ef0c40a9-94e9-43d8-b0f5-0123e35c851c</t>
  </si>
  <si>
    <t>727a2bec-50ec-47ee-9905-3caf8cb2a987</t>
  </si>
  <si>
    <t>1f958ee1-08d0-46d2-8375-88bb42ff738a</t>
  </si>
  <si>
    <t>1d5bbdf1-b8eb-49c8-8502-6925c92285d6</t>
  </si>
  <si>
    <t>ee8faa7f-a7e8-4a8b-8441-695a894635ec</t>
  </si>
  <si>
    <t>33287cc9-f41f-40ae-ac5c-71754484e635</t>
  </si>
  <si>
    <t>e3a08f87-a693-47d8-a47e-cf071d5c1d71</t>
  </si>
  <si>
    <t>0b4eb218-348c-4c68-a3a5-08e7993b303a</t>
  </si>
  <si>
    <t>2146a842-093c-446d-a78d-86b66080475f</t>
  </si>
  <si>
    <t>e6dd515f-7399-4451-8a24-6e0ffda79f66</t>
  </si>
  <si>
    <t>cc2d1c2c-57dd-420b-8937-6004c639af1d</t>
  </si>
  <si>
    <t>a54a7593-d55e-4f30-b27b-56c9b17b6bb6</t>
  </si>
  <si>
    <t>7fe742a0-9a13-4740-93f2-7de97369def0</t>
  </si>
  <si>
    <t>7948427b-e1c2-40c2-8447-04791699eeb9</t>
  </si>
  <si>
    <t>c4694ef0-b6af-47a9-b7ae-f24ad7ecdb29</t>
  </si>
  <si>
    <t>ed0d8d2e-659d-4a88-ba88-b42846c0e9c8</t>
  </si>
  <si>
    <t>45e9c6d3-4c02-4437-9a89-b1e425b3809c</t>
  </si>
  <si>
    <t>7e2e2ab8-ef15-4a1d-ab31-70439070dcb2</t>
  </si>
  <si>
    <t>ac363bfb-8031-4077-a271-465e28b18e97</t>
  </si>
  <si>
    <t>e8a364a4-feae-43f7-805e-eca0a2ba8b9c</t>
  </si>
  <si>
    <t>1d57d21e-088d-4e30-9d26-a22f243d2cfd</t>
  </si>
  <si>
    <t>fddebef1-3eb1-4164-b39e-58708ccec633</t>
  </si>
  <si>
    <t>9b096c41-88cb-47f7-821a-51088e67fd01</t>
  </si>
  <si>
    <t>586bee8a-9719-4537-ab4a-5ce2b2a584fa</t>
  </si>
  <si>
    <t>1d2a4f65-52e7-4608-8b68-eb5bd4cdffe7</t>
  </si>
  <si>
    <t>2dae5422-290c-43f5-86a0-1b32d4ac035b</t>
  </si>
  <si>
    <t>4524dbd8-5791-42d4-b071-f52c41ee1c6e</t>
  </si>
  <si>
    <t>05c92d11-017e-4bc6-bb81-936a2547ed8a</t>
  </si>
  <si>
    <t>44b4f479-0f54-4647-b5fc-eca9657724ce</t>
  </si>
  <si>
    <t>1b04627d-b81d-4bad-8343-ae22bd145828</t>
  </si>
  <si>
    <t>b281af12-1392-4e70-9dc8-b394fe8de6a8</t>
  </si>
  <si>
    <t>08b88a8c-5cf1-4443-8735-cb68e6ec3769</t>
  </si>
  <si>
    <t>aac86e6a-dd8e-4a52-9ab0-b6f14fd2911f</t>
  </si>
  <si>
    <t>3e53a4a8-4033-4454-8c95-0b6be106de8d</t>
  </si>
  <si>
    <t>48b92021-3236-486c-8c47-9e0c6e6e6c4b</t>
  </si>
  <si>
    <t>2d323e83-1795-4c77-91fa-cbc75c603296</t>
  </si>
  <si>
    <t>adc7f84c-3aab-48f5-af7e-27358f82ac21</t>
  </si>
  <si>
    <t>5c43c29c-5301-4c78-bde7-d3f55324e38e</t>
  </si>
  <si>
    <t>3b324e22-6303-4712-b779-d62414ac4ecc</t>
  </si>
  <si>
    <t>8bfa387d-bfd3-411f-ab70-4754993bc947</t>
  </si>
  <si>
    <t>3937c4f3-e061-412e-881c-4abc32f985e0</t>
  </si>
  <si>
    <t>f2bd18f7-ed02-4f34-980e-1c7dba261108</t>
  </si>
  <si>
    <t>2224d120-e062-49d2-bd41-26419d703ce9</t>
  </si>
  <si>
    <t>fedb3f81-a21c-43fe-839b-fcb7c0252e68</t>
  </si>
  <si>
    <t>74e01e40-d5a7-4efb-90fe-f1300408cb29</t>
  </si>
  <si>
    <t>048c60bd-5233-445a-83d5-f33e8e5ad0f1</t>
  </si>
  <si>
    <t>b4ebf013-bb7d-4033-b06d-cd08a2026791</t>
  </si>
  <si>
    <t>886e8d80-2dd5-42ef-82ce-513b690759b0</t>
  </si>
  <si>
    <t>81882b96-2263-47c0-be9a-895d4c8983d3</t>
  </si>
  <si>
    <t>acbfff21-46ea-4d22-9320-980af367bdc2</t>
  </si>
  <si>
    <t>ce4f1f9b-06d3-4ed6-a75c-bc1d13e5cbec</t>
  </si>
  <si>
    <t>6e006abe-2672-4309-9303-6ca60ffd2e60</t>
  </si>
  <si>
    <t>3cf2407f-5d20-4c4c-aa54-7f5ca07e0183</t>
  </si>
  <si>
    <t>ab212213-fe29-41ff-9baf-98537678d60c</t>
  </si>
  <si>
    <t>f8d78376-febd-4540-8d6a-81bbab8f3b57</t>
  </si>
  <si>
    <t>3878e4e3-2960-4b36-b25c-f90ddd01b5d8</t>
  </si>
  <si>
    <t>47c7ceb4-e638-4732-abbf-708c055d13f5</t>
  </si>
  <si>
    <t>8511ae79-b03f-432b-bac6-1933649f2b24</t>
  </si>
  <si>
    <t>18c6f3b7-bdb7-4860-b12f-d614adedd94e</t>
  </si>
  <si>
    <t>3396e8c6-d124-466a-976a-2282eb070659</t>
  </si>
  <si>
    <t>2c7e4d20-2f73-49a5-82d4-3eea433b1dee</t>
  </si>
  <si>
    <t>8ce3c8fd-8d0a-42cd-9ace-c79d8847f482</t>
  </si>
  <si>
    <t>180983f8-9d3c-440f-b4cd-32012522ca03</t>
  </si>
  <si>
    <t>49fa3709-598c-42ec-9f7f-3fe2952a7a9d</t>
  </si>
  <si>
    <t>11b11026-73bb-42af-8a0f-092fac0012ee</t>
  </si>
  <si>
    <t>ab2a775f-9e55-4246-a6f8-6f9b9b933da5</t>
  </si>
  <si>
    <t>9204fff6-14fd-45be-ab46-1cd5efe61aff</t>
  </si>
  <si>
    <t>95718011-6fd5-45fc-a8f1-4edcd8cadcbf</t>
  </si>
  <si>
    <t>080276bb-8ca9-4584-bd17-e42062a10a56</t>
  </si>
  <si>
    <t>362cc198-e99a-4e0f-91b3-f0442b7d0177</t>
  </si>
  <si>
    <t>26b02b3c-52b1-4c5e-b5d7-62e599a4e310</t>
  </si>
  <si>
    <t>75019d85-6f3c-4332-a407-7ff4f9a5da92</t>
  </si>
  <si>
    <t>038a3b7a-2156-496b-95dc-1a141efbf296</t>
  </si>
  <si>
    <t>bcf1e773-449b-4e76-878a-9e9620465707</t>
  </si>
  <si>
    <t>f621bd06-0cdf-4010-b39e-3ad5d697ba92</t>
  </si>
  <si>
    <t>dfd041ff-d855-4c8e-81c1-57155d28c48f</t>
  </si>
  <si>
    <t>b656e72d-28cd-4aec-bc48-4fd49b5fc7c8</t>
  </si>
  <si>
    <t>e758dc19-126c-439f-bc98-4302726912cd</t>
  </si>
  <si>
    <t>f73da12b-b911-40cf-910e-202e6419d7e9</t>
  </si>
  <si>
    <t>de0bbcd6-c19d-4e30-9cf2-b66bf2dc5ceb</t>
  </si>
  <si>
    <t>a8df1927-7706-42ec-9dd9-99d18857cb02</t>
  </si>
  <si>
    <t>5253e4fd-15d7-42e6-b83c-4cffe2678758</t>
  </si>
  <si>
    <t>e2204612-d947-4f10-8e02-a7e9aa6e4ee8</t>
  </si>
  <si>
    <t>da651aa7-4e06-40d7-88dd-bc98395aaade</t>
  </si>
  <si>
    <t>b72187e9-7572-4cc6-b79c-5b07cea9e128</t>
  </si>
  <si>
    <t>c079ea83-bb00-4217-86b6-cbb230f0e14f</t>
  </si>
  <si>
    <t>f566b553-8b4f-48d7-90f0-0b21c62cfc5b</t>
  </si>
  <si>
    <t>19841454-1c0f-4a76-bc4a-223be392e712</t>
  </si>
  <si>
    <t>2b231ddf-e204-4577-ae91-f0da4cb5f261</t>
  </si>
  <si>
    <t>dfa1b990-66dd-4237-afee-721ed2e9aab6</t>
  </si>
  <si>
    <t>6008bb17-f444-46ae-a8c5-b1890e810ca4</t>
  </si>
  <si>
    <t>b3fe4f32-1641-4053-b26c-b5000c1d2a58</t>
  </si>
  <si>
    <t>bd8e834a-51cf-4e23-8487-bf5892bce69b</t>
  </si>
  <si>
    <t>44a3736f-eb54-4b27-afb8-6f07d6c9c25b</t>
  </si>
  <si>
    <t>18c7ffea-f407-4e12-a8ca-f4cf9bb2e4ab</t>
  </si>
  <si>
    <t>945a5f93-9c3b-4b1e-893a-bb486805d851</t>
  </si>
  <si>
    <t>5862858f-d37e-4231-aaef-31db7463d60d</t>
  </si>
  <si>
    <t>1f8f36b8-2b12-423c-8d89-7b6421897c37</t>
  </si>
  <si>
    <t>5caa5ca3-c54d-4b59-838f-e008e0cdc129</t>
  </si>
  <si>
    <t>4efc58fd-c544-473c-8e01-cb331aa88456</t>
  </si>
  <si>
    <t>3cf735c4-c340-44e5-9fe5-b5aee7b4d3d9</t>
  </si>
  <si>
    <t>97a423c0-e104-4e03-8ba2-4083cba8d28a</t>
  </si>
  <si>
    <t>82f9b433-0df6-4474-97b9-c478f3d5d7c8</t>
  </si>
  <si>
    <t>e7e1eef2-2f92-487c-a5f3-d1cf791e3167</t>
  </si>
  <si>
    <t>3d0767c0-fa70-434f-ac4c-57f6ffa24e4c</t>
  </si>
  <si>
    <t>3bc53390-2e23-40a3-9ebd-f4eeb7367575</t>
  </si>
  <si>
    <t>be1de62d-9b6f-4c09-9316-1212c248b4c6</t>
  </si>
  <si>
    <t>1b68c20d-bee2-4f66-8701-67809addd9aa</t>
  </si>
  <si>
    <t>72a2c300-cc3d-4e71-81e6-85e4e309c680</t>
  </si>
  <si>
    <t>322eef98-5dfd-41d1-b4f6-41f20f253632</t>
  </si>
  <si>
    <t>3cd2ff2c-063e-4384-a092-1f812a51a456</t>
  </si>
  <si>
    <t>439b60cc-9888-424f-98f0-d2ed345b5dd5</t>
  </si>
  <si>
    <t>261ddbef-9b7a-4226-a1b6-631ae8dbf332</t>
  </si>
  <si>
    <t>0451999d-c51d-4453-8015-9dc317341a30</t>
  </si>
  <si>
    <t>6ed5f317-ba85-4aac-8f7b-0324686982f6</t>
  </si>
  <si>
    <t>0b811eb1-b4b7-4873-ab45-437e74f75a6c</t>
  </si>
  <si>
    <t>d85b071c-30c4-4396-9b9d-14e3e60e724f</t>
  </si>
  <si>
    <t>11c1de99-a041-4f28-9158-033c5e09ef50</t>
  </si>
  <si>
    <t>125db7ff-b7e9-44a4-b29c-80b0cd45ea2e</t>
  </si>
  <si>
    <t>f418494c-d6e3-4fca-bdb8-d08fb3b83a85</t>
  </si>
  <si>
    <t>886da80b-6c19-47ba-b070-c7630c5b4241</t>
  </si>
  <si>
    <t>922bce16-2ceb-44a4-96f4-fc49fb0e0ac2</t>
  </si>
  <si>
    <t>080dac1d-54e2-4664-af52-56eb42281c72</t>
  </si>
  <si>
    <t>c185f0f8-0410-4e1c-bc87-40f90824bf1d</t>
  </si>
  <si>
    <t>90695f65-6429-4f63-903f-843160038baa</t>
  </si>
  <si>
    <t>4ce50867-9e68-4f77-857c-45d1b57260f3</t>
  </si>
  <si>
    <t>2dd53c77-3646-42b0-825e-69f598e0dc00</t>
  </si>
  <si>
    <t>c090572e-263a-422d-9829-d167bf0e98fa</t>
  </si>
  <si>
    <t>aca733c9-cee7-40e5-acc5-0c0627834828</t>
  </si>
  <si>
    <t>352b88dc-f431-41cc-ab32-20829a4e4e37</t>
  </si>
  <si>
    <t>24798db7-c1a2-4e80-9275-ae9b143dace7</t>
  </si>
  <si>
    <t>1531f56b-7a98-43de-9ee2-ca215bec697b</t>
  </si>
  <si>
    <t>ad498abb-6c86-4ece-81b7-9588a0ff3eda</t>
  </si>
  <si>
    <t>c5703e60-bad8-4b18-880d-7ed85d00462b</t>
  </si>
  <si>
    <t>ee43f918-a9d2-4a68-8b2a-5f4a25dee1f2</t>
  </si>
  <si>
    <t>12a181f8-58ca-45ab-968b-af28ef28b37b</t>
  </si>
  <si>
    <t>0d13d747-9091-4ad1-af2f-752b753b78d5</t>
  </si>
  <si>
    <t>a985f355-5ac2-4b10-a656-ab62e4e279f3</t>
  </si>
  <si>
    <t>4bcdf3d2-c743-46f8-9656-911dc92e6213</t>
  </si>
  <si>
    <t>aaafd476-ccb4-457e-a984-24abae7f34c8</t>
  </si>
  <si>
    <t>2d08c15f-c97d-4cf0-84fc-9127dcf6e9cb</t>
  </si>
  <si>
    <t>ee8b1fc7-9123-4e95-9df9-8bcb4c58bbb8</t>
  </si>
  <si>
    <t>7829169d-75d6-4f04-bef9-7ae2fc256e33</t>
  </si>
  <si>
    <t>177ad6c2-46ed-4fbb-a3f8-1dc137c45417</t>
  </si>
  <si>
    <t>cba44e85-c06e-4bbc-8c94-6ab64421e817</t>
  </si>
  <si>
    <t>e1d31d7f-2cff-40bb-8a77-3da93095d5d4</t>
  </si>
  <si>
    <t>3ca8ae59-19ce-4566-8ad0-922c03c652b2</t>
  </si>
  <si>
    <t>e0f75dc5-79d3-466c-af2c-6cddc2518204</t>
  </si>
  <si>
    <t>161b7568-fcb1-49a4-ab7e-97cc7be6a554</t>
  </si>
  <si>
    <t>e8f79144-74d8-4255-845a-4080948838c8</t>
  </si>
  <si>
    <t>5f35fd9b-f8b6-4c0c-8ee5-824cec062f5a</t>
  </si>
  <si>
    <t>a2c2e9bb-e5dd-497c-aa8f-1a6354694023</t>
  </si>
  <si>
    <t>2eb65cb4-3e68-4e6a-abb5-fb5988bcd903</t>
  </si>
  <si>
    <t>467d07a0-cee3-437e-99c0-24ad8b68fb34</t>
  </si>
  <si>
    <t>bc17d830-baf7-4d14-b51e-b18ee693e4b9</t>
  </si>
  <si>
    <t>4e449f48-1106-4a52-a52f-217f716f2987</t>
  </si>
  <si>
    <t>c9b84086-70b7-4713-9370-09408b3c0173</t>
  </si>
  <si>
    <t>055a3dec-4f91-4b6d-b8ac-cbfdce142525</t>
  </si>
  <si>
    <t>d00e3438-46da-4754-bb0d-637232738b44</t>
  </si>
  <si>
    <t>658fa594-c797-41fb-b95f-7e27e0b3dcc8</t>
  </si>
  <si>
    <t>e4dd7619-90ac-4b86-944a-f37209896674</t>
  </si>
  <si>
    <t>6fdb47dd-024c-459a-955a-eb58b4306458</t>
  </si>
  <si>
    <t>025012fa-15f3-4f23-8772-35803aa97fae</t>
  </si>
  <si>
    <t>94da8854-45e5-453f-99ce-a98d248d8673</t>
  </si>
  <si>
    <t>6fbcc123-9037-4413-b11c-df0870f0f896</t>
  </si>
  <si>
    <t>85e00a43-2e79-4d0b-8231-6920229fb2f9</t>
  </si>
  <si>
    <t>4b4467e7-7863-4358-8c3e-2b5f347a1dfc</t>
  </si>
  <si>
    <t>7608719d-77c5-43c9-88fd-918eaaf748ba</t>
  </si>
  <si>
    <t>dbf86fb5-6f71-4453-95af-8dadc61159d6</t>
  </si>
  <si>
    <t>921baddb-222c-49fe-94f2-cc54858a5de8</t>
  </si>
  <si>
    <t>893fda9f-2a90-4011-ae1f-9e5ba9cf7d6c</t>
  </si>
  <si>
    <t>dbb8c947-e4f5-46a0-b002-a03a0e6d5ea4</t>
  </si>
  <si>
    <t>c8e2f96a-60f2-42b0-86f4-b7f16868f196</t>
  </si>
  <si>
    <t>df15018a-f407-4f1b-8be5-8cfb76e94670</t>
  </si>
  <si>
    <t>b2f4e8db-e2b0-42f7-81aa-26e6239d7d25</t>
  </si>
  <si>
    <t>e84d1748-a4af-4405-b3ae-53d2ca64cd15</t>
  </si>
  <si>
    <t>9b1b8058-d053-4a3b-82e3-280336c2e162</t>
  </si>
  <si>
    <t>d32c1ecf-9553-4e07-b563-9e800c42efe4</t>
  </si>
  <si>
    <t>9904ca50-a24a-42c6-b4b0-5459488f77d9</t>
  </si>
  <si>
    <t>04d2b903-4529-4255-8f4a-b4b688fcad51</t>
  </si>
  <si>
    <t>8b51b646-9bd3-4bba-9258-43df68214950</t>
  </si>
  <si>
    <t>bb85954d-bb34-4a56-96e8-4a8829119bb7</t>
  </si>
  <si>
    <t>2200c15c-d6fe-4aa0-879c-9e929c7aeb08</t>
  </si>
  <si>
    <t>e1535564-40f4-4c87-8d67-95f407c4ded6</t>
  </si>
  <si>
    <t>b79ffb90-91f7-44dd-98fc-83d59992fc62</t>
  </si>
  <si>
    <t>546af1fb-d39f-4610-8236-c4cd162d3c0c</t>
  </si>
  <si>
    <t>95a26a20-22a0-452e-a647-851b418f41de</t>
  </si>
  <si>
    <t>895ad12a-717f-4427-9caf-bdbc0b6bb987</t>
  </si>
  <si>
    <t>ae62aa52-5971-4017-a0d9-f7968e105e3a</t>
  </si>
  <si>
    <t>d99b28e5-4ecf-4ac4-871b-e205b421c803</t>
  </si>
  <si>
    <t>62978367-96e2-470a-be63-38060506031d</t>
  </si>
  <si>
    <t>ebf470a5-4f3b-4a61-906e-244e5b4178cc</t>
  </si>
  <si>
    <t>155fbfe6-62e7-4937-aecd-8b8c14595c20</t>
  </si>
  <si>
    <t>f858d7a7-d4bb-4aeb-af27-6560bac0725f</t>
  </si>
  <si>
    <t>ff19f85a-c162-45d2-969d-836e7b33e80f</t>
  </si>
  <si>
    <t>cf64bda1-0bda-4e56-8478-81836f5b24d3</t>
  </si>
  <si>
    <t>c5d86549-b3f3-4afe-9bf3-b1b47a6bf584</t>
  </si>
  <si>
    <t>e5c7d145-545a-4927-b751-7c4159ab7b84</t>
  </si>
  <si>
    <t>142de341-a41c-4cbf-98d2-1c8c86d08880</t>
  </si>
  <si>
    <t>25aa1d59-9191-4128-91d6-87f8209a8712</t>
  </si>
  <si>
    <t>a1edd117-ae99-404f-82d8-efff65663f21</t>
  </si>
  <si>
    <t>d212aebd-df18-4bac-992d-3d4e6bb90711</t>
  </si>
  <si>
    <t>9ef98845-2393-4e72-96fd-95047f25a4b4</t>
  </si>
  <si>
    <t>f81158ac-1559-4728-88fd-9c2e111fc41b</t>
  </si>
  <si>
    <t>30a113c8-1b0c-4bc1-885c-e1a385ad11c0</t>
  </si>
  <si>
    <t>81ca6a1b-94bd-4e46-afe5-e274d3b4ff1f</t>
  </si>
  <si>
    <t>4297d7f1-545a-486b-8473-214ebfa4741a</t>
  </si>
  <si>
    <t>d37ec561-1768-4a93-be30-15a7c820e307</t>
  </si>
  <si>
    <t>f859113a-2fe6-48da-9ef1-8e7c7b0291ed</t>
  </si>
  <si>
    <t>d58ddc1e-1bdf-440a-8c6b-309077fc3f17</t>
  </si>
  <si>
    <t>2198e57e-f273-418b-9841-2728c362b67c</t>
  </si>
  <si>
    <t>30b99823-3634-4286-a9b9-7db9f87cb49b</t>
  </si>
  <si>
    <t>ce3c7cbb-b993-4916-a81d-4e4ac032a5c9</t>
  </si>
  <si>
    <t>55cfd789-ef07-43f7-aeac-cb4e8beb5c27</t>
  </si>
  <si>
    <t>de4e0a07-b2f0-4b45-8764-dedff7dc00ce</t>
  </si>
  <si>
    <t>de33c8b1-ecb2-448f-8f97-a99ffbabe1be</t>
  </si>
  <si>
    <t>e6e1676e-f17d-4e77-89b2-cf0e3df598ab</t>
  </si>
  <si>
    <t>a1d6a50d-973f-4e43-a3c0-ce5acf4b09ec</t>
  </si>
  <si>
    <t>255cd731-221c-4f98-adda-f7dffb7a03c9</t>
  </si>
  <si>
    <t>c2feda98-9478-480b-b544-ec89a3cd58b8</t>
  </si>
  <si>
    <t>12a31de2-5742-4217-a7ba-eac8cb7a79f6</t>
  </si>
  <si>
    <t>52322a98-a709-4dcd-8cc6-e84f8461e005</t>
  </si>
  <si>
    <t>468c7547-f285-47e1-8fa8-d836ba848846</t>
  </si>
  <si>
    <t>3e4d0c22-74cd-4be3-b03c-2342026e82bb</t>
  </si>
  <si>
    <t>880a72cd-79fd-44fd-806f-b9bdcedd04f4</t>
  </si>
  <si>
    <t>cbeb85c5-9480-4ea2-b6ab-8518eece6961</t>
  </si>
  <si>
    <t>1141bdf2-a5e8-4026-9422-d4844620fe61</t>
  </si>
  <si>
    <t>54372fef-6fb6-421f-bab6-606fb3a90f0c</t>
  </si>
  <si>
    <t>989ca7a0-a0c3-4e55-a23c-3f4458291008</t>
  </si>
  <si>
    <t>7955efc4-a06e-43e7-9b8e-028e700955bd</t>
  </si>
  <si>
    <t>e5187426-4fcb-4133-8191-022dbde6aee2</t>
  </si>
  <si>
    <t>6f26710a-d654-4a36-99e4-bdaf2943fe2e</t>
  </si>
  <si>
    <t>6836917d-1c7f-4651-861b-1c4ebbeb6020</t>
  </si>
  <si>
    <t>cc8af428-e171-48ac-8ac3-3354d52bffaa</t>
  </si>
  <si>
    <t>8f6bb647-36a1-40de-af06-825e69ea7f9d</t>
  </si>
  <si>
    <t>5ca7dc45-e131-41be-82fb-580106346593</t>
  </si>
  <si>
    <t>bb98f21e-15a6-459f-9739-d007cae5734e</t>
  </si>
  <si>
    <t>bbeab1f0-e7d0-4d12-9a73-a1927bfdb187</t>
  </si>
  <si>
    <t>8b4f9c81-82fb-40df-8382-0dd2a0cef83c</t>
  </si>
  <si>
    <t>5e47d43e-927d-46dc-8828-d13eaab15b4e</t>
  </si>
  <si>
    <t>da1333b2-35f9-4d1e-9799-55116f166b51</t>
  </si>
  <si>
    <t>19352d22-01bc-4e16-b5b7-cb2fe248f5b7</t>
  </si>
  <si>
    <t>1f814426-fb33-4ea8-8abb-5c5b4ec64076</t>
  </si>
  <si>
    <t>99003cbb-a0e2-4663-9628-13f6d46f1a0c</t>
  </si>
  <si>
    <t>334fbf6b-0681-49de-ae3a-c08da907fda0</t>
  </si>
  <si>
    <t>a8fddcff-3303-437f-b4ba-c3ecab9da8f5</t>
  </si>
  <si>
    <t>e257dba6-fb3d-41cf-99a2-0700e8f8a568</t>
  </si>
  <si>
    <t>052a034c-7746-43fc-912d-4991c01b1f95</t>
  </si>
  <si>
    <t>f6b21267-fc81-4b2c-bb52-26535593c64d</t>
  </si>
  <si>
    <t>d567ec1c-9950-494f-b619-0071de29b581</t>
  </si>
  <si>
    <t>140506ea-05e5-40e5-abc3-253581dd24e0</t>
  </si>
  <si>
    <t>c85a5890-a887-41bf-b866-5cd201747ede</t>
  </si>
  <si>
    <t>863590b0-7d07-487b-a89c-d4700d8d4e4e</t>
  </si>
  <si>
    <t>46bbc44d-525c-498c-bee4-71c73afbc13c</t>
  </si>
  <si>
    <t>6a061a82-97b7-4d14-b9ae-e7df764684b1</t>
  </si>
  <si>
    <t>b5e00f1f-9d09-4429-889f-ade90e1b3cee</t>
  </si>
  <si>
    <t>90826a68-bc7f-4a10-aa24-989fad597c30</t>
  </si>
  <si>
    <t>81eb7012-12b8-43df-854b-711a40561be0</t>
  </si>
  <si>
    <t>d1b705c9-acf8-4f48-bd4b-c0fc00234b0f</t>
  </si>
  <si>
    <t>7cf05bfb-74e6-4c8e-a949-8c4193d254d6</t>
  </si>
  <si>
    <t>d9900693-90bf-43ce-953f-8d1888e0bb1b</t>
  </si>
  <si>
    <t>94226c99-e3c6-44a8-b8df-d66080b5bf30</t>
  </si>
  <si>
    <t>a7723da8-3f8e-49df-b973-d9959d8bf844</t>
  </si>
  <si>
    <t>5649fe75-6de9-4ecc-86f6-712fdfe3848a</t>
  </si>
  <si>
    <t>0afc4baf-0aa5-44c3-b6be-949008d9c2da</t>
  </si>
  <si>
    <t>dd192706-2635-46a1-9559-9ca27f7999b9</t>
  </si>
  <si>
    <t>bb20c584-b8c7-4e09-a487-df50428b49ba</t>
  </si>
  <si>
    <t>ebaa15ec-5b85-4b6c-8b99-d9ce1cba8577</t>
  </si>
  <si>
    <t>8e1031b6-b98f-4b5a-b035-8d7aafad3c47</t>
  </si>
  <si>
    <t>cb536c36-8a1e-41b7-ac20-43f09a4cedbd</t>
  </si>
  <si>
    <t>e623d359-0278-4bfc-82c3-86892eed77a3</t>
  </si>
  <si>
    <t>630f9371-9298-435a-8a66-f24f4bb528fc</t>
  </si>
  <si>
    <t>91bf7b50-f149-4e23-9e93-b614ad58212e</t>
  </si>
  <si>
    <t>bc11510c-f213-4766-a2c6-904ce8c1512e</t>
  </si>
  <si>
    <t>1769de71-a047-4194-b2a4-5e0a7ef18add</t>
  </si>
  <si>
    <t>8d258669-8a00-4643-9a8b-f004488b0472</t>
  </si>
  <si>
    <t>c1f2945d-92e6-4f96-b443-eb5b7b84220f</t>
  </si>
  <si>
    <t>ff4bc4b3-d731-4cc8-8b4f-221224581e83</t>
  </si>
  <si>
    <t>282e622f-a1cc-41a1-8e62-fe70a9375f25</t>
  </si>
  <si>
    <t>7928e876-645a-49fe-a21c-9d02944d1523</t>
  </si>
  <si>
    <t>629740f1-2ca1-4daf-af46-9b3cb2c6fe63</t>
  </si>
  <si>
    <t>a88809ec-5337-4c2d-bee2-480cdcb0ad4d</t>
  </si>
  <si>
    <t>4f841e9d-dcd6-4e42-818e-c9789756e156</t>
  </si>
  <si>
    <t>33572a9e-8851-48b3-a9b8-9b6a3f88b1d1</t>
  </si>
  <si>
    <t>7732d3d5-ded6-4927-86ff-71aa998186f9</t>
  </si>
  <si>
    <t>0b05e78a-8c4b-4097-8bc1-72f52ff1e5d9</t>
  </si>
  <si>
    <t>12a50fbb-54f6-4bf1-9c0d-db8bc6dfc159</t>
  </si>
  <si>
    <t>480aa107-c976-4ba7-ac36-ee39787e0eda</t>
  </si>
  <si>
    <t>16bcce49-e615-4ebb-80e6-bcad0eb613c9</t>
  </si>
  <si>
    <t>d95789b7-7e89-4e4c-aa62-f881fff47dd1</t>
  </si>
  <si>
    <t>37eff54d-aa2b-4cc4-8aba-ea192afc459b</t>
  </si>
  <si>
    <t>15559746-e817-4930-9bc7-3342d891627e</t>
  </si>
  <si>
    <t>dbfb92e5-f251-4870-9cf1-89bd39cee9bc</t>
  </si>
  <si>
    <t>c1f6a329-e3f2-40d7-a1e2-03175940526b</t>
  </si>
  <si>
    <t>37b9f2c3-372c-4a11-9176-4e66bdc8ea38</t>
  </si>
  <si>
    <t>a092de74-2718-48f3-956a-679b4e32095b</t>
  </si>
  <si>
    <t>7bf6c6f7-98e4-45d8-bba8-e23ec8e56048</t>
  </si>
  <si>
    <t>aa0e03bb-5758-4edb-9d50-e2539e629c75</t>
  </si>
  <si>
    <t>97d0f609-4ed9-4c1b-bcfb-443ffb41e275</t>
  </si>
  <si>
    <t>0e10b5dc-491e-4846-8c4f-1c77e212012e</t>
  </si>
  <si>
    <t>61ccaa63-d356-4c51-a436-db45268b829e</t>
  </si>
  <si>
    <t>a5b6b29e-7a7e-4f62-9eea-b64ff3861d78</t>
  </si>
  <si>
    <t>05c4636f-6e42-4460-9449-9667b4ce9fbd</t>
  </si>
  <si>
    <t>146b3e1f-e680-446f-8f4a-54de55694a39</t>
  </si>
  <si>
    <t>a1a58d35-7759-4b6e-aeb1-438c26f3b366</t>
  </si>
  <si>
    <t>1e696e35-8de8-4004-9518-cb7281926da8</t>
  </si>
  <si>
    <t>4ae5d0f2-121d-4820-9404-26032ef97eba</t>
  </si>
  <si>
    <t>408e8f7f-608c-4b8d-bf43-d68933ab6606</t>
  </si>
  <si>
    <t>cce5be2a-9112-4447-93af-db8dd2263ed1</t>
  </si>
  <si>
    <t>3d1d4b0b-7556-4ab7-8a9f-f47e37c61ac1</t>
  </si>
  <si>
    <t>e8444cdf-5d82-4110-9138-1d882576c44e</t>
  </si>
  <si>
    <t>cb2fa434-022a-42a5-97ea-56caf52190af</t>
  </si>
  <si>
    <t>25fca800-6c8b-4d78-a43a-ff33ff870ea8</t>
  </si>
  <si>
    <t>b6f391a5-6046-41cd-bd2a-bb08cba87ade</t>
  </si>
  <si>
    <t>08645725-d1af-4d97-ab3d-2e4f806c7f82</t>
  </si>
  <si>
    <t>cb43f579-8d20-441e-9de6-2680dee7b966</t>
  </si>
  <si>
    <t>d778081e-6fc5-4121-bd2c-2d23134b04b8</t>
  </si>
  <si>
    <t>a1f04ee3-d220-47e3-aba1-1fcdb769db0a</t>
  </si>
  <si>
    <t>997cbf98-32d4-40da-9947-3faefe7425ad</t>
  </si>
  <si>
    <t>78d3f793-dcfd-4d7a-acb2-83fa6cdc33c8</t>
  </si>
  <si>
    <t>60e6c533-6c9c-4ca6-a917-a27cbe86aa1d</t>
  </si>
  <si>
    <t>abb49c7b-8ac5-47b5-a703-ece9fb8d520a</t>
  </si>
  <si>
    <t>9a31ef57-a971-484e-a186-29ed435f5442</t>
  </si>
  <si>
    <t>5673e225-586b-4e99-8613-8aa01162aaf8</t>
  </si>
  <si>
    <t>a18a210b-9083-420a-924e-9719359d2bac</t>
  </si>
  <si>
    <t>6c6e1e7a-2ba2-4934-bd13-d2ce7afe9b7c</t>
  </si>
  <si>
    <t>320b668c-0d42-45da-b0ce-12503b250c96</t>
  </si>
  <si>
    <t>7f15e45b-1f7a-4fd2-851d-60ab2cb332c1</t>
  </si>
  <si>
    <t>d4d13760-ac88-41b9-84dd-47c40ba26551</t>
  </si>
  <si>
    <t>22f87c88-86f3-412d-8fa6-2c15ed0b6573</t>
  </si>
  <si>
    <t>1a57587b-d48d-45d1-8315-92cac73d6e3d</t>
  </si>
  <si>
    <t>3abb8f5e-2c86-47ae-a744-e20a7cf52642</t>
  </si>
  <si>
    <t>16bda772-63ea-4e5c-965d-daca311c6a7c</t>
  </si>
  <si>
    <t>98642ab8-58f0-4356-912e-7b4425666afe</t>
  </si>
  <si>
    <t>94224e57-69e7-4350-99bb-9740aa185bbd</t>
  </si>
  <si>
    <t>d949fbce-cb2f-4e7d-90ba-6cfac9f1186f</t>
  </si>
  <si>
    <t>9c0261eb-7cd4-47c0-8548-369d8838d46f</t>
  </si>
  <si>
    <t>137afd34-0646-4d13-ab57-0adf696ce9af</t>
  </si>
  <si>
    <t>8e403409-9787-47c1-bf20-402eff1b5288</t>
  </si>
  <si>
    <t>da2d3172-12b3-4348-975d-4334d32bd28e</t>
  </si>
  <si>
    <t>146badc9-8bea-4703-970a-5735ef9e9896</t>
  </si>
  <si>
    <t>2f8b0059-b300-4da0-bacc-749ab45c3722</t>
  </si>
  <si>
    <t>cb4abf9b-83d9-4750-b258-e05045a74ae0</t>
  </si>
  <si>
    <t>951166de-8d22-49ad-afff-2d0f720aedc8</t>
  </si>
  <si>
    <t>135953be-32e3-4fd8-a0ae-8234fdc7a8dc</t>
  </si>
  <si>
    <t>b3fa7afc-d504-446f-8f32-30c061b305d9</t>
  </si>
  <si>
    <t>894bdf78-d2ce-4630-ad1c-c770beae1bfd</t>
  </si>
  <si>
    <t>73e2a9b9-8d0b-4ad8-87e2-7fe83110c999</t>
  </si>
  <si>
    <t>b8ddfe4f-977c-46d4-b995-fc1756d4ddd9</t>
  </si>
  <si>
    <t>e2099718-98c9-4ab1-8b20-cdc7184feacf</t>
  </si>
  <si>
    <t>4d69fd9b-a1e8-48a9-a0b3-ea425eacd7e0</t>
  </si>
  <si>
    <t>dff09d24-0925-4658-95d4-89b6ced8d1ca</t>
  </si>
  <si>
    <t>44d38c32-c73b-4041-9eb6-c850b7ac39c7</t>
  </si>
  <si>
    <t>e42d9b7c-45aa-407a-8bd8-5e0622a2ecbf</t>
  </si>
  <si>
    <t>b6342efb-3668-4707-9bcd-ae6ba9180b54</t>
  </si>
  <si>
    <t>3eb2ec73-7f46-4fbc-a330-e4c7400ea6cd</t>
  </si>
  <si>
    <t>15af8821-bdd5-4c9b-8aff-88435d9efaae</t>
  </si>
  <si>
    <t>ef23baaf-4a7b-41d2-903f-4f772ab31c26</t>
  </si>
  <si>
    <t>a0fc6f9f-8c84-43ef-9dcd-2d0cab4faaf2</t>
  </si>
  <si>
    <t>49d7dd83-0c7b-4f1d-8b1c-1cc13096b151</t>
  </si>
  <si>
    <t>a7678a7a-b501-41b5-b5d3-abf39e61644e</t>
  </si>
  <si>
    <t>caa9db16-975d-48b6-963d-e6c30c58eeb0</t>
  </si>
  <si>
    <t>471fb8cd-4497-4e20-a9c5-cfb8b3729308</t>
  </si>
  <si>
    <t>28994e1c-df97-40f1-9b04-20cb29462486</t>
  </si>
  <si>
    <t>6de03854-44a1-40e2-94b7-5fd20db6a39d</t>
  </si>
  <si>
    <t>14ee7859-5504-41ac-aac7-9bc5d66a0bb9</t>
  </si>
  <si>
    <t>25cc756b-6f70-4855-9d3f-36af6724cec5</t>
  </si>
  <si>
    <t>6bb1aca9-0bb6-4a2c-a5ea-b04faf91ec09</t>
  </si>
  <si>
    <t>ecc5a056-e4b1-4000-a217-e5932f7a3ec1</t>
  </si>
  <si>
    <t>33cfe352-95d7-49f7-b368-ce5218758112</t>
  </si>
  <si>
    <t>7c912f5e-49f4-40e7-a68d-0a8a3ae3bcf9</t>
  </si>
  <si>
    <t>ed400be4-19d2-4196-aea3-680c798f0e17</t>
  </si>
  <si>
    <t>e821aafd-dfc3-4ffb-9129-3741f65aef17</t>
  </si>
  <si>
    <t>0b945a37-fe3d-48f3-8bd9-0ce0d58c74de</t>
  </si>
  <si>
    <t>6fda8923-b925-4e65-97e4-ed9481d66b44</t>
  </si>
  <si>
    <t>6df35e17-ca7f-42c2-a978-28b213e921e9</t>
  </si>
  <si>
    <t>5b9b1694-e5d7-49be-af2a-9ee50f968320</t>
  </si>
  <si>
    <t>31862a3b-baef-4cf2-9ece-f6bc288b9224</t>
  </si>
  <si>
    <t>ed57e399-b34c-447e-ab12-d72946d0fc73</t>
  </si>
  <si>
    <t>435c5516-9ca4-4623-8c1b-6e7c568352ca</t>
  </si>
  <si>
    <t>591e2d65-1b87-48ff-8e68-93917868cd24</t>
  </si>
  <si>
    <t>856b5e64-f982-4156-adb9-f005d6c56ee2</t>
  </si>
  <si>
    <t>ac171460-b30b-48bb-9949-f420e21c3982</t>
  </si>
  <si>
    <t>86ef9bd7-c8e2-4dc7-8a6f-ec68e57730df</t>
  </si>
  <si>
    <t>2b46513e-8412-4b99-91aa-d614206322d1</t>
  </si>
  <si>
    <t>aba3a59d-6ff0-4069-bdaf-6847d1148489</t>
  </si>
  <si>
    <t>eaf657b9-53f1-4b33-9521-61b096e9666b</t>
  </si>
  <si>
    <t>07717e07-d7a1-4bee-8bf5-c51e19276964</t>
  </si>
  <si>
    <t>d2038fcb-1899-4b27-acc7-8bd054f32003</t>
  </si>
  <si>
    <t>1bfddb22-4308-411a-897e-1081198500ce</t>
  </si>
  <si>
    <t>735f5a63-06cb-47d4-8240-138887fdbab6</t>
  </si>
  <si>
    <t>6b6918bb-7f5d-4d77-a829-0b5a803100bd</t>
  </si>
  <si>
    <t>c6e04c65-8c8b-4cc2-acbe-772bf63edfff</t>
  </si>
  <si>
    <t>7de2a54b-751d-44a9-9755-3ed3e90742c0</t>
  </si>
  <si>
    <t>b4b4555b-8433-434f-9383-001239cf8129</t>
  </si>
  <si>
    <t>97920ba3-ed2d-418c-93f1-bf3d0f0148bc</t>
  </si>
  <si>
    <t>850e58a9-93e1-4c1a-a8f8-d8a39ce4e461</t>
  </si>
  <si>
    <t>d25183cb-ffaa-4b4e-8a22-140d3a21a7de</t>
  </si>
  <si>
    <t>6dd067ff-f2b5-423c-8c38-ab5ceab92ff4</t>
  </si>
  <si>
    <t>4b19503c-673b-4073-bdc1-f672de41d568</t>
  </si>
  <si>
    <t>296d587f-e02a-4e4c-a88a-cc31e10823f3</t>
  </si>
  <si>
    <t>2ea80c34-962f-4983-a53a-f5781331d132</t>
  </si>
  <si>
    <t>19da3460-ef3d-4094-aa3f-f168246b42a2</t>
  </si>
  <si>
    <t>10ee957b-891f-4fee-8861-eb84aeec2de1</t>
  </si>
  <si>
    <t>0427fde9-46c6-469c-bc4a-6d8e39a85df9</t>
  </si>
  <si>
    <t>e35b86c8-465a-4945-8f2d-a6c42b61f6d8</t>
  </si>
  <si>
    <t>c46cced1-d263-4237-ac16-4248956204f5</t>
  </si>
  <si>
    <t>b91503ef-c830-4d47-986c-6e87d8e718bb</t>
  </si>
  <si>
    <t>e7847fc5-4848-485d-8172-53505ff5c1d5</t>
  </si>
  <si>
    <t>292beacd-895e-4d60-bdc4-69faec93ce66</t>
  </si>
  <si>
    <t>f6080e6d-2a61-4d67-bb58-6ab35b805bca</t>
  </si>
  <si>
    <t>c26ca12f-3a9d-4522-ad03-95e1a45137eb</t>
  </si>
  <si>
    <t>1112b137-d4fe-448d-9188-af48334fbc53</t>
  </si>
  <si>
    <t>5b61c411-6055-4022-a40a-b05d1555eac4</t>
  </si>
  <si>
    <t>10e961c3-40de-45cb-bcf5-76836ec603d7</t>
  </si>
  <si>
    <t>bf0363ac-7c6a-4e50-bfb5-ff71151df8f1</t>
  </si>
  <si>
    <t>bb04c7d9-f77a-4793-b984-e9d20d7cecb2</t>
  </si>
  <si>
    <t>0bf99c02-b45f-4b75-a9eb-11aad9c48c54</t>
  </si>
  <si>
    <t>10f0eb98-3902-458f-9e2f-24f48f83ae41</t>
  </si>
  <si>
    <t>b423daa9-5960-4361-8806-025fdd52d654</t>
  </si>
  <si>
    <t>ee7b619d-8df1-47ce-8ab5-060c29ac3d3e</t>
  </si>
  <si>
    <t>3f260c2f-4b6c-49d7-9617-2f906b933ca8</t>
  </si>
  <si>
    <t>1e5a70bf-83da-4c7b-b76c-606333bfa7aa</t>
  </si>
  <si>
    <t>f0e1cc4a-8545-4e03-9f16-9e83b65e44aa</t>
  </si>
  <si>
    <t>032719c1-eafd-4963-9362-778c661ad881</t>
  </si>
  <si>
    <t>041d3c04-aa19-4359-861a-05327029f960</t>
  </si>
  <si>
    <t>d32f3fc2-f9df-45b7-bd91-4ed789bd17bb</t>
  </si>
  <si>
    <t>752d1403-7fc8-46d1-8532-f861147b73dc</t>
  </si>
  <si>
    <t>28652897-1058-46fd-a152-0acea9e9284f</t>
  </si>
  <si>
    <t>d6c4c6fc-d6ac-4f13-9518-103cc3cd52c6</t>
  </si>
  <si>
    <t>af17ffdc-f27a-4159-9c8d-addd1bfb0979</t>
  </si>
  <si>
    <t>ff583d32-c660-49dd-ba75-54106ef7d44a</t>
  </si>
  <si>
    <t>85003a46-57ba-4ad5-8240-99d3d8b9ef27</t>
  </si>
  <si>
    <t>0c807992-f90b-4e89-85e3-9178d3bae4a8</t>
  </si>
  <si>
    <t>ef6d974d-c79d-4fe6-b2e8-a3d375ea37c8</t>
  </si>
  <si>
    <t>16241f0a-8cfe-4ded-88f9-12e70315e6aa</t>
  </si>
  <si>
    <t>1f0aa18c-1417-4ca7-9895-7dac0baee3ee</t>
  </si>
  <si>
    <t>f229d011-40b4-4e21-ac8e-394de1b4d6bc</t>
  </si>
  <si>
    <t>f0a64ef5-b531-4c85-9f81-5ce41490de02</t>
  </si>
  <si>
    <t>b6b3f022-6564-45d9-a070-90f66db4d09d</t>
  </si>
  <si>
    <t>422f3159-6fd0-42d4-9bc8-4f8dc29d531e</t>
  </si>
  <si>
    <t>24b27817-e433-45cf-8439-8658f84b5d2e</t>
  </si>
  <si>
    <t>5de098c2-fa28-45bf-ae9f-f31dbaa387c0</t>
  </si>
  <si>
    <t>d7f54be2-58dd-46b8-b43b-4ff590876743</t>
  </si>
  <si>
    <t>938fec83-206c-4bb3-8ae6-7aa0bd8e7683</t>
  </si>
  <si>
    <t>ece05305-60ed-4148-b003-3d3fde5ac23b</t>
  </si>
  <si>
    <t>72e1395c-665a-40d9-99d4-150a7d6ba156</t>
  </si>
  <si>
    <t>9490f2fb-6881-415d-a9c2-55855ad016fc</t>
  </si>
  <si>
    <t>5bd2fa59-db60-4274-9e7c-f64de753ff84</t>
  </si>
  <si>
    <t>e60ca66e-6129-4c74-9917-2039b803fb3a</t>
  </si>
  <si>
    <t>7dae5dd3-9815-4ae0-a868-c1d08eb7ec3f</t>
  </si>
  <si>
    <t>2477d719-b049-4b4c-8f1d-d9173919eedd</t>
  </si>
  <si>
    <t>375eca39-a99b-48a4-b4c0-bb0e8722d963</t>
  </si>
  <si>
    <t>d2927ae0-0518-4579-aed1-4ad9a039d1d0</t>
  </si>
  <si>
    <t>e74a58dd-5c33-41a4-a2f5-ba8f634216dc</t>
  </si>
  <si>
    <t>913c9b60-2bf4-495a-9e80-74719a9c5047</t>
  </si>
  <si>
    <t>e66f76a6-9e44-4d2a-ac84-d297b96abe7c</t>
  </si>
  <si>
    <t>018fad5a-7be7-48ad-993f-68fe75ed0b9b</t>
  </si>
  <si>
    <t>5f0a5e42-5c88-417a-b627-1f3057237d04</t>
  </si>
  <si>
    <t>07d43b0b-94e3-4ea5-9281-7d959494690d</t>
  </si>
  <si>
    <t>91c22005-2619-4f68-a797-531076bc8d6a</t>
  </si>
  <si>
    <t>2a93d86f-7768-4c2d-93f0-82a7356ef894</t>
  </si>
  <si>
    <t>4c14bede-0e49-4c69-bd98-ad6fa46fed15</t>
  </si>
  <si>
    <t>44e5fbde-b513-4d69-accb-f083a5863d89</t>
  </si>
  <si>
    <t>090d46ba-d78e-4f49-a4c6-9bf211df3f91</t>
  </si>
  <si>
    <t>66513bd6-e31b-4dc4-9b1b-aff8caa18e88</t>
  </si>
  <si>
    <t>acc43c61-4f60-49b8-a93b-4241c02b2be2</t>
  </si>
  <si>
    <t>079d22b5-cb52-4784-862a-93eb40a6fc9d</t>
  </si>
  <si>
    <t>fb137217-22e7-4472-9f24-c3e1982c0bbd</t>
  </si>
  <si>
    <t>e25dbc8a-284a-4064-bddd-ea62c7fde074</t>
  </si>
  <si>
    <t>4a72d855-c7d1-41ea-bf1d-5e0eba3be8d8</t>
  </si>
  <si>
    <t>ffef8fb1-3847-4535-a403-fad7ac35eb46</t>
  </si>
  <si>
    <t>44c431b4-0f1a-4403-b701-98ab0f23f260</t>
  </si>
  <si>
    <t>70f8a703-4e16-495b-97b5-739c7edace9e</t>
  </si>
  <si>
    <t>7e829bbe-ef04-481e-88d9-8eeae0a7cac6</t>
  </si>
  <si>
    <t>48130993-574a-4765-b5f0-5f98dba9547e</t>
  </si>
  <si>
    <t>efc777d9-e7a2-404c-9626-3b30b333dcce</t>
  </si>
  <si>
    <t>e51e6d48-d863-4799-9f3d-75b6980b5d3e</t>
  </si>
  <si>
    <t>ce0b32de-26ff-4f3d-bd27-9c85e6f2bf26</t>
  </si>
  <si>
    <t>3ef8e526-3060-49e4-b23d-7c8325593d35</t>
  </si>
  <si>
    <t>4e3215e3-48be-4ea9-86e4-057e5ce9bf39</t>
  </si>
  <si>
    <t>9d71a390-0c88-40da-b62e-7ff0cd29f65b</t>
  </si>
  <si>
    <t>11d0215f-7d5c-439a-ab60-98c27e38d982</t>
  </si>
  <si>
    <t>b81e2759-c1e2-433e-a4e1-d7fe65a14464</t>
  </si>
  <si>
    <t>cee2b2d5-7bd7-46de-8d55-36b262b78b70</t>
  </si>
  <si>
    <t>c83d8343-0bd3-42a8-a312-9b6e75367d29</t>
  </si>
  <si>
    <t>2c4930a3-789b-4ed5-8f39-e8c64a740269</t>
  </si>
  <si>
    <t>16a200cb-3249-413a-977d-6ad61271b74f</t>
  </si>
  <si>
    <t>4f6c6788-a003-4eca-b344-5e47ace30e12</t>
  </si>
  <si>
    <t>c56d6009-0b18-47d0-a605-99c63f1cf8c3</t>
  </si>
  <si>
    <t>f4db7304-7056-46c8-88dd-0b612ad71ba2</t>
  </si>
  <si>
    <t>6fb66bbb-0951-4845-a4cd-3ce9151ab345</t>
  </si>
  <si>
    <t>ca15d77a-57d5-44c3-bcb3-a0c4d1abbbdd</t>
  </si>
  <si>
    <t>567dc920-9ae2-41ca-b169-a6706369169f</t>
  </si>
  <si>
    <t>6fbc22eb-6eb2-4df2-82f7-1fa1d07d4802</t>
  </si>
  <si>
    <t>c7580297-a79c-4487-a676-afefffc00a0c</t>
  </si>
  <si>
    <t>b63bbb24-3940-4377-bda2-081dc5008511</t>
  </si>
  <si>
    <t>c7bd6a1e-dd9b-4ae0-8640-b800f73384ae</t>
  </si>
  <si>
    <t>f25ebdda-0532-43da-91be-d2ff34c108cc</t>
  </si>
  <si>
    <t>b47239a1-8e93-4c1a-87b5-3ba3b6d46a77</t>
  </si>
  <si>
    <t>c06f7f28-0fde-4b15-819b-ec1061932a50</t>
  </si>
  <si>
    <t>c6c8cbb4-b03d-4aa7-ae8f-591c88f61aa2</t>
  </si>
  <si>
    <t>4ef69a1f-c2b7-4e85-b0f5-318696e2675c</t>
  </si>
  <si>
    <t>7a8163de-f9a8-416e-8019-79049bb31e9b</t>
  </si>
  <si>
    <t>c064e06e-7e55-493f-817f-ca67c074b251</t>
  </si>
  <si>
    <t>b7aa7d7c-1680-4a40-9646-3fbc458fdef6</t>
  </si>
  <si>
    <t>107172f9-17aa-4d27-9316-211b12b7ca66</t>
  </si>
  <si>
    <t>e4cedabe-2ad7-4c28-ad24-34ad6ac0a7db</t>
  </si>
  <si>
    <t>360177a9-b5fd-4c78-ba0d-a0dad34611f6</t>
  </si>
  <si>
    <t>9cf98ae9-3ca2-4174-a7ca-0fb8969544aa</t>
  </si>
  <si>
    <t>6d0baae0-e0c5-4a4e-8e3b-97bf14be6147</t>
  </si>
  <si>
    <t>2d568e58-1bce-43d3-b509-529c4907feb6</t>
  </si>
  <si>
    <t>c154deff-4e9e-4fe4-9d67-f48908ff54d9</t>
  </si>
  <si>
    <t>71f2e2cc-c590-4263-a857-9d41079aeca5</t>
  </si>
  <si>
    <t>1750bbeb-a4d1-4fdd-9d4b-6da8f2110f83</t>
  </si>
  <si>
    <t>a5c9b131-7db9-49dc-bbf0-ab2cc975db2e</t>
  </si>
  <si>
    <t>f34c660c-8130-46ea-b9eb-2b94983e70f0</t>
  </si>
  <si>
    <t>b3df269b-9a99-4b0d-b72a-309d9eb0fdff</t>
  </si>
  <si>
    <t>762bdb2f-9869-459d-a388-b7d7499de3d1</t>
  </si>
  <si>
    <t>8c5e8ece-8b04-4187-943f-c47e7452ac98</t>
  </si>
  <si>
    <t>1ba7df97-738b-4bda-84bc-342e75f0bb3b</t>
  </si>
  <si>
    <t>0b029466-21a8-4aa2-a32d-7957bc97dd15</t>
  </si>
  <si>
    <t>78f2bf62-fba1-46a6-833c-110010ab98ad</t>
  </si>
  <si>
    <t>68ce89c8-a5b2-4117-b896-352c78e682a5</t>
  </si>
  <si>
    <t>e06fb7ea-7713-4fac-a996-c7ea9349c0f1</t>
  </si>
  <si>
    <t>8c3c1be4-1e6e-44d8-8c71-d45fd198b10a</t>
  </si>
  <si>
    <t>8f7170b0-9f51-4774-88cc-a5881e14d60d</t>
  </si>
  <si>
    <t>391f7245-b2ef-4328-b1f0-47135a7252ce</t>
  </si>
  <si>
    <t>c3d0acc2-11f2-410c-bdcb-15da9958e18d</t>
  </si>
  <si>
    <t>602855b3-cd60-4b34-9201-1dfb89a22d88</t>
  </si>
  <si>
    <t>910f20e5-3307-4e9f-928d-bf6b69fbc430</t>
  </si>
  <si>
    <t>05e332ce-23b3-4687-90ae-3a9a515490ff</t>
  </si>
  <si>
    <t>5802fec8-2f12-4cea-8fe6-64a2d9038aba</t>
  </si>
  <si>
    <t>4a384e91-f1c0-47f5-a245-485175a01a96</t>
  </si>
  <si>
    <t>72636137-36a1-4188-98f6-faaa54b0a5aa</t>
  </si>
  <si>
    <t>0687c494-6a02-4c35-9ed5-4932776b9162</t>
  </si>
  <si>
    <t>215aac75-022a-4a4a-90c3-160a8a792257</t>
  </si>
  <si>
    <t>21a179f2-e450-4d64-a10f-439788529ba6</t>
  </si>
  <si>
    <t>16eef2bf-6be9-48c4-bc16-37c86a697011</t>
  </si>
  <si>
    <t>f53ae566-c104-415c-a1f2-4e8e5e814603</t>
  </si>
  <si>
    <t>22bb275c-104e-497a-b1eb-227b79c9a40b</t>
  </si>
  <si>
    <t>7ce95fbf-f28c-4734-b710-35650d1be437</t>
  </si>
  <si>
    <t>f96cf079-d1d5-42bb-9878-4865d631dd13</t>
  </si>
  <si>
    <t>87d56579-1f8f-477f-a0bf-ab16a504a431</t>
  </si>
  <si>
    <t>f640922d-1951-4e52-8d07-58299a016cf0</t>
  </si>
  <si>
    <t>7f4f807a-f985-419c-820c-17ecfd0e613a</t>
  </si>
  <si>
    <t>32eb81b5-af6f-44d3-bc33-4de00ebe132d</t>
  </si>
  <si>
    <t>79b9c555-5d7f-401d-8ac8-a13fb0c5c1cf</t>
  </si>
  <si>
    <t>d105d2bf-fcf9-44c6-b086-51c0d096dbb4</t>
  </si>
  <si>
    <t>42608df0-d58d-440c-8038-cc4f2352733f</t>
  </si>
  <si>
    <t>557d44b5-24ef-4176-a0bc-33f51ec3c62a</t>
  </si>
  <si>
    <t>6119cd5f-25ae-468c-a4c8-0e86ce0da93f</t>
  </si>
  <si>
    <t>01e0e04b-2235-4fb9-8fb9-973653881bd7</t>
  </si>
  <si>
    <t>a92b4d05-6e6e-435e-b8ab-ed160c1a0671</t>
  </si>
  <si>
    <t>8eedeb3b-2b2f-4fbf-8c78-78d95da51319</t>
  </si>
  <si>
    <t>0de1d06b-e229-4173-ae8f-a5e2602c629a</t>
  </si>
  <si>
    <t>7dd16f76-9942-47b6-ae7f-fe82db8b862c</t>
  </si>
  <si>
    <t>96fa01b4-dcd1-4b01-bff4-4c52bc6e55bf</t>
  </si>
  <si>
    <t>674799d1-2e7f-485b-bec5-b874a7d43a30</t>
  </si>
  <si>
    <t>e11b6d38-05be-4524-9735-a838b05d752b</t>
  </si>
  <si>
    <t>9efe5bf3-7810-450a-a05a-4dc4ad997e2a</t>
  </si>
  <si>
    <t>9e0064ca-ef2e-4133-92b6-baae9a0fbab5</t>
  </si>
  <si>
    <t>88a98e69-9e49-4d28-98d7-1e0b1bce6138</t>
  </si>
  <si>
    <t>bf9da4d1-f789-4552-93e8-3b529290ed7d</t>
  </si>
  <si>
    <t>93ffabf9-401d-4998-ba07-69b25693af8f</t>
  </si>
  <si>
    <t>7798c7b5-2c45-40bb-b512-c35124084997</t>
  </si>
  <si>
    <t>0cf9f5e9-d094-49c5-a870-c736b66720a1</t>
  </si>
  <si>
    <t>1d3013fb-2d20-4f30-b937-1df99dafb903</t>
  </si>
  <si>
    <t>fc43da7e-fdb4-4950-924d-1dea2738ae4c</t>
  </si>
  <si>
    <t>e832c2fc-cd6b-419d-8c4c-e3c2a995c0da</t>
  </si>
  <si>
    <t>d4d09568-7425-484c-876a-0d23fbd58db7</t>
  </si>
  <si>
    <t>bad0e971-e8d5-4e75-979b-1663960b5f7f</t>
  </si>
  <si>
    <t>d670c278-b9ea-43fc-b638-8a136c66a9d0</t>
  </si>
  <si>
    <t>9064a593-c430-4ce4-be40-2fce743f1440</t>
  </si>
  <si>
    <t>3513193b-7a3b-4f79-8c6c-0fdeec771f7c</t>
  </si>
  <si>
    <t>b906246e-44aa-441f-85c5-fc2aa946b0cb</t>
  </si>
  <si>
    <t>05b8250f-403e-455e-8588-acfd28455970</t>
  </si>
  <si>
    <t>43fb462c-015a-4412-ab1e-61798120a503</t>
  </si>
  <si>
    <t>5e9407b5-aba7-4f9b-a6ce-7c7d5b22d0c1</t>
  </si>
  <si>
    <t>079d4971-f869-4eb4-9d75-a43a98c3df95</t>
  </si>
  <si>
    <t>1e25499f-f040-4626-b6d9-a923812d8aa1</t>
  </si>
  <si>
    <t>1ce4b8f6-4a3b-433e-b6df-03b90ab10530</t>
  </si>
  <si>
    <t>04c15b59-8639-4ca1-a09c-b3cdf6cd26e9</t>
  </si>
  <si>
    <t>9c9bcf2e-647a-4b9f-a950-dbec36feafd2</t>
  </si>
  <si>
    <t>b7b3766d-a554-4590-930c-4fac22ad5609</t>
  </si>
  <si>
    <t>a7bce00c-ce93-4774-b7aa-19c634036995</t>
  </si>
  <si>
    <t>22576ce0-1d98-41da-818e-272c0718c042</t>
  </si>
  <si>
    <t>0d2a0b24-a292-4470-b7b3-ef99948c12ed</t>
  </si>
  <si>
    <t>682fdf52-1ebf-4d53-a4b0-141a586bd183</t>
  </si>
  <si>
    <t>7e3cf4e1-5524-4c58-9e6f-181025287358</t>
  </si>
  <si>
    <t>7dc4b049-4b46-484c-8424-bdcc319c961a</t>
  </si>
  <si>
    <t>778255d3-5584-4006-8e97-c9256d319ebe</t>
  </si>
  <si>
    <t>c2228620-0aeb-4528-9afb-6c5acf3a4584</t>
  </si>
  <si>
    <t>c9fe7a97-ae87-4846-99cc-dffc804d029e</t>
  </si>
  <si>
    <t>70b56f5e-a3c0-404d-99d8-7aa2814b5a4d</t>
  </si>
  <si>
    <t>95fb8941-2b7c-429c-a1d6-d142fcebae4b</t>
  </si>
  <si>
    <t>d0eea795-1f4e-4edb-9bd6-d37816cef777</t>
  </si>
  <si>
    <t>c8778c91-31b9-4288-8522-0fc97992be4e</t>
  </si>
  <si>
    <t>21a219c6-4cd0-4da5-aea7-20e42999e21a</t>
  </si>
  <si>
    <t>5561ccd8-e146-49f5-8565-f3592b99c120</t>
  </si>
  <si>
    <t>702ab0a5-683f-47fa-b391-95acd2d54a89</t>
  </si>
  <si>
    <t>1f1887b9-f6a0-4e02-bdde-ca416a4c59ed</t>
  </si>
  <si>
    <t>4441c4ff-a006-4c5a-98d4-31e630b35f3c</t>
  </si>
  <si>
    <t>f74ff24c-51f6-475d-bf10-78327965060f</t>
  </si>
  <si>
    <t>fb637754-0acb-469f-adc6-8f653eb28048</t>
  </si>
  <si>
    <t>82c7d813-e397-4de4-8100-fc27da80fd7f</t>
  </si>
  <si>
    <t>0f1b36d1-4484-445c-b533-065818d12a59</t>
  </si>
  <si>
    <t>3bd93596-85f5-4e95-bd11-1c6f0b3cd87d</t>
  </si>
  <si>
    <t>a5d3af2e-027f-4ff1-811c-5b08b95aa234</t>
  </si>
  <si>
    <t>2d38083f-cfad-40b3-8343-c572f3d841d8</t>
  </si>
  <si>
    <t>a954f81c-754f-4b5b-bf48-510a882ae1e6</t>
  </si>
  <si>
    <t>94efcb70-ed00-4597-ad2b-cb64e70c3fac</t>
  </si>
  <si>
    <t>6e4d182d-a3ce-4477-bc55-af71b882893a</t>
  </si>
  <si>
    <t>135cfb15-52a8-4e74-8383-7a65f8c1bd7c</t>
  </si>
  <si>
    <t>c013d89c-ded5-477f-a7a1-82f17a4bc821</t>
  </si>
  <si>
    <t>d202349e-dd45-42e7-84a9-fa604082763f</t>
  </si>
  <si>
    <t>fd689478-3167-465d-b35c-2f2238dec6b1</t>
  </si>
  <si>
    <t>f05696ed-c46f-44f2-9356-17a9b6de2f88</t>
  </si>
  <si>
    <t>ef22bb3e-f5d3-495a-9e74-c6589bd524fb</t>
  </si>
  <si>
    <t>4213e867-3c80-4fd0-b3c6-e2541d2c96ed</t>
  </si>
  <si>
    <t>c07e896d-752f-4841-9fa4-aa8c9ed4acf5</t>
  </si>
  <si>
    <t>faaf8bca-8e08-486c-8968-51c445f22219</t>
  </si>
  <si>
    <t>1abb50cc-2669-4928-88c7-d4ab9d4c4481</t>
  </si>
  <si>
    <t>ebcedfc0-ae7b-4860-ad1e-3546b9425f43</t>
  </si>
  <si>
    <t>0e09d94c-15d8-4621-bb91-7439249d7087</t>
  </si>
  <si>
    <t>ac7d370b-5d58-4576-b476-0b9bc78e8750</t>
  </si>
  <si>
    <t>4b38a420-d599-48b2-9b49-b4d3ddfa370b</t>
  </si>
  <si>
    <t>068d3ec3-4558-4ce6-9c85-06f657b6bd3f</t>
  </si>
  <si>
    <t>ca2c759f-eb04-494f-8fc1-cd125bf44244</t>
  </si>
  <si>
    <t>04bde8d7-e8ac-4858-811e-4d2ed879f3b2</t>
  </si>
  <si>
    <t>731179a6-acc0-4d35-8dff-4ab8a6a427d0</t>
  </si>
  <si>
    <t>ea275892-9e6a-4ea7-bff4-2fd8e8b52e9a</t>
  </si>
  <si>
    <t>a2405e26-4977-4666-96f0-555b63ef33f5</t>
  </si>
  <si>
    <t>3585efe7-1d69-4db5-ac08-839a0e8df609</t>
  </si>
  <si>
    <t>9fd6430d-c973-4120-8dc5-d4f4bd8b2973</t>
  </si>
  <si>
    <t>535accfb-6771-4dc9-98aa-94a627c9d53a</t>
  </si>
  <si>
    <t>e90ac329-d5ca-425a-8ee5-e4d465f17cf1</t>
  </si>
  <si>
    <t>a69c4c3d-1d84-4a11-afbf-096c2d9d4746</t>
  </si>
  <si>
    <t>089923b3-af5c-4e4d-a9ae-44fdc09c96ed</t>
  </si>
  <si>
    <t>bb281009-8f9e-4de8-a2be-18ead738858e</t>
  </si>
  <si>
    <t>4faf647b-445b-40e8-a4cc-322e3c0cf8c1</t>
  </si>
  <si>
    <t>5e0c466c-778c-4fc4-959f-c9c585c28e03</t>
  </si>
  <si>
    <t>10fb9dda-dcb6-4f56-a21a-48efd69b6947</t>
  </si>
  <si>
    <t>43a2287a-3941-451d-9039-112f75a510ab</t>
  </si>
  <si>
    <t>bedcd2ac-2dd8-4df1-85c4-3b099174e2e3</t>
  </si>
  <si>
    <t>8196b73c-db52-4aed-b976-cbaa245c008b</t>
  </si>
  <si>
    <t>c97606a8-478f-4114-aca0-fa17084ef4b3</t>
  </si>
  <si>
    <t>08bcd88f-9bc2-4463-bc5f-498b5a3e6c27</t>
  </si>
  <si>
    <t>9f0232a1-f6d5-4ab9-bdb4-8258c05c7d63</t>
  </si>
  <si>
    <t>19e36af2-7843-4b27-9fd1-32169a2da1fa</t>
  </si>
  <si>
    <t>1d9e1a86-6cb4-4b0e-8c0b-8e4aad38184f</t>
  </si>
  <si>
    <t>e4c81362-e709-4351-aab3-69e8a590ef40</t>
  </si>
  <si>
    <t>b62a8e36-a7a1-434b-bc18-f55f6d0569c5</t>
  </si>
  <si>
    <t>0ec75c65-a599-4e39-8878-3455437f38d3</t>
  </si>
  <si>
    <t>4f9ba8fb-4fe1-4c92-996a-313e16e6a939</t>
  </si>
  <si>
    <t>15dd5aab-02a9-4353-b946-129f72a1560b</t>
  </si>
  <si>
    <t>db495161-ed07-4cd1-82d4-50a9e4c8c5c0</t>
  </si>
  <si>
    <t>bb9475e9-1a35-46a1-908e-0fcbca2b075d</t>
  </si>
  <si>
    <t>bab5dc46-e42e-406c-bcde-6ec042c2379b</t>
  </si>
  <si>
    <t>3be193c1-71c9-4feb-8146-f7c113153a5e</t>
  </si>
  <si>
    <t>067df9b8-5818-4c62-b69c-7d52b011a2ee</t>
  </si>
  <si>
    <t>e096d116-d8cc-473d-aca9-e8f785e96471</t>
  </si>
  <si>
    <t>a354f784-6051-47cd-9266-f9f76ae17cf9</t>
  </si>
  <si>
    <t>1d46a6b0-f972-4e84-b7e5-53c37d927a82</t>
  </si>
  <si>
    <t>30c6845d-fcd3-4100-be4a-6939a129e80d</t>
  </si>
  <si>
    <t>ad1f7c5d-8ae0-47c9-b206-7c8815ae90c8</t>
  </si>
  <si>
    <t>d2e9c9a4-1ffa-4197-a19a-bfc1ba75e82e</t>
  </si>
  <si>
    <t>789a8aba-0b46-435e-a7a7-903883ab845d</t>
  </si>
  <si>
    <t>4cadb250-9598-41b1-9aa5-b69f7c146ac3</t>
  </si>
  <si>
    <t>110faa05-b3a5-4946-93c0-4d7e014cf3d4</t>
  </si>
  <si>
    <t>8408aa81-381c-4653-ad47-eff2475f2fe6</t>
  </si>
  <si>
    <t>846071b8-3512-4c74-8ce2-29621445a8e0</t>
  </si>
  <si>
    <t>aee0bad7-f0d3-4485-af23-b9e4dfa52fd4</t>
  </si>
  <si>
    <t>85c2635d-3904-4955-b4fe-1467211e58d9</t>
  </si>
  <si>
    <t>8a651951-8fd2-431e-968d-ed0041ad09cd</t>
  </si>
  <si>
    <t>33a5ffac-c883-407a-9910-f24995588d22</t>
  </si>
  <si>
    <t>5f236990-4ea0-4f3d-bad9-81da221f49ab</t>
  </si>
  <si>
    <t>66fb3011-2fb9-4506-8854-e332308091c2</t>
  </si>
  <si>
    <t>de3fea5a-0bac-47ec-8304-83c1f89f049e</t>
  </si>
  <si>
    <t>f88695e3-3887-4837-b06e-44545116971b</t>
  </si>
  <si>
    <t>25786b48-b57f-43d4-8a62-b852aa91d6eb</t>
  </si>
  <si>
    <t>d01b5f38-e5e2-424a-bf0f-65f51fc1d64c</t>
  </si>
  <si>
    <t>c480d2b5-7843-47fb-94c0-9f40c6c3d562</t>
  </si>
  <si>
    <t>5cd95d80-f5f2-405a-b630-3b517d652c66</t>
  </si>
  <si>
    <t>249f226e-b40a-41f9-93a2-32a9504d7dd9</t>
  </si>
  <si>
    <t>207f3314-e691-4165-9db7-11d5209f16b8</t>
  </si>
  <si>
    <t>485e76bb-675c-4eb5-b1e2-82a4934adc5f</t>
  </si>
  <si>
    <t>d6e2c3f2-1b15-47fc-a1db-49862399a770</t>
  </si>
  <si>
    <t>daddb68f-42a4-46d6-aa0a-39a8dec340f8</t>
  </si>
  <si>
    <t>001b5926-1113-493d-80a4-f09012f2f43b</t>
  </si>
  <si>
    <t>fe3f068b-304f-4982-adbc-b2d992a4dfba</t>
  </si>
  <si>
    <t>534a8d77-57a7-4b82-a0ff-f55952dc55b1</t>
  </si>
  <si>
    <t>30918cb9-5f0f-453f-a5ce-88069390debc</t>
  </si>
  <si>
    <t>c2d3c910-2a29-4ae5-9f49-238b32cd2b34</t>
  </si>
  <si>
    <t>4bac5430-7ecd-45e2-99ba-f2c89c88edce</t>
  </si>
  <si>
    <t>01758428-1a21-4640-8f6c-36c669b35b03</t>
  </si>
  <si>
    <t>f6b290df-1d8b-42d8-9aac-5b19f94e441f</t>
  </si>
  <si>
    <t>1e1a8c33-1975-4586-b9e5-62c598f1ec78</t>
  </si>
  <si>
    <t>d2a0a7b8-a6c8-47cc-832f-000b87721bca</t>
  </si>
  <si>
    <t>5f2c7678-c330-4a6e-ab6b-2aa6446621e5</t>
  </si>
  <si>
    <t>f67de85d-948d-472f-ac82-35eeddb732b1</t>
  </si>
  <si>
    <t>c86cc60f-22f1-4233-829a-59d67a049bc7</t>
  </si>
  <si>
    <t>dbf49e6b-5487-4076-ad57-58e87c51afdc</t>
  </si>
  <si>
    <t>e67ca5f6-85c4-44d9-b257-120a96520964</t>
  </si>
  <si>
    <t>a50f0102-dae4-47af-b71f-bbe15439c86b</t>
  </si>
  <si>
    <t>e6883a9e-8210-4351-9acd-cd814c82f075</t>
  </si>
  <si>
    <t>df29e495-0935-4eb2-8330-15d416f94131</t>
  </si>
  <si>
    <t>2f4ba72c-20a1-4e4c-be17-4cdcb85aed84</t>
  </si>
  <si>
    <t>7f42c766-a854-4c9c-890e-fe4aa2e468d8</t>
  </si>
  <si>
    <t>a0a99e1e-afe1-4f6a-9435-828c93f0423b</t>
  </si>
  <si>
    <t>d6517555-2524-4794-8793-69011d3f7527</t>
  </si>
  <si>
    <t>302a7a07-2d07-4d15-aa7c-e8000c97f321</t>
  </si>
  <si>
    <t>1ac33b59-9ffa-45ea-bce9-95b004d48235</t>
  </si>
  <si>
    <t>0c77bb21-f163-4c27-b2d7-cd3691c0d932</t>
  </si>
  <si>
    <t>fffbf94b-2308-4687-a8bb-12e0347a511d</t>
  </si>
  <si>
    <t>38c0cb0d-73e5-492d-86ae-af609fdc20f3</t>
  </si>
  <si>
    <t>436e88e3-310d-4e5c-993d-2c984387b918</t>
  </si>
  <si>
    <t>c069c37d-b02d-4509-b039-bf16d73d22fb</t>
  </si>
  <si>
    <t>33208f6c-63b0-473e-ab21-97527b057c83</t>
  </si>
  <si>
    <t>5a2186bb-646a-4b19-8c83-54a103376f3e</t>
  </si>
  <si>
    <t>3710e889-665a-4e74-82b4-84338bbd4ec5</t>
  </si>
  <si>
    <t>ff1360fb-906c-459e-b73c-dbe79d6c0bba</t>
  </si>
  <si>
    <t>4597d5ab-47a9-4d12-80a8-0babe6446f8d</t>
  </si>
  <si>
    <t>54f85781-8e1c-4902-864e-01c6f423bb3c</t>
  </si>
  <si>
    <t>5f1e4fd7-5fd5-4d17-9506-07d94708a5a6</t>
  </si>
  <si>
    <t>3159a3b9-ff3a-4ecd-976b-44e795002c17</t>
  </si>
  <si>
    <t>727a57d8-56dd-4b96-8e01-c0841ed37406</t>
  </si>
  <si>
    <t>1a613704-dbee-4a93-b9d1-7949da2b1aab</t>
  </si>
  <si>
    <t>ce69dec0-1f59-4584-ae9b-509c66fb056a</t>
  </si>
  <si>
    <t>00bdfac1-c682-408a-b6e1-73fdbfd9453c</t>
  </si>
  <si>
    <t>2a4fafb1-ea01-4a1b-aacc-a09cf8eb1040</t>
  </si>
  <si>
    <t>a8725398-953d-4250-af9d-f99ecb96b562</t>
  </si>
  <si>
    <t>3160aa58-0bf6-4e81-a1af-51903f0c0588</t>
  </si>
  <si>
    <t>762e1664-e032-49bd-b40b-6ffc62b9f79d</t>
  </si>
  <si>
    <t>8965ad72-c8b5-478a-879e-8136cdd2b134</t>
  </si>
  <si>
    <t>40d27e9f-dd96-4b7b-b4c1-b9e098c71542</t>
  </si>
  <si>
    <t>e26bf752-9b54-4ad5-95c0-ebfdd1985e6a</t>
  </si>
  <si>
    <t>dbe93e6b-0841-4e21-8651-6e8ecac62efc</t>
  </si>
  <si>
    <t>4d0d9fe7-24e6-423a-909d-9842181b5945</t>
  </si>
  <si>
    <t>6e59af78-eae8-4862-a459-ccb4bb6c9077</t>
  </si>
  <si>
    <t>c0f1eefc-9a25-44f6-bf4b-85d606fd6b15</t>
  </si>
  <si>
    <t>ff85f5f5-218c-4a52-b148-7b8883f635aa</t>
  </si>
  <si>
    <t>17e2425b-34d9-4947-93ef-3f2d2f3ea259</t>
  </si>
  <si>
    <t>c0afed78-fc9f-4375-a3a2-a4e02e01946f</t>
  </si>
  <si>
    <t>299e91ef-64c6-4cde-83d5-49b2c453eeb6</t>
  </si>
  <si>
    <t>8303a039-6a27-43cf-9410-2bb30cd7df1a</t>
  </si>
  <si>
    <t>a6ffb99c-83d7-4249-ad0f-6e34402a52d8</t>
  </si>
  <si>
    <t>e4995385-d038-45d3-8363-db73a27d7469</t>
  </si>
  <si>
    <t>e30087d7-5154-4bed-b206-a5a3a8beb672</t>
  </si>
  <si>
    <t>c2385a8f-375b-4476-b78d-072cd47b996c</t>
  </si>
  <si>
    <t>5a416884-375a-4442-b7c6-b480321dd6fd</t>
  </si>
  <si>
    <t>b35d25da-2139-4003-95ae-4692112104fc</t>
  </si>
  <si>
    <t>4a6f3042-0fd3-47d6-ba34-bac14e81e872</t>
  </si>
  <si>
    <t>e495cf16-e38d-4e9f-900c-2f4a9d00a0bb</t>
  </si>
  <si>
    <t>bdf58108-85ad-4ec0-b613-65576525b913</t>
  </si>
  <si>
    <t>a213aa66-7585-47f8-b1fa-3bd2bc3a1387</t>
  </si>
  <si>
    <t>3853a2be-416d-4b36-ab0f-1e9284166094</t>
  </si>
  <si>
    <t>96c14d7e-0813-4f70-be22-9198e307cc5d</t>
  </si>
  <si>
    <t>9cac0e48-698a-4808-9ca9-9601ff0bd4d2</t>
  </si>
  <si>
    <t>b2903ea6-d58c-4ffa-bf43-3e5e6a25ca06</t>
  </si>
  <si>
    <t>edb9036d-95f9-4998-9910-78ba85869dbd</t>
  </si>
  <si>
    <t>ac6eb271-0239-4957-b828-c89508fcfbea</t>
  </si>
  <si>
    <t>9721209e-3147-456f-a2c0-81d23b4cf822</t>
  </si>
  <si>
    <t>f915a366-31c7-4a9e-9042-ca526c771219</t>
  </si>
  <si>
    <t>75532a22-9cd9-492c-8865-fa4ac7da2ec8</t>
  </si>
  <si>
    <t>44f3ba44-b95d-4e50-a786-bac4d06f4a43</t>
  </si>
  <si>
    <t>18779bcb-ba2b-41da-b751-e70b812061ec</t>
  </si>
  <si>
    <t>3f32e8c5-615b-4a3b-a864-db2688f7834f</t>
  </si>
  <si>
    <t>7b0ad82d-6571-430e-90f4-906259e0e89c</t>
  </si>
  <si>
    <t>82aeef39-ddb0-40ad-bae1-5c436e0cf042</t>
  </si>
  <si>
    <t>churned (0 = Not Churned, 1 = Churned)</t>
  </si>
  <si>
    <t>Id</t>
  </si>
  <si>
    <t>Mean</t>
  </si>
  <si>
    <t>Standard Error</t>
  </si>
  <si>
    <t>Median</t>
  </si>
  <si>
    <t>Mode</t>
  </si>
  <si>
    <t>Standard Deviation</t>
  </si>
  <si>
    <t>Sample Variance</t>
  </si>
  <si>
    <t>Kurtosis</t>
  </si>
  <si>
    <t>Skewness</t>
  </si>
  <si>
    <t>Range</t>
  </si>
  <si>
    <t>Minimum</t>
  </si>
  <si>
    <t>Maximum</t>
  </si>
  <si>
    <t>Sum</t>
  </si>
  <si>
    <t>Count</t>
  </si>
  <si>
    <t xml:space="preserve">Not Churned </t>
  </si>
  <si>
    <t>Churned</t>
  </si>
  <si>
    <r>
      <t>churned (0 = Not Churned, 1 = Churned)</t>
    </r>
    <r>
      <rPr>
        <b/>
        <sz val="12"/>
        <color rgb="FFFF0000"/>
        <rFont val="Aptos Narrow (Body)"/>
      </rPr>
      <t xml:space="preserve"> Dependent</t>
    </r>
  </si>
  <si>
    <t>Allocation</t>
  </si>
  <si>
    <t>SUM</t>
  </si>
  <si>
    <t>Sub</t>
  </si>
  <si>
    <t>LogD</t>
  </si>
  <si>
    <t>WatchPerD</t>
  </si>
  <si>
    <t>WatchHours</t>
  </si>
  <si>
    <t>Exponent</t>
  </si>
  <si>
    <t>Intercept</t>
  </si>
  <si>
    <t>Slope Sub</t>
  </si>
  <si>
    <t>Slope WatchHours</t>
  </si>
  <si>
    <t>Slope LogD</t>
  </si>
  <si>
    <t>Slope WatchPerD</t>
  </si>
  <si>
    <t>Linear Regression</t>
  </si>
  <si>
    <t>Likelihood</t>
  </si>
  <si>
    <t>Log Value</t>
  </si>
  <si>
    <t>P(x)</t>
  </si>
  <si>
    <t>P(x)!</t>
  </si>
  <si>
    <t>Slope Exp</t>
  </si>
  <si>
    <t>Percentage</t>
  </si>
  <si>
    <t>Example :</t>
  </si>
  <si>
    <t>Probabilty</t>
  </si>
  <si>
    <t>Churned (1)</t>
  </si>
  <si>
    <t>Not Churned (0)</t>
  </si>
  <si>
    <t>Not Churned</t>
  </si>
  <si>
    <t>Watch Hours (Not Churned)</t>
  </si>
  <si>
    <t>Watch Hours (Churned)</t>
  </si>
  <si>
    <t>Watch Hours (x)</t>
  </si>
  <si>
    <t>Last Login Days (y)</t>
  </si>
  <si>
    <t>(y) Not Churned</t>
  </si>
  <si>
    <t>(y) Churned</t>
  </si>
  <si>
    <t>Has a negative relationship. If the subscription type is higher, the chances that customer can be churned decrease by 65%</t>
  </si>
  <si>
    <t>Has a negative relationship. If the watch hours increased by 1 hou, the chances that customer can be churned decrease by 23%</t>
  </si>
  <si>
    <t>Has a psotive relationship. If the last login days increased by 1 day, the chances that customer can be churned increase by 11%</t>
  </si>
  <si>
    <t>Has a negative relationship. If the watch times per day increased by 1 value, the chances that customer can be churned decrease by 69%</t>
  </si>
  <si>
    <t>If a customer spend extra 1 hour per day of average watch time, the probability of that customer will churn decrease by about 69%</t>
  </si>
  <si>
    <t>If a customer didn't login to netflix recently and for each extra day since the last login, the probability of that customer will churn increase by about 11%</t>
  </si>
  <si>
    <t>If a customer watches Netflix for extra 1 hour of total watch time, the probability of that customer will churn decrease by about 23%</t>
  </si>
  <si>
    <t>Overall Churn Rate (p0)</t>
  </si>
  <si>
    <t>SUM (LL_full)</t>
  </si>
  <si>
    <t>SUM (LL_null)</t>
  </si>
  <si>
    <t>P-value</t>
  </si>
  <si>
    <t>Degrees of freedom (number of predictors)</t>
  </si>
  <si>
    <t>Log likelihood for null model</t>
  </si>
  <si>
    <t>Likelihood ratio chi-square</t>
  </si>
  <si>
    <t>McFadden’s pseudo-R²</t>
  </si>
  <si>
    <t>average subscription_type</t>
  </si>
  <si>
    <t>mean watch_hours</t>
  </si>
  <si>
    <t>mean avg_watch_time_per_day</t>
  </si>
  <si>
    <t>Z Value</t>
  </si>
  <si>
    <t>Predicted Probabilty</t>
  </si>
  <si>
    <t>Avg WatchH</t>
  </si>
  <si>
    <t>β0 - Intercept</t>
  </si>
  <si>
    <t>β1 - Slope subscription_type</t>
  </si>
  <si>
    <t>β2 - Slope watch_hours</t>
  </si>
  <si>
    <t>β3 - Slope last_login_days</t>
  </si>
  <si>
    <t>β4 - Slope avg_watch_time_per_day</t>
  </si>
  <si>
    <t xml:space="preserve">If a customer decided to move up one subscription level, the probability of that customer will churn decrease by about 65% </t>
  </si>
  <si>
    <t>Overall Not Churn Rate (p0)!</t>
  </si>
  <si>
    <t>mean last_login_days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</si>
</sst>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0.0%"/>
    <numFmt numFmtId="165" formatCode="0.000000"/>
  </numFmts>
  <fonts count="25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1"/>
      <name val="Aptos Narrow"/>
      <scheme val="minor"/>
    </font>
    <font>
      <i/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i/>
      <sz val="12"/>
      <color theme="1"/>
      <name val="Aptos Narrow"/>
      <scheme val="minor"/>
    </font>
    <font>
      <b/>
      <i/>
      <sz val="12"/>
      <color rgb="FF000000"/>
      <name val="Aptos Narrow"/>
      <scheme val="minor"/>
    </font>
    <font>
      <b/>
      <sz val="12"/>
      <color rgb="FFFF0000"/>
      <name val="Aptos Narrow (Body)"/>
    </font>
    <font>
      <sz val="8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</fills>
  <borders count="2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81">
    <xf numFmtId="0" fontId="0" fillId="0" borderId="0" xfId="0"/>
    <xf numFmtId="0" fontId="0" fillId="0" borderId="0" xfId="0" applyAlignment="1">
      <alignment horizontal="center" vertical="center"/>
    </xf>
    <xf numFmtId="11" fontId="0" fillId="0" borderId="0" xfId="0" applyNumberFormat="1" applyAlignment="1">
      <alignment horizontal="center" vertical="center"/>
    </xf>
    <xf numFmtId="0" fontId="18" fillId="0" borderId="0" xfId="0" applyFont="1" applyAlignment="1">
      <alignment horizontal="center" vertical="center" wrapText="1"/>
    </xf>
    <xf numFmtId="0" fontId="18" fillId="0" borderId="0" xfId="0" applyFont="1" applyAlignment="1">
      <alignment wrapText="1"/>
    </xf>
    <xf numFmtId="0" fontId="18" fillId="33" borderId="0" xfId="0" applyFont="1" applyFill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21" fillId="0" borderId="10" xfId="0" applyFont="1" applyBorder="1" applyAlignment="1">
      <alignment vertical="center"/>
    </xf>
    <xf numFmtId="0" fontId="21" fillId="0" borderId="11" xfId="0" applyFont="1" applyBorder="1" applyAlignment="1">
      <alignment vertical="center"/>
    </xf>
    <xf numFmtId="0" fontId="21" fillId="0" borderId="15" xfId="0" applyFont="1" applyBorder="1" applyAlignment="1">
      <alignment vertical="center"/>
    </xf>
    <xf numFmtId="0" fontId="21" fillId="0" borderId="16" xfId="0" applyFont="1" applyBorder="1" applyAlignment="1">
      <alignment vertical="center"/>
    </xf>
    <xf numFmtId="0" fontId="0" fillId="0" borderId="13" xfId="0" applyBorder="1"/>
    <xf numFmtId="0" fontId="19" fillId="0" borderId="11" xfId="0" applyFont="1" applyBorder="1" applyAlignment="1">
      <alignment horizontal="center"/>
    </xf>
    <xf numFmtId="0" fontId="21" fillId="0" borderId="10" xfId="0" applyFont="1" applyBorder="1"/>
    <xf numFmtId="0" fontId="21" fillId="0" borderId="17" xfId="0" applyFont="1" applyBorder="1"/>
    <xf numFmtId="0" fontId="21" fillId="0" borderId="11" xfId="0" applyFont="1" applyBorder="1"/>
    <xf numFmtId="0" fontId="18" fillId="0" borderId="12" xfId="0" applyFont="1" applyBorder="1"/>
    <xf numFmtId="0" fontId="18" fillId="0" borderId="18" xfId="0" applyFont="1" applyBorder="1"/>
    <xf numFmtId="0" fontId="18" fillId="0" borderId="13" xfId="0" applyFont="1" applyBorder="1"/>
    <xf numFmtId="0" fontId="20" fillId="0" borderId="10" xfId="0" applyFont="1" applyBorder="1" applyAlignment="1">
      <alignment horizontal="center"/>
    </xf>
    <xf numFmtId="0" fontId="20" fillId="0" borderId="11" xfId="0" applyFont="1" applyBorder="1" applyAlignment="1">
      <alignment horizontal="center"/>
    </xf>
    <xf numFmtId="0" fontId="20" fillId="0" borderId="15" xfId="0" applyFont="1" applyBorder="1" applyAlignment="1">
      <alignment horizontal="center"/>
    </xf>
    <xf numFmtId="0" fontId="20" fillId="0" borderId="16" xfId="0" applyFont="1" applyBorder="1" applyAlignment="1">
      <alignment horizontal="center"/>
    </xf>
    <xf numFmtId="0" fontId="20" fillId="0" borderId="20" xfId="0" applyFont="1" applyBorder="1" applyAlignment="1">
      <alignment horizontal="center"/>
    </xf>
    <xf numFmtId="0" fontId="20" fillId="0" borderId="21" xfId="0" applyFont="1" applyBorder="1" applyAlignment="1">
      <alignment horizontal="center"/>
    </xf>
    <xf numFmtId="0" fontId="18" fillId="0" borderId="0" xfId="0" applyFont="1" applyAlignment="1">
      <alignment horizontal="left" vertical="center" wrapText="1"/>
    </xf>
    <xf numFmtId="0" fontId="0" fillId="0" borderId="10" xfId="0" applyBorder="1" applyAlignment="1">
      <alignment horizontal="left" vertical="center" wrapText="1"/>
    </xf>
    <xf numFmtId="0" fontId="0" fillId="0" borderId="11" xfId="0" applyBorder="1"/>
    <xf numFmtId="0" fontId="0" fillId="0" borderId="15" xfId="0" applyBorder="1" applyAlignment="1">
      <alignment horizontal="left" vertical="center"/>
    </xf>
    <xf numFmtId="0" fontId="0" fillId="0" borderId="16" xfId="0" applyBorder="1"/>
    <xf numFmtId="0" fontId="0" fillId="0" borderId="12" xfId="0" applyBorder="1" applyAlignment="1">
      <alignment horizontal="left" vertical="center"/>
    </xf>
    <xf numFmtId="0" fontId="18" fillId="0" borderId="0" xfId="0" applyFont="1" applyAlignment="1">
      <alignment horizontal="center" vertical="center"/>
    </xf>
    <xf numFmtId="0" fontId="18" fillId="0" borderId="0" xfId="0" applyFont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 vertical="center"/>
    </xf>
    <xf numFmtId="9" fontId="0" fillId="0" borderId="0" xfId="42" applyFont="1"/>
    <xf numFmtId="2" fontId="0" fillId="0" borderId="0" xfId="0" applyNumberFormat="1"/>
    <xf numFmtId="2" fontId="0" fillId="0" borderId="0" xfId="42" applyNumberFormat="1" applyFont="1"/>
    <xf numFmtId="9" fontId="0" fillId="0" borderId="0" xfId="42" applyFont="1" applyAlignment="1">
      <alignment horizontal="center"/>
    </xf>
    <xf numFmtId="0" fontId="20" fillId="0" borderId="0" xfId="0" applyFont="1"/>
    <xf numFmtId="164" fontId="0" fillId="0" borderId="0" xfId="42" applyNumberFormat="1" applyFont="1"/>
    <xf numFmtId="0" fontId="18" fillId="0" borderId="10" xfId="0" applyFont="1" applyBorder="1" applyAlignment="1">
      <alignment horizontal="center" vertical="center" wrapText="1"/>
    </xf>
    <xf numFmtId="0" fontId="18" fillId="0" borderId="11" xfId="0" applyFont="1" applyBorder="1" applyAlignment="1">
      <alignment horizontal="center" vertical="center" wrapText="1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14" fillId="0" borderId="0" xfId="0" applyFont="1"/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vertical="center" wrapText="1"/>
    </xf>
    <xf numFmtId="1" fontId="0" fillId="0" borderId="0" xfId="0" applyNumberFormat="1"/>
    <xf numFmtId="43" fontId="0" fillId="0" borderId="0" xfId="43" applyFont="1"/>
    <xf numFmtId="43" fontId="0" fillId="0" borderId="0" xfId="0" applyNumberFormat="1"/>
    <xf numFmtId="0" fontId="18" fillId="0" borderId="23" xfId="0" applyFont="1" applyBorder="1" applyAlignment="1">
      <alignment horizontal="center" vertical="center" wrapText="1"/>
    </xf>
    <xf numFmtId="0" fontId="0" fillId="0" borderId="23" xfId="0" applyBorder="1" applyAlignment="1">
      <alignment horizontal="center" vertical="center"/>
    </xf>
    <xf numFmtId="164" fontId="0" fillId="0" borderId="0" xfId="42" applyNumberFormat="1" applyFont="1" applyAlignment="1">
      <alignment horizontal="center" vertical="center"/>
    </xf>
    <xf numFmtId="0" fontId="0" fillId="34" borderId="12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34" borderId="13" xfId="0" applyFill="1" applyBorder="1" applyAlignment="1">
      <alignment horizontal="center"/>
    </xf>
    <xf numFmtId="0" fontId="0" fillId="34" borderId="0" xfId="0" applyFill="1"/>
    <xf numFmtId="0" fontId="0" fillId="34" borderId="15" xfId="0" applyFill="1" applyBorder="1" applyAlignment="1">
      <alignment horizontal="center"/>
    </xf>
    <xf numFmtId="0" fontId="0" fillId="34" borderId="21" xfId="0" applyFill="1" applyBorder="1" applyAlignment="1">
      <alignment horizontal="center"/>
    </xf>
    <xf numFmtId="0" fontId="0" fillId="34" borderId="16" xfId="0" applyFill="1" applyBorder="1" applyAlignment="1">
      <alignment horizontal="center"/>
    </xf>
    <xf numFmtId="0" fontId="18" fillId="0" borderId="23" xfId="0" applyFont="1" applyBorder="1"/>
    <xf numFmtId="0" fontId="18" fillId="0" borderId="23" xfId="0" applyFont="1" applyBorder="1" applyAlignment="1">
      <alignment horizontal="center"/>
    </xf>
    <xf numFmtId="0" fontId="0" fillId="0" borderId="23" xfId="0" applyBorder="1" applyAlignment="1">
      <alignment horizontal="center"/>
    </xf>
    <xf numFmtId="9" fontId="0" fillId="0" borderId="23" xfId="42" applyFont="1" applyBorder="1" applyAlignment="1">
      <alignment horizontal="center"/>
    </xf>
    <xf numFmtId="0" fontId="18" fillId="33" borderId="0" xfId="0" applyFont="1" applyFill="1" applyAlignment="1">
      <alignment horizontal="center" vertical="center"/>
    </xf>
    <xf numFmtId="165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 vertical="center"/>
    </xf>
    <xf numFmtId="11" fontId="0" fillId="0" borderId="0" xfId="0" applyNumberFormat="1"/>
    <xf numFmtId="0" fontId="22" fillId="0" borderId="19" xfId="0" applyFont="1" applyBorder="1" applyAlignment="1">
      <alignment horizontal="center" vertical="center"/>
    </xf>
    <xf numFmtId="0" fontId="22" fillId="0" borderId="14" xfId="0" applyFont="1" applyBorder="1" applyAlignment="1">
      <alignment horizontal="center" vertic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3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 cent" xfId="42" builtinId="5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Subscription Type vs Churn</a:t>
            </a:r>
            <a:r>
              <a:rPr lang="en-GB" b="1" baseline="0"/>
              <a:t> behavior</a:t>
            </a:r>
            <a:endParaRPr lang="en-GB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'Selected Data Set'!$Y$1</c:f>
              <c:strCache>
                <c:ptCount val="1"/>
                <c:pt idx="0">
                  <c:v>Churned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'Selected Data Set'!$X$2:$X$4</c:f>
              <c:strCache>
                <c:ptCount val="3"/>
                <c:pt idx="0">
                  <c:v>Basic</c:v>
                </c:pt>
                <c:pt idx="1">
                  <c:v>Standard</c:v>
                </c:pt>
                <c:pt idx="2">
                  <c:v>Premium</c:v>
                </c:pt>
              </c:strCache>
            </c:strRef>
          </c:cat>
          <c:val>
            <c:numRef>
              <c:f>'Selected Data Set'!$Y$2:$Y$4</c:f>
              <c:numCache>
                <c:formatCode>General</c:formatCode>
                <c:ptCount val="3"/>
                <c:pt idx="0">
                  <c:v>95</c:v>
                </c:pt>
                <c:pt idx="1">
                  <c:v>69</c:v>
                </c:pt>
                <c:pt idx="2">
                  <c:v>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30-5541-AB82-70C75C6879F8}"/>
            </c:ext>
          </c:extLst>
        </c:ser>
        <c:ser>
          <c:idx val="1"/>
          <c:order val="1"/>
          <c:tx>
            <c:strRef>
              <c:f>'Selected Data Set'!$Z$1</c:f>
              <c:strCache>
                <c:ptCount val="1"/>
                <c:pt idx="0">
                  <c:v>Not Churned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'Selected Data Set'!$X$2:$X$4</c:f>
              <c:strCache>
                <c:ptCount val="3"/>
                <c:pt idx="0">
                  <c:v>Basic</c:v>
                </c:pt>
                <c:pt idx="1">
                  <c:v>Standard</c:v>
                </c:pt>
                <c:pt idx="2">
                  <c:v>Premium</c:v>
                </c:pt>
              </c:strCache>
            </c:strRef>
          </c:cat>
          <c:val>
            <c:numRef>
              <c:f>'Selected Data Set'!$Z$2:$Z$4</c:f>
              <c:numCache>
                <c:formatCode>General</c:formatCode>
                <c:ptCount val="3"/>
                <c:pt idx="0">
                  <c:v>58</c:v>
                </c:pt>
                <c:pt idx="1">
                  <c:v>92</c:v>
                </c:pt>
                <c:pt idx="2">
                  <c:v>115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430-5541-AB82-70C75C6879F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491514464"/>
        <c:axId val="289102848"/>
      </c:barChart>
      <c:catAx>
        <c:axId val="14915144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400" b="1"/>
                  <a:t>Subscription Type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9102848"/>
        <c:crosses val="autoZero"/>
        <c:auto val="1"/>
        <c:lblAlgn val="ctr"/>
        <c:lblOffset val="100"/>
        <c:noMultiLvlLbl val="0"/>
      </c:catAx>
      <c:valAx>
        <c:axId val="289102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400" b="1"/>
                  <a:t>User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15144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1" i="0" u="none" strike="noStrike" baseline="0">
                <a:effectLst/>
              </a:rPr>
              <a:t>Watch Hours Distribution for Churned vs Not Churned Customers</a:t>
            </a:r>
            <a:endParaRPr lang="en-GB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'Selected Data Set'!$U$1</c:f>
              <c:strCache>
                <c:ptCount val="1"/>
                <c:pt idx="0">
                  <c:v>Watch Hours (Not Churned)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'Selected Data Set'!$U$2:$U$266</c:f>
              <c:numCache>
                <c:formatCode>General</c:formatCode>
                <c:ptCount val="265"/>
                <c:pt idx="0">
                  <c:v>16.32</c:v>
                </c:pt>
                <c:pt idx="1">
                  <c:v>13.8</c:v>
                </c:pt>
                <c:pt idx="2">
                  <c:v>13.83</c:v>
                </c:pt>
                <c:pt idx="3">
                  <c:v>9.98</c:v>
                </c:pt>
                <c:pt idx="4">
                  <c:v>15.42</c:v>
                </c:pt>
                <c:pt idx="5">
                  <c:v>22.26</c:v>
                </c:pt>
                <c:pt idx="6">
                  <c:v>7.92</c:v>
                </c:pt>
                <c:pt idx="7">
                  <c:v>10.97</c:v>
                </c:pt>
                <c:pt idx="8">
                  <c:v>40.94</c:v>
                </c:pt>
                <c:pt idx="9">
                  <c:v>7.67</c:v>
                </c:pt>
                <c:pt idx="10">
                  <c:v>15.53</c:v>
                </c:pt>
                <c:pt idx="11">
                  <c:v>31.9</c:v>
                </c:pt>
                <c:pt idx="12">
                  <c:v>43.02</c:v>
                </c:pt>
                <c:pt idx="13">
                  <c:v>34.6</c:v>
                </c:pt>
                <c:pt idx="14">
                  <c:v>24.58</c:v>
                </c:pt>
                <c:pt idx="15">
                  <c:v>7.39</c:v>
                </c:pt>
                <c:pt idx="16">
                  <c:v>6.92</c:v>
                </c:pt>
                <c:pt idx="17">
                  <c:v>7.62</c:v>
                </c:pt>
                <c:pt idx="18">
                  <c:v>1.56</c:v>
                </c:pt>
                <c:pt idx="19">
                  <c:v>21.58</c:v>
                </c:pt>
                <c:pt idx="20">
                  <c:v>22.59</c:v>
                </c:pt>
                <c:pt idx="21">
                  <c:v>4.34</c:v>
                </c:pt>
                <c:pt idx="22">
                  <c:v>15.95</c:v>
                </c:pt>
                <c:pt idx="23">
                  <c:v>2.0499999999999998</c:v>
                </c:pt>
                <c:pt idx="24">
                  <c:v>46.88</c:v>
                </c:pt>
                <c:pt idx="25">
                  <c:v>26.88</c:v>
                </c:pt>
                <c:pt idx="26">
                  <c:v>14.15</c:v>
                </c:pt>
                <c:pt idx="27">
                  <c:v>49.49</c:v>
                </c:pt>
                <c:pt idx="28">
                  <c:v>8.7899999999999991</c:v>
                </c:pt>
                <c:pt idx="29">
                  <c:v>14.57</c:v>
                </c:pt>
                <c:pt idx="30">
                  <c:v>25.73</c:v>
                </c:pt>
                <c:pt idx="31">
                  <c:v>5.84</c:v>
                </c:pt>
                <c:pt idx="32">
                  <c:v>48.35</c:v>
                </c:pt>
                <c:pt idx="33">
                  <c:v>29.84</c:v>
                </c:pt>
                <c:pt idx="34">
                  <c:v>19.329999999999998</c:v>
                </c:pt>
                <c:pt idx="35">
                  <c:v>3.66</c:v>
                </c:pt>
                <c:pt idx="36">
                  <c:v>30.85</c:v>
                </c:pt>
                <c:pt idx="37">
                  <c:v>25.08</c:v>
                </c:pt>
                <c:pt idx="38">
                  <c:v>23.2</c:v>
                </c:pt>
                <c:pt idx="39">
                  <c:v>37.82</c:v>
                </c:pt>
                <c:pt idx="40">
                  <c:v>28.44</c:v>
                </c:pt>
                <c:pt idx="41">
                  <c:v>13.38</c:v>
                </c:pt>
                <c:pt idx="42">
                  <c:v>13.15</c:v>
                </c:pt>
                <c:pt idx="43">
                  <c:v>15.26</c:v>
                </c:pt>
                <c:pt idx="44">
                  <c:v>79.17</c:v>
                </c:pt>
                <c:pt idx="45">
                  <c:v>3.56</c:v>
                </c:pt>
                <c:pt idx="46">
                  <c:v>23.13</c:v>
                </c:pt>
                <c:pt idx="47">
                  <c:v>9.91</c:v>
                </c:pt>
                <c:pt idx="48">
                  <c:v>0.45</c:v>
                </c:pt>
                <c:pt idx="49">
                  <c:v>9.69</c:v>
                </c:pt>
                <c:pt idx="50">
                  <c:v>5.78</c:v>
                </c:pt>
                <c:pt idx="51">
                  <c:v>18.87</c:v>
                </c:pt>
                <c:pt idx="52">
                  <c:v>4.8899999999999997</c:v>
                </c:pt>
                <c:pt idx="53">
                  <c:v>13.38</c:v>
                </c:pt>
                <c:pt idx="54">
                  <c:v>9.8699999999999992</c:v>
                </c:pt>
                <c:pt idx="55">
                  <c:v>23.6</c:v>
                </c:pt>
                <c:pt idx="56">
                  <c:v>31.11</c:v>
                </c:pt>
                <c:pt idx="57">
                  <c:v>9.8699999999999992</c:v>
                </c:pt>
                <c:pt idx="58">
                  <c:v>35.520000000000003</c:v>
                </c:pt>
                <c:pt idx="59">
                  <c:v>4.5999999999999996</c:v>
                </c:pt>
                <c:pt idx="60">
                  <c:v>24.74</c:v>
                </c:pt>
                <c:pt idx="61">
                  <c:v>5.98</c:v>
                </c:pt>
                <c:pt idx="62">
                  <c:v>24.59</c:v>
                </c:pt>
                <c:pt idx="63">
                  <c:v>18.170000000000002</c:v>
                </c:pt>
                <c:pt idx="64">
                  <c:v>13.97</c:v>
                </c:pt>
                <c:pt idx="65">
                  <c:v>17.18</c:v>
                </c:pt>
                <c:pt idx="66">
                  <c:v>4.8899999999999997</c:v>
                </c:pt>
                <c:pt idx="67">
                  <c:v>6.77</c:v>
                </c:pt>
                <c:pt idx="68">
                  <c:v>8.5399999999999991</c:v>
                </c:pt>
                <c:pt idx="69">
                  <c:v>17.579999999999998</c:v>
                </c:pt>
                <c:pt idx="70">
                  <c:v>12.26</c:v>
                </c:pt>
                <c:pt idx="71">
                  <c:v>26.9</c:v>
                </c:pt>
                <c:pt idx="72">
                  <c:v>8.0299999999999994</c:v>
                </c:pt>
                <c:pt idx="73">
                  <c:v>40.119999999999997</c:v>
                </c:pt>
                <c:pt idx="74">
                  <c:v>32.880000000000003</c:v>
                </c:pt>
                <c:pt idx="75">
                  <c:v>6.26</c:v>
                </c:pt>
                <c:pt idx="76">
                  <c:v>16.78</c:v>
                </c:pt>
                <c:pt idx="77">
                  <c:v>10.85</c:v>
                </c:pt>
                <c:pt idx="78">
                  <c:v>9.59</c:v>
                </c:pt>
                <c:pt idx="79">
                  <c:v>7.24</c:v>
                </c:pt>
                <c:pt idx="80">
                  <c:v>6.8</c:v>
                </c:pt>
                <c:pt idx="81">
                  <c:v>2.04</c:v>
                </c:pt>
                <c:pt idx="82">
                  <c:v>19.23</c:v>
                </c:pt>
                <c:pt idx="83">
                  <c:v>10.1</c:v>
                </c:pt>
                <c:pt idx="84">
                  <c:v>31.31</c:v>
                </c:pt>
                <c:pt idx="85">
                  <c:v>6.8</c:v>
                </c:pt>
                <c:pt idx="86">
                  <c:v>44.72</c:v>
                </c:pt>
                <c:pt idx="87">
                  <c:v>10.68</c:v>
                </c:pt>
                <c:pt idx="88">
                  <c:v>8.1300000000000008</c:v>
                </c:pt>
                <c:pt idx="89">
                  <c:v>38.18</c:v>
                </c:pt>
                <c:pt idx="90">
                  <c:v>1.83</c:v>
                </c:pt>
                <c:pt idx="91">
                  <c:v>47.9</c:v>
                </c:pt>
                <c:pt idx="92">
                  <c:v>7.46</c:v>
                </c:pt>
                <c:pt idx="93">
                  <c:v>1.03</c:v>
                </c:pt>
                <c:pt idx="94">
                  <c:v>6.71</c:v>
                </c:pt>
                <c:pt idx="95">
                  <c:v>12.95</c:v>
                </c:pt>
                <c:pt idx="96">
                  <c:v>24.44</c:v>
                </c:pt>
                <c:pt idx="97">
                  <c:v>28.76</c:v>
                </c:pt>
                <c:pt idx="98">
                  <c:v>10.27</c:v>
                </c:pt>
                <c:pt idx="99">
                  <c:v>52.22</c:v>
                </c:pt>
                <c:pt idx="100">
                  <c:v>17.22</c:v>
                </c:pt>
                <c:pt idx="101">
                  <c:v>13.86</c:v>
                </c:pt>
                <c:pt idx="102">
                  <c:v>17.75</c:v>
                </c:pt>
                <c:pt idx="103">
                  <c:v>8.7100000000000009</c:v>
                </c:pt>
                <c:pt idx="104">
                  <c:v>10.39</c:v>
                </c:pt>
                <c:pt idx="105">
                  <c:v>18.25</c:v>
                </c:pt>
                <c:pt idx="106">
                  <c:v>20.05</c:v>
                </c:pt>
                <c:pt idx="107">
                  <c:v>50.98</c:v>
                </c:pt>
                <c:pt idx="108">
                  <c:v>70.61</c:v>
                </c:pt>
                <c:pt idx="109">
                  <c:v>15.75</c:v>
                </c:pt>
                <c:pt idx="110">
                  <c:v>14.58</c:v>
                </c:pt>
                <c:pt idx="111">
                  <c:v>19.809999999999999</c:v>
                </c:pt>
                <c:pt idx="112">
                  <c:v>18.47</c:v>
                </c:pt>
                <c:pt idx="113">
                  <c:v>22.52</c:v>
                </c:pt>
                <c:pt idx="114">
                  <c:v>11.54</c:v>
                </c:pt>
                <c:pt idx="115">
                  <c:v>38.43</c:v>
                </c:pt>
                <c:pt idx="116">
                  <c:v>19.48</c:v>
                </c:pt>
                <c:pt idx="117">
                  <c:v>8.6999999999999993</c:v>
                </c:pt>
                <c:pt idx="118">
                  <c:v>19.190000000000001</c:v>
                </c:pt>
                <c:pt idx="119">
                  <c:v>42.5</c:v>
                </c:pt>
                <c:pt idx="120">
                  <c:v>6.33</c:v>
                </c:pt>
                <c:pt idx="121">
                  <c:v>33.5</c:v>
                </c:pt>
                <c:pt idx="122">
                  <c:v>47.79</c:v>
                </c:pt>
                <c:pt idx="123">
                  <c:v>26.28</c:v>
                </c:pt>
                <c:pt idx="124">
                  <c:v>9.91</c:v>
                </c:pt>
                <c:pt idx="125">
                  <c:v>16.39</c:v>
                </c:pt>
                <c:pt idx="126">
                  <c:v>32.78</c:v>
                </c:pt>
                <c:pt idx="127">
                  <c:v>5.0199999999999996</c:v>
                </c:pt>
                <c:pt idx="128">
                  <c:v>36.94</c:v>
                </c:pt>
                <c:pt idx="129">
                  <c:v>3.51</c:v>
                </c:pt>
                <c:pt idx="130">
                  <c:v>15.17</c:v>
                </c:pt>
                <c:pt idx="131">
                  <c:v>17.12</c:v>
                </c:pt>
                <c:pt idx="132">
                  <c:v>19.739999999999998</c:v>
                </c:pt>
                <c:pt idx="133">
                  <c:v>19.670000000000002</c:v>
                </c:pt>
                <c:pt idx="134">
                  <c:v>9.93</c:v>
                </c:pt>
                <c:pt idx="135">
                  <c:v>21.84</c:v>
                </c:pt>
                <c:pt idx="136">
                  <c:v>8.43</c:v>
                </c:pt>
                <c:pt idx="137">
                  <c:v>23.55</c:v>
                </c:pt>
                <c:pt idx="138">
                  <c:v>41.63</c:v>
                </c:pt>
                <c:pt idx="139">
                  <c:v>1.1100000000000001</c:v>
                </c:pt>
                <c:pt idx="140">
                  <c:v>0.97</c:v>
                </c:pt>
                <c:pt idx="141">
                  <c:v>13.91</c:v>
                </c:pt>
                <c:pt idx="142">
                  <c:v>10.91</c:v>
                </c:pt>
                <c:pt idx="143">
                  <c:v>4.04</c:v>
                </c:pt>
                <c:pt idx="144">
                  <c:v>20.03</c:v>
                </c:pt>
                <c:pt idx="145">
                  <c:v>20.45</c:v>
                </c:pt>
                <c:pt idx="146">
                  <c:v>28.75</c:v>
                </c:pt>
                <c:pt idx="147">
                  <c:v>1.49</c:v>
                </c:pt>
                <c:pt idx="148">
                  <c:v>17.559999999999999</c:v>
                </c:pt>
                <c:pt idx="149">
                  <c:v>18.510000000000002</c:v>
                </c:pt>
                <c:pt idx="150">
                  <c:v>7.79</c:v>
                </c:pt>
                <c:pt idx="151">
                  <c:v>16.100000000000001</c:v>
                </c:pt>
                <c:pt idx="152">
                  <c:v>16.010000000000002</c:v>
                </c:pt>
                <c:pt idx="153">
                  <c:v>17.260000000000002</c:v>
                </c:pt>
                <c:pt idx="154">
                  <c:v>5</c:v>
                </c:pt>
                <c:pt idx="155">
                  <c:v>16.54</c:v>
                </c:pt>
                <c:pt idx="156">
                  <c:v>17.940000000000001</c:v>
                </c:pt>
                <c:pt idx="157">
                  <c:v>41.28</c:v>
                </c:pt>
                <c:pt idx="158">
                  <c:v>3.13</c:v>
                </c:pt>
                <c:pt idx="159">
                  <c:v>7.82</c:v>
                </c:pt>
                <c:pt idx="160">
                  <c:v>13.95</c:v>
                </c:pt>
                <c:pt idx="161">
                  <c:v>41.03</c:v>
                </c:pt>
                <c:pt idx="162">
                  <c:v>20.62</c:v>
                </c:pt>
                <c:pt idx="163">
                  <c:v>24.34</c:v>
                </c:pt>
                <c:pt idx="164">
                  <c:v>13.33</c:v>
                </c:pt>
                <c:pt idx="165">
                  <c:v>10.55</c:v>
                </c:pt>
                <c:pt idx="166">
                  <c:v>6.19</c:v>
                </c:pt>
                <c:pt idx="167">
                  <c:v>9.8699999999999992</c:v>
                </c:pt>
                <c:pt idx="168">
                  <c:v>92.07</c:v>
                </c:pt>
                <c:pt idx="169">
                  <c:v>11.05</c:v>
                </c:pt>
                <c:pt idx="170">
                  <c:v>25.26</c:v>
                </c:pt>
                <c:pt idx="171">
                  <c:v>14.43</c:v>
                </c:pt>
                <c:pt idx="172">
                  <c:v>2.4</c:v>
                </c:pt>
                <c:pt idx="173">
                  <c:v>7.02</c:v>
                </c:pt>
                <c:pt idx="174">
                  <c:v>31.54</c:v>
                </c:pt>
                <c:pt idx="175">
                  <c:v>17.440000000000001</c:v>
                </c:pt>
                <c:pt idx="176">
                  <c:v>14.18</c:v>
                </c:pt>
                <c:pt idx="177">
                  <c:v>7.61</c:v>
                </c:pt>
                <c:pt idx="178">
                  <c:v>27.72</c:v>
                </c:pt>
                <c:pt idx="179">
                  <c:v>26.06</c:v>
                </c:pt>
                <c:pt idx="180">
                  <c:v>10.78</c:v>
                </c:pt>
                <c:pt idx="181">
                  <c:v>44.63</c:v>
                </c:pt>
                <c:pt idx="182">
                  <c:v>13.61</c:v>
                </c:pt>
                <c:pt idx="183">
                  <c:v>13.24</c:v>
                </c:pt>
                <c:pt idx="184">
                  <c:v>12.92</c:v>
                </c:pt>
                <c:pt idx="185">
                  <c:v>1.29</c:v>
                </c:pt>
                <c:pt idx="186">
                  <c:v>18.75</c:v>
                </c:pt>
                <c:pt idx="187">
                  <c:v>23.81</c:v>
                </c:pt>
                <c:pt idx="188">
                  <c:v>7.59</c:v>
                </c:pt>
                <c:pt idx="189">
                  <c:v>21.33</c:v>
                </c:pt>
                <c:pt idx="190">
                  <c:v>2.5099999999999998</c:v>
                </c:pt>
                <c:pt idx="191">
                  <c:v>11.36</c:v>
                </c:pt>
                <c:pt idx="192">
                  <c:v>13.24</c:v>
                </c:pt>
                <c:pt idx="193">
                  <c:v>7.78</c:v>
                </c:pt>
                <c:pt idx="194">
                  <c:v>29.27</c:v>
                </c:pt>
                <c:pt idx="195">
                  <c:v>14.47</c:v>
                </c:pt>
                <c:pt idx="196">
                  <c:v>14.43</c:v>
                </c:pt>
                <c:pt idx="197">
                  <c:v>7.27</c:v>
                </c:pt>
                <c:pt idx="198">
                  <c:v>26.34</c:v>
                </c:pt>
                <c:pt idx="199">
                  <c:v>19.48</c:v>
                </c:pt>
                <c:pt idx="200">
                  <c:v>59.71</c:v>
                </c:pt>
                <c:pt idx="201">
                  <c:v>16.22</c:v>
                </c:pt>
                <c:pt idx="202">
                  <c:v>4.3899999999999997</c:v>
                </c:pt>
                <c:pt idx="203">
                  <c:v>20.88</c:v>
                </c:pt>
                <c:pt idx="204">
                  <c:v>7.35</c:v>
                </c:pt>
                <c:pt idx="205">
                  <c:v>86.73</c:v>
                </c:pt>
                <c:pt idx="206">
                  <c:v>8.3699999999999992</c:v>
                </c:pt>
                <c:pt idx="207">
                  <c:v>38.020000000000003</c:v>
                </c:pt>
                <c:pt idx="208">
                  <c:v>52.33</c:v>
                </c:pt>
                <c:pt idx="209">
                  <c:v>1.83</c:v>
                </c:pt>
                <c:pt idx="210">
                  <c:v>8.5399999999999991</c:v>
                </c:pt>
                <c:pt idx="211">
                  <c:v>8.64</c:v>
                </c:pt>
                <c:pt idx="212">
                  <c:v>6.38</c:v>
                </c:pt>
                <c:pt idx="213">
                  <c:v>7.1</c:v>
                </c:pt>
                <c:pt idx="214">
                  <c:v>11.31</c:v>
                </c:pt>
                <c:pt idx="215">
                  <c:v>10.63</c:v>
                </c:pt>
                <c:pt idx="216">
                  <c:v>9.66</c:v>
                </c:pt>
                <c:pt idx="217">
                  <c:v>7.63</c:v>
                </c:pt>
                <c:pt idx="218">
                  <c:v>26.32</c:v>
                </c:pt>
                <c:pt idx="219">
                  <c:v>11.05</c:v>
                </c:pt>
                <c:pt idx="220">
                  <c:v>27.5</c:v>
                </c:pt>
                <c:pt idx="221">
                  <c:v>5.22</c:v>
                </c:pt>
                <c:pt idx="222">
                  <c:v>19.14</c:v>
                </c:pt>
                <c:pt idx="223">
                  <c:v>5.0999999999999996</c:v>
                </c:pt>
                <c:pt idx="224">
                  <c:v>45.98</c:v>
                </c:pt>
                <c:pt idx="225">
                  <c:v>20.65</c:v>
                </c:pt>
                <c:pt idx="226">
                  <c:v>21.21</c:v>
                </c:pt>
                <c:pt idx="227">
                  <c:v>12</c:v>
                </c:pt>
                <c:pt idx="228">
                  <c:v>27.06</c:v>
                </c:pt>
                <c:pt idx="229">
                  <c:v>7.24</c:v>
                </c:pt>
                <c:pt idx="230">
                  <c:v>63.39</c:v>
                </c:pt>
                <c:pt idx="231">
                  <c:v>4.26</c:v>
                </c:pt>
                <c:pt idx="232">
                  <c:v>15.06</c:v>
                </c:pt>
                <c:pt idx="233">
                  <c:v>29.96</c:v>
                </c:pt>
                <c:pt idx="234">
                  <c:v>28.32</c:v>
                </c:pt>
                <c:pt idx="235">
                  <c:v>4.1900000000000004</c:v>
                </c:pt>
                <c:pt idx="236">
                  <c:v>0.61</c:v>
                </c:pt>
                <c:pt idx="237">
                  <c:v>27.79</c:v>
                </c:pt>
                <c:pt idx="238">
                  <c:v>16.13</c:v>
                </c:pt>
                <c:pt idx="239">
                  <c:v>24.87</c:v>
                </c:pt>
                <c:pt idx="240">
                  <c:v>29.18</c:v>
                </c:pt>
                <c:pt idx="241">
                  <c:v>11.65</c:v>
                </c:pt>
                <c:pt idx="242">
                  <c:v>6.55</c:v>
                </c:pt>
                <c:pt idx="243">
                  <c:v>7.31</c:v>
                </c:pt>
                <c:pt idx="244">
                  <c:v>35.03</c:v>
                </c:pt>
                <c:pt idx="245">
                  <c:v>14.2</c:v>
                </c:pt>
                <c:pt idx="246">
                  <c:v>8.01</c:v>
                </c:pt>
                <c:pt idx="247">
                  <c:v>9.58</c:v>
                </c:pt>
                <c:pt idx="248">
                  <c:v>22.91</c:v>
                </c:pt>
                <c:pt idx="249">
                  <c:v>18.489999999999998</c:v>
                </c:pt>
                <c:pt idx="250">
                  <c:v>4.67</c:v>
                </c:pt>
                <c:pt idx="251">
                  <c:v>17.14</c:v>
                </c:pt>
                <c:pt idx="252">
                  <c:v>26.79</c:v>
                </c:pt>
                <c:pt idx="253">
                  <c:v>0.25</c:v>
                </c:pt>
                <c:pt idx="254">
                  <c:v>13.16</c:v>
                </c:pt>
                <c:pt idx="255">
                  <c:v>6.28</c:v>
                </c:pt>
                <c:pt idx="256">
                  <c:v>16.809999999999999</c:v>
                </c:pt>
                <c:pt idx="257">
                  <c:v>28.38</c:v>
                </c:pt>
                <c:pt idx="258">
                  <c:v>1.28</c:v>
                </c:pt>
                <c:pt idx="259">
                  <c:v>22.68</c:v>
                </c:pt>
                <c:pt idx="260">
                  <c:v>11.02</c:v>
                </c:pt>
                <c:pt idx="261">
                  <c:v>23.5</c:v>
                </c:pt>
                <c:pt idx="262">
                  <c:v>21.36</c:v>
                </c:pt>
                <c:pt idx="263">
                  <c:v>16.62</c:v>
                </c:pt>
                <c:pt idx="264">
                  <c:v>8.26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9F6-7649-9FD3-827283A3DFBC}"/>
            </c:ext>
          </c:extLst>
        </c:ser>
        <c:ser>
          <c:idx val="1"/>
          <c:order val="1"/>
          <c:tx>
            <c:strRef>
              <c:f>'Selected Data Set'!$V$1</c:f>
              <c:strCache>
                <c:ptCount val="1"/>
                <c:pt idx="0">
                  <c:v>Watch Hours (Churned)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'Selected Data Set'!$V$2:$V$266</c:f>
              <c:numCache>
                <c:formatCode>General</c:formatCode>
                <c:ptCount val="265"/>
                <c:pt idx="0">
                  <c:v>14.73</c:v>
                </c:pt>
                <c:pt idx="1">
                  <c:v>0.7</c:v>
                </c:pt>
                <c:pt idx="2">
                  <c:v>4.51</c:v>
                </c:pt>
                <c:pt idx="3">
                  <c:v>1.89</c:v>
                </c:pt>
                <c:pt idx="4">
                  <c:v>14.3</c:v>
                </c:pt>
                <c:pt idx="5">
                  <c:v>2.2200000000000002</c:v>
                </c:pt>
                <c:pt idx="6">
                  <c:v>5.26</c:v>
                </c:pt>
                <c:pt idx="7">
                  <c:v>1.25</c:v>
                </c:pt>
                <c:pt idx="8">
                  <c:v>8.1199999999999992</c:v>
                </c:pt>
                <c:pt idx="9">
                  <c:v>7.97</c:v>
                </c:pt>
                <c:pt idx="10">
                  <c:v>1.37</c:v>
                </c:pt>
                <c:pt idx="11">
                  <c:v>24.56</c:v>
                </c:pt>
                <c:pt idx="12">
                  <c:v>15.87</c:v>
                </c:pt>
                <c:pt idx="13">
                  <c:v>3.05</c:v>
                </c:pt>
                <c:pt idx="14">
                  <c:v>13.31</c:v>
                </c:pt>
                <c:pt idx="15">
                  <c:v>0.97</c:v>
                </c:pt>
                <c:pt idx="16">
                  <c:v>9.69</c:v>
                </c:pt>
                <c:pt idx="17">
                  <c:v>12.82</c:v>
                </c:pt>
                <c:pt idx="18">
                  <c:v>3.86</c:v>
                </c:pt>
                <c:pt idx="19">
                  <c:v>1.68</c:v>
                </c:pt>
                <c:pt idx="20">
                  <c:v>4.22</c:v>
                </c:pt>
                <c:pt idx="21">
                  <c:v>2.23</c:v>
                </c:pt>
                <c:pt idx="22">
                  <c:v>3.01</c:v>
                </c:pt>
                <c:pt idx="23">
                  <c:v>12.05</c:v>
                </c:pt>
                <c:pt idx="24">
                  <c:v>3.7</c:v>
                </c:pt>
                <c:pt idx="25">
                  <c:v>2.89</c:v>
                </c:pt>
                <c:pt idx="26">
                  <c:v>2.5</c:v>
                </c:pt>
                <c:pt idx="27">
                  <c:v>6.97</c:v>
                </c:pt>
                <c:pt idx="28">
                  <c:v>1.77</c:v>
                </c:pt>
                <c:pt idx="29">
                  <c:v>16.649999999999999</c:v>
                </c:pt>
                <c:pt idx="30">
                  <c:v>14.8</c:v>
                </c:pt>
                <c:pt idx="31">
                  <c:v>3.39</c:v>
                </c:pt>
                <c:pt idx="32">
                  <c:v>9.1300000000000008</c:v>
                </c:pt>
                <c:pt idx="33">
                  <c:v>3.29</c:v>
                </c:pt>
                <c:pt idx="34">
                  <c:v>9.52</c:v>
                </c:pt>
                <c:pt idx="35">
                  <c:v>11.1</c:v>
                </c:pt>
                <c:pt idx="36">
                  <c:v>6.22</c:v>
                </c:pt>
                <c:pt idx="37">
                  <c:v>17.53</c:v>
                </c:pt>
                <c:pt idx="38">
                  <c:v>4.5199999999999996</c:v>
                </c:pt>
                <c:pt idx="39">
                  <c:v>1.66</c:v>
                </c:pt>
                <c:pt idx="40">
                  <c:v>4.42</c:v>
                </c:pt>
                <c:pt idx="41">
                  <c:v>3.89</c:v>
                </c:pt>
                <c:pt idx="42">
                  <c:v>3.4</c:v>
                </c:pt>
                <c:pt idx="43">
                  <c:v>3.58</c:v>
                </c:pt>
                <c:pt idx="44">
                  <c:v>2.81</c:v>
                </c:pt>
                <c:pt idx="45">
                  <c:v>14.24</c:v>
                </c:pt>
                <c:pt idx="46">
                  <c:v>2.9</c:v>
                </c:pt>
                <c:pt idx="47">
                  <c:v>2.93</c:v>
                </c:pt>
                <c:pt idx="48">
                  <c:v>4.58</c:v>
                </c:pt>
                <c:pt idx="49">
                  <c:v>1.28</c:v>
                </c:pt>
                <c:pt idx="50">
                  <c:v>9.2799999999999994</c:v>
                </c:pt>
                <c:pt idx="51">
                  <c:v>6.18</c:v>
                </c:pt>
                <c:pt idx="52">
                  <c:v>5.88</c:v>
                </c:pt>
                <c:pt idx="53">
                  <c:v>2.86</c:v>
                </c:pt>
                <c:pt idx="54">
                  <c:v>3.71</c:v>
                </c:pt>
                <c:pt idx="55">
                  <c:v>1.7</c:v>
                </c:pt>
                <c:pt idx="56">
                  <c:v>1.02</c:v>
                </c:pt>
                <c:pt idx="57">
                  <c:v>1.36</c:v>
                </c:pt>
                <c:pt idx="58">
                  <c:v>1.43</c:v>
                </c:pt>
                <c:pt idx="59">
                  <c:v>3.13</c:v>
                </c:pt>
                <c:pt idx="60">
                  <c:v>3.72</c:v>
                </c:pt>
                <c:pt idx="61">
                  <c:v>16.170000000000002</c:v>
                </c:pt>
                <c:pt idx="62">
                  <c:v>5.18</c:v>
                </c:pt>
                <c:pt idx="63">
                  <c:v>1.89</c:v>
                </c:pt>
                <c:pt idx="64">
                  <c:v>3.4</c:v>
                </c:pt>
                <c:pt idx="65">
                  <c:v>0.11</c:v>
                </c:pt>
                <c:pt idx="66">
                  <c:v>3.29</c:v>
                </c:pt>
                <c:pt idx="67">
                  <c:v>20.11</c:v>
                </c:pt>
                <c:pt idx="68">
                  <c:v>19.36</c:v>
                </c:pt>
                <c:pt idx="69">
                  <c:v>2.27</c:v>
                </c:pt>
                <c:pt idx="70">
                  <c:v>2.42</c:v>
                </c:pt>
                <c:pt idx="71">
                  <c:v>7.85</c:v>
                </c:pt>
                <c:pt idx="72">
                  <c:v>0.88</c:v>
                </c:pt>
                <c:pt idx="73">
                  <c:v>12.48</c:v>
                </c:pt>
                <c:pt idx="74">
                  <c:v>4.57</c:v>
                </c:pt>
                <c:pt idx="75">
                  <c:v>16.809999999999999</c:v>
                </c:pt>
                <c:pt idx="76">
                  <c:v>8.17</c:v>
                </c:pt>
                <c:pt idx="77">
                  <c:v>7.09</c:v>
                </c:pt>
                <c:pt idx="78">
                  <c:v>7.92</c:v>
                </c:pt>
                <c:pt idx="79">
                  <c:v>9.07</c:v>
                </c:pt>
                <c:pt idx="80">
                  <c:v>2.2400000000000002</c:v>
                </c:pt>
                <c:pt idx="81">
                  <c:v>11.25</c:v>
                </c:pt>
                <c:pt idx="82">
                  <c:v>8.32</c:v>
                </c:pt>
                <c:pt idx="83">
                  <c:v>18.399999999999999</c:v>
                </c:pt>
                <c:pt idx="84">
                  <c:v>3.61</c:v>
                </c:pt>
                <c:pt idx="85">
                  <c:v>3.85</c:v>
                </c:pt>
                <c:pt idx="86">
                  <c:v>1.55</c:v>
                </c:pt>
                <c:pt idx="87">
                  <c:v>6.67</c:v>
                </c:pt>
                <c:pt idx="88">
                  <c:v>4.57</c:v>
                </c:pt>
                <c:pt idx="89">
                  <c:v>3.92</c:v>
                </c:pt>
                <c:pt idx="90">
                  <c:v>1.35</c:v>
                </c:pt>
                <c:pt idx="91">
                  <c:v>0.25</c:v>
                </c:pt>
                <c:pt idx="92">
                  <c:v>7.61</c:v>
                </c:pt>
                <c:pt idx="93">
                  <c:v>11.05</c:v>
                </c:pt>
                <c:pt idx="94">
                  <c:v>2.39</c:v>
                </c:pt>
                <c:pt idx="95">
                  <c:v>14.91</c:v>
                </c:pt>
                <c:pt idx="96">
                  <c:v>2.6</c:v>
                </c:pt>
                <c:pt idx="97">
                  <c:v>0.39</c:v>
                </c:pt>
                <c:pt idx="98">
                  <c:v>0.56000000000000005</c:v>
                </c:pt>
                <c:pt idx="99">
                  <c:v>1.95</c:v>
                </c:pt>
                <c:pt idx="100">
                  <c:v>8.6999999999999993</c:v>
                </c:pt>
                <c:pt idx="101">
                  <c:v>2.17</c:v>
                </c:pt>
                <c:pt idx="102">
                  <c:v>3.58</c:v>
                </c:pt>
                <c:pt idx="103">
                  <c:v>1.42</c:v>
                </c:pt>
                <c:pt idx="104">
                  <c:v>2.98</c:v>
                </c:pt>
                <c:pt idx="105">
                  <c:v>0.68</c:v>
                </c:pt>
                <c:pt idx="106">
                  <c:v>2.2599999999999998</c:v>
                </c:pt>
                <c:pt idx="107">
                  <c:v>6.93</c:v>
                </c:pt>
                <c:pt idx="108">
                  <c:v>11.67</c:v>
                </c:pt>
                <c:pt idx="109">
                  <c:v>5.31</c:v>
                </c:pt>
                <c:pt idx="110">
                  <c:v>1.83</c:v>
                </c:pt>
                <c:pt idx="111">
                  <c:v>2.62</c:v>
                </c:pt>
                <c:pt idx="112">
                  <c:v>0.85</c:v>
                </c:pt>
                <c:pt idx="113">
                  <c:v>5.0199999999999996</c:v>
                </c:pt>
                <c:pt idx="114">
                  <c:v>2.7</c:v>
                </c:pt>
                <c:pt idx="115">
                  <c:v>1.79</c:v>
                </c:pt>
                <c:pt idx="116">
                  <c:v>13.86</c:v>
                </c:pt>
                <c:pt idx="117">
                  <c:v>0.14000000000000001</c:v>
                </c:pt>
                <c:pt idx="118">
                  <c:v>4.84</c:v>
                </c:pt>
                <c:pt idx="119">
                  <c:v>0.53</c:v>
                </c:pt>
                <c:pt idx="120">
                  <c:v>7.85</c:v>
                </c:pt>
                <c:pt idx="121">
                  <c:v>2.5499999999999998</c:v>
                </c:pt>
                <c:pt idx="122">
                  <c:v>1.04</c:v>
                </c:pt>
                <c:pt idx="123">
                  <c:v>1.95</c:v>
                </c:pt>
                <c:pt idx="124">
                  <c:v>1.3</c:v>
                </c:pt>
                <c:pt idx="125">
                  <c:v>0.33</c:v>
                </c:pt>
                <c:pt idx="126">
                  <c:v>5.03</c:v>
                </c:pt>
                <c:pt idx="127">
                  <c:v>1.21</c:v>
                </c:pt>
                <c:pt idx="128">
                  <c:v>3.55</c:v>
                </c:pt>
                <c:pt idx="129">
                  <c:v>7.02</c:v>
                </c:pt>
                <c:pt idx="130">
                  <c:v>12.93</c:v>
                </c:pt>
                <c:pt idx="131">
                  <c:v>7.88</c:v>
                </c:pt>
                <c:pt idx="132">
                  <c:v>5.55</c:v>
                </c:pt>
                <c:pt idx="133">
                  <c:v>4.6100000000000003</c:v>
                </c:pt>
                <c:pt idx="134">
                  <c:v>0.3</c:v>
                </c:pt>
                <c:pt idx="135">
                  <c:v>7.73</c:v>
                </c:pt>
                <c:pt idx="136">
                  <c:v>1.03</c:v>
                </c:pt>
                <c:pt idx="137">
                  <c:v>2.56</c:v>
                </c:pt>
                <c:pt idx="138">
                  <c:v>2.2799999999999998</c:v>
                </c:pt>
                <c:pt idx="139">
                  <c:v>1.17</c:v>
                </c:pt>
                <c:pt idx="140">
                  <c:v>10.53</c:v>
                </c:pt>
                <c:pt idx="141">
                  <c:v>5.41</c:v>
                </c:pt>
                <c:pt idx="142">
                  <c:v>11.79</c:v>
                </c:pt>
                <c:pt idx="143">
                  <c:v>0.39</c:v>
                </c:pt>
                <c:pt idx="144">
                  <c:v>4.16</c:v>
                </c:pt>
                <c:pt idx="145">
                  <c:v>3.73</c:v>
                </c:pt>
                <c:pt idx="146">
                  <c:v>5.56</c:v>
                </c:pt>
                <c:pt idx="147">
                  <c:v>0.13</c:v>
                </c:pt>
                <c:pt idx="148">
                  <c:v>4.91</c:v>
                </c:pt>
                <c:pt idx="149">
                  <c:v>10.43</c:v>
                </c:pt>
                <c:pt idx="150">
                  <c:v>11.5</c:v>
                </c:pt>
                <c:pt idx="151">
                  <c:v>15.15</c:v>
                </c:pt>
                <c:pt idx="152">
                  <c:v>16.89</c:v>
                </c:pt>
                <c:pt idx="153">
                  <c:v>0.22</c:v>
                </c:pt>
                <c:pt idx="154">
                  <c:v>11.33</c:v>
                </c:pt>
                <c:pt idx="155">
                  <c:v>0.12</c:v>
                </c:pt>
                <c:pt idx="156">
                  <c:v>1.04</c:v>
                </c:pt>
                <c:pt idx="157">
                  <c:v>0.65</c:v>
                </c:pt>
                <c:pt idx="158">
                  <c:v>0.3</c:v>
                </c:pt>
                <c:pt idx="159">
                  <c:v>33.36</c:v>
                </c:pt>
                <c:pt idx="160">
                  <c:v>3.99</c:v>
                </c:pt>
                <c:pt idx="161">
                  <c:v>4.6399999999999997</c:v>
                </c:pt>
                <c:pt idx="162">
                  <c:v>12.42</c:v>
                </c:pt>
                <c:pt idx="163">
                  <c:v>0.26</c:v>
                </c:pt>
                <c:pt idx="164">
                  <c:v>3.34</c:v>
                </c:pt>
                <c:pt idx="165">
                  <c:v>3.02</c:v>
                </c:pt>
                <c:pt idx="166">
                  <c:v>0.82</c:v>
                </c:pt>
                <c:pt idx="167">
                  <c:v>11.3</c:v>
                </c:pt>
                <c:pt idx="168">
                  <c:v>5.8</c:v>
                </c:pt>
                <c:pt idx="169">
                  <c:v>7.19</c:v>
                </c:pt>
                <c:pt idx="170">
                  <c:v>1.65</c:v>
                </c:pt>
                <c:pt idx="171">
                  <c:v>2.89</c:v>
                </c:pt>
                <c:pt idx="172">
                  <c:v>0.23</c:v>
                </c:pt>
                <c:pt idx="173">
                  <c:v>0.4</c:v>
                </c:pt>
                <c:pt idx="174">
                  <c:v>10.6</c:v>
                </c:pt>
                <c:pt idx="175">
                  <c:v>4.74</c:v>
                </c:pt>
                <c:pt idx="176">
                  <c:v>0.59</c:v>
                </c:pt>
                <c:pt idx="177">
                  <c:v>8.07</c:v>
                </c:pt>
                <c:pt idx="178">
                  <c:v>5.56</c:v>
                </c:pt>
                <c:pt idx="179">
                  <c:v>0.27</c:v>
                </c:pt>
                <c:pt idx="180">
                  <c:v>4.41</c:v>
                </c:pt>
                <c:pt idx="181">
                  <c:v>2.31</c:v>
                </c:pt>
                <c:pt idx="182">
                  <c:v>8.56</c:v>
                </c:pt>
                <c:pt idx="183">
                  <c:v>0.71</c:v>
                </c:pt>
                <c:pt idx="184">
                  <c:v>18.899999999999999</c:v>
                </c:pt>
                <c:pt idx="185">
                  <c:v>6.52</c:v>
                </c:pt>
                <c:pt idx="186">
                  <c:v>2.4700000000000002</c:v>
                </c:pt>
                <c:pt idx="187">
                  <c:v>9.8800000000000008</c:v>
                </c:pt>
                <c:pt idx="188">
                  <c:v>4.2</c:v>
                </c:pt>
                <c:pt idx="189">
                  <c:v>3.18</c:v>
                </c:pt>
                <c:pt idx="190">
                  <c:v>4.12</c:v>
                </c:pt>
                <c:pt idx="191">
                  <c:v>13.98</c:v>
                </c:pt>
                <c:pt idx="192">
                  <c:v>13.59</c:v>
                </c:pt>
                <c:pt idx="193">
                  <c:v>4.59</c:v>
                </c:pt>
                <c:pt idx="194">
                  <c:v>1.81</c:v>
                </c:pt>
                <c:pt idx="195">
                  <c:v>12.04</c:v>
                </c:pt>
                <c:pt idx="196">
                  <c:v>4.6900000000000004</c:v>
                </c:pt>
                <c:pt idx="197">
                  <c:v>12.37</c:v>
                </c:pt>
                <c:pt idx="198">
                  <c:v>1.04</c:v>
                </c:pt>
                <c:pt idx="199">
                  <c:v>13.2</c:v>
                </c:pt>
                <c:pt idx="200">
                  <c:v>3.9</c:v>
                </c:pt>
                <c:pt idx="201">
                  <c:v>0.42</c:v>
                </c:pt>
                <c:pt idx="202">
                  <c:v>6.93</c:v>
                </c:pt>
                <c:pt idx="203">
                  <c:v>5.18</c:v>
                </c:pt>
                <c:pt idx="204">
                  <c:v>0.51</c:v>
                </c:pt>
                <c:pt idx="205">
                  <c:v>3.84</c:v>
                </c:pt>
                <c:pt idx="206">
                  <c:v>0.02</c:v>
                </c:pt>
                <c:pt idx="207">
                  <c:v>0.36</c:v>
                </c:pt>
                <c:pt idx="208">
                  <c:v>6.47</c:v>
                </c:pt>
                <c:pt idx="209">
                  <c:v>7.34</c:v>
                </c:pt>
                <c:pt idx="210">
                  <c:v>8.19</c:v>
                </c:pt>
                <c:pt idx="211">
                  <c:v>1.05</c:v>
                </c:pt>
                <c:pt idx="212">
                  <c:v>9.85</c:v>
                </c:pt>
                <c:pt idx="213">
                  <c:v>10.73</c:v>
                </c:pt>
                <c:pt idx="214">
                  <c:v>16.649999999999999</c:v>
                </c:pt>
                <c:pt idx="215">
                  <c:v>10.98</c:v>
                </c:pt>
                <c:pt idx="216">
                  <c:v>1.78</c:v>
                </c:pt>
                <c:pt idx="217">
                  <c:v>4.1100000000000003</c:v>
                </c:pt>
                <c:pt idx="218">
                  <c:v>15.45</c:v>
                </c:pt>
                <c:pt idx="219">
                  <c:v>1.44</c:v>
                </c:pt>
                <c:pt idx="220">
                  <c:v>8.67</c:v>
                </c:pt>
                <c:pt idx="221">
                  <c:v>1.44</c:v>
                </c:pt>
                <c:pt idx="222">
                  <c:v>8.0500000000000007</c:v>
                </c:pt>
                <c:pt idx="223">
                  <c:v>3.51</c:v>
                </c:pt>
                <c:pt idx="224">
                  <c:v>2.5099999999999998</c:v>
                </c:pt>
                <c:pt idx="225">
                  <c:v>1.8</c:v>
                </c:pt>
                <c:pt idx="226">
                  <c:v>0.76</c:v>
                </c:pt>
                <c:pt idx="227">
                  <c:v>0.52</c:v>
                </c:pt>
                <c:pt idx="228">
                  <c:v>9.0299999999999994</c:v>
                </c:pt>
                <c:pt idx="229">
                  <c:v>0.36</c:v>
                </c:pt>
                <c:pt idx="230">
                  <c:v>0.97</c:v>
                </c:pt>
                <c:pt idx="231">
                  <c:v>4.49</c:v>
                </c:pt>
                <c:pt idx="232">
                  <c:v>3.87</c:v>
                </c:pt>
                <c:pt idx="233">
                  <c:v>3.31</c:v>
                </c:pt>
                <c:pt idx="234">
                  <c:v>5.47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9F6-7649-9FD3-827283A3DF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30045776"/>
        <c:axId val="492858176"/>
      </c:lineChart>
      <c:catAx>
        <c:axId val="13300457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200" b="1" baseline="0"/>
                  <a:t>Customer</a:t>
                </a:r>
                <a:endParaRPr lang="en-GB" sz="1200" b="1"/>
              </a:p>
            </c:rich>
          </c:tx>
          <c:layout>
            <c:manualLayout>
              <c:xMode val="edge"/>
              <c:yMode val="edge"/>
              <c:x val="0.46635264504227797"/>
              <c:y val="0.8630400054460051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2858176"/>
        <c:crosses val="autoZero"/>
        <c:auto val="1"/>
        <c:lblAlgn val="ctr"/>
        <c:lblOffset val="100"/>
        <c:noMultiLvlLbl val="0"/>
      </c:catAx>
      <c:valAx>
        <c:axId val="492858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200" b="1"/>
                  <a:t>Watch Hours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00457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Customer Churn Behavior by </a:t>
            </a:r>
            <a:r>
              <a:rPr lang="en-GB" sz="1400" b="1" i="0" u="none" strike="noStrike" baseline="0">
                <a:effectLst/>
              </a:rPr>
              <a:t>Watch Hours vs Last Login Days</a:t>
            </a:r>
            <a:endParaRPr lang="en-GB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strRef>
              <c:f>'Selected Data Set'!$L$1</c:f>
              <c:strCache>
                <c:ptCount val="1"/>
                <c:pt idx="0">
                  <c:v>(y) Churned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5"/>
            <c:spPr>
              <a:solidFill>
                <a:schemeClr val="accent6"/>
              </a:solidFill>
              <a:ln w="9525">
                <a:noFill/>
              </a:ln>
              <a:effectLst/>
            </c:spPr>
          </c:marker>
          <c:xVal>
            <c:numRef>
              <c:f>'Selected Data Set'!$H$2:$H$501</c:f>
              <c:numCache>
                <c:formatCode>General</c:formatCode>
                <c:ptCount val="500"/>
                <c:pt idx="0">
                  <c:v>14.73</c:v>
                </c:pt>
                <c:pt idx="1">
                  <c:v>0.7</c:v>
                </c:pt>
                <c:pt idx="2">
                  <c:v>16.32</c:v>
                </c:pt>
                <c:pt idx="3">
                  <c:v>4.51</c:v>
                </c:pt>
                <c:pt idx="4">
                  <c:v>1.89</c:v>
                </c:pt>
                <c:pt idx="5">
                  <c:v>13.8</c:v>
                </c:pt>
                <c:pt idx="6">
                  <c:v>13.83</c:v>
                </c:pt>
                <c:pt idx="7">
                  <c:v>14.3</c:v>
                </c:pt>
                <c:pt idx="8">
                  <c:v>9.98</c:v>
                </c:pt>
                <c:pt idx="9">
                  <c:v>2.2200000000000002</c:v>
                </c:pt>
                <c:pt idx="10">
                  <c:v>15.42</c:v>
                </c:pt>
                <c:pt idx="11">
                  <c:v>22.26</c:v>
                </c:pt>
                <c:pt idx="12">
                  <c:v>7.92</c:v>
                </c:pt>
                <c:pt idx="13">
                  <c:v>5.26</c:v>
                </c:pt>
                <c:pt idx="14">
                  <c:v>10.97</c:v>
                </c:pt>
                <c:pt idx="15">
                  <c:v>40.94</c:v>
                </c:pt>
                <c:pt idx="16">
                  <c:v>1.25</c:v>
                </c:pt>
                <c:pt idx="17">
                  <c:v>8.1199999999999992</c:v>
                </c:pt>
                <c:pt idx="18">
                  <c:v>7.67</c:v>
                </c:pt>
                <c:pt idx="19">
                  <c:v>15.53</c:v>
                </c:pt>
                <c:pt idx="20">
                  <c:v>31.9</c:v>
                </c:pt>
                <c:pt idx="21">
                  <c:v>7.97</c:v>
                </c:pt>
                <c:pt idx="22">
                  <c:v>43.02</c:v>
                </c:pt>
                <c:pt idx="23">
                  <c:v>34.6</c:v>
                </c:pt>
                <c:pt idx="24">
                  <c:v>24.58</c:v>
                </c:pt>
                <c:pt idx="25">
                  <c:v>7.39</c:v>
                </c:pt>
                <c:pt idx="26">
                  <c:v>6.92</c:v>
                </c:pt>
                <c:pt idx="27">
                  <c:v>1.37</c:v>
                </c:pt>
                <c:pt idx="28">
                  <c:v>24.56</c:v>
                </c:pt>
                <c:pt idx="29">
                  <c:v>15.87</c:v>
                </c:pt>
                <c:pt idx="30">
                  <c:v>7.62</c:v>
                </c:pt>
                <c:pt idx="31">
                  <c:v>3.05</c:v>
                </c:pt>
                <c:pt idx="32">
                  <c:v>13.31</c:v>
                </c:pt>
                <c:pt idx="33">
                  <c:v>1.56</c:v>
                </c:pt>
                <c:pt idx="34">
                  <c:v>0.97</c:v>
                </c:pt>
                <c:pt idx="35">
                  <c:v>21.58</c:v>
                </c:pt>
                <c:pt idx="36">
                  <c:v>22.59</c:v>
                </c:pt>
                <c:pt idx="37">
                  <c:v>9.69</c:v>
                </c:pt>
                <c:pt idx="38">
                  <c:v>12.82</c:v>
                </c:pt>
                <c:pt idx="39">
                  <c:v>4.34</c:v>
                </c:pt>
                <c:pt idx="40">
                  <c:v>15.95</c:v>
                </c:pt>
                <c:pt idx="41">
                  <c:v>2.0499999999999998</c:v>
                </c:pt>
                <c:pt idx="42">
                  <c:v>3.86</c:v>
                </c:pt>
                <c:pt idx="43">
                  <c:v>1.68</c:v>
                </c:pt>
                <c:pt idx="44">
                  <c:v>46.88</c:v>
                </c:pt>
                <c:pt idx="45">
                  <c:v>4.22</c:v>
                </c:pt>
                <c:pt idx="46">
                  <c:v>26.88</c:v>
                </c:pt>
                <c:pt idx="47">
                  <c:v>2.23</c:v>
                </c:pt>
                <c:pt idx="48">
                  <c:v>14.15</c:v>
                </c:pt>
                <c:pt idx="49">
                  <c:v>49.49</c:v>
                </c:pt>
                <c:pt idx="50">
                  <c:v>8.7899999999999991</c:v>
                </c:pt>
                <c:pt idx="51">
                  <c:v>14.57</c:v>
                </c:pt>
                <c:pt idx="52">
                  <c:v>25.73</c:v>
                </c:pt>
                <c:pt idx="53">
                  <c:v>3.01</c:v>
                </c:pt>
                <c:pt idx="54">
                  <c:v>12.05</c:v>
                </c:pt>
                <c:pt idx="55">
                  <c:v>3.7</c:v>
                </c:pt>
                <c:pt idx="56">
                  <c:v>5.84</c:v>
                </c:pt>
                <c:pt idx="57">
                  <c:v>48.35</c:v>
                </c:pt>
                <c:pt idx="58">
                  <c:v>2.89</c:v>
                </c:pt>
                <c:pt idx="59">
                  <c:v>29.84</c:v>
                </c:pt>
                <c:pt idx="60">
                  <c:v>19.329999999999998</c:v>
                </c:pt>
                <c:pt idx="61">
                  <c:v>2.5</c:v>
                </c:pt>
                <c:pt idx="62">
                  <c:v>6.97</c:v>
                </c:pt>
                <c:pt idx="63">
                  <c:v>3.66</c:v>
                </c:pt>
                <c:pt idx="64">
                  <c:v>30.85</c:v>
                </c:pt>
                <c:pt idx="65">
                  <c:v>1.77</c:v>
                </c:pt>
                <c:pt idx="66">
                  <c:v>16.649999999999999</c:v>
                </c:pt>
                <c:pt idx="67">
                  <c:v>25.08</c:v>
                </c:pt>
                <c:pt idx="68">
                  <c:v>23.2</c:v>
                </c:pt>
                <c:pt idx="69">
                  <c:v>37.82</c:v>
                </c:pt>
                <c:pt idx="70">
                  <c:v>28.44</c:v>
                </c:pt>
                <c:pt idx="71">
                  <c:v>13.38</c:v>
                </c:pt>
                <c:pt idx="72">
                  <c:v>14.8</c:v>
                </c:pt>
                <c:pt idx="73">
                  <c:v>3.39</c:v>
                </c:pt>
                <c:pt idx="74">
                  <c:v>13.15</c:v>
                </c:pt>
                <c:pt idx="75">
                  <c:v>15.26</c:v>
                </c:pt>
                <c:pt idx="76">
                  <c:v>79.17</c:v>
                </c:pt>
                <c:pt idx="77">
                  <c:v>9.1300000000000008</c:v>
                </c:pt>
                <c:pt idx="78">
                  <c:v>3.29</c:v>
                </c:pt>
                <c:pt idx="79">
                  <c:v>9.52</c:v>
                </c:pt>
                <c:pt idx="80">
                  <c:v>3.56</c:v>
                </c:pt>
                <c:pt idx="81">
                  <c:v>11.1</c:v>
                </c:pt>
                <c:pt idx="82">
                  <c:v>23.13</c:v>
                </c:pt>
                <c:pt idx="83">
                  <c:v>9.91</c:v>
                </c:pt>
                <c:pt idx="84">
                  <c:v>6.22</c:v>
                </c:pt>
                <c:pt idx="85">
                  <c:v>0.45</c:v>
                </c:pt>
                <c:pt idx="86">
                  <c:v>17.53</c:v>
                </c:pt>
                <c:pt idx="87">
                  <c:v>4.5199999999999996</c:v>
                </c:pt>
                <c:pt idx="88">
                  <c:v>9.69</c:v>
                </c:pt>
                <c:pt idx="89">
                  <c:v>5.78</c:v>
                </c:pt>
                <c:pt idx="90">
                  <c:v>18.87</c:v>
                </c:pt>
                <c:pt idx="91">
                  <c:v>4.8899999999999997</c:v>
                </c:pt>
                <c:pt idx="92">
                  <c:v>1.66</c:v>
                </c:pt>
                <c:pt idx="93">
                  <c:v>4.42</c:v>
                </c:pt>
                <c:pt idx="94">
                  <c:v>13.38</c:v>
                </c:pt>
                <c:pt idx="95">
                  <c:v>9.8699999999999992</c:v>
                </c:pt>
                <c:pt idx="96">
                  <c:v>23.6</c:v>
                </c:pt>
                <c:pt idx="97">
                  <c:v>3.89</c:v>
                </c:pt>
                <c:pt idx="98">
                  <c:v>3.4</c:v>
                </c:pt>
                <c:pt idx="99">
                  <c:v>3.58</c:v>
                </c:pt>
                <c:pt idx="100">
                  <c:v>31.11</c:v>
                </c:pt>
                <c:pt idx="101">
                  <c:v>2.81</c:v>
                </c:pt>
                <c:pt idx="102">
                  <c:v>9.8699999999999992</c:v>
                </c:pt>
                <c:pt idx="103">
                  <c:v>35.520000000000003</c:v>
                </c:pt>
                <c:pt idx="104">
                  <c:v>4.5999999999999996</c:v>
                </c:pt>
                <c:pt idx="105">
                  <c:v>14.24</c:v>
                </c:pt>
                <c:pt idx="106">
                  <c:v>2.9</c:v>
                </c:pt>
                <c:pt idx="107">
                  <c:v>24.74</c:v>
                </c:pt>
                <c:pt idx="108">
                  <c:v>2.93</c:v>
                </c:pt>
                <c:pt idx="109">
                  <c:v>5.98</c:v>
                </c:pt>
                <c:pt idx="110">
                  <c:v>24.59</c:v>
                </c:pt>
                <c:pt idx="111">
                  <c:v>18.170000000000002</c:v>
                </c:pt>
                <c:pt idx="112">
                  <c:v>13.97</c:v>
                </c:pt>
                <c:pt idx="113">
                  <c:v>4.58</c:v>
                </c:pt>
                <c:pt idx="114">
                  <c:v>17.18</c:v>
                </c:pt>
                <c:pt idx="115">
                  <c:v>4.8899999999999997</c:v>
                </c:pt>
                <c:pt idx="116">
                  <c:v>6.77</c:v>
                </c:pt>
                <c:pt idx="117">
                  <c:v>1.28</c:v>
                </c:pt>
                <c:pt idx="118">
                  <c:v>8.5399999999999991</c:v>
                </c:pt>
                <c:pt idx="119">
                  <c:v>17.579999999999998</c:v>
                </c:pt>
                <c:pt idx="120">
                  <c:v>9.2799999999999994</c:v>
                </c:pt>
                <c:pt idx="121">
                  <c:v>6.18</c:v>
                </c:pt>
                <c:pt idx="122">
                  <c:v>5.88</c:v>
                </c:pt>
                <c:pt idx="123">
                  <c:v>2.86</c:v>
                </c:pt>
                <c:pt idx="124">
                  <c:v>3.71</c:v>
                </c:pt>
                <c:pt idx="125">
                  <c:v>1.7</c:v>
                </c:pt>
                <c:pt idx="126">
                  <c:v>1.02</c:v>
                </c:pt>
                <c:pt idx="127">
                  <c:v>1.36</c:v>
                </c:pt>
                <c:pt idx="128">
                  <c:v>12.26</c:v>
                </c:pt>
                <c:pt idx="129">
                  <c:v>1.43</c:v>
                </c:pt>
                <c:pt idx="130">
                  <c:v>26.9</c:v>
                </c:pt>
                <c:pt idx="131">
                  <c:v>3.13</c:v>
                </c:pt>
                <c:pt idx="132">
                  <c:v>3.72</c:v>
                </c:pt>
                <c:pt idx="133">
                  <c:v>16.170000000000002</c:v>
                </c:pt>
                <c:pt idx="134">
                  <c:v>5.18</c:v>
                </c:pt>
                <c:pt idx="135">
                  <c:v>1.89</c:v>
                </c:pt>
                <c:pt idx="136">
                  <c:v>8.0299999999999994</c:v>
                </c:pt>
                <c:pt idx="137">
                  <c:v>3.4</c:v>
                </c:pt>
                <c:pt idx="138">
                  <c:v>0.11</c:v>
                </c:pt>
                <c:pt idx="139">
                  <c:v>40.119999999999997</c:v>
                </c:pt>
                <c:pt idx="140">
                  <c:v>32.880000000000003</c:v>
                </c:pt>
                <c:pt idx="141">
                  <c:v>6.26</c:v>
                </c:pt>
                <c:pt idx="142">
                  <c:v>16.78</c:v>
                </c:pt>
                <c:pt idx="143">
                  <c:v>3.29</c:v>
                </c:pt>
                <c:pt idx="144">
                  <c:v>20.11</c:v>
                </c:pt>
                <c:pt idx="145">
                  <c:v>19.36</c:v>
                </c:pt>
                <c:pt idx="146">
                  <c:v>2.27</c:v>
                </c:pt>
                <c:pt idx="147">
                  <c:v>2.42</c:v>
                </c:pt>
                <c:pt idx="148">
                  <c:v>10.85</c:v>
                </c:pt>
                <c:pt idx="149">
                  <c:v>9.59</c:v>
                </c:pt>
                <c:pt idx="150">
                  <c:v>7.24</c:v>
                </c:pt>
                <c:pt idx="151">
                  <c:v>7.85</c:v>
                </c:pt>
                <c:pt idx="152">
                  <c:v>6.8</c:v>
                </c:pt>
                <c:pt idx="153">
                  <c:v>0.88</c:v>
                </c:pt>
                <c:pt idx="154">
                  <c:v>12.48</c:v>
                </c:pt>
                <c:pt idx="155">
                  <c:v>2.04</c:v>
                </c:pt>
                <c:pt idx="156">
                  <c:v>4.57</c:v>
                </c:pt>
                <c:pt idx="157">
                  <c:v>19.23</c:v>
                </c:pt>
                <c:pt idx="158">
                  <c:v>16.809999999999999</c:v>
                </c:pt>
                <c:pt idx="159">
                  <c:v>8.17</c:v>
                </c:pt>
                <c:pt idx="160">
                  <c:v>7.09</c:v>
                </c:pt>
                <c:pt idx="161">
                  <c:v>7.92</c:v>
                </c:pt>
                <c:pt idx="162">
                  <c:v>10.1</c:v>
                </c:pt>
                <c:pt idx="163">
                  <c:v>9.07</c:v>
                </c:pt>
                <c:pt idx="164">
                  <c:v>2.2400000000000002</c:v>
                </c:pt>
                <c:pt idx="165">
                  <c:v>11.25</c:v>
                </c:pt>
                <c:pt idx="166">
                  <c:v>31.31</c:v>
                </c:pt>
                <c:pt idx="167">
                  <c:v>8.32</c:v>
                </c:pt>
                <c:pt idx="168">
                  <c:v>6.8</c:v>
                </c:pt>
                <c:pt idx="169">
                  <c:v>18.399999999999999</c:v>
                </c:pt>
                <c:pt idx="170">
                  <c:v>44.72</c:v>
                </c:pt>
                <c:pt idx="171">
                  <c:v>3.61</c:v>
                </c:pt>
                <c:pt idx="172">
                  <c:v>10.68</c:v>
                </c:pt>
                <c:pt idx="173">
                  <c:v>8.1300000000000008</c:v>
                </c:pt>
                <c:pt idx="174">
                  <c:v>38.18</c:v>
                </c:pt>
                <c:pt idx="175">
                  <c:v>1.83</c:v>
                </c:pt>
                <c:pt idx="176">
                  <c:v>47.9</c:v>
                </c:pt>
                <c:pt idx="177">
                  <c:v>3.85</c:v>
                </c:pt>
                <c:pt idx="178">
                  <c:v>1.55</c:v>
                </c:pt>
                <c:pt idx="179">
                  <c:v>7.46</c:v>
                </c:pt>
                <c:pt idx="180">
                  <c:v>6.67</c:v>
                </c:pt>
                <c:pt idx="181">
                  <c:v>4.57</c:v>
                </c:pt>
                <c:pt idx="182">
                  <c:v>1.03</c:v>
                </c:pt>
                <c:pt idx="183">
                  <c:v>6.71</c:v>
                </c:pt>
                <c:pt idx="184">
                  <c:v>12.95</c:v>
                </c:pt>
                <c:pt idx="185">
                  <c:v>3.92</c:v>
                </c:pt>
                <c:pt idx="186">
                  <c:v>24.44</c:v>
                </c:pt>
                <c:pt idx="187">
                  <c:v>28.76</c:v>
                </c:pt>
                <c:pt idx="188">
                  <c:v>1.35</c:v>
                </c:pt>
                <c:pt idx="189">
                  <c:v>0.25</c:v>
                </c:pt>
                <c:pt idx="190">
                  <c:v>10.27</c:v>
                </c:pt>
                <c:pt idx="191">
                  <c:v>52.22</c:v>
                </c:pt>
                <c:pt idx="192">
                  <c:v>7.61</c:v>
                </c:pt>
                <c:pt idx="193">
                  <c:v>11.05</c:v>
                </c:pt>
                <c:pt idx="194">
                  <c:v>17.22</c:v>
                </c:pt>
                <c:pt idx="195">
                  <c:v>2.39</c:v>
                </c:pt>
                <c:pt idx="196">
                  <c:v>14.91</c:v>
                </c:pt>
                <c:pt idx="197">
                  <c:v>13.86</c:v>
                </c:pt>
                <c:pt idx="198">
                  <c:v>2.6</c:v>
                </c:pt>
                <c:pt idx="199">
                  <c:v>17.75</c:v>
                </c:pt>
                <c:pt idx="200">
                  <c:v>8.7100000000000009</c:v>
                </c:pt>
                <c:pt idx="201">
                  <c:v>10.39</c:v>
                </c:pt>
                <c:pt idx="202">
                  <c:v>18.25</c:v>
                </c:pt>
                <c:pt idx="203">
                  <c:v>20.05</c:v>
                </c:pt>
                <c:pt idx="204">
                  <c:v>0.39</c:v>
                </c:pt>
                <c:pt idx="205">
                  <c:v>50.98</c:v>
                </c:pt>
                <c:pt idx="206">
                  <c:v>0.56000000000000005</c:v>
                </c:pt>
                <c:pt idx="207">
                  <c:v>1.95</c:v>
                </c:pt>
                <c:pt idx="208">
                  <c:v>70.61</c:v>
                </c:pt>
                <c:pt idx="209">
                  <c:v>8.6999999999999993</c:v>
                </c:pt>
                <c:pt idx="210">
                  <c:v>2.17</c:v>
                </c:pt>
                <c:pt idx="211">
                  <c:v>15.75</c:v>
                </c:pt>
                <c:pt idx="212">
                  <c:v>3.58</c:v>
                </c:pt>
                <c:pt idx="213">
                  <c:v>14.58</c:v>
                </c:pt>
                <c:pt idx="214">
                  <c:v>1.42</c:v>
                </c:pt>
                <c:pt idx="215">
                  <c:v>2.98</c:v>
                </c:pt>
                <c:pt idx="216">
                  <c:v>0.68</c:v>
                </c:pt>
                <c:pt idx="217">
                  <c:v>2.2599999999999998</c:v>
                </c:pt>
                <c:pt idx="218">
                  <c:v>6.93</c:v>
                </c:pt>
                <c:pt idx="219">
                  <c:v>11.67</c:v>
                </c:pt>
                <c:pt idx="220">
                  <c:v>5.31</c:v>
                </c:pt>
                <c:pt idx="221">
                  <c:v>1.83</c:v>
                </c:pt>
                <c:pt idx="222">
                  <c:v>2.62</c:v>
                </c:pt>
                <c:pt idx="223">
                  <c:v>0.85</c:v>
                </c:pt>
                <c:pt idx="224">
                  <c:v>5.0199999999999996</c:v>
                </c:pt>
                <c:pt idx="225">
                  <c:v>19.809999999999999</c:v>
                </c:pt>
                <c:pt idx="226">
                  <c:v>18.47</c:v>
                </c:pt>
                <c:pt idx="227">
                  <c:v>22.52</c:v>
                </c:pt>
                <c:pt idx="228">
                  <c:v>11.54</c:v>
                </c:pt>
                <c:pt idx="229">
                  <c:v>38.43</c:v>
                </c:pt>
                <c:pt idx="230">
                  <c:v>2.7</c:v>
                </c:pt>
                <c:pt idx="231">
                  <c:v>1.79</c:v>
                </c:pt>
                <c:pt idx="232">
                  <c:v>13.86</c:v>
                </c:pt>
                <c:pt idx="233">
                  <c:v>0.14000000000000001</c:v>
                </c:pt>
                <c:pt idx="234">
                  <c:v>19.48</c:v>
                </c:pt>
                <c:pt idx="235">
                  <c:v>4.84</c:v>
                </c:pt>
                <c:pt idx="236">
                  <c:v>8.6999999999999993</c:v>
                </c:pt>
                <c:pt idx="237">
                  <c:v>19.190000000000001</c:v>
                </c:pt>
                <c:pt idx="238">
                  <c:v>0.53</c:v>
                </c:pt>
                <c:pt idx="239">
                  <c:v>7.85</c:v>
                </c:pt>
                <c:pt idx="240">
                  <c:v>42.5</c:v>
                </c:pt>
                <c:pt idx="241">
                  <c:v>6.33</c:v>
                </c:pt>
                <c:pt idx="242">
                  <c:v>33.5</c:v>
                </c:pt>
                <c:pt idx="243">
                  <c:v>2.5499999999999998</c:v>
                </c:pt>
                <c:pt idx="244">
                  <c:v>47.79</c:v>
                </c:pt>
                <c:pt idx="245">
                  <c:v>26.28</c:v>
                </c:pt>
                <c:pt idx="246">
                  <c:v>1.04</c:v>
                </c:pt>
                <c:pt idx="247">
                  <c:v>9.91</c:v>
                </c:pt>
                <c:pt idx="248">
                  <c:v>16.39</c:v>
                </c:pt>
                <c:pt idx="249">
                  <c:v>32.78</c:v>
                </c:pt>
                <c:pt idx="250">
                  <c:v>1.95</c:v>
                </c:pt>
                <c:pt idx="251">
                  <c:v>5.0199999999999996</c:v>
                </c:pt>
                <c:pt idx="252">
                  <c:v>36.94</c:v>
                </c:pt>
                <c:pt idx="253">
                  <c:v>1.3</c:v>
                </c:pt>
                <c:pt idx="254">
                  <c:v>0.33</c:v>
                </c:pt>
                <c:pt idx="255">
                  <c:v>5.03</c:v>
                </c:pt>
                <c:pt idx="256">
                  <c:v>1.21</c:v>
                </c:pt>
                <c:pt idx="257">
                  <c:v>3.51</c:v>
                </c:pt>
                <c:pt idx="258">
                  <c:v>3.55</c:v>
                </c:pt>
                <c:pt idx="259">
                  <c:v>7.02</c:v>
                </c:pt>
                <c:pt idx="260">
                  <c:v>15.17</c:v>
                </c:pt>
                <c:pt idx="261">
                  <c:v>17.12</c:v>
                </c:pt>
                <c:pt idx="262">
                  <c:v>12.93</c:v>
                </c:pt>
                <c:pt idx="263">
                  <c:v>7.88</c:v>
                </c:pt>
                <c:pt idx="264">
                  <c:v>5.55</c:v>
                </c:pt>
                <c:pt idx="265">
                  <c:v>4.6100000000000003</c:v>
                </c:pt>
                <c:pt idx="266">
                  <c:v>19.739999999999998</c:v>
                </c:pt>
                <c:pt idx="267">
                  <c:v>19.670000000000002</c:v>
                </c:pt>
                <c:pt idx="268">
                  <c:v>0.3</c:v>
                </c:pt>
                <c:pt idx="269">
                  <c:v>7.73</c:v>
                </c:pt>
                <c:pt idx="270">
                  <c:v>1.03</c:v>
                </c:pt>
                <c:pt idx="271">
                  <c:v>9.93</c:v>
                </c:pt>
                <c:pt idx="272">
                  <c:v>2.56</c:v>
                </c:pt>
                <c:pt idx="273">
                  <c:v>2.2799999999999998</c:v>
                </c:pt>
                <c:pt idx="274">
                  <c:v>1.17</c:v>
                </c:pt>
                <c:pt idx="275">
                  <c:v>21.84</c:v>
                </c:pt>
                <c:pt idx="276">
                  <c:v>10.53</c:v>
                </c:pt>
                <c:pt idx="277">
                  <c:v>8.43</c:v>
                </c:pt>
                <c:pt idx="278">
                  <c:v>23.55</c:v>
                </c:pt>
                <c:pt idx="279">
                  <c:v>41.63</c:v>
                </c:pt>
                <c:pt idx="280">
                  <c:v>1.1100000000000001</c:v>
                </c:pt>
                <c:pt idx="281">
                  <c:v>5.41</c:v>
                </c:pt>
                <c:pt idx="282">
                  <c:v>11.79</c:v>
                </c:pt>
                <c:pt idx="283">
                  <c:v>0.39</c:v>
                </c:pt>
                <c:pt idx="284">
                  <c:v>0.97</c:v>
                </c:pt>
                <c:pt idx="285">
                  <c:v>4.16</c:v>
                </c:pt>
                <c:pt idx="286">
                  <c:v>13.91</c:v>
                </c:pt>
                <c:pt idx="287">
                  <c:v>3.73</c:v>
                </c:pt>
                <c:pt idx="288">
                  <c:v>10.91</c:v>
                </c:pt>
                <c:pt idx="289">
                  <c:v>5.56</c:v>
                </c:pt>
                <c:pt idx="290">
                  <c:v>4.04</c:v>
                </c:pt>
                <c:pt idx="291">
                  <c:v>0.13</c:v>
                </c:pt>
                <c:pt idx="292">
                  <c:v>20.03</c:v>
                </c:pt>
                <c:pt idx="293">
                  <c:v>20.45</c:v>
                </c:pt>
                <c:pt idx="294">
                  <c:v>4.91</c:v>
                </c:pt>
                <c:pt idx="295">
                  <c:v>28.75</c:v>
                </c:pt>
                <c:pt idx="296">
                  <c:v>10.43</c:v>
                </c:pt>
                <c:pt idx="297">
                  <c:v>11.5</c:v>
                </c:pt>
                <c:pt idx="298">
                  <c:v>1.49</c:v>
                </c:pt>
                <c:pt idx="299">
                  <c:v>17.559999999999999</c:v>
                </c:pt>
                <c:pt idx="300">
                  <c:v>15.15</c:v>
                </c:pt>
                <c:pt idx="301">
                  <c:v>18.510000000000002</c:v>
                </c:pt>
                <c:pt idx="302">
                  <c:v>16.89</c:v>
                </c:pt>
                <c:pt idx="303">
                  <c:v>0.22</c:v>
                </c:pt>
                <c:pt idx="304">
                  <c:v>11.33</c:v>
                </c:pt>
                <c:pt idx="305">
                  <c:v>7.79</c:v>
                </c:pt>
                <c:pt idx="306">
                  <c:v>0.12</c:v>
                </c:pt>
                <c:pt idx="307">
                  <c:v>1.04</c:v>
                </c:pt>
                <c:pt idx="308">
                  <c:v>16.100000000000001</c:v>
                </c:pt>
                <c:pt idx="309">
                  <c:v>0.65</c:v>
                </c:pt>
                <c:pt idx="310">
                  <c:v>0.3</c:v>
                </c:pt>
                <c:pt idx="311">
                  <c:v>16.010000000000002</c:v>
                </c:pt>
                <c:pt idx="312">
                  <c:v>33.36</c:v>
                </c:pt>
                <c:pt idx="313">
                  <c:v>3.99</c:v>
                </c:pt>
                <c:pt idx="314">
                  <c:v>17.260000000000002</c:v>
                </c:pt>
                <c:pt idx="315">
                  <c:v>4.6399999999999997</c:v>
                </c:pt>
                <c:pt idx="316">
                  <c:v>5</c:v>
                </c:pt>
                <c:pt idx="317">
                  <c:v>12.42</c:v>
                </c:pt>
                <c:pt idx="318">
                  <c:v>16.54</c:v>
                </c:pt>
                <c:pt idx="319">
                  <c:v>0.26</c:v>
                </c:pt>
                <c:pt idx="320">
                  <c:v>17.940000000000001</c:v>
                </c:pt>
                <c:pt idx="321">
                  <c:v>41.28</c:v>
                </c:pt>
                <c:pt idx="322">
                  <c:v>3.34</c:v>
                </c:pt>
                <c:pt idx="323">
                  <c:v>3.13</c:v>
                </c:pt>
                <c:pt idx="324">
                  <c:v>3.02</c:v>
                </c:pt>
                <c:pt idx="325">
                  <c:v>7.82</c:v>
                </c:pt>
                <c:pt idx="326">
                  <c:v>0.82</c:v>
                </c:pt>
                <c:pt idx="327">
                  <c:v>13.95</c:v>
                </c:pt>
                <c:pt idx="328">
                  <c:v>41.03</c:v>
                </c:pt>
                <c:pt idx="329">
                  <c:v>20.62</c:v>
                </c:pt>
                <c:pt idx="330">
                  <c:v>11.3</c:v>
                </c:pt>
                <c:pt idx="331">
                  <c:v>5.8</c:v>
                </c:pt>
                <c:pt idx="332">
                  <c:v>24.34</c:v>
                </c:pt>
                <c:pt idx="333">
                  <c:v>7.19</c:v>
                </c:pt>
                <c:pt idx="334">
                  <c:v>13.33</c:v>
                </c:pt>
                <c:pt idx="335">
                  <c:v>1.65</c:v>
                </c:pt>
                <c:pt idx="336">
                  <c:v>10.55</c:v>
                </c:pt>
                <c:pt idx="337">
                  <c:v>6.19</c:v>
                </c:pt>
                <c:pt idx="338">
                  <c:v>9.8699999999999992</c:v>
                </c:pt>
                <c:pt idx="339">
                  <c:v>92.07</c:v>
                </c:pt>
                <c:pt idx="340">
                  <c:v>2.89</c:v>
                </c:pt>
                <c:pt idx="341">
                  <c:v>0.23</c:v>
                </c:pt>
                <c:pt idx="342">
                  <c:v>0.4</c:v>
                </c:pt>
                <c:pt idx="343">
                  <c:v>11.05</c:v>
                </c:pt>
                <c:pt idx="344">
                  <c:v>25.26</c:v>
                </c:pt>
                <c:pt idx="345">
                  <c:v>14.43</c:v>
                </c:pt>
                <c:pt idx="346">
                  <c:v>10.6</c:v>
                </c:pt>
                <c:pt idx="347">
                  <c:v>2.4</c:v>
                </c:pt>
                <c:pt idx="348">
                  <c:v>7.02</c:v>
                </c:pt>
                <c:pt idx="349">
                  <c:v>31.54</c:v>
                </c:pt>
                <c:pt idx="350">
                  <c:v>17.440000000000001</c:v>
                </c:pt>
                <c:pt idx="351">
                  <c:v>4.74</c:v>
                </c:pt>
                <c:pt idx="352">
                  <c:v>14.18</c:v>
                </c:pt>
                <c:pt idx="353">
                  <c:v>7.61</c:v>
                </c:pt>
                <c:pt idx="354">
                  <c:v>0.59</c:v>
                </c:pt>
                <c:pt idx="355">
                  <c:v>27.72</c:v>
                </c:pt>
                <c:pt idx="356">
                  <c:v>26.06</c:v>
                </c:pt>
                <c:pt idx="357">
                  <c:v>10.78</c:v>
                </c:pt>
                <c:pt idx="358">
                  <c:v>8.07</c:v>
                </c:pt>
                <c:pt idx="359">
                  <c:v>5.56</c:v>
                </c:pt>
                <c:pt idx="360">
                  <c:v>0.27</c:v>
                </c:pt>
                <c:pt idx="361">
                  <c:v>44.63</c:v>
                </c:pt>
                <c:pt idx="362">
                  <c:v>13.61</c:v>
                </c:pt>
                <c:pt idx="363">
                  <c:v>13.24</c:v>
                </c:pt>
                <c:pt idx="364">
                  <c:v>4.41</c:v>
                </c:pt>
                <c:pt idx="365">
                  <c:v>12.92</c:v>
                </c:pt>
                <c:pt idx="366">
                  <c:v>1.29</c:v>
                </c:pt>
                <c:pt idx="367">
                  <c:v>2.31</c:v>
                </c:pt>
                <c:pt idx="368">
                  <c:v>8.56</c:v>
                </c:pt>
                <c:pt idx="369">
                  <c:v>18.75</c:v>
                </c:pt>
                <c:pt idx="370">
                  <c:v>0.71</c:v>
                </c:pt>
                <c:pt idx="371">
                  <c:v>18.899999999999999</c:v>
                </c:pt>
                <c:pt idx="372">
                  <c:v>6.52</c:v>
                </c:pt>
                <c:pt idx="373">
                  <c:v>23.81</c:v>
                </c:pt>
                <c:pt idx="374">
                  <c:v>2.4700000000000002</c:v>
                </c:pt>
                <c:pt idx="375">
                  <c:v>7.59</c:v>
                </c:pt>
                <c:pt idx="376">
                  <c:v>9.8800000000000008</c:v>
                </c:pt>
                <c:pt idx="377">
                  <c:v>21.33</c:v>
                </c:pt>
                <c:pt idx="378">
                  <c:v>4.2</c:v>
                </c:pt>
                <c:pt idx="379">
                  <c:v>2.5099999999999998</c:v>
                </c:pt>
                <c:pt idx="380">
                  <c:v>11.36</c:v>
                </c:pt>
                <c:pt idx="381">
                  <c:v>13.24</c:v>
                </c:pt>
                <c:pt idx="382">
                  <c:v>7.78</c:v>
                </c:pt>
                <c:pt idx="383">
                  <c:v>3.18</c:v>
                </c:pt>
                <c:pt idx="384">
                  <c:v>4.12</c:v>
                </c:pt>
                <c:pt idx="385">
                  <c:v>29.27</c:v>
                </c:pt>
                <c:pt idx="386">
                  <c:v>14.47</c:v>
                </c:pt>
                <c:pt idx="387">
                  <c:v>13.98</c:v>
                </c:pt>
                <c:pt idx="388">
                  <c:v>14.43</c:v>
                </c:pt>
                <c:pt idx="389">
                  <c:v>13.59</c:v>
                </c:pt>
                <c:pt idx="390">
                  <c:v>4.59</c:v>
                </c:pt>
                <c:pt idx="391">
                  <c:v>1.81</c:v>
                </c:pt>
                <c:pt idx="392">
                  <c:v>12.04</c:v>
                </c:pt>
                <c:pt idx="393">
                  <c:v>4.6900000000000004</c:v>
                </c:pt>
                <c:pt idx="394">
                  <c:v>12.37</c:v>
                </c:pt>
                <c:pt idx="395">
                  <c:v>7.27</c:v>
                </c:pt>
                <c:pt idx="396">
                  <c:v>26.34</c:v>
                </c:pt>
                <c:pt idx="397">
                  <c:v>19.48</c:v>
                </c:pt>
                <c:pt idx="398">
                  <c:v>1.04</c:v>
                </c:pt>
                <c:pt idx="399">
                  <c:v>59.71</c:v>
                </c:pt>
                <c:pt idx="400">
                  <c:v>16.22</c:v>
                </c:pt>
                <c:pt idx="401">
                  <c:v>4.3899999999999997</c:v>
                </c:pt>
                <c:pt idx="402">
                  <c:v>13.2</c:v>
                </c:pt>
                <c:pt idx="403">
                  <c:v>20.88</c:v>
                </c:pt>
                <c:pt idx="404">
                  <c:v>7.35</c:v>
                </c:pt>
                <c:pt idx="405">
                  <c:v>86.73</c:v>
                </c:pt>
                <c:pt idx="406">
                  <c:v>3.9</c:v>
                </c:pt>
                <c:pt idx="407">
                  <c:v>0.42</c:v>
                </c:pt>
                <c:pt idx="408">
                  <c:v>6.93</c:v>
                </c:pt>
                <c:pt idx="409">
                  <c:v>5.18</c:v>
                </c:pt>
                <c:pt idx="410">
                  <c:v>8.3699999999999992</c:v>
                </c:pt>
                <c:pt idx="411">
                  <c:v>38.020000000000003</c:v>
                </c:pt>
                <c:pt idx="412">
                  <c:v>52.33</c:v>
                </c:pt>
                <c:pt idx="413">
                  <c:v>1.83</c:v>
                </c:pt>
                <c:pt idx="414">
                  <c:v>0.51</c:v>
                </c:pt>
                <c:pt idx="415">
                  <c:v>8.5399999999999991</c:v>
                </c:pt>
                <c:pt idx="416">
                  <c:v>8.64</c:v>
                </c:pt>
                <c:pt idx="417">
                  <c:v>6.38</c:v>
                </c:pt>
                <c:pt idx="418">
                  <c:v>7.1</c:v>
                </c:pt>
                <c:pt idx="419">
                  <c:v>11.31</c:v>
                </c:pt>
                <c:pt idx="420">
                  <c:v>3.84</c:v>
                </c:pt>
                <c:pt idx="421">
                  <c:v>10.63</c:v>
                </c:pt>
                <c:pt idx="422">
                  <c:v>0.02</c:v>
                </c:pt>
                <c:pt idx="423">
                  <c:v>9.66</c:v>
                </c:pt>
                <c:pt idx="424">
                  <c:v>0.36</c:v>
                </c:pt>
                <c:pt idx="425">
                  <c:v>7.63</c:v>
                </c:pt>
                <c:pt idx="426">
                  <c:v>6.47</c:v>
                </c:pt>
                <c:pt idx="427">
                  <c:v>26.32</c:v>
                </c:pt>
                <c:pt idx="428">
                  <c:v>7.34</c:v>
                </c:pt>
                <c:pt idx="429">
                  <c:v>8.19</c:v>
                </c:pt>
                <c:pt idx="430">
                  <c:v>11.05</c:v>
                </c:pt>
                <c:pt idx="431">
                  <c:v>1.05</c:v>
                </c:pt>
                <c:pt idx="432">
                  <c:v>27.5</c:v>
                </c:pt>
                <c:pt idx="433">
                  <c:v>9.85</c:v>
                </c:pt>
                <c:pt idx="434">
                  <c:v>5.22</c:v>
                </c:pt>
                <c:pt idx="435">
                  <c:v>19.14</c:v>
                </c:pt>
                <c:pt idx="436">
                  <c:v>10.73</c:v>
                </c:pt>
                <c:pt idx="437">
                  <c:v>5.0999999999999996</c:v>
                </c:pt>
                <c:pt idx="438">
                  <c:v>16.649999999999999</c:v>
                </c:pt>
                <c:pt idx="439">
                  <c:v>45.98</c:v>
                </c:pt>
                <c:pt idx="440">
                  <c:v>20.65</c:v>
                </c:pt>
                <c:pt idx="441">
                  <c:v>10.98</c:v>
                </c:pt>
                <c:pt idx="442">
                  <c:v>1.78</c:v>
                </c:pt>
                <c:pt idx="443">
                  <c:v>4.1100000000000003</c:v>
                </c:pt>
                <c:pt idx="444">
                  <c:v>21.21</c:v>
                </c:pt>
                <c:pt idx="445">
                  <c:v>15.45</c:v>
                </c:pt>
                <c:pt idx="446">
                  <c:v>12</c:v>
                </c:pt>
                <c:pt idx="447">
                  <c:v>1.44</c:v>
                </c:pt>
                <c:pt idx="448">
                  <c:v>8.67</c:v>
                </c:pt>
                <c:pt idx="449">
                  <c:v>27.06</c:v>
                </c:pt>
                <c:pt idx="450">
                  <c:v>7.24</c:v>
                </c:pt>
                <c:pt idx="451">
                  <c:v>63.39</c:v>
                </c:pt>
                <c:pt idx="452">
                  <c:v>1.44</c:v>
                </c:pt>
                <c:pt idx="453">
                  <c:v>4.26</c:v>
                </c:pt>
                <c:pt idx="454">
                  <c:v>15.06</c:v>
                </c:pt>
                <c:pt idx="455">
                  <c:v>29.96</c:v>
                </c:pt>
                <c:pt idx="456">
                  <c:v>8.0500000000000007</c:v>
                </c:pt>
                <c:pt idx="457">
                  <c:v>3.51</c:v>
                </c:pt>
                <c:pt idx="458">
                  <c:v>2.5099999999999998</c:v>
                </c:pt>
                <c:pt idx="459">
                  <c:v>1.8</c:v>
                </c:pt>
                <c:pt idx="460">
                  <c:v>28.32</c:v>
                </c:pt>
                <c:pt idx="461">
                  <c:v>4.1900000000000004</c:v>
                </c:pt>
                <c:pt idx="462">
                  <c:v>0.76</c:v>
                </c:pt>
                <c:pt idx="463">
                  <c:v>0.61</c:v>
                </c:pt>
                <c:pt idx="464">
                  <c:v>27.79</c:v>
                </c:pt>
                <c:pt idx="465">
                  <c:v>16.13</c:v>
                </c:pt>
                <c:pt idx="466">
                  <c:v>24.87</c:v>
                </c:pt>
                <c:pt idx="467">
                  <c:v>29.18</c:v>
                </c:pt>
                <c:pt idx="468">
                  <c:v>11.65</c:v>
                </c:pt>
                <c:pt idx="469">
                  <c:v>6.55</c:v>
                </c:pt>
                <c:pt idx="470">
                  <c:v>0.52</c:v>
                </c:pt>
                <c:pt idx="471">
                  <c:v>7.31</c:v>
                </c:pt>
                <c:pt idx="472">
                  <c:v>35.03</c:v>
                </c:pt>
                <c:pt idx="473">
                  <c:v>9.0299999999999994</c:v>
                </c:pt>
                <c:pt idx="474">
                  <c:v>14.2</c:v>
                </c:pt>
                <c:pt idx="475">
                  <c:v>8.01</c:v>
                </c:pt>
                <c:pt idx="476">
                  <c:v>9.58</c:v>
                </c:pt>
                <c:pt idx="477">
                  <c:v>0.36</c:v>
                </c:pt>
                <c:pt idx="478">
                  <c:v>22.91</c:v>
                </c:pt>
                <c:pt idx="479">
                  <c:v>18.489999999999998</c:v>
                </c:pt>
                <c:pt idx="480">
                  <c:v>4.67</c:v>
                </c:pt>
                <c:pt idx="481">
                  <c:v>17.14</c:v>
                </c:pt>
                <c:pt idx="482">
                  <c:v>26.79</c:v>
                </c:pt>
                <c:pt idx="483">
                  <c:v>0.97</c:v>
                </c:pt>
                <c:pt idx="484">
                  <c:v>0.25</c:v>
                </c:pt>
                <c:pt idx="485">
                  <c:v>13.16</c:v>
                </c:pt>
                <c:pt idx="486">
                  <c:v>4.49</c:v>
                </c:pt>
                <c:pt idx="487">
                  <c:v>6.28</c:v>
                </c:pt>
                <c:pt idx="488">
                  <c:v>16.809999999999999</c:v>
                </c:pt>
                <c:pt idx="489">
                  <c:v>28.38</c:v>
                </c:pt>
                <c:pt idx="490">
                  <c:v>3.87</c:v>
                </c:pt>
                <c:pt idx="491">
                  <c:v>1.28</c:v>
                </c:pt>
                <c:pt idx="492">
                  <c:v>3.31</c:v>
                </c:pt>
                <c:pt idx="493">
                  <c:v>22.68</c:v>
                </c:pt>
                <c:pt idx="494">
                  <c:v>11.02</c:v>
                </c:pt>
                <c:pt idx="495">
                  <c:v>23.5</c:v>
                </c:pt>
                <c:pt idx="496">
                  <c:v>5.47</c:v>
                </c:pt>
                <c:pt idx="497">
                  <c:v>21.36</c:v>
                </c:pt>
                <c:pt idx="498">
                  <c:v>16.62</c:v>
                </c:pt>
                <c:pt idx="499">
                  <c:v>8.26</c:v>
                </c:pt>
              </c:numCache>
            </c:numRef>
          </c:xVal>
          <c:yVal>
            <c:numRef>
              <c:f>'Selected Data Set'!$L$2:$L$501</c:f>
              <c:numCache>
                <c:formatCode>General</c:formatCode>
                <c:ptCount val="500"/>
                <c:pt idx="0">
                  <c:v>29</c:v>
                </c:pt>
                <c:pt idx="1">
                  <c:v>19</c:v>
                </c:pt>
                <c:pt idx="2">
                  <c:v>#N/A</c:v>
                </c:pt>
                <c:pt idx="3">
                  <c:v>12</c:v>
                </c:pt>
                <c:pt idx="4">
                  <c:v>13</c:v>
                </c:pt>
                <c:pt idx="5">
                  <c:v>#N/A</c:v>
                </c:pt>
                <c:pt idx="6">
                  <c:v>#N/A</c:v>
                </c:pt>
                <c:pt idx="7">
                  <c:v>56</c:v>
                </c:pt>
                <c:pt idx="8">
                  <c:v>#N/A</c:v>
                </c:pt>
                <c:pt idx="9">
                  <c:v>34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33</c:v>
                </c:pt>
                <c:pt idx="14">
                  <c:v>#N/A</c:v>
                </c:pt>
                <c:pt idx="15">
                  <c:v>#N/A</c:v>
                </c:pt>
                <c:pt idx="16">
                  <c:v>13</c:v>
                </c:pt>
                <c:pt idx="17">
                  <c:v>32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57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55</c:v>
                </c:pt>
                <c:pt idx="28">
                  <c:v>53</c:v>
                </c:pt>
                <c:pt idx="29">
                  <c:v>52</c:v>
                </c:pt>
                <c:pt idx="30">
                  <c:v>#N/A</c:v>
                </c:pt>
                <c:pt idx="31">
                  <c:v>29</c:v>
                </c:pt>
                <c:pt idx="32">
                  <c:v>34</c:v>
                </c:pt>
                <c:pt idx="33">
                  <c:v>#N/A</c:v>
                </c:pt>
                <c:pt idx="34">
                  <c:v>32</c:v>
                </c:pt>
                <c:pt idx="35">
                  <c:v>#N/A</c:v>
                </c:pt>
                <c:pt idx="36">
                  <c:v>#N/A</c:v>
                </c:pt>
                <c:pt idx="37">
                  <c:v>35</c:v>
                </c:pt>
                <c:pt idx="38">
                  <c:v>45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25</c:v>
                </c:pt>
                <c:pt idx="43">
                  <c:v>10</c:v>
                </c:pt>
                <c:pt idx="44">
                  <c:v>#N/A</c:v>
                </c:pt>
                <c:pt idx="45">
                  <c:v>50</c:v>
                </c:pt>
                <c:pt idx="46">
                  <c:v>#N/A</c:v>
                </c:pt>
                <c:pt idx="47">
                  <c:v>39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30</c:v>
                </c:pt>
                <c:pt idx="54">
                  <c:v>33</c:v>
                </c:pt>
                <c:pt idx="55">
                  <c:v>37</c:v>
                </c:pt>
                <c:pt idx="56">
                  <c:v>#N/A</c:v>
                </c:pt>
                <c:pt idx="57">
                  <c:v>#N/A</c:v>
                </c:pt>
                <c:pt idx="58">
                  <c:v>37</c:v>
                </c:pt>
                <c:pt idx="59">
                  <c:v>#N/A</c:v>
                </c:pt>
                <c:pt idx="60">
                  <c:v>#N/A</c:v>
                </c:pt>
                <c:pt idx="61">
                  <c:v>33</c:v>
                </c:pt>
                <c:pt idx="62">
                  <c:v>31</c:v>
                </c:pt>
                <c:pt idx="63">
                  <c:v>#N/A</c:v>
                </c:pt>
                <c:pt idx="64">
                  <c:v>#N/A</c:v>
                </c:pt>
                <c:pt idx="65">
                  <c:v>34</c:v>
                </c:pt>
                <c:pt idx="66">
                  <c:v>41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40</c:v>
                </c:pt>
                <c:pt idx="73">
                  <c:v>57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43</c:v>
                </c:pt>
                <c:pt idx="78">
                  <c:v>20</c:v>
                </c:pt>
                <c:pt idx="79">
                  <c:v>51</c:v>
                </c:pt>
                <c:pt idx="80">
                  <c:v>#N/A</c:v>
                </c:pt>
                <c:pt idx="81">
                  <c:v>41</c:v>
                </c:pt>
                <c:pt idx="82">
                  <c:v>#N/A</c:v>
                </c:pt>
                <c:pt idx="83">
                  <c:v>#N/A</c:v>
                </c:pt>
                <c:pt idx="84">
                  <c:v>36</c:v>
                </c:pt>
                <c:pt idx="85">
                  <c:v>#N/A</c:v>
                </c:pt>
                <c:pt idx="86">
                  <c:v>38</c:v>
                </c:pt>
                <c:pt idx="87">
                  <c:v>21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54</c:v>
                </c:pt>
                <c:pt idx="93">
                  <c:v>17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33</c:v>
                </c:pt>
                <c:pt idx="98">
                  <c:v>33</c:v>
                </c:pt>
                <c:pt idx="99">
                  <c:v>54</c:v>
                </c:pt>
                <c:pt idx="100">
                  <c:v>#N/A</c:v>
                </c:pt>
                <c:pt idx="101">
                  <c:v>39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37</c:v>
                </c:pt>
                <c:pt idx="106">
                  <c:v>46</c:v>
                </c:pt>
                <c:pt idx="107">
                  <c:v>#N/A</c:v>
                </c:pt>
                <c:pt idx="108">
                  <c:v>27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42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52</c:v>
                </c:pt>
                <c:pt idx="118">
                  <c:v>#N/A</c:v>
                </c:pt>
                <c:pt idx="119">
                  <c:v>#N/A</c:v>
                </c:pt>
                <c:pt idx="120">
                  <c:v>44</c:v>
                </c:pt>
                <c:pt idx="121">
                  <c:v>41</c:v>
                </c:pt>
                <c:pt idx="122">
                  <c:v>40</c:v>
                </c:pt>
                <c:pt idx="123">
                  <c:v>30</c:v>
                </c:pt>
                <c:pt idx="124">
                  <c:v>28</c:v>
                </c:pt>
                <c:pt idx="125">
                  <c:v>43</c:v>
                </c:pt>
                <c:pt idx="126">
                  <c:v>20</c:v>
                </c:pt>
                <c:pt idx="127">
                  <c:v>35</c:v>
                </c:pt>
                <c:pt idx="128">
                  <c:v>#N/A</c:v>
                </c:pt>
                <c:pt idx="129">
                  <c:v>16</c:v>
                </c:pt>
                <c:pt idx="130">
                  <c:v>#N/A</c:v>
                </c:pt>
                <c:pt idx="131">
                  <c:v>16</c:v>
                </c:pt>
                <c:pt idx="132">
                  <c:v>11</c:v>
                </c:pt>
                <c:pt idx="133">
                  <c:v>46</c:v>
                </c:pt>
                <c:pt idx="134">
                  <c:v>43</c:v>
                </c:pt>
                <c:pt idx="135">
                  <c:v>59</c:v>
                </c:pt>
                <c:pt idx="136">
                  <c:v>#N/A</c:v>
                </c:pt>
                <c:pt idx="137">
                  <c:v>27</c:v>
                </c:pt>
                <c:pt idx="138">
                  <c:v>1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25</c:v>
                </c:pt>
                <c:pt idx="144">
                  <c:v>40</c:v>
                </c:pt>
                <c:pt idx="145">
                  <c:v>45</c:v>
                </c:pt>
                <c:pt idx="146">
                  <c:v>20</c:v>
                </c:pt>
                <c:pt idx="147">
                  <c:v>56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43</c:v>
                </c:pt>
                <c:pt idx="152">
                  <c:v>#N/A</c:v>
                </c:pt>
                <c:pt idx="153">
                  <c:v>33</c:v>
                </c:pt>
                <c:pt idx="154">
                  <c:v>53</c:v>
                </c:pt>
                <c:pt idx="155">
                  <c:v>#N/A</c:v>
                </c:pt>
                <c:pt idx="156">
                  <c:v>24</c:v>
                </c:pt>
                <c:pt idx="157">
                  <c:v>#N/A</c:v>
                </c:pt>
                <c:pt idx="158">
                  <c:v>56</c:v>
                </c:pt>
                <c:pt idx="159">
                  <c:v>38</c:v>
                </c:pt>
                <c:pt idx="160">
                  <c:v>32</c:v>
                </c:pt>
                <c:pt idx="161">
                  <c:v>58</c:v>
                </c:pt>
                <c:pt idx="162">
                  <c:v>#N/A</c:v>
                </c:pt>
                <c:pt idx="163">
                  <c:v>32</c:v>
                </c:pt>
                <c:pt idx="164">
                  <c:v>50</c:v>
                </c:pt>
                <c:pt idx="165">
                  <c:v>52</c:v>
                </c:pt>
                <c:pt idx="166">
                  <c:v>#N/A</c:v>
                </c:pt>
                <c:pt idx="167">
                  <c:v>48</c:v>
                </c:pt>
                <c:pt idx="168">
                  <c:v>#N/A</c:v>
                </c:pt>
                <c:pt idx="169">
                  <c:v>55</c:v>
                </c:pt>
                <c:pt idx="170">
                  <c:v>#N/A</c:v>
                </c:pt>
                <c:pt idx="171">
                  <c:v>43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55</c:v>
                </c:pt>
                <c:pt idx="178">
                  <c:v>17</c:v>
                </c:pt>
                <c:pt idx="179">
                  <c:v>#N/A</c:v>
                </c:pt>
                <c:pt idx="180">
                  <c:v>47</c:v>
                </c:pt>
                <c:pt idx="181">
                  <c:v>17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58</c:v>
                </c:pt>
                <c:pt idx="186">
                  <c:v>#N/A</c:v>
                </c:pt>
                <c:pt idx="187">
                  <c:v>#N/A</c:v>
                </c:pt>
                <c:pt idx="188">
                  <c:v>7</c:v>
                </c:pt>
                <c:pt idx="189">
                  <c:v>50</c:v>
                </c:pt>
                <c:pt idx="190">
                  <c:v>#N/A</c:v>
                </c:pt>
                <c:pt idx="191">
                  <c:v>#N/A</c:v>
                </c:pt>
                <c:pt idx="192">
                  <c:v>37</c:v>
                </c:pt>
                <c:pt idx="193">
                  <c:v>51</c:v>
                </c:pt>
                <c:pt idx="194">
                  <c:v>#N/A</c:v>
                </c:pt>
                <c:pt idx="195">
                  <c:v>21</c:v>
                </c:pt>
                <c:pt idx="196">
                  <c:v>47</c:v>
                </c:pt>
                <c:pt idx="197">
                  <c:v>#N/A</c:v>
                </c:pt>
                <c:pt idx="198">
                  <c:v>50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48</c:v>
                </c:pt>
                <c:pt idx="205">
                  <c:v>#N/A</c:v>
                </c:pt>
                <c:pt idx="206">
                  <c:v>30</c:v>
                </c:pt>
                <c:pt idx="207">
                  <c:v>28</c:v>
                </c:pt>
                <c:pt idx="208">
                  <c:v>#N/A</c:v>
                </c:pt>
                <c:pt idx="209">
                  <c:v>46</c:v>
                </c:pt>
                <c:pt idx="210">
                  <c:v>14</c:v>
                </c:pt>
                <c:pt idx="211">
                  <c:v>#N/A</c:v>
                </c:pt>
                <c:pt idx="212">
                  <c:v>14</c:v>
                </c:pt>
                <c:pt idx="213">
                  <c:v>#N/A</c:v>
                </c:pt>
                <c:pt idx="214">
                  <c:v>57</c:v>
                </c:pt>
                <c:pt idx="215">
                  <c:v>29</c:v>
                </c:pt>
                <c:pt idx="216">
                  <c:v>42</c:v>
                </c:pt>
                <c:pt idx="217">
                  <c:v>31</c:v>
                </c:pt>
                <c:pt idx="218">
                  <c:v>47</c:v>
                </c:pt>
                <c:pt idx="219">
                  <c:v>31</c:v>
                </c:pt>
                <c:pt idx="220">
                  <c:v>39</c:v>
                </c:pt>
                <c:pt idx="221">
                  <c:v>37</c:v>
                </c:pt>
                <c:pt idx="222">
                  <c:v>43</c:v>
                </c:pt>
                <c:pt idx="223">
                  <c:v>6</c:v>
                </c:pt>
                <c:pt idx="224">
                  <c:v>47</c:v>
                </c:pt>
                <c:pt idx="225">
                  <c:v>#N/A</c:v>
                </c:pt>
                <c:pt idx="226">
                  <c:v>#N/A</c:v>
                </c:pt>
                <c:pt idx="227">
                  <c:v>#N/A</c:v>
                </c:pt>
                <c:pt idx="228">
                  <c:v>#N/A</c:v>
                </c:pt>
                <c:pt idx="229">
                  <c:v>#N/A</c:v>
                </c:pt>
                <c:pt idx="230">
                  <c:v>35</c:v>
                </c:pt>
                <c:pt idx="231">
                  <c:v>38</c:v>
                </c:pt>
                <c:pt idx="232">
                  <c:v>46</c:v>
                </c:pt>
                <c:pt idx="233">
                  <c:v>37</c:v>
                </c:pt>
                <c:pt idx="234">
                  <c:v>#N/A</c:v>
                </c:pt>
                <c:pt idx="235">
                  <c:v>25</c:v>
                </c:pt>
                <c:pt idx="236">
                  <c:v>#N/A</c:v>
                </c:pt>
                <c:pt idx="237">
                  <c:v>#N/A</c:v>
                </c:pt>
                <c:pt idx="238">
                  <c:v>22</c:v>
                </c:pt>
                <c:pt idx="239">
                  <c:v>53</c:v>
                </c:pt>
                <c:pt idx="240">
                  <c:v>#N/A</c:v>
                </c:pt>
                <c:pt idx="241">
                  <c:v>#N/A</c:v>
                </c:pt>
                <c:pt idx="242">
                  <c:v>#N/A</c:v>
                </c:pt>
                <c:pt idx="243">
                  <c:v>48</c:v>
                </c:pt>
                <c:pt idx="244">
                  <c:v>#N/A</c:v>
                </c:pt>
                <c:pt idx="245">
                  <c:v>#N/A</c:v>
                </c:pt>
                <c:pt idx="246">
                  <c:v>17</c:v>
                </c:pt>
                <c:pt idx="247">
                  <c:v>#N/A</c:v>
                </c:pt>
                <c:pt idx="248">
                  <c:v>#N/A</c:v>
                </c:pt>
                <c:pt idx="249">
                  <c:v>#N/A</c:v>
                </c:pt>
                <c:pt idx="250">
                  <c:v>52</c:v>
                </c:pt>
                <c:pt idx="251">
                  <c:v>#N/A</c:v>
                </c:pt>
                <c:pt idx="252">
                  <c:v>#N/A</c:v>
                </c:pt>
                <c:pt idx="253">
                  <c:v>2</c:v>
                </c:pt>
                <c:pt idx="254">
                  <c:v>7</c:v>
                </c:pt>
                <c:pt idx="255">
                  <c:v>59</c:v>
                </c:pt>
                <c:pt idx="256">
                  <c:v>31</c:v>
                </c:pt>
                <c:pt idx="257">
                  <c:v>#N/A</c:v>
                </c:pt>
                <c:pt idx="258">
                  <c:v>45</c:v>
                </c:pt>
                <c:pt idx="259">
                  <c:v>44</c:v>
                </c:pt>
                <c:pt idx="260">
                  <c:v>#N/A</c:v>
                </c:pt>
                <c:pt idx="261">
                  <c:v>#N/A</c:v>
                </c:pt>
                <c:pt idx="262">
                  <c:v>55</c:v>
                </c:pt>
                <c:pt idx="263">
                  <c:v>43</c:v>
                </c:pt>
                <c:pt idx="264">
                  <c:v>47</c:v>
                </c:pt>
                <c:pt idx="265">
                  <c:v>8</c:v>
                </c:pt>
                <c:pt idx="266">
                  <c:v>#N/A</c:v>
                </c:pt>
                <c:pt idx="267">
                  <c:v>#N/A</c:v>
                </c:pt>
                <c:pt idx="268">
                  <c:v>12</c:v>
                </c:pt>
                <c:pt idx="269">
                  <c:v>31</c:v>
                </c:pt>
                <c:pt idx="270">
                  <c:v>3</c:v>
                </c:pt>
                <c:pt idx="271">
                  <c:v>#N/A</c:v>
                </c:pt>
                <c:pt idx="272">
                  <c:v>53</c:v>
                </c:pt>
                <c:pt idx="273">
                  <c:v>38</c:v>
                </c:pt>
                <c:pt idx="274">
                  <c:v>51</c:v>
                </c:pt>
                <c:pt idx="275">
                  <c:v>#N/A</c:v>
                </c:pt>
                <c:pt idx="276">
                  <c:v>33</c:v>
                </c:pt>
                <c:pt idx="277">
                  <c:v>#N/A</c:v>
                </c:pt>
                <c:pt idx="278">
                  <c:v>#N/A</c:v>
                </c:pt>
                <c:pt idx="279">
                  <c:v>#N/A</c:v>
                </c:pt>
                <c:pt idx="280">
                  <c:v>#N/A</c:v>
                </c:pt>
                <c:pt idx="281">
                  <c:v>35</c:v>
                </c:pt>
                <c:pt idx="282">
                  <c:v>39</c:v>
                </c:pt>
                <c:pt idx="283">
                  <c:v>32</c:v>
                </c:pt>
                <c:pt idx="284">
                  <c:v>#N/A</c:v>
                </c:pt>
                <c:pt idx="285">
                  <c:v>25</c:v>
                </c:pt>
                <c:pt idx="286">
                  <c:v>#N/A</c:v>
                </c:pt>
                <c:pt idx="287">
                  <c:v>49</c:v>
                </c:pt>
                <c:pt idx="288">
                  <c:v>#N/A</c:v>
                </c:pt>
                <c:pt idx="289">
                  <c:v>53</c:v>
                </c:pt>
                <c:pt idx="290">
                  <c:v>#N/A</c:v>
                </c:pt>
                <c:pt idx="291">
                  <c:v>48</c:v>
                </c:pt>
                <c:pt idx="292">
                  <c:v>#N/A</c:v>
                </c:pt>
                <c:pt idx="293">
                  <c:v>#N/A</c:v>
                </c:pt>
                <c:pt idx="294">
                  <c:v>1</c:v>
                </c:pt>
                <c:pt idx="295">
                  <c:v>#N/A</c:v>
                </c:pt>
                <c:pt idx="296">
                  <c:v>46</c:v>
                </c:pt>
                <c:pt idx="297">
                  <c:v>53</c:v>
                </c:pt>
                <c:pt idx="298">
                  <c:v>#N/A</c:v>
                </c:pt>
                <c:pt idx="299">
                  <c:v>#N/A</c:v>
                </c:pt>
                <c:pt idx="300">
                  <c:v>55</c:v>
                </c:pt>
                <c:pt idx="301">
                  <c:v>#N/A</c:v>
                </c:pt>
                <c:pt idx="302">
                  <c:v>38</c:v>
                </c:pt>
                <c:pt idx="303">
                  <c:v>21</c:v>
                </c:pt>
                <c:pt idx="304">
                  <c:v>42</c:v>
                </c:pt>
                <c:pt idx="305">
                  <c:v>#N/A</c:v>
                </c:pt>
                <c:pt idx="306">
                  <c:v>25</c:v>
                </c:pt>
                <c:pt idx="307">
                  <c:v>37</c:v>
                </c:pt>
                <c:pt idx="308">
                  <c:v>#N/A</c:v>
                </c:pt>
                <c:pt idx="309">
                  <c:v>34</c:v>
                </c:pt>
                <c:pt idx="310">
                  <c:v>21</c:v>
                </c:pt>
                <c:pt idx="311">
                  <c:v>#N/A</c:v>
                </c:pt>
                <c:pt idx="312">
                  <c:v>37</c:v>
                </c:pt>
                <c:pt idx="313">
                  <c:v>24</c:v>
                </c:pt>
                <c:pt idx="314">
                  <c:v>#N/A</c:v>
                </c:pt>
                <c:pt idx="315">
                  <c:v>7</c:v>
                </c:pt>
                <c:pt idx="316">
                  <c:v>#N/A</c:v>
                </c:pt>
                <c:pt idx="317">
                  <c:v>58</c:v>
                </c:pt>
                <c:pt idx="318">
                  <c:v>#N/A</c:v>
                </c:pt>
                <c:pt idx="319">
                  <c:v>28</c:v>
                </c:pt>
                <c:pt idx="320">
                  <c:v>#N/A</c:v>
                </c:pt>
                <c:pt idx="321">
                  <c:v>#N/A</c:v>
                </c:pt>
                <c:pt idx="322">
                  <c:v>1</c:v>
                </c:pt>
                <c:pt idx="323">
                  <c:v>#N/A</c:v>
                </c:pt>
                <c:pt idx="324">
                  <c:v>21</c:v>
                </c:pt>
                <c:pt idx="325">
                  <c:v>#N/A</c:v>
                </c:pt>
                <c:pt idx="326">
                  <c:v>1</c:v>
                </c:pt>
                <c:pt idx="327">
                  <c:v>#N/A</c:v>
                </c:pt>
                <c:pt idx="328">
                  <c:v>#N/A</c:v>
                </c:pt>
                <c:pt idx="329">
                  <c:v>#N/A</c:v>
                </c:pt>
                <c:pt idx="330">
                  <c:v>37</c:v>
                </c:pt>
                <c:pt idx="331">
                  <c:v>41</c:v>
                </c:pt>
                <c:pt idx="332">
                  <c:v>#N/A</c:v>
                </c:pt>
                <c:pt idx="333">
                  <c:v>56</c:v>
                </c:pt>
                <c:pt idx="334">
                  <c:v>#N/A</c:v>
                </c:pt>
                <c:pt idx="335">
                  <c:v>30</c:v>
                </c:pt>
                <c:pt idx="336">
                  <c:v>#N/A</c:v>
                </c:pt>
                <c:pt idx="337">
                  <c:v>#N/A</c:v>
                </c:pt>
                <c:pt idx="338">
                  <c:v>#N/A</c:v>
                </c:pt>
                <c:pt idx="339">
                  <c:v>#N/A</c:v>
                </c:pt>
                <c:pt idx="340">
                  <c:v>16</c:v>
                </c:pt>
                <c:pt idx="341">
                  <c:v>54</c:v>
                </c:pt>
                <c:pt idx="342">
                  <c:v>48</c:v>
                </c:pt>
                <c:pt idx="343">
                  <c:v>#N/A</c:v>
                </c:pt>
                <c:pt idx="344">
                  <c:v>#N/A</c:v>
                </c:pt>
                <c:pt idx="345">
                  <c:v>#N/A</c:v>
                </c:pt>
                <c:pt idx="346">
                  <c:v>55</c:v>
                </c:pt>
                <c:pt idx="347">
                  <c:v>#N/A</c:v>
                </c:pt>
                <c:pt idx="348">
                  <c:v>#N/A</c:v>
                </c:pt>
                <c:pt idx="349">
                  <c:v>#N/A</c:v>
                </c:pt>
                <c:pt idx="350">
                  <c:v>#N/A</c:v>
                </c:pt>
                <c:pt idx="351">
                  <c:v>39</c:v>
                </c:pt>
                <c:pt idx="352">
                  <c:v>#N/A</c:v>
                </c:pt>
                <c:pt idx="353">
                  <c:v>#N/A</c:v>
                </c:pt>
                <c:pt idx="354">
                  <c:v>41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36</c:v>
                </c:pt>
                <c:pt idx="359">
                  <c:v>47</c:v>
                </c:pt>
                <c:pt idx="360">
                  <c:v>44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56</c:v>
                </c:pt>
                <c:pt idx="365">
                  <c:v>#N/A</c:v>
                </c:pt>
                <c:pt idx="366">
                  <c:v>#N/A</c:v>
                </c:pt>
                <c:pt idx="367">
                  <c:v>29</c:v>
                </c:pt>
                <c:pt idx="368">
                  <c:v>33</c:v>
                </c:pt>
                <c:pt idx="369">
                  <c:v>#N/A</c:v>
                </c:pt>
                <c:pt idx="370">
                  <c:v>26</c:v>
                </c:pt>
                <c:pt idx="371">
                  <c:v>54</c:v>
                </c:pt>
                <c:pt idx="372">
                  <c:v>34</c:v>
                </c:pt>
                <c:pt idx="373">
                  <c:v>#N/A</c:v>
                </c:pt>
                <c:pt idx="374">
                  <c:v>33</c:v>
                </c:pt>
                <c:pt idx="375">
                  <c:v>#N/A</c:v>
                </c:pt>
                <c:pt idx="376">
                  <c:v>44</c:v>
                </c:pt>
                <c:pt idx="377">
                  <c:v>#N/A</c:v>
                </c:pt>
                <c:pt idx="378">
                  <c:v>54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11</c:v>
                </c:pt>
                <c:pt idx="384">
                  <c:v>31</c:v>
                </c:pt>
                <c:pt idx="385">
                  <c:v>#N/A</c:v>
                </c:pt>
                <c:pt idx="386">
                  <c:v>#N/A</c:v>
                </c:pt>
                <c:pt idx="387">
                  <c:v>56</c:v>
                </c:pt>
                <c:pt idx="388">
                  <c:v>#N/A</c:v>
                </c:pt>
                <c:pt idx="389">
                  <c:v>51</c:v>
                </c:pt>
                <c:pt idx="390">
                  <c:v>47</c:v>
                </c:pt>
                <c:pt idx="391">
                  <c:v>22</c:v>
                </c:pt>
                <c:pt idx="392">
                  <c:v>32</c:v>
                </c:pt>
                <c:pt idx="393">
                  <c:v>32</c:v>
                </c:pt>
                <c:pt idx="394">
                  <c:v>37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56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56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14</c:v>
                </c:pt>
                <c:pt idx="407">
                  <c:v>51</c:v>
                </c:pt>
                <c:pt idx="408">
                  <c:v>34</c:v>
                </c:pt>
                <c:pt idx="409">
                  <c:v>36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12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28</c:v>
                </c:pt>
                <c:pt idx="421">
                  <c:v>#N/A</c:v>
                </c:pt>
                <c:pt idx="422">
                  <c:v>35</c:v>
                </c:pt>
                <c:pt idx="423">
                  <c:v>#N/A</c:v>
                </c:pt>
                <c:pt idx="424">
                  <c:v>15</c:v>
                </c:pt>
                <c:pt idx="425">
                  <c:v>#N/A</c:v>
                </c:pt>
                <c:pt idx="426">
                  <c:v>32</c:v>
                </c:pt>
                <c:pt idx="427">
                  <c:v>#N/A</c:v>
                </c:pt>
                <c:pt idx="428">
                  <c:v>56</c:v>
                </c:pt>
                <c:pt idx="429">
                  <c:v>53</c:v>
                </c:pt>
                <c:pt idx="430">
                  <c:v>#N/A</c:v>
                </c:pt>
                <c:pt idx="431">
                  <c:v>51</c:v>
                </c:pt>
                <c:pt idx="432">
                  <c:v>#N/A</c:v>
                </c:pt>
                <c:pt idx="433">
                  <c:v>46</c:v>
                </c:pt>
                <c:pt idx="434">
                  <c:v>#N/A</c:v>
                </c:pt>
                <c:pt idx="435">
                  <c:v>#N/A</c:v>
                </c:pt>
                <c:pt idx="436">
                  <c:v>35</c:v>
                </c:pt>
                <c:pt idx="437">
                  <c:v>#N/A</c:v>
                </c:pt>
                <c:pt idx="438">
                  <c:v>36</c:v>
                </c:pt>
                <c:pt idx="439">
                  <c:v>#N/A</c:v>
                </c:pt>
                <c:pt idx="440">
                  <c:v>#N/A</c:v>
                </c:pt>
                <c:pt idx="441">
                  <c:v>28</c:v>
                </c:pt>
                <c:pt idx="442">
                  <c:v>35</c:v>
                </c:pt>
                <c:pt idx="443">
                  <c:v>45</c:v>
                </c:pt>
                <c:pt idx="444">
                  <c:v>#N/A</c:v>
                </c:pt>
                <c:pt idx="445">
                  <c:v>46</c:v>
                </c:pt>
                <c:pt idx="446">
                  <c:v>#N/A</c:v>
                </c:pt>
                <c:pt idx="447">
                  <c:v>40</c:v>
                </c:pt>
                <c:pt idx="448">
                  <c:v>41</c:v>
                </c:pt>
                <c:pt idx="449">
                  <c:v>#N/A</c:v>
                </c:pt>
                <c:pt idx="450">
                  <c:v>#N/A</c:v>
                </c:pt>
                <c:pt idx="451">
                  <c:v>#N/A</c:v>
                </c:pt>
                <c:pt idx="452">
                  <c:v>26</c:v>
                </c:pt>
                <c:pt idx="453">
                  <c:v>#N/A</c:v>
                </c:pt>
                <c:pt idx="454">
                  <c:v>#N/A</c:v>
                </c:pt>
                <c:pt idx="455">
                  <c:v>#N/A</c:v>
                </c:pt>
                <c:pt idx="456">
                  <c:v>54</c:v>
                </c:pt>
                <c:pt idx="457">
                  <c:v>50</c:v>
                </c:pt>
                <c:pt idx="458">
                  <c:v>31</c:v>
                </c:pt>
                <c:pt idx="459">
                  <c:v>32</c:v>
                </c:pt>
                <c:pt idx="460">
                  <c:v>#N/A</c:v>
                </c:pt>
                <c:pt idx="461">
                  <c:v>#N/A</c:v>
                </c:pt>
                <c:pt idx="462">
                  <c:v>44</c:v>
                </c:pt>
                <c:pt idx="463">
                  <c:v>#N/A</c:v>
                </c:pt>
                <c:pt idx="464">
                  <c:v>#N/A</c:v>
                </c:pt>
                <c:pt idx="465">
                  <c:v>#N/A</c:v>
                </c:pt>
                <c:pt idx="466">
                  <c:v>#N/A</c:v>
                </c:pt>
                <c:pt idx="467">
                  <c:v>#N/A</c:v>
                </c:pt>
                <c:pt idx="468">
                  <c:v>#N/A</c:v>
                </c:pt>
                <c:pt idx="469">
                  <c:v>#N/A</c:v>
                </c:pt>
                <c:pt idx="470">
                  <c:v>29</c:v>
                </c:pt>
                <c:pt idx="471">
                  <c:v>#N/A</c:v>
                </c:pt>
                <c:pt idx="472">
                  <c:v>#N/A</c:v>
                </c:pt>
                <c:pt idx="473">
                  <c:v>52</c:v>
                </c:pt>
                <c:pt idx="474">
                  <c:v>#N/A</c:v>
                </c:pt>
                <c:pt idx="475">
                  <c:v>#N/A</c:v>
                </c:pt>
                <c:pt idx="476">
                  <c:v>#N/A</c:v>
                </c:pt>
                <c:pt idx="477">
                  <c:v>60</c:v>
                </c:pt>
                <c:pt idx="478">
                  <c:v>#N/A</c:v>
                </c:pt>
                <c:pt idx="479">
                  <c:v>#N/A</c:v>
                </c:pt>
                <c:pt idx="480">
                  <c:v>#N/A</c:v>
                </c:pt>
                <c:pt idx="481">
                  <c:v>#N/A</c:v>
                </c:pt>
                <c:pt idx="482">
                  <c:v>#N/A</c:v>
                </c:pt>
                <c:pt idx="483">
                  <c:v>33</c:v>
                </c:pt>
                <c:pt idx="484">
                  <c:v>#N/A</c:v>
                </c:pt>
                <c:pt idx="485">
                  <c:v>#N/A</c:v>
                </c:pt>
                <c:pt idx="486">
                  <c:v>57</c:v>
                </c:pt>
                <c:pt idx="487">
                  <c:v>#N/A</c:v>
                </c:pt>
                <c:pt idx="488">
                  <c:v>#N/A</c:v>
                </c:pt>
                <c:pt idx="489">
                  <c:v>#N/A</c:v>
                </c:pt>
                <c:pt idx="490">
                  <c:v>32</c:v>
                </c:pt>
                <c:pt idx="491">
                  <c:v>#N/A</c:v>
                </c:pt>
                <c:pt idx="492">
                  <c:v>34</c:v>
                </c:pt>
                <c:pt idx="493">
                  <c:v>#N/A</c:v>
                </c:pt>
                <c:pt idx="494">
                  <c:v>#N/A</c:v>
                </c:pt>
                <c:pt idx="495">
                  <c:v>#N/A</c:v>
                </c:pt>
                <c:pt idx="496">
                  <c:v>36</c:v>
                </c:pt>
                <c:pt idx="497">
                  <c:v>#N/A</c:v>
                </c:pt>
                <c:pt idx="498">
                  <c:v>#N/A</c:v>
                </c:pt>
                <c:pt idx="499">
                  <c:v>#N/A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EA5-EC4A-BDFB-9D7C9117D157}"/>
            </c:ext>
          </c:extLst>
        </c:ser>
        <c:ser>
          <c:idx val="0"/>
          <c:order val="1"/>
          <c:tx>
            <c:strRef>
              <c:f>'Selected Data Set'!$K$1</c:f>
              <c:strCache>
                <c:ptCount val="1"/>
                <c:pt idx="0">
                  <c:v>(y) Not Churned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FF00">
                  <a:alpha val="26120"/>
                </a:srgbClr>
              </a:solidFill>
              <a:ln w="9525">
                <a:solidFill>
                  <a:schemeClr val="accent1">
                    <a:alpha val="37775"/>
                  </a:schemeClr>
                </a:solidFill>
              </a:ln>
              <a:effectLst/>
            </c:spPr>
          </c:marker>
          <c:xVal>
            <c:numRef>
              <c:f>'Selected Data Set'!$H$2:$H$501</c:f>
              <c:numCache>
                <c:formatCode>General</c:formatCode>
                <c:ptCount val="500"/>
                <c:pt idx="0">
                  <c:v>14.73</c:v>
                </c:pt>
                <c:pt idx="1">
                  <c:v>0.7</c:v>
                </c:pt>
                <c:pt idx="2">
                  <c:v>16.32</c:v>
                </c:pt>
                <c:pt idx="3">
                  <c:v>4.51</c:v>
                </c:pt>
                <c:pt idx="4">
                  <c:v>1.89</c:v>
                </c:pt>
                <c:pt idx="5">
                  <c:v>13.8</c:v>
                </c:pt>
                <c:pt idx="6">
                  <c:v>13.83</c:v>
                </c:pt>
                <c:pt idx="7">
                  <c:v>14.3</c:v>
                </c:pt>
                <c:pt idx="8">
                  <c:v>9.98</c:v>
                </c:pt>
                <c:pt idx="9">
                  <c:v>2.2200000000000002</c:v>
                </c:pt>
                <c:pt idx="10">
                  <c:v>15.42</c:v>
                </c:pt>
                <c:pt idx="11">
                  <c:v>22.26</c:v>
                </c:pt>
                <c:pt idx="12">
                  <c:v>7.92</c:v>
                </c:pt>
                <c:pt idx="13">
                  <c:v>5.26</c:v>
                </c:pt>
                <c:pt idx="14">
                  <c:v>10.97</c:v>
                </c:pt>
                <c:pt idx="15">
                  <c:v>40.94</c:v>
                </c:pt>
                <c:pt idx="16">
                  <c:v>1.25</c:v>
                </c:pt>
                <c:pt idx="17">
                  <c:v>8.1199999999999992</c:v>
                </c:pt>
                <c:pt idx="18">
                  <c:v>7.67</c:v>
                </c:pt>
                <c:pt idx="19">
                  <c:v>15.53</c:v>
                </c:pt>
                <c:pt idx="20">
                  <c:v>31.9</c:v>
                </c:pt>
                <c:pt idx="21">
                  <c:v>7.97</c:v>
                </c:pt>
                <c:pt idx="22">
                  <c:v>43.02</c:v>
                </c:pt>
                <c:pt idx="23">
                  <c:v>34.6</c:v>
                </c:pt>
                <c:pt idx="24">
                  <c:v>24.58</c:v>
                </c:pt>
                <c:pt idx="25">
                  <c:v>7.39</c:v>
                </c:pt>
                <c:pt idx="26">
                  <c:v>6.92</c:v>
                </c:pt>
                <c:pt idx="27">
                  <c:v>1.37</c:v>
                </c:pt>
                <c:pt idx="28">
                  <c:v>24.56</c:v>
                </c:pt>
                <c:pt idx="29">
                  <c:v>15.87</c:v>
                </c:pt>
                <c:pt idx="30">
                  <c:v>7.62</c:v>
                </c:pt>
                <c:pt idx="31">
                  <c:v>3.05</c:v>
                </c:pt>
                <c:pt idx="32">
                  <c:v>13.31</c:v>
                </c:pt>
                <c:pt idx="33">
                  <c:v>1.56</c:v>
                </c:pt>
                <c:pt idx="34">
                  <c:v>0.97</c:v>
                </c:pt>
                <c:pt idx="35">
                  <c:v>21.58</c:v>
                </c:pt>
                <c:pt idx="36">
                  <c:v>22.59</c:v>
                </c:pt>
                <c:pt idx="37">
                  <c:v>9.69</c:v>
                </c:pt>
                <c:pt idx="38">
                  <c:v>12.82</c:v>
                </c:pt>
                <c:pt idx="39">
                  <c:v>4.34</c:v>
                </c:pt>
                <c:pt idx="40">
                  <c:v>15.95</c:v>
                </c:pt>
                <c:pt idx="41">
                  <c:v>2.0499999999999998</c:v>
                </c:pt>
                <c:pt idx="42">
                  <c:v>3.86</c:v>
                </c:pt>
                <c:pt idx="43">
                  <c:v>1.68</c:v>
                </c:pt>
                <c:pt idx="44">
                  <c:v>46.88</c:v>
                </c:pt>
                <c:pt idx="45">
                  <c:v>4.22</c:v>
                </c:pt>
                <c:pt idx="46">
                  <c:v>26.88</c:v>
                </c:pt>
                <c:pt idx="47">
                  <c:v>2.23</c:v>
                </c:pt>
                <c:pt idx="48">
                  <c:v>14.15</c:v>
                </c:pt>
                <c:pt idx="49">
                  <c:v>49.49</c:v>
                </c:pt>
                <c:pt idx="50">
                  <c:v>8.7899999999999991</c:v>
                </c:pt>
                <c:pt idx="51">
                  <c:v>14.57</c:v>
                </c:pt>
                <c:pt idx="52">
                  <c:v>25.73</c:v>
                </c:pt>
                <c:pt idx="53">
                  <c:v>3.01</c:v>
                </c:pt>
                <c:pt idx="54">
                  <c:v>12.05</c:v>
                </c:pt>
                <c:pt idx="55">
                  <c:v>3.7</c:v>
                </c:pt>
                <c:pt idx="56">
                  <c:v>5.84</c:v>
                </c:pt>
                <c:pt idx="57">
                  <c:v>48.35</c:v>
                </c:pt>
                <c:pt idx="58">
                  <c:v>2.89</c:v>
                </c:pt>
                <c:pt idx="59">
                  <c:v>29.84</c:v>
                </c:pt>
                <c:pt idx="60">
                  <c:v>19.329999999999998</c:v>
                </c:pt>
                <c:pt idx="61">
                  <c:v>2.5</c:v>
                </c:pt>
                <c:pt idx="62">
                  <c:v>6.97</c:v>
                </c:pt>
                <c:pt idx="63">
                  <c:v>3.66</c:v>
                </c:pt>
                <c:pt idx="64">
                  <c:v>30.85</c:v>
                </c:pt>
                <c:pt idx="65">
                  <c:v>1.77</c:v>
                </c:pt>
                <c:pt idx="66">
                  <c:v>16.649999999999999</c:v>
                </c:pt>
                <c:pt idx="67">
                  <c:v>25.08</c:v>
                </c:pt>
                <c:pt idx="68">
                  <c:v>23.2</c:v>
                </c:pt>
                <c:pt idx="69">
                  <c:v>37.82</c:v>
                </c:pt>
                <c:pt idx="70">
                  <c:v>28.44</c:v>
                </c:pt>
                <c:pt idx="71">
                  <c:v>13.38</c:v>
                </c:pt>
                <c:pt idx="72">
                  <c:v>14.8</c:v>
                </c:pt>
                <c:pt idx="73">
                  <c:v>3.39</c:v>
                </c:pt>
                <c:pt idx="74">
                  <c:v>13.15</c:v>
                </c:pt>
                <c:pt idx="75">
                  <c:v>15.26</c:v>
                </c:pt>
                <c:pt idx="76">
                  <c:v>79.17</c:v>
                </c:pt>
                <c:pt idx="77">
                  <c:v>9.1300000000000008</c:v>
                </c:pt>
                <c:pt idx="78">
                  <c:v>3.29</c:v>
                </c:pt>
                <c:pt idx="79">
                  <c:v>9.52</c:v>
                </c:pt>
                <c:pt idx="80">
                  <c:v>3.56</c:v>
                </c:pt>
                <c:pt idx="81">
                  <c:v>11.1</c:v>
                </c:pt>
                <c:pt idx="82">
                  <c:v>23.13</c:v>
                </c:pt>
                <c:pt idx="83">
                  <c:v>9.91</c:v>
                </c:pt>
                <c:pt idx="84">
                  <c:v>6.22</c:v>
                </c:pt>
                <c:pt idx="85">
                  <c:v>0.45</c:v>
                </c:pt>
                <c:pt idx="86">
                  <c:v>17.53</c:v>
                </c:pt>
                <c:pt idx="87">
                  <c:v>4.5199999999999996</c:v>
                </c:pt>
                <c:pt idx="88">
                  <c:v>9.69</c:v>
                </c:pt>
                <c:pt idx="89">
                  <c:v>5.78</c:v>
                </c:pt>
                <c:pt idx="90">
                  <c:v>18.87</c:v>
                </c:pt>
                <c:pt idx="91">
                  <c:v>4.8899999999999997</c:v>
                </c:pt>
                <c:pt idx="92">
                  <c:v>1.66</c:v>
                </c:pt>
                <c:pt idx="93">
                  <c:v>4.42</c:v>
                </c:pt>
                <c:pt idx="94">
                  <c:v>13.38</c:v>
                </c:pt>
                <c:pt idx="95">
                  <c:v>9.8699999999999992</c:v>
                </c:pt>
                <c:pt idx="96">
                  <c:v>23.6</c:v>
                </c:pt>
                <c:pt idx="97">
                  <c:v>3.89</c:v>
                </c:pt>
                <c:pt idx="98">
                  <c:v>3.4</c:v>
                </c:pt>
                <c:pt idx="99">
                  <c:v>3.58</c:v>
                </c:pt>
                <c:pt idx="100">
                  <c:v>31.11</c:v>
                </c:pt>
                <c:pt idx="101">
                  <c:v>2.81</c:v>
                </c:pt>
                <c:pt idx="102">
                  <c:v>9.8699999999999992</c:v>
                </c:pt>
                <c:pt idx="103">
                  <c:v>35.520000000000003</c:v>
                </c:pt>
                <c:pt idx="104">
                  <c:v>4.5999999999999996</c:v>
                </c:pt>
                <c:pt idx="105">
                  <c:v>14.24</c:v>
                </c:pt>
                <c:pt idx="106">
                  <c:v>2.9</c:v>
                </c:pt>
                <c:pt idx="107">
                  <c:v>24.74</c:v>
                </c:pt>
                <c:pt idx="108">
                  <c:v>2.93</c:v>
                </c:pt>
                <c:pt idx="109">
                  <c:v>5.98</c:v>
                </c:pt>
                <c:pt idx="110">
                  <c:v>24.59</c:v>
                </c:pt>
                <c:pt idx="111">
                  <c:v>18.170000000000002</c:v>
                </c:pt>
                <c:pt idx="112">
                  <c:v>13.97</c:v>
                </c:pt>
                <c:pt idx="113">
                  <c:v>4.58</c:v>
                </c:pt>
                <c:pt idx="114">
                  <c:v>17.18</c:v>
                </c:pt>
                <c:pt idx="115">
                  <c:v>4.8899999999999997</c:v>
                </c:pt>
                <c:pt idx="116">
                  <c:v>6.77</c:v>
                </c:pt>
                <c:pt idx="117">
                  <c:v>1.28</c:v>
                </c:pt>
                <c:pt idx="118">
                  <c:v>8.5399999999999991</c:v>
                </c:pt>
                <c:pt idx="119">
                  <c:v>17.579999999999998</c:v>
                </c:pt>
                <c:pt idx="120">
                  <c:v>9.2799999999999994</c:v>
                </c:pt>
                <c:pt idx="121">
                  <c:v>6.18</c:v>
                </c:pt>
                <c:pt idx="122">
                  <c:v>5.88</c:v>
                </c:pt>
                <c:pt idx="123">
                  <c:v>2.86</c:v>
                </c:pt>
                <c:pt idx="124">
                  <c:v>3.71</c:v>
                </c:pt>
                <c:pt idx="125">
                  <c:v>1.7</c:v>
                </c:pt>
                <c:pt idx="126">
                  <c:v>1.02</c:v>
                </c:pt>
                <c:pt idx="127">
                  <c:v>1.36</c:v>
                </c:pt>
                <c:pt idx="128">
                  <c:v>12.26</c:v>
                </c:pt>
                <c:pt idx="129">
                  <c:v>1.43</c:v>
                </c:pt>
                <c:pt idx="130">
                  <c:v>26.9</c:v>
                </c:pt>
                <c:pt idx="131">
                  <c:v>3.13</c:v>
                </c:pt>
                <c:pt idx="132">
                  <c:v>3.72</c:v>
                </c:pt>
                <c:pt idx="133">
                  <c:v>16.170000000000002</c:v>
                </c:pt>
                <c:pt idx="134">
                  <c:v>5.18</c:v>
                </c:pt>
                <c:pt idx="135">
                  <c:v>1.89</c:v>
                </c:pt>
                <c:pt idx="136">
                  <c:v>8.0299999999999994</c:v>
                </c:pt>
                <c:pt idx="137">
                  <c:v>3.4</c:v>
                </c:pt>
                <c:pt idx="138">
                  <c:v>0.11</c:v>
                </c:pt>
                <c:pt idx="139">
                  <c:v>40.119999999999997</c:v>
                </c:pt>
                <c:pt idx="140">
                  <c:v>32.880000000000003</c:v>
                </c:pt>
                <c:pt idx="141">
                  <c:v>6.26</c:v>
                </c:pt>
                <c:pt idx="142">
                  <c:v>16.78</c:v>
                </c:pt>
                <c:pt idx="143">
                  <c:v>3.29</c:v>
                </c:pt>
                <c:pt idx="144">
                  <c:v>20.11</c:v>
                </c:pt>
                <c:pt idx="145">
                  <c:v>19.36</c:v>
                </c:pt>
                <c:pt idx="146">
                  <c:v>2.27</c:v>
                </c:pt>
                <c:pt idx="147">
                  <c:v>2.42</c:v>
                </c:pt>
                <c:pt idx="148">
                  <c:v>10.85</c:v>
                </c:pt>
                <c:pt idx="149">
                  <c:v>9.59</c:v>
                </c:pt>
                <c:pt idx="150">
                  <c:v>7.24</c:v>
                </c:pt>
                <c:pt idx="151">
                  <c:v>7.85</c:v>
                </c:pt>
                <c:pt idx="152">
                  <c:v>6.8</c:v>
                </c:pt>
                <c:pt idx="153">
                  <c:v>0.88</c:v>
                </c:pt>
                <c:pt idx="154">
                  <c:v>12.48</c:v>
                </c:pt>
                <c:pt idx="155">
                  <c:v>2.04</c:v>
                </c:pt>
                <c:pt idx="156">
                  <c:v>4.57</c:v>
                </c:pt>
                <c:pt idx="157">
                  <c:v>19.23</c:v>
                </c:pt>
                <c:pt idx="158">
                  <c:v>16.809999999999999</c:v>
                </c:pt>
                <c:pt idx="159">
                  <c:v>8.17</c:v>
                </c:pt>
                <c:pt idx="160">
                  <c:v>7.09</c:v>
                </c:pt>
                <c:pt idx="161">
                  <c:v>7.92</c:v>
                </c:pt>
                <c:pt idx="162">
                  <c:v>10.1</c:v>
                </c:pt>
                <c:pt idx="163">
                  <c:v>9.07</c:v>
                </c:pt>
                <c:pt idx="164">
                  <c:v>2.2400000000000002</c:v>
                </c:pt>
                <c:pt idx="165">
                  <c:v>11.25</c:v>
                </c:pt>
                <c:pt idx="166">
                  <c:v>31.31</c:v>
                </c:pt>
                <c:pt idx="167">
                  <c:v>8.32</c:v>
                </c:pt>
                <c:pt idx="168">
                  <c:v>6.8</c:v>
                </c:pt>
                <c:pt idx="169">
                  <c:v>18.399999999999999</c:v>
                </c:pt>
                <c:pt idx="170">
                  <c:v>44.72</c:v>
                </c:pt>
                <c:pt idx="171">
                  <c:v>3.61</c:v>
                </c:pt>
                <c:pt idx="172">
                  <c:v>10.68</c:v>
                </c:pt>
                <c:pt idx="173">
                  <c:v>8.1300000000000008</c:v>
                </c:pt>
                <c:pt idx="174">
                  <c:v>38.18</c:v>
                </c:pt>
                <c:pt idx="175">
                  <c:v>1.83</c:v>
                </c:pt>
                <c:pt idx="176">
                  <c:v>47.9</c:v>
                </c:pt>
                <c:pt idx="177">
                  <c:v>3.85</c:v>
                </c:pt>
                <c:pt idx="178">
                  <c:v>1.55</c:v>
                </c:pt>
                <c:pt idx="179">
                  <c:v>7.46</c:v>
                </c:pt>
                <c:pt idx="180">
                  <c:v>6.67</c:v>
                </c:pt>
                <c:pt idx="181">
                  <c:v>4.57</c:v>
                </c:pt>
                <c:pt idx="182">
                  <c:v>1.03</c:v>
                </c:pt>
                <c:pt idx="183">
                  <c:v>6.71</c:v>
                </c:pt>
                <c:pt idx="184">
                  <c:v>12.95</c:v>
                </c:pt>
                <c:pt idx="185">
                  <c:v>3.92</c:v>
                </c:pt>
                <c:pt idx="186">
                  <c:v>24.44</c:v>
                </c:pt>
                <c:pt idx="187">
                  <c:v>28.76</c:v>
                </c:pt>
                <c:pt idx="188">
                  <c:v>1.35</c:v>
                </c:pt>
                <c:pt idx="189">
                  <c:v>0.25</c:v>
                </c:pt>
                <c:pt idx="190">
                  <c:v>10.27</c:v>
                </c:pt>
                <c:pt idx="191">
                  <c:v>52.22</c:v>
                </c:pt>
                <c:pt idx="192">
                  <c:v>7.61</c:v>
                </c:pt>
                <c:pt idx="193">
                  <c:v>11.05</c:v>
                </c:pt>
                <c:pt idx="194">
                  <c:v>17.22</c:v>
                </c:pt>
                <c:pt idx="195">
                  <c:v>2.39</c:v>
                </c:pt>
                <c:pt idx="196">
                  <c:v>14.91</c:v>
                </c:pt>
                <c:pt idx="197">
                  <c:v>13.86</c:v>
                </c:pt>
                <c:pt idx="198">
                  <c:v>2.6</c:v>
                </c:pt>
                <c:pt idx="199">
                  <c:v>17.75</c:v>
                </c:pt>
                <c:pt idx="200">
                  <c:v>8.7100000000000009</c:v>
                </c:pt>
                <c:pt idx="201">
                  <c:v>10.39</c:v>
                </c:pt>
                <c:pt idx="202">
                  <c:v>18.25</c:v>
                </c:pt>
                <c:pt idx="203">
                  <c:v>20.05</c:v>
                </c:pt>
                <c:pt idx="204">
                  <c:v>0.39</c:v>
                </c:pt>
                <c:pt idx="205">
                  <c:v>50.98</c:v>
                </c:pt>
                <c:pt idx="206">
                  <c:v>0.56000000000000005</c:v>
                </c:pt>
                <c:pt idx="207">
                  <c:v>1.95</c:v>
                </c:pt>
                <c:pt idx="208">
                  <c:v>70.61</c:v>
                </c:pt>
                <c:pt idx="209">
                  <c:v>8.6999999999999993</c:v>
                </c:pt>
                <c:pt idx="210">
                  <c:v>2.17</c:v>
                </c:pt>
                <c:pt idx="211">
                  <c:v>15.75</c:v>
                </c:pt>
                <c:pt idx="212">
                  <c:v>3.58</c:v>
                </c:pt>
                <c:pt idx="213">
                  <c:v>14.58</c:v>
                </c:pt>
                <c:pt idx="214">
                  <c:v>1.42</c:v>
                </c:pt>
                <c:pt idx="215">
                  <c:v>2.98</c:v>
                </c:pt>
                <c:pt idx="216">
                  <c:v>0.68</c:v>
                </c:pt>
                <c:pt idx="217">
                  <c:v>2.2599999999999998</c:v>
                </c:pt>
                <c:pt idx="218">
                  <c:v>6.93</c:v>
                </c:pt>
                <c:pt idx="219">
                  <c:v>11.67</c:v>
                </c:pt>
                <c:pt idx="220">
                  <c:v>5.31</c:v>
                </c:pt>
                <c:pt idx="221">
                  <c:v>1.83</c:v>
                </c:pt>
                <c:pt idx="222">
                  <c:v>2.62</c:v>
                </c:pt>
                <c:pt idx="223">
                  <c:v>0.85</c:v>
                </c:pt>
                <c:pt idx="224">
                  <c:v>5.0199999999999996</c:v>
                </c:pt>
                <c:pt idx="225">
                  <c:v>19.809999999999999</c:v>
                </c:pt>
                <c:pt idx="226">
                  <c:v>18.47</c:v>
                </c:pt>
                <c:pt idx="227">
                  <c:v>22.52</c:v>
                </c:pt>
                <c:pt idx="228">
                  <c:v>11.54</c:v>
                </c:pt>
                <c:pt idx="229">
                  <c:v>38.43</c:v>
                </c:pt>
                <c:pt idx="230">
                  <c:v>2.7</c:v>
                </c:pt>
                <c:pt idx="231">
                  <c:v>1.79</c:v>
                </c:pt>
                <c:pt idx="232">
                  <c:v>13.86</c:v>
                </c:pt>
                <c:pt idx="233">
                  <c:v>0.14000000000000001</c:v>
                </c:pt>
                <c:pt idx="234">
                  <c:v>19.48</c:v>
                </c:pt>
                <c:pt idx="235">
                  <c:v>4.84</c:v>
                </c:pt>
                <c:pt idx="236">
                  <c:v>8.6999999999999993</c:v>
                </c:pt>
                <c:pt idx="237">
                  <c:v>19.190000000000001</c:v>
                </c:pt>
                <c:pt idx="238">
                  <c:v>0.53</c:v>
                </c:pt>
                <c:pt idx="239">
                  <c:v>7.85</c:v>
                </c:pt>
                <c:pt idx="240">
                  <c:v>42.5</c:v>
                </c:pt>
                <c:pt idx="241">
                  <c:v>6.33</c:v>
                </c:pt>
                <c:pt idx="242">
                  <c:v>33.5</c:v>
                </c:pt>
                <c:pt idx="243">
                  <c:v>2.5499999999999998</c:v>
                </c:pt>
                <c:pt idx="244">
                  <c:v>47.79</c:v>
                </c:pt>
                <c:pt idx="245">
                  <c:v>26.28</c:v>
                </c:pt>
                <c:pt idx="246">
                  <c:v>1.04</c:v>
                </c:pt>
                <c:pt idx="247">
                  <c:v>9.91</c:v>
                </c:pt>
                <c:pt idx="248">
                  <c:v>16.39</c:v>
                </c:pt>
                <c:pt idx="249">
                  <c:v>32.78</c:v>
                </c:pt>
                <c:pt idx="250">
                  <c:v>1.95</c:v>
                </c:pt>
                <c:pt idx="251">
                  <c:v>5.0199999999999996</c:v>
                </c:pt>
                <c:pt idx="252">
                  <c:v>36.94</c:v>
                </c:pt>
                <c:pt idx="253">
                  <c:v>1.3</c:v>
                </c:pt>
                <c:pt idx="254">
                  <c:v>0.33</c:v>
                </c:pt>
                <c:pt idx="255">
                  <c:v>5.03</c:v>
                </c:pt>
                <c:pt idx="256">
                  <c:v>1.21</c:v>
                </c:pt>
                <c:pt idx="257">
                  <c:v>3.51</c:v>
                </c:pt>
                <c:pt idx="258">
                  <c:v>3.55</c:v>
                </c:pt>
                <c:pt idx="259">
                  <c:v>7.02</c:v>
                </c:pt>
                <c:pt idx="260">
                  <c:v>15.17</c:v>
                </c:pt>
                <c:pt idx="261">
                  <c:v>17.12</c:v>
                </c:pt>
                <c:pt idx="262">
                  <c:v>12.93</c:v>
                </c:pt>
                <c:pt idx="263">
                  <c:v>7.88</c:v>
                </c:pt>
                <c:pt idx="264">
                  <c:v>5.55</c:v>
                </c:pt>
                <c:pt idx="265">
                  <c:v>4.6100000000000003</c:v>
                </c:pt>
                <c:pt idx="266">
                  <c:v>19.739999999999998</c:v>
                </c:pt>
                <c:pt idx="267">
                  <c:v>19.670000000000002</c:v>
                </c:pt>
                <c:pt idx="268">
                  <c:v>0.3</c:v>
                </c:pt>
                <c:pt idx="269">
                  <c:v>7.73</c:v>
                </c:pt>
                <c:pt idx="270">
                  <c:v>1.03</c:v>
                </c:pt>
                <c:pt idx="271">
                  <c:v>9.93</c:v>
                </c:pt>
                <c:pt idx="272">
                  <c:v>2.56</c:v>
                </c:pt>
                <c:pt idx="273">
                  <c:v>2.2799999999999998</c:v>
                </c:pt>
                <c:pt idx="274">
                  <c:v>1.17</c:v>
                </c:pt>
                <c:pt idx="275">
                  <c:v>21.84</c:v>
                </c:pt>
                <c:pt idx="276">
                  <c:v>10.53</c:v>
                </c:pt>
                <c:pt idx="277">
                  <c:v>8.43</c:v>
                </c:pt>
                <c:pt idx="278">
                  <c:v>23.55</c:v>
                </c:pt>
                <c:pt idx="279">
                  <c:v>41.63</c:v>
                </c:pt>
                <c:pt idx="280">
                  <c:v>1.1100000000000001</c:v>
                </c:pt>
                <c:pt idx="281">
                  <c:v>5.41</c:v>
                </c:pt>
                <c:pt idx="282">
                  <c:v>11.79</c:v>
                </c:pt>
                <c:pt idx="283">
                  <c:v>0.39</c:v>
                </c:pt>
                <c:pt idx="284">
                  <c:v>0.97</c:v>
                </c:pt>
                <c:pt idx="285">
                  <c:v>4.16</c:v>
                </c:pt>
                <c:pt idx="286">
                  <c:v>13.91</c:v>
                </c:pt>
                <c:pt idx="287">
                  <c:v>3.73</c:v>
                </c:pt>
                <c:pt idx="288">
                  <c:v>10.91</c:v>
                </c:pt>
                <c:pt idx="289">
                  <c:v>5.56</c:v>
                </c:pt>
                <c:pt idx="290">
                  <c:v>4.04</c:v>
                </c:pt>
                <c:pt idx="291">
                  <c:v>0.13</c:v>
                </c:pt>
                <c:pt idx="292">
                  <c:v>20.03</c:v>
                </c:pt>
                <c:pt idx="293">
                  <c:v>20.45</c:v>
                </c:pt>
                <c:pt idx="294">
                  <c:v>4.91</c:v>
                </c:pt>
                <c:pt idx="295">
                  <c:v>28.75</c:v>
                </c:pt>
                <c:pt idx="296">
                  <c:v>10.43</c:v>
                </c:pt>
                <c:pt idx="297">
                  <c:v>11.5</c:v>
                </c:pt>
                <c:pt idx="298">
                  <c:v>1.49</c:v>
                </c:pt>
                <c:pt idx="299">
                  <c:v>17.559999999999999</c:v>
                </c:pt>
                <c:pt idx="300">
                  <c:v>15.15</c:v>
                </c:pt>
                <c:pt idx="301">
                  <c:v>18.510000000000002</c:v>
                </c:pt>
                <c:pt idx="302">
                  <c:v>16.89</c:v>
                </c:pt>
                <c:pt idx="303">
                  <c:v>0.22</c:v>
                </c:pt>
                <c:pt idx="304">
                  <c:v>11.33</c:v>
                </c:pt>
                <c:pt idx="305">
                  <c:v>7.79</c:v>
                </c:pt>
                <c:pt idx="306">
                  <c:v>0.12</c:v>
                </c:pt>
                <c:pt idx="307">
                  <c:v>1.04</c:v>
                </c:pt>
                <c:pt idx="308">
                  <c:v>16.100000000000001</c:v>
                </c:pt>
                <c:pt idx="309">
                  <c:v>0.65</c:v>
                </c:pt>
                <c:pt idx="310">
                  <c:v>0.3</c:v>
                </c:pt>
                <c:pt idx="311">
                  <c:v>16.010000000000002</c:v>
                </c:pt>
                <c:pt idx="312">
                  <c:v>33.36</c:v>
                </c:pt>
                <c:pt idx="313">
                  <c:v>3.99</c:v>
                </c:pt>
                <c:pt idx="314">
                  <c:v>17.260000000000002</c:v>
                </c:pt>
                <c:pt idx="315">
                  <c:v>4.6399999999999997</c:v>
                </c:pt>
                <c:pt idx="316">
                  <c:v>5</c:v>
                </c:pt>
                <c:pt idx="317">
                  <c:v>12.42</c:v>
                </c:pt>
                <c:pt idx="318">
                  <c:v>16.54</c:v>
                </c:pt>
                <c:pt idx="319">
                  <c:v>0.26</c:v>
                </c:pt>
                <c:pt idx="320">
                  <c:v>17.940000000000001</c:v>
                </c:pt>
                <c:pt idx="321">
                  <c:v>41.28</c:v>
                </c:pt>
                <c:pt idx="322">
                  <c:v>3.34</c:v>
                </c:pt>
                <c:pt idx="323">
                  <c:v>3.13</c:v>
                </c:pt>
                <c:pt idx="324">
                  <c:v>3.02</c:v>
                </c:pt>
                <c:pt idx="325">
                  <c:v>7.82</c:v>
                </c:pt>
                <c:pt idx="326">
                  <c:v>0.82</c:v>
                </c:pt>
                <c:pt idx="327">
                  <c:v>13.95</c:v>
                </c:pt>
                <c:pt idx="328">
                  <c:v>41.03</c:v>
                </c:pt>
                <c:pt idx="329">
                  <c:v>20.62</c:v>
                </c:pt>
                <c:pt idx="330">
                  <c:v>11.3</c:v>
                </c:pt>
                <c:pt idx="331">
                  <c:v>5.8</c:v>
                </c:pt>
                <c:pt idx="332">
                  <c:v>24.34</c:v>
                </c:pt>
                <c:pt idx="333">
                  <c:v>7.19</c:v>
                </c:pt>
                <c:pt idx="334">
                  <c:v>13.33</c:v>
                </c:pt>
                <c:pt idx="335">
                  <c:v>1.65</c:v>
                </c:pt>
                <c:pt idx="336">
                  <c:v>10.55</c:v>
                </c:pt>
                <c:pt idx="337">
                  <c:v>6.19</c:v>
                </c:pt>
                <c:pt idx="338">
                  <c:v>9.8699999999999992</c:v>
                </c:pt>
                <c:pt idx="339">
                  <c:v>92.07</c:v>
                </c:pt>
                <c:pt idx="340">
                  <c:v>2.89</c:v>
                </c:pt>
                <c:pt idx="341">
                  <c:v>0.23</c:v>
                </c:pt>
                <c:pt idx="342">
                  <c:v>0.4</c:v>
                </c:pt>
                <c:pt idx="343">
                  <c:v>11.05</c:v>
                </c:pt>
                <c:pt idx="344">
                  <c:v>25.26</c:v>
                </c:pt>
                <c:pt idx="345">
                  <c:v>14.43</c:v>
                </c:pt>
                <c:pt idx="346">
                  <c:v>10.6</c:v>
                </c:pt>
                <c:pt idx="347">
                  <c:v>2.4</c:v>
                </c:pt>
                <c:pt idx="348">
                  <c:v>7.02</c:v>
                </c:pt>
                <c:pt idx="349">
                  <c:v>31.54</c:v>
                </c:pt>
                <c:pt idx="350">
                  <c:v>17.440000000000001</c:v>
                </c:pt>
                <c:pt idx="351">
                  <c:v>4.74</c:v>
                </c:pt>
                <c:pt idx="352">
                  <c:v>14.18</c:v>
                </c:pt>
                <c:pt idx="353">
                  <c:v>7.61</c:v>
                </c:pt>
                <c:pt idx="354">
                  <c:v>0.59</c:v>
                </c:pt>
                <c:pt idx="355">
                  <c:v>27.72</c:v>
                </c:pt>
                <c:pt idx="356">
                  <c:v>26.06</c:v>
                </c:pt>
                <c:pt idx="357">
                  <c:v>10.78</c:v>
                </c:pt>
                <c:pt idx="358">
                  <c:v>8.07</c:v>
                </c:pt>
                <c:pt idx="359">
                  <c:v>5.56</c:v>
                </c:pt>
                <c:pt idx="360">
                  <c:v>0.27</c:v>
                </c:pt>
                <c:pt idx="361">
                  <c:v>44.63</c:v>
                </c:pt>
                <c:pt idx="362">
                  <c:v>13.61</c:v>
                </c:pt>
                <c:pt idx="363">
                  <c:v>13.24</c:v>
                </c:pt>
                <c:pt idx="364">
                  <c:v>4.41</c:v>
                </c:pt>
                <c:pt idx="365">
                  <c:v>12.92</c:v>
                </c:pt>
                <c:pt idx="366">
                  <c:v>1.29</c:v>
                </c:pt>
                <c:pt idx="367">
                  <c:v>2.31</c:v>
                </c:pt>
                <c:pt idx="368">
                  <c:v>8.56</c:v>
                </c:pt>
                <c:pt idx="369">
                  <c:v>18.75</c:v>
                </c:pt>
                <c:pt idx="370">
                  <c:v>0.71</c:v>
                </c:pt>
                <c:pt idx="371">
                  <c:v>18.899999999999999</c:v>
                </c:pt>
                <c:pt idx="372">
                  <c:v>6.52</c:v>
                </c:pt>
                <c:pt idx="373">
                  <c:v>23.81</c:v>
                </c:pt>
                <c:pt idx="374">
                  <c:v>2.4700000000000002</c:v>
                </c:pt>
                <c:pt idx="375">
                  <c:v>7.59</c:v>
                </c:pt>
                <c:pt idx="376">
                  <c:v>9.8800000000000008</c:v>
                </c:pt>
                <c:pt idx="377">
                  <c:v>21.33</c:v>
                </c:pt>
                <c:pt idx="378">
                  <c:v>4.2</c:v>
                </c:pt>
                <c:pt idx="379">
                  <c:v>2.5099999999999998</c:v>
                </c:pt>
                <c:pt idx="380">
                  <c:v>11.36</c:v>
                </c:pt>
                <c:pt idx="381">
                  <c:v>13.24</c:v>
                </c:pt>
                <c:pt idx="382">
                  <c:v>7.78</c:v>
                </c:pt>
                <c:pt idx="383">
                  <c:v>3.18</c:v>
                </c:pt>
                <c:pt idx="384">
                  <c:v>4.12</c:v>
                </c:pt>
                <c:pt idx="385">
                  <c:v>29.27</c:v>
                </c:pt>
                <c:pt idx="386">
                  <c:v>14.47</c:v>
                </c:pt>
                <c:pt idx="387">
                  <c:v>13.98</c:v>
                </c:pt>
                <c:pt idx="388">
                  <c:v>14.43</c:v>
                </c:pt>
                <c:pt idx="389">
                  <c:v>13.59</c:v>
                </c:pt>
                <c:pt idx="390">
                  <c:v>4.59</c:v>
                </c:pt>
                <c:pt idx="391">
                  <c:v>1.81</c:v>
                </c:pt>
                <c:pt idx="392">
                  <c:v>12.04</c:v>
                </c:pt>
                <c:pt idx="393">
                  <c:v>4.6900000000000004</c:v>
                </c:pt>
                <c:pt idx="394">
                  <c:v>12.37</c:v>
                </c:pt>
                <c:pt idx="395">
                  <c:v>7.27</c:v>
                </c:pt>
                <c:pt idx="396">
                  <c:v>26.34</c:v>
                </c:pt>
                <c:pt idx="397">
                  <c:v>19.48</c:v>
                </c:pt>
                <c:pt idx="398">
                  <c:v>1.04</c:v>
                </c:pt>
                <c:pt idx="399">
                  <c:v>59.71</c:v>
                </c:pt>
                <c:pt idx="400">
                  <c:v>16.22</c:v>
                </c:pt>
                <c:pt idx="401">
                  <c:v>4.3899999999999997</c:v>
                </c:pt>
                <c:pt idx="402">
                  <c:v>13.2</c:v>
                </c:pt>
                <c:pt idx="403">
                  <c:v>20.88</c:v>
                </c:pt>
                <c:pt idx="404">
                  <c:v>7.35</c:v>
                </c:pt>
                <c:pt idx="405">
                  <c:v>86.73</c:v>
                </c:pt>
                <c:pt idx="406">
                  <c:v>3.9</c:v>
                </c:pt>
                <c:pt idx="407">
                  <c:v>0.42</c:v>
                </c:pt>
                <c:pt idx="408">
                  <c:v>6.93</c:v>
                </c:pt>
                <c:pt idx="409">
                  <c:v>5.18</c:v>
                </c:pt>
                <c:pt idx="410">
                  <c:v>8.3699999999999992</c:v>
                </c:pt>
                <c:pt idx="411">
                  <c:v>38.020000000000003</c:v>
                </c:pt>
                <c:pt idx="412">
                  <c:v>52.33</c:v>
                </c:pt>
                <c:pt idx="413">
                  <c:v>1.83</c:v>
                </c:pt>
                <c:pt idx="414">
                  <c:v>0.51</c:v>
                </c:pt>
                <c:pt idx="415">
                  <c:v>8.5399999999999991</c:v>
                </c:pt>
                <c:pt idx="416">
                  <c:v>8.64</c:v>
                </c:pt>
                <c:pt idx="417">
                  <c:v>6.38</c:v>
                </c:pt>
                <c:pt idx="418">
                  <c:v>7.1</c:v>
                </c:pt>
                <c:pt idx="419">
                  <c:v>11.31</c:v>
                </c:pt>
                <c:pt idx="420">
                  <c:v>3.84</c:v>
                </c:pt>
                <c:pt idx="421">
                  <c:v>10.63</c:v>
                </c:pt>
                <c:pt idx="422">
                  <c:v>0.02</c:v>
                </c:pt>
                <c:pt idx="423">
                  <c:v>9.66</c:v>
                </c:pt>
                <c:pt idx="424">
                  <c:v>0.36</c:v>
                </c:pt>
                <c:pt idx="425">
                  <c:v>7.63</c:v>
                </c:pt>
                <c:pt idx="426">
                  <c:v>6.47</c:v>
                </c:pt>
                <c:pt idx="427">
                  <c:v>26.32</c:v>
                </c:pt>
                <c:pt idx="428">
                  <c:v>7.34</c:v>
                </c:pt>
                <c:pt idx="429">
                  <c:v>8.19</c:v>
                </c:pt>
                <c:pt idx="430">
                  <c:v>11.05</c:v>
                </c:pt>
                <c:pt idx="431">
                  <c:v>1.05</c:v>
                </c:pt>
                <c:pt idx="432">
                  <c:v>27.5</c:v>
                </c:pt>
                <c:pt idx="433">
                  <c:v>9.85</c:v>
                </c:pt>
                <c:pt idx="434">
                  <c:v>5.22</c:v>
                </c:pt>
                <c:pt idx="435">
                  <c:v>19.14</c:v>
                </c:pt>
                <c:pt idx="436">
                  <c:v>10.73</c:v>
                </c:pt>
                <c:pt idx="437">
                  <c:v>5.0999999999999996</c:v>
                </c:pt>
                <c:pt idx="438">
                  <c:v>16.649999999999999</c:v>
                </c:pt>
                <c:pt idx="439">
                  <c:v>45.98</c:v>
                </c:pt>
                <c:pt idx="440">
                  <c:v>20.65</c:v>
                </c:pt>
                <c:pt idx="441">
                  <c:v>10.98</c:v>
                </c:pt>
                <c:pt idx="442">
                  <c:v>1.78</c:v>
                </c:pt>
                <c:pt idx="443">
                  <c:v>4.1100000000000003</c:v>
                </c:pt>
                <c:pt idx="444">
                  <c:v>21.21</c:v>
                </c:pt>
                <c:pt idx="445">
                  <c:v>15.45</c:v>
                </c:pt>
                <c:pt idx="446">
                  <c:v>12</c:v>
                </c:pt>
                <c:pt idx="447">
                  <c:v>1.44</c:v>
                </c:pt>
                <c:pt idx="448">
                  <c:v>8.67</c:v>
                </c:pt>
                <c:pt idx="449">
                  <c:v>27.06</c:v>
                </c:pt>
                <c:pt idx="450">
                  <c:v>7.24</c:v>
                </c:pt>
                <c:pt idx="451">
                  <c:v>63.39</c:v>
                </c:pt>
                <c:pt idx="452">
                  <c:v>1.44</c:v>
                </c:pt>
                <c:pt idx="453">
                  <c:v>4.26</c:v>
                </c:pt>
                <c:pt idx="454">
                  <c:v>15.06</c:v>
                </c:pt>
                <c:pt idx="455">
                  <c:v>29.96</c:v>
                </c:pt>
                <c:pt idx="456">
                  <c:v>8.0500000000000007</c:v>
                </c:pt>
                <c:pt idx="457">
                  <c:v>3.51</c:v>
                </c:pt>
                <c:pt idx="458">
                  <c:v>2.5099999999999998</c:v>
                </c:pt>
                <c:pt idx="459">
                  <c:v>1.8</c:v>
                </c:pt>
                <c:pt idx="460">
                  <c:v>28.32</c:v>
                </c:pt>
                <c:pt idx="461">
                  <c:v>4.1900000000000004</c:v>
                </c:pt>
                <c:pt idx="462">
                  <c:v>0.76</c:v>
                </c:pt>
                <c:pt idx="463">
                  <c:v>0.61</c:v>
                </c:pt>
                <c:pt idx="464">
                  <c:v>27.79</c:v>
                </c:pt>
                <c:pt idx="465">
                  <c:v>16.13</c:v>
                </c:pt>
                <c:pt idx="466">
                  <c:v>24.87</c:v>
                </c:pt>
                <c:pt idx="467">
                  <c:v>29.18</c:v>
                </c:pt>
                <c:pt idx="468">
                  <c:v>11.65</c:v>
                </c:pt>
                <c:pt idx="469">
                  <c:v>6.55</c:v>
                </c:pt>
                <c:pt idx="470">
                  <c:v>0.52</c:v>
                </c:pt>
                <c:pt idx="471">
                  <c:v>7.31</c:v>
                </c:pt>
                <c:pt idx="472">
                  <c:v>35.03</c:v>
                </c:pt>
                <c:pt idx="473">
                  <c:v>9.0299999999999994</c:v>
                </c:pt>
                <c:pt idx="474">
                  <c:v>14.2</c:v>
                </c:pt>
                <c:pt idx="475">
                  <c:v>8.01</c:v>
                </c:pt>
                <c:pt idx="476">
                  <c:v>9.58</c:v>
                </c:pt>
                <c:pt idx="477">
                  <c:v>0.36</c:v>
                </c:pt>
                <c:pt idx="478">
                  <c:v>22.91</c:v>
                </c:pt>
                <c:pt idx="479">
                  <c:v>18.489999999999998</c:v>
                </c:pt>
                <c:pt idx="480">
                  <c:v>4.67</c:v>
                </c:pt>
                <c:pt idx="481">
                  <c:v>17.14</c:v>
                </c:pt>
                <c:pt idx="482">
                  <c:v>26.79</c:v>
                </c:pt>
                <c:pt idx="483">
                  <c:v>0.97</c:v>
                </c:pt>
                <c:pt idx="484">
                  <c:v>0.25</c:v>
                </c:pt>
                <c:pt idx="485">
                  <c:v>13.16</c:v>
                </c:pt>
                <c:pt idx="486">
                  <c:v>4.49</c:v>
                </c:pt>
                <c:pt idx="487">
                  <c:v>6.28</c:v>
                </c:pt>
                <c:pt idx="488">
                  <c:v>16.809999999999999</c:v>
                </c:pt>
                <c:pt idx="489">
                  <c:v>28.38</c:v>
                </c:pt>
                <c:pt idx="490">
                  <c:v>3.87</c:v>
                </c:pt>
                <c:pt idx="491">
                  <c:v>1.28</c:v>
                </c:pt>
                <c:pt idx="492">
                  <c:v>3.31</c:v>
                </c:pt>
                <c:pt idx="493">
                  <c:v>22.68</c:v>
                </c:pt>
                <c:pt idx="494">
                  <c:v>11.02</c:v>
                </c:pt>
                <c:pt idx="495">
                  <c:v>23.5</c:v>
                </c:pt>
                <c:pt idx="496">
                  <c:v>5.47</c:v>
                </c:pt>
                <c:pt idx="497">
                  <c:v>21.36</c:v>
                </c:pt>
                <c:pt idx="498">
                  <c:v>16.62</c:v>
                </c:pt>
                <c:pt idx="499">
                  <c:v>8.26</c:v>
                </c:pt>
              </c:numCache>
            </c:numRef>
          </c:xVal>
          <c:yVal>
            <c:numRef>
              <c:f>'Selected Data Set'!$K$2:$K$501</c:f>
              <c:numCache>
                <c:formatCode>General</c:formatCode>
                <c:ptCount val="500"/>
                <c:pt idx="0">
                  <c:v>#N/A</c:v>
                </c:pt>
                <c:pt idx="1">
                  <c:v>#N/A</c:v>
                </c:pt>
                <c:pt idx="2">
                  <c:v>10</c:v>
                </c:pt>
                <c:pt idx="3">
                  <c:v>#N/A</c:v>
                </c:pt>
                <c:pt idx="4">
                  <c:v>#N/A</c:v>
                </c:pt>
                <c:pt idx="5">
                  <c:v>26</c:v>
                </c:pt>
                <c:pt idx="6">
                  <c:v>20</c:v>
                </c:pt>
                <c:pt idx="7">
                  <c:v>#N/A</c:v>
                </c:pt>
                <c:pt idx="8">
                  <c:v>10</c:v>
                </c:pt>
                <c:pt idx="9">
                  <c:v>#N/A</c:v>
                </c:pt>
                <c:pt idx="10">
                  <c:v>36</c:v>
                </c:pt>
                <c:pt idx="11">
                  <c:v>38</c:v>
                </c:pt>
                <c:pt idx="12">
                  <c:v>23</c:v>
                </c:pt>
                <c:pt idx="13">
                  <c:v>#N/A</c:v>
                </c:pt>
                <c:pt idx="14">
                  <c:v>10</c:v>
                </c:pt>
                <c:pt idx="15">
                  <c:v>7</c:v>
                </c:pt>
                <c:pt idx="16">
                  <c:v>#N/A</c:v>
                </c:pt>
                <c:pt idx="17">
                  <c:v>#N/A</c:v>
                </c:pt>
                <c:pt idx="18">
                  <c:v>40</c:v>
                </c:pt>
                <c:pt idx="19">
                  <c:v>27</c:v>
                </c:pt>
                <c:pt idx="20">
                  <c:v>4</c:v>
                </c:pt>
                <c:pt idx="21">
                  <c:v>#N/A</c:v>
                </c:pt>
                <c:pt idx="22">
                  <c:v>43</c:v>
                </c:pt>
                <c:pt idx="23">
                  <c:v>19</c:v>
                </c:pt>
                <c:pt idx="24">
                  <c:v>18</c:v>
                </c:pt>
                <c:pt idx="25">
                  <c:v>6</c:v>
                </c:pt>
                <c:pt idx="26">
                  <c:v>13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27</c:v>
                </c:pt>
                <c:pt idx="31">
                  <c:v>#N/A</c:v>
                </c:pt>
                <c:pt idx="32">
                  <c:v>#N/A</c:v>
                </c:pt>
                <c:pt idx="33">
                  <c:v>0</c:v>
                </c:pt>
                <c:pt idx="34">
                  <c:v>#N/A</c:v>
                </c:pt>
                <c:pt idx="35">
                  <c:v>48</c:v>
                </c:pt>
                <c:pt idx="36">
                  <c:v>16</c:v>
                </c:pt>
                <c:pt idx="37">
                  <c:v>#N/A</c:v>
                </c:pt>
                <c:pt idx="38">
                  <c:v>#N/A</c:v>
                </c:pt>
                <c:pt idx="39">
                  <c:v>1</c:v>
                </c:pt>
                <c:pt idx="40">
                  <c:v>15</c:v>
                </c:pt>
                <c:pt idx="41">
                  <c:v>14</c:v>
                </c:pt>
                <c:pt idx="42">
                  <c:v>#N/A</c:v>
                </c:pt>
                <c:pt idx="43">
                  <c:v>#N/A</c:v>
                </c:pt>
                <c:pt idx="44">
                  <c:v>56</c:v>
                </c:pt>
                <c:pt idx="45">
                  <c:v>#N/A</c:v>
                </c:pt>
                <c:pt idx="46">
                  <c:v>44</c:v>
                </c:pt>
                <c:pt idx="47">
                  <c:v>#N/A</c:v>
                </c:pt>
                <c:pt idx="48">
                  <c:v>24</c:v>
                </c:pt>
                <c:pt idx="49">
                  <c:v>39</c:v>
                </c:pt>
                <c:pt idx="50">
                  <c:v>21</c:v>
                </c:pt>
                <c:pt idx="51">
                  <c:v>22</c:v>
                </c:pt>
                <c:pt idx="52">
                  <c:v>11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20</c:v>
                </c:pt>
                <c:pt idx="57">
                  <c:v>11</c:v>
                </c:pt>
                <c:pt idx="58">
                  <c:v>#N/A</c:v>
                </c:pt>
                <c:pt idx="59">
                  <c:v>56</c:v>
                </c:pt>
                <c:pt idx="60">
                  <c:v>31</c:v>
                </c:pt>
                <c:pt idx="61">
                  <c:v>#N/A</c:v>
                </c:pt>
                <c:pt idx="62">
                  <c:v>#N/A</c:v>
                </c:pt>
                <c:pt idx="63">
                  <c:v>6</c:v>
                </c:pt>
                <c:pt idx="64">
                  <c:v>46</c:v>
                </c:pt>
                <c:pt idx="65">
                  <c:v>#N/A</c:v>
                </c:pt>
                <c:pt idx="66">
                  <c:v>#N/A</c:v>
                </c:pt>
                <c:pt idx="67">
                  <c:v>2</c:v>
                </c:pt>
                <c:pt idx="68">
                  <c:v>18</c:v>
                </c:pt>
                <c:pt idx="69">
                  <c:v>31</c:v>
                </c:pt>
                <c:pt idx="70">
                  <c:v>55</c:v>
                </c:pt>
                <c:pt idx="71">
                  <c:v>3</c:v>
                </c:pt>
                <c:pt idx="72">
                  <c:v>#N/A</c:v>
                </c:pt>
                <c:pt idx="73">
                  <c:v>#N/A</c:v>
                </c:pt>
                <c:pt idx="74">
                  <c:v>11</c:v>
                </c:pt>
                <c:pt idx="75">
                  <c:v>21</c:v>
                </c:pt>
                <c:pt idx="76">
                  <c:v>12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23</c:v>
                </c:pt>
                <c:pt idx="81">
                  <c:v>#N/A</c:v>
                </c:pt>
                <c:pt idx="82">
                  <c:v>27</c:v>
                </c:pt>
                <c:pt idx="83">
                  <c:v>27</c:v>
                </c:pt>
                <c:pt idx="84">
                  <c:v>#N/A</c:v>
                </c:pt>
                <c:pt idx="85">
                  <c:v>20</c:v>
                </c:pt>
                <c:pt idx="86">
                  <c:v>#N/A</c:v>
                </c:pt>
                <c:pt idx="87">
                  <c:v>#N/A</c:v>
                </c:pt>
                <c:pt idx="88">
                  <c:v>24</c:v>
                </c:pt>
                <c:pt idx="89">
                  <c:v>4</c:v>
                </c:pt>
                <c:pt idx="90">
                  <c:v>9</c:v>
                </c:pt>
                <c:pt idx="91">
                  <c:v>3</c:v>
                </c:pt>
                <c:pt idx="92">
                  <c:v>#N/A</c:v>
                </c:pt>
                <c:pt idx="93">
                  <c:v>#N/A</c:v>
                </c:pt>
                <c:pt idx="94">
                  <c:v>22</c:v>
                </c:pt>
                <c:pt idx="95">
                  <c:v>6</c:v>
                </c:pt>
                <c:pt idx="96">
                  <c:v>56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39</c:v>
                </c:pt>
                <c:pt idx="101">
                  <c:v>#N/A</c:v>
                </c:pt>
                <c:pt idx="102">
                  <c:v>29</c:v>
                </c:pt>
                <c:pt idx="103">
                  <c:v>40</c:v>
                </c:pt>
                <c:pt idx="104">
                  <c:v>1</c:v>
                </c:pt>
                <c:pt idx="105">
                  <c:v>#N/A</c:v>
                </c:pt>
                <c:pt idx="106">
                  <c:v>#N/A</c:v>
                </c:pt>
                <c:pt idx="107">
                  <c:v>17</c:v>
                </c:pt>
                <c:pt idx="108">
                  <c:v>#N/A</c:v>
                </c:pt>
                <c:pt idx="109">
                  <c:v>1</c:v>
                </c:pt>
                <c:pt idx="110">
                  <c:v>49</c:v>
                </c:pt>
                <c:pt idx="111">
                  <c:v>2</c:v>
                </c:pt>
                <c:pt idx="112">
                  <c:v>14</c:v>
                </c:pt>
                <c:pt idx="113">
                  <c:v>#N/A</c:v>
                </c:pt>
                <c:pt idx="114">
                  <c:v>22</c:v>
                </c:pt>
                <c:pt idx="115">
                  <c:v>6</c:v>
                </c:pt>
                <c:pt idx="116">
                  <c:v>22</c:v>
                </c:pt>
                <c:pt idx="117">
                  <c:v>#N/A</c:v>
                </c:pt>
                <c:pt idx="118">
                  <c:v>51</c:v>
                </c:pt>
                <c:pt idx="119">
                  <c:v>2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3</c:v>
                </c:pt>
                <c:pt idx="129">
                  <c:v>#N/A</c:v>
                </c:pt>
                <c:pt idx="130">
                  <c:v>49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1</c:v>
                </c:pt>
                <c:pt idx="137">
                  <c:v>#N/A</c:v>
                </c:pt>
                <c:pt idx="138">
                  <c:v>#N/A</c:v>
                </c:pt>
                <c:pt idx="139">
                  <c:v>55</c:v>
                </c:pt>
                <c:pt idx="140">
                  <c:v>36</c:v>
                </c:pt>
                <c:pt idx="141">
                  <c:v>16</c:v>
                </c:pt>
                <c:pt idx="142">
                  <c:v>2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13</c:v>
                </c:pt>
                <c:pt idx="149">
                  <c:v>28</c:v>
                </c:pt>
                <c:pt idx="150">
                  <c:v>40</c:v>
                </c:pt>
                <c:pt idx="151">
                  <c:v>#N/A</c:v>
                </c:pt>
                <c:pt idx="152">
                  <c:v>6</c:v>
                </c:pt>
                <c:pt idx="153">
                  <c:v>#N/A</c:v>
                </c:pt>
                <c:pt idx="154">
                  <c:v>#N/A</c:v>
                </c:pt>
                <c:pt idx="155">
                  <c:v>6</c:v>
                </c:pt>
                <c:pt idx="156">
                  <c:v>#N/A</c:v>
                </c:pt>
                <c:pt idx="157">
                  <c:v>20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40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53</c:v>
                </c:pt>
                <c:pt idx="167">
                  <c:v>#N/A</c:v>
                </c:pt>
                <c:pt idx="168">
                  <c:v>20</c:v>
                </c:pt>
                <c:pt idx="169">
                  <c:v>#N/A</c:v>
                </c:pt>
                <c:pt idx="170">
                  <c:v>7</c:v>
                </c:pt>
                <c:pt idx="171">
                  <c:v>#N/A</c:v>
                </c:pt>
                <c:pt idx="172">
                  <c:v>60</c:v>
                </c:pt>
                <c:pt idx="173">
                  <c:v>4</c:v>
                </c:pt>
                <c:pt idx="174">
                  <c:v>49</c:v>
                </c:pt>
                <c:pt idx="175">
                  <c:v>0</c:v>
                </c:pt>
                <c:pt idx="176">
                  <c:v>21</c:v>
                </c:pt>
                <c:pt idx="177">
                  <c:v>#N/A</c:v>
                </c:pt>
                <c:pt idx="178">
                  <c:v>#N/A</c:v>
                </c:pt>
                <c:pt idx="179">
                  <c:v>58</c:v>
                </c:pt>
                <c:pt idx="180">
                  <c:v>#N/A</c:v>
                </c:pt>
                <c:pt idx="181">
                  <c:v>#N/A</c:v>
                </c:pt>
                <c:pt idx="182">
                  <c:v>2</c:v>
                </c:pt>
                <c:pt idx="183">
                  <c:v>2</c:v>
                </c:pt>
                <c:pt idx="184">
                  <c:v>27</c:v>
                </c:pt>
                <c:pt idx="185">
                  <c:v>#N/A</c:v>
                </c:pt>
                <c:pt idx="186">
                  <c:v>28</c:v>
                </c:pt>
                <c:pt idx="187">
                  <c:v>11</c:v>
                </c:pt>
                <c:pt idx="188">
                  <c:v>#N/A</c:v>
                </c:pt>
                <c:pt idx="189">
                  <c:v>#N/A</c:v>
                </c:pt>
                <c:pt idx="190">
                  <c:v>55</c:v>
                </c:pt>
                <c:pt idx="191">
                  <c:v>4</c:v>
                </c:pt>
                <c:pt idx="192">
                  <c:v>#N/A</c:v>
                </c:pt>
                <c:pt idx="193">
                  <c:v>#N/A</c:v>
                </c:pt>
                <c:pt idx="194">
                  <c:v>5</c:v>
                </c:pt>
                <c:pt idx="195">
                  <c:v>#N/A</c:v>
                </c:pt>
                <c:pt idx="196">
                  <c:v>#N/A</c:v>
                </c:pt>
                <c:pt idx="197">
                  <c:v>7</c:v>
                </c:pt>
                <c:pt idx="198">
                  <c:v>#N/A</c:v>
                </c:pt>
                <c:pt idx="199">
                  <c:v>9</c:v>
                </c:pt>
                <c:pt idx="200">
                  <c:v>2</c:v>
                </c:pt>
                <c:pt idx="201">
                  <c:v>2</c:v>
                </c:pt>
                <c:pt idx="202">
                  <c:v>30</c:v>
                </c:pt>
                <c:pt idx="203">
                  <c:v>21</c:v>
                </c:pt>
                <c:pt idx="204">
                  <c:v>#N/A</c:v>
                </c:pt>
                <c:pt idx="205">
                  <c:v>23</c:v>
                </c:pt>
                <c:pt idx="206">
                  <c:v>#N/A</c:v>
                </c:pt>
                <c:pt idx="207">
                  <c:v>#N/A</c:v>
                </c:pt>
                <c:pt idx="208">
                  <c:v>38</c:v>
                </c:pt>
                <c:pt idx="209">
                  <c:v>#N/A</c:v>
                </c:pt>
                <c:pt idx="210">
                  <c:v>#N/A</c:v>
                </c:pt>
                <c:pt idx="211">
                  <c:v>1</c:v>
                </c:pt>
                <c:pt idx="212">
                  <c:v>#N/A</c:v>
                </c:pt>
                <c:pt idx="213">
                  <c:v>18</c:v>
                </c:pt>
                <c:pt idx="214">
                  <c:v>#N/A</c:v>
                </c:pt>
                <c:pt idx="215">
                  <c:v>#N/A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#N/A</c:v>
                </c:pt>
                <c:pt idx="220">
                  <c:v>#N/A</c:v>
                </c:pt>
                <c:pt idx="221">
                  <c:v>#N/A</c:v>
                </c:pt>
                <c:pt idx="222">
                  <c:v>#N/A</c:v>
                </c:pt>
                <c:pt idx="223">
                  <c:v>#N/A</c:v>
                </c:pt>
                <c:pt idx="224">
                  <c:v>#N/A</c:v>
                </c:pt>
                <c:pt idx="225">
                  <c:v>25</c:v>
                </c:pt>
                <c:pt idx="226">
                  <c:v>28</c:v>
                </c:pt>
                <c:pt idx="227">
                  <c:v>8</c:v>
                </c:pt>
                <c:pt idx="228">
                  <c:v>28</c:v>
                </c:pt>
                <c:pt idx="229">
                  <c:v>6</c:v>
                </c:pt>
                <c:pt idx="230">
                  <c:v>#N/A</c:v>
                </c:pt>
                <c:pt idx="231">
                  <c:v>#N/A</c:v>
                </c:pt>
                <c:pt idx="232">
                  <c:v>#N/A</c:v>
                </c:pt>
                <c:pt idx="233">
                  <c:v>#N/A</c:v>
                </c:pt>
                <c:pt idx="234">
                  <c:v>35</c:v>
                </c:pt>
                <c:pt idx="235">
                  <c:v>#N/A</c:v>
                </c:pt>
                <c:pt idx="236">
                  <c:v>45</c:v>
                </c:pt>
                <c:pt idx="237">
                  <c:v>27</c:v>
                </c:pt>
                <c:pt idx="238">
                  <c:v>#N/A</c:v>
                </c:pt>
                <c:pt idx="239">
                  <c:v>#N/A</c:v>
                </c:pt>
                <c:pt idx="240">
                  <c:v>46</c:v>
                </c:pt>
                <c:pt idx="241">
                  <c:v>49</c:v>
                </c:pt>
                <c:pt idx="242">
                  <c:v>56</c:v>
                </c:pt>
                <c:pt idx="243">
                  <c:v>#N/A</c:v>
                </c:pt>
                <c:pt idx="244">
                  <c:v>12</c:v>
                </c:pt>
                <c:pt idx="245">
                  <c:v>48</c:v>
                </c:pt>
                <c:pt idx="246">
                  <c:v>#N/A</c:v>
                </c:pt>
                <c:pt idx="247">
                  <c:v>14</c:v>
                </c:pt>
                <c:pt idx="248">
                  <c:v>27</c:v>
                </c:pt>
                <c:pt idx="249">
                  <c:v>51</c:v>
                </c:pt>
                <c:pt idx="250">
                  <c:v>#N/A</c:v>
                </c:pt>
                <c:pt idx="251">
                  <c:v>26</c:v>
                </c:pt>
                <c:pt idx="252">
                  <c:v>6</c:v>
                </c:pt>
                <c:pt idx="253">
                  <c:v>#N/A</c:v>
                </c:pt>
                <c:pt idx="254">
                  <c:v>#N/A</c:v>
                </c:pt>
                <c:pt idx="255">
                  <c:v>#N/A</c:v>
                </c:pt>
                <c:pt idx="256">
                  <c:v>#N/A</c:v>
                </c:pt>
                <c:pt idx="257">
                  <c:v>16</c:v>
                </c:pt>
                <c:pt idx="258">
                  <c:v>#N/A</c:v>
                </c:pt>
                <c:pt idx="259">
                  <c:v>#N/A</c:v>
                </c:pt>
                <c:pt idx="260">
                  <c:v>28</c:v>
                </c:pt>
                <c:pt idx="261">
                  <c:v>22</c:v>
                </c:pt>
                <c:pt idx="262">
                  <c:v>#N/A</c:v>
                </c:pt>
                <c:pt idx="263">
                  <c:v>#N/A</c:v>
                </c:pt>
                <c:pt idx="264">
                  <c:v>#N/A</c:v>
                </c:pt>
                <c:pt idx="265">
                  <c:v>#N/A</c:v>
                </c:pt>
                <c:pt idx="266">
                  <c:v>20</c:v>
                </c:pt>
                <c:pt idx="267">
                  <c:v>54</c:v>
                </c:pt>
                <c:pt idx="268">
                  <c:v>#N/A</c:v>
                </c:pt>
                <c:pt idx="269">
                  <c:v>#N/A</c:v>
                </c:pt>
                <c:pt idx="270">
                  <c:v>#N/A</c:v>
                </c:pt>
                <c:pt idx="271">
                  <c:v>51</c:v>
                </c:pt>
                <c:pt idx="272">
                  <c:v>#N/A</c:v>
                </c:pt>
                <c:pt idx="273">
                  <c:v>#N/A</c:v>
                </c:pt>
                <c:pt idx="274">
                  <c:v>#N/A</c:v>
                </c:pt>
                <c:pt idx="275">
                  <c:v>1</c:v>
                </c:pt>
                <c:pt idx="276">
                  <c:v>#N/A</c:v>
                </c:pt>
                <c:pt idx="277">
                  <c:v>45</c:v>
                </c:pt>
                <c:pt idx="278">
                  <c:v>13</c:v>
                </c:pt>
                <c:pt idx="279">
                  <c:v>46</c:v>
                </c:pt>
                <c:pt idx="280">
                  <c:v>13</c:v>
                </c:pt>
                <c:pt idx="281">
                  <c:v>#N/A</c:v>
                </c:pt>
                <c:pt idx="282">
                  <c:v>#N/A</c:v>
                </c:pt>
                <c:pt idx="283">
                  <c:v>#N/A</c:v>
                </c:pt>
                <c:pt idx="284">
                  <c:v>9</c:v>
                </c:pt>
                <c:pt idx="285">
                  <c:v>#N/A</c:v>
                </c:pt>
                <c:pt idx="286">
                  <c:v>27</c:v>
                </c:pt>
                <c:pt idx="287">
                  <c:v>#N/A</c:v>
                </c:pt>
                <c:pt idx="288">
                  <c:v>16</c:v>
                </c:pt>
                <c:pt idx="289">
                  <c:v>#N/A</c:v>
                </c:pt>
                <c:pt idx="290">
                  <c:v>19</c:v>
                </c:pt>
                <c:pt idx="291">
                  <c:v>#N/A</c:v>
                </c:pt>
                <c:pt idx="292">
                  <c:v>16</c:v>
                </c:pt>
                <c:pt idx="293">
                  <c:v>54</c:v>
                </c:pt>
                <c:pt idx="294">
                  <c:v>#N/A</c:v>
                </c:pt>
                <c:pt idx="295">
                  <c:v>20</c:v>
                </c:pt>
                <c:pt idx="296">
                  <c:v>#N/A</c:v>
                </c:pt>
                <c:pt idx="297">
                  <c:v>#N/A</c:v>
                </c:pt>
                <c:pt idx="298">
                  <c:v>8</c:v>
                </c:pt>
                <c:pt idx="299">
                  <c:v>29</c:v>
                </c:pt>
                <c:pt idx="300">
                  <c:v>#N/A</c:v>
                </c:pt>
                <c:pt idx="301">
                  <c:v>8</c:v>
                </c:pt>
                <c:pt idx="302">
                  <c:v>#N/A</c:v>
                </c:pt>
                <c:pt idx="303">
                  <c:v>#N/A</c:v>
                </c:pt>
                <c:pt idx="304">
                  <c:v>#N/A</c:v>
                </c:pt>
                <c:pt idx="305">
                  <c:v>25</c:v>
                </c:pt>
                <c:pt idx="306">
                  <c:v>#N/A</c:v>
                </c:pt>
                <c:pt idx="307">
                  <c:v>#N/A</c:v>
                </c:pt>
                <c:pt idx="308">
                  <c:v>20</c:v>
                </c:pt>
                <c:pt idx="309">
                  <c:v>#N/A</c:v>
                </c:pt>
                <c:pt idx="310">
                  <c:v>#N/A</c:v>
                </c:pt>
                <c:pt idx="311">
                  <c:v>11</c:v>
                </c:pt>
                <c:pt idx="312">
                  <c:v>#N/A</c:v>
                </c:pt>
                <c:pt idx="313">
                  <c:v>#N/A</c:v>
                </c:pt>
                <c:pt idx="314">
                  <c:v>10</c:v>
                </c:pt>
                <c:pt idx="315">
                  <c:v>#N/A</c:v>
                </c:pt>
                <c:pt idx="316">
                  <c:v>17</c:v>
                </c:pt>
                <c:pt idx="317">
                  <c:v>#N/A</c:v>
                </c:pt>
                <c:pt idx="318">
                  <c:v>24</c:v>
                </c:pt>
                <c:pt idx="319">
                  <c:v>#N/A</c:v>
                </c:pt>
                <c:pt idx="320">
                  <c:v>19</c:v>
                </c:pt>
                <c:pt idx="321">
                  <c:v>24</c:v>
                </c:pt>
                <c:pt idx="322">
                  <c:v>#N/A</c:v>
                </c:pt>
                <c:pt idx="323">
                  <c:v>18</c:v>
                </c:pt>
                <c:pt idx="324">
                  <c:v>#N/A</c:v>
                </c:pt>
                <c:pt idx="325">
                  <c:v>8</c:v>
                </c:pt>
                <c:pt idx="326">
                  <c:v>#N/A</c:v>
                </c:pt>
                <c:pt idx="327">
                  <c:v>21</c:v>
                </c:pt>
                <c:pt idx="328">
                  <c:v>45</c:v>
                </c:pt>
                <c:pt idx="329">
                  <c:v>13</c:v>
                </c:pt>
                <c:pt idx="330">
                  <c:v>#N/A</c:v>
                </c:pt>
                <c:pt idx="331">
                  <c:v>#N/A</c:v>
                </c:pt>
                <c:pt idx="332">
                  <c:v>31</c:v>
                </c:pt>
                <c:pt idx="333">
                  <c:v>#N/A</c:v>
                </c:pt>
                <c:pt idx="334">
                  <c:v>24</c:v>
                </c:pt>
                <c:pt idx="335">
                  <c:v>#N/A</c:v>
                </c:pt>
                <c:pt idx="336">
                  <c:v>54</c:v>
                </c:pt>
                <c:pt idx="337">
                  <c:v>19</c:v>
                </c:pt>
                <c:pt idx="338">
                  <c:v>46</c:v>
                </c:pt>
                <c:pt idx="339">
                  <c:v>58</c:v>
                </c:pt>
                <c:pt idx="340">
                  <c:v>#N/A</c:v>
                </c:pt>
                <c:pt idx="341">
                  <c:v>#N/A</c:v>
                </c:pt>
                <c:pt idx="342">
                  <c:v>#N/A</c:v>
                </c:pt>
                <c:pt idx="343">
                  <c:v>12</c:v>
                </c:pt>
                <c:pt idx="344">
                  <c:v>7</c:v>
                </c:pt>
                <c:pt idx="345">
                  <c:v>9</c:v>
                </c:pt>
                <c:pt idx="346">
                  <c:v>#N/A</c:v>
                </c:pt>
                <c:pt idx="347">
                  <c:v>12</c:v>
                </c:pt>
                <c:pt idx="348">
                  <c:v>18</c:v>
                </c:pt>
                <c:pt idx="349">
                  <c:v>44</c:v>
                </c:pt>
                <c:pt idx="350">
                  <c:v>11</c:v>
                </c:pt>
                <c:pt idx="351">
                  <c:v>#N/A</c:v>
                </c:pt>
                <c:pt idx="352">
                  <c:v>27</c:v>
                </c:pt>
                <c:pt idx="353">
                  <c:v>8</c:v>
                </c:pt>
                <c:pt idx="354">
                  <c:v>#N/A</c:v>
                </c:pt>
                <c:pt idx="355">
                  <c:v>58</c:v>
                </c:pt>
                <c:pt idx="356">
                  <c:v>28</c:v>
                </c:pt>
                <c:pt idx="357">
                  <c:v>10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53</c:v>
                </c:pt>
                <c:pt idx="362">
                  <c:v>16</c:v>
                </c:pt>
                <c:pt idx="363">
                  <c:v>37</c:v>
                </c:pt>
                <c:pt idx="364">
                  <c:v>#N/A</c:v>
                </c:pt>
                <c:pt idx="365">
                  <c:v>14</c:v>
                </c:pt>
                <c:pt idx="366">
                  <c:v>4</c:v>
                </c:pt>
                <c:pt idx="367">
                  <c:v>#N/A</c:v>
                </c:pt>
                <c:pt idx="368">
                  <c:v>#N/A</c:v>
                </c:pt>
                <c:pt idx="369">
                  <c:v>24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59</c:v>
                </c:pt>
                <c:pt idx="374">
                  <c:v>#N/A</c:v>
                </c:pt>
                <c:pt idx="375">
                  <c:v>5</c:v>
                </c:pt>
                <c:pt idx="376">
                  <c:v>#N/A</c:v>
                </c:pt>
                <c:pt idx="377">
                  <c:v>47</c:v>
                </c:pt>
                <c:pt idx="378">
                  <c:v>#N/A</c:v>
                </c:pt>
                <c:pt idx="379">
                  <c:v>30</c:v>
                </c:pt>
                <c:pt idx="380">
                  <c:v>13</c:v>
                </c:pt>
                <c:pt idx="381">
                  <c:v>1</c:v>
                </c:pt>
                <c:pt idx="382">
                  <c:v>7</c:v>
                </c:pt>
                <c:pt idx="383">
                  <c:v>#N/A</c:v>
                </c:pt>
                <c:pt idx="384">
                  <c:v>#N/A</c:v>
                </c:pt>
                <c:pt idx="385">
                  <c:v>35</c:v>
                </c:pt>
                <c:pt idx="386">
                  <c:v>31</c:v>
                </c:pt>
                <c:pt idx="387">
                  <c:v>#N/A</c:v>
                </c:pt>
                <c:pt idx="388">
                  <c:v>16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7</c:v>
                </c:pt>
                <c:pt idx="396">
                  <c:v>40</c:v>
                </c:pt>
                <c:pt idx="397">
                  <c:v>25</c:v>
                </c:pt>
                <c:pt idx="398">
                  <c:v>#N/A</c:v>
                </c:pt>
                <c:pt idx="399">
                  <c:v>55</c:v>
                </c:pt>
                <c:pt idx="400">
                  <c:v>0</c:v>
                </c:pt>
                <c:pt idx="401">
                  <c:v>11</c:v>
                </c:pt>
                <c:pt idx="402">
                  <c:v>#N/A</c:v>
                </c:pt>
                <c:pt idx="403">
                  <c:v>41</c:v>
                </c:pt>
                <c:pt idx="404">
                  <c:v>26</c:v>
                </c:pt>
                <c:pt idx="405">
                  <c:v>26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21</c:v>
                </c:pt>
                <c:pt idx="411">
                  <c:v>30</c:v>
                </c:pt>
                <c:pt idx="412">
                  <c:v>24</c:v>
                </c:pt>
                <c:pt idx="413">
                  <c:v>25</c:v>
                </c:pt>
                <c:pt idx="414">
                  <c:v>#N/A</c:v>
                </c:pt>
                <c:pt idx="415">
                  <c:v>16</c:v>
                </c:pt>
                <c:pt idx="416">
                  <c:v>35</c:v>
                </c:pt>
                <c:pt idx="417">
                  <c:v>23</c:v>
                </c:pt>
                <c:pt idx="418">
                  <c:v>11</c:v>
                </c:pt>
                <c:pt idx="419">
                  <c:v>7</c:v>
                </c:pt>
                <c:pt idx="420">
                  <c:v>#N/A</c:v>
                </c:pt>
                <c:pt idx="421">
                  <c:v>4</c:v>
                </c:pt>
                <c:pt idx="422">
                  <c:v>#N/A</c:v>
                </c:pt>
                <c:pt idx="423">
                  <c:v>27</c:v>
                </c:pt>
                <c:pt idx="424">
                  <c:v>#N/A</c:v>
                </c:pt>
                <c:pt idx="425">
                  <c:v>23</c:v>
                </c:pt>
                <c:pt idx="426">
                  <c:v>#N/A</c:v>
                </c:pt>
                <c:pt idx="427">
                  <c:v>18</c:v>
                </c:pt>
                <c:pt idx="428">
                  <c:v>#N/A</c:v>
                </c:pt>
                <c:pt idx="429">
                  <c:v>#N/A</c:v>
                </c:pt>
                <c:pt idx="430">
                  <c:v>5</c:v>
                </c:pt>
                <c:pt idx="431">
                  <c:v>#N/A</c:v>
                </c:pt>
                <c:pt idx="432">
                  <c:v>32</c:v>
                </c:pt>
                <c:pt idx="433">
                  <c:v>#N/A</c:v>
                </c:pt>
                <c:pt idx="434">
                  <c:v>28</c:v>
                </c:pt>
                <c:pt idx="435">
                  <c:v>28</c:v>
                </c:pt>
                <c:pt idx="436">
                  <c:v>#N/A</c:v>
                </c:pt>
                <c:pt idx="437">
                  <c:v>9</c:v>
                </c:pt>
                <c:pt idx="438">
                  <c:v>#N/A</c:v>
                </c:pt>
                <c:pt idx="439">
                  <c:v>45</c:v>
                </c:pt>
                <c:pt idx="440">
                  <c:v>19</c:v>
                </c:pt>
                <c:pt idx="441">
                  <c:v>#N/A</c:v>
                </c:pt>
                <c:pt idx="442">
                  <c:v>#N/A</c:v>
                </c:pt>
                <c:pt idx="443">
                  <c:v>#N/A</c:v>
                </c:pt>
                <c:pt idx="444">
                  <c:v>0</c:v>
                </c:pt>
                <c:pt idx="445">
                  <c:v>#N/A</c:v>
                </c:pt>
                <c:pt idx="446">
                  <c:v>2</c:v>
                </c:pt>
                <c:pt idx="447">
                  <c:v>#N/A</c:v>
                </c:pt>
                <c:pt idx="448">
                  <c:v>#N/A</c:v>
                </c:pt>
                <c:pt idx="449">
                  <c:v>55</c:v>
                </c:pt>
                <c:pt idx="450">
                  <c:v>30</c:v>
                </c:pt>
                <c:pt idx="451">
                  <c:v>37</c:v>
                </c:pt>
                <c:pt idx="452">
                  <c:v>#N/A</c:v>
                </c:pt>
                <c:pt idx="453">
                  <c:v>6</c:v>
                </c:pt>
                <c:pt idx="454">
                  <c:v>20</c:v>
                </c:pt>
                <c:pt idx="455">
                  <c:v>44</c:v>
                </c:pt>
                <c:pt idx="456">
                  <c:v>#N/A</c:v>
                </c:pt>
                <c:pt idx="457">
                  <c:v>#N/A</c:v>
                </c:pt>
                <c:pt idx="458">
                  <c:v>#N/A</c:v>
                </c:pt>
                <c:pt idx="459">
                  <c:v>#N/A</c:v>
                </c:pt>
                <c:pt idx="460">
                  <c:v>3</c:v>
                </c:pt>
                <c:pt idx="461">
                  <c:v>0</c:v>
                </c:pt>
                <c:pt idx="462">
                  <c:v>#N/A</c:v>
                </c:pt>
                <c:pt idx="463">
                  <c:v>9</c:v>
                </c:pt>
                <c:pt idx="464">
                  <c:v>28</c:v>
                </c:pt>
                <c:pt idx="465">
                  <c:v>21</c:v>
                </c:pt>
                <c:pt idx="466">
                  <c:v>41</c:v>
                </c:pt>
                <c:pt idx="467">
                  <c:v>36</c:v>
                </c:pt>
                <c:pt idx="468">
                  <c:v>21</c:v>
                </c:pt>
                <c:pt idx="469">
                  <c:v>27</c:v>
                </c:pt>
                <c:pt idx="470">
                  <c:v>#N/A</c:v>
                </c:pt>
                <c:pt idx="471">
                  <c:v>3</c:v>
                </c:pt>
                <c:pt idx="472">
                  <c:v>37</c:v>
                </c:pt>
                <c:pt idx="473">
                  <c:v>#N/A</c:v>
                </c:pt>
                <c:pt idx="474">
                  <c:v>6</c:v>
                </c:pt>
                <c:pt idx="475">
                  <c:v>20</c:v>
                </c:pt>
                <c:pt idx="476">
                  <c:v>13</c:v>
                </c:pt>
                <c:pt idx="477">
                  <c:v>#N/A</c:v>
                </c:pt>
                <c:pt idx="478">
                  <c:v>0</c:v>
                </c:pt>
                <c:pt idx="479">
                  <c:v>11</c:v>
                </c:pt>
                <c:pt idx="480">
                  <c:v>5</c:v>
                </c:pt>
                <c:pt idx="481">
                  <c:v>3</c:v>
                </c:pt>
                <c:pt idx="482">
                  <c:v>34</c:v>
                </c:pt>
                <c:pt idx="483">
                  <c:v>#N/A</c:v>
                </c:pt>
                <c:pt idx="484">
                  <c:v>1</c:v>
                </c:pt>
                <c:pt idx="485">
                  <c:v>6</c:v>
                </c:pt>
                <c:pt idx="486">
                  <c:v>#N/A</c:v>
                </c:pt>
                <c:pt idx="487">
                  <c:v>3</c:v>
                </c:pt>
                <c:pt idx="488">
                  <c:v>1</c:v>
                </c:pt>
                <c:pt idx="489">
                  <c:v>52</c:v>
                </c:pt>
                <c:pt idx="490">
                  <c:v>#N/A</c:v>
                </c:pt>
                <c:pt idx="491">
                  <c:v>22</c:v>
                </c:pt>
                <c:pt idx="492">
                  <c:v>#N/A</c:v>
                </c:pt>
                <c:pt idx="493">
                  <c:v>50</c:v>
                </c:pt>
                <c:pt idx="494">
                  <c:v>22</c:v>
                </c:pt>
                <c:pt idx="495">
                  <c:v>1</c:v>
                </c:pt>
                <c:pt idx="496">
                  <c:v>#N/A</c:v>
                </c:pt>
                <c:pt idx="497">
                  <c:v>39</c:v>
                </c:pt>
                <c:pt idx="498">
                  <c:v>44</c:v>
                </c:pt>
                <c:pt idx="499">
                  <c:v>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EA5-EC4A-BDFB-9D7C9117D1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3507840"/>
        <c:axId val="751567504"/>
      </c:scatterChart>
      <c:valAx>
        <c:axId val="4935078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200" b="1"/>
                  <a:t>Watch Hours</a:t>
                </a:r>
              </a:p>
            </c:rich>
          </c:tx>
          <c:layout>
            <c:manualLayout>
              <c:xMode val="edge"/>
              <c:yMode val="edge"/>
              <c:x val="0.46350078549656826"/>
              <c:y val="0.8438047253696561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1567504"/>
        <c:crosses val="autoZero"/>
        <c:crossBetween val="midCat"/>
      </c:valAx>
      <c:valAx>
        <c:axId val="751567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200" b="1"/>
                  <a:t>Last Login Day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350784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>
          <a:alpha val="7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Avg watch_hours</a:t>
            </a:r>
            <a:r>
              <a:rPr lang="en-GB" b="1" baseline="0"/>
              <a:t> by subscription type</a:t>
            </a:r>
            <a:endParaRPr lang="en-GB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F70D-8846-9C45-F124934B110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70D-8846-9C45-F124934B110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F70D-8846-9C45-F124934B110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'Selected Data Set'!$N$28:$N$30</c:f>
              <c:strCache>
                <c:ptCount val="3"/>
                <c:pt idx="0">
                  <c:v>Basic</c:v>
                </c:pt>
                <c:pt idx="1">
                  <c:v>Standard</c:v>
                </c:pt>
                <c:pt idx="2">
                  <c:v>Premium</c:v>
                </c:pt>
              </c:strCache>
            </c:strRef>
          </c:cat>
          <c:val>
            <c:numRef>
              <c:f>'Selected Data Set'!$O$28:$O$30</c:f>
              <c:numCache>
                <c:formatCode>General</c:formatCode>
                <c:ptCount val="3"/>
                <c:pt idx="0">
                  <c:v>11.048999999999999</c:v>
                </c:pt>
                <c:pt idx="1">
                  <c:v>12.111000000000001</c:v>
                </c:pt>
                <c:pt idx="2">
                  <c:v>13.981999999999999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70D-8846-9C45-F124934B110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7944415281423152"/>
          <c:y val="0.44910542906341955"/>
          <c:w val="0.13166695829687955"/>
          <c:h val="0.1717405647039814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Predicted probability of churn vs watch_hours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LastLogDays!$C$4</c:f>
              <c:strCache>
                <c:ptCount val="1"/>
                <c:pt idx="0">
                  <c:v> Predicted Probabilty 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LastLogDays!$A$5:$A$35</c:f>
              <c:numCache>
                <c:formatCode>General</c:formatCode>
                <c:ptCount val="31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  <c:pt idx="11">
                  <c:v>22</c:v>
                </c:pt>
                <c:pt idx="12">
                  <c:v>24</c:v>
                </c:pt>
                <c:pt idx="13">
                  <c:v>26</c:v>
                </c:pt>
                <c:pt idx="14">
                  <c:v>28</c:v>
                </c:pt>
                <c:pt idx="15">
                  <c:v>30</c:v>
                </c:pt>
                <c:pt idx="16">
                  <c:v>32</c:v>
                </c:pt>
                <c:pt idx="17">
                  <c:v>34</c:v>
                </c:pt>
                <c:pt idx="18">
                  <c:v>36</c:v>
                </c:pt>
                <c:pt idx="19">
                  <c:v>38</c:v>
                </c:pt>
                <c:pt idx="20">
                  <c:v>40</c:v>
                </c:pt>
                <c:pt idx="21">
                  <c:v>42</c:v>
                </c:pt>
                <c:pt idx="22">
                  <c:v>44</c:v>
                </c:pt>
                <c:pt idx="23">
                  <c:v>46</c:v>
                </c:pt>
                <c:pt idx="24">
                  <c:v>48</c:v>
                </c:pt>
                <c:pt idx="25">
                  <c:v>50</c:v>
                </c:pt>
                <c:pt idx="26">
                  <c:v>52</c:v>
                </c:pt>
                <c:pt idx="27">
                  <c:v>54</c:v>
                </c:pt>
                <c:pt idx="28">
                  <c:v>56</c:v>
                </c:pt>
                <c:pt idx="29">
                  <c:v>58</c:v>
                </c:pt>
                <c:pt idx="30">
                  <c:v>60</c:v>
                </c:pt>
              </c:numCache>
            </c:numRef>
          </c:xVal>
          <c:yVal>
            <c:numRef>
              <c:f>LastLogDays!$C$5:$C$35</c:f>
              <c:numCache>
                <c:formatCode>0%</c:formatCode>
                <c:ptCount val="31"/>
                <c:pt idx="0">
                  <c:v>1.1640064629350928E-2</c:v>
                </c:pt>
                <c:pt idx="1">
                  <c:v>1.4355774553978894E-2</c:v>
                </c:pt>
                <c:pt idx="2">
                  <c:v>1.7693736250003537E-2</c:v>
                </c:pt>
                <c:pt idx="3">
                  <c:v>2.179067201648565E-2</c:v>
                </c:pt>
                <c:pt idx="4">
                  <c:v>2.6810350616931444E-2</c:v>
                </c:pt>
                <c:pt idx="5">
                  <c:v>3.2947410930863015E-2</c:v>
                </c:pt>
                <c:pt idx="6">
                  <c:v>4.0430920932276605E-2</c:v>
                </c:pt>
                <c:pt idx="7">
                  <c:v>4.9527145166373777E-2</c:v>
                </c:pt>
                <c:pt idx="8">
                  <c:v>6.0540738919855556E-2</c:v>
                </c:pt>
                <c:pt idx="9">
                  <c:v>7.3813279839722648E-2</c:v>
                </c:pt>
                <c:pt idx="10">
                  <c:v>8.9717720409831683E-2</c:v>
                </c:pt>
                <c:pt idx="11">
                  <c:v>0.1086470717360544</c:v>
                </c:pt>
                <c:pt idx="12">
                  <c:v>0.1309955437363603</c:v>
                </c:pt>
                <c:pt idx="13">
                  <c:v>0.15713066862107544</c:v>
                </c:pt>
                <c:pt idx="14">
                  <c:v>0.18735586758330899</c:v>
                </c:pt>
                <c:pt idx="15">
                  <c:v>0.22186469670593997</c:v>
                </c:pt>
                <c:pt idx="16">
                  <c:v>0.26069065673476632</c:v>
                </c:pt>
                <c:pt idx="17">
                  <c:v>0.3036596178419308</c:v>
                </c:pt>
                <c:pt idx="18">
                  <c:v>0.35035470039766531</c:v>
                </c:pt>
                <c:pt idx="19">
                  <c:v>0.40010450241008366</c:v>
                </c:pt>
                <c:pt idx="20">
                  <c:v>0.45200350649116516</c:v>
                </c:pt>
                <c:pt idx="21">
                  <c:v>0.50496778626462857</c:v>
                </c:pt>
                <c:pt idx="22">
                  <c:v>0.55782080358784158</c:v>
                </c:pt>
                <c:pt idx="23">
                  <c:v>0.60939582257595049</c:v>
                </c:pt>
                <c:pt idx="24">
                  <c:v>0.65863653392008958</c:v>
                </c:pt>
                <c:pt idx="25">
                  <c:v>0.70467802563506543</c:v>
                </c:pt>
                <c:pt idx="26">
                  <c:v>0.74689601263176708</c:v>
                </c:pt>
                <c:pt idx="27">
                  <c:v>0.78492076763969088</c:v>
                </c:pt>
                <c:pt idx="28">
                  <c:v>0.8186201973105045</c:v>
                </c:pt>
                <c:pt idx="29">
                  <c:v>0.8480615609698664</c:v>
                </c:pt>
                <c:pt idx="30">
                  <c:v>0.87346272711689421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44B-C043-9D7F-31A8671B19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86859328"/>
        <c:axId val="285605360"/>
      </c:scatterChart>
      <c:valAx>
        <c:axId val="286859328"/>
        <c:scaling>
          <c:orientation val="minMax"/>
          <c:max val="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last_login_days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605360"/>
        <c:crosses val="autoZero"/>
        <c:crossBetween val="midCat"/>
      </c:valAx>
      <c:valAx>
        <c:axId val="285605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Probability of churn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8593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Predicted probability of churn vs watch_hours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WatchHours!$C$4</c:f>
              <c:strCache>
                <c:ptCount val="1"/>
                <c:pt idx="0">
                  <c:v> Predicted Probabilty 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WatchHours!$A$5:$A$15</c:f>
              <c:numCache>
                <c:formatCode>General</c:formatCode>
                <c:ptCount val="11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  <c:pt idx="8">
                  <c:v>40</c:v>
                </c:pt>
                <c:pt idx="9">
                  <c:v>45</c:v>
                </c:pt>
                <c:pt idx="10">
                  <c:v>50</c:v>
                </c:pt>
              </c:numCache>
            </c:numRef>
          </c:xVal>
          <c:yVal>
            <c:numRef>
              <c:f>WatchHours!$C$5:$C$15</c:f>
              <c:numCache>
                <c:formatCode>0%</c:formatCode>
                <c:ptCount val="11"/>
                <c:pt idx="0">
                  <c:v>0.87943175946956575</c:v>
                </c:pt>
                <c:pt idx="1">
                  <c:v>0.65847760078911821</c:v>
                </c:pt>
                <c:pt idx="2">
                  <c:v>0.33759603032628327</c:v>
                </c:pt>
                <c:pt idx="3">
                  <c:v>0.11872410091760165</c:v>
                </c:pt>
                <c:pt idx="4">
                  <c:v>3.4386113329084596E-2</c:v>
                </c:pt>
                <c:pt idx="5">
                  <c:v>9.3253093281240578E-3</c:v>
                </c:pt>
                <c:pt idx="6">
                  <c:v>2.4820212867047451E-3</c:v>
                </c:pt>
                <c:pt idx="7">
                  <c:v>6.5728211243289614E-4</c:v>
                </c:pt>
                <c:pt idx="8">
                  <c:v>1.7382588704457639E-4</c:v>
                </c:pt>
                <c:pt idx="9">
                  <c:v>4.5953922318038565E-5</c:v>
                </c:pt>
                <c:pt idx="10">
                  <c:v>1.2147582559483879E-5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4D9-4B40-9AA4-3392F4EB27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86859328"/>
        <c:axId val="285605360"/>
      </c:scatterChart>
      <c:valAx>
        <c:axId val="286859328"/>
        <c:scaling>
          <c:orientation val="minMax"/>
          <c:max val="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watch_hours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605360"/>
        <c:crosses val="autoZero"/>
        <c:crossBetween val="midCat"/>
      </c:valAx>
      <c:valAx>
        <c:axId val="285605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Probability of churn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8593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Predicted probability of churn vs watch_hours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WatchTmePerDay!$C$4</c:f>
              <c:strCache>
                <c:ptCount val="1"/>
                <c:pt idx="0">
                  <c:v> Predicted Probabilty 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WatchTmePerDay!$A$5:$A$25</c:f>
              <c:numCache>
                <c:formatCode>General</c:formatCode>
                <c:ptCount val="21"/>
                <c:pt idx="0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0.75</c:v>
                </c:pt>
                <c:pt idx="4">
                  <c:v>1</c:v>
                </c:pt>
                <c:pt idx="5">
                  <c:v>1.25</c:v>
                </c:pt>
                <c:pt idx="6">
                  <c:v>1.5</c:v>
                </c:pt>
                <c:pt idx="7">
                  <c:v>1.75</c:v>
                </c:pt>
                <c:pt idx="8">
                  <c:v>2</c:v>
                </c:pt>
                <c:pt idx="9">
                  <c:v>2.25</c:v>
                </c:pt>
                <c:pt idx="10">
                  <c:v>2.5</c:v>
                </c:pt>
                <c:pt idx="11">
                  <c:v>2.75</c:v>
                </c:pt>
                <c:pt idx="12">
                  <c:v>3</c:v>
                </c:pt>
                <c:pt idx="13">
                  <c:v>3.25</c:v>
                </c:pt>
                <c:pt idx="14">
                  <c:v>3.5</c:v>
                </c:pt>
                <c:pt idx="15">
                  <c:v>3.75</c:v>
                </c:pt>
                <c:pt idx="16">
                  <c:v>4</c:v>
                </c:pt>
                <c:pt idx="17">
                  <c:v>4.25</c:v>
                </c:pt>
                <c:pt idx="18">
                  <c:v>4.5</c:v>
                </c:pt>
                <c:pt idx="19">
                  <c:v>4.75</c:v>
                </c:pt>
                <c:pt idx="20">
                  <c:v>5</c:v>
                </c:pt>
              </c:numCache>
            </c:numRef>
          </c:xVal>
          <c:yVal>
            <c:numRef>
              <c:f>WatchTmePerDay!$C$5:$C$25</c:f>
              <c:numCache>
                <c:formatCode>0%</c:formatCode>
                <c:ptCount val="21"/>
                <c:pt idx="0">
                  <c:v>0.43569224250459981</c:v>
                </c:pt>
                <c:pt idx="1">
                  <c:v>0.36479161259209314</c:v>
                </c:pt>
                <c:pt idx="2">
                  <c:v>0.29930909521300431</c:v>
                </c:pt>
                <c:pt idx="3">
                  <c:v>0.24111920777555398</c:v>
                </c:pt>
                <c:pt idx="4">
                  <c:v>0.19115596258841211</c:v>
                </c:pt>
                <c:pt idx="5">
                  <c:v>0.1495061482365713</c:v>
                </c:pt>
                <c:pt idx="6">
                  <c:v>0.11563380606542165</c:v>
                </c:pt>
                <c:pt idx="7">
                  <c:v>8.8635855282591811E-2</c:v>
                </c:pt>
                <c:pt idx="8">
                  <c:v>6.7460499360674289E-2</c:v>
                </c:pt>
                <c:pt idx="9">
                  <c:v>5.1060565804546494E-2</c:v>
                </c:pt>
                <c:pt idx="10">
                  <c:v>3.8482998996656803E-2</c:v>
                </c:pt>
                <c:pt idx="11">
                  <c:v>2.8909233701592943E-2</c:v>
                </c:pt>
                <c:pt idx="12">
                  <c:v>2.1663558657024747E-2</c:v>
                </c:pt>
                <c:pt idx="13">
                  <c:v>1.6203603584254062E-2</c:v>
                </c:pt>
                <c:pt idx="14">
                  <c:v>1.2102719990192289E-2</c:v>
                </c:pt>
                <c:pt idx="15">
                  <c:v>9.0301806246641924E-3</c:v>
                </c:pt>
                <c:pt idx="16">
                  <c:v>6.732356589791451E-3</c:v>
                </c:pt>
                <c:pt idx="17">
                  <c:v>5.0162781740030696E-3</c:v>
                </c:pt>
                <c:pt idx="18">
                  <c:v>3.735983027711237E-3</c:v>
                </c:pt>
                <c:pt idx="19">
                  <c:v>2.7815416795348986E-3</c:v>
                </c:pt>
                <c:pt idx="20">
                  <c:v>2.0704272241116291E-3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78F-EC48-9B00-74ABB7F3D5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86859328"/>
        <c:axId val="285605360"/>
      </c:scatterChart>
      <c:valAx>
        <c:axId val="2868593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avg_watch_time_per_day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605360"/>
        <c:crosses val="autoZero"/>
        <c:crossBetween val="midCat"/>
      </c:valAx>
      <c:valAx>
        <c:axId val="285605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Probability of churn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8593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Predicted probability of churn vs watch_hours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SubscriptionType!$C$4</c:f>
              <c:strCache>
                <c:ptCount val="1"/>
                <c:pt idx="0">
                  <c:v> Predicted Probabilty 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SubscriptionType!$A$5:$A$7</c:f>
              <c:numCache>
                <c:formatCode>General</c:formatCode>
                <c:ptCount val="3"/>
                <c:pt idx="0">
                  <c:v>1</c:v>
                </c:pt>
                <c:pt idx="1">
                  <c:v>2</c:v>
                </c:pt>
                <c:pt idx="2">
                  <c:v>3</c:v>
                </c:pt>
              </c:numCache>
            </c:numRef>
          </c:xVal>
          <c:yVal>
            <c:numRef>
              <c:f>SubscriptionType!$C$5:$C$7</c:f>
              <c:numCache>
                <c:formatCode>0%</c:formatCode>
                <c:ptCount val="3"/>
                <c:pt idx="0">
                  <c:v>0.43242616697972514</c:v>
                </c:pt>
                <c:pt idx="1">
                  <c:v>0.20841570119619196</c:v>
                </c:pt>
                <c:pt idx="2">
                  <c:v>8.33983676224372E-2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E4F-0F45-90DA-893E6E0488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86859328"/>
        <c:axId val="285605360"/>
      </c:scatterChart>
      <c:valAx>
        <c:axId val="286859328"/>
        <c:scaling>
          <c:orientation val="minMax"/>
          <c:max val="3"/>
          <c:min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subscription_type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605360"/>
        <c:crosses val="autoZero"/>
        <c:crossBetween val="midCat"/>
        <c:majorUnit val="1"/>
        <c:minorUnit val="1"/>
      </c:valAx>
      <c:valAx>
        <c:axId val="285605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Probability of churn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8593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26</xdr:col>
      <xdr:colOff>292100</xdr:colOff>
      <xdr:row>0</xdr:row>
      <xdr:rowOff>127000</xdr:rowOff>
    </xdr:from>
    <xdr:to>
      <xdr:col>35</xdr:col>
      <xdr:colOff>228600</xdr:colOff>
      <xdr:row>21</xdr:row>
      <xdr:rowOff>165100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A8E30B8-CBB2-30D8-20C5-2B392D4D89B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26</xdr:col>
      <xdr:colOff>146050</xdr:colOff>
      <xdr:row>23</xdr:row>
      <xdr:rowOff>139700</xdr:rowOff>
    </xdr:from>
    <xdr:to>
      <xdr:col>39</xdr:col>
      <xdr:colOff>419100</xdr:colOff>
      <xdr:row>45</xdr:row>
      <xdr:rowOff>76200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94179590-92C0-2CA3-D833-AA12F09429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99162</xdr:colOff>
      <xdr:row>3</xdr:row>
      <xdr:rowOff>49004</xdr:rowOff>
    </xdr:from>
    <xdr:to>
      <xdr:col>19</xdr:col>
      <xdr:colOff>795352</xdr:colOff>
      <xdr:row>22</xdr:row>
      <xdr:rowOff>62858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E1D5F79F-C164-284D-8EAE-999FA97AF0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423333</xdr:colOff>
      <xdr:row>32</xdr:row>
      <xdr:rowOff>66844</xdr:rowOff>
    </xdr:from>
    <xdr:to>
      <xdr:col>17</xdr:col>
      <xdr:colOff>724123</xdr:colOff>
      <xdr:row>51</xdr:row>
      <xdr:rowOff>178246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4B12BB3-0312-A44E-87FE-EC71CBDDD0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539750</xdr:colOff>
      <xdr:row>11</xdr:row>
      <xdr:rowOff>50800</xdr:rowOff>
    </xdr:from>
    <xdr:to>
      <xdr:col>9</xdr:col>
      <xdr:colOff>298450</xdr:colOff>
      <xdr:row>24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ABB8CD5-018D-9A5A-A5AE-AAF262E795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539750</xdr:colOff>
      <xdr:row>11</xdr:row>
      <xdr:rowOff>50800</xdr:rowOff>
    </xdr:from>
    <xdr:to>
      <xdr:col>9</xdr:col>
      <xdr:colOff>298450</xdr:colOff>
      <xdr:row>24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6D86DFF-68F7-D346-B468-43131C41BB5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539750</xdr:colOff>
      <xdr:row>11</xdr:row>
      <xdr:rowOff>50800</xdr:rowOff>
    </xdr:from>
    <xdr:to>
      <xdr:col>9</xdr:col>
      <xdr:colOff>298450</xdr:colOff>
      <xdr:row>24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CB0EA2B-E85A-F24B-BCC3-C3B3376F55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539750</xdr:colOff>
      <xdr:row>11</xdr:row>
      <xdr:rowOff>50800</xdr:rowOff>
    </xdr:from>
    <xdr:to>
      <xdr:col>9</xdr:col>
      <xdr:colOff>298450</xdr:colOff>
      <xdr:row>24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55464E5-AE3D-BF43-820D-7582D4660D1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C77E8C-AD6D-6F46-8DC8-35FC7944E8D4}">
  <dimension ref="A1:N5001"/>
  <sheetViews>
    <sheetView workbookViewId="0">
      <selection activeCell="H8" sqref="H8"/>
    </sheetView>
  </sheetViews>
  <sheetFormatPr baseColWidth="10" defaultRowHeight="16" x14ac:dyDescent="0.2"/>
  <cols>
    <col min="1" max="1" width="15.5" style="1" customWidth="1"/>
    <col min="2" max="2" width="9.6640625" style="1" customWidth="1"/>
    <col min="3" max="3" width="9.83203125" style="1" customWidth="1"/>
    <col min="4" max="4" width="12.5" style="1" customWidth="1"/>
    <col min="5" max="5" width="11.33203125" style="1" customWidth="1"/>
    <col min="6" max="6" width="10.1640625" style="1" customWidth="1"/>
    <col min="7" max="7" width="15.5" style="1" customWidth="1"/>
    <col min="8" max="8" width="11.33203125" style="1" customWidth="1"/>
    <col min="9" max="9" width="12.33203125" style="1" customWidth="1"/>
    <col min="10" max="10" width="16.5" style="1" customWidth="1"/>
    <col min="11" max="11" width="15.5" style="1" customWidth="1"/>
    <col min="12" max="12" width="10.1640625" style="1" customWidth="1"/>
    <col min="13" max="13" width="10" style="1" customWidth="1"/>
    <col min="14" max="14" width="15.5" style="1" customWidth="1"/>
  </cols>
  <sheetData>
    <row r="1" spans="1:14" s="4" customFormat="1" ht="51" x14ac:dyDescent="0.2">
      <c r="A1" s="3" t="s">
        <v>0</v>
      </c>
      <c r="B1" s="3" t="s">
        <v>1</v>
      </c>
      <c r="C1" s="3" t="s">
        <v>2</v>
      </c>
      <c r="D1" s="5" t="s">
        <v>3</v>
      </c>
      <c r="E1" s="5" t="s">
        <v>4</v>
      </c>
      <c r="F1" s="5" t="s">
        <v>5</v>
      </c>
      <c r="G1" s="3" t="s">
        <v>6</v>
      </c>
      <c r="H1" s="3" t="s">
        <v>7</v>
      </c>
      <c r="I1" s="3" t="s">
        <v>8</v>
      </c>
      <c r="J1" s="5" t="s">
        <v>5042</v>
      </c>
      <c r="K1" s="3" t="s">
        <v>9</v>
      </c>
      <c r="L1" s="3" t="s">
        <v>10</v>
      </c>
      <c r="M1" s="5" t="s">
        <v>11</v>
      </c>
      <c r="N1" s="3" t="s">
        <v>12</v>
      </c>
    </row>
    <row r="2" spans="1:14" x14ac:dyDescent="0.2">
      <c r="A2" s="1" t="s">
        <v>13</v>
      </c>
      <c r="B2" s="1">
        <v>51</v>
      </c>
      <c r="C2" s="1" t="s">
        <v>14</v>
      </c>
      <c r="D2" s="1" t="s">
        <v>15</v>
      </c>
      <c r="E2" s="1">
        <v>14.73</v>
      </c>
      <c r="F2" s="1">
        <v>29</v>
      </c>
      <c r="G2" s="1" t="s">
        <v>16</v>
      </c>
      <c r="H2" s="1" t="s">
        <v>17</v>
      </c>
      <c r="I2" s="1">
        <v>8.99</v>
      </c>
      <c r="J2" s="1">
        <v>1</v>
      </c>
      <c r="K2" s="1" t="s">
        <v>18</v>
      </c>
      <c r="L2" s="1">
        <v>1</v>
      </c>
      <c r="M2" s="1">
        <v>0.49</v>
      </c>
      <c r="N2" s="1" t="s">
        <v>19</v>
      </c>
    </row>
    <row r="3" spans="1:14" x14ac:dyDescent="0.2">
      <c r="A3" s="1" t="s">
        <v>20</v>
      </c>
      <c r="B3" s="1">
        <v>47</v>
      </c>
      <c r="C3" s="1" t="s">
        <v>14</v>
      </c>
      <c r="D3" s="1" t="s">
        <v>21</v>
      </c>
      <c r="E3" s="1">
        <v>0.7</v>
      </c>
      <c r="F3" s="1">
        <v>19</v>
      </c>
      <c r="G3" s="1" t="s">
        <v>22</v>
      </c>
      <c r="H3" s="1" t="s">
        <v>23</v>
      </c>
      <c r="I3" s="1">
        <v>13.99</v>
      </c>
      <c r="J3" s="1">
        <v>1</v>
      </c>
      <c r="K3" s="1" t="s">
        <v>18</v>
      </c>
      <c r="L3" s="1">
        <v>5</v>
      </c>
      <c r="M3" s="1">
        <v>0.03</v>
      </c>
      <c r="N3" s="1" t="s">
        <v>24</v>
      </c>
    </row>
    <row r="4" spans="1:14" x14ac:dyDescent="0.2">
      <c r="A4" s="1" t="s">
        <v>25</v>
      </c>
      <c r="B4" s="1">
        <v>27</v>
      </c>
      <c r="C4" s="1" t="s">
        <v>26</v>
      </c>
      <c r="D4" s="1" t="s">
        <v>21</v>
      </c>
      <c r="E4" s="1">
        <v>16.32</v>
      </c>
      <c r="F4" s="1">
        <v>10</v>
      </c>
      <c r="G4" s="1" t="s">
        <v>27</v>
      </c>
      <c r="H4" s="1" t="s">
        <v>17</v>
      </c>
      <c r="I4" s="1">
        <v>13.99</v>
      </c>
      <c r="J4" s="1">
        <v>0</v>
      </c>
      <c r="K4" s="1" t="s">
        <v>28</v>
      </c>
      <c r="L4" s="1">
        <v>2</v>
      </c>
      <c r="M4" s="1">
        <v>1.48</v>
      </c>
      <c r="N4" s="1" t="s">
        <v>29</v>
      </c>
    </row>
    <row r="5" spans="1:14" x14ac:dyDescent="0.2">
      <c r="A5" s="1" t="s">
        <v>30</v>
      </c>
      <c r="B5" s="1">
        <v>53</v>
      </c>
      <c r="C5" s="1" t="s">
        <v>14</v>
      </c>
      <c r="D5" s="1" t="s">
        <v>31</v>
      </c>
      <c r="E5" s="1">
        <v>4.51</v>
      </c>
      <c r="F5" s="1">
        <v>12</v>
      </c>
      <c r="G5" s="1" t="s">
        <v>32</v>
      </c>
      <c r="H5" s="1" t="s">
        <v>17</v>
      </c>
      <c r="I5" s="1">
        <v>17.989999999999998</v>
      </c>
      <c r="J5" s="1">
        <v>1</v>
      </c>
      <c r="K5" s="1" t="s">
        <v>28</v>
      </c>
      <c r="L5" s="1">
        <v>2</v>
      </c>
      <c r="M5" s="1">
        <v>0.35</v>
      </c>
      <c r="N5" s="1" t="s">
        <v>33</v>
      </c>
    </row>
    <row r="6" spans="1:14" x14ac:dyDescent="0.2">
      <c r="A6" s="1" t="s">
        <v>34</v>
      </c>
      <c r="B6" s="1">
        <v>56</v>
      </c>
      <c r="C6" s="1" t="s">
        <v>14</v>
      </c>
      <c r="D6" s="1" t="s">
        <v>21</v>
      </c>
      <c r="E6" s="1">
        <v>1.89</v>
      </c>
      <c r="F6" s="1">
        <v>13</v>
      </c>
      <c r="G6" s="1" t="s">
        <v>16</v>
      </c>
      <c r="H6" s="1" t="s">
        <v>23</v>
      </c>
      <c r="I6" s="1">
        <v>13.99</v>
      </c>
      <c r="J6" s="1">
        <v>1</v>
      </c>
      <c r="K6" s="1" t="s">
        <v>28</v>
      </c>
      <c r="L6" s="1">
        <v>2</v>
      </c>
      <c r="M6" s="1">
        <v>0.13</v>
      </c>
      <c r="N6" s="1" t="s">
        <v>19</v>
      </c>
    </row>
    <row r="7" spans="1:14" x14ac:dyDescent="0.2">
      <c r="A7" s="1" t="s">
        <v>35</v>
      </c>
      <c r="B7" s="1">
        <v>58</v>
      </c>
      <c r="C7" s="1" t="s">
        <v>26</v>
      </c>
      <c r="D7" s="1" t="s">
        <v>21</v>
      </c>
      <c r="E7" s="1">
        <v>13.8</v>
      </c>
      <c r="F7" s="1">
        <v>26</v>
      </c>
      <c r="G7" s="1" t="s">
        <v>32</v>
      </c>
      <c r="H7" s="1" t="s">
        <v>23</v>
      </c>
      <c r="I7" s="1">
        <v>13.99</v>
      </c>
      <c r="J7" s="1">
        <v>0</v>
      </c>
      <c r="K7" s="1" t="s">
        <v>36</v>
      </c>
      <c r="L7" s="1">
        <v>3</v>
      </c>
      <c r="M7" s="1">
        <v>0.51</v>
      </c>
      <c r="N7" s="1" t="s">
        <v>19</v>
      </c>
    </row>
    <row r="8" spans="1:14" x14ac:dyDescent="0.2">
      <c r="A8" s="2" t="s">
        <v>37</v>
      </c>
      <c r="B8" s="1">
        <v>48</v>
      </c>
      <c r="C8" s="1" t="s">
        <v>14</v>
      </c>
      <c r="D8" s="1" t="s">
        <v>15</v>
      </c>
      <c r="E8" s="1">
        <v>13.83</v>
      </c>
      <c r="F8" s="1">
        <v>20</v>
      </c>
      <c r="G8" s="1" t="s">
        <v>27</v>
      </c>
      <c r="H8" s="1" t="s">
        <v>17</v>
      </c>
      <c r="I8" s="1">
        <v>8.99</v>
      </c>
      <c r="J8" s="1">
        <v>0</v>
      </c>
      <c r="K8" s="1" t="s">
        <v>18</v>
      </c>
      <c r="L8" s="1">
        <v>5</v>
      </c>
      <c r="M8" s="1">
        <v>0.66</v>
      </c>
      <c r="N8" s="1" t="s">
        <v>38</v>
      </c>
    </row>
    <row r="9" spans="1:14" x14ac:dyDescent="0.2">
      <c r="A9" s="1" t="s">
        <v>39</v>
      </c>
      <c r="B9" s="1">
        <v>51</v>
      </c>
      <c r="C9" s="1" t="s">
        <v>40</v>
      </c>
      <c r="D9" s="1" t="s">
        <v>15</v>
      </c>
      <c r="E9" s="1">
        <v>14.3</v>
      </c>
      <c r="F9" s="1">
        <v>56</v>
      </c>
      <c r="G9" s="1" t="s">
        <v>22</v>
      </c>
      <c r="H9" s="1" t="s">
        <v>23</v>
      </c>
      <c r="I9" s="1">
        <v>8.99</v>
      </c>
      <c r="J9" s="1">
        <v>1</v>
      </c>
      <c r="K9" s="1" t="s">
        <v>18</v>
      </c>
      <c r="L9" s="1">
        <v>1</v>
      </c>
      <c r="M9" s="1">
        <v>0.25</v>
      </c>
      <c r="N9" s="1" t="s">
        <v>19</v>
      </c>
    </row>
    <row r="10" spans="1:14" x14ac:dyDescent="0.2">
      <c r="A10" s="1" t="s">
        <v>41</v>
      </c>
      <c r="B10" s="1">
        <v>45</v>
      </c>
      <c r="C10" s="1" t="s">
        <v>14</v>
      </c>
      <c r="D10" s="1" t="s">
        <v>15</v>
      </c>
      <c r="E10" s="1">
        <v>9.98</v>
      </c>
      <c r="F10" s="1">
        <v>10</v>
      </c>
      <c r="G10" s="1" t="s">
        <v>27</v>
      </c>
      <c r="H10" s="1" t="s">
        <v>23</v>
      </c>
      <c r="I10" s="1">
        <v>8.99</v>
      </c>
      <c r="J10" s="1">
        <v>0</v>
      </c>
      <c r="K10" s="1" t="s">
        <v>42</v>
      </c>
      <c r="L10" s="1">
        <v>3</v>
      </c>
      <c r="M10" s="1">
        <v>0.91</v>
      </c>
      <c r="N10" s="1" t="s">
        <v>38</v>
      </c>
    </row>
    <row r="11" spans="1:14" x14ac:dyDescent="0.2">
      <c r="A11" s="1" t="s">
        <v>43</v>
      </c>
      <c r="B11" s="1">
        <v>32</v>
      </c>
      <c r="C11" s="1" t="s">
        <v>14</v>
      </c>
      <c r="D11" s="1" t="s">
        <v>31</v>
      </c>
      <c r="E11" s="1">
        <v>2.2200000000000002</v>
      </c>
      <c r="F11" s="1">
        <v>34</v>
      </c>
      <c r="G11" s="1" t="s">
        <v>22</v>
      </c>
      <c r="H11" s="1" t="s">
        <v>17</v>
      </c>
      <c r="I11" s="1">
        <v>17.989999999999998</v>
      </c>
      <c r="J11" s="1">
        <v>1</v>
      </c>
      <c r="K11" s="1" t="s">
        <v>36</v>
      </c>
      <c r="L11" s="1">
        <v>1</v>
      </c>
      <c r="M11" s="1">
        <v>0.06</v>
      </c>
      <c r="N11" s="1" t="s">
        <v>29</v>
      </c>
    </row>
    <row r="12" spans="1:14" x14ac:dyDescent="0.2">
      <c r="A12" s="1" t="s">
        <v>44</v>
      </c>
      <c r="B12" s="1">
        <v>26</v>
      </c>
      <c r="C12" s="1" t="s">
        <v>40</v>
      </c>
      <c r="D12" s="1" t="s">
        <v>31</v>
      </c>
      <c r="E12" s="1">
        <v>15.42</v>
      </c>
      <c r="F12" s="1">
        <v>36</v>
      </c>
      <c r="G12" s="1" t="s">
        <v>27</v>
      </c>
      <c r="H12" s="1" t="s">
        <v>45</v>
      </c>
      <c r="I12" s="1">
        <v>17.989999999999998</v>
      </c>
      <c r="J12" s="1">
        <v>0</v>
      </c>
      <c r="K12" s="1" t="s">
        <v>36</v>
      </c>
      <c r="L12" s="1">
        <v>4</v>
      </c>
      <c r="M12" s="1">
        <v>0.42</v>
      </c>
      <c r="N12" s="1" t="s">
        <v>46</v>
      </c>
    </row>
    <row r="13" spans="1:14" x14ac:dyDescent="0.2">
      <c r="A13" s="1" t="s">
        <v>47</v>
      </c>
      <c r="B13" s="1">
        <v>28</v>
      </c>
      <c r="C13" s="1" t="s">
        <v>14</v>
      </c>
      <c r="D13" s="1" t="s">
        <v>21</v>
      </c>
      <c r="E13" s="1">
        <v>22.26</v>
      </c>
      <c r="F13" s="1">
        <v>38</v>
      </c>
      <c r="G13" s="1" t="s">
        <v>48</v>
      </c>
      <c r="H13" s="1" t="s">
        <v>23</v>
      </c>
      <c r="I13" s="1">
        <v>13.99</v>
      </c>
      <c r="J13" s="1">
        <v>0</v>
      </c>
      <c r="K13" s="1" t="s">
        <v>28</v>
      </c>
      <c r="L13" s="1">
        <v>5</v>
      </c>
      <c r="M13" s="1">
        <v>0.56999999999999995</v>
      </c>
      <c r="N13" s="1" t="s">
        <v>33</v>
      </c>
    </row>
    <row r="14" spans="1:14" x14ac:dyDescent="0.2">
      <c r="A14" s="1" t="s">
        <v>49</v>
      </c>
      <c r="B14" s="1">
        <v>47</v>
      </c>
      <c r="C14" s="1" t="s">
        <v>14</v>
      </c>
      <c r="D14" s="1" t="s">
        <v>21</v>
      </c>
      <c r="E14" s="1">
        <v>7.92</v>
      </c>
      <c r="F14" s="1">
        <v>23</v>
      </c>
      <c r="G14" s="1" t="s">
        <v>48</v>
      </c>
      <c r="H14" s="1" t="s">
        <v>17</v>
      </c>
      <c r="I14" s="1">
        <v>13.99</v>
      </c>
      <c r="J14" s="1">
        <v>0</v>
      </c>
      <c r="K14" s="1" t="s">
        <v>28</v>
      </c>
      <c r="L14" s="1">
        <v>1</v>
      </c>
      <c r="M14" s="1">
        <v>0.33</v>
      </c>
      <c r="N14" s="1" t="s">
        <v>24</v>
      </c>
    </row>
    <row r="15" spans="1:14" x14ac:dyDescent="0.2">
      <c r="A15" s="1" t="s">
        <v>50</v>
      </c>
      <c r="B15" s="1">
        <v>49</v>
      </c>
      <c r="C15" s="1" t="s">
        <v>26</v>
      </c>
      <c r="D15" s="1" t="s">
        <v>15</v>
      </c>
      <c r="E15" s="1">
        <v>5.26</v>
      </c>
      <c r="F15" s="1">
        <v>33</v>
      </c>
      <c r="G15" s="1" t="s">
        <v>48</v>
      </c>
      <c r="H15" s="1" t="s">
        <v>23</v>
      </c>
      <c r="I15" s="1">
        <v>8.99</v>
      </c>
      <c r="J15" s="1">
        <v>1</v>
      </c>
      <c r="K15" s="1" t="s">
        <v>28</v>
      </c>
      <c r="L15" s="1">
        <v>3</v>
      </c>
      <c r="M15" s="1">
        <v>0.15</v>
      </c>
      <c r="N15" s="1" t="s">
        <v>51</v>
      </c>
    </row>
    <row r="16" spans="1:14" x14ac:dyDescent="0.2">
      <c r="A16" s="1" t="s">
        <v>52</v>
      </c>
      <c r="B16" s="1">
        <v>39</v>
      </c>
      <c r="C16" s="1" t="s">
        <v>26</v>
      </c>
      <c r="D16" s="1" t="s">
        <v>15</v>
      </c>
      <c r="E16" s="1">
        <v>10.97</v>
      </c>
      <c r="F16" s="1">
        <v>10</v>
      </c>
      <c r="G16" s="1" t="s">
        <v>32</v>
      </c>
      <c r="H16" s="1" t="s">
        <v>23</v>
      </c>
      <c r="I16" s="1">
        <v>8.99</v>
      </c>
      <c r="J16" s="1">
        <v>0</v>
      </c>
      <c r="K16" s="1" t="s">
        <v>42</v>
      </c>
      <c r="L16" s="1">
        <v>1</v>
      </c>
      <c r="M16" s="1">
        <v>1</v>
      </c>
      <c r="N16" s="1" t="s">
        <v>46</v>
      </c>
    </row>
    <row r="17" spans="1:14" x14ac:dyDescent="0.2">
      <c r="A17" s="1" t="s">
        <v>53</v>
      </c>
      <c r="B17" s="1">
        <v>32</v>
      </c>
      <c r="C17" s="1" t="s">
        <v>26</v>
      </c>
      <c r="D17" s="1" t="s">
        <v>31</v>
      </c>
      <c r="E17" s="1">
        <v>40.94</v>
      </c>
      <c r="F17" s="1">
        <v>7</v>
      </c>
      <c r="G17" s="1" t="s">
        <v>48</v>
      </c>
      <c r="H17" s="1" t="s">
        <v>54</v>
      </c>
      <c r="I17" s="1">
        <v>17.989999999999998</v>
      </c>
      <c r="J17" s="1">
        <v>0</v>
      </c>
      <c r="K17" s="1" t="s">
        <v>28</v>
      </c>
      <c r="L17" s="1">
        <v>1</v>
      </c>
      <c r="M17" s="1">
        <v>5.12</v>
      </c>
      <c r="N17" s="1" t="s">
        <v>19</v>
      </c>
    </row>
    <row r="18" spans="1:14" x14ac:dyDescent="0.2">
      <c r="A18" s="1" t="s">
        <v>55</v>
      </c>
      <c r="B18" s="1">
        <v>46</v>
      </c>
      <c r="C18" s="1" t="s">
        <v>14</v>
      </c>
      <c r="D18" s="1" t="s">
        <v>31</v>
      </c>
      <c r="E18" s="1">
        <v>1.25</v>
      </c>
      <c r="F18" s="1">
        <v>13</v>
      </c>
      <c r="G18" s="1" t="s">
        <v>22</v>
      </c>
      <c r="H18" s="1" t="s">
        <v>56</v>
      </c>
      <c r="I18" s="1">
        <v>17.989999999999998</v>
      </c>
      <c r="J18" s="1">
        <v>1</v>
      </c>
      <c r="K18" s="1" t="s">
        <v>36</v>
      </c>
      <c r="L18" s="1">
        <v>3</v>
      </c>
      <c r="M18" s="1">
        <v>0.09</v>
      </c>
      <c r="N18" s="1" t="s">
        <v>46</v>
      </c>
    </row>
    <row r="19" spans="1:14" x14ac:dyDescent="0.2">
      <c r="A19" s="1" t="s">
        <v>57</v>
      </c>
      <c r="B19" s="1">
        <v>48</v>
      </c>
      <c r="C19" s="1" t="s">
        <v>26</v>
      </c>
      <c r="D19" s="1" t="s">
        <v>21</v>
      </c>
      <c r="E19" s="1">
        <v>8.1199999999999992</v>
      </c>
      <c r="F19" s="1">
        <v>32</v>
      </c>
      <c r="G19" s="1" t="s">
        <v>16</v>
      </c>
      <c r="H19" s="1" t="s">
        <v>54</v>
      </c>
      <c r="I19" s="1">
        <v>13.99</v>
      </c>
      <c r="J19" s="1">
        <v>1</v>
      </c>
      <c r="K19" s="1" t="s">
        <v>28</v>
      </c>
      <c r="L19" s="1">
        <v>2</v>
      </c>
      <c r="M19" s="1">
        <v>0.25</v>
      </c>
      <c r="N19" s="1" t="s">
        <v>19</v>
      </c>
    </row>
    <row r="20" spans="1:14" x14ac:dyDescent="0.2">
      <c r="A20" s="1" t="s">
        <v>58</v>
      </c>
      <c r="B20" s="1">
        <v>68</v>
      </c>
      <c r="C20" s="1" t="s">
        <v>26</v>
      </c>
      <c r="D20" s="1" t="s">
        <v>31</v>
      </c>
      <c r="E20" s="1">
        <v>7.67</v>
      </c>
      <c r="F20" s="1">
        <v>40</v>
      </c>
      <c r="G20" s="1" t="s">
        <v>32</v>
      </c>
      <c r="H20" s="1" t="s">
        <v>56</v>
      </c>
      <c r="I20" s="1">
        <v>17.989999999999998</v>
      </c>
      <c r="J20" s="1">
        <v>0</v>
      </c>
      <c r="K20" s="1" t="s">
        <v>42</v>
      </c>
      <c r="L20" s="1">
        <v>4</v>
      </c>
      <c r="M20" s="1">
        <v>0.19</v>
      </c>
      <c r="N20" s="1" t="s">
        <v>38</v>
      </c>
    </row>
    <row r="21" spans="1:14" x14ac:dyDescent="0.2">
      <c r="A21" s="1" t="s">
        <v>59</v>
      </c>
      <c r="B21" s="1">
        <v>21</v>
      </c>
      <c r="C21" s="1" t="s">
        <v>26</v>
      </c>
      <c r="D21" s="1" t="s">
        <v>21</v>
      </c>
      <c r="E21" s="1">
        <v>15.53</v>
      </c>
      <c r="F21" s="1">
        <v>27</v>
      </c>
      <c r="G21" s="1" t="s">
        <v>48</v>
      </c>
      <c r="H21" s="1" t="s">
        <v>45</v>
      </c>
      <c r="I21" s="1">
        <v>13.99</v>
      </c>
      <c r="J21" s="1">
        <v>0</v>
      </c>
      <c r="K21" s="1" t="s">
        <v>60</v>
      </c>
      <c r="L21" s="1">
        <v>1</v>
      </c>
      <c r="M21" s="1">
        <v>0.55000000000000004</v>
      </c>
      <c r="N21" s="1" t="s">
        <v>46</v>
      </c>
    </row>
    <row r="22" spans="1:14" x14ac:dyDescent="0.2">
      <c r="A22" s="1" t="s">
        <v>61</v>
      </c>
      <c r="B22" s="1">
        <v>60</v>
      </c>
      <c r="C22" s="1" t="s">
        <v>40</v>
      </c>
      <c r="D22" s="1" t="s">
        <v>15</v>
      </c>
      <c r="E22" s="1">
        <v>31.9</v>
      </c>
      <c r="F22" s="1">
        <v>4</v>
      </c>
      <c r="G22" s="1" t="s">
        <v>32</v>
      </c>
      <c r="H22" s="1" t="s">
        <v>56</v>
      </c>
      <c r="I22" s="1">
        <v>8.99</v>
      </c>
      <c r="J22" s="1">
        <v>0</v>
      </c>
      <c r="K22" s="1" t="s">
        <v>28</v>
      </c>
      <c r="L22" s="1">
        <v>2</v>
      </c>
      <c r="M22" s="1">
        <v>6.38</v>
      </c>
      <c r="N22" s="1" t="s">
        <v>46</v>
      </c>
    </row>
    <row r="23" spans="1:14" x14ac:dyDescent="0.2">
      <c r="A23" s="1" t="s">
        <v>62</v>
      </c>
      <c r="B23" s="1">
        <v>70</v>
      </c>
      <c r="C23" s="1" t="s">
        <v>14</v>
      </c>
      <c r="D23" s="1" t="s">
        <v>31</v>
      </c>
      <c r="E23" s="1">
        <v>7.97</v>
      </c>
      <c r="F23" s="1">
        <v>57</v>
      </c>
      <c r="G23" s="1" t="s">
        <v>22</v>
      </c>
      <c r="H23" s="1" t="s">
        <v>45</v>
      </c>
      <c r="I23" s="1">
        <v>17.989999999999998</v>
      </c>
      <c r="J23" s="1">
        <v>1</v>
      </c>
      <c r="K23" s="1" t="s">
        <v>18</v>
      </c>
      <c r="L23" s="1">
        <v>5</v>
      </c>
      <c r="M23" s="1">
        <v>0.14000000000000001</v>
      </c>
      <c r="N23" s="1" t="s">
        <v>29</v>
      </c>
    </row>
    <row r="24" spans="1:14" x14ac:dyDescent="0.2">
      <c r="A24" s="1" t="s">
        <v>63</v>
      </c>
      <c r="B24" s="1">
        <v>53</v>
      </c>
      <c r="C24" s="1" t="s">
        <v>14</v>
      </c>
      <c r="D24" s="1" t="s">
        <v>21</v>
      </c>
      <c r="E24" s="1">
        <v>43.02</v>
      </c>
      <c r="F24" s="1">
        <v>43</v>
      </c>
      <c r="G24" s="1" t="s">
        <v>48</v>
      </c>
      <c r="H24" s="1" t="s">
        <v>56</v>
      </c>
      <c r="I24" s="1">
        <v>13.99</v>
      </c>
      <c r="J24" s="1">
        <v>0</v>
      </c>
      <c r="K24" s="1" t="s">
        <v>28</v>
      </c>
      <c r="L24" s="1">
        <v>1</v>
      </c>
      <c r="M24" s="1">
        <v>0.98</v>
      </c>
      <c r="N24" s="1" t="s">
        <v>19</v>
      </c>
    </row>
    <row r="25" spans="1:14" x14ac:dyDescent="0.2">
      <c r="A25" s="1" t="s">
        <v>64</v>
      </c>
      <c r="B25" s="1">
        <v>36</v>
      </c>
      <c r="C25" s="1" t="s">
        <v>14</v>
      </c>
      <c r="D25" s="1" t="s">
        <v>21</v>
      </c>
      <c r="E25" s="1">
        <v>34.6</v>
      </c>
      <c r="F25" s="1">
        <v>19</v>
      </c>
      <c r="G25" s="1" t="s">
        <v>32</v>
      </c>
      <c r="H25" s="1" t="s">
        <v>56</v>
      </c>
      <c r="I25" s="1">
        <v>13.99</v>
      </c>
      <c r="J25" s="1">
        <v>0</v>
      </c>
      <c r="K25" s="1" t="s">
        <v>28</v>
      </c>
      <c r="L25" s="1">
        <v>3</v>
      </c>
      <c r="M25" s="1">
        <v>1.73</v>
      </c>
      <c r="N25" s="1" t="s">
        <v>19</v>
      </c>
    </row>
    <row r="26" spans="1:14" x14ac:dyDescent="0.2">
      <c r="A26" s="1" t="s">
        <v>65</v>
      </c>
      <c r="B26" s="1">
        <v>55</v>
      </c>
      <c r="C26" s="1" t="s">
        <v>14</v>
      </c>
      <c r="D26" s="1" t="s">
        <v>15</v>
      </c>
      <c r="E26" s="1">
        <v>24.58</v>
      </c>
      <c r="F26" s="1">
        <v>18</v>
      </c>
      <c r="G26" s="1" t="s">
        <v>27</v>
      </c>
      <c r="H26" s="1" t="s">
        <v>54</v>
      </c>
      <c r="I26" s="1">
        <v>8.99</v>
      </c>
      <c r="J26" s="1">
        <v>0</v>
      </c>
      <c r="K26" s="1" t="s">
        <v>36</v>
      </c>
      <c r="L26" s="1">
        <v>1</v>
      </c>
      <c r="M26" s="1">
        <v>1.29</v>
      </c>
      <c r="N26" s="1" t="s">
        <v>51</v>
      </c>
    </row>
    <row r="27" spans="1:14" x14ac:dyDescent="0.2">
      <c r="A27" s="1" t="s">
        <v>66</v>
      </c>
      <c r="B27" s="1">
        <v>45</v>
      </c>
      <c r="C27" s="1" t="s">
        <v>26</v>
      </c>
      <c r="D27" s="1" t="s">
        <v>21</v>
      </c>
      <c r="E27" s="1">
        <v>7.39</v>
      </c>
      <c r="F27" s="1">
        <v>6</v>
      </c>
      <c r="G27" s="1" t="s">
        <v>32</v>
      </c>
      <c r="H27" s="1" t="s">
        <v>17</v>
      </c>
      <c r="I27" s="1">
        <v>13.99</v>
      </c>
      <c r="J27" s="1">
        <v>0</v>
      </c>
      <c r="K27" s="1" t="s">
        <v>42</v>
      </c>
      <c r="L27" s="1">
        <v>1</v>
      </c>
      <c r="M27" s="1">
        <v>1.06</v>
      </c>
      <c r="N27" s="1" t="s">
        <v>38</v>
      </c>
    </row>
    <row r="28" spans="1:14" x14ac:dyDescent="0.2">
      <c r="A28" s="1" t="s">
        <v>67</v>
      </c>
      <c r="B28" s="1">
        <v>24</v>
      </c>
      <c r="C28" s="1" t="s">
        <v>40</v>
      </c>
      <c r="D28" s="1" t="s">
        <v>31</v>
      </c>
      <c r="E28" s="1">
        <v>6.92</v>
      </c>
      <c r="F28" s="1">
        <v>13</v>
      </c>
      <c r="G28" s="1" t="s">
        <v>16</v>
      </c>
      <c r="H28" s="1" t="s">
        <v>54</v>
      </c>
      <c r="I28" s="1">
        <v>17.989999999999998</v>
      </c>
      <c r="J28" s="1">
        <v>0</v>
      </c>
      <c r="K28" s="1" t="s">
        <v>28</v>
      </c>
      <c r="L28" s="1">
        <v>2</v>
      </c>
      <c r="M28" s="1">
        <v>0.49</v>
      </c>
      <c r="N28" s="1" t="s">
        <v>19</v>
      </c>
    </row>
    <row r="29" spans="1:14" x14ac:dyDescent="0.2">
      <c r="A29" s="1" t="s">
        <v>68</v>
      </c>
      <c r="B29" s="1">
        <v>30</v>
      </c>
      <c r="C29" s="1" t="s">
        <v>14</v>
      </c>
      <c r="D29" s="1" t="s">
        <v>31</v>
      </c>
      <c r="E29" s="1">
        <v>1.37</v>
      </c>
      <c r="F29" s="1">
        <v>55</v>
      </c>
      <c r="G29" s="1" t="s">
        <v>69</v>
      </c>
      <c r="H29" s="1" t="s">
        <v>23</v>
      </c>
      <c r="I29" s="1">
        <v>17.989999999999998</v>
      </c>
      <c r="J29" s="1">
        <v>1</v>
      </c>
      <c r="K29" s="1" t="s">
        <v>36</v>
      </c>
      <c r="L29" s="1">
        <v>1</v>
      </c>
      <c r="M29" s="1">
        <v>0.02</v>
      </c>
      <c r="N29" s="1" t="s">
        <v>33</v>
      </c>
    </row>
    <row r="30" spans="1:14" x14ac:dyDescent="0.2">
      <c r="A30" s="1" t="s">
        <v>70</v>
      </c>
      <c r="B30" s="1">
        <v>69</v>
      </c>
      <c r="C30" s="1" t="s">
        <v>26</v>
      </c>
      <c r="D30" s="1" t="s">
        <v>15</v>
      </c>
      <c r="E30" s="1">
        <v>24.56</v>
      </c>
      <c r="F30" s="1">
        <v>53</v>
      </c>
      <c r="G30" s="1" t="s">
        <v>32</v>
      </c>
      <c r="H30" s="1" t="s">
        <v>45</v>
      </c>
      <c r="I30" s="1">
        <v>8.99</v>
      </c>
      <c r="J30" s="1">
        <v>1</v>
      </c>
      <c r="K30" s="1" t="s">
        <v>18</v>
      </c>
      <c r="L30" s="1">
        <v>1</v>
      </c>
      <c r="M30" s="1">
        <v>0.45</v>
      </c>
      <c r="N30" s="1" t="s">
        <v>19</v>
      </c>
    </row>
    <row r="31" spans="1:14" x14ac:dyDescent="0.2">
      <c r="A31" s="1" t="s">
        <v>71</v>
      </c>
      <c r="B31" s="1">
        <v>47</v>
      </c>
      <c r="C31" s="1" t="s">
        <v>14</v>
      </c>
      <c r="D31" s="1" t="s">
        <v>21</v>
      </c>
      <c r="E31" s="1">
        <v>15.87</v>
      </c>
      <c r="F31" s="1">
        <v>52</v>
      </c>
      <c r="G31" s="1" t="s">
        <v>16</v>
      </c>
      <c r="H31" s="1" t="s">
        <v>45</v>
      </c>
      <c r="I31" s="1">
        <v>13.99</v>
      </c>
      <c r="J31" s="1">
        <v>1</v>
      </c>
      <c r="K31" s="1" t="s">
        <v>28</v>
      </c>
      <c r="L31" s="1">
        <v>1</v>
      </c>
      <c r="M31" s="1">
        <v>0.3</v>
      </c>
      <c r="N31" s="1" t="s">
        <v>24</v>
      </c>
    </row>
    <row r="32" spans="1:14" x14ac:dyDescent="0.2">
      <c r="A32" s="1" t="s">
        <v>72</v>
      </c>
      <c r="B32" s="1">
        <v>49</v>
      </c>
      <c r="C32" s="1" t="s">
        <v>26</v>
      </c>
      <c r="D32" s="1" t="s">
        <v>21</v>
      </c>
      <c r="E32" s="1">
        <v>7.62</v>
      </c>
      <c r="F32" s="1">
        <v>27</v>
      </c>
      <c r="G32" s="1" t="s">
        <v>27</v>
      </c>
      <c r="H32" s="1" t="s">
        <v>17</v>
      </c>
      <c r="I32" s="1">
        <v>13.99</v>
      </c>
      <c r="J32" s="1">
        <v>0</v>
      </c>
      <c r="K32" s="1" t="s">
        <v>36</v>
      </c>
      <c r="L32" s="1">
        <v>3</v>
      </c>
      <c r="M32" s="1">
        <v>0.27</v>
      </c>
      <c r="N32" s="1" t="s">
        <v>19</v>
      </c>
    </row>
    <row r="33" spans="1:14" x14ac:dyDescent="0.2">
      <c r="A33" s="1" t="s">
        <v>73</v>
      </c>
      <c r="B33" s="1">
        <v>67</v>
      </c>
      <c r="C33" s="1" t="s">
        <v>40</v>
      </c>
      <c r="D33" s="1" t="s">
        <v>21</v>
      </c>
      <c r="E33" s="1">
        <v>3.05</v>
      </c>
      <c r="F33" s="1">
        <v>29</v>
      </c>
      <c r="G33" s="1" t="s">
        <v>32</v>
      </c>
      <c r="H33" s="1" t="s">
        <v>56</v>
      </c>
      <c r="I33" s="1">
        <v>13.99</v>
      </c>
      <c r="J33" s="1">
        <v>1</v>
      </c>
      <c r="K33" s="1" t="s">
        <v>42</v>
      </c>
      <c r="L33" s="1">
        <v>1</v>
      </c>
      <c r="M33" s="1">
        <v>0.1</v>
      </c>
      <c r="N33" s="1" t="s">
        <v>29</v>
      </c>
    </row>
    <row r="34" spans="1:14" x14ac:dyDescent="0.2">
      <c r="A34" s="1" t="s">
        <v>74</v>
      </c>
      <c r="B34" s="1">
        <v>23</v>
      </c>
      <c r="C34" s="1" t="s">
        <v>26</v>
      </c>
      <c r="D34" s="1" t="s">
        <v>31</v>
      </c>
      <c r="E34" s="1">
        <v>13.31</v>
      </c>
      <c r="F34" s="1">
        <v>34</v>
      </c>
      <c r="G34" s="1" t="s">
        <v>16</v>
      </c>
      <c r="H34" s="1" t="s">
        <v>23</v>
      </c>
      <c r="I34" s="1">
        <v>17.989999999999998</v>
      </c>
      <c r="J34" s="1">
        <v>1</v>
      </c>
      <c r="K34" s="1" t="s">
        <v>36</v>
      </c>
      <c r="L34" s="1">
        <v>2</v>
      </c>
      <c r="M34" s="1">
        <v>0.38</v>
      </c>
      <c r="N34" s="1" t="s">
        <v>38</v>
      </c>
    </row>
    <row r="35" spans="1:14" x14ac:dyDescent="0.2">
      <c r="A35" s="1" t="s">
        <v>75</v>
      </c>
      <c r="B35" s="1">
        <v>67</v>
      </c>
      <c r="C35" s="1" t="s">
        <v>40</v>
      </c>
      <c r="D35" s="1" t="s">
        <v>15</v>
      </c>
      <c r="E35" s="1">
        <v>1.56</v>
      </c>
      <c r="F35" s="1">
        <v>0</v>
      </c>
      <c r="G35" s="1" t="s">
        <v>32</v>
      </c>
      <c r="H35" s="1" t="s">
        <v>54</v>
      </c>
      <c r="I35" s="1">
        <v>8.99</v>
      </c>
      <c r="J35" s="1">
        <v>0</v>
      </c>
      <c r="K35" s="1" t="s">
        <v>28</v>
      </c>
      <c r="L35" s="1">
        <v>5</v>
      </c>
      <c r="M35" s="1">
        <v>1.56</v>
      </c>
      <c r="N35" s="1" t="s">
        <v>51</v>
      </c>
    </row>
    <row r="36" spans="1:14" x14ac:dyDescent="0.2">
      <c r="A36" s="1" t="s">
        <v>76</v>
      </c>
      <c r="B36" s="1">
        <v>57</v>
      </c>
      <c r="C36" s="1" t="s">
        <v>40</v>
      </c>
      <c r="D36" s="1" t="s">
        <v>31</v>
      </c>
      <c r="E36" s="1">
        <v>0.97</v>
      </c>
      <c r="F36" s="1">
        <v>32</v>
      </c>
      <c r="G36" s="1" t="s">
        <v>48</v>
      </c>
      <c r="H36" s="1" t="s">
        <v>23</v>
      </c>
      <c r="I36" s="1">
        <v>17.989999999999998</v>
      </c>
      <c r="J36" s="1">
        <v>1</v>
      </c>
      <c r="K36" s="1" t="s">
        <v>18</v>
      </c>
      <c r="L36" s="1">
        <v>2</v>
      </c>
      <c r="M36" s="1">
        <v>0.03</v>
      </c>
      <c r="N36" s="1" t="s">
        <v>46</v>
      </c>
    </row>
    <row r="37" spans="1:14" x14ac:dyDescent="0.2">
      <c r="A37" s="1" t="s">
        <v>77</v>
      </c>
      <c r="B37" s="1">
        <v>55</v>
      </c>
      <c r="C37" s="1" t="s">
        <v>14</v>
      </c>
      <c r="D37" s="1" t="s">
        <v>21</v>
      </c>
      <c r="E37" s="1">
        <v>21.58</v>
      </c>
      <c r="F37" s="1">
        <v>48</v>
      </c>
      <c r="G37" s="1" t="s">
        <v>69</v>
      </c>
      <c r="H37" s="1" t="s">
        <v>23</v>
      </c>
      <c r="I37" s="1">
        <v>13.99</v>
      </c>
      <c r="J37" s="1">
        <v>0</v>
      </c>
      <c r="K37" s="1" t="s">
        <v>60</v>
      </c>
      <c r="L37" s="1">
        <v>5</v>
      </c>
      <c r="M37" s="1">
        <v>0.44</v>
      </c>
      <c r="N37" s="1" t="s">
        <v>38</v>
      </c>
    </row>
    <row r="38" spans="1:14" x14ac:dyDescent="0.2">
      <c r="A38" s="1" t="s">
        <v>78</v>
      </c>
      <c r="B38" s="1">
        <v>35</v>
      </c>
      <c r="C38" s="1" t="s">
        <v>14</v>
      </c>
      <c r="D38" s="1" t="s">
        <v>21</v>
      </c>
      <c r="E38" s="1">
        <v>22.59</v>
      </c>
      <c r="F38" s="1">
        <v>16</v>
      </c>
      <c r="G38" s="1" t="s">
        <v>22</v>
      </c>
      <c r="H38" s="1" t="s">
        <v>56</v>
      </c>
      <c r="I38" s="1">
        <v>13.99</v>
      </c>
      <c r="J38" s="1">
        <v>0</v>
      </c>
      <c r="K38" s="1" t="s">
        <v>60</v>
      </c>
      <c r="L38" s="1">
        <v>2</v>
      </c>
      <c r="M38" s="1">
        <v>1.33</v>
      </c>
      <c r="N38" s="1" t="s">
        <v>46</v>
      </c>
    </row>
    <row r="39" spans="1:14" x14ac:dyDescent="0.2">
      <c r="A39" s="1" t="s">
        <v>79</v>
      </c>
      <c r="B39" s="1">
        <v>22</v>
      </c>
      <c r="C39" s="1" t="s">
        <v>26</v>
      </c>
      <c r="D39" s="1" t="s">
        <v>21</v>
      </c>
      <c r="E39" s="1">
        <v>9.69</v>
      </c>
      <c r="F39" s="1">
        <v>35</v>
      </c>
      <c r="G39" s="1" t="s">
        <v>27</v>
      </c>
      <c r="H39" s="1" t="s">
        <v>17</v>
      </c>
      <c r="I39" s="1">
        <v>13.99</v>
      </c>
      <c r="J39" s="1">
        <v>1</v>
      </c>
      <c r="K39" s="1" t="s">
        <v>28</v>
      </c>
      <c r="L39" s="1">
        <v>4</v>
      </c>
      <c r="M39" s="1">
        <v>0.27</v>
      </c>
      <c r="N39" s="1" t="s">
        <v>51</v>
      </c>
    </row>
    <row r="40" spans="1:14" x14ac:dyDescent="0.2">
      <c r="A40" s="1" t="s">
        <v>80</v>
      </c>
      <c r="B40" s="1">
        <v>34</v>
      </c>
      <c r="C40" s="1" t="s">
        <v>40</v>
      </c>
      <c r="D40" s="1" t="s">
        <v>31</v>
      </c>
      <c r="E40" s="1">
        <v>12.82</v>
      </c>
      <c r="F40" s="1">
        <v>45</v>
      </c>
      <c r="G40" s="1" t="s">
        <v>69</v>
      </c>
      <c r="H40" s="1" t="s">
        <v>23</v>
      </c>
      <c r="I40" s="1">
        <v>17.989999999999998</v>
      </c>
      <c r="J40" s="1">
        <v>1</v>
      </c>
      <c r="K40" s="1" t="s">
        <v>42</v>
      </c>
      <c r="L40" s="1">
        <v>2</v>
      </c>
      <c r="M40" s="1">
        <v>0.28000000000000003</v>
      </c>
      <c r="N40" s="1" t="s">
        <v>38</v>
      </c>
    </row>
    <row r="41" spans="1:14" x14ac:dyDescent="0.2">
      <c r="A41" s="1" t="s">
        <v>81</v>
      </c>
      <c r="B41" s="1">
        <v>19</v>
      </c>
      <c r="C41" s="1" t="s">
        <v>40</v>
      </c>
      <c r="D41" s="1" t="s">
        <v>21</v>
      </c>
      <c r="E41" s="1">
        <v>4.34</v>
      </c>
      <c r="F41" s="1">
        <v>1</v>
      </c>
      <c r="G41" s="1" t="s">
        <v>27</v>
      </c>
      <c r="H41" s="1" t="s">
        <v>56</v>
      </c>
      <c r="I41" s="1">
        <v>13.99</v>
      </c>
      <c r="J41" s="1">
        <v>0</v>
      </c>
      <c r="K41" s="1" t="s">
        <v>42</v>
      </c>
      <c r="L41" s="1">
        <v>1</v>
      </c>
      <c r="M41" s="1">
        <v>2.17</v>
      </c>
      <c r="N41" s="1" t="s">
        <v>24</v>
      </c>
    </row>
    <row r="42" spans="1:14" x14ac:dyDescent="0.2">
      <c r="A42" s="1" t="s">
        <v>82</v>
      </c>
      <c r="B42" s="1">
        <v>25</v>
      </c>
      <c r="C42" s="1" t="s">
        <v>26</v>
      </c>
      <c r="D42" s="1" t="s">
        <v>31</v>
      </c>
      <c r="E42" s="1">
        <v>15.95</v>
      </c>
      <c r="F42" s="1">
        <v>15</v>
      </c>
      <c r="G42" s="1" t="s">
        <v>48</v>
      </c>
      <c r="H42" s="1" t="s">
        <v>45</v>
      </c>
      <c r="I42" s="1">
        <v>17.989999999999998</v>
      </c>
      <c r="J42" s="1">
        <v>0</v>
      </c>
      <c r="K42" s="1" t="s">
        <v>60</v>
      </c>
      <c r="L42" s="1">
        <v>1</v>
      </c>
      <c r="M42" s="1">
        <v>1</v>
      </c>
      <c r="N42" s="1" t="s">
        <v>19</v>
      </c>
    </row>
    <row r="43" spans="1:14" x14ac:dyDescent="0.2">
      <c r="A43" s="1" t="s">
        <v>83</v>
      </c>
      <c r="B43" s="1">
        <v>49</v>
      </c>
      <c r="C43" s="1" t="s">
        <v>14</v>
      </c>
      <c r="D43" s="1" t="s">
        <v>31</v>
      </c>
      <c r="E43" s="1">
        <v>2.0499999999999998</v>
      </c>
      <c r="F43" s="1">
        <v>14</v>
      </c>
      <c r="G43" s="1" t="s">
        <v>69</v>
      </c>
      <c r="H43" s="1" t="s">
        <v>56</v>
      </c>
      <c r="I43" s="1">
        <v>17.989999999999998</v>
      </c>
      <c r="J43" s="1">
        <v>0</v>
      </c>
      <c r="K43" s="1" t="s">
        <v>36</v>
      </c>
      <c r="L43" s="1">
        <v>5</v>
      </c>
      <c r="M43" s="1">
        <v>0.14000000000000001</v>
      </c>
      <c r="N43" s="1" t="s">
        <v>38</v>
      </c>
    </row>
    <row r="44" spans="1:14" x14ac:dyDescent="0.2">
      <c r="A44" s="1" t="s">
        <v>84</v>
      </c>
      <c r="B44" s="1">
        <v>55</v>
      </c>
      <c r="C44" s="1" t="s">
        <v>14</v>
      </c>
      <c r="D44" s="1" t="s">
        <v>31</v>
      </c>
      <c r="E44" s="1">
        <v>3.86</v>
      </c>
      <c r="F44" s="1">
        <v>25</v>
      </c>
      <c r="G44" s="1" t="s">
        <v>22</v>
      </c>
      <c r="H44" s="1" t="s">
        <v>56</v>
      </c>
      <c r="I44" s="1">
        <v>17.989999999999998</v>
      </c>
      <c r="J44" s="1">
        <v>1</v>
      </c>
      <c r="K44" s="1" t="s">
        <v>42</v>
      </c>
      <c r="L44" s="1">
        <v>3</v>
      </c>
      <c r="M44" s="1">
        <v>0.15</v>
      </c>
      <c r="N44" s="1" t="s">
        <v>19</v>
      </c>
    </row>
    <row r="45" spans="1:14" x14ac:dyDescent="0.2">
      <c r="A45" s="1" t="s">
        <v>85</v>
      </c>
      <c r="B45" s="1">
        <v>36</v>
      </c>
      <c r="C45" s="1" t="s">
        <v>14</v>
      </c>
      <c r="D45" s="1" t="s">
        <v>15</v>
      </c>
      <c r="E45" s="1">
        <v>1.68</v>
      </c>
      <c r="F45" s="1">
        <v>10</v>
      </c>
      <c r="G45" s="1" t="s">
        <v>16</v>
      </c>
      <c r="H45" s="1" t="s">
        <v>17</v>
      </c>
      <c r="I45" s="1">
        <v>8.99</v>
      </c>
      <c r="J45" s="1">
        <v>1</v>
      </c>
      <c r="K45" s="1" t="s">
        <v>42</v>
      </c>
      <c r="L45" s="1">
        <v>4</v>
      </c>
      <c r="M45" s="1">
        <v>0.15</v>
      </c>
      <c r="N45" s="1" t="s">
        <v>19</v>
      </c>
    </row>
    <row r="46" spans="1:14" x14ac:dyDescent="0.2">
      <c r="A46" s="1" t="s">
        <v>86</v>
      </c>
      <c r="B46" s="1">
        <v>27</v>
      </c>
      <c r="C46" s="1" t="s">
        <v>14</v>
      </c>
      <c r="D46" s="1" t="s">
        <v>31</v>
      </c>
      <c r="E46" s="1">
        <v>46.88</v>
      </c>
      <c r="F46" s="1">
        <v>56</v>
      </c>
      <c r="G46" s="1" t="s">
        <v>32</v>
      </c>
      <c r="H46" s="1" t="s">
        <v>17</v>
      </c>
      <c r="I46" s="1">
        <v>17.989999999999998</v>
      </c>
      <c r="J46" s="1">
        <v>0</v>
      </c>
      <c r="K46" s="1" t="s">
        <v>28</v>
      </c>
      <c r="L46" s="1">
        <v>3</v>
      </c>
      <c r="M46" s="1">
        <v>0.82</v>
      </c>
      <c r="N46" s="1" t="s">
        <v>29</v>
      </c>
    </row>
    <row r="47" spans="1:14" x14ac:dyDescent="0.2">
      <c r="A47" s="1" t="s">
        <v>87</v>
      </c>
      <c r="B47" s="1">
        <v>49</v>
      </c>
      <c r="C47" s="1" t="s">
        <v>40</v>
      </c>
      <c r="D47" s="1" t="s">
        <v>21</v>
      </c>
      <c r="E47" s="1">
        <v>4.22</v>
      </c>
      <c r="F47" s="1">
        <v>50</v>
      </c>
      <c r="G47" s="1" t="s">
        <v>32</v>
      </c>
      <c r="H47" s="1" t="s">
        <v>54</v>
      </c>
      <c r="I47" s="1">
        <v>13.99</v>
      </c>
      <c r="J47" s="1">
        <v>1</v>
      </c>
      <c r="K47" s="1" t="s">
        <v>18</v>
      </c>
      <c r="L47" s="1">
        <v>2</v>
      </c>
      <c r="M47" s="1">
        <v>0.08</v>
      </c>
      <c r="N47" s="1" t="s">
        <v>46</v>
      </c>
    </row>
    <row r="48" spans="1:14" x14ac:dyDescent="0.2">
      <c r="A48" s="1" t="s">
        <v>88</v>
      </c>
      <c r="B48" s="1">
        <v>54</v>
      </c>
      <c r="C48" s="1" t="s">
        <v>26</v>
      </c>
      <c r="D48" s="1" t="s">
        <v>15</v>
      </c>
      <c r="E48" s="1">
        <v>26.88</v>
      </c>
      <c r="F48" s="1">
        <v>44</v>
      </c>
      <c r="G48" s="1" t="s">
        <v>48</v>
      </c>
      <c r="H48" s="1" t="s">
        <v>54</v>
      </c>
      <c r="I48" s="1">
        <v>8.99</v>
      </c>
      <c r="J48" s="1">
        <v>0</v>
      </c>
      <c r="K48" s="1" t="s">
        <v>18</v>
      </c>
      <c r="L48" s="1">
        <v>3</v>
      </c>
      <c r="M48" s="1">
        <v>0.6</v>
      </c>
      <c r="N48" s="1" t="s">
        <v>29</v>
      </c>
    </row>
    <row r="49" spans="1:14" x14ac:dyDescent="0.2">
      <c r="A49" s="1" t="s">
        <v>89</v>
      </c>
      <c r="B49" s="1">
        <v>31</v>
      </c>
      <c r="C49" s="1" t="s">
        <v>26</v>
      </c>
      <c r="D49" s="1" t="s">
        <v>21</v>
      </c>
      <c r="E49" s="1">
        <v>2.23</v>
      </c>
      <c r="F49" s="1">
        <v>39</v>
      </c>
      <c r="G49" s="1" t="s">
        <v>69</v>
      </c>
      <c r="H49" s="1" t="s">
        <v>23</v>
      </c>
      <c r="I49" s="1">
        <v>13.99</v>
      </c>
      <c r="J49" s="1">
        <v>1</v>
      </c>
      <c r="K49" s="1" t="s">
        <v>36</v>
      </c>
      <c r="L49" s="1">
        <v>5</v>
      </c>
      <c r="M49" s="1">
        <v>0.06</v>
      </c>
      <c r="N49" s="1" t="s">
        <v>29</v>
      </c>
    </row>
    <row r="50" spans="1:14" x14ac:dyDescent="0.2">
      <c r="A50" s="1" t="s">
        <v>90</v>
      </c>
      <c r="B50" s="1">
        <v>31</v>
      </c>
      <c r="C50" s="1" t="s">
        <v>40</v>
      </c>
      <c r="D50" s="1" t="s">
        <v>31</v>
      </c>
      <c r="E50" s="1">
        <v>14.15</v>
      </c>
      <c r="F50" s="1">
        <v>24</v>
      </c>
      <c r="G50" s="1" t="s">
        <v>48</v>
      </c>
      <c r="H50" s="1" t="s">
        <v>54</v>
      </c>
      <c r="I50" s="1">
        <v>17.989999999999998</v>
      </c>
      <c r="J50" s="1">
        <v>0</v>
      </c>
      <c r="K50" s="1" t="s">
        <v>42</v>
      </c>
      <c r="L50" s="1">
        <v>5</v>
      </c>
      <c r="M50" s="1">
        <v>0.56999999999999995</v>
      </c>
      <c r="N50" s="1" t="s">
        <v>29</v>
      </c>
    </row>
    <row r="51" spans="1:14" x14ac:dyDescent="0.2">
      <c r="A51" s="1" t="s">
        <v>91</v>
      </c>
      <c r="B51" s="1">
        <v>42</v>
      </c>
      <c r="C51" s="1" t="s">
        <v>26</v>
      </c>
      <c r="D51" s="1" t="s">
        <v>15</v>
      </c>
      <c r="E51" s="1">
        <v>49.49</v>
      </c>
      <c r="F51" s="1">
        <v>39</v>
      </c>
      <c r="G51" s="1" t="s">
        <v>22</v>
      </c>
      <c r="H51" s="1" t="s">
        <v>23</v>
      </c>
      <c r="I51" s="1">
        <v>8.99</v>
      </c>
      <c r="J51" s="1">
        <v>0</v>
      </c>
      <c r="K51" s="1" t="s">
        <v>60</v>
      </c>
      <c r="L51" s="1">
        <v>5</v>
      </c>
      <c r="M51" s="1">
        <v>1.24</v>
      </c>
      <c r="N51" s="1" t="s">
        <v>33</v>
      </c>
    </row>
    <row r="52" spans="1:14" x14ac:dyDescent="0.2">
      <c r="A52" s="1" t="s">
        <v>92</v>
      </c>
      <c r="B52" s="1">
        <v>30</v>
      </c>
      <c r="C52" s="1" t="s">
        <v>40</v>
      </c>
      <c r="D52" s="1" t="s">
        <v>31</v>
      </c>
      <c r="E52" s="1">
        <v>8.7899999999999991</v>
      </c>
      <c r="F52" s="1">
        <v>21</v>
      </c>
      <c r="G52" s="1" t="s">
        <v>22</v>
      </c>
      <c r="H52" s="1" t="s">
        <v>56</v>
      </c>
      <c r="I52" s="1">
        <v>17.989999999999998</v>
      </c>
      <c r="J52" s="1">
        <v>0</v>
      </c>
      <c r="K52" s="1" t="s">
        <v>28</v>
      </c>
      <c r="L52" s="1">
        <v>4</v>
      </c>
      <c r="M52" s="1">
        <v>0.4</v>
      </c>
      <c r="N52" s="1" t="s">
        <v>46</v>
      </c>
    </row>
    <row r="53" spans="1:14" x14ac:dyDescent="0.2">
      <c r="A53" s="1" t="s">
        <v>93</v>
      </c>
      <c r="B53" s="1">
        <v>58</v>
      </c>
      <c r="C53" s="1" t="s">
        <v>40</v>
      </c>
      <c r="D53" s="1" t="s">
        <v>21</v>
      </c>
      <c r="E53" s="1">
        <v>14.57</v>
      </c>
      <c r="F53" s="1">
        <v>22</v>
      </c>
      <c r="G53" s="1" t="s">
        <v>69</v>
      </c>
      <c r="H53" s="1" t="s">
        <v>23</v>
      </c>
      <c r="I53" s="1">
        <v>13.99</v>
      </c>
      <c r="J53" s="1">
        <v>0</v>
      </c>
      <c r="K53" s="1" t="s">
        <v>36</v>
      </c>
      <c r="L53" s="1">
        <v>2</v>
      </c>
      <c r="M53" s="1">
        <v>0.63</v>
      </c>
      <c r="N53" s="1" t="s">
        <v>38</v>
      </c>
    </row>
    <row r="54" spans="1:14" x14ac:dyDescent="0.2">
      <c r="A54" s="1" t="s">
        <v>94</v>
      </c>
      <c r="B54" s="1">
        <v>63</v>
      </c>
      <c r="C54" s="1" t="s">
        <v>14</v>
      </c>
      <c r="D54" s="1" t="s">
        <v>21</v>
      </c>
      <c r="E54" s="1">
        <v>25.73</v>
      </c>
      <c r="F54" s="1">
        <v>11</v>
      </c>
      <c r="G54" s="1" t="s">
        <v>16</v>
      </c>
      <c r="H54" s="1" t="s">
        <v>17</v>
      </c>
      <c r="I54" s="1">
        <v>13.99</v>
      </c>
      <c r="J54" s="1">
        <v>0</v>
      </c>
      <c r="K54" s="1" t="s">
        <v>42</v>
      </c>
      <c r="L54" s="1">
        <v>1</v>
      </c>
      <c r="M54" s="1">
        <v>2.14</v>
      </c>
      <c r="N54" s="1" t="s">
        <v>46</v>
      </c>
    </row>
    <row r="55" spans="1:14" x14ac:dyDescent="0.2">
      <c r="A55" s="1" t="s">
        <v>95</v>
      </c>
      <c r="B55" s="1">
        <v>60</v>
      </c>
      <c r="C55" s="1" t="s">
        <v>40</v>
      </c>
      <c r="D55" s="1" t="s">
        <v>21</v>
      </c>
      <c r="E55" s="1">
        <v>3.01</v>
      </c>
      <c r="F55" s="1">
        <v>30</v>
      </c>
      <c r="G55" s="1" t="s">
        <v>27</v>
      </c>
      <c r="H55" s="1" t="s">
        <v>54</v>
      </c>
      <c r="I55" s="1">
        <v>13.99</v>
      </c>
      <c r="J55" s="1">
        <v>1</v>
      </c>
      <c r="K55" s="1" t="s">
        <v>18</v>
      </c>
      <c r="L55" s="1">
        <v>3</v>
      </c>
      <c r="M55" s="1">
        <v>0.1</v>
      </c>
      <c r="N55" s="1" t="s">
        <v>51</v>
      </c>
    </row>
    <row r="56" spans="1:14" x14ac:dyDescent="0.2">
      <c r="A56" s="1" t="s">
        <v>96</v>
      </c>
      <c r="B56" s="1">
        <v>66</v>
      </c>
      <c r="C56" s="1" t="s">
        <v>40</v>
      </c>
      <c r="D56" s="1" t="s">
        <v>15</v>
      </c>
      <c r="E56" s="1">
        <v>12.05</v>
      </c>
      <c r="F56" s="1">
        <v>33</v>
      </c>
      <c r="G56" s="1" t="s">
        <v>48</v>
      </c>
      <c r="H56" s="1" t="s">
        <v>56</v>
      </c>
      <c r="I56" s="1">
        <v>8.99</v>
      </c>
      <c r="J56" s="1">
        <v>1</v>
      </c>
      <c r="K56" s="1" t="s">
        <v>42</v>
      </c>
      <c r="L56" s="1">
        <v>3</v>
      </c>
      <c r="M56" s="1">
        <v>0.35</v>
      </c>
      <c r="N56" s="1" t="s">
        <v>29</v>
      </c>
    </row>
    <row r="57" spans="1:14" x14ac:dyDescent="0.2">
      <c r="A57" s="1" t="s">
        <v>97</v>
      </c>
      <c r="B57" s="1">
        <v>51</v>
      </c>
      <c r="C57" s="1" t="s">
        <v>26</v>
      </c>
      <c r="D57" s="1" t="s">
        <v>31</v>
      </c>
      <c r="E57" s="1">
        <v>3.7</v>
      </c>
      <c r="F57" s="1">
        <v>37</v>
      </c>
      <c r="G57" s="1" t="s">
        <v>48</v>
      </c>
      <c r="H57" s="1" t="s">
        <v>23</v>
      </c>
      <c r="I57" s="1">
        <v>17.989999999999998</v>
      </c>
      <c r="J57" s="1">
        <v>1</v>
      </c>
      <c r="K57" s="1" t="s">
        <v>60</v>
      </c>
      <c r="L57" s="1">
        <v>2</v>
      </c>
      <c r="M57" s="1">
        <v>0.1</v>
      </c>
      <c r="N57" s="1" t="s">
        <v>33</v>
      </c>
    </row>
    <row r="58" spans="1:14" x14ac:dyDescent="0.2">
      <c r="A58" s="1" t="s">
        <v>98</v>
      </c>
      <c r="B58" s="1">
        <v>63</v>
      </c>
      <c r="C58" s="1" t="s">
        <v>40</v>
      </c>
      <c r="D58" s="1" t="s">
        <v>31</v>
      </c>
      <c r="E58" s="1">
        <v>5.84</v>
      </c>
      <c r="F58" s="1">
        <v>20</v>
      </c>
      <c r="G58" s="1" t="s">
        <v>32</v>
      </c>
      <c r="H58" s="1" t="s">
        <v>23</v>
      </c>
      <c r="I58" s="1">
        <v>17.989999999999998</v>
      </c>
      <c r="J58" s="1">
        <v>0</v>
      </c>
      <c r="K58" s="1" t="s">
        <v>60</v>
      </c>
      <c r="L58" s="1">
        <v>1</v>
      </c>
      <c r="M58" s="1">
        <v>0.28000000000000003</v>
      </c>
      <c r="N58" s="1" t="s">
        <v>51</v>
      </c>
    </row>
    <row r="59" spans="1:14" x14ac:dyDescent="0.2">
      <c r="A59" s="1" t="s">
        <v>99</v>
      </c>
      <c r="B59" s="1">
        <v>31</v>
      </c>
      <c r="C59" s="1" t="s">
        <v>40</v>
      </c>
      <c r="D59" s="1" t="s">
        <v>15</v>
      </c>
      <c r="E59" s="1">
        <v>48.35</v>
      </c>
      <c r="F59" s="1">
        <v>11</v>
      </c>
      <c r="G59" s="1" t="s">
        <v>32</v>
      </c>
      <c r="H59" s="1" t="s">
        <v>54</v>
      </c>
      <c r="I59" s="1">
        <v>8.99</v>
      </c>
      <c r="J59" s="1">
        <v>0</v>
      </c>
      <c r="K59" s="1" t="s">
        <v>36</v>
      </c>
      <c r="L59" s="1">
        <v>5</v>
      </c>
      <c r="M59" s="1">
        <v>4.03</v>
      </c>
      <c r="N59" s="1" t="s">
        <v>46</v>
      </c>
    </row>
    <row r="60" spans="1:14" x14ac:dyDescent="0.2">
      <c r="A60" s="1" t="s">
        <v>100</v>
      </c>
      <c r="B60" s="1">
        <v>55</v>
      </c>
      <c r="C60" s="1" t="s">
        <v>14</v>
      </c>
      <c r="D60" s="1" t="s">
        <v>21</v>
      </c>
      <c r="E60" s="1">
        <v>2.89</v>
      </c>
      <c r="F60" s="1">
        <v>37</v>
      </c>
      <c r="G60" s="1" t="s">
        <v>69</v>
      </c>
      <c r="H60" s="1" t="s">
        <v>54</v>
      </c>
      <c r="I60" s="1">
        <v>13.99</v>
      </c>
      <c r="J60" s="1">
        <v>1</v>
      </c>
      <c r="K60" s="1" t="s">
        <v>36</v>
      </c>
      <c r="L60" s="1">
        <v>4</v>
      </c>
      <c r="M60" s="1">
        <v>0.08</v>
      </c>
      <c r="N60" s="1" t="s">
        <v>19</v>
      </c>
    </row>
    <row r="61" spans="1:14" x14ac:dyDescent="0.2">
      <c r="A61" s="1" t="s">
        <v>101</v>
      </c>
      <c r="B61" s="1">
        <v>38</v>
      </c>
      <c r="C61" s="1" t="s">
        <v>40</v>
      </c>
      <c r="D61" s="1" t="s">
        <v>31</v>
      </c>
      <c r="E61" s="1">
        <v>29.84</v>
      </c>
      <c r="F61" s="1">
        <v>56</v>
      </c>
      <c r="G61" s="1" t="s">
        <v>48</v>
      </c>
      <c r="H61" s="1" t="s">
        <v>54</v>
      </c>
      <c r="I61" s="1">
        <v>17.989999999999998</v>
      </c>
      <c r="J61" s="1">
        <v>0</v>
      </c>
      <c r="K61" s="1" t="s">
        <v>60</v>
      </c>
      <c r="L61" s="1">
        <v>4</v>
      </c>
      <c r="M61" s="1">
        <v>0.52</v>
      </c>
      <c r="N61" s="1" t="s">
        <v>29</v>
      </c>
    </row>
    <row r="62" spans="1:14" x14ac:dyDescent="0.2">
      <c r="A62" s="1" t="s">
        <v>102</v>
      </c>
      <c r="B62" s="1">
        <v>65</v>
      </c>
      <c r="C62" s="1" t="s">
        <v>14</v>
      </c>
      <c r="D62" s="1" t="s">
        <v>21</v>
      </c>
      <c r="E62" s="1">
        <v>19.329999999999998</v>
      </c>
      <c r="F62" s="1">
        <v>31</v>
      </c>
      <c r="G62" s="1" t="s">
        <v>69</v>
      </c>
      <c r="H62" s="1" t="s">
        <v>54</v>
      </c>
      <c r="I62" s="1">
        <v>13.99</v>
      </c>
      <c r="J62" s="1">
        <v>0</v>
      </c>
      <c r="K62" s="1" t="s">
        <v>60</v>
      </c>
      <c r="L62" s="1">
        <v>1</v>
      </c>
      <c r="M62" s="1">
        <v>0.6</v>
      </c>
      <c r="N62" s="1" t="s">
        <v>46</v>
      </c>
    </row>
    <row r="63" spans="1:14" x14ac:dyDescent="0.2">
      <c r="A63" s="1" t="s">
        <v>103</v>
      </c>
      <c r="B63" s="1">
        <v>43</v>
      </c>
      <c r="C63" s="1" t="s">
        <v>26</v>
      </c>
      <c r="D63" s="1" t="s">
        <v>31</v>
      </c>
      <c r="E63" s="1">
        <v>2.5</v>
      </c>
      <c r="F63" s="1">
        <v>33</v>
      </c>
      <c r="G63" s="1" t="s">
        <v>22</v>
      </c>
      <c r="H63" s="1" t="s">
        <v>17</v>
      </c>
      <c r="I63" s="1">
        <v>17.989999999999998</v>
      </c>
      <c r="J63" s="1">
        <v>1</v>
      </c>
      <c r="K63" s="1" t="s">
        <v>60</v>
      </c>
      <c r="L63" s="1">
        <v>3</v>
      </c>
      <c r="M63" s="1">
        <v>7.0000000000000007E-2</v>
      </c>
      <c r="N63" s="1" t="s">
        <v>19</v>
      </c>
    </row>
    <row r="64" spans="1:14" x14ac:dyDescent="0.2">
      <c r="A64" s="1" t="s">
        <v>104</v>
      </c>
      <c r="B64" s="1">
        <v>63</v>
      </c>
      <c r="C64" s="1" t="s">
        <v>40</v>
      </c>
      <c r="D64" s="1" t="s">
        <v>31</v>
      </c>
      <c r="E64" s="1">
        <v>6.97</v>
      </c>
      <c r="F64" s="1">
        <v>31</v>
      </c>
      <c r="G64" s="1" t="s">
        <v>69</v>
      </c>
      <c r="H64" s="1" t="s">
        <v>56</v>
      </c>
      <c r="I64" s="1">
        <v>17.989999999999998</v>
      </c>
      <c r="J64" s="1">
        <v>1</v>
      </c>
      <c r="K64" s="1" t="s">
        <v>28</v>
      </c>
      <c r="L64" s="1">
        <v>1</v>
      </c>
      <c r="M64" s="1">
        <v>0.22</v>
      </c>
      <c r="N64" s="1" t="s">
        <v>38</v>
      </c>
    </row>
    <row r="65" spans="1:14" x14ac:dyDescent="0.2">
      <c r="A65" s="1" t="s">
        <v>105</v>
      </c>
      <c r="B65" s="1">
        <v>64</v>
      </c>
      <c r="C65" s="1" t="s">
        <v>26</v>
      </c>
      <c r="D65" s="1" t="s">
        <v>21</v>
      </c>
      <c r="E65" s="1">
        <v>3.66</v>
      </c>
      <c r="F65" s="1">
        <v>6</v>
      </c>
      <c r="G65" s="1" t="s">
        <v>16</v>
      </c>
      <c r="H65" s="1" t="s">
        <v>23</v>
      </c>
      <c r="I65" s="1">
        <v>13.99</v>
      </c>
      <c r="J65" s="1">
        <v>0</v>
      </c>
      <c r="K65" s="1" t="s">
        <v>42</v>
      </c>
      <c r="L65" s="1">
        <v>1</v>
      </c>
      <c r="M65" s="1">
        <v>0.52</v>
      </c>
      <c r="N65" s="1" t="s">
        <v>38</v>
      </c>
    </row>
    <row r="66" spans="1:14" x14ac:dyDescent="0.2">
      <c r="A66" s="1" t="s">
        <v>106</v>
      </c>
      <c r="B66" s="1">
        <v>58</v>
      </c>
      <c r="C66" s="1" t="s">
        <v>26</v>
      </c>
      <c r="D66" s="1" t="s">
        <v>15</v>
      </c>
      <c r="E66" s="1">
        <v>30.85</v>
      </c>
      <c r="F66" s="1">
        <v>46</v>
      </c>
      <c r="G66" s="1" t="s">
        <v>69</v>
      </c>
      <c r="H66" s="1" t="s">
        <v>23</v>
      </c>
      <c r="I66" s="1">
        <v>8.99</v>
      </c>
      <c r="J66" s="1">
        <v>0</v>
      </c>
      <c r="K66" s="1" t="s">
        <v>36</v>
      </c>
      <c r="L66" s="1">
        <v>5</v>
      </c>
      <c r="M66" s="1">
        <v>0.66</v>
      </c>
      <c r="N66" s="1" t="s">
        <v>19</v>
      </c>
    </row>
    <row r="67" spans="1:14" x14ac:dyDescent="0.2">
      <c r="A67" s="1" t="s">
        <v>107</v>
      </c>
      <c r="B67" s="1">
        <v>31</v>
      </c>
      <c r="C67" s="1" t="s">
        <v>40</v>
      </c>
      <c r="D67" s="1" t="s">
        <v>21</v>
      </c>
      <c r="E67" s="1">
        <v>1.77</v>
      </c>
      <c r="F67" s="1">
        <v>34</v>
      </c>
      <c r="G67" s="1" t="s">
        <v>22</v>
      </c>
      <c r="H67" s="1" t="s">
        <v>17</v>
      </c>
      <c r="I67" s="1">
        <v>13.99</v>
      </c>
      <c r="J67" s="1">
        <v>1</v>
      </c>
      <c r="K67" s="1" t="s">
        <v>42</v>
      </c>
      <c r="L67" s="1">
        <v>3</v>
      </c>
      <c r="M67" s="1">
        <v>0.05</v>
      </c>
      <c r="N67" s="1" t="s">
        <v>24</v>
      </c>
    </row>
    <row r="68" spans="1:14" x14ac:dyDescent="0.2">
      <c r="A68" s="1" t="s">
        <v>108</v>
      </c>
      <c r="B68" s="1">
        <v>62</v>
      </c>
      <c r="C68" s="1" t="s">
        <v>14</v>
      </c>
      <c r="D68" s="1" t="s">
        <v>21</v>
      </c>
      <c r="E68" s="1">
        <v>16.649999999999999</v>
      </c>
      <c r="F68" s="1">
        <v>41</v>
      </c>
      <c r="G68" s="1" t="s">
        <v>69</v>
      </c>
      <c r="H68" s="1" t="s">
        <v>56</v>
      </c>
      <c r="I68" s="1">
        <v>13.99</v>
      </c>
      <c r="J68" s="1">
        <v>1</v>
      </c>
      <c r="K68" s="1" t="s">
        <v>36</v>
      </c>
      <c r="L68" s="1">
        <v>3</v>
      </c>
      <c r="M68" s="1">
        <v>0.4</v>
      </c>
      <c r="N68" s="1" t="s">
        <v>38</v>
      </c>
    </row>
    <row r="69" spans="1:14" x14ac:dyDescent="0.2">
      <c r="A69" s="1" t="s">
        <v>109</v>
      </c>
      <c r="B69" s="1">
        <v>35</v>
      </c>
      <c r="C69" s="1" t="s">
        <v>40</v>
      </c>
      <c r="D69" s="1" t="s">
        <v>21</v>
      </c>
      <c r="E69" s="1">
        <v>25.08</v>
      </c>
      <c r="F69" s="1">
        <v>2</v>
      </c>
      <c r="G69" s="1" t="s">
        <v>32</v>
      </c>
      <c r="H69" s="1" t="s">
        <v>17</v>
      </c>
      <c r="I69" s="1">
        <v>13.99</v>
      </c>
      <c r="J69" s="1">
        <v>0</v>
      </c>
      <c r="K69" s="1" t="s">
        <v>28</v>
      </c>
      <c r="L69" s="1">
        <v>5</v>
      </c>
      <c r="M69" s="1">
        <v>8.36</v>
      </c>
      <c r="N69" s="1" t="s">
        <v>19</v>
      </c>
    </row>
    <row r="70" spans="1:14" x14ac:dyDescent="0.2">
      <c r="A70" s="1" t="s">
        <v>110</v>
      </c>
      <c r="B70" s="1">
        <v>34</v>
      </c>
      <c r="C70" s="1" t="s">
        <v>14</v>
      </c>
      <c r="D70" s="1" t="s">
        <v>21</v>
      </c>
      <c r="E70" s="1">
        <v>23.2</v>
      </c>
      <c r="F70" s="1">
        <v>18</v>
      </c>
      <c r="G70" s="1" t="s">
        <v>27</v>
      </c>
      <c r="H70" s="1" t="s">
        <v>56</v>
      </c>
      <c r="I70" s="1">
        <v>13.99</v>
      </c>
      <c r="J70" s="1">
        <v>0</v>
      </c>
      <c r="K70" s="1" t="s">
        <v>36</v>
      </c>
      <c r="L70" s="1">
        <v>1</v>
      </c>
      <c r="M70" s="1">
        <v>1.22</v>
      </c>
      <c r="N70" s="1" t="s">
        <v>46</v>
      </c>
    </row>
    <row r="71" spans="1:14" x14ac:dyDescent="0.2">
      <c r="A71" s="1" t="s">
        <v>111</v>
      </c>
      <c r="B71" s="1">
        <v>65</v>
      </c>
      <c r="C71" s="1" t="s">
        <v>14</v>
      </c>
      <c r="D71" s="1" t="s">
        <v>31</v>
      </c>
      <c r="E71" s="1">
        <v>37.82</v>
      </c>
      <c r="F71" s="1">
        <v>31</v>
      </c>
      <c r="G71" s="1" t="s">
        <v>32</v>
      </c>
      <c r="H71" s="1" t="s">
        <v>56</v>
      </c>
      <c r="I71" s="1">
        <v>17.989999999999998</v>
      </c>
      <c r="J71" s="1">
        <v>0</v>
      </c>
      <c r="K71" s="1" t="s">
        <v>18</v>
      </c>
      <c r="L71" s="1">
        <v>3</v>
      </c>
      <c r="M71" s="1">
        <v>1.18</v>
      </c>
      <c r="N71" s="1" t="s">
        <v>24</v>
      </c>
    </row>
    <row r="72" spans="1:14" x14ac:dyDescent="0.2">
      <c r="A72" s="1" t="s">
        <v>112</v>
      </c>
      <c r="B72" s="1">
        <v>68</v>
      </c>
      <c r="C72" s="1" t="s">
        <v>40</v>
      </c>
      <c r="D72" s="1" t="s">
        <v>21</v>
      </c>
      <c r="E72" s="1">
        <v>28.44</v>
      </c>
      <c r="F72" s="1">
        <v>55</v>
      </c>
      <c r="G72" s="1" t="s">
        <v>22</v>
      </c>
      <c r="H72" s="1" t="s">
        <v>45</v>
      </c>
      <c r="I72" s="1">
        <v>13.99</v>
      </c>
      <c r="J72" s="1">
        <v>0</v>
      </c>
      <c r="K72" s="1" t="s">
        <v>28</v>
      </c>
      <c r="L72" s="1">
        <v>3</v>
      </c>
      <c r="M72" s="1">
        <v>0.51</v>
      </c>
      <c r="N72" s="1" t="s">
        <v>38</v>
      </c>
    </row>
    <row r="73" spans="1:14" x14ac:dyDescent="0.2">
      <c r="A73" s="1" t="s">
        <v>113</v>
      </c>
      <c r="B73" s="1">
        <v>46</v>
      </c>
      <c r="C73" s="1" t="s">
        <v>14</v>
      </c>
      <c r="D73" s="1" t="s">
        <v>21</v>
      </c>
      <c r="E73" s="1">
        <v>13.38</v>
      </c>
      <c r="F73" s="1">
        <v>3</v>
      </c>
      <c r="G73" s="1" t="s">
        <v>48</v>
      </c>
      <c r="H73" s="1" t="s">
        <v>45</v>
      </c>
      <c r="I73" s="1">
        <v>13.99</v>
      </c>
      <c r="J73" s="1">
        <v>0</v>
      </c>
      <c r="K73" s="1" t="s">
        <v>60</v>
      </c>
      <c r="L73" s="1">
        <v>2</v>
      </c>
      <c r="M73" s="1">
        <v>3.35</v>
      </c>
      <c r="N73" s="1" t="s">
        <v>38</v>
      </c>
    </row>
    <row r="74" spans="1:14" x14ac:dyDescent="0.2">
      <c r="A74" s="1" t="s">
        <v>114</v>
      </c>
      <c r="B74" s="1">
        <v>62</v>
      </c>
      <c r="C74" s="1" t="s">
        <v>26</v>
      </c>
      <c r="D74" s="1" t="s">
        <v>21</v>
      </c>
      <c r="E74" s="1">
        <v>14.8</v>
      </c>
      <c r="F74" s="1">
        <v>40</v>
      </c>
      <c r="G74" s="1" t="s">
        <v>48</v>
      </c>
      <c r="H74" s="1" t="s">
        <v>23</v>
      </c>
      <c r="I74" s="1">
        <v>13.99</v>
      </c>
      <c r="J74" s="1">
        <v>1</v>
      </c>
      <c r="K74" s="1" t="s">
        <v>28</v>
      </c>
      <c r="L74" s="1">
        <v>5</v>
      </c>
      <c r="M74" s="1">
        <v>0.36</v>
      </c>
      <c r="N74" s="1" t="s">
        <v>29</v>
      </c>
    </row>
    <row r="75" spans="1:14" x14ac:dyDescent="0.2">
      <c r="A75" s="1" t="s">
        <v>115</v>
      </c>
      <c r="B75" s="1">
        <v>63</v>
      </c>
      <c r="C75" s="1" t="s">
        <v>14</v>
      </c>
      <c r="D75" s="1" t="s">
        <v>31</v>
      </c>
      <c r="E75" s="1">
        <v>3.39</v>
      </c>
      <c r="F75" s="1">
        <v>57</v>
      </c>
      <c r="G75" s="1" t="s">
        <v>48</v>
      </c>
      <c r="H75" s="1" t="s">
        <v>23</v>
      </c>
      <c r="I75" s="1">
        <v>17.989999999999998</v>
      </c>
      <c r="J75" s="1">
        <v>1</v>
      </c>
      <c r="K75" s="1" t="s">
        <v>42</v>
      </c>
      <c r="L75" s="1">
        <v>4</v>
      </c>
      <c r="M75" s="1">
        <v>0.06</v>
      </c>
      <c r="N75" s="1" t="s">
        <v>24</v>
      </c>
    </row>
    <row r="76" spans="1:14" x14ac:dyDescent="0.2">
      <c r="A76" s="1" t="s">
        <v>116</v>
      </c>
      <c r="B76" s="1">
        <v>62</v>
      </c>
      <c r="C76" s="1" t="s">
        <v>26</v>
      </c>
      <c r="D76" s="1" t="s">
        <v>31</v>
      </c>
      <c r="E76" s="1">
        <v>13.15</v>
      </c>
      <c r="F76" s="1">
        <v>11</v>
      </c>
      <c r="G76" s="1" t="s">
        <v>32</v>
      </c>
      <c r="H76" s="1" t="s">
        <v>54</v>
      </c>
      <c r="I76" s="1">
        <v>17.989999999999998</v>
      </c>
      <c r="J76" s="1">
        <v>0</v>
      </c>
      <c r="K76" s="1" t="s">
        <v>36</v>
      </c>
      <c r="L76" s="1">
        <v>1</v>
      </c>
      <c r="M76" s="1">
        <v>1.1000000000000001</v>
      </c>
      <c r="N76" s="1" t="s">
        <v>46</v>
      </c>
    </row>
    <row r="77" spans="1:14" x14ac:dyDescent="0.2">
      <c r="A77" s="1" t="s">
        <v>117</v>
      </c>
      <c r="B77" s="1">
        <v>41</v>
      </c>
      <c r="C77" s="1" t="s">
        <v>40</v>
      </c>
      <c r="D77" s="1" t="s">
        <v>15</v>
      </c>
      <c r="E77" s="1">
        <v>15.26</v>
      </c>
      <c r="F77" s="1">
        <v>21</v>
      </c>
      <c r="G77" s="1" t="s">
        <v>48</v>
      </c>
      <c r="H77" s="1" t="s">
        <v>54</v>
      </c>
      <c r="I77" s="1">
        <v>8.99</v>
      </c>
      <c r="J77" s="1">
        <v>0</v>
      </c>
      <c r="K77" s="1" t="s">
        <v>36</v>
      </c>
      <c r="L77" s="1">
        <v>5</v>
      </c>
      <c r="M77" s="1">
        <v>0.69</v>
      </c>
      <c r="N77" s="1" t="s">
        <v>29</v>
      </c>
    </row>
    <row r="78" spans="1:14" x14ac:dyDescent="0.2">
      <c r="A78" s="1" t="s">
        <v>118</v>
      </c>
      <c r="B78" s="1">
        <v>27</v>
      </c>
      <c r="C78" s="1" t="s">
        <v>14</v>
      </c>
      <c r="D78" s="1" t="s">
        <v>31</v>
      </c>
      <c r="E78" s="1">
        <v>79.17</v>
      </c>
      <c r="F78" s="1">
        <v>12</v>
      </c>
      <c r="G78" s="1" t="s">
        <v>48</v>
      </c>
      <c r="H78" s="1" t="s">
        <v>56</v>
      </c>
      <c r="I78" s="1">
        <v>17.989999999999998</v>
      </c>
      <c r="J78" s="1">
        <v>0</v>
      </c>
      <c r="K78" s="1" t="s">
        <v>36</v>
      </c>
      <c r="L78" s="1">
        <v>2</v>
      </c>
      <c r="M78" s="1">
        <v>6.09</v>
      </c>
      <c r="N78" s="1" t="s">
        <v>29</v>
      </c>
    </row>
    <row r="79" spans="1:14" x14ac:dyDescent="0.2">
      <c r="A79" s="1" t="s">
        <v>119</v>
      </c>
      <c r="B79" s="1">
        <v>60</v>
      </c>
      <c r="C79" s="1" t="s">
        <v>26</v>
      </c>
      <c r="D79" s="1" t="s">
        <v>15</v>
      </c>
      <c r="E79" s="1">
        <v>9.1300000000000008</v>
      </c>
      <c r="F79" s="1">
        <v>43</v>
      </c>
      <c r="G79" s="1" t="s">
        <v>69</v>
      </c>
      <c r="H79" s="1" t="s">
        <v>45</v>
      </c>
      <c r="I79" s="1">
        <v>8.99</v>
      </c>
      <c r="J79" s="1">
        <v>1</v>
      </c>
      <c r="K79" s="1" t="s">
        <v>36</v>
      </c>
      <c r="L79" s="1">
        <v>1</v>
      </c>
      <c r="M79" s="1">
        <v>0.21</v>
      </c>
      <c r="N79" s="1" t="s">
        <v>51</v>
      </c>
    </row>
    <row r="80" spans="1:14" x14ac:dyDescent="0.2">
      <c r="A80" s="1" t="s">
        <v>120</v>
      </c>
      <c r="B80" s="1">
        <v>60</v>
      </c>
      <c r="C80" s="1" t="s">
        <v>40</v>
      </c>
      <c r="D80" s="1" t="s">
        <v>31</v>
      </c>
      <c r="E80" s="1">
        <v>3.29</v>
      </c>
      <c r="F80" s="1">
        <v>20</v>
      </c>
      <c r="G80" s="1" t="s">
        <v>27</v>
      </c>
      <c r="H80" s="1" t="s">
        <v>23</v>
      </c>
      <c r="I80" s="1">
        <v>17.989999999999998</v>
      </c>
      <c r="J80" s="1">
        <v>1</v>
      </c>
      <c r="K80" s="1" t="s">
        <v>36</v>
      </c>
      <c r="L80" s="1">
        <v>2</v>
      </c>
      <c r="M80" s="1">
        <v>0.16</v>
      </c>
      <c r="N80" s="1" t="s">
        <v>29</v>
      </c>
    </row>
    <row r="81" spans="1:14" x14ac:dyDescent="0.2">
      <c r="A81" s="1" t="s">
        <v>121</v>
      </c>
      <c r="B81" s="1">
        <v>58</v>
      </c>
      <c r="C81" s="1" t="s">
        <v>26</v>
      </c>
      <c r="D81" s="1" t="s">
        <v>21</v>
      </c>
      <c r="E81" s="1">
        <v>9.52</v>
      </c>
      <c r="F81" s="1">
        <v>51</v>
      </c>
      <c r="G81" s="1" t="s">
        <v>22</v>
      </c>
      <c r="H81" s="1" t="s">
        <v>45</v>
      </c>
      <c r="I81" s="1">
        <v>13.99</v>
      </c>
      <c r="J81" s="1">
        <v>1</v>
      </c>
      <c r="K81" s="1" t="s">
        <v>42</v>
      </c>
      <c r="L81" s="1">
        <v>1</v>
      </c>
      <c r="M81" s="1">
        <v>0.18</v>
      </c>
      <c r="N81" s="1" t="s">
        <v>24</v>
      </c>
    </row>
    <row r="82" spans="1:14" x14ac:dyDescent="0.2">
      <c r="A82" s="1" t="s">
        <v>122</v>
      </c>
      <c r="B82" s="1">
        <v>18</v>
      </c>
      <c r="C82" s="1" t="s">
        <v>40</v>
      </c>
      <c r="D82" s="1" t="s">
        <v>21</v>
      </c>
      <c r="E82" s="1">
        <v>3.56</v>
      </c>
      <c r="F82" s="1">
        <v>23</v>
      </c>
      <c r="G82" s="1" t="s">
        <v>32</v>
      </c>
      <c r="H82" s="1" t="s">
        <v>56</v>
      </c>
      <c r="I82" s="1">
        <v>13.99</v>
      </c>
      <c r="J82" s="1">
        <v>0</v>
      </c>
      <c r="K82" s="1" t="s">
        <v>36</v>
      </c>
      <c r="L82" s="1">
        <v>4</v>
      </c>
      <c r="M82" s="1">
        <v>0.15</v>
      </c>
      <c r="N82" s="1" t="s">
        <v>33</v>
      </c>
    </row>
    <row r="83" spans="1:14" x14ac:dyDescent="0.2">
      <c r="A83" s="1" t="s">
        <v>123</v>
      </c>
      <c r="B83" s="1">
        <v>48</v>
      </c>
      <c r="C83" s="1" t="s">
        <v>14</v>
      </c>
      <c r="D83" s="1" t="s">
        <v>31</v>
      </c>
      <c r="E83" s="1">
        <v>11.1</v>
      </c>
      <c r="F83" s="1">
        <v>41</v>
      </c>
      <c r="G83" s="1" t="s">
        <v>16</v>
      </c>
      <c r="H83" s="1" t="s">
        <v>23</v>
      </c>
      <c r="I83" s="1">
        <v>17.989999999999998</v>
      </c>
      <c r="J83" s="1">
        <v>1</v>
      </c>
      <c r="K83" s="1" t="s">
        <v>18</v>
      </c>
      <c r="L83" s="1">
        <v>5</v>
      </c>
      <c r="M83" s="1">
        <v>0.26</v>
      </c>
      <c r="N83" s="1" t="s">
        <v>51</v>
      </c>
    </row>
    <row r="84" spans="1:14" x14ac:dyDescent="0.2">
      <c r="A84" s="1" t="s">
        <v>124</v>
      </c>
      <c r="B84" s="1">
        <v>26</v>
      </c>
      <c r="C84" s="1" t="s">
        <v>14</v>
      </c>
      <c r="D84" s="1" t="s">
        <v>21</v>
      </c>
      <c r="E84" s="1">
        <v>23.13</v>
      </c>
      <c r="F84" s="1">
        <v>27</v>
      </c>
      <c r="G84" s="1" t="s">
        <v>32</v>
      </c>
      <c r="H84" s="1" t="s">
        <v>23</v>
      </c>
      <c r="I84" s="1">
        <v>13.99</v>
      </c>
      <c r="J84" s="1">
        <v>0</v>
      </c>
      <c r="K84" s="1" t="s">
        <v>36</v>
      </c>
      <c r="L84" s="1">
        <v>2</v>
      </c>
      <c r="M84" s="1">
        <v>0.83</v>
      </c>
      <c r="N84" s="1" t="s">
        <v>51</v>
      </c>
    </row>
    <row r="85" spans="1:14" x14ac:dyDescent="0.2">
      <c r="A85" s="1" t="s">
        <v>125</v>
      </c>
      <c r="B85" s="1">
        <v>21</v>
      </c>
      <c r="C85" s="1" t="s">
        <v>40</v>
      </c>
      <c r="D85" s="1" t="s">
        <v>31</v>
      </c>
      <c r="E85" s="1">
        <v>9.91</v>
      </c>
      <c r="F85" s="1">
        <v>27</v>
      </c>
      <c r="G85" s="1" t="s">
        <v>27</v>
      </c>
      <c r="H85" s="1" t="s">
        <v>54</v>
      </c>
      <c r="I85" s="1">
        <v>17.989999999999998</v>
      </c>
      <c r="J85" s="1">
        <v>0</v>
      </c>
      <c r="K85" s="1" t="s">
        <v>36</v>
      </c>
      <c r="L85" s="1">
        <v>2</v>
      </c>
      <c r="M85" s="1">
        <v>0.35</v>
      </c>
      <c r="N85" s="1" t="s">
        <v>24</v>
      </c>
    </row>
    <row r="86" spans="1:14" x14ac:dyDescent="0.2">
      <c r="A86" s="1" t="s">
        <v>126</v>
      </c>
      <c r="B86" s="1">
        <v>46</v>
      </c>
      <c r="C86" s="1" t="s">
        <v>14</v>
      </c>
      <c r="D86" s="1" t="s">
        <v>15</v>
      </c>
      <c r="E86" s="1">
        <v>6.22</v>
      </c>
      <c r="F86" s="1">
        <v>36</v>
      </c>
      <c r="G86" s="1" t="s">
        <v>27</v>
      </c>
      <c r="H86" s="1" t="s">
        <v>45</v>
      </c>
      <c r="I86" s="1">
        <v>8.99</v>
      </c>
      <c r="J86" s="1">
        <v>1</v>
      </c>
      <c r="K86" s="1" t="s">
        <v>60</v>
      </c>
      <c r="L86" s="1">
        <v>2</v>
      </c>
      <c r="M86" s="1">
        <v>0.17</v>
      </c>
      <c r="N86" s="1" t="s">
        <v>33</v>
      </c>
    </row>
    <row r="87" spans="1:14" x14ac:dyDescent="0.2">
      <c r="A87" s="1" t="s">
        <v>127</v>
      </c>
      <c r="B87" s="1">
        <v>62</v>
      </c>
      <c r="C87" s="1" t="s">
        <v>26</v>
      </c>
      <c r="D87" s="1" t="s">
        <v>31</v>
      </c>
      <c r="E87" s="1">
        <v>0.45</v>
      </c>
      <c r="F87" s="1">
        <v>20</v>
      </c>
      <c r="G87" s="1" t="s">
        <v>22</v>
      </c>
      <c r="H87" s="1" t="s">
        <v>56</v>
      </c>
      <c r="I87" s="1">
        <v>17.989999999999998</v>
      </c>
      <c r="J87" s="1">
        <v>0</v>
      </c>
      <c r="K87" s="1" t="s">
        <v>36</v>
      </c>
      <c r="L87" s="1">
        <v>5</v>
      </c>
      <c r="M87" s="1">
        <v>0.02</v>
      </c>
      <c r="N87" s="1" t="s">
        <v>24</v>
      </c>
    </row>
    <row r="88" spans="1:14" x14ac:dyDescent="0.2">
      <c r="A88" s="1" t="s">
        <v>128</v>
      </c>
      <c r="B88" s="1">
        <v>35</v>
      </c>
      <c r="C88" s="1" t="s">
        <v>26</v>
      </c>
      <c r="D88" s="1" t="s">
        <v>21</v>
      </c>
      <c r="E88" s="1">
        <v>17.53</v>
      </c>
      <c r="F88" s="1">
        <v>38</v>
      </c>
      <c r="G88" s="1" t="s">
        <v>32</v>
      </c>
      <c r="H88" s="1" t="s">
        <v>45</v>
      </c>
      <c r="I88" s="1">
        <v>13.99</v>
      </c>
      <c r="J88" s="1">
        <v>1</v>
      </c>
      <c r="K88" s="1" t="s">
        <v>60</v>
      </c>
      <c r="L88" s="1">
        <v>1</v>
      </c>
      <c r="M88" s="1">
        <v>0.45</v>
      </c>
      <c r="N88" s="1" t="s">
        <v>19</v>
      </c>
    </row>
    <row r="89" spans="1:14" x14ac:dyDescent="0.2">
      <c r="A89" s="1" t="s">
        <v>129</v>
      </c>
      <c r="B89" s="1">
        <v>61</v>
      </c>
      <c r="C89" s="1" t="s">
        <v>26</v>
      </c>
      <c r="D89" s="1" t="s">
        <v>21</v>
      </c>
      <c r="E89" s="1">
        <v>4.5199999999999996</v>
      </c>
      <c r="F89" s="1">
        <v>21</v>
      </c>
      <c r="G89" s="1" t="s">
        <v>22</v>
      </c>
      <c r="H89" s="1" t="s">
        <v>56</v>
      </c>
      <c r="I89" s="1">
        <v>13.99</v>
      </c>
      <c r="J89" s="1">
        <v>1</v>
      </c>
      <c r="K89" s="1" t="s">
        <v>28</v>
      </c>
      <c r="L89" s="1">
        <v>2</v>
      </c>
      <c r="M89" s="1">
        <v>0.21</v>
      </c>
      <c r="N89" s="1" t="s">
        <v>29</v>
      </c>
    </row>
    <row r="90" spans="1:14" x14ac:dyDescent="0.2">
      <c r="A90" s="1" t="s">
        <v>130</v>
      </c>
      <c r="B90" s="1">
        <v>37</v>
      </c>
      <c r="C90" s="1" t="s">
        <v>40</v>
      </c>
      <c r="D90" s="1" t="s">
        <v>15</v>
      </c>
      <c r="E90" s="1">
        <v>9.69</v>
      </c>
      <c r="F90" s="1">
        <v>24</v>
      </c>
      <c r="G90" s="1" t="s">
        <v>27</v>
      </c>
      <c r="H90" s="1" t="s">
        <v>23</v>
      </c>
      <c r="I90" s="1">
        <v>8.99</v>
      </c>
      <c r="J90" s="1">
        <v>0</v>
      </c>
      <c r="K90" s="1" t="s">
        <v>60</v>
      </c>
      <c r="L90" s="1">
        <v>4</v>
      </c>
      <c r="M90" s="1">
        <v>0.39</v>
      </c>
      <c r="N90" s="1" t="s">
        <v>33</v>
      </c>
    </row>
    <row r="91" spans="1:14" x14ac:dyDescent="0.2">
      <c r="A91" s="1" t="s">
        <v>131</v>
      </c>
      <c r="B91" s="1">
        <v>46</v>
      </c>
      <c r="C91" s="1" t="s">
        <v>26</v>
      </c>
      <c r="D91" s="1" t="s">
        <v>21</v>
      </c>
      <c r="E91" s="1">
        <v>5.78</v>
      </c>
      <c r="F91" s="1">
        <v>4</v>
      </c>
      <c r="G91" s="1" t="s">
        <v>27</v>
      </c>
      <c r="H91" s="1" t="s">
        <v>45</v>
      </c>
      <c r="I91" s="1">
        <v>13.99</v>
      </c>
      <c r="J91" s="1">
        <v>0</v>
      </c>
      <c r="K91" s="1" t="s">
        <v>60</v>
      </c>
      <c r="L91" s="1">
        <v>2</v>
      </c>
      <c r="M91" s="1">
        <v>1.1599999999999999</v>
      </c>
      <c r="N91" s="1" t="s">
        <v>24</v>
      </c>
    </row>
    <row r="92" spans="1:14" x14ac:dyDescent="0.2">
      <c r="A92" s="1" t="s">
        <v>132</v>
      </c>
      <c r="B92" s="1">
        <v>41</v>
      </c>
      <c r="C92" s="1" t="s">
        <v>26</v>
      </c>
      <c r="D92" s="1" t="s">
        <v>31</v>
      </c>
      <c r="E92" s="1">
        <v>18.87</v>
      </c>
      <c r="F92" s="1">
        <v>9</v>
      </c>
      <c r="G92" s="1" t="s">
        <v>22</v>
      </c>
      <c r="H92" s="1" t="s">
        <v>17</v>
      </c>
      <c r="I92" s="1">
        <v>17.989999999999998</v>
      </c>
      <c r="J92" s="1">
        <v>0</v>
      </c>
      <c r="K92" s="1" t="s">
        <v>18</v>
      </c>
      <c r="L92" s="1">
        <v>3</v>
      </c>
      <c r="M92" s="1">
        <v>1.89</v>
      </c>
      <c r="N92" s="1" t="s">
        <v>51</v>
      </c>
    </row>
    <row r="93" spans="1:14" x14ac:dyDescent="0.2">
      <c r="A93" s="1" t="s">
        <v>133</v>
      </c>
      <c r="B93" s="1">
        <v>21</v>
      </c>
      <c r="C93" s="1" t="s">
        <v>26</v>
      </c>
      <c r="D93" s="1" t="s">
        <v>31</v>
      </c>
      <c r="E93" s="1">
        <v>4.8899999999999997</v>
      </c>
      <c r="F93" s="1">
        <v>3</v>
      </c>
      <c r="G93" s="1" t="s">
        <v>32</v>
      </c>
      <c r="H93" s="1" t="s">
        <v>54</v>
      </c>
      <c r="I93" s="1">
        <v>17.989999999999998</v>
      </c>
      <c r="J93" s="1">
        <v>0</v>
      </c>
      <c r="K93" s="1" t="s">
        <v>36</v>
      </c>
      <c r="L93" s="1">
        <v>4</v>
      </c>
      <c r="M93" s="1">
        <v>1.22</v>
      </c>
      <c r="N93" s="1" t="s">
        <v>24</v>
      </c>
    </row>
    <row r="94" spans="1:14" x14ac:dyDescent="0.2">
      <c r="A94" s="1" t="s">
        <v>134</v>
      </c>
      <c r="B94" s="1">
        <v>55</v>
      </c>
      <c r="C94" s="1" t="s">
        <v>26</v>
      </c>
      <c r="D94" s="1" t="s">
        <v>31</v>
      </c>
      <c r="E94" s="1">
        <v>1.66</v>
      </c>
      <c r="F94" s="1">
        <v>54</v>
      </c>
      <c r="G94" s="1" t="s">
        <v>32</v>
      </c>
      <c r="H94" s="1" t="s">
        <v>17</v>
      </c>
      <c r="I94" s="1">
        <v>17.989999999999998</v>
      </c>
      <c r="J94" s="1">
        <v>1</v>
      </c>
      <c r="K94" s="1" t="s">
        <v>42</v>
      </c>
      <c r="L94" s="1">
        <v>4</v>
      </c>
      <c r="M94" s="1">
        <v>0.03</v>
      </c>
      <c r="N94" s="1" t="s">
        <v>29</v>
      </c>
    </row>
    <row r="95" spans="1:14" x14ac:dyDescent="0.2">
      <c r="A95" s="1" t="s">
        <v>135</v>
      </c>
      <c r="B95" s="1">
        <v>64</v>
      </c>
      <c r="C95" s="1" t="s">
        <v>26</v>
      </c>
      <c r="D95" s="1" t="s">
        <v>31</v>
      </c>
      <c r="E95" s="1">
        <v>4.42</v>
      </c>
      <c r="F95" s="1">
        <v>17</v>
      </c>
      <c r="G95" s="1" t="s">
        <v>48</v>
      </c>
      <c r="H95" s="1" t="s">
        <v>45</v>
      </c>
      <c r="I95" s="1">
        <v>17.989999999999998</v>
      </c>
      <c r="J95" s="1">
        <v>1</v>
      </c>
      <c r="K95" s="1" t="s">
        <v>28</v>
      </c>
      <c r="L95" s="1">
        <v>3</v>
      </c>
      <c r="M95" s="1">
        <v>0.25</v>
      </c>
      <c r="N95" s="1" t="s">
        <v>33</v>
      </c>
    </row>
    <row r="96" spans="1:14" x14ac:dyDescent="0.2">
      <c r="A96" s="2" t="s">
        <v>136</v>
      </c>
      <c r="B96" s="1">
        <v>36</v>
      </c>
      <c r="C96" s="1" t="s">
        <v>14</v>
      </c>
      <c r="D96" s="1" t="s">
        <v>31</v>
      </c>
      <c r="E96" s="1">
        <v>13.38</v>
      </c>
      <c r="F96" s="1">
        <v>22</v>
      </c>
      <c r="G96" s="1" t="s">
        <v>69</v>
      </c>
      <c r="H96" s="1" t="s">
        <v>23</v>
      </c>
      <c r="I96" s="1">
        <v>17.989999999999998</v>
      </c>
      <c r="J96" s="1">
        <v>0</v>
      </c>
      <c r="K96" s="1" t="s">
        <v>18</v>
      </c>
      <c r="L96" s="1">
        <v>4</v>
      </c>
      <c r="M96" s="1">
        <v>0.57999999999999996</v>
      </c>
      <c r="N96" s="1" t="s">
        <v>51</v>
      </c>
    </row>
    <row r="97" spans="1:14" x14ac:dyDescent="0.2">
      <c r="A97" s="1" t="s">
        <v>137</v>
      </c>
      <c r="B97" s="1">
        <v>67</v>
      </c>
      <c r="C97" s="1" t="s">
        <v>26</v>
      </c>
      <c r="D97" s="1" t="s">
        <v>31</v>
      </c>
      <c r="E97" s="1">
        <v>9.8699999999999992</v>
      </c>
      <c r="F97" s="1">
        <v>6</v>
      </c>
      <c r="G97" s="1" t="s">
        <v>22</v>
      </c>
      <c r="H97" s="1" t="s">
        <v>17</v>
      </c>
      <c r="I97" s="1">
        <v>17.989999999999998</v>
      </c>
      <c r="J97" s="1">
        <v>0</v>
      </c>
      <c r="K97" s="1" t="s">
        <v>42</v>
      </c>
      <c r="L97" s="1">
        <v>3</v>
      </c>
      <c r="M97" s="1">
        <v>1.41</v>
      </c>
      <c r="N97" s="1" t="s">
        <v>19</v>
      </c>
    </row>
    <row r="98" spans="1:14" x14ac:dyDescent="0.2">
      <c r="A98" s="1" t="s">
        <v>138</v>
      </c>
      <c r="B98" s="1">
        <v>23</v>
      </c>
      <c r="C98" s="1" t="s">
        <v>26</v>
      </c>
      <c r="D98" s="1" t="s">
        <v>31</v>
      </c>
      <c r="E98" s="1">
        <v>23.6</v>
      </c>
      <c r="F98" s="1">
        <v>56</v>
      </c>
      <c r="G98" s="1" t="s">
        <v>48</v>
      </c>
      <c r="H98" s="1" t="s">
        <v>17</v>
      </c>
      <c r="I98" s="1">
        <v>17.989999999999998</v>
      </c>
      <c r="J98" s="1">
        <v>0</v>
      </c>
      <c r="K98" s="1" t="s">
        <v>42</v>
      </c>
      <c r="L98" s="1">
        <v>4</v>
      </c>
      <c r="M98" s="1">
        <v>0.41</v>
      </c>
      <c r="N98" s="1" t="s">
        <v>24</v>
      </c>
    </row>
    <row r="99" spans="1:14" x14ac:dyDescent="0.2">
      <c r="A99" s="1" t="s">
        <v>139</v>
      </c>
      <c r="B99" s="1">
        <v>19</v>
      </c>
      <c r="C99" s="1" t="s">
        <v>40</v>
      </c>
      <c r="D99" s="1" t="s">
        <v>15</v>
      </c>
      <c r="E99" s="1">
        <v>3.89</v>
      </c>
      <c r="F99" s="1">
        <v>33</v>
      </c>
      <c r="G99" s="1" t="s">
        <v>69</v>
      </c>
      <c r="H99" s="1" t="s">
        <v>23</v>
      </c>
      <c r="I99" s="1">
        <v>8.99</v>
      </c>
      <c r="J99" s="1">
        <v>1</v>
      </c>
      <c r="K99" s="1" t="s">
        <v>60</v>
      </c>
      <c r="L99" s="1">
        <v>1</v>
      </c>
      <c r="M99" s="1">
        <v>0.11</v>
      </c>
      <c r="N99" s="1" t="s">
        <v>38</v>
      </c>
    </row>
    <row r="100" spans="1:14" x14ac:dyDescent="0.2">
      <c r="A100" s="1" t="s">
        <v>140</v>
      </c>
      <c r="B100" s="1">
        <v>20</v>
      </c>
      <c r="C100" s="1" t="s">
        <v>14</v>
      </c>
      <c r="D100" s="1" t="s">
        <v>31</v>
      </c>
      <c r="E100" s="1">
        <v>3.4</v>
      </c>
      <c r="F100" s="1">
        <v>33</v>
      </c>
      <c r="G100" s="1" t="s">
        <v>16</v>
      </c>
      <c r="H100" s="1" t="s">
        <v>56</v>
      </c>
      <c r="I100" s="1">
        <v>17.989999999999998</v>
      </c>
      <c r="J100" s="1">
        <v>1</v>
      </c>
      <c r="K100" s="1" t="s">
        <v>28</v>
      </c>
      <c r="L100" s="1">
        <v>5</v>
      </c>
      <c r="M100" s="1">
        <v>0.1</v>
      </c>
      <c r="N100" s="1" t="s">
        <v>29</v>
      </c>
    </row>
    <row r="101" spans="1:14" x14ac:dyDescent="0.2">
      <c r="A101" s="1" t="s">
        <v>141</v>
      </c>
      <c r="B101" s="1">
        <v>50</v>
      </c>
      <c r="C101" s="1" t="s">
        <v>26</v>
      </c>
      <c r="D101" s="1" t="s">
        <v>21</v>
      </c>
      <c r="E101" s="1">
        <v>3.58</v>
      </c>
      <c r="F101" s="1">
        <v>54</v>
      </c>
      <c r="G101" s="1" t="s">
        <v>22</v>
      </c>
      <c r="H101" s="1" t="s">
        <v>56</v>
      </c>
      <c r="I101" s="1">
        <v>13.99</v>
      </c>
      <c r="J101" s="1">
        <v>1</v>
      </c>
      <c r="K101" s="1" t="s">
        <v>60</v>
      </c>
      <c r="L101" s="1">
        <v>4</v>
      </c>
      <c r="M101" s="1">
        <v>7.0000000000000007E-2</v>
      </c>
      <c r="N101" s="1" t="s">
        <v>38</v>
      </c>
    </row>
    <row r="102" spans="1:14" x14ac:dyDescent="0.2">
      <c r="A102" s="1" t="s">
        <v>142</v>
      </c>
      <c r="B102" s="1">
        <v>33</v>
      </c>
      <c r="C102" s="1" t="s">
        <v>14</v>
      </c>
      <c r="D102" s="1" t="s">
        <v>31</v>
      </c>
      <c r="E102" s="1">
        <v>31.11</v>
      </c>
      <c r="F102" s="1">
        <v>39</v>
      </c>
      <c r="G102" s="1" t="s">
        <v>48</v>
      </c>
      <c r="H102" s="1" t="s">
        <v>23</v>
      </c>
      <c r="I102" s="1">
        <v>17.989999999999998</v>
      </c>
      <c r="J102" s="1">
        <v>0</v>
      </c>
      <c r="K102" s="1" t="s">
        <v>28</v>
      </c>
      <c r="L102" s="1">
        <v>4</v>
      </c>
      <c r="M102" s="1">
        <v>0.78</v>
      </c>
      <c r="N102" s="1" t="s">
        <v>46</v>
      </c>
    </row>
    <row r="103" spans="1:14" x14ac:dyDescent="0.2">
      <c r="A103" s="1" t="s">
        <v>143</v>
      </c>
      <c r="B103" s="1">
        <v>31</v>
      </c>
      <c r="C103" s="1" t="s">
        <v>14</v>
      </c>
      <c r="D103" s="1" t="s">
        <v>31</v>
      </c>
      <c r="E103" s="1">
        <v>2.81</v>
      </c>
      <c r="F103" s="1">
        <v>39</v>
      </c>
      <c r="G103" s="1" t="s">
        <v>22</v>
      </c>
      <c r="H103" s="1" t="s">
        <v>54</v>
      </c>
      <c r="I103" s="1">
        <v>17.989999999999998</v>
      </c>
      <c r="J103" s="1">
        <v>1</v>
      </c>
      <c r="K103" s="1" t="s">
        <v>60</v>
      </c>
      <c r="L103" s="1">
        <v>5</v>
      </c>
      <c r="M103" s="1">
        <v>7.0000000000000007E-2</v>
      </c>
      <c r="N103" s="1" t="s">
        <v>33</v>
      </c>
    </row>
    <row r="104" spans="1:14" x14ac:dyDescent="0.2">
      <c r="A104" s="1" t="s">
        <v>144</v>
      </c>
      <c r="B104" s="1">
        <v>20</v>
      </c>
      <c r="C104" s="1" t="s">
        <v>40</v>
      </c>
      <c r="D104" s="1" t="s">
        <v>21</v>
      </c>
      <c r="E104" s="1">
        <v>9.8699999999999992</v>
      </c>
      <c r="F104" s="1">
        <v>29</v>
      </c>
      <c r="G104" s="1" t="s">
        <v>16</v>
      </c>
      <c r="H104" s="1" t="s">
        <v>54</v>
      </c>
      <c r="I104" s="1">
        <v>13.99</v>
      </c>
      <c r="J104" s="1">
        <v>0</v>
      </c>
      <c r="K104" s="1" t="s">
        <v>42</v>
      </c>
      <c r="L104" s="1">
        <v>3</v>
      </c>
      <c r="M104" s="1">
        <v>0.33</v>
      </c>
      <c r="N104" s="1" t="s">
        <v>51</v>
      </c>
    </row>
    <row r="105" spans="1:14" x14ac:dyDescent="0.2">
      <c r="A105" s="1" t="s">
        <v>145</v>
      </c>
      <c r="B105" s="1">
        <v>18</v>
      </c>
      <c r="C105" s="1" t="s">
        <v>26</v>
      </c>
      <c r="D105" s="1" t="s">
        <v>15</v>
      </c>
      <c r="E105" s="1">
        <v>35.520000000000003</v>
      </c>
      <c r="F105" s="1">
        <v>40</v>
      </c>
      <c r="G105" s="1" t="s">
        <v>48</v>
      </c>
      <c r="H105" s="1" t="s">
        <v>56</v>
      </c>
      <c r="I105" s="1">
        <v>8.99</v>
      </c>
      <c r="J105" s="1">
        <v>0</v>
      </c>
      <c r="K105" s="1" t="s">
        <v>28</v>
      </c>
      <c r="L105" s="1">
        <v>3</v>
      </c>
      <c r="M105" s="1">
        <v>0.87</v>
      </c>
      <c r="N105" s="1" t="s">
        <v>19</v>
      </c>
    </row>
    <row r="106" spans="1:14" x14ac:dyDescent="0.2">
      <c r="A106" s="1" t="s">
        <v>146</v>
      </c>
      <c r="B106" s="1">
        <v>31</v>
      </c>
      <c r="C106" s="1" t="s">
        <v>40</v>
      </c>
      <c r="D106" s="1" t="s">
        <v>31</v>
      </c>
      <c r="E106" s="1">
        <v>4.5999999999999996</v>
      </c>
      <c r="F106" s="1">
        <v>1</v>
      </c>
      <c r="G106" s="1" t="s">
        <v>48</v>
      </c>
      <c r="H106" s="1" t="s">
        <v>54</v>
      </c>
      <c r="I106" s="1">
        <v>17.989999999999998</v>
      </c>
      <c r="J106" s="1">
        <v>0</v>
      </c>
      <c r="K106" s="1" t="s">
        <v>18</v>
      </c>
      <c r="L106" s="1">
        <v>1</v>
      </c>
      <c r="M106" s="1">
        <v>2.2999999999999998</v>
      </c>
      <c r="N106" s="1" t="s">
        <v>24</v>
      </c>
    </row>
    <row r="107" spans="1:14" x14ac:dyDescent="0.2">
      <c r="A107" s="1" t="s">
        <v>147</v>
      </c>
      <c r="B107" s="1">
        <v>47</v>
      </c>
      <c r="C107" s="1" t="s">
        <v>14</v>
      </c>
      <c r="D107" s="1" t="s">
        <v>31</v>
      </c>
      <c r="E107" s="1">
        <v>14.24</v>
      </c>
      <c r="F107" s="1">
        <v>37</v>
      </c>
      <c r="G107" s="1" t="s">
        <v>16</v>
      </c>
      <c r="H107" s="1" t="s">
        <v>56</v>
      </c>
      <c r="I107" s="1">
        <v>17.989999999999998</v>
      </c>
      <c r="J107" s="1">
        <v>1</v>
      </c>
      <c r="K107" s="1" t="s">
        <v>18</v>
      </c>
      <c r="L107" s="1">
        <v>2</v>
      </c>
      <c r="M107" s="1">
        <v>0.37</v>
      </c>
      <c r="N107" s="1" t="s">
        <v>51</v>
      </c>
    </row>
    <row r="108" spans="1:14" x14ac:dyDescent="0.2">
      <c r="A108" s="1" t="s">
        <v>148</v>
      </c>
      <c r="B108" s="1">
        <v>49</v>
      </c>
      <c r="C108" s="1" t="s">
        <v>26</v>
      </c>
      <c r="D108" s="1" t="s">
        <v>15</v>
      </c>
      <c r="E108" s="1">
        <v>2.9</v>
      </c>
      <c r="F108" s="1">
        <v>46</v>
      </c>
      <c r="G108" s="1" t="s">
        <v>27</v>
      </c>
      <c r="H108" s="1" t="s">
        <v>23</v>
      </c>
      <c r="I108" s="1">
        <v>8.99</v>
      </c>
      <c r="J108" s="1">
        <v>1</v>
      </c>
      <c r="K108" s="1" t="s">
        <v>36</v>
      </c>
      <c r="L108" s="1">
        <v>2</v>
      </c>
      <c r="M108" s="1">
        <v>0.06</v>
      </c>
      <c r="N108" s="1" t="s">
        <v>33</v>
      </c>
    </row>
    <row r="109" spans="1:14" x14ac:dyDescent="0.2">
      <c r="A109" s="1" t="s">
        <v>149</v>
      </c>
      <c r="B109" s="1">
        <v>30</v>
      </c>
      <c r="C109" s="1" t="s">
        <v>26</v>
      </c>
      <c r="D109" s="1" t="s">
        <v>15</v>
      </c>
      <c r="E109" s="1">
        <v>24.74</v>
      </c>
      <c r="F109" s="1">
        <v>17</v>
      </c>
      <c r="G109" s="1" t="s">
        <v>32</v>
      </c>
      <c r="H109" s="1" t="s">
        <v>45</v>
      </c>
      <c r="I109" s="1">
        <v>8.99</v>
      </c>
      <c r="J109" s="1">
        <v>0</v>
      </c>
      <c r="K109" s="1" t="s">
        <v>60</v>
      </c>
      <c r="L109" s="1">
        <v>5</v>
      </c>
      <c r="M109" s="1">
        <v>1.37</v>
      </c>
      <c r="N109" s="1" t="s">
        <v>46</v>
      </c>
    </row>
    <row r="110" spans="1:14" x14ac:dyDescent="0.2">
      <c r="A110" s="1" t="s">
        <v>150</v>
      </c>
      <c r="B110" s="1">
        <v>22</v>
      </c>
      <c r="C110" s="1" t="s">
        <v>14</v>
      </c>
      <c r="D110" s="1" t="s">
        <v>15</v>
      </c>
      <c r="E110" s="1">
        <v>2.93</v>
      </c>
      <c r="F110" s="1">
        <v>27</v>
      </c>
      <c r="G110" s="1" t="s">
        <v>27</v>
      </c>
      <c r="H110" s="1" t="s">
        <v>17</v>
      </c>
      <c r="I110" s="1">
        <v>8.99</v>
      </c>
      <c r="J110" s="1">
        <v>1</v>
      </c>
      <c r="K110" s="1" t="s">
        <v>18</v>
      </c>
      <c r="L110" s="1">
        <v>2</v>
      </c>
      <c r="M110" s="1">
        <v>0.1</v>
      </c>
      <c r="N110" s="1" t="s">
        <v>24</v>
      </c>
    </row>
    <row r="111" spans="1:14" x14ac:dyDescent="0.2">
      <c r="A111" s="1" t="s">
        <v>151</v>
      </c>
      <c r="B111" s="1">
        <v>61</v>
      </c>
      <c r="C111" s="1" t="s">
        <v>14</v>
      </c>
      <c r="D111" s="1" t="s">
        <v>21</v>
      </c>
      <c r="E111" s="1">
        <v>5.98</v>
      </c>
      <c r="F111" s="1">
        <v>1</v>
      </c>
      <c r="G111" s="1" t="s">
        <v>69</v>
      </c>
      <c r="H111" s="1" t="s">
        <v>56</v>
      </c>
      <c r="I111" s="1">
        <v>13.99</v>
      </c>
      <c r="J111" s="1">
        <v>0</v>
      </c>
      <c r="K111" s="1" t="s">
        <v>18</v>
      </c>
      <c r="L111" s="1">
        <v>5</v>
      </c>
      <c r="M111" s="1">
        <v>2.99</v>
      </c>
      <c r="N111" s="1" t="s">
        <v>38</v>
      </c>
    </row>
    <row r="112" spans="1:14" x14ac:dyDescent="0.2">
      <c r="A112" s="1" t="s">
        <v>152</v>
      </c>
      <c r="B112" s="1">
        <v>59</v>
      </c>
      <c r="C112" s="1" t="s">
        <v>14</v>
      </c>
      <c r="D112" s="1" t="s">
        <v>31</v>
      </c>
      <c r="E112" s="1">
        <v>24.59</v>
      </c>
      <c r="F112" s="1">
        <v>49</v>
      </c>
      <c r="G112" s="1" t="s">
        <v>69</v>
      </c>
      <c r="H112" s="1" t="s">
        <v>54</v>
      </c>
      <c r="I112" s="1">
        <v>17.989999999999998</v>
      </c>
      <c r="J112" s="1">
        <v>0</v>
      </c>
      <c r="K112" s="1" t="s">
        <v>28</v>
      </c>
      <c r="L112" s="1">
        <v>3</v>
      </c>
      <c r="M112" s="1">
        <v>0.49</v>
      </c>
      <c r="N112" s="1" t="s">
        <v>38</v>
      </c>
    </row>
    <row r="113" spans="1:14" x14ac:dyDescent="0.2">
      <c r="A113" s="1" t="s">
        <v>153</v>
      </c>
      <c r="B113" s="1">
        <v>42</v>
      </c>
      <c r="C113" s="1" t="s">
        <v>40</v>
      </c>
      <c r="D113" s="1" t="s">
        <v>31</v>
      </c>
      <c r="E113" s="1">
        <v>18.170000000000002</v>
      </c>
      <c r="F113" s="1">
        <v>2</v>
      </c>
      <c r="G113" s="1" t="s">
        <v>48</v>
      </c>
      <c r="H113" s="1" t="s">
        <v>45</v>
      </c>
      <c r="I113" s="1">
        <v>17.989999999999998</v>
      </c>
      <c r="J113" s="1">
        <v>0</v>
      </c>
      <c r="K113" s="1" t="s">
        <v>28</v>
      </c>
      <c r="L113" s="1">
        <v>4</v>
      </c>
      <c r="M113" s="1">
        <v>6.06</v>
      </c>
      <c r="N113" s="1" t="s">
        <v>24</v>
      </c>
    </row>
    <row r="114" spans="1:14" x14ac:dyDescent="0.2">
      <c r="A114" s="1" t="s">
        <v>154</v>
      </c>
      <c r="B114" s="1">
        <v>21</v>
      </c>
      <c r="C114" s="1" t="s">
        <v>26</v>
      </c>
      <c r="D114" s="1" t="s">
        <v>15</v>
      </c>
      <c r="E114" s="1">
        <v>13.97</v>
      </c>
      <c r="F114" s="1">
        <v>14</v>
      </c>
      <c r="G114" s="1" t="s">
        <v>69</v>
      </c>
      <c r="H114" s="1" t="s">
        <v>45</v>
      </c>
      <c r="I114" s="1">
        <v>8.99</v>
      </c>
      <c r="J114" s="1">
        <v>0</v>
      </c>
      <c r="K114" s="1" t="s">
        <v>60</v>
      </c>
      <c r="L114" s="1">
        <v>3</v>
      </c>
      <c r="M114" s="1">
        <v>0.93</v>
      </c>
      <c r="N114" s="1" t="s">
        <v>38</v>
      </c>
    </row>
    <row r="115" spans="1:14" x14ac:dyDescent="0.2">
      <c r="A115" s="1" t="s">
        <v>155</v>
      </c>
      <c r="B115" s="1">
        <v>35</v>
      </c>
      <c r="C115" s="1" t="s">
        <v>40</v>
      </c>
      <c r="D115" s="1" t="s">
        <v>15</v>
      </c>
      <c r="E115" s="1">
        <v>4.58</v>
      </c>
      <c r="F115" s="1">
        <v>42</v>
      </c>
      <c r="G115" s="1" t="s">
        <v>48</v>
      </c>
      <c r="H115" s="1" t="s">
        <v>56</v>
      </c>
      <c r="I115" s="1">
        <v>8.99</v>
      </c>
      <c r="J115" s="1">
        <v>1</v>
      </c>
      <c r="K115" s="1" t="s">
        <v>60</v>
      </c>
      <c r="L115" s="1">
        <v>4</v>
      </c>
      <c r="M115" s="1">
        <v>0.11</v>
      </c>
      <c r="N115" s="1" t="s">
        <v>38</v>
      </c>
    </row>
    <row r="116" spans="1:14" x14ac:dyDescent="0.2">
      <c r="A116" s="1" t="s">
        <v>156</v>
      </c>
      <c r="B116" s="1">
        <v>32</v>
      </c>
      <c r="C116" s="1" t="s">
        <v>14</v>
      </c>
      <c r="D116" s="1" t="s">
        <v>15</v>
      </c>
      <c r="E116" s="1">
        <v>17.18</v>
      </c>
      <c r="F116" s="1">
        <v>22</v>
      </c>
      <c r="G116" s="1" t="s">
        <v>16</v>
      </c>
      <c r="H116" s="1" t="s">
        <v>17</v>
      </c>
      <c r="I116" s="1">
        <v>8.99</v>
      </c>
      <c r="J116" s="1">
        <v>0</v>
      </c>
      <c r="K116" s="1" t="s">
        <v>28</v>
      </c>
      <c r="L116" s="1">
        <v>4</v>
      </c>
      <c r="M116" s="1">
        <v>0.75</v>
      </c>
      <c r="N116" s="1" t="s">
        <v>38</v>
      </c>
    </row>
    <row r="117" spans="1:14" x14ac:dyDescent="0.2">
      <c r="A117" s="1" t="s">
        <v>157</v>
      </c>
      <c r="B117" s="1">
        <v>65</v>
      </c>
      <c r="C117" s="1" t="s">
        <v>26</v>
      </c>
      <c r="D117" s="1" t="s">
        <v>31</v>
      </c>
      <c r="E117" s="1">
        <v>4.8899999999999997</v>
      </c>
      <c r="F117" s="1">
        <v>6</v>
      </c>
      <c r="G117" s="1" t="s">
        <v>27</v>
      </c>
      <c r="H117" s="1" t="s">
        <v>17</v>
      </c>
      <c r="I117" s="1">
        <v>17.989999999999998</v>
      </c>
      <c r="J117" s="1">
        <v>0</v>
      </c>
      <c r="K117" s="1" t="s">
        <v>18</v>
      </c>
      <c r="L117" s="1">
        <v>1</v>
      </c>
      <c r="M117" s="1">
        <v>0.7</v>
      </c>
      <c r="N117" s="1" t="s">
        <v>51</v>
      </c>
    </row>
    <row r="118" spans="1:14" x14ac:dyDescent="0.2">
      <c r="A118" s="1" t="s">
        <v>158</v>
      </c>
      <c r="B118" s="1">
        <v>59</v>
      </c>
      <c r="C118" s="1" t="s">
        <v>14</v>
      </c>
      <c r="D118" s="1" t="s">
        <v>21</v>
      </c>
      <c r="E118" s="1">
        <v>6.77</v>
      </c>
      <c r="F118" s="1">
        <v>22</v>
      </c>
      <c r="G118" s="1" t="s">
        <v>32</v>
      </c>
      <c r="H118" s="1" t="s">
        <v>56</v>
      </c>
      <c r="I118" s="1">
        <v>13.99</v>
      </c>
      <c r="J118" s="1">
        <v>0</v>
      </c>
      <c r="K118" s="1" t="s">
        <v>36</v>
      </c>
      <c r="L118" s="1">
        <v>1</v>
      </c>
      <c r="M118" s="1">
        <v>0.28999999999999998</v>
      </c>
      <c r="N118" s="1" t="s">
        <v>24</v>
      </c>
    </row>
    <row r="119" spans="1:14" x14ac:dyDescent="0.2">
      <c r="A119" s="1" t="s">
        <v>159</v>
      </c>
      <c r="B119" s="1">
        <v>70</v>
      </c>
      <c r="C119" s="1" t="s">
        <v>14</v>
      </c>
      <c r="D119" s="1" t="s">
        <v>15</v>
      </c>
      <c r="E119" s="1">
        <v>1.28</v>
      </c>
      <c r="F119" s="1">
        <v>52</v>
      </c>
      <c r="G119" s="1" t="s">
        <v>27</v>
      </c>
      <c r="H119" s="1" t="s">
        <v>23</v>
      </c>
      <c r="I119" s="1">
        <v>8.99</v>
      </c>
      <c r="J119" s="1">
        <v>1</v>
      </c>
      <c r="K119" s="1" t="s">
        <v>60</v>
      </c>
      <c r="L119" s="1">
        <v>5</v>
      </c>
      <c r="M119" s="1">
        <v>0.02</v>
      </c>
      <c r="N119" s="1" t="s">
        <v>19</v>
      </c>
    </row>
    <row r="120" spans="1:14" x14ac:dyDescent="0.2">
      <c r="A120" s="1" t="s">
        <v>160</v>
      </c>
      <c r="B120" s="1">
        <v>63</v>
      </c>
      <c r="C120" s="1" t="s">
        <v>40</v>
      </c>
      <c r="D120" s="1" t="s">
        <v>31</v>
      </c>
      <c r="E120" s="1">
        <v>8.5399999999999991</v>
      </c>
      <c r="F120" s="1">
        <v>51</v>
      </c>
      <c r="G120" s="1" t="s">
        <v>69</v>
      </c>
      <c r="H120" s="1" t="s">
        <v>56</v>
      </c>
      <c r="I120" s="1">
        <v>17.989999999999998</v>
      </c>
      <c r="J120" s="1">
        <v>0</v>
      </c>
      <c r="K120" s="1" t="s">
        <v>60</v>
      </c>
      <c r="L120" s="1">
        <v>5</v>
      </c>
      <c r="M120" s="1">
        <v>0.16</v>
      </c>
      <c r="N120" s="1" t="s">
        <v>51</v>
      </c>
    </row>
    <row r="121" spans="1:14" x14ac:dyDescent="0.2">
      <c r="A121" s="1" t="s">
        <v>161</v>
      </c>
      <c r="B121" s="1">
        <v>29</v>
      </c>
      <c r="C121" s="1" t="s">
        <v>14</v>
      </c>
      <c r="D121" s="1" t="s">
        <v>15</v>
      </c>
      <c r="E121" s="1">
        <v>17.579999999999998</v>
      </c>
      <c r="F121" s="1">
        <v>2</v>
      </c>
      <c r="G121" s="1" t="s">
        <v>22</v>
      </c>
      <c r="H121" s="1" t="s">
        <v>54</v>
      </c>
      <c r="I121" s="1">
        <v>8.99</v>
      </c>
      <c r="J121" s="1">
        <v>0</v>
      </c>
      <c r="K121" s="1" t="s">
        <v>42</v>
      </c>
      <c r="L121" s="1">
        <v>1</v>
      </c>
      <c r="M121" s="1">
        <v>5.86</v>
      </c>
      <c r="N121" s="1" t="s">
        <v>19</v>
      </c>
    </row>
    <row r="122" spans="1:14" x14ac:dyDescent="0.2">
      <c r="A122" s="1" t="s">
        <v>162</v>
      </c>
      <c r="B122" s="1">
        <v>30</v>
      </c>
      <c r="C122" s="1" t="s">
        <v>14</v>
      </c>
      <c r="D122" s="1" t="s">
        <v>15</v>
      </c>
      <c r="E122" s="1">
        <v>9.2799999999999994</v>
      </c>
      <c r="F122" s="1">
        <v>44</v>
      </c>
      <c r="G122" s="1" t="s">
        <v>69</v>
      </c>
      <c r="H122" s="1" t="s">
        <v>56</v>
      </c>
      <c r="I122" s="1">
        <v>8.99</v>
      </c>
      <c r="J122" s="1">
        <v>1</v>
      </c>
      <c r="K122" s="1" t="s">
        <v>42</v>
      </c>
      <c r="L122" s="1">
        <v>4</v>
      </c>
      <c r="M122" s="1">
        <v>0.21</v>
      </c>
      <c r="N122" s="1" t="s">
        <v>19</v>
      </c>
    </row>
    <row r="123" spans="1:14" x14ac:dyDescent="0.2">
      <c r="A123" s="1" t="s">
        <v>163</v>
      </c>
      <c r="B123" s="1">
        <v>52</v>
      </c>
      <c r="C123" s="1" t="s">
        <v>14</v>
      </c>
      <c r="D123" s="1" t="s">
        <v>15</v>
      </c>
      <c r="E123" s="1">
        <v>6.18</v>
      </c>
      <c r="F123" s="1">
        <v>41</v>
      </c>
      <c r="G123" s="1" t="s">
        <v>48</v>
      </c>
      <c r="H123" s="1" t="s">
        <v>56</v>
      </c>
      <c r="I123" s="1">
        <v>8.99</v>
      </c>
      <c r="J123" s="1">
        <v>1</v>
      </c>
      <c r="K123" s="1" t="s">
        <v>18</v>
      </c>
      <c r="L123" s="1">
        <v>3</v>
      </c>
      <c r="M123" s="1">
        <v>0.15</v>
      </c>
      <c r="N123" s="1" t="s">
        <v>46</v>
      </c>
    </row>
    <row r="124" spans="1:14" x14ac:dyDescent="0.2">
      <c r="A124" s="1" t="s">
        <v>164</v>
      </c>
      <c r="B124" s="1">
        <v>49</v>
      </c>
      <c r="C124" s="1" t="s">
        <v>14</v>
      </c>
      <c r="D124" s="1" t="s">
        <v>21</v>
      </c>
      <c r="E124" s="1">
        <v>5.88</v>
      </c>
      <c r="F124" s="1">
        <v>40</v>
      </c>
      <c r="G124" s="1" t="s">
        <v>69</v>
      </c>
      <c r="H124" s="1" t="s">
        <v>23</v>
      </c>
      <c r="I124" s="1">
        <v>13.99</v>
      </c>
      <c r="J124" s="1">
        <v>1</v>
      </c>
      <c r="K124" s="1" t="s">
        <v>28</v>
      </c>
      <c r="L124" s="1">
        <v>2</v>
      </c>
      <c r="M124" s="1">
        <v>0.14000000000000001</v>
      </c>
      <c r="N124" s="1" t="s">
        <v>19</v>
      </c>
    </row>
    <row r="125" spans="1:14" x14ac:dyDescent="0.2">
      <c r="A125" s="1" t="s">
        <v>165</v>
      </c>
      <c r="B125" s="1">
        <v>33</v>
      </c>
      <c r="C125" s="1" t="s">
        <v>40</v>
      </c>
      <c r="D125" s="1" t="s">
        <v>21</v>
      </c>
      <c r="E125" s="1">
        <v>2.86</v>
      </c>
      <c r="F125" s="1">
        <v>30</v>
      </c>
      <c r="G125" s="1" t="s">
        <v>22</v>
      </c>
      <c r="H125" s="1" t="s">
        <v>56</v>
      </c>
      <c r="I125" s="1">
        <v>13.99</v>
      </c>
      <c r="J125" s="1">
        <v>1</v>
      </c>
      <c r="K125" s="1" t="s">
        <v>18</v>
      </c>
      <c r="L125" s="1">
        <v>5</v>
      </c>
      <c r="M125" s="1">
        <v>0.09</v>
      </c>
      <c r="N125" s="1" t="s">
        <v>29</v>
      </c>
    </row>
    <row r="126" spans="1:14" x14ac:dyDescent="0.2">
      <c r="A126" s="1" t="s">
        <v>166</v>
      </c>
      <c r="B126" s="1">
        <v>22</v>
      </c>
      <c r="C126" s="1" t="s">
        <v>26</v>
      </c>
      <c r="D126" s="1" t="s">
        <v>15</v>
      </c>
      <c r="E126" s="1">
        <v>3.71</v>
      </c>
      <c r="F126" s="1">
        <v>28</v>
      </c>
      <c r="G126" s="1" t="s">
        <v>22</v>
      </c>
      <c r="H126" s="1" t="s">
        <v>17</v>
      </c>
      <c r="I126" s="1">
        <v>8.99</v>
      </c>
      <c r="J126" s="1">
        <v>1</v>
      </c>
      <c r="K126" s="1" t="s">
        <v>28</v>
      </c>
      <c r="L126" s="1">
        <v>1</v>
      </c>
      <c r="M126" s="1">
        <v>0.13</v>
      </c>
      <c r="N126" s="1" t="s">
        <v>33</v>
      </c>
    </row>
    <row r="127" spans="1:14" x14ac:dyDescent="0.2">
      <c r="A127" s="1" t="s">
        <v>167</v>
      </c>
      <c r="B127" s="1">
        <v>29</v>
      </c>
      <c r="C127" s="1" t="s">
        <v>40</v>
      </c>
      <c r="D127" s="1" t="s">
        <v>15</v>
      </c>
      <c r="E127" s="1">
        <v>1.7</v>
      </c>
      <c r="F127" s="1">
        <v>43</v>
      </c>
      <c r="G127" s="1" t="s">
        <v>48</v>
      </c>
      <c r="H127" s="1" t="s">
        <v>23</v>
      </c>
      <c r="I127" s="1">
        <v>8.99</v>
      </c>
      <c r="J127" s="1">
        <v>1</v>
      </c>
      <c r="K127" s="1" t="s">
        <v>36</v>
      </c>
      <c r="L127" s="1">
        <v>5</v>
      </c>
      <c r="M127" s="1">
        <v>0.04</v>
      </c>
      <c r="N127" s="1" t="s">
        <v>33</v>
      </c>
    </row>
    <row r="128" spans="1:14" x14ac:dyDescent="0.2">
      <c r="A128" s="1" t="s">
        <v>168</v>
      </c>
      <c r="B128" s="1">
        <v>67</v>
      </c>
      <c r="C128" s="1" t="s">
        <v>26</v>
      </c>
      <c r="D128" s="1" t="s">
        <v>21</v>
      </c>
      <c r="E128" s="1">
        <v>1.02</v>
      </c>
      <c r="F128" s="1">
        <v>20</v>
      </c>
      <c r="G128" s="1" t="s">
        <v>22</v>
      </c>
      <c r="H128" s="1" t="s">
        <v>45</v>
      </c>
      <c r="I128" s="1">
        <v>13.99</v>
      </c>
      <c r="J128" s="1">
        <v>1</v>
      </c>
      <c r="K128" s="1" t="s">
        <v>18</v>
      </c>
      <c r="L128" s="1">
        <v>1</v>
      </c>
      <c r="M128" s="1">
        <v>0.05</v>
      </c>
      <c r="N128" s="1" t="s">
        <v>24</v>
      </c>
    </row>
    <row r="129" spans="1:14" x14ac:dyDescent="0.2">
      <c r="A129" s="1" t="s">
        <v>169</v>
      </c>
      <c r="B129" s="1">
        <v>53</v>
      </c>
      <c r="C129" s="1" t="s">
        <v>26</v>
      </c>
      <c r="D129" s="1" t="s">
        <v>31</v>
      </c>
      <c r="E129" s="1">
        <v>1.36</v>
      </c>
      <c r="F129" s="1">
        <v>35</v>
      </c>
      <c r="G129" s="1" t="s">
        <v>48</v>
      </c>
      <c r="H129" s="1" t="s">
        <v>23</v>
      </c>
      <c r="I129" s="1">
        <v>17.989999999999998</v>
      </c>
      <c r="J129" s="1">
        <v>1</v>
      </c>
      <c r="K129" s="1" t="s">
        <v>18</v>
      </c>
      <c r="L129" s="1">
        <v>2</v>
      </c>
      <c r="M129" s="1">
        <v>0.04</v>
      </c>
      <c r="N129" s="1" t="s">
        <v>38</v>
      </c>
    </row>
    <row r="130" spans="1:14" x14ac:dyDescent="0.2">
      <c r="A130" s="1" t="s">
        <v>170</v>
      </c>
      <c r="B130" s="1">
        <v>40</v>
      </c>
      <c r="C130" s="1" t="s">
        <v>40</v>
      </c>
      <c r="D130" s="1" t="s">
        <v>31</v>
      </c>
      <c r="E130" s="1">
        <v>12.26</v>
      </c>
      <c r="F130" s="1">
        <v>3</v>
      </c>
      <c r="G130" s="1" t="s">
        <v>69</v>
      </c>
      <c r="H130" s="1" t="s">
        <v>23</v>
      </c>
      <c r="I130" s="1">
        <v>17.989999999999998</v>
      </c>
      <c r="J130" s="1">
        <v>0</v>
      </c>
      <c r="K130" s="1" t="s">
        <v>36</v>
      </c>
      <c r="L130" s="1">
        <v>5</v>
      </c>
      <c r="M130" s="1">
        <v>3.06</v>
      </c>
      <c r="N130" s="1" t="s">
        <v>38</v>
      </c>
    </row>
    <row r="131" spans="1:14" x14ac:dyDescent="0.2">
      <c r="A131" s="1" t="s">
        <v>171</v>
      </c>
      <c r="B131" s="1">
        <v>56</v>
      </c>
      <c r="C131" s="1" t="s">
        <v>14</v>
      </c>
      <c r="D131" s="1" t="s">
        <v>31</v>
      </c>
      <c r="E131" s="1">
        <v>1.43</v>
      </c>
      <c r="F131" s="1">
        <v>16</v>
      </c>
      <c r="G131" s="1" t="s">
        <v>22</v>
      </c>
      <c r="H131" s="1" t="s">
        <v>45</v>
      </c>
      <c r="I131" s="1">
        <v>17.989999999999998</v>
      </c>
      <c r="J131" s="1">
        <v>1</v>
      </c>
      <c r="K131" s="1" t="s">
        <v>36</v>
      </c>
      <c r="L131" s="1">
        <v>2</v>
      </c>
      <c r="M131" s="1">
        <v>0.08</v>
      </c>
      <c r="N131" s="1" t="s">
        <v>19</v>
      </c>
    </row>
    <row r="132" spans="1:14" x14ac:dyDescent="0.2">
      <c r="A132" s="1" t="s">
        <v>172</v>
      </c>
      <c r="B132" s="1">
        <v>35</v>
      </c>
      <c r="C132" s="1" t="s">
        <v>26</v>
      </c>
      <c r="D132" s="1" t="s">
        <v>15</v>
      </c>
      <c r="E132" s="1">
        <v>26.9</v>
      </c>
      <c r="F132" s="1">
        <v>49</v>
      </c>
      <c r="G132" s="1" t="s">
        <v>48</v>
      </c>
      <c r="H132" s="1" t="s">
        <v>54</v>
      </c>
      <c r="I132" s="1">
        <v>8.99</v>
      </c>
      <c r="J132" s="1">
        <v>0</v>
      </c>
      <c r="K132" s="1" t="s">
        <v>18</v>
      </c>
      <c r="L132" s="1">
        <v>2</v>
      </c>
      <c r="M132" s="1">
        <v>0.54</v>
      </c>
      <c r="N132" s="1" t="s">
        <v>29</v>
      </c>
    </row>
    <row r="133" spans="1:14" x14ac:dyDescent="0.2">
      <c r="A133" s="1" t="s">
        <v>173</v>
      </c>
      <c r="B133" s="1">
        <v>54</v>
      </c>
      <c r="C133" s="1" t="s">
        <v>40</v>
      </c>
      <c r="D133" s="1" t="s">
        <v>15</v>
      </c>
      <c r="E133" s="1">
        <v>3.13</v>
      </c>
      <c r="F133" s="1">
        <v>16</v>
      </c>
      <c r="G133" s="1" t="s">
        <v>32</v>
      </c>
      <c r="H133" s="1" t="s">
        <v>17</v>
      </c>
      <c r="I133" s="1">
        <v>8.99</v>
      </c>
      <c r="J133" s="1">
        <v>1</v>
      </c>
      <c r="K133" s="1" t="s">
        <v>60</v>
      </c>
      <c r="L133" s="1">
        <v>5</v>
      </c>
      <c r="M133" s="1">
        <v>0.18</v>
      </c>
      <c r="N133" s="1" t="s">
        <v>29</v>
      </c>
    </row>
    <row r="134" spans="1:14" x14ac:dyDescent="0.2">
      <c r="A134" s="1" t="s">
        <v>174</v>
      </c>
      <c r="B134" s="1">
        <v>19</v>
      </c>
      <c r="C134" s="1" t="s">
        <v>14</v>
      </c>
      <c r="D134" s="1" t="s">
        <v>15</v>
      </c>
      <c r="E134" s="1">
        <v>3.72</v>
      </c>
      <c r="F134" s="1">
        <v>11</v>
      </c>
      <c r="G134" s="1" t="s">
        <v>27</v>
      </c>
      <c r="H134" s="1" t="s">
        <v>54</v>
      </c>
      <c r="I134" s="1">
        <v>8.99</v>
      </c>
      <c r="J134" s="1">
        <v>1</v>
      </c>
      <c r="K134" s="1" t="s">
        <v>28</v>
      </c>
      <c r="L134" s="1">
        <v>5</v>
      </c>
      <c r="M134" s="1">
        <v>0.31</v>
      </c>
      <c r="N134" s="1" t="s">
        <v>51</v>
      </c>
    </row>
    <row r="135" spans="1:14" x14ac:dyDescent="0.2">
      <c r="A135" s="1" t="s">
        <v>175</v>
      </c>
      <c r="B135" s="1">
        <v>28</v>
      </c>
      <c r="C135" s="1" t="s">
        <v>40</v>
      </c>
      <c r="D135" s="1" t="s">
        <v>31</v>
      </c>
      <c r="E135" s="1">
        <v>16.170000000000002</v>
      </c>
      <c r="F135" s="1">
        <v>46</v>
      </c>
      <c r="G135" s="1" t="s">
        <v>16</v>
      </c>
      <c r="H135" s="1" t="s">
        <v>45</v>
      </c>
      <c r="I135" s="1">
        <v>17.989999999999998</v>
      </c>
      <c r="J135" s="1">
        <v>1</v>
      </c>
      <c r="K135" s="1" t="s">
        <v>28</v>
      </c>
      <c r="L135" s="1">
        <v>4</v>
      </c>
      <c r="M135" s="1">
        <v>0.34</v>
      </c>
      <c r="N135" s="1" t="s">
        <v>33</v>
      </c>
    </row>
    <row r="136" spans="1:14" x14ac:dyDescent="0.2">
      <c r="A136" s="1" t="s">
        <v>176</v>
      </c>
      <c r="B136" s="1">
        <v>19</v>
      </c>
      <c r="C136" s="1" t="s">
        <v>14</v>
      </c>
      <c r="D136" s="1" t="s">
        <v>15</v>
      </c>
      <c r="E136" s="1">
        <v>5.18</v>
      </c>
      <c r="F136" s="1">
        <v>43</v>
      </c>
      <c r="G136" s="1" t="s">
        <v>22</v>
      </c>
      <c r="H136" s="1" t="s">
        <v>56</v>
      </c>
      <c r="I136" s="1">
        <v>8.99</v>
      </c>
      <c r="J136" s="1">
        <v>1</v>
      </c>
      <c r="K136" s="1" t="s">
        <v>42</v>
      </c>
      <c r="L136" s="1">
        <v>4</v>
      </c>
      <c r="M136" s="1">
        <v>0.12</v>
      </c>
      <c r="N136" s="1" t="s">
        <v>33</v>
      </c>
    </row>
    <row r="137" spans="1:14" x14ac:dyDescent="0.2">
      <c r="A137" s="1" t="s">
        <v>177</v>
      </c>
      <c r="B137" s="1">
        <v>34</v>
      </c>
      <c r="C137" s="1" t="s">
        <v>40</v>
      </c>
      <c r="D137" s="1" t="s">
        <v>15</v>
      </c>
      <c r="E137" s="1">
        <v>1.89</v>
      </c>
      <c r="F137" s="1">
        <v>59</v>
      </c>
      <c r="G137" s="1" t="s">
        <v>27</v>
      </c>
      <c r="H137" s="1" t="s">
        <v>56</v>
      </c>
      <c r="I137" s="1">
        <v>8.99</v>
      </c>
      <c r="J137" s="1">
        <v>1</v>
      </c>
      <c r="K137" s="1" t="s">
        <v>60</v>
      </c>
      <c r="L137" s="1">
        <v>5</v>
      </c>
      <c r="M137" s="1">
        <v>0.03</v>
      </c>
      <c r="N137" s="1" t="s">
        <v>19</v>
      </c>
    </row>
    <row r="138" spans="1:14" x14ac:dyDescent="0.2">
      <c r="A138" s="1" t="s">
        <v>178</v>
      </c>
      <c r="B138" s="1">
        <v>19</v>
      </c>
      <c r="C138" s="1" t="s">
        <v>40</v>
      </c>
      <c r="D138" s="1" t="s">
        <v>31</v>
      </c>
      <c r="E138" s="1">
        <v>8.0299999999999994</v>
      </c>
      <c r="F138" s="1">
        <v>1</v>
      </c>
      <c r="G138" s="1" t="s">
        <v>27</v>
      </c>
      <c r="H138" s="1" t="s">
        <v>17</v>
      </c>
      <c r="I138" s="1">
        <v>17.989999999999998</v>
      </c>
      <c r="J138" s="1">
        <v>0</v>
      </c>
      <c r="K138" s="1" t="s">
        <v>18</v>
      </c>
      <c r="L138" s="1">
        <v>3</v>
      </c>
      <c r="M138" s="1">
        <v>4.01</v>
      </c>
      <c r="N138" s="1" t="s">
        <v>29</v>
      </c>
    </row>
    <row r="139" spans="1:14" x14ac:dyDescent="0.2">
      <c r="A139" s="1" t="s">
        <v>179</v>
      </c>
      <c r="B139" s="1">
        <v>45</v>
      </c>
      <c r="C139" s="1" t="s">
        <v>14</v>
      </c>
      <c r="D139" s="1" t="s">
        <v>15</v>
      </c>
      <c r="E139" s="1">
        <v>3.4</v>
      </c>
      <c r="F139" s="1">
        <v>27</v>
      </c>
      <c r="G139" s="1" t="s">
        <v>69</v>
      </c>
      <c r="H139" s="1" t="s">
        <v>45</v>
      </c>
      <c r="I139" s="1">
        <v>8.99</v>
      </c>
      <c r="J139" s="1">
        <v>1</v>
      </c>
      <c r="K139" s="1" t="s">
        <v>28</v>
      </c>
      <c r="L139" s="1">
        <v>3</v>
      </c>
      <c r="M139" s="1">
        <v>0.12</v>
      </c>
      <c r="N139" s="1" t="s">
        <v>24</v>
      </c>
    </row>
    <row r="140" spans="1:14" x14ac:dyDescent="0.2">
      <c r="A140" s="1" t="s">
        <v>180</v>
      </c>
      <c r="B140" s="1">
        <v>50</v>
      </c>
      <c r="C140" s="1" t="s">
        <v>14</v>
      </c>
      <c r="D140" s="1" t="s">
        <v>15</v>
      </c>
      <c r="E140" s="1">
        <v>0.11</v>
      </c>
      <c r="F140" s="1">
        <v>1</v>
      </c>
      <c r="G140" s="1" t="s">
        <v>48</v>
      </c>
      <c r="H140" s="1" t="s">
        <v>56</v>
      </c>
      <c r="I140" s="1">
        <v>8.99</v>
      </c>
      <c r="J140" s="1">
        <v>1</v>
      </c>
      <c r="K140" s="1" t="s">
        <v>18</v>
      </c>
      <c r="L140" s="1">
        <v>2</v>
      </c>
      <c r="M140" s="1">
        <v>0.06</v>
      </c>
      <c r="N140" s="1" t="s">
        <v>24</v>
      </c>
    </row>
    <row r="141" spans="1:14" x14ac:dyDescent="0.2">
      <c r="A141" s="1" t="s">
        <v>181</v>
      </c>
      <c r="B141" s="1">
        <v>47</v>
      </c>
      <c r="C141" s="1" t="s">
        <v>26</v>
      </c>
      <c r="D141" s="1" t="s">
        <v>21</v>
      </c>
      <c r="E141" s="1">
        <v>40.119999999999997</v>
      </c>
      <c r="F141" s="1">
        <v>55</v>
      </c>
      <c r="G141" s="1" t="s">
        <v>16</v>
      </c>
      <c r="H141" s="1" t="s">
        <v>54</v>
      </c>
      <c r="I141" s="1">
        <v>13.99</v>
      </c>
      <c r="J141" s="1">
        <v>0</v>
      </c>
      <c r="K141" s="1" t="s">
        <v>42</v>
      </c>
      <c r="L141" s="1">
        <v>1</v>
      </c>
      <c r="M141" s="1">
        <v>0.72</v>
      </c>
      <c r="N141" s="1" t="s">
        <v>19</v>
      </c>
    </row>
    <row r="142" spans="1:14" x14ac:dyDescent="0.2">
      <c r="A142" s="1" t="s">
        <v>182</v>
      </c>
      <c r="B142" s="1">
        <v>40</v>
      </c>
      <c r="C142" s="1" t="s">
        <v>26</v>
      </c>
      <c r="D142" s="1" t="s">
        <v>21</v>
      </c>
      <c r="E142" s="1">
        <v>32.880000000000003</v>
      </c>
      <c r="F142" s="1">
        <v>36</v>
      </c>
      <c r="G142" s="1" t="s">
        <v>48</v>
      </c>
      <c r="H142" s="1" t="s">
        <v>54</v>
      </c>
      <c r="I142" s="1">
        <v>13.99</v>
      </c>
      <c r="J142" s="1">
        <v>0</v>
      </c>
      <c r="K142" s="1" t="s">
        <v>28</v>
      </c>
      <c r="L142" s="1">
        <v>4</v>
      </c>
      <c r="M142" s="1">
        <v>0.89</v>
      </c>
      <c r="N142" s="1" t="s">
        <v>24</v>
      </c>
    </row>
    <row r="143" spans="1:14" x14ac:dyDescent="0.2">
      <c r="A143" s="1" t="s">
        <v>183</v>
      </c>
      <c r="B143" s="1">
        <v>41</v>
      </c>
      <c r="C143" s="1" t="s">
        <v>26</v>
      </c>
      <c r="D143" s="1" t="s">
        <v>21</v>
      </c>
      <c r="E143" s="1">
        <v>6.26</v>
      </c>
      <c r="F143" s="1">
        <v>16</v>
      </c>
      <c r="G143" s="1" t="s">
        <v>32</v>
      </c>
      <c r="H143" s="1" t="s">
        <v>56</v>
      </c>
      <c r="I143" s="1">
        <v>13.99</v>
      </c>
      <c r="J143" s="1">
        <v>0</v>
      </c>
      <c r="K143" s="1" t="s">
        <v>28</v>
      </c>
      <c r="L143" s="1">
        <v>4</v>
      </c>
      <c r="M143" s="1">
        <v>0.37</v>
      </c>
      <c r="N143" s="1" t="s">
        <v>19</v>
      </c>
    </row>
    <row r="144" spans="1:14" x14ac:dyDescent="0.2">
      <c r="A144" s="1" t="s">
        <v>184</v>
      </c>
      <c r="B144" s="1">
        <v>48</v>
      </c>
      <c r="C144" s="1" t="s">
        <v>14</v>
      </c>
      <c r="D144" s="1" t="s">
        <v>31</v>
      </c>
      <c r="E144" s="1">
        <v>16.78</v>
      </c>
      <c r="F144" s="1">
        <v>2</v>
      </c>
      <c r="G144" s="1" t="s">
        <v>22</v>
      </c>
      <c r="H144" s="1" t="s">
        <v>23</v>
      </c>
      <c r="I144" s="1">
        <v>17.989999999999998</v>
      </c>
      <c r="J144" s="1">
        <v>0</v>
      </c>
      <c r="K144" s="1" t="s">
        <v>42</v>
      </c>
      <c r="L144" s="1">
        <v>1</v>
      </c>
      <c r="M144" s="1">
        <v>5.59</v>
      </c>
      <c r="N144" s="1" t="s">
        <v>29</v>
      </c>
    </row>
    <row r="145" spans="1:14" x14ac:dyDescent="0.2">
      <c r="A145" s="1" t="s">
        <v>185</v>
      </c>
      <c r="B145" s="1">
        <v>67</v>
      </c>
      <c r="C145" s="1" t="s">
        <v>14</v>
      </c>
      <c r="D145" s="1" t="s">
        <v>21</v>
      </c>
      <c r="E145" s="1">
        <v>3.29</v>
      </c>
      <c r="F145" s="1">
        <v>25</v>
      </c>
      <c r="G145" s="1" t="s">
        <v>69</v>
      </c>
      <c r="H145" s="1" t="s">
        <v>56</v>
      </c>
      <c r="I145" s="1">
        <v>13.99</v>
      </c>
      <c r="J145" s="1">
        <v>1</v>
      </c>
      <c r="K145" s="1" t="s">
        <v>28</v>
      </c>
      <c r="L145" s="1">
        <v>1</v>
      </c>
      <c r="M145" s="1">
        <v>0.13</v>
      </c>
      <c r="N145" s="1" t="s">
        <v>51</v>
      </c>
    </row>
    <row r="146" spans="1:14" x14ac:dyDescent="0.2">
      <c r="A146" s="1" t="s">
        <v>186</v>
      </c>
      <c r="B146" s="1">
        <v>59</v>
      </c>
      <c r="C146" s="1" t="s">
        <v>26</v>
      </c>
      <c r="D146" s="1" t="s">
        <v>15</v>
      </c>
      <c r="E146" s="1">
        <v>20.11</v>
      </c>
      <c r="F146" s="1">
        <v>40</v>
      </c>
      <c r="G146" s="1" t="s">
        <v>48</v>
      </c>
      <c r="H146" s="1" t="s">
        <v>54</v>
      </c>
      <c r="I146" s="1">
        <v>8.99</v>
      </c>
      <c r="J146" s="1">
        <v>1</v>
      </c>
      <c r="K146" s="1" t="s">
        <v>42</v>
      </c>
      <c r="L146" s="1">
        <v>2</v>
      </c>
      <c r="M146" s="1">
        <v>0.49</v>
      </c>
      <c r="N146" s="1" t="s">
        <v>24</v>
      </c>
    </row>
    <row r="147" spans="1:14" x14ac:dyDescent="0.2">
      <c r="A147" s="1" t="s">
        <v>187</v>
      </c>
      <c r="B147" s="1">
        <v>60</v>
      </c>
      <c r="C147" s="1" t="s">
        <v>26</v>
      </c>
      <c r="D147" s="1" t="s">
        <v>21</v>
      </c>
      <c r="E147" s="1">
        <v>19.36</v>
      </c>
      <c r="F147" s="1">
        <v>45</v>
      </c>
      <c r="G147" s="1" t="s">
        <v>48</v>
      </c>
      <c r="H147" s="1" t="s">
        <v>54</v>
      </c>
      <c r="I147" s="1">
        <v>13.99</v>
      </c>
      <c r="J147" s="1">
        <v>1</v>
      </c>
      <c r="K147" s="1" t="s">
        <v>36</v>
      </c>
      <c r="L147" s="1">
        <v>2</v>
      </c>
      <c r="M147" s="1">
        <v>0.42</v>
      </c>
      <c r="N147" s="1" t="s">
        <v>29</v>
      </c>
    </row>
    <row r="148" spans="1:14" x14ac:dyDescent="0.2">
      <c r="A148" s="1" t="s">
        <v>188</v>
      </c>
      <c r="B148" s="1">
        <v>33</v>
      </c>
      <c r="C148" s="1" t="s">
        <v>40</v>
      </c>
      <c r="D148" s="1" t="s">
        <v>15</v>
      </c>
      <c r="E148" s="1">
        <v>2.27</v>
      </c>
      <c r="F148" s="1">
        <v>20</v>
      </c>
      <c r="G148" s="1" t="s">
        <v>48</v>
      </c>
      <c r="H148" s="1" t="s">
        <v>54</v>
      </c>
      <c r="I148" s="1">
        <v>8.99</v>
      </c>
      <c r="J148" s="1">
        <v>1</v>
      </c>
      <c r="K148" s="1" t="s">
        <v>36</v>
      </c>
      <c r="L148" s="1">
        <v>3</v>
      </c>
      <c r="M148" s="1">
        <v>0.11</v>
      </c>
      <c r="N148" s="1" t="s">
        <v>38</v>
      </c>
    </row>
    <row r="149" spans="1:14" x14ac:dyDescent="0.2">
      <c r="A149" s="1" t="s">
        <v>189</v>
      </c>
      <c r="B149" s="1">
        <v>24</v>
      </c>
      <c r="C149" s="1" t="s">
        <v>26</v>
      </c>
      <c r="D149" s="1" t="s">
        <v>15</v>
      </c>
      <c r="E149" s="1">
        <v>2.42</v>
      </c>
      <c r="F149" s="1">
        <v>56</v>
      </c>
      <c r="G149" s="1" t="s">
        <v>22</v>
      </c>
      <c r="H149" s="1" t="s">
        <v>56</v>
      </c>
      <c r="I149" s="1">
        <v>8.99</v>
      </c>
      <c r="J149" s="1">
        <v>1</v>
      </c>
      <c r="K149" s="1" t="s">
        <v>28</v>
      </c>
      <c r="L149" s="1">
        <v>3</v>
      </c>
      <c r="M149" s="1">
        <v>0.04</v>
      </c>
      <c r="N149" s="1" t="s">
        <v>46</v>
      </c>
    </row>
    <row r="150" spans="1:14" x14ac:dyDescent="0.2">
      <c r="A150" s="1" t="s">
        <v>190</v>
      </c>
      <c r="B150" s="1">
        <v>23</v>
      </c>
      <c r="C150" s="1" t="s">
        <v>14</v>
      </c>
      <c r="D150" s="1" t="s">
        <v>15</v>
      </c>
      <c r="E150" s="1">
        <v>10.85</v>
      </c>
      <c r="F150" s="1">
        <v>13</v>
      </c>
      <c r="G150" s="1" t="s">
        <v>69</v>
      </c>
      <c r="H150" s="1" t="s">
        <v>23</v>
      </c>
      <c r="I150" s="1">
        <v>8.99</v>
      </c>
      <c r="J150" s="1">
        <v>0</v>
      </c>
      <c r="K150" s="1" t="s">
        <v>42</v>
      </c>
      <c r="L150" s="1">
        <v>3</v>
      </c>
      <c r="M150" s="1">
        <v>0.78</v>
      </c>
      <c r="N150" s="1" t="s">
        <v>38</v>
      </c>
    </row>
    <row r="151" spans="1:14" x14ac:dyDescent="0.2">
      <c r="A151" s="1" t="s">
        <v>191</v>
      </c>
      <c r="B151" s="1">
        <v>34</v>
      </c>
      <c r="C151" s="1" t="s">
        <v>40</v>
      </c>
      <c r="D151" s="1" t="s">
        <v>31</v>
      </c>
      <c r="E151" s="1">
        <v>9.59</v>
      </c>
      <c r="F151" s="1">
        <v>28</v>
      </c>
      <c r="G151" s="1" t="s">
        <v>22</v>
      </c>
      <c r="H151" s="1" t="s">
        <v>23</v>
      </c>
      <c r="I151" s="1">
        <v>17.989999999999998</v>
      </c>
      <c r="J151" s="1">
        <v>0</v>
      </c>
      <c r="K151" s="1" t="s">
        <v>42</v>
      </c>
      <c r="L151" s="1">
        <v>4</v>
      </c>
      <c r="M151" s="1">
        <v>0.33</v>
      </c>
      <c r="N151" s="1" t="s">
        <v>19</v>
      </c>
    </row>
    <row r="152" spans="1:14" x14ac:dyDescent="0.2">
      <c r="A152" s="1" t="s">
        <v>192</v>
      </c>
      <c r="B152" s="1">
        <v>30</v>
      </c>
      <c r="C152" s="1" t="s">
        <v>40</v>
      </c>
      <c r="D152" s="1" t="s">
        <v>31</v>
      </c>
      <c r="E152" s="1">
        <v>7.24</v>
      </c>
      <c r="F152" s="1">
        <v>40</v>
      </c>
      <c r="G152" s="1" t="s">
        <v>27</v>
      </c>
      <c r="H152" s="1" t="s">
        <v>17</v>
      </c>
      <c r="I152" s="1">
        <v>17.989999999999998</v>
      </c>
      <c r="J152" s="1">
        <v>0</v>
      </c>
      <c r="K152" s="1" t="s">
        <v>36</v>
      </c>
      <c r="L152" s="1">
        <v>5</v>
      </c>
      <c r="M152" s="1">
        <v>0.18</v>
      </c>
      <c r="N152" s="1" t="s">
        <v>51</v>
      </c>
    </row>
    <row r="153" spans="1:14" x14ac:dyDescent="0.2">
      <c r="A153" s="1" t="s">
        <v>193</v>
      </c>
      <c r="B153" s="1">
        <v>69</v>
      </c>
      <c r="C153" s="1" t="s">
        <v>40</v>
      </c>
      <c r="D153" s="1" t="s">
        <v>21</v>
      </c>
      <c r="E153" s="1">
        <v>7.85</v>
      </c>
      <c r="F153" s="1">
        <v>43</v>
      </c>
      <c r="G153" s="1" t="s">
        <v>22</v>
      </c>
      <c r="H153" s="1" t="s">
        <v>17</v>
      </c>
      <c r="I153" s="1">
        <v>13.99</v>
      </c>
      <c r="J153" s="1">
        <v>1</v>
      </c>
      <c r="K153" s="1" t="s">
        <v>18</v>
      </c>
      <c r="L153" s="1">
        <v>5</v>
      </c>
      <c r="M153" s="1">
        <v>0.18</v>
      </c>
      <c r="N153" s="1" t="s">
        <v>19</v>
      </c>
    </row>
    <row r="154" spans="1:14" x14ac:dyDescent="0.2">
      <c r="A154" s="1" t="s">
        <v>194</v>
      </c>
      <c r="B154" s="1">
        <v>70</v>
      </c>
      <c r="C154" s="1" t="s">
        <v>26</v>
      </c>
      <c r="D154" s="1" t="s">
        <v>15</v>
      </c>
      <c r="E154" s="1">
        <v>6.8</v>
      </c>
      <c r="F154" s="1">
        <v>6</v>
      </c>
      <c r="G154" s="1" t="s">
        <v>69</v>
      </c>
      <c r="H154" s="1" t="s">
        <v>23</v>
      </c>
      <c r="I154" s="1">
        <v>8.99</v>
      </c>
      <c r="J154" s="1">
        <v>0</v>
      </c>
      <c r="K154" s="1" t="s">
        <v>36</v>
      </c>
      <c r="L154" s="1">
        <v>4</v>
      </c>
      <c r="M154" s="1">
        <v>0.97</v>
      </c>
      <c r="N154" s="1" t="s">
        <v>19</v>
      </c>
    </row>
    <row r="155" spans="1:14" x14ac:dyDescent="0.2">
      <c r="A155" s="1" t="s">
        <v>195</v>
      </c>
      <c r="B155" s="1">
        <v>42</v>
      </c>
      <c r="C155" s="1" t="s">
        <v>40</v>
      </c>
      <c r="D155" s="1" t="s">
        <v>31</v>
      </c>
      <c r="E155" s="1">
        <v>0.88</v>
      </c>
      <c r="F155" s="1">
        <v>33</v>
      </c>
      <c r="G155" s="1" t="s">
        <v>32</v>
      </c>
      <c r="H155" s="1" t="s">
        <v>45</v>
      </c>
      <c r="I155" s="1">
        <v>17.989999999999998</v>
      </c>
      <c r="J155" s="1">
        <v>1</v>
      </c>
      <c r="K155" s="1" t="s">
        <v>60</v>
      </c>
      <c r="L155" s="1">
        <v>1</v>
      </c>
      <c r="M155" s="1">
        <v>0.03</v>
      </c>
      <c r="N155" s="1" t="s">
        <v>46</v>
      </c>
    </row>
    <row r="156" spans="1:14" x14ac:dyDescent="0.2">
      <c r="A156" s="1" t="s">
        <v>196</v>
      </c>
      <c r="B156" s="1">
        <v>34</v>
      </c>
      <c r="C156" s="1" t="s">
        <v>40</v>
      </c>
      <c r="D156" s="1" t="s">
        <v>31</v>
      </c>
      <c r="E156" s="1">
        <v>12.48</v>
      </c>
      <c r="F156" s="1">
        <v>53</v>
      </c>
      <c r="G156" s="1" t="s">
        <v>27</v>
      </c>
      <c r="H156" s="1" t="s">
        <v>56</v>
      </c>
      <c r="I156" s="1">
        <v>17.989999999999998</v>
      </c>
      <c r="J156" s="1">
        <v>1</v>
      </c>
      <c r="K156" s="1" t="s">
        <v>18</v>
      </c>
      <c r="L156" s="1">
        <v>2</v>
      </c>
      <c r="M156" s="1">
        <v>0.23</v>
      </c>
      <c r="N156" s="1" t="s">
        <v>46</v>
      </c>
    </row>
    <row r="157" spans="1:14" x14ac:dyDescent="0.2">
      <c r="A157" s="1" t="s">
        <v>197</v>
      </c>
      <c r="B157" s="1">
        <v>51</v>
      </c>
      <c r="C157" s="1" t="s">
        <v>26</v>
      </c>
      <c r="D157" s="1" t="s">
        <v>31</v>
      </c>
      <c r="E157" s="1">
        <v>2.04</v>
      </c>
      <c r="F157" s="1">
        <v>6</v>
      </c>
      <c r="G157" s="1" t="s">
        <v>48</v>
      </c>
      <c r="H157" s="1" t="s">
        <v>17</v>
      </c>
      <c r="I157" s="1">
        <v>17.989999999999998</v>
      </c>
      <c r="J157" s="1">
        <v>0</v>
      </c>
      <c r="K157" s="1" t="s">
        <v>36</v>
      </c>
      <c r="L157" s="1">
        <v>2</v>
      </c>
      <c r="M157" s="1">
        <v>0.28999999999999998</v>
      </c>
      <c r="N157" s="1" t="s">
        <v>29</v>
      </c>
    </row>
    <row r="158" spans="1:14" x14ac:dyDescent="0.2">
      <c r="A158" s="1" t="s">
        <v>198</v>
      </c>
      <c r="B158" s="1">
        <v>27</v>
      </c>
      <c r="C158" s="1" t="s">
        <v>14</v>
      </c>
      <c r="D158" s="1" t="s">
        <v>31</v>
      </c>
      <c r="E158" s="1">
        <v>4.57</v>
      </c>
      <c r="F158" s="1">
        <v>24</v>
      </c>
      <c r="G158" s="1" t="s">
        <v>16</v>
      </c>
      <c r="H158" s="1" t="s">
        <v>45</v>
      </c>
      <c r="I158" s="1">
        <v>17.989999999999998</v>
      </c>
      <c r="J158" s="1">
        <v>1</v>
      </c>
      <c r="K158" s="1" t="s">
        <v>18</v>
      </c>
      <c r="L158" s="1">
        <v>4</v>
      </c>
      <c r="M158" s="1">
        <v>0.18</v>
      </c>
      <c r="N158" s="1" t="s">
        <v>51</v>
      </c>
    </row>
    <row r="159" spans="1:14" x14ac:dyDescent="0.2">
      <c r="A159" s="1" t="s">
        <v>199</v>
      </c>
      <c r="B159" s="1">
        <v>19</v>
      </c>
      <c r="C159" s="1" t="s">
        <v>40</v>
      </c>
      <c r="D159" s="1" t="s">
        <v>21</v>
      </c>
      <c r="E159" s="1">
        <v>19.23</v>
      </c>
      <c r="F159" s="1">
        <v>20</v>
      </c>
      <c r="G159" s="1" t="s">
        <v>32</v>
      </c>
      <c r="H159" s="1" t="s">
        <v>45</v>
      </c>
      <c r="I159" s="1">
        <v>13.99</v>
      </c>
      <c r="J159" s="1">
        <v>0</v>
      </c>
      <c r="K159" s="1" t="s">
        <v>36</v>
      </c>
      <c r="L159" s="1">
        <v>3</v>
      </c>
      <c r="M159" s="1">
        <v>0.92</v>
      </c>
      <c r="N159" s="1" t="s">
        <v>38</v>
      </c>
    </row>
    <row r="160" spans="1:14" x14ac:dyDescent="0.2">
      <c r="A160" s="1" t="s">
        <v>200</v>
      </c>
      <c r="B160" s="1">
        <v>18</v>
      </c>
      <c r="C160" s="1" t="s">
        <v>14</v>
      </c>
      <c r="D160" s="1" t="s">
        <v>21</v>
      </c>
      <c r="E160" s="1">
        <v>16.809999999999999</v>
      </c>
      <c r="F160" s="1">
        <v>56</v>
      </c>
      <c r="G160" s="1" t="s">
        <v>32</v>
      </c>
      <c r="H160" s="1" t="s">
        <v>56</v>
      </c>
      <c r="I160" s="1">
        <v>13.99</v>
      </c>
      <c r="J160" s="1">
        <v>1</v>
      </c>
      <c r="K160" s="1" t="s">
        <v>60</v>
      </c>
      <c r="L160" s="1">
        <v>2</v>
      </c>
      <c r="M160" s="1">
        <v>0.28999999999999998</v>
      </c>
      <c r="N160" s="1" t="s">
        <v>29</v>
      </c>
    </row>
    <row r="161" spans="1:14" x14ac:dyDescent="0.2">
      <c r="A161" s="1" t="s">
        <v>201</v>
      </c>
      <c r="B161" s="1">
        <v>23</v>
      </c>
      <c r="C161" s="1" t="s">
        <v>14</v>
      </c>
      <c r="D161" s="1" t="s">
        <v>31</v>
      </c>
      <c r="E161" s="1">
        <v>8.17</v>
      </c>
      <c r="F161" s="1">
        <v>38</v>
      </c>
      <c r="G161" s="1" t="s">
        <v>22</v>
      </c>
      <c r="H161" s="1" t="s">
        <v>54</v>
      </c>
      <c r="I161" s="1">
        <v>17.989999999999998</v>
      </c>
      <c r="J161" s="1">
        <v>1</v>
      </c>
      <c r="K161" s="1" t="s">
        <v>42</v>
      </c>
      <c r="L161" s="1">
        <v>3</v>
      </c>
      <c r="M161" s="1">
        <v>0.21</v>
      </c>
      <c r="N161" s="1" t="s">
        <v>51</v>
      </c>
    </row>
    <row r="162" spans="1:14" x14ac:dyDescent="0.2">
      <c r="A162" s="1" t="s">
        <v>202</v>
      </c>
      <c r="B162" s="1">
        <v>23</v>
      </c>
      <c r="C162" s="1" t="s">
        <v>40</v>
      </c>
      <c r="D162" s="1" t="s">
        <v>15</v>
      </c>
      <c r="E162" s="1">
        <v>7.09</v>
      </c>
      <c r="F162" s="1">
        <v>32</v>
      </c>
      <c r="G162" s="1" t="s">
        <v>22</v>
      </c>
      <c r="H162" s="1" t="s">
        <v>17</v>
      </c>
      <c r="I162" s="1">
        <v>8.99</v>
      </c>
      <c r="J162" s="1">
        <v>1</v>
      </c>
      <c r="K162" s="1" t="s">
        <v>60</v>
      </c>
      <c r="L162" s="1">
        <v>2</v>
      </c>
      <c r="M162" s="1">
        <v>0.21</v>
      </c>
      <c r="N162" s="1" t="s">
        <v>38</v>
      </c>
    </row>
    <row r="163" spans="1:14" x14ac:dyDescent="0.2">
      <c r="A163" s="1" t="s">
        <v>203</v>
      </c>
      <c r="B163" s="1">
        <v>50</v>
      </c>
      <c r="C163" s="1" t="s">
        <v>26</v>
      </c>
      <c r="D163" s="1" t="s">
        <v>31</v>
      </c>
      <c r="E163" s="1">
        <v>7.92</v>
      </c>
      <c r="F163" s="1">
        <v>58</v>
      </c>
      <c r="G163" s="1" t="s">
        <v>27</v>
      </c>
      <c r="H163" s="1" t="s">
        <v>54</v>
      </c>
      <c r="I163" s="1">
        <v>17.989999999999998</v>
      </c>
      <c r="J163" s="1">
        <v>1</v>
      </c>
      <c r="K163" s="1" t="s">
        <v>18</v>
      </c>
      <c r="L163" s="1">
        <v>4</v>
      </c>
      <c r="M163" s="1">
        <v>0.13</v>
      </c>
      <c r="N163" s="1" t="s">
        <v>29</v>
      </c>
    </row>
    <row r="164" spans="1:14" x14ac:dyDescent="0.2">
      <c r="A164" s="1" t="s">
        <v>204</v>
      </c>
      <c r="B164" s="1">
        <v>54</v>
      </c>
      <c r="C164" s="1" t="s">
        <v>14</v>
      </c>
      <c r="D164" s="1" t="s">
        <v>21</v>
      </c>
      <c r="E164" s="1">
        <v>10.1</v>
      </c>
      <c r="F164" s="1">
        <v>40</v>
      </c>
      <c r="G164" s="1" t="s">
        <v>32</v>
      </c>
      <c r="H164" s="1" t="s">
        <v>17</v>
      </c>
      <c r="I164" s="1">
        <v>13.99</v>
      </c>
      <c r="J164" s="1">
        <v>0</v>
      </c>
      <c r="K164" s="1" t="s">
        <v>42</v>
      </c>
      <c r="L164" s="1">
        <v>5</v>
      </c>
      <c r="M164" s="1">
        <v>0.25</v>
      </c>
      <c r="N164" s="1" t="s">
        <v>33</v>
      </c>
    </row>
    <row r="165" spans="1:14" x14ac:dyDescent="0.2">
      <c r="A165" s="1" t="s">
        <v>205</v>
      </c>
      <c r="B165" s="1">
        <v>68</v>
      </c>
      <c r="C165" s="1" t="s">
        <v>26</v>
      </c>
      <c r="D165" s="1" t="s">
        <v>15</v>
      </c>
      <c r="E165" s="1">
        <v>9.07</v>
      </c>
      <c r="F165" s="1">
        <v>32</v>
      </c>
      <c r="G165" s="1" t="s">
        <v>16</v>
      </c>
      <c r="H165" s="1" t="s">
        <v>17</v>
      </c>
      <c r="I165" s="1">
        <v>8.99</v>
      </c>
      <c r="J165" s="1">
        <v>1</v>
      </c>
      <c r="K165" s="1" t="s">
        <v>28</v>
      </c>
      <c r="L165" s="1">
        <v>3</v>
      </c>
      <c r="M165" s="1">
        <v>0.27</v>
      </c>
      <c r="N165" s="1" t="s">
        <v>38</v>
      </c>
    </row>
    <row r="166" spans="1:14" x14ac:dyDescent="0.2">
      <c r="A166" s="1" t="s">
        <v>206</v>
      </c>
      <c r="B166" s="1">
        <v>70</v>
      </c>
      <c r="C166" s="1" t="s">
        <v>14</v>
      </c>
      <c r="D166" s="1" t="s">
        <v>15</v>
      </c>
      <c r="E166" s="1">
        <v>2.2400000000000002</v>
      </c>
      <c r="F166" s="1">
        <v>50</v>
      </c>
      <c r="G166" s="1" t="s">
        <v>22</v>
      </c>
      <c r="H166" s="1" t="s">
        <v>45</v>
      </c>
      <c r="I166" s="1">
        <v>8.99</v>
      </c>
      <c r="J166" s="1">
        <v>1</v>
      </c>
      <c r="K166" s="1" t="s">
        <v>42</v>
      </c>
      <c r="L166" s="1">
        <v>5</v>
      </c>
      <c r="M166" s="1">
        <v>0.04</v>
      </c>
      <c r="N166" s="1" t="s">
        <v>51</v>
      </c>
    </row>
    <row r="167" spans="1:14" x14ac:dyDescent="0.2">
      <c r="A167" s="1" t="s">
        <v>207</v>
      </c>
      <c r="B167" s="1">
        <v>28</v>
      </c>
      <c r="C167" s="1" t="s">
        <v>40</v>
      </c>
      <c r="D167" s="1" t="s">
        <v>15</v>
      </c>
      <c r="E167" s="1">
        <v>11.25</v>
      </c>
      <c r="F167" s="1">
        <v>52</v>
      </c>
      <c r="G167" s="1" t="s">
        <v>22</v>
      </c>
      <c r="H167" s="1" t="s">
        <v>45</v>
      </c>
      <c r="I167" s="1">
        <v>8.99</v>
      </c>
      <c r="J167" s="1">
        <v>1</v>
      </c>
      <c r="K167" s="1" t="s">
        <v>42</v>
      </c>
      <c r="L167" s="1">
        <v>5</v>
      </c>
      <c r="M167" s="1">
        <v>0.21</v>
      </c>
      <c r="N167" s="1" t="s">
        <v>19</v>
      </c>
    </row>
    <row r="168" spans="1:14" x14ac:dyDescent="0.2">
      <c r="A168" s="1" t="s">
        <v>208</v>
      </c>
      <c r="B168" s="1">
        <v>37</v>
      </c>
      <c r="C168" s="1" t="s">
        <v>40</v>
      </c>
      <c r="D168" s="1" t="s">
        <v>21</v>
      </c>
      <c r="E168" s="1">
        <v>31.31</v>
      </c>
      <c r="F168" s="1">
        <v>53</v>
      </c>
      <c r="G168" s="1" t="s">
        <v>48</v>
      </c>
      <c r="H168" s="1" t="s">
        <v>23</v>
      </c>
      <c r="I168" s="1">
        <v>13.99</v>
      </c>
      <c r="J168" s="1">
        <v>0</v>
      </c>
      <c r="K168" s="1" t="s">
        <v>18</v>
      </c>
      <c r="L168" s="1">
        <v>1</v>
      </c>
      <c r="M168" s="1">
        <v>0.57999999999999996</v>
      </c>
      <c r="N168" s="1" t="s">
        <v>24</v>
      </c>
    </row>
    <row r="169" spans="1:14" x14ac:dyDescent="0.2">
      <c r="A169" s="1" t="s">
        <v>209</v>
      </c>
      <c r="B169" s="1">
        <v>51</v>
      </c>
      <c r="C169" s="1" t="s">
        <v>26</v>
      </c>
      <c r="D169" s="1" t="s">
        <v>31</v>
      </c>
      <c r="E169" s="1">
        <v>8.32</v>
      </c>
      <c r="F169" s="1">
        <v>48</v>
      </c>
      <c r="G169" s="1" t="s">
        <v>22</v>
      </c>
      <c r="H169" s="1" t="s">
        <v>17</v>
      </c>
      <c r="I169" s="1">
        <v>17.989999999999998</v>
      </c>
      <c r="J169" s="1">
        <v>1</v>
      </c>
      <c r="K169" s="1" t="s">
        <v>60</v>
      </c>
      <c r="L169" s="1">
        <v>2</v>
      </c>
      <c r="M169" s="1">
        <v>0.17</v>
      </c>
      <c r="N169" s="1" t="s">
        <v>33</v>
      </c>
    </row>
    <row r="170" spans="1:14" x14ac:dyDescent="0.2">
      <c r="A170" s="1" t="s">
        <v>210</v>
      </c>
      <c r="B170" s="1">
        <v>18</v>
      </c>
      <c r="C170" s="1" t="s">
        <v>26</v>
      </c>
      <c r="D170" s="1" t="s">
        <v>31</v>
      </c>
      <c r="E170" s="1">
        <v>6.8</v>
      </c>
      <c r="F170" s="1">
        <v>20</v>
      </c>
      <c r="G170" s="1" t="s">
        <v>48</v>
      </c>
      <c r="H170" s="1" t="s">
        <v>45</v>
      </c>
      <c r="I170" s="1">
        <v>17.989999999999998</v>
      </c>
      <c r="J170" s="1">
        <v>0</v>
      </c>
      <c r="K170" s="1" t="s">
        <v>60</v>
      </c>
      <c r="L170" s="1">
        <v>4</v>
      </c>
      <c r="M170" s="1">
        <v>0.32</v>
      </c>
      <c r="N170" s="1" t="s">
        <v>29</v>
      </c>
    </row>
    <row r="171" spans="1:14" x14ac:dyDescent="0.2">
      <c r="A171" s="1" t="s">
        <v>211</v>
      </c>
      <c r="B171" s="1">
        <v>25</v>
      </c>
      <c r="C171" s="1" t="s">
        <v>26</v>
      </c>
      <c r="D171" s="1" t="s">
        <v>15</v>
      </c>
      <c r="E171" s="1">
        <v>18.399999999999999</v>
      </c>
      <c r="F171" s="1">
        <v>55</v>
      </c>
      <c r="G171" s="1" t="s">
        <v>27</v>
      </c>
      <c r="H171" s="1" t="s">
        <v>17</v>
      </c>
      <c r="I171" s="1">
        <v>8.99</v>
      </c>
      <c r="J171" s="1">
        <v>1</v>
      </c>
      <c r="K171" s="1" t="s">
        <v>36</v>
      </c>
      <c r="L171" s="1">
        <v>4</v>
      </c>
      <c r="M171" s="1">
        <v>0.33</v>
      </c>
      <c r="N171" s="1" t="s">
        <v>29</v>
      </c>
    </row>
    <row r="172" spans="1:14" x14ac:dyDescent="0.2">
      <c r="A172" s="1" t="s">
        <v>212</v>
      </c>
      <c r="B172" s="1">
        <v>33</v>
      </c>
      <c r="C172" s="1" t="s">
        <v>14</v>
      </c>
      <c r="D172" s="1" t="s">
        <v>15</v>
      </c>
      <c r="E172" s="1">
        <v>44.72</v>
      </c>
      <c r="F172" s="1">
        <v>7</v>
      </c>
      <c r="G172" s="1" t="s">
        <v>32</v>
      </c>
      <c r="H172" s="1" t="s">
        <v>56</v>
      </c>
      <c r="I172" s="1">
        <v>8.99</v>
      </c>
      <c r="J172" s="1">
        <v>0</v>
      </c>
      <c r="K172" s="1" t="s">
        <v>42</v>
      </c>
      <c r="L172" s="1">
        <v>4</v>
      </c>
      <c r="M172" s="1">
        <v>5.59</v>
      </c>
      <c r="N172" s="1" t="s">
        <v>33</v>
      </c>
    </row>
    <row r="173" spans="1:14" x14ac:dyDescent="0.2">
      <c r="A173" s="1" t="s">
        <v>213</v>
      </c>
      <c r="B173" s="1">
        <v>30</v>
      </c>
      <c r="C173" s="1" t="s">
        <v>26</v>
      </c>
      <c r="D173" s="1" t="s">
        <v>31</v>
      </c>
      <c r="E173" s="1">
        <v>3.61</v>
      </c>
      <c r="F173" s="1">
        <v>43</v>
      </c>
      <c r="G173" s="1" t="s">
        <v>16</v>
      </c>
      <c r="H173" s="1" t="s">
        <v>56</v>
      </c>
      <c r="I173" s="1">
        <v>17.989999999999998</v>
      </c>
      <c r="J173" s="1">
        <v>1</v>
      </c>
      <c r="K173" s="1" t="s">
        <v>42</v>
      </c>
      <c r="L173" s="1">
        <v>4</v>
      </c>
      <c r="M173" s="1">
        <v>0.08</v>
      </c>
      <c r="N173" s="1" t="s">
        <v>46</v>
      </c>
    </row>
    <row r="174" spans="1:14" x14ac:dyDescent="0.2">
      <c r="A174" s="1" t="s">
        <v>214</v>
      </c>
      <c r="B174" s="1">
        <v>22</v>
      </c>
      <c r="C174" s="1" t="s">
        <v>40</v>
      </c>
      <c r="D174" s="1" t="s">
        <v>31</v>
      </c>
      <c r="E174" s="1">
        <v>10.68</v>
      </c>
      <c r="F174" s="1">
        <v>60</v>
      </c>
      <c r="G174" s="1" t="s">
        <v>16</v>
      </c>
      <c r="H174" s="1" t="s">
        <v>56</v>
      </c>
      <c r="I174" s="1">
        <v>17.989999999999998</v>
      </c>
      <c r="J174" s="1">
        <v>0</v>
      </c>
      <c r="K174" s="1" t="s">
        <v>36</v>
      </c>
      <c r="L174" s="1">
        <v>5</v>
      </c>
      <c r="M174" s="1">
        <v>0.18</v>
      </c>
      <c r="N174" s="1" t="s">
        <v>19</v>
      </c>
    </row>
    <row r="175" spans="1:14" x14ac:dyDescent="0.2">
      <c r="A175" s="1" t="s">
        <v>215</v>
      </c>
      <c r="B175" s="1">
        <v>40</v>
      </c>
      <c r="C175" s="1" t="s">
        <v>14</v>
      </c>
      <c r="D175" s="1" t="s">
        <v>15</v>
      </c>
      <c r="E175" s="1">
        <v>8.1300000000000008</v>
      </c>
      <c r="F175" s="1">
        <v>4</v>
      </c>
      <c r="G175" s="1" t="s">
        <v>32</v>
      </c>
      <c r="H175" s="1" t="s">
        <v>56</v>
      </c>
      <c r="I175" s="1">
        <v>8.99</v>
      </c>
      <c r="J175" s="1">
        <v>0</v>
      </c>
      <c r="K175" s="1" t="s">
        <v>18</v>
      </c>
      <c r="L175" s="1">
        <v>4</v>
      </c>
      <c r="M175" s="1">
        <v>1.63</v>
      </c>
      <c r="N175" s="1" t="s">
        <v>38</v>
      </c>
    </row>
    <row r="176" spans="1:14" x14ac:dyDescent="0.2">
      <c r="A176" s="2" t="s">
        <v>216</v>
      </c>
      <c r="B176" s="1">
        <v>44</v>
      </c>
      <c r="C176" s="1" t="s">
        <v>40</v>
      </c>
      <c r="D176" s="1" t="s">
        <v>31</v>
      </c>
      <c r="E176" s="1">
        <v>38.18</v>
      </c>
      <c r="F176" s="1">
        <v>49</v>
      </c>
      <c r="G176" s="1" t="s">
        <v>32</v>
      </c>
      <c r="H176" s="1" t="s">
        <v>17</v>
      </c>
      <c r="I176" s="1">
        <v>17.989999999999998</v>
      </c>
      <c r="J176" s="1">
        <v>0</v>
      </c>
      <c r="K176" s="1" t="s">
        <v>18</v>
      </c>
      <c r="L176" s="1">
        <v>3</v>
      </c>
      <c r="M176" s="1">
        <v>0.76</v>
      </c>
      <c r="N176" s="1" t="s">
        <v>51</v>
      </c>
    </row>
    <row r="177" spans="1:14" x14ac:dyDescent="0.2">
      <c r="A177" s="1" t="s">
        <v>217</v>
      </c>
      <c r="B177" s="1">
        <v>68</v>
      </c>
      <c r="C177" s="1" t="s">
        <v>40</v>
      </c>
      <c r="D177" s="1" t="s">
        <v>15</v>
      </c>
      <c r="E177" s="1">
        <v>1.83</v>
      </c>
      <c r="F177" s="1">
        <v>0</v>
      </c>
      <c r="G177" s="1" t="s">
        <v>16</v>
      </c>
      <c r="H177" s="1" t="s">
        <v>23</v>
      </c>
      <c r="I177" s="1">
        <v>8.99</v>
      </c>
      <c r="J177" s="1">
        <v>0</v>
      </c>
      <c r="K177" s="1" t="s">
        <v>36</v>
      </c>
      <c r="L177" s="1">
        <v>5</v>
      </c>
      <c r="M177" s="1">
        <v>1.83</v>
      </c>
      <c r="N177" s="1" t="s">
        <v>33</v>
      </c>
    </row>
    <row r="178" spans="1:14" x14ac:dyDescent="0.2">
      <c r="A178" s="1" t="s">
        <v>218</v>
      </c>
      <c r="B178" s="1">
        <v>24</v>
      </c>
      <c r="C178" s="1" t="s">
        <v>26</v>
      </c>
      <c r="D178" s="1" t="s">
        <v>15</v>
      </c>
      <c r="E178" s="1">
        <v>47.9</v>
      </c>
      <c r="F178" s="1">
        <v>21</v>
      </c>
      <c r="G178" s="1" t="s">
        <v>32</v>
      </c>
      <c r="H178" s="1" t="s">
        <v>45</v>
      </c>
      <c r="I178" s="1">
        <v>8.99</v>
      </c>
      <c r="J178" s="1">
        <v>0</v>
      </c>
      <c r="K178" s="1" t="s">
        <v>36</v>
      </c>
      <c r="L178" s="1">
        <v>4</v>
      </c>
      <c r="M178" s="1">
        <v>2.1800000000000002</v>
      </c>
      <c r="N178" s="1" t="s">
        <v>38</v>
      </c>
    </row>
    <row r="179" spans="1:14" x14ac:dyDescent="0.2">
      <c r="A179" s="1" t="s">
        <v>219</v>
      </c>
      <c r="B179" s="1">
        <v>34</v>
      </c>
      <c r="C179" s="1" t="s">
        <v>26</v>
      </c>
      <c r="D179" s="1" t="s">
        <v>21</v>
      </c>
      <c r="E179" s="1">
        <v>3.85</v>
      </c>
      <c r="F179" s="1">
        <v>55</v>
      </c>
      <c r="G179" s="1" t="s">
        <v>48</v>
      </c>
      <c r="H179" s="1" t="s">
        <v>54</v>
      </c>
      <c r="I179" s="1">
        <v>13.99</v>
      </c>
      <c r="J179" s="1">
        <v>1</v>
      </c>
      <c r="K179" s="1" t="s">
        <v>18</v>
      </c>
      <c r="L179" s="1">
        <v>3</v>
      </c>
      <c r="M179" s="1">
        <v>7.0000000000000007E-2</v>
      </c>
      <c r="N179" s="1" t="s">
        <v>38</v>
      </c>
    </row>
    <row r="180" spans="1:14" x14ac:dyDescent="0.2">
      <c r="A180" s="1" t="s">
        <v>220</v>
      </c>
      <c r="B180" s="1">
        <v>62</v>
      </c>
      <c r="C180" s="1" t="s">
        <v>26</v>
      </c>
      <c r="D180" s="1" t="s">
        <v>15</v>
      </c>
      <c r="E180" s="1">
        <v>1.55</v>
      </c>
      <c r="F180" s="1">
        <v>17</v>
      </c>
      <c r="G180" s="1" t="s">
        <v>48</v>
      </c>
      <c r="H180" s="1" t="s">
        <v>56</v>
      </c>
      <c r="I180" s="1">
        <v>8.99</v>
      </c>
      <c r="J180" s="1">
        <v>1</v>
      </c>
      <c r="K180" s="1" t="s">
        <v>36</v>
      </c>
      <c r="L180" s="1">
        <v>2</v>
      </c>
      <c r="M180" s="1">
        <v>0.09</v>
      </c>
      <c r="N180" s="1" t="s">
        <v>19</v>
      </c>
    </row>
    <row r="181" spans="1:14" x14ac:dyDescent="0.2">
      <c r="A181" s="1" t="s">
        <v>221</v>
      </c>
      <c r="B181" s="1">
        <v>29</v>
      </c>
      <c r="C181" s="1" t="s">
        <v>26</v>
      </c>
      <c r="D181" s="1" t="s">
        <v>21</v>
      </c>
      <c r="E181" s="1">
        <v>7.46</v>
      </c>
      <c r="F181" s="1">
        <v>58</v>
      </c>
      <c r="G181" s="1" t="s">
        <v>27</v>
      </c>
      <c r="H181" s="1" t="s">
        <v>56</v>
      </c>
      <c r="I181" s="1">
        <v>13.99</v>
      </c>
      <c r="J181" s="1">
        <v>0</v>
      </c>
      <c r="K181" s="1" t="s">
        <v>60</v>
      </c>
      <c r="L181" s="1">
        <v>5</v>
      </c>
      <c r="M181" s="1">
        <v>0.13</v>
      </c>
      <c r="N181" s="1" t="s">
        <v>29</v>
      </c>
    </row>
    <row r="182" spans="1:14" x14ac:dyDescent="0.2">
      <c r="A182" s="1" t="s">
        <v>222</v>
      </c>
      <c r="B182" s="1">
        <v>62</v>
      </c>
      <c r="C182" s="1" t="s">
        <v>26</v>
      </c>
      <c r="D182" s="1" t="s">
        <v>15</v>
      </c>
      <c r="E182" s="1">
        <v>6.67</v>
      </c>
      <c r="F182" s="1">
        <v>47</v>
      </c>
      <c r="G182" s="1" t="s">
        <v>69</v>
      </c>
      <c r="H182" s="1" t="s">
        <v>17</v>
      </c>
      <c r="I182" s="1">
        <v>8.99</v>
      </c>
      <c r="J182" s="1">
        <v>1</v>
      </c>
      <c r="K182" s="1" t="s">
        <v>18</v>
      </c>
      <c r="L182" s="1">
        <v>2</v>
      </c>
      <c r="M182" s="1">
        <v>0.14000000000000001</v>
      </c>
      <c r="N182" s="1" t="s">
        <v>51</v>
      </c>
    </row>
    <row r="183" spans="1:14" x14ac:dyDescent="0.2">
      <c r="A183" s="1" t="s">
        <v>223</v>
      </c>
      <c r="B183" s="1">
        <v>20</v>
      </c>
      <c r="C183" s="1" t="s">
        <v>26</v>
      </c>
      <c r="D183" s="1" t="s">
        <v>31</v>
      </c>
      <c r="E183" s="1">
        <v>4.57</v>
      </c>
      <c r="F183" s="1">
        <v>17</v>
      </c>
      <c r="G183" s="1" t="s">
        <v>48</v>
      </c>
      <c r="H183" s="1" t="s">
        <v>45</v>
      </c>
      <c r="I183" s="1">
        <v>17.989999999999998</v>
      </c>
      <c r="J183" s="1">
        <v>1</v>
      </c>
      <c r="K183" s="1" t="s">
        <v>18</v>
      </c>
      <c r="L183" s="1">
        <v>1</v>
      </c>
      <c r="M183" s="1">
        <v>0.25</v>
      </c>
      <c r="N183" s="1" t="s">
        <v>46</v>
      </c>
    </row>
    <row r="184" spans="1:14" x14ac:dyDescent="0.2">
      <c r="A184" s="1" t="s">
        <v>224</v>
      </c>
      <c r="B184" s="1">
        <v>60</v>
      </c>
      <c r="C184" s="1" t="s">
        <v>26</v>
      </c>
      <c r="D184" s="1" t="s">
        <v>21</v>
      </c>
      <c r="E184" s="1">
        <v>1.03</v>
      </c>
      <c r="F184" s="1">
        <v>2</v>
      </c>
      <c r="G184" s="1" t="s">
        <v>27</v>
      </c>
      <c r="H184" s="1" t="s">
        <v>56</v>
      </c>
      <c r="I184" s="1">
        <v>13.99</v>
      </c>
      <c r="J184" s="1">
        <v>0</v>
      </c>
      <c r="K184" s="1" t="s">
        <v>42</v>
      </c>
      <c r="L184" s="1">
        <v>5</v>
      </c>
      <c r="M184" s="1">
        <v>0.34</v>
      </c>
      <c r="N184" s="1" t="s">
        <v>51</v>
      </c>
    </row>
    <row r="185" spans="1:14" x14ac:dyDescent="0.2">
      <c r="A185" s="1" t="s">
        <v>225</v>
      </c>
      <c r="B185" s="1">
        <v>25</v>
      </c>
      <c r="C185" s="1" t="s">
        <v>14</v>
      </c>
      <c r="D185" s="1" t="s">
        <v>21</v>
      </c>
      <c r="E185" s="1">
        <v>6.71</v>
      </c>
      <c r="F185" s="1">
        <v>2</v>
      </c>
      <c r="G185" s="1" t="s">
        <v>16</v>
      </c>
      <c r="H185" s="1" t="s">
        <v>56</v>
      </c>
      <c r="I185" s="1">
        <v>13.99</v>
      </c>
      <c r="J185" s="1">
        <v>0</v>
      </c>
      <c r="K185" s="1" t="s">
        <v>60</v>
      </c>
      <c r="L185" s="1">
        <v>4</v>
      </c>
      <c r="M185" s="1">
        <v>2.2400000000000002</v>
      </c>
      <c r="N185" s="1" t="s">
        <v>24</v>
      </c>
    </row>
    <row r="186" spans="1:14" x14ac:dyDescent="0.2">
      <c r="A186" s="1" t="s">
        <v>226</v>
      </c>
      <c r="B186" s="1">
        <v>57</v>
      </c>
      <c r="C186" s="1" t="s">
        <v>40</v>
      </c>
      <c r="D186" s="1" t="s">
        <v>21</v>
      </c>
      <c r="E186" s="1">
        <v>12.95</v>
      </c>
      <c r="F186" s="1">
        <v>27</v>
      </c>
      <c r="G186" s="1" t="s">
        <v>69</v>
      </c>
      <c r="H186" s="1" t="s">
        <v>17</v>
      </c>
      <c r="I186" s="1">
        <v>13.99</v>
      </c>
      <c r="J186" s="1">
        <v>0</v>
      </c>
      <c r="K186" s="1" t="s">
        <v>18</v>
      </c>
      <c r="L186" s="1">
        <v>4</v>
      </c>
      <c r="M186" s="1">
        <v>0.46</v>
      </c>
      <c r="N186" s="1" t="s">
        <v>33</v>
      </c>
    </row>
    <row r="187" spans="1:14" x14ac:dyDescent="0.2">
      <c r="A187" s="1" t="s">
        <v>227</v>
      </c>
      <c r="B187" s="1">
        <v>47</v>
      </c>
      <c r="C187" s="1" t="s">
        <v>40</v>
      </c>
      <c r="D187" s="1" t="s">
        <v>21</v>
      </c>
      <c r="E187" s="1">
        <v>3.92</v>
      </c>
      <c r="F187" s="1">
        <v>58</v>
      </c>
      <c r="G187" s="1" t="s">
        <v>16</v>
      </c>
      <c r="H187" s="1" t="s">
        <v>56</v>
      </c>
      <c r="I187" s="1">
        <v>13.99</v>
      </c>
      <c r="J187" s="1">
        <v>1</v>
      </c>
      <c r="K187" s="1" t="s">
        <v>42</v>
      </c>
      <c r="L187" s="1">
        <v>5</v>
      </c>
      <c r="M187" s="1">
        <v>7.0000000000000007E-2</v>
      </c>
      <c r="N187" s="1" t="s">
        <v>33</v>
      </c>
    </row>
    <row r="188" spans="1:14" x14ac:dyDescent="0.2">
      <c r="A188" s="1" t="s">
        <v>228</v>
      </c>
      <c r="B188" s="1">
        <v>54</v>
      </c>
      <c r="C188" s="1" t="s">
        <v>40</v>
      </c>
      <c r="D188" s="1" t="s">
        <v>15</v>
      </c>
      <c r="E188" s="1">
        <v>24.44</v>
      </c>
      <c r="F188" s="1">
        <v>28</v>
      </c>
      <c r="G188" s="1" t="s">
        <v>69</v>
      </c>
      <c r="H188" s="1" t="s">
        <v>45</v>
      </c>
      <c r="I188" s="1">
        <v>8.99</v>
      </c>
      <c r="J188" s="1">
        <v>0</v>
      </c>
      <c r="K188" s="1" t="s">
        <v>18</v>
      </c>
      <c r="L188" s="1">
        <v>4</v>
      </c>
      <c r="M188" s="1">
        <v>0.84</v>
      </c>
      <c r="N188" s="1" t="s">
        <v>29</v>
      </c>
    </row>
    <row r="189" spans="1:14" x14ac:dyDescent="0.2">
      <c r="A189" s="1" t="s">
        <v>229</v>
      </c>
      <c r="B189" s="1">
        <v>34</v>
      </c>
      <c r="C189" s="1" t="s">
        <v>26</v>
      </c>
      <c r="D189" s="1" t="s">
        <v>21</v>
      </c>
      <c r="E189" s="1">
        <v>28.76</v>
      </c>
      <c r="F189" s="1">
        <v>11</v>
      </c>
      <c r="G189" s="1" t="s">
        <v>69</v>
      </c>
      <c r="H189" s="1" t="s">
        <v>23</v>
      </c>
      <c r="I189" s="1">
        <v>13.99</v>
      </c>
      <c r="J189" s="1">
        <v>0</v>
      </c>
      <c r="K189" s="1" t="s">
        <v>42</v>
      </c>
      <c r="L189" s="1">
        <v>2</v>
      </c>
      <c r="M189" s="1">
        <v>2.4</v>
      </c>
      <c r="N189" s="1" t="s">
        <v>51</v>
      </c>
    </row>
    <row r="190" spans="1:14" x14ac:dyDescent="0.2">
      <c r="A190" s="1" t="s">
        <v>230</v>
      </c>
      <c r="B190" s="1">
        <v>52</v>
      </c>
      <c r="C190" s="1" t="s">
        <v>40</v>
      </c>
      <c r="D190" s="1" t="s">
        <v>21</v>
      </c>
      <c r="E190" s="1">
        <v>1.35</v>
      </c>
      <c r="F190" s="1">
        <v>7</v>
      </c>
      <c r="G190" s="1" t="s">
        <v>27</v>
      </c>
      <c r="H190" s="1" t="s">
        <v>17</v>
      </c>
      <c r="I190" s="1">
        <v>13.99</v>
      </c>
      <c r="J190" s="1">
        <v>1</v>
      </c>
      <c r="K190" s="1" t="s">
        <v>28</v>
      </c>
      <c r="L190" s="1">
        <v>1</v>
      </c>
      <c r="M190" s="1">
        <v>0.17</v>
      </c>
      <c r="N190" s="1" t="s">
        <v>19</v>
      </c>
    </row>
    <row r="191" spans="1:14" x14ac:dyDescent="0.2">
      <c r="A191" s="1" t="s">
        <v>231</v>
      </c>
      <c r="B191" s="1">
        <v>53</v>
      </c>
      <c r="C191" s="1" t="s">
        <v>14</v>
      </c>
      <c r="D191" s="1" t="s">
        <v>31</v>
      </c>
      <c r="E191" s="1">
        <v>0.25</v>
      </c>
      <c r="F191" s="1">
        <v>50</v>
      </c>
      <c r="G191" s="1" t="s">
        <v>27</v>
      </c>
      <c r="H191" s="1" t="s">
        <v>56</v>
      </c>
      <c r="I191" s="1">
        <v>17.989999999999998</v>
      </c>
      <c r="J191" s="1">
        <v>1</v>
      </c>
      <c r="K191" s="1" t="s">
        <v>42</v>
      </c>
      <c r="L191" s="1">
        <v>1</v>
      </c>
      <c r="M191" s="1">
        <v>0</v>
      </c>
      <c r="N191" s="1" t="s">
        <v>38</v>
      </c>
    </row>
    <row r="192" spans="1:14" x14ac:dyDescent="0.2">
      <c r="A192" s="1" t="s">
        <v>232</v>
      </c>
      <c r="B192" s="1">
        <v>68</v>
      </c>
      <c r="C192" s="1" t="s">
        <v>26</v>
      </c>
      <c r="D192" s="1" t="s">
        <v>31</v>
      </c>
      <c r="E192" s="1">
        <v>10.27</v>
      </c>
      <c r="F192" s="1">
        <v>55</v>
      </c>
      <c r="G192" s="1" t="s">
        <v>69</v>
      </c>
      <c r="H192" s="1" t="s">
        <v>56</v>
      </c>
      <c r="I192" s="1">
        <v>17.989999999999998</v>
      </c>
      <c r="J192" s="1">
        <v>0</v>
      </c>
      <c r="K192" s="1" t="s">
        <v>42</v>
      </c>
      <c r="L192" s="1">
        <v>4</v>
      </c>
      <c r="M192" s="1">
        <v>0.18</v>
      </c>
      <c r="N192" s="1" t="s">
        <v>33</v>
      </c>
    </row>
    <row r="193" spans="1:14" x14ac:dyDescent="0.2">
      <c r="A193" s="1" t="s">
        <v>233</v>
      </c>
      <c r="B193" s="1">
        <v>68</v>
      </c>
      <c r="C193" s="1" t="s">
        <v>40</v>
      </c>
      <c r="D193" s="1" t="s">
        <v>31</v>
      </c>
      <c r="E193" s="1">
        <v>52.22</v>
      </c>
      <c r="F193" s="1">
        <v>4</v>
      </c>
      <c r="G193" s="1" t="s">
        <v>69</v>
      </c>
      <c r="H193" s="1" t="s">
        <v>45</v>
      </c>
      <c r="I193" s="1">
        <v>17.989999999999998</v>
      </c>
      <c r="J193" s="1">
        <v>0</v>
      </c>
      <c r="K193" s="1" t="s">
        <v>18</v>
      </c>
      <c r="L193" s="1">
        <v>1</v>
      </c>
      <c r="M193" s="1">
        <v>10.44</v>
      </c>
      <c r="N193" s="1" t="s">
        <v>38</v>
      </c>
    </row>
    <row r="194" spans="1:14" x14ac:dyDescent="0.2">
      <c r="A194" s="1" t="s">
        <v>234</v>
      </c>
      <c r="B194" s="1">
        <v>55</v>
      </c>
      <c r="C194" s="1" t="s">
        <v>14</v>
      </c>
      <c r="D194" s="1" t="s">
        <v>21</v>
      </c>
      <c r="E194" s="1">
        <v>7.61</v>
      </c>
      <c r="F194" s="1">
        <v>37</v>
      </c>
      <c r="G194" s="1" t="s">
        <v>69</v>
      </c>
      <c r="H194" s="1" t="s">
        <v>23</v>
      </c>
      <c r="I194" s="1">
        <v>13.99</v>
      </c>
      <c r="J194" s="1">
        <v>1</v>
      </c>
      <c r="K194" s="1" t="s">
        <v>42</v>
      </c>
      <c r="L194" s="1">
        <v>1</v>
      </c>
      <c r="M194" s="1">
        <v>0.2</v>
      </c>
      <c r="N194" s="1" t="s">
        <v>46</v>
      </c>
    </row>
    <row r="195" spans="1:14" x14ac:dyDescent="0.2">
      <c r="A195" s="1" t="s">
        <v>235</v>
      </c>
      <c r="B195" s="1">
        <v>31</v>
      </c>
      <c r="C195" s="1" t="s">
        <v>40</v>
      </c>
      <c r="D195" s="1" t="s">
        <v>15</v>
      </c>
      <c r="E195" s="1">
        <v>11.05</v>
      </c>
      <c r="F195" s="1">
        <v>51</v>
      </c>
      <c r="G195" s="1" t="s">
        <v>69</v>
      </c>
      <c r="H195" s="1" t="s">
        <v>17</v>
      </c>
      <c r="I195" s="1">
        <v>8.99</v>
      </c>
      <c r="J195" s="1">
        <v>1</v>
      </c>
      <c r="K195" s="1" t="s">
        <v>42</v>
      </c>
      <c r="L195" s="1">
        <v>1</v>
      </c>
      <c r="M195" s="1">
        <v>0.21</v>
      </c>
      <c r="N195" s="1" t="s">
        <v>33</v>
      </c>
    </row>
    <row r="196" spans="1:14" x14ac:dyDescent="0.2">
      <c r="A196" s="1" t="s">
        <v>236</v>
      </c>
      <c r="B196" s="1">
        <v>30</v>
      </c>
      <c r="C196" s="1" t="s">
        <v>14</v>
      </c>
      <c r="D196" s="1" t="s">
        <v>21</v>
      </c>
      <c r="E196" s="1">
        <v>17.22</v>
      </c>
      <c r="F196" s="1">
        <v>5</v>
      </c>
      <c r="G196" s="1" t="s">
        <v>48</v>
      </c>
      <c r="H196" s="1" t="s">
        <v>45</v>
      </c>
      <c r="I196" s="1">
        <v>13.99</v>
      </c>
      <c r="J196" s="1">
        <v>0</v>
      </c>
      <c r="K196" s="1" t="s">
        <v>42</v>
      </c>
      <c r="L196" s="1">
        <v>1</v>
      </c>
      <c r="M196" s="1">
        <v>2.87</v>
      </c>
      <c r="N196" s="1" t="s">
        <v>33</v>
      </c>
    </row>
    <row r="197" spans="1:14" x14ac:dyDescent="0.2">
      <c r="A197" s="1" t="s">
        <v>237</v>
      </c>
      <c r="B197" s="1">
        <v>56</v>
      </c>
      <c r="C197" s="1" t="s">
        <v>26</v>
      </c>
      <c r="D197" s="1" t="s">
        <v>31</v>
      </c>
      <c r="E197" s="1">
        <v>2.39</v>
      </c>
      <c r="F197" s="1">
        <v>21</v>
      </c>
      <c r="G197" s="1" t="s">
        <v>48</v>
      </c>
      <c r="H197" s="1" t="s">
        <v>56</v>
      </c>
      <c r="I197" s="1">
        <v>17.989999999999998</v>
      </c>
      <c r="J197" s="1">
        <v>1</v>
      </c>
      <c r="K197" s="1" t="s">
        <v>36</v>
      </c>
      <c r="L197" s="1">
        <v>2</v>
      </c>
      <c r="M197" s="1">
        <v>0.11</v>
      </c>
      <c r="N197" s="1" t="s">
        <v>46</v>
      </c>
    </row>
    <row r="198" spans="1:14" x14ac:dyDescent="0.2">
      <c r="A198" s="1" t="s">
        <v>238</v>
      </c>
      <c r="B198" s="1">
        <v>44</v>
      </c>
      <c r="C198" s="1" t="s">
        <v>14</v>
      </c>
      <c r="D198" s="1" t="s">
        <v>15</v>
      </c>
      <c r="E198" s="1">
        <v>14.91</v>
      </c>
      <c r="F198" s="1">
        <v>47</v>
      </c>
      <c r="G198" s="1" t="s">
        <v>22</v>
      </c>
      <c r="H198" s="1" t="s">
        <v>54</v>
      </c>
      <c r="I198" s="1">
        <v>8.99</v>
      </c>
      <c r="J198" s="1">
        <v>1</v>
      </c>
      <c r="K198" s="1" t="s">
        <v>36</v>
      </c>
      <c r="L198" s="1">
        <v>5</v>
      </c>
      <c r="M198" s="1">
        <v>0.31</v>
      </c>
      <c r="N198" s="1" t="s">
        <v>33</v>
      </c>
    </row>
    <row r="199" spans="1:14" x14ac:dyDescent="0.2">
      <c r="A199" s="1" t="s">
        <v>239</v>
      </c>
      <c r="B199" s="1">
        <v>64</v>
      </c>
      <c r="C199" s="1" t="s">
        <v>40</v>
      </c>
      <c r="D199" s="1" t="s">
        <v>21</v>
      </c>
      <c r="E199" s="1">
        <v>13.86</v>
      </c>
      <c r="F199" s="1">
        <v>7</v>
      </c>
      <c r="G199" s="1" t="s">
        <v>16</v>
      </c>
      <c r="H199" s="1" t="s">
        <v>45</v>
      </c>
      <c r="I199" s="1">
        <v>13.99</v>
      </c>
      <c r="J199" s="1">
        <v>0</v>
      </c>
      <c r="K199" s="1" t="s">
        <v>60</v>
      </c>
      <c r="L199" s="1">
        <v>3</v>
      </c>
      <c r="M199" s="1">
        <v>1.73</v>
      </c>
      <c r="N199" s="1" t="s">
        <v>46</v>
      </c>
    </row>
    <row r="200" spans="1:14" x14ac:dyDescent="0.2">
      <c r="A200" s="1" t="s">
        <v>240</v>
      </c>
      <c r="B200" s="1">
        <v>42</v>
      </c>
      <c r="C200" s="1" t="s">
        <v>14</v>
      </c>
      <c r="D200" s="1" t="s">
        <v>15</v>
      </c>
      <c r="E200" s="1">
        <v>2.6</v>
      </c>
      <c r="F200" s="1">
        <v>50</v>
      </c>
      <c r="G200" s="1" t="s">
        <v>48</v>
      </c>
      <c r="H200" s="1" t="s">
        <v>45</v>
      </c>
      <c r="I200" s="1">
        <v>8.99</v>
      </c>
      <c r="J200" s="1">
        <v>1</v>
      </c>
      <c r="K200" s="1" t="s">
        <v>60</v>
      </c>
      <c r="L200" s="1">
        <v>4</v>
      </c>
      <c r="M200" s="1">
        <v>0.05</v>
      </c>
      <c r="N200" s="1" t="s">
        <v>38</v>
      </c>
    </row>
    <row r="201" spans="1:14" x14ac:dyDescent="0.2">
      <c r="A201" s="1" t="s">
        <v>241</v>
      </c>
      <c r="B201" s="1">
        <v>18</v>
      </c>
      <c r="C201" s="1" t="s">
        <v>14</v>
      </c>
      <c r="D201" s="1" t="s">
        <v>31</v>
      </c>
      <c r="E201" s="1">
        <v>17.75</v>
      </c>
      <c r="F201" s="1">
        <v>9</v>
      </c>
      <c r="G201" s="1" t="s">
        <v>32</v>
      </c>
      <c r="H201" s="1" t="s">
        <v>54</v>
      </c>
      <c r="I201" s="1">
        <v>17.989999999999998</v>
      </c>
      <c r="J201" s="1">
        <v>0</v>
      </c>
      <c r="K201" s="1" t="s">
        <v>18</v>
      </c>
      <c r="L201" s="1">
        <v>1</v>
      </c>
      <c r="M201" s="1">
        <v>1.77</v>
      </c>
      <c r="N201" s="1" t="s">
        <v>46</v>
      </c>
    </row>
    <row r="202" spans="1:14" x14ac:dyDescent="0.2">
      <c r="A202" s="1" t="s">
        <v>242</v>
      </c>
      <c r="B202" s="1">
        <v>56</v>
      </c>
      <c r="C202" s="1" t="s">
        <v>40</v>
      </c>
      <c r="D202" s="1" t="s">
        <v>15</v>
      </c>
      <c r="E202" s="1">
        <v>8.7100000000000009</v>
      </c>
      <c r="F202" s="1">
        <v>2</v>
      </c>
      <c r="G202" s="1" t="s">
        <v>27</v>
      </c>
      <c r="H202" s="1" t="s">
        <v>45</v>
      </c>
      <c r="I202" s="1">
        <v>8.99</v>
      </c>
      <c r="J202" s="1">
        <v>0</v>
      </c>
      <c r="K202" s="1" t="s">
        <v>36</v>
      </c>
      <c r="L202" s="1">
        <v>3</v>
      </c>
      <c r="M202" s="1">
        <v>2.9</v>
      </c>
      <c r="N202" s="1" t="s">
        <v>29</v>
      </c>
    </row>
    <row r="203" spans="1:14" x14ac:dyDescent="0.2">
      <c r="A203" s="1" t="s">
        <v>243</v>
      </c>
      <c r="B203" s="1">
        <v>23</v>
      </c>
      <c r="C203" s="1" t="s">
        <v>40</v>
      </c>
      <c r="D203" s="1" t="s">
        <v>31</v>
      </c>
      <c r="E203" s="1">
        <v>10.39</v>
      </c>
      <c r="F203" s="1">
        <v>2</v>
      </c>
      <c r="G203" s="1" t="s">
        <v>69</v>
      </c>
      <c r="H203" s="1" t="s">
        <v>17</v>
      </c>
      <c r="I203" s="1">
        <v>17.989999999999998</v>
      </c>
      <c r="J203" s="1">
        <v>0</v>
      </c>
      <c r="K203" s="1" t="s">
        <v>42</v>
      </c>
      <c r="L203" s="1">
        <v>4</v>
      </c>
      <c r="M203" s="1">
        <v>3.46</v>
      </c>
      <c r="N203" s="1" t="s">
        <v>38</v>
      </c>
    </row>
    <row r="204" spans="1:14" x14ac:dyDescent="0.2">
      <c r="A204" s="1" t="s">
        <v>244</v>
      </c>
      <c r="B204" s="1">
        <v>23</v>
      </c>
      <c r="C204" s="1" t="s">
        <v>26</v>
      </c>
      <c r="D204" s="1" t="s">
        <v>15</v>
      </c>
      <c r="E204" s="1">
        <v>18.25</v>
      </c>
      <c r="F204" s="1">
        <v>30</v>
      </c>
      <c r="G204" s="1" t="s">
        <v>48</v>
      </c>
      <c r="H204" s="1" t="s">
        <v>23</v>
      </c>
      <c r="I204" s="1">
        <v>8.99</v>
      </c>
      <c r="J204" s="1">
        <v>0</v>
      </c>
      <c r="K204" s="1" t="s">
        <v>28</v>
      </c>
      <c r="L204" s="1">
        <v>5</v>
      </c>
      <c r="M204" s="1">
        <v>0.59</v>
      </c>
      <c r="N204" s="1" t="s">
        <v>51</v>
      </c>
    </row>
    <row r="205" spans="1:14" x14ac:dyDescent="0.2">
      <c r="A205" s="1" t="s">
        <v>245</v>
      </c>
      <c r="B205" s="1">
        <v>65</v>
      </c>
      <c r="C205" s="1" t="s">
        <v>14</v>
      </c>
      <c r="D205" s="1" t="s">
        <v>31</v>
      </c>
      <c r="E205" s="1">
        <v>20.05</v>
      </c>
      <c r="F205" s="1">
        <v>21</v>
      </c>
      <c r="G205" s="1" t="s">
        <v>27</v>
      </c>
      <c r="H205" s="1" t="s">
        <v>56</v>
      </c>
      <c r="I205" s="1">
        <v>17.989999999999998</v>
      </c>
      <c r="J205" s="1">
        <v>0</v>
      </c>
      <c r="K205" s="1" t="s">
        <v>28</v>
      </c>
      <c r="L205" s="1">
        <v>5</v>
      </c>
      <c r="M205" s="1">
        <v>0.91</v>
      </c>
      <c r="N205" s="1" t="s">
        <v>51</v>
      </c>
    </row>
    <row r="206" spans="1:14" x14ac:dyDescent="0.2">
      <c r="A206" s="1" t="s">
        <v>246</v>
      </c>
      <c r="B206" s="1">
        <v>47</v>
      </c>
      <c r="C206" s="1" t="s">
        <v>14</v>
      </c>
      <c r="D206" s="1" t="s">
        <v>15</v>
      </c>
      <c r="E206" s="1">
        <v>0.39</v>
      </c>
      <c r="F206" s="1">
        <v>48</v>
      </c>
      <c r="G206" s="1" t="s">
        <v>48</v>
      </c>
      <c r="H206" s="1" t="s">
        <v>56</v>
      </c>
      <c r="I206" s="1">
        <v>8.99</v>
      </c>
      <c r="J206" s="1">
        <v>1</v>
      </c>
      <c r="K206" s="1" t="s">
        <v>42</v>
      </c>
      <c r="L206" s="1">
        <v>5</v>
      </c>
      <c r="M206" s="1">
        <v>0.01</v>
      </c>
      <c r="N206" s="1" t="s">
        <v>38</v>
      </c>
    </row>
    <row r="207" spans="1:14" x14ac:dyDescent="0.2">
      <c r="A207" s="1" t="s">
        <v>247</v>
      </c>
      <c r="B207" s="1">
        <v>36</v>
      </c>
      <c r="C207" s="1" t="s">
        <v>26</v>
      </c>
      <c r="D207" s="1" t="s">
        <v>31</v>
      </c>
      <c r="E207" s="1">
        <v>50.98</v>
      </c>
      <c r="F207" s="1">
        <v>23</v>
      </c>
      <c r="G207" s="1" t="s">
        <v>27</v>
      </c>
      <c r="H207" s="1" t="s">
        <v>23</v>
      </c>
      <c r="I207" s="1">
        <v>17.989999999999998</v>
      </c>
      <c r="J207" s="1">
        <v>0</v>
      </c>
      <c r="K207" s="1" t="s">
        <v>18</v>
      </c>
      <c r="L207" s="1">
        <v>4</v>
      </c>
      <c r="M207" s="1">
        <v>2.12</v>
      </c>
      <c r="N207" s="1" t="s">
        <v>46</v>
      </c>
    </row>
    <row r="208" spans="1:14" x14ac:dyDescent="0.2">
      <c r="A208" s="2" t="s">
        <v>248</v>
      </c>
      <c r="B208" s="1">
        <v>54</v>
      </c>
      <c r="C208" s="1" t="s">
        <v>14</v>
      </c>
      <c r="D208" s="1" t="s">
        <v>31</v>
      </c>
      <c r="E208" s="1">
        <v>0.56000000000000005</v>
      </c>
      <c r="F208" s="1">
        <v>30</v>
      </c>
      <c r="G208" s="1" t="s">
        <v>69</v>
      </c>
      <c r="H208" s="1" t="s">
        <v>56</v>
      </c>
      <c r="I208" s="1">
        <v>17.989999999999998</v>
      </c>
      <c r="J208" s="1">
        <v>1</v>
      </c>
      <c r="K208" s="1" t="s">
        <v>36</v>
      </c>
      <c r="L208" s="1">
        <v>2</v>
      </c>
      <c r="M208" s="1">
        <v>0.02</v>
      </c>
      <c r="N208" s="1" t="s">
        <v>33</v>
      </c>
    </row>
    <row r="209" spans="1:14" x14ac:dyDescent="0.2">
      <c r="A209" s="1" t="s">
        <v>249</v>
      </c>
      <c r="B209" s="1">
        <v>56</v>
      </c>
      <c r="C209" s="1" t="s">
        <v>14</v>
      </c>
      <c r="D209" s="1" t="s">
        <v>21</v>
      </c>
      <c r="E209" s="1">
        <v>1.95</v>
      </c>
      <c r="F209" s="1">
        <v>28</v>
      </c>
      <c r="G209" s="1" t="s">
        <v>69</v>
      </c>
      <c r="H209" s="1" t="s">
        <v>23</v>
      </c>
      <c r="I209" s="1">
        <v>13.99</v>
      </c>
      <c r="J209" s="1">
        <v>1</v>
      </c>
      <c r="K209" s="1" t="s">
        <v>28</v>
      </c>
      <c r="L209" s="1">
        <v>4</v>
      </c>
      <c r="M209" s="1">
        <v>7.0000000000000007E-2</v>
      </c>
      <c r="N209" s="1" t="s">
        <v>38</v>
      </c>
    </row>
    <row r="210" spans="1:14" x14ac:dyDescent="0.2">
      <c r="A210" s="1" t="s">
        <v>250</v>
      </c>
      <c r="B210" s="1">
        <v>34</v>
      </c>
      <c r="C210" s="1" t="s">
        <v>40</v>
      </c>
      <c r="D210" s="1" t="s">
        <v>31</v>
      </c>
      <c r="E210" s="1">
        <v>70.61</v>
      </c>
      <c r="F210" s="1">
        <v>38</v>
      </c>
      <c r="G210" s="1" t="s">
        <v>32</v>
      </c>
      <c r="H210" s="1" t="s">
        <v>17</v>
      </c>
      <c r="I210" s="1">
        <v>17.989999999999998</v>
      </c>
      <c r="J210" s="1">
        <v>0</v>
      </c>
      <c r="K210" s="1" t="s">
        <v>60</v>
      </c>
      <c r="L210" s="1">
        <v>5</v>
      </c>
      <c r="M210" s="1">
        <v>1.81</v>
      </c>
      <c r="N210" s="1" t="s">
        <v>46</v>
      </c>
    </row>
    <row r="211" spans="1:14" x14ac:dyDescent="0.2">
      <c r="A211" s="1" t="s">
        <v>251</v>
      </c>
      <c r="B211" s="1">
        <v>70</v>
      </c>
      <c r="C211" s="1" t="s">
        <v>14</v>
      </c>
      <c r="D211" s="1" t="s">
        <v>21</v>
      </c>
      <c r="E211" s="1">
        <v>8.6999999999999993</v>
      </c>
      <c r="F211" s="1">
        <v>46</v>
      </c>
      <c r="G211" s="1" t="s">
        <v>27</v>
      </c>
      <c r="H211" s="1" t="s">
        <v>23</v>
      </c>
      <c r="I211" s="1">
        <v>13.99</v>
      </c>
      <c r="J211" s="1">
        <v>1</v>
      </c>
      <c r="K211" s="1" t="s">
        <v>60</v>
      </c>
      <c r="L211" s="1">
        <v>3</v>
      </c>
      <c r="M211" s="1">
        <v>0.19</v>
      </c>
      <c r="N211" s="1" t="s">
        <v>19</v>
      </c>
    </row>
    <row r="212" spans="1:14" x14ac:dyDescent="0.2">
      <c r="A212" s="1" t="s">
        <v>252</v>
      </c>
      <c r="B212" s="1">
        <v>51</v>
      </c>
      <c r="C212" s="1" t="s">
        <v>40</v>
      </c>
      <c r="D212" s="1" t="s">
        <v>15</v>
      </c>
      <c r="E212" s="1">
        <v>2.17</v>
      </c>
      <c r="F212" s="1">
        <v>14</v>
      </c>
      <c r="G212" s="1" t="s">
        <v>16</v>
      </c>
      <c r="H212" s="1" t="s">
        <v>56</v>
      </c>
      <c r="I212" s="1">
        <v>8.99</v>
      </c>
      <c r="J212" s="1">
        <v>1</v>
      </c>
      <c r="K212" s="1" t="s">
        <v>36</v>
      </c>
      <c r="L212" s="1">
        <v>3</v>
      </c>
      <c r="M212" s="1">
        <v>0.14000000000000001</v>
      </c>
      <c r="N212" s="1" t="s">
        <v>33</v>
      </c>
    </row>
    <row r="213" spans="1:14" x14ac:dyDescent="0.2">
      <c r="A213" s="1" t="s">
        <v>253</v>
      </c>
      <c r="B213" s="1">
        <v>57</v>
      </c>
      <c r="C213" s="1" t="s">
        <v>26</v>
      </c>
      <c r="D213" s="1" t="s">
        <v>15</v>
      </c>
      <c r="E213" s="1">
        <v>15.75</v>
      </c>
      <c r="F213" s="1">
        <v>1</v>
      </c>
      <c r="G213" s="1" t="s">
        <v>22</v>
      </c>
      <c r="H213" s="1" t="s">
        <v>54</v>
      </c>
      <c r="I213" s="1">
        <v>8.99</v>
      </c>
      <c r="J213" s="1">
        <v>0</v>
      </c>
      <c r="K213" s="1" t="s">
        <v>28</v>
      </c>
      <c r="L213" s="1">
        <v>3</v>
      </c>
      <c r="M213" s="1">
        <v>7.88</v>
      </c>
      <c r="N213" s="1" t="s">
        <v>33</v>
      </c>
    </row>
    <row r="214" spans="1:14" x14ac:dyDescent="0.2">
      <c r="A214" s="1" t="s">
        <v>254</v>
      </c>
      <c r="B214" s="1">
        <v>36</v>
      </c>
      <c r="C214" s="1" t="s">
        <v>26</v>
      </c>
      <c r="D214" s="1" t="s">
        <v>15</v>
      </c>
      <c r="E214" s="1">
        <v>3.58</v>
      </c>
      <c r="F214" s="1">
        <v>14</v>
      </c>
      <c r="G214" s="1" t="s">
        <v>69</v>
      </c>
      <c r="H214" s="1" t="s">
        <v>56</v>
      </c>
      <c r="I214" s="1">
        <v>8.99</v>
      </c>
      <c r="J214" s="1">
        <v>1</v>
      </c>
      <c r="K214" s="1" t="s">
        <v>42</v>
      </c>
      <c r="L214" s="1">
        <v>2</v>
      </c>
      <c r="M214" s="1">
        <v>0.24</v>
      </c>
      <c r="N214" s="1" t="s">
        <v>38</v>
      </c>
    </row>
    <row r="215" spans="1:14" x14ac:dyDescent="0.2">
      <c r="A215" s="1" t="s">
        <v>255</v>
      </c>
      <c r="B215" s="1">
        <v>67</v>
      </c>
      <c r="C215" s="1" t="s">
        <v>14</v>
      </c>
      <c r="D215" s="1" t="s">
        <v>21</v>
      </c>
      <c r="E215" s="1">
        <v>14.58</v>
      </c>
      <c r="F215" s="1">
        <v>18</v>
      </c>
      <c r="G215" s="1" t="s">
        <v>22</v>
      </c>
      <c r="H215" s="1" t="s">
        <v>54</v>
      </c>
      <c r="I215" s="1">
        <v>13.99</v>
      </c>
      <c r="J215" s="1">
        <v>0</v>
      </c>
      <c r="K215" s="1" t="s">
        <v>60</v>
      </c>
      <c r="L215" s="1">
        <v>2</v>
      </c>
      <c r="M215" s="1">
        <v>0.77</v>
      </c>
      <c r="N215" s="1" t="s">
        <v>24</v>
      </c>
    </row>
    <row r="216" spans="1:14" x14ac:dyDescent="0.2">
      <c r="A216" s="1" t="s">
        <v>256</v>
      </c>
      <c r="B216" s="1">
        <v>66</v>
      </c>
      <c r="C216" s="1" t="s">
        <v>14</v>
      </c>
      <c r="D216" s="1" t="s">
        <v>21</v>
      </c>
      <c r="E216" s="1">
        <v>1.42</v>
      </c>
      <c r="F216" s="1">
        <v>57</v>
      </c>
      <c r="G216" s="1" t="s">
        <v>22</v>
      </c>
      <c r="H216" s="1" t="s">
        <v>45</v>
      </c>
      <c r="I216" s="1">
        <v>13.99</v>
      </c>
      <c r="J216" s="1">
        <v>1</v>
      </c>
      <c r="K216" s="1" t="s">
        <v>18</v>
      </c>
      <c r="L216" s="1">
        <v>3</v>
      </c>
      <c r="M216" s="1">
        <v>0.02</v>
      </c>
      <c r="N216" s="1" t="s">
        <v>29</v>
      </c>
    </row>
    <row r="217" spans="1:14" x14ac:dyDescent="0.2">
      <c r="A217" s="1" t="s">
        <v>257</v>
      </c>
      <c r="B217" s="1">
        <v>42</v>
      </c>
      <c r="C217" s="1" t="s">
        <v>26</v>
      </c>
      <c r="D217" s="1" t="s">
        <v>15</v>
      </c>
      <c r="E217" s="1">
        <v>2.98</v>
      </c>
      <c r="F217" s="1">
        <v>29</v>
      </c>
      <c r="G217" s="1" t="s">
        <v>27</v>
      </c>
      <c r="H217" s="1" t="s">
        <v>17</v>
      </c>
      <c r="I217" s="1">
        <v>8.99</v>
      </c>
      <c r="J217" s="1">
        <v>1</v>
      </c>
      <c r="K217" s="1" t="s">
        <v>28</v>
      </c>
      <c r="L217" s="1">
        <v>4</v>
      </c>
      <c r="M217" s="1">
        <v>0.1</v>
      </c>
      <c r="N217" s="1" t="s">
        <v>46</v>
      </c>
    </row>
    <row r="218" spans="1:14" x14ac:dyDescent="0.2">
      <c r="A218" s="1" t="s">
        <v>258</v>
      </c>
      <c r="B218" s="1">
        <v>34</v>
      </c>
      <c r="C218" s="1" t="s">
        <v>26</v>
      </c>
      <c r="D218" s="1" t="s">
        <v>21</v>
      </c>
      <c r="E218" s="1">
        <v>0.68</v>
      </c>
      <c r="F218" s="1">
        <v>42</v>
      </c>
      <c r="G218" s="1" t="s">
        <v>16</v>
      </c>
      <c r="H218" s="1" t="s">
        <v>54</v>
      </c>
      <c r="I218" s="1">
        <v>13.99</v>
      </c>
      <c r="J218" s="1">
        <v>1</v>
      </c>
      <c r="K218" s="1" t="s">
        <v>28</v>
      </c>
      <c r="L218" s="1">
        <v>2</v>
      </c>
      <c r="M218" s="1">
        <v>0.02</v>
      </c>
      <c r="N218" s="1" t="s">
        <v>46</v>
      </c>
    </row>
    <row r="219" spans="1:14" x14ac:dyDescent="0.2">
      <c r="A219" s="1" t="s">
        <v>259</v>
      </c>
      <c r="B219" s="1">
        <v>49</v>
      </c>
      <c r="C219" s="1" t="s">
        <v>14</v>
      </c>
      <c r="D219" s="1" t="s">
        <v>21</v>
      </c>
      <c r="E219" s="1">
        <v>2.2599999999999998</v>
      </c>
      <c r="F219" s="1">
        <v>31</v>
      </c>
      <c r="G219" s="1" t="s">
        <v>22</v>
      </c>
      <c r="H219" s="1" t="s">
        <v>45</v>
      </c>
      <c r="I219" s="1">
        <v>13.99</v>
      </c>
      <c r="J219" s="1">
        <v>1</v>
      </c>
      <c r="K219" s="1" t="s">
        <v>42</v>
      </c>
      <c r="L219" s="1">
        <v>5</v>
      </c>
      <c r="M219" s="1">
        <v>7.0000000000000007E-2</v>
      </c>
      <c r="N219" s="1" t="s">
        <v>46</v>
      </c>
    </row>
    <row r="220" spans="1:14" x14ac:dyDescent="0.2">
      <c r="A220" s="1" t="s">
        <v>260</v>
      </c>
      <c r="B220" s="1">
        <v>66</v>
      </c>
      <c r="C220" s="1" t="s">
        <v>26</v>
      </c>
      <c r="D220" s="1" t="s">
        <v>15</v>
      </c>
      <c r="E220" s="1">
        <v>6.93</v>
      </c>
      <c r="F220" s="1">
        <v>47</v>
      </c>
      <c r="G220" s="1" t="s">
        <v>48</v>
      </c>
      <c r="H220" s="1" t="s">
        <v>56</v>
      </c>
      <c r="I220" s="1">
        <v>8.99</v>
      </c>
      <c r="J220" s="1">
        <v>1</v>
      </c>
      <c r="K220" s="1" t="s">
        <v>42</v>
      </c>
      <c r="L220" s="1">
        <v>3</v>
      </c>
      <c r="M220" s="1">
        <v>0.14000000000000001</v>
      </c>
      <c r="N220" s="1" t="s">
        <v>24</v>
      </c>
    </row>
    <row r="221" spans="1:14" x14ac:dyDescent="0.2">
      <c r="A221" s="1" t="s">
        <v>261</v>
      </c>
      <c r="B221" s="1">
        <v>24</v>
      </c>
      <c r="C221" s="1" t="s">
        <v>26</v>
      </c>
      <c r="D221" s="1" t="s">
        <v>31</v>
      </c>
      <c r="E221" s="1">
        <v>11.67</v>
      </c>
      <c r="F221" s="1">
        <v>31</v>
      </c>
      <c r="G221" s="1" t="s">
        <v>32</v>
      </c>
      <c r="H221" s="1" t="s">
        <v>23</v>
      </c>
      <c r="I221" s="1">
        <v>17.989999999999998</v>
      </c>
      <c r="J221" s="1">
        <v>1</v>
      </c>
      <c r="K221" s="1" t="s">
        <v>28</v>
      </c>
      <c r="L221" s="1">
        <v>3</v>
      </c>
      <c r="M221" s="1">
        <v>0.36</v>
      </c>
      <c r="N221" s="1" t="s">
        <v>24</v>
      </c>
    </row>
    <row r="222" spans="1:14" x14ac:dyDescent="0.2">
      <c r="A222" s="1" t="s">
        <v>262</v>
      </c>
      <c r="B222" s="1">
        <v>49</v>
      </c>
      <c r="C222" s="1" t="s">
        <v>14</v>
      </c>
      <c r="D222" s="1" t="s">
        <v>31</v>
      </c>
      <c r="E222" s="1">
        <v>5.31</v>
      </c>
      <c r="F222" s="1">
        <v>39</v>
      </c>
      <c r="G222" s="1" t="s">
        <v>22</v>
      </c>
      <c r="H222" s="1" t="s">
        <v>17</v>
      </c>
      <c r="I222" s="1">
        <v>17.989999999999998</v>
      </c>
      <c r="J222" s="1">
        <v>1</v>
      </c>
      <c r="K222" s="1" t="s">
        <v>60</v>
      </c>
      <c r="L222" s="1">
        <v>1</v>
      </c>
      <c r="M222" s="1">
        <v>0.13</v>
      </c>
      <c r="N222" s="1" t="s">
        <v>46</v>
      </c>
    </row>
    <row r="223" spans="1:14" x14ac:dyDescent="0.2">
      <c r="A223" s="1" t="s">
        <v>263</v>
      </c>
      <c r="B223" s="1">
        <v>65</v>
      </c>
      <c r="C223" s="1" t="s">
        <v>14</v>
      </c>
      <c r="D223" s="1" t="s">
        <v>21</v>
      </c>
      <c r="E223" s="1">
        <v>1.83</v>
      </c>
      <c r="F223" s="1">
        <v>37</v>
      </c>
      <c r="G223" s="1" t="s">
        <v>16</v>
      </c>
      <c r="H223" s="1" t="s">
        <v>54</v>
      </c>
      <c r="I223" s="1">
        <v>13.99</v>
      </c>
      <c r="J223" s="1">
        <v>1</v>
      </c>
      <c r="K223" s="1" t="s">
        <v>60</v>
      </c>
      <c r="L223" s="1">
        <v>1</v>
      </c>
      <c r="M223" s="1">
        <v>0.05</v>
      </c>
      <c r="N223" s="1" t="s">
        <v>46</v>
      </c>
    </row>
    <row r="224" spans="1:14" x14ac:dyDescent="0.2">
      <c r="A224" s="1" t="s">
        <v>264</v>
      </c>
      <c r="B224" s="1">
        <v>52</v>
      </c>
      <c r="C224" s="1" t="s">
        <v>26</v>
      </c>
      <c r="D224" s="1" t="s">
        <v>21</v>
      </c>
      <c r="E224" s="1">
        <v>2.62</v>
      </c>
      <c r="F224" s="1">
        <v>43</v>
      </c>
      <c r="G224" s="1" t="s">
        <v>48</v>
      </c>
      <c r="H224" s="1" t="s">
        <v>23</v>
      </c>
      <c r="I224" s="1">
        <v>13.99</v>
      </c>
      <c r="J224" s="1">
        <v>1</v>
      </c>
      <c r="K224" s="1" t="s">
        <v>18</v>
      </c>
      <c r="L224" s="1">
        <v>5</v>
      </c>
      <c r="M224" s="1">
        <v>0.06</v>
      </c>
      <c r="N224" s="1" t="s">
        <v>51</v>
      </c>
    </row>
    <row r="225" spans="1:14" x14ac:dyDescent="0.2">
      <c r="A225" s="1" t="s">
        <v>265</v>
      </c>
      <c r="B225" s="1">
        <v>61</v>
      </c>
      <c r="C225" s="1" t="s">
        <v>14</v>
      </c>
      <c r="D225" s="1" t="s">
        <v>31</v>
      </c>
      <c r="E225" s="1">
        <v>0.85</v>
      </c>
      <c r="F225" s="1">
        <v>6</v>
      </c>
      <c r="G225" s="1" t="s">
        <v>22</v>
      </c>
      <c r="H225" s="1" t="s">
        <v>17</v>
      </c>
      <c r="I225" s="1">
        <v>17.989999999999998</v>
      </c>
      <c r="J225" s="1">
        <v>1</v>
      </c>
      <c r="K225" s="1" t="s">
        <v>28</v>
      </c>
      <c r="L225" s="1">
        <v>1</v>
      </c>
      <c r="M225" s="1">
        <v>0.12</v>
      </c>
      <c r="N225" s="1" t="s">
        <v>33</v>
      </c>
    </row>
    <row r="226" spans="1:14" x14ac:dyDescent="0.2">
      <c r="A226" s="1" t="s">
        <v>266</v>
      </c>
      <c r="B226" s="1">
        <v>50</v>
      </c>
      <c r="C226" s="1" t="s">
        <v>26</v>
      </c>
      <c r="D226" s="1" t="s">
        <v>21</v>
      </c>
      <c r="E226" s="1">
        <v>5.0199999999999996</v>
      </c>
      <c r="F226" s="1">
        <v>47</v>
      </c>
      <c r="G226" s="1" t="s">
        <v>16</v>
      </c>
      <c r="H226" s="1" t="s">
        <v>23</v>
      </c>
      <c r="I226" s="1">
        <v>13.99</v>
      </c>
      <c r="J226" s="1">
        <v>1</v>
      </c>
      <c r="K226" s="1" t="s">
        <v>28</v>
      </c>
      <c r="L226" s="1">
        <v>3</v>
      </c>
      <c r="M226" s="1">
        <v>0.1</v>
      </c>
      <c r="N226" s="1" t="s">
        <v>33</v>
      </c>
    </row>
    <row r="227" spans="1:14" x14ac:dyDescent="0.2">
      <c r="A227" s="1" t="s">
        <v>267</v>
      </c>
      <c r="B227" s="1">
        <v>56</v>
      </c>
      <c r="C227" s="1" t="s">
        <v>14</v>
      </c>
      <c r="D227" s="1" t="s">
        <v>31</v>
      </c>
      <c r="E227" s="1">
        <v>19.809999999999999</v>
      </c>
      <c r="F227" s="1">
        <v>25</v>
      </c>
      <c r="G227" s="1" t="s">
        <v>27</v>
      </c>
      <c r="H227" s="1" t="s">
        <v>56</v>
      </c>
      <c r="I227" s="1">
        <v>17.989999999999998</v>
      </c>
      <c r="J227" s="1">
        <v>0</v>
      </c>
      <c r="K227" s="1" t="s">
        <v>60</v>
      </c>
      <c r="L227" s="1">
        <v>4</v>
      </c>
      <c r="M227" s="1">
        <v>0.76</v>
      </c>
      <c r="N227" s="1" t="s">
        <v>24</v>
      </c>
    </row>
    <row r="228" spans="1:14" x14ac:dyDescent="0.2">
      <c r="A228" s="2" t="s">
        <v>268</v>
      </c>
      <c r="B228" s="1">
        <v>36</v>
      </c>
      <c r="C228" s="1" t="s">
        <v>14</v>
      </c>
      <c r="D228" s="1" t="s">
        <v>31</v>
      </c>
      <c r="E228" s="1">
        <v>18.47</v>
      </c>
      <c r="F228" s="1">
        <v>28</v>
      </c>
      <c r="G228" s="1" t="s">
        <v>27</v>
      </c>
      <c r="H228" s="1" t="s">
        <v>56</v>
      </c>
      <c r="I228" s="1">
        <v>17.989999999999998</v>
      </c>
      <c r="J228" s="1">
        <v>0</v>
      </c>
      <c r="K228" s="1" t="s">
        <v>60</v>
      </c>
      <c r="L228" s="1">
        <v>2</v>
      </c>
      <c r="M228" s="1">
        <v>0.64</v>
      </c>
      <c r="N228" s="1" t="s">
        <v>33</v>
      </c>
    </row>
    <row r="229" spans="1:14" x14ac:dyDescent="0.2">
      <c r="A229" s="1" t="s">
        <v>269</v>
      </c>
      <c r="B229" s="1">
        <v>40</v>
      </c>
      <c r="C229" s="1" t="s">
        <v>26</v>
      </c>
      <c r="D229" s="1" t="s">
        <v>21</v>
      </c>
      <c r="E229" s="1">
        <v>22.52</v>
      </c>
      <c r="F229" s="1">
        <v>8</v>
      </c>
      <c r="G229" s="1" t="s">
        <v>16</v>
      </c>
      <c r="H229" s="1" t="s">
        <v>45</v>
      </c>
      <c r="I229" s="1">
        <v>13.99</v>
      </c>
      <c r="J229" s="1">
        <v>0</v>
      </c>
      <c r="K229" s="1" t="s">
        <v>42</v>
      </c>
      <c r="L229" s="1">
        <v>5</v>
      </c>
      <c r="M229" s="1">
        <v>2.5</v>
      </c>
      <c r="N229" s="1" t="s">
        <v>46</v>
      </c>
    </row>
    <row r="230" spans="1:14" x14ac:dyDescent="0.2">
      <c r="A230" s="1" t="s">
        <v>270</v>
      </c>
      <c r="B230" s="1">
        <v>23</v>
      </c>
      <c r="C230" s="1" t="s">
        <v>26</v>
      </c>
      <c r="D230" s="1" t="s">
        <v>31</v>
      </c>
      <c r="E230" s="1">
        <v>11.54</v>
      </c>
      <c r="F230" s="1">
        <v>28</v>
      </c>
      <c r="G230" s="1" t="s">
        <v>22</v>
      </c>
      <c r="H230" s="1" t="s">
        <v>45</v>
      </c>
      <c r="I230" s="1">
        <v>17.989999999999998</v>
      </c>
      <c r="J230" s="1">
        <v>0</v>
      </c>
      <c r="K230" s="1" t="s">
        <v>18</v>
      </c>
      <c r="L230" s="1">
        <v>5</v>
      </c>
      <c r="M230" s="1">
        <v>0.4</v>
      </c>
      <c r="N230" s="1" t="s">
        <v>24</v>
      </c>
    </row>
    <row r="231" spans="1:14" x14ac:dyDescent="0.2">
      <c r="A231" s="1" t="s">
        <v>271</v>
      </c>
      <c r="B231" s="1">
        <v>49</v>
      </c>
      <c r="C231" s="1" t="s">
        <v>26</v>
      </c>
      <c r="D231" s="1" t="s">
        <v>15</v>
      </c>
      <c r="E231" s="1">
        <v>38.43</v>
      </c>
      <c r="F231" s="1">
        <v>6</v>
      </c>
      <c r="G231" s="1" t="s">
        <v>32</v>
      </c>
      <c r="H231" s="1" t="s">
        <v>56</v>
      </c>
      <c r="I231" s="1">
        <v>8.99</v>
      </c>
      <c r="J231" s="1">
        <v>0</v>
      </c>
      <c r="K231" s="1" t="s">
        <v>42</v>
      </c>
      <c r="L231" s="1">
        <v>3</v>
      </c>
      <c r="M231" s="1">
        <v>5.49</v>
      </c>
      <c r="N231" s="1" t="s">
        <v>29</v>
      </c>
    </row>
    <row r="232" spans="1:14" x14ac:dyDescent="0.2">
      <c r="A232" s="1" t="s">
        <v>272</v>
      </c>
      <c r="B232" s="1">
        <v>68</v>
      </c>
      <c r="C232" s="1" t="s">
        <v>26</v>
      </c>
      <c r="D232" s="1" t="s">
        <v>21</v>
      </c>
      <c r="E232" s="1">
        <v>2.7</v>
      </c>
      <c r="F232" s="1">
        <v>35</v>
      </c>
      <c r="G232" s="1" t="s">
        <v>27</v>
      </c>
      <c r="H232" s="1" t="s">
        <v>17</v>
      </c>
      <c r="I232" s="1">
        <v>13.99</v>
      </c>
      <c r="J232" s="1">
        <v>1</v>
      </c>
      <c r="K232" s="1" t="s">
        <v>36</v>
      </c>
      <c r="L232" s="1">
        <v>1</v>
      </c>
      <c r="M232" s="1">
        <v>0.08</v>
      </c>
      <c r="N232" s="1" t="s">
        <v>51</v>
      </c>
    </row>
    <row r="233" spans="1:14" x14ac:dyDescent="0.2">
      <c r="A233" s="2" t="s">
        <v>273</v>
      </c>
      <c r="B233" s="1">
        <v>52</v>
      </c>
      <c r="C233" s="1" t="s">
        <v>14</v>
      </c>
      <c r="D233" s="1" t="s">
        <v>21</v>
      </c>
      <c r="E233" s="1">
        <v>1.79</v>
      </c>
      <c r="F233" s="1">
        <v>38</v>
      </c>
      <c r="G233" s="1" t="s">
        <v>16</v>
      </c>
      <c r="H233" s="1" t="s">
        <v>23</v>
      </c>
      <c r="I233" s="1">
        <v>13.99</v>
      </c>
      <c r="J233" s="1">
        <v>1</v>
      </c>
      <c r="K233" s="1" t="s">
        <v>60</v>
      </c>
      <c r="L233" s="1">
        <v>1</v>
      </c>
      <c r="M233" s="1">
        <v>0.05</v>
      </c>
      <c r="N233" s="1" t="s">
        <v>29</v>
      </c>
    </row>
    <row r="234" spans="1:14" x14ac:dyDescent="0.2">
      <c r="A234" s="1" t="s">
        <v>274</v>
      </c>
      <c r="B234" s="1">
        <v>37</v>
      </c>
      <c r="C234" s="1" t="s">
        <v>40</v>
      </c>
      <c r="D234" s="1" t="s">
        <v>21</v>
      </c>
      <c r="E234" s="1">
        <v>13.86</v>
      </c>
      <c r="F234" s="1">
        <v>46</v>
      </c>
      <c r="G234" s="1" t="s">
        <v>48</v>
      </c>
      <c r="H234" s="1" t="s">
        <v>45</v>
      </c>
      <c r="I234" s="1">
        <v>13.99</v>
      </c>
      <c r="J234" s="1">
        <v>1</v>
      </c>
      <c r="K234" s="1" t="s">
        <v>18</v>
      </c>
      <c r="L234" s="1">
        <v>3</v>
      </c>
      <c r="M234" s="1">
        <v>0.28999999999999998</v>
      </c>
      <c r="N234" s="1" t="s">
        <v>51</v>
      </c>
    </row>
    <row r="235" spans="1:14" x14ac:dyDescent="0.2">
      <c r="A235" s="1" t="s">
        <v>275</v>
      </c>
      <c r="B235" s="1">
        <v>33</v>
      </c>
      <c r="C235" s="1" t="s">
        <v>26</v>
      </c>
      <c r="D235" s="1" t="s">
        <v>15</v>
      </c>
      <c r="E235" s="1">
        <v>0.14000000000000001</v>
      </c>
      <c r="F235" s="1">
        <v>37</v>
      </c>
      <c r="G235" s="1" t="s">
        <v>22</v>
      </c>
      <c r="H235" s="1" t="s">
        <v>17</v>
      </c>
      <c r="I235" s="1">
        <v>8.99</v>
      </c>
      <c r="J235" s="1">
        <v>1</v>
      </c>
      <c r="K235" s="1" t="s">
        <v>42</v>
      </c>
      <c r="L235" s="1">
        <v>5</v>
      </c>
      <c r="M235" s="1">
        <v>0</v>
      </c>
      <c r="N235" s="1" t="s">
        <v>24</v>
      </c>
    </row>
    <row r="236" spans="1:14" x14ac:dyDescent="0.2">
      <c r="A236" s="1" t="s">
        <v>276</v>
      </c>
      <c r="B236" s="1">
        <v>26</v>
      </c>
      <c r="C236" s="1" t="s">
        <v>14</v>
      </c>
      <c r="D236" s="1" t="s">
        <v>31</v>
      </c>
      <c r="E236" s="1">
        <v>19.48</v>
      </c>
      <c r="F236" s="1">
        <v>35</v>
      </c>
      <c r="G236" s="1" t="s">
        <v>32</v>
      </c>
      <c r="H236" s="1" t="s">
        <v>45</v>
      </c>
      <c r="I236" s="1">
        <v>17.989999999999998</v>
      </c>
      <c r="J236" s="1">
        <v>0</v>
      </c>
      <c r="K236" s="1" t="s">
        <v>42</v>
      </c>
      <c r="L236" s="1">
        <v>5</v>
      </c>
      <c r="M236" s="1">
        <v>0.54</v>
      </c>
      <c r="N236" s="1" t="s">
        <v>33</v>
      </c>
    </row>
    <row r="237" spans="1:14" x14ac:dyDescent="0.2">
      <c r="A237" s="1" t="s">
        <v>277</v>
      </c>
      <c r="B237" s="1">
        <v>37</v>
      </c>
      <c r="C237" s="1" t="s">
        <v>40</v>
      </c>
      <c r="D237" s="1" t="s">
        <v>15</v>
      </c>
      <c r="E237" s="1">
        <v>4.84</v>
      </c>
      <c r="F237" s="1">
        <v>25</v>
      </c>
      <c r="G237" s="1" t="s">
        <v>16</v>
      </c>
      <c r="H237" s="1" t="s">
        <v>45</v>
      </c>
      <c r="I237" s="1">
        <v>8.99</v>
      </c>
      <c r="J237" s="1">
        <v>1</v>
      </c>
      <c r="K237" s="1" t="s">
        <v>42</v>
      </c>
      <c r="L237" s="1">
        <v>5</v>
      </c>
      <c r="M237" s="1">
        <v>0.19</v>
      </c>
      <c r="N237" s="1" t="s">
        <v>19</v>
      </c>
    </row>
    <row r="238" spans="1:14" x14ac:dyDescent="0.2">
      <c r="A238" s="1" t="s">
        <v>278</v>
      </c>
      <c r="B238" s="1">
        <v>36</v>
      </c>
      <c r="C238" s="1" t="s">
        <v>14</v>
      </c>
      <c r="D238" s="1" t="s">
        <v>31</v>
      </c>
      <c r="E238" s="1">
        <v>8.6999999999999993</v>
      </c>
      <c r="F238" s="1">
        <v>45</v>
      </c>
      <c r="G238" s="1" t="s">
        <v>48</v>
      </c>
      <c r="H238" s="1" t="s">
        <v>23</v>
      </c>
      <c r="I238" s="1">
        <v>17.989999999999998</v>
      </c>
      <c r="J238" s="1">
        <v>0</v>
      </c>
      <c r="K238" s="1" t="s">
        <v>42</v>
      </c>
      <c r="L238" s="1">
        <v>4</v>
      </c>
      <c r="M238" s="1">
        <v>0.19</v>
      </c>
      <c r="N238" s="1" t="s">
        <v>29</v>
      </c>
    </row>
    <row r="239" spans="1:14" x14ac:dyDescent="0.2">
      <c r="A239" s="1" t="s">
        <v>279</v>
      </c>
      <c r="B239" s="1">
        <v>61</v>
      </c>
      <c r="C239" s="1" t="s">
        <v>40</v>
      </c>
      <c r="D239" s="1" t="s">
        <v>31</v>
      </c>
      <c r="E239" s="1">
        <v>19.190000000000001</v>
      </c>
      <c r="F239" s="1">
        <v>27</v>
      </c>
      <c r="G239" s="1" t="s">
        <v>48</v>
      </c>
      <c r="H239" s="1" t="s">
        <v>23</v>
      </c>
      <c r="I239" s="1">
        <v>17.989999999999998</v>
      </c>
      <c r="J239" s="1">
        <v>0</v>
      </c>
      <c r="K239" s="1" t="s">
        <v>42</v>
      </c>
      <c r="L239" s="1">
        <v>2</v>
      </c>
      <c r="M239" s="1">
        <v>0.69</v>
      </c>
      <c r="N239" s="1" t="s">
        <v>33</v>
      </c>
    </row>
    <row r="240" spans="1:14" x14ac:dyDescent="0.2">
      <c r="A240" s="1" t="s">
        <v>280</v>
      </c>
      <c r="B240" s="1">
        <v>43</v>
      </c>
      <c r="C240" s="1" t="s">
        <v>40</v>
      </c>
      <c r="D240" s="1" t="s">
        <v>15</v>
      </c>
      <c r="E240" s="1">
        <v>0.53</v>
      </c>
      <c r="F240" s="1">
        <v>22</v>
      </c>
      <c r="G240" s="1" t="s">
        <v>22</v>
      </c>
      <c r="H240" s="1" t="s">
        <v>17</v>
      </c>
      <c r="I240" s="1">
        <v>8.99</v>
      </c>
      <c r="J240" s="1">
        <v>1</v>
      </c>
      <c r="K240" s="1" t="s">
        <v>42</v>
      </c>
      <c r="L240" s="1">
        <v>1</v>
      </c>
      <c r="M240" s="1">
        <v>0.02</v>
      </c>
      <c r="N240" s="1" t="s">
        <v>38</v>
      </c>
    </row>
    <row r="241" spans="1:14" x14ac:dyDescent="0.2">
      <c r="A241" s="1" t="s">
        <v>281</v>
      </c>
      <c r="B241" s="1">
        <v>62</v>
      </c>
      <c r="C241" s="1" t="s">
        <v>40</v>
      </c>
      <c r="D241" s="1" t="s">
        <v>15</v>
      </c>
      <c r="E241" s="1">
        <v>7.85</v>
      </c>
      <c r="F241" s="1">
        <v>53</v>
      </c>
      <c r="G241" s="1" t="s">
        <v>22</v>
      </c>
      <c r="H241" s="1" t="s">
        <v>23</v>
      </c>
      <c r="I241" s="1">
        <v>8.99</v>
      </c>
      <c r="J241" s="1">
        <v>1</v>
      </c>
      <c r="K241" s="1" t="s">
        <v>42</v>
      </c>
      <c r="L241" s="1">
        <v>2</v>
      </c>
      <c r="M241" s="1">
        <v>0.15</v>
      </c>
      <c r="N241" s="1" t="s">
        <v>38</v>
      </c>
    </row>
    <row r="242" spans="1:14" x14ac:dyDescent="0.2">
      <c r="A242" s="1" t="s">
        <v>282</v>
      </c>
      <c r="B242" s="1">
        <v>70</v>
      </c>
      <c r="C242" s="1" t="s">
        <v>14</v>
      </c>
      <c r="D242" s="1" t="s">
        <v>31</v>
      </c>
      <c r="E242" s="1">
        <v>42.5</v>
      </c>
      <c r="F242" s="1">
        <v>46</v>
      </c>
      <c r="G242" s="1" t="s">
        <v>22</v>
      </c>
      <c r="H242" s="1" t="s">
        <v>45</v>
      </c>
      <c r="I242" s="1">
        <v>17.989999999999998</v>
      </c>
      <c r="J242" s="1">
        <v>0</v>
      </c>
      <c r="K242" s="1" t="s">
        <v>60</v>
      </c>
      <c r="L242" s="1">
        <v>2</v>
      </c>
      <c r="M242" s="1">
        <v>0.9</v>
      </c>
      <c r="N242" s="1" t="s">
        <v>29</v>
      </c>
    </row>
    <row r="243" spans="1:14" x14ac:dyDescent="0.2">
      <c r="A243" s="1" t="s">
        <v>283</v>
      </c>
      <c r="B243" s="1">
        <v>34</v>
      </c>
      <c r="C243" s="1" t="s">
        <v>40</v>
      </c>
      <c r="D243" s="1" t="s">
        <v>21</v>
      </c>
      <c r="E243" s="1">
        <v>6.33</v>
      </c>
      <c r="F243" s="1">
        <v>49</v>
      </c>
      <c r="G243" s="1" t="s">
        <v>22</v>
      </c>
      <c r="H243" s="1" t="s">
        <v>45</v>
      </c>
      <c r="I243" s="1">
        <v>13.99</v>
      </c>
      <c r="J243" s="1">
        <v>0</v>
      </c>
      <c r="K243" s="1" t="s">
        <v>36</v>
      </c>
      <c r="L243" s="1">
        <v>4</v>
      </c>
      <c r="M243" s="1">
        <v>0.13</v>
      </c>
      <c r="N243" s="1" t="s">
        <v>19</v>
      </c>
    </row>
    <row r="244" spans="1:14" x14ac:dyDescent="0.2">
      <c r="A244" s="1" t="s">
        <v>284</v>
      </c>
      <c r="B244" s="1">
        <v>38</v>
      </c>
      <c r="C244" s="1" t="s">
        <v>26</v>
      </c>
      <c r="D244" s="1" t="s">
        <v>15</v>
      </c>
      <c r="E244" s="1">
        <v>33.5</v>
      </c>
      <c r="F244" s="1">
        <v>56</v>
      </c>
      <c r="G244" s="1" t="s">
        <v>27</v>
      </c>
      <c r="H244" s="1" t="s">
        <v>45</v>
      </c>
      <c r="I244" s="1">
        <v>8.99</v>
      </c>
      <c r="J244" s="1">
        <v>0</v>
      </c>
      <c r="K244" s="1" t="s">
        <v>42</v>
      </c>
      <c r="L244" s="1">
        <v>2</v>
      </c>
      <c r="M244" s="1">
        <v>0.59</v>
      </c>
      <c r="N244" s="1" t="s">
        <v>19</v>
      </c>
    </row>
    <row r="245" spans="1:14" x14ac:dyDescent="0.2">
      <c r="A245" s="1" t="s">
        <v>285</v>
      </c>
      <c r="B245" s="1">
        <v>67</v>
      </c>
      <c r="C245" s="1" t="s">
        <v>26</v>
      </c>
      <c r="D245" s="1" t="s">
        <v>15</v>
      </c>
      <c r="E245" s="1">
        <v>2.5499999999999998</v>
      </c>
      <c r="F245" s="1">
        <v>48</v>
      </c>
      <c r="G245" s="1" t="s">
        <v>32</v>
      </c>
      <c r="H245" s="1" t="s">
        <v>45</v>
      </c>
      <c r="I245" s="1">
        <v>8.99</v>
      </c>
      <c r="J245" s="1">
        <v>1</v>
      </c>
      <c r="K245" s="1" t="s">
        <v>18</v>
      </c>
      <c r="L245" s="1">
        <v>2</v>
      </c>
      <c r="M245" s="1">
        <v>0.05</v>
      </c>
      <c r="N245" s="1" t="s">
        <v>24</v>
      </c>
    </row>
    <row r="246" spans="1:14" x14ac:dyDescent="0.2">
      <c r="A246" s="1" t="s">
        <v>286</v>
      </c>
      <c r="B246" s="1">
        <v>39</v>
      </c>
      <c r="C246" s="1" t="s">
        <v>26</v>
      </c>
      <c r="D246" s="1" t="s">
        <v>31</v>
      </c>
      <c r="E246" s="1">
        <v>47.79</v>
      </c>
      <c r="F246" s="1">
        <v>12</v>
      </c>
      <c r="G246" s="1" t="s">
        <v>69</v>
      </c>
      <c r="H246" s="1" t="s">
        <v>17</v>
      </c>
      <c r="I246" s="1">
        <v>17.989999999999998</v>
      </c>
      <c r="J246" s="1">
        <v>0</v>
      </c>
      <c r="K246" s="1" t="s">
        <v>18</v>
      </c>
      <c r="L246" s="1">
        <v>1</v>
      </c>
      <c r="M246" s="1">
        <v>3.68</v>
      </c>
      <c r="N246" s="1" t="s">
        <v>46</v>
      </c>
    </row>
    <row r="247" spans="1:14" x14ac:dyDescent="0.2">
      <c r="A247" s="1" t="s">
        <v>287</v>
      </c>
      <c r="B247" s="1">
        <v>22</v>
      </c>
      <c r="C247" s="1" t="s">
        <v>14</v>
      </c>
      <c r="D247" s="1" t="s">
        <v>15</v>
      </c>
      <c r="E247" s="1">
        <v>26.28</v>
      </c>
      <c r="F247" s="1">
        <v>48</v>
      </c>
      <c r="G247" s="1" t="s">
        <v>22</v>
      </c>
      <c r="H247" s="1" t="s">
        <v>17</v>
      </c>
      <c r="I247" s="1">
        <v>8.99</v>
      </c>
      <c r="J247" s="1">
        <v>0</v>
      </c>
      <c r="K247" s="1" t="s">
        <v>28</v>
      </c>
      <c r="L247" s="1">
        <v>3</v>
      </c>
      <c r="M247" s="1">
        <v>0.54</v>
      </c>
      <c r="N247" s="1" t="s">
        <v>24</v>
      </c>
    </row>
    <row r="248" spans="1:14" x14ac:dyDescent="0.2">
      <c r="A248" s="1" t="s">
        <v>288</v>
      </c>
      <c r="B248" s="1">
        <v>67</v>
      </c>
      <c r="C248" s="1" t="s">
        <v>40</v>
      </c>
      <c r="D248" s="1" t="s">
        <v>31</v>
      </c>
      <c r="E248" s="1">
        <v>1.04</v>
      </c>
      <c r="F248" s="1">
        <v>17</v>
      </c>
      <c r="G248" s="1" t="s">
        <v>22</v>
      </c>
      <c r="H248" s="1" t="s">
        <v>23</v>
      </c>
      <c r="I248" s="1">
        <v>17.989999999999998</v>
      </c>
      <c r="J248" s="1">
        <v>1</v>
      </c>
      <c r="K248" s="1" t="s">
        <v>18</v>
      </c>
      <c r="L248" s="1">
        <v>2</v>
      </c>
      <c r="M248" s="1">
        <v>0.06</v>
      </c>
      <c r="N248" s="1" t="s">
        <v>38</v>
      </c>
    </row>
    <row r="249" spans="1:14" x14ac:dyDescent="0.2">
      <c r="A249" s="2" t="s">
        <v>289</v>
      </c>
      <c r="B249" s="1">
        <v>42</v>
      </c>
      <c r="C249" s="1" t="s">
        <v>26</v>
      </c>
      <c r="D249" s="1" t="s">
        <v>21</v>
      </c>
      <c r="E249" s="1">
        <v>9.91</v>
      </c>
      <c r="F249" s="1">
        <v>14</v>
      </c>
      <c r="G249" s="1" t="s">
        <v>16</v>
      </c>
      <c r="H249" s="1" t="s">
        <v>54</v>
      </c>
      <c r="I249" s="1">
        <v>13.99</v>
      </c>
      <c r="J249" s="1">
        <v>0</v>
      </c>
      <c r="K249" s="1" t="s">
        <v>28</v>
      </c>
      <c r="L249" s="1">
        <v>1</v>
      </c>
      <c r="M249" s="1">
        <v>0.66</v>
      </c>
      <c r="N249" s="1" t="s">
        <v>46</v>
      </c>
    </row>
    <row r="250" spans="1:14" x14ac:dyDescent="0.2">
      <c r="A250" s="1" t="s">
        <v>290</v>
      </c>
      <c r="B250" s="1">
        <v>32</v>
      </c>
      <c r="C250" s="1" t="s">
        <v>14</v>
      </c>
      <c r="D250" s="1" t="s">
        <v>31</v>
      </c>
      <c r="E250" s="1">
        <v>16.39</v>
      </c>
      <c r="F250" s="1">
        <v>27</v>
      </c>
      <c r="G250" s="1" t="s">
        <v>22</v>
      </c>
      <c r="H250" s="1" t="s">
        <v>54</v>
      </c>
      <c r="I250" s="1">
        <v>17.989999999999998</v>
      </c>
      <c r="J250" s="1">
        <v>0</v>
      </c>
      <c r="K250" s="1" t="s">
        <v>18</v>
      </c>
      <c r="L250" s="1">
        <v>5</v>
      </c>
      <c r="M250" s="1">
        <v>0.59</v>
      </c>
      <c r="N250" s="1" t="s">
        <v>33</v>
      </c>
    </row>
    <row r="251" spans="1:14" x14ac:dyDescent="0.2">
      <c r="A251" s="1" t="s">
        <v>291</v>
      </c>
      <c r="B251" s="1">
        <v>36</v>
      </c>
      <c r="C251" s="1" t="s">
        <v>14</v>
      </c>
      <c r="D251" s="1" t="s">
        <v>21</v>
      </c>
      <c r="E251" s="1">
        <v>32.78</v>
      </c>
      <c r="F251" s="1">
        <v>51</v>
      </c>
      <c r="G251" s="1" t="s">
        <v>27</v>
      </c>
      <c r="H251" s="1" t="s">
        <v>45</v>
      </c>
      <c r="I251" s="1">
        <v>13.99</v>
      </c>
      <c r="J251" s="1">
        <v>0</v>
      </c>
      <c r="K251" s="1" t="s">
        <v>36</v>
      </c>
      <c r="L251" s="1">
        <v>5</v>
      </c>
      <c r="M251" s="1">
        <v>0.63</v>
      </c>
      <c r="N251" s="1" t="s">
        <v>51</v>
      </c>
    </row>
    <row r="252" spans="1:14" x14ac:dyDescent="0.2">
      <c r="A252" s="1" t="s">
        <v>292</v>
      </c>
      <c r="B252" s="1">
        <v>35</v>
      </c>
      <c r="C252" s="1" t="s">
        <v>40</v>
      </c>
      <c r="D252" s="1" t="s">
        <v>31</v>
      </c>
      <c r="E252" s="1">
        <v>1.95</v>
      </c>
      <c r="F252" s="1">
        <v>52</v>
      </c>
      <c r="G252" s="1" t="s">
        <v>16</v>
      </c>
      <c r="H252" s="1" t="s">
        <v>56</v>
      </c>
      <c r="I252" s="1">
        <v>17.989999999999998</v>
      </c>
      <c r="J252" s="1">
        <v>1</v>
      </c>
      <c r="K252" s="1" t="s">
        <v>60</v>
      </c>
      <c r="L252" s="1">
        <v>5</v>
      </c>
      <c r="M252" s="1">
        <v>0.04</v>
      </c>
      <c r="N252" s="1" t="s">
        <v>29</v>
      </c>
    </row>
    <row r="253" spans="1:14" x14ac:dyDescent="0.2">
      <c r="A253" s="1" t="s">
        <v>293</v>
      </c>
      <c r="B253" s="1">
        <v>49</v>
      </c>
      <c r="C253" s="1" t="s">
        <v>14</v>
      </c>
      <c r="D253" s="1" t="s">
        <v>21</v>
      </c>
      <c r="E253" s="1">
        <v>5.0199999999999996</v>
      </c>
      <c r="F253" s="1">
        <v>26</v>
      </c>
      <c r="G253" s="1" t="s">
        <v>48</v>
      </c>
      <c r="H253" s="1" t="s">
        <v>56</v>
      </c>
      <c r="I253" s="1">
        <v>13.99</v>
      </c>
      <c r="J253" s="1">
        <v>0</v>
      </c>
      <c r="K253" s="1" t="s">
        <v>60</v>
      </c>
      <c r="L253" s="1">
        <v>4</v>
      </c>
      <c r="M253" s="1">
        <v>0.19</v>
      </c>
      <c r="N253" s="1" t="s">
        <v>51</v>
      </c>
    </row>
    <row r="254" spans="1:14" x14ac:dyDescent="0.2">
      <c r="A254" s="1" t="s">
        <v>294</v>
      </c>
      <c r="B254" s="1">
        <v>41</v>
      </c>
      <c r="C254" s="1" t="s">
        <v>26</v>
      </c>
      <c r="D254" s="1" t="s">
        <v>15</v>
      </c>
      <c r="E254" s="1">
        <v>36.94</v>
      </c>
      <c r="F254" s="1">
        <v>6</v>
      </c>
      <c r="G254" s="1" t="s">
        <v>16</v>
      </c>
      <c r="H254" s="1" t="s">
        <v>56</v>
      </c>
      <c r="I254" s="1">
        <v>8.99</v>
      </c>
      <c r="J254" s="1">
        <v>0</v>
      </c>
      <c r="K254" s="1" t="s">
        <v>60</v>
      </c>
      <c r="L254" s="1">
        <v>4</v>
      </c>
      <c r="M254" s="1">
        <v>5.28</v>
      </c>
      <c r="N254" s="1" t="s">
        <v>29</v>
      </c>
    </row>
    <row r="255" spans="1:14" x14ac:dyDescent="0.2">
      <c r="A255" s="1" t="s">
        <v>295</v>
      </c>
      <c r="B255" s="1">
        <v>48</v>
      </c>
      <c r="C255" s="1" t="s">
        <v>26</v>
      </c>
      <c r="D255" s="1" t="s">
        <v>15</v>
      </c>
      <c r="E255" s="1">
        <v>1.3</v>
      </c>
      <c r="F255" s="1">
        <v>2</v>
      </c>
      <c r="G255" s="1" t="s">
        <v>48</v>
      </c>
      <c r="H255" s="1" t="s">
        <v>23</v>
      </c>
      <c r="I255" s="1">
        <v>8.99</v>
      </c>
      <c r="J255" s="1">
        <v>1</v>
      </c>
      <c r="K255" s="1" t="s">
        <v>28</v>
      </c>
      <c r="L255" s="1">
        <v>4</v>
      </c>
      <c r="M255" s="1">
        <v>0.43</v>
      </c>
      <c r="N255" s="1" t="s">
        <v>29</v>
      </c>
    </row>
    <row r="256" spans="1:14" x14ac:dyDescent="0.2">
      <c r="A256" s="1" t="s">
        <v>296</v>
      </c>
      <c r="B256" s="1">
        <v>34</v>
      </c>
      <c r="C256" s="1" t="s">
        <v>40</v>
      </c>
      <c r="D256" s="1" t="s">
        <v>31</v>
      </c>
      <c r="E256" s="1">
        <v>0.33</v>
      </c>
      <c r="F256" s="1">
        <v>7</v>
      </c>
      <c r="G256" s="1" t="s">
        <v>27</v>
      </c>
      <c r="H256" s="1" t="s">
        <v>56</v>
      </c>
      <c r="I256" s="1">
        <v>17.989999999999998</v>
      </c>
      <c r="J256" s="1">
        <v>1</v>
      </c>
      <c r="K256" s="1" t="s">
        <v>18</v>
      </c>
      <c r="L256" s="1">
        <v>2</v>
      </c>
      <c r="M256" s="1">
        <v>0.04</v>
      </c>
      <c r="N256" s="1" t="s">
        <v>33</v>
      </c>
    </row>
    <row r="257" spans="1:14" x14ac:dyDescent="0.2">
      <c r="A257" s="1" t="s">
        <v>297</v>
      </c>
      <c r="B257" s="1">
        <v>28</v>
      </c>
      <c r="C257" s="1" t="s">
        <v>14</v>
      </c>
      <c r="D257" s="1" t="s">
        <v>31</v>
      </c>
      <c r="E257" s="1">
        <v>5.03</v>
      </c>
      <c r="F257" s="1">
        <v>59</v>
      </c>
      <c r="G257" s="1" t="s">
        <v>32</v>
      </c>
      <c r="H257" s="1" t="s">
        <v>17</v>
      </c>
      <c r="I257" s="1">
        <v>17.989999999999998</v>
      </c>
      <c r="J257" s="1">
        <v>1</v>
      </c>
      <c r="K257" s="1" t="s">
        <v>28</v>
      </c>
      <c r="L257" s="1">
        <v>1</v>
      </c>
      <c r="M257" s="1">
        <v>0.08</v>
      </c>
      <c r="N257" s="1" t="s">
        <v>29</v>
      </c>
    </row>
    <row r="258" spans="1:14" x14ac:dyDescent="0.2">
      <c r="A258" s="1" t="s">
        <v>298</v>
      </c>
      <c r="B258" s="1">
        <v>61</v>
      </c>
      <c r="C258" s="1" t="s">
        <v>26</v>
      </c>
      <c r="D258" s="1" t="s">
        <v>15</v>
      </c>
      <c r="E258" s="1">
        <v>1.21</v>
      </c>
      <c r="F258" s="1">
        <v>31</v>
      </c>
      <c r="G258" s="1" t="s">
        <v>22</v>
      </c>
      <c r="H258" s="1" t="s">
        <v>56</v>
      </c>
      <c r="I258" s="1">
        <v>8.99</v>
      </c>
      <c r="J258" s="1">
        <v>1</v>
      </c>
      <c r="K258" s="1" t="s">
        <v>28</v>
      </c>
      <c r="L258" s="1">
        <v>3</v>
      </c>
      <c r="M258" s="1">
        <v>0.04</v>
      </c>
      <c r="N258" s="1" t="s">
        <v>29</v>
      </c>
    </row>
    <row r="259" spans="1:14" x14ac:dyDescent="0.2">
      <c r="A259" s="1" t="s">
        <v>299</v>
      </c>
      <c r="B259" s="1">
        <v>23</v>
      </c>
      <c r="C259" s="1" t="s">
        <v>14</v>
      </c>
      <c r="D259" s="1" t="s">
        <v>31</v>
      </c>
      <c r="E259" s="1">
        <v>3.51</v>
      </c>
      <c r="F259" s="1">
        <v>16</v>
      </c>
      <c r="G259" s="1" t="s">
        <v>27</v>
      </c>
      <c r="H259" s="1" t="s">
        <v>54</v>
      </c>
      <c r="I259" s="1">
        <v>17.989999999999998</v>
      </c>
      <c r="J259" s="1">
        <v>0</v>
      </c>
      <c r="K259" s="1" t="s">
        <v>60</v>
      </c>
      <c r="L259" s="1">
        <v>5</v>
      </c>
      <c r="M259" s="1">
        <v>0.21</v>
      </c>
      <c r="N259" s="1" t="s">
        <v>29</v>
      </c>
    </row>
    <row r="260" spans="1:14" x14ac:dyDescent="0.2">
      <c r="A260" s="1" t="s">
        <v>300</v>
      </c>
      <c r="B260" s="1">
        <v>30</v>
      </c>
      <c r="C260" s="1" t="s">
        <v>26</v>
      </c>
      <c r="D260" s="1" t="s">
        <v>31</v>
      </c>
      <c r="E260" s="1">
        <v>3.55</v>
      </c>
      <c r="F260" s="1">
        <v>45</v>
      </c>
      <c r="G260" s="1" t="s">
        <v>48</v>
      </c>
      <c r="H260" s="1" t="s">
        <v>54</v>
      </c>
      <c r="I260" s="1">
        <v>17.989999999999998</v>
      </c>
      <c r="J260" s="1">
        <v>1</v>
      </c>
      <c r="K260" s="1" t="s">
        <v>18</v>
      </c>
      <c r="L260" s="1">
        <v>3</v>
      </c>
      <c r="M260" s="1">
        <v>0.08</v>
      </c>
      <c r="N260" s="1" t="s">
        <v>38</v>
      </c>
    </row>
    <row r="261" spans="1:14" x14ac:dyDescent="0.2">
      <c r="A261" s="1" t="s">
        <v>301</v>
      </c>
      <c r="B261" s="1">
        <v>40</v>
      </c>
      <c r="C261" s="1" t="s">
        <v>26</v>
      </c>
      <c r="D261" s="1" t="s">
        <v>15</v>
      </c>
      <c r="E261" s="1">
        <v>7.02</v>
      </c>
      <c r="F261" s="1">
        <v>44</v>
      </c>
      <c r="G261" s="1" t="s">
        <v>16</v>
      </c>
      <c r="H261" s="1" t="s">
        <v>56</v>
      </c>
      <c r="I261" s="1">
        <v>8.99</v>
      </c>
      <c r="J261" s="1">
        <v>1</v>
      </c>
      <c r="K261" s="1" t="s">
        <v>18</v>
      </c>
      <c r="L261" s="1">
        <v>4</v>
      </c>
      <c r="M261" s="1">
        <v>0.16</v>
      </c>
      <c r="N261" s="1" t="s">
        <v>33</v>
      </c>
    </row>
    <row r="262" spans="1:14" x14ac:dyDescent="0.2">
      <c r="A262" s="1" t="s">
        <v>302</v>
      </c>
      <c r="B262" s="1">
        <v>18</v>
      </c>
      <c r="C262" s="1" t="s">
        <v>40</v>
      </c>
      <c r="D262" s="1" t="s">
        <v>15</v>
      </c>
      <c r="E262" s="1">
        <v>15.17</v>
      </c>
      <c r="F262" s="1">
        <v>28</v>
      </c>
      <c r="G262" s="1" t="s">
        <v>48</v>
      </c>
      <c r="H262" s="1" t="s">
        <v>23</v>
      </c>
      <c r="I262" s="1">
        <v>8.99</v>
      </c>
      <c r="J262" s="1">
        <v>0</v>
      </c>
      <c r="K262" s="1" t="s">
        <v>42</v>
      </c>
      <c r="L262" s="1">
        <v>3</v>
      </c>
      <c r="M262" s="1">
        <v>0.52</v>
      </c>
      <c r="N262" s="1" t="s">
        <v>51</v>
      </c>
    </row>
    <row r="263" spans="1:14" x14ac:dyDescent="0.2">
      <c r="A263" s="1" t="s">
        <v>303</v>
      </c>
      <c r="B263" s="1">
        <v>47</v>
      </c>
      <c r="C263" s="1" t="s">
        <v>40</v>
      </c>
      <c r="D263" s="1" t="s">
        <v>21</v>
      </c>
      <c r="E263" s="1">
        <v>17.12</v>
      </c>
      <c r="F263" s="1">
        <v>22</v>
      </c>
      <c r="G263" s="1" t="s">
        <v>22</v>
      </c>
      <c r="H263" s="1" t="s">
        <v>54</v>
      </c>
      <c r="I263" s="1">
        <v>13.99</v>
      </c>
      <c r="J263" s="1">
        <v>0</v>
      </c>
      <c r="K263" s="1" t="s">
        <v>60</v>
      </c>
      <c r="L263" s="1">
        <v>1</v>
      </c>
      <c r="M263" s="1">
        <v>0.74</v>
      </c>
      <c r="N263" s="1" t="s">
        <v>51</v>
      </c>
    </row>
    <row r="264" spans="1:14" x14ac:dyDescent="0.2">
      <c r="A264" s="1" t="s">
        <v>304</v>
      </c>
      <c r="B264" s="1">
        <v>61</v>
      </c>
      <c r="C264" s="1" t="s">
        <v>26</v>
      </c>
      <c r="D264" s="1" t="s">
        <v>15</v>
      </c>
      <c r="E264" s="1">
        <v>12.93</v>
      </c>
      <c r="F264" s="1">
        <v>55</v>
      </c>
      <c r="G264" s="1" t="s">
        <v>32</v>
      </c>
      <c r="H264" s="1" t="s">
        <v>56</v>
      </c>
      <c r="I264" s="1">
        <v>8.99</v>
      </c>
      <c r="J264" s="1">
        <v>1</v>
      </c>
      <c r="K264" s="1" t="s">
        <v>36</v>
      </c>
      <c r="L264" s="1">
        <v>4</v>
      </c>
      <c r="M264" s="1">
        <v>0.23</v>
      </c>
      <c r="N264" s="1" t="s">
        <v>24</v>
      </c>
    </row>
    <row r="265" spans="1:14" x14ac:dyDescent="0.2">
      <c r="A265" s="1" t="s">
        <v>305</v>
      </c>
      <c r="B265" s="1">
        <v>50</v>
      </c>
      <c r="C265" s="1" t="s">
        <v>40</v>
      </c>
      <c r="D265" s="1" t="s">
        <v>21</v>
      </c>
      <c r="E265" s="1">
        <v>7.88</v>
      </c>
      <c r="F265" s="1">
        <v>43</v>
      </c>
      <c r="G265" s="1" t="s">
        <v>22</v>
      </c>
      <c r="H265" s="1" t="s">
        <v>56</v>
      </c>
      <c r="I265" s="1">
        <v>13.99</v>
      </c>
      <c r="J265" s="1">
        <v>1</v>
      </c>
      <c r="K265" s="1" t="s">
        <v>28</v>
      </c>
      <c r="L265" s="1">
        <v>1</v>
      </c>
      <c r="M265" s="1">
        <v>0.18</v>
      </c>
      <c r="N265" s="1" t="s">
        <v>33</v>
      </c>
    </row>
    <row r="266" spans="1:14" x14ac:dyDescent="0.2">
      <c r="A266" s="1" t="s">
        <v>306</v>
      </c>
      <c r="B266" s="1">
        <v>42</v>
      </c>
      <c r="C266" s="1" t="s">
        <v>14</v>
      </c>
      <c r="D266" s="1" t="s">
        <v>15</v>
      </c>
      <c r="E266" s="1">
        <v>5.55</v>
      </c>
      <c r="F266" s="1">
        <v>47</v>
      </c>
      <c r="G266" s="1" t="s">
        <v>22</v>
      </c>
      <c r="H266" s="1" t="s">
        <v>56</v>
      </c>
      <c r="I266" s="1">
        <v>8.99</v>
      </c>
      <c r="J266" s="1">
        <v>1</v>
      </c>
      <c r="K266" s="1" t="s">
        <v>18</v>
      </c>
      <c r="L266" s="1">
        <v>2</v>
      </c>
      <c r="M266" s="1">
        <v>0.12</v>
      </c>
      <c r="N266" s="1" t="s">
        <v>29</v>
      </c>
    </row>
    <row r="267" spans="1:14" x14ac:dyDescent="0.2">
      <c r="A267" s="1" t="s">
        <v>307</v>
      </c>
      <c r="B267" s="1">
        <v>60</v>
      </c>
      <c r="C267" s="1" t="s">
        <v>40</v>
      </c>
      <c r="D267" s="1" t="s">
        <v>15</v>
      </c>
      <c r="E267" s="1">
        <v>4.6100000000000003</v>
      </c>
      <c r="F267" s="1">
        <v>8</v>
      </c>
      <c r="G267" s="1" t="s">
        <v>69</v>
      </c>
      <c r="H267" s="1" t="s">
        <v>23</v>
      </c>
      <c r="I267" s="1">
        <v>8.99</v>
      </c>
      <c r="J267" s="1">
        <v>1</v>
      </c>
      <c r="K267" s="1" t="s">
        <v>42</v>
      </c>
      <c r="L267" s="1">
        <v>3</v>
      </c>
      <c r="M267" s="1">
        <v>0.51</v>
      </c>
      <c r="N267" s="1" t="s">
        <v>24</v>
      </c>
    </row>
    <row r="268" spans="1:14" x14ac:dyDescent="0.2">
      <c r="A268" s="1" t="s">
        <v>308</v>
      </c>
      <c r="B268" s="1">
        <v>46</v>
      </c>
      <c r="C268" s="1" t="s">
        <v>40</v>
      </c>
      <c r="D268" s="1" t="s">
        <v>15</v>
      </c>
      <c r="E268" s="1">
        <v>19.739999999999998</v>
      </c>
      <c r="F268" s="1">
        <v>20</v>
      </c>
      <c r="G268" s="1" t="s">
        <v>27</v>
      </c>
      <c r="H268" s="1" t="s">
        <v>23</v>
      </c>
      <c r="I268" s="1">
        <v>8.99</v>
      </c>
      <c r="J268" s="1">
        <v>0</v>
      </c>
      <c r="K268" s="1" t="s">
        <v>36</v>
      </c>
      <c r="L268" s="1">
        <v>1</v>
      </c>
      <c r="M268" s="1">
        <v>0.94</v>
      </c>
      <c r="N268" s="1" t="s">
        <v>33</v>
      </c>
    </row>
    <row r="269" spans="1:14" x14ac:dyDescent="0.2">
      <c r="A269" s="1" t="s">
        <v>309</v>
      </c>
      <c r="B269" s="1">
        <v>49</v>
      </c>
      <c r="C269" s="1" t="s">
        <v>14</v>
      </c>
      <c r="D269" s="1" t="s">
        <v>31</v>
      </c>
      <c r="E269" s="1">
        <v>19.670000000000002</v>
      </c>
      <c r="F269" s="1">
        <v>54</v>
      </c>
      <c r="G269" s="1" t="s">
        <v>22</v>
      </c>
      <c r="H269" s="1" t="s">
        <v>23</v>
      </c>
      <c r="I269" s="1">
        <v>17.989999999999998</v>
      </c>
      <c r="J269" s="1">
        <v>0</v>
      </c>
      <c r="K269" s="1" t="s">
        <v>60</v>
      </c>
      <c r="L269" s="1">
        <v>5</v>
      </c>
      <c r="M269" s="1">
        <v>0.36</v>
      </c>
      <c r="N269" s="1" t="s">
        <v>51</v>
      </c>
    </row>
    <row r="270" spans="1:14" x14ac:dyDescent="0.2">
      <c r="A270" s="1" t="s">
        <v>310</v>
      </c>
      <c r="B270" s="1">
        <v>63</v>
      </c>
      <c r="C270" s="1" t="s">
        <v>14</v>
      </c>
      <c r="D270" s="1" t="s">
        <v>31</v>
      </c>
      <c r="E270" s="1">
        <v>0.3</v>
      </c>
      <c r="F270" s="1">
        <v>12</v>
      </c>
      <c r="G270" s="1" t="s">
        <v>27</v>
      </c>
      <c r="H270" s="1" t="s">
        <v>45</v>
      </c>
      <c r="I270" s="1">
        <v>17.989999999999998</v>
      </c>
      <c r="J270" s="1">
        <v>1</v>
      </c>
      <c r="K270" s="1" t="s">
        <v>60</v>
      </c>
      <c r="L270" s="1">
        <v>2</v>
      </c>
      <c r="M270" s="1">
        <v>0.02</v>
      </c>
      <c r="N270" s="1" t="s">
        <v>29</v>
      </c>
    </row>
    <row r="271" spans="1:14" x14ac:dyDescent="0.2">
      <c r="A271" s="1" t="s">
        <v>311</v>
      </c>
      <c r="B271" s="1">
        <v>41</v>
      </c>
      <c r="C271" s="1" t="s">
        <v>40</v>
      </c>
      <c r="D271" s="1" t="s">
        <v>15</v>
      </c>
      <c r="E271" s="1">
        <v>7.73</v>
      </c>
      <c r="F271" s="1">
        <v>31</v>
      </c>
      <c r="G271" s="1" t="s">
        <v>27</v>
      </c>
      <c r="H271" s="1" t="s">
        <v>56</v>
      </c>
      <c r="I271" s="1">
        <v>8.99</v>
      </c>
      <c r="J271" s="1">
        <v>1</v>
      </c>
      <c r="K271" s="1" t="s">
        <v>18</v>
      </c>
      <c r="L271" s="1">
        <v>4</v>
      </c>
      <c r="M271" s="1">
        <v>0.24</v>
      </c>
      <c r="N271" s="1" t="s">
        <v>51</v>
      </c>
    </row>
    <row r="272" spans="1:14" x14ac:dyDescent="0.2">
      <c r="A272" s="1" t="s">
        <v>312</v>
      </c>
      <c r="B272" s="1">
        <v>63</v>
      </c>
      <c r="C272" s="1" t="s">
        <v>40</v>
      </c>
      <c r="D272" s="1" t="s">
        <v>15</v>
      </c>
      <c r="E272" s="1">
        <v>1.03</v>
      </c>
      <c r="F272" s="1">
        <v>3</v>
      </c>
      <c r="G272" s="1" t="s">
        <v>69</v>
      </c>
      <c r="H272" s="1" t="s">
        <v>56</v>
      </c>
      <c r="I272" s="1">
        <v>8.99</v>
      </c>
      <c r="J272" s="1">
        <v>1</v>
      </c>
      <c r="K272" s="1" t="s">
        <v>60</v>
      </c>
      <c r="L272" s="1">
        <v>5</v>
      </c>
      <c r="M272" s="1">
        <v>0.26</v>
      </c>
      <c r="N272" s="1" t="s">
        <v>51</v>
      </c>
    </row>
    <row r="273" spans="1:14" x14ac:dyDescent="0.2">
      <c r="A273" s="1" t="s">
        <v>313</v>
      </c>
      <c r="B273" s="1">
        <v>33</v>
      </c>
      <c r="C273" s="1" t="s">
        <v>40</v>
      </c>
      <c r="D273" s="1" t="s">
        <v>21</v>
      </c>
      <c r="E273" s="1">
        <v>9.93</v>
      </c>
      <c r="F273" s="1">
        <v>51</v>
      </c>
      <c r="G273" s="1" t="s">
        <v>48</v>
      </c>
      <c r="H273" s="1" t="s">
        <v>56</v>
      </c>
      <c r="I273" s="1">
        <v>13.99</v>
      </c>
      <c r="J273" s="1">
        <v>0</v>
      </c>
      <c r="K273" s="1" t="s">
        <v>36</v>
      </c>
      <c r="L273" s="1">
        <v>4</v>
      </c>
      <c r="M273" s="1">
        <v>0.19</v>
      </c>
      <c r="N273" s="1" t="s">
        <v>38</v>
      </c>
    </row>
    <row r="274" spans="1:14" x14ac:dyDescent="0.2">
      <c r="A274" s="1" t="s">
        <v>314</v>
      </c>
      <c r="B274" s="1">
        <v>51</v>
      </c>
      <c r="C274" s="1" t="s">
        <v>40</v>
      </c>
      <c r="D274" s="1" t="s">
        <v>21</v>
      </c>
      <c r="E274" s="1">
        <v>2.56</v>
      </c>
      <c r="F274" s="1">
        <v>53</v>
      </c>
      <c r="G274" s="1" t="s">
        <v>32</v>
      </c>
      <c r="H274" s="1" t="s">
        <v>54</v>
      </c>
      <c r="I274" s="1">
        <v>13.99</v>
      </c>
      <c r="J274" s="1">
        <v>1</v>
      </c>
      <c r="K274" s="1" t="s">
        <v>42</v>
      </c>
      <c r="L274" s="1">
        <v>2</v>
      </c>
      <c r="M274" s="1">
        <v>0.05</v>
      </c>
      <c r="N274" s="1" t="s">
        <v>38</v>
      </c>
    </row>
    <row r="275" spans="1:14" x14ac:dyDescent="0.2">
      <c r="A275" s="1" t="s">
        <v>315</v>
      </c>
      <c r="B275" s="1">
        <v>59</v>
      </c>
      <c r="C275" s="1" t="s">
        <v>26</v>
      </c>
      <c r="D275" s="1" t="s">
        <v>21</v>
      </c>
      <c r="E275" s="1">
        <v>2.2799999999999998</v>
      </c>
      <c r="F275" s="1">
        <v>38</v>
      </c>
      <c r="G275" s="1" t="s">
        <v>16</v>
      </c>
      <c r="H275" s="1" t="s">
        <v>54</v>
      </c>
      <c r="I275" s="1">
        <v>13.99</v>
      </c>
      <c r="J275" s="1">
        <v>1</v>
      </c>
      <c r="K275" s="1" t="s">
        <v>42</v>
      </c>
      <c r="L275" s="1">
        <v>3</v>
      </c>
      <c r="M275" s="1">
        <v>0.06</v>
      </c>
      <c r="N275" s="1" t="s">
        <v>29</v>
      </c>
    </row>
    <row r="276" spans="1:14" x14ac:dyDescent="0.2">
      <c r="A276" s="1" t="s">
        <v>316</v>
      </c>
      <c r="B276" s="1">
        <v>44</v>
      </c>
      <c r="C276" s="1" t="s">
        <v>40</v>
      </c>
      <c r="D276" s="1" t="s">
        <v>21</v>
      </c>
      <c r="E276" s="1">
        <v>1.17</v>
      </c>
      <c r="F276" s="1">
        <v>51</v>
      </c>
      <c r="G276" s="1" t="s">
        <v>48</v>
      </c>
      <c r="H276" s="1" t="s">
        <v>56</v>
      </c>
      <c r="I276" s="1">
        <v>13.99</v>
      </c>
      <c r="J276" s="1">
        <v>1</v>
      </c>
      <c r="K276" s="1" t="s">
        <v>60</v>
      </c>
      <c r="L276" s="1">
        <v>3</v>
      </c>
      <c r="M276" s="1">
        <v>0.02</v>
      </c>
      <c r="N276" s="1" t="s">
        <v>38</v>
      </c>
    </row>
    <row r="277" spans="1:14" x14ac:dyDescent="0.2">
      <c r="A277" s="1" t="s">
        <v>317</v>
      </c>
      <c r="B277" s="1">
        <v>22</v>
      </c>
      <c r="C277" s="1" t="s">
        <v>26</v>
      </c>
      <c r="D277" s="1" t="s">
        <v>31</v>
      </c>
      <c r="E277" s="1">
        <v>21.84</v>
      </c>
      <c r="F277" s="1">
        <v>1</v>
      </c>
      <c r="G277" s="1" t="s">
        <v>32</v>
      </c>
      <c r="H277" s="1" t="s">
        <v>23</v>
      </c>
      <c r="I277" s="1">
        <v>17.989999999999998</v>
      </c>
      <c r="J277" s="1">
        <v>0</v>
      </c>
      <c r="K277" s="1" t="s">
        <v>60</v>
      </c>
      <c r="L277" s="1">
        <v>1</v>
      </c>
      <c r="M277" s="1">
        <v>10.92</v>
      </c>
      <c r="N277" s="1" t="s">
        <v>33</v>
      </c>
    </row>
    <row r="278" spans="1:14" x14ac:dyDescent="0.2">
      <c r="A278" s="1" t="s">
        <v>318</v>
      </c>
      <c r="B278" s="1">
        <v>25</v>
      </c>
      <c r="C278" s="1" t="s">
        <v>26</v>
      </c>
      <c r="D278" s="1" t="s">
        <v>31</v>
      </c>
      <c r="E278" s="1">
        <v>10.53</v>
      </c>
      <c r="F278" s="1">
        <v>33</v>
      </c>
      <c r="G278" s="1" t="s">
        <v>32</v>
      </c>
      <c r="H278" s="1" t="s">
        <v>56</v>
      </c>
      <c r="I278" s="1">
        <v>17.989999999999998</v>
      </c>
      <c r="J278" s="1">
        <v>1</v>
      </c>
      <c r="K278" s="1" t="s">
        <v>36</v>
      </c>
      <c r="L278" s="1">
        <v>3</v>
      </c>
      <c r="M278" s="1">
        <v>0.31</v>
      </c>
      <c r="N278" s="1" t="s">
        <v>24</v>
      </c>
    </row>
    <row r="279" spans="1:14" x14ac:dyDescent="0.2">
      <c r="A279" s="1" t="s">
        <v>319</v>
      </c>
      <c r="B279" s="1">
        <v>26</v>
      </c>
      <c r="C279" s="1" t="s">
        <v>40</v>
      </c>
      <c r="D279" s="1" t="s">
        <v>21</v>
      </c>
      <c r="E279" s="1">
        <v>8.43</v>
      </c>
      <c r="F279" s="1">
        <v>45</v>
      </c>
      <c r="G279" s="1" t="s">
        <v>69</v>
      </c>
      <c r="H279" s="1" t="s">
        <v>45</v>
      </c>
      <c r="I279" s="1">
        <v>13.99</v>
      </c>
      <c r="J279" s="1">
        <v>0</v>
      </c>
      <c r="K279" s="1" t="s">
        <v>36</v>
      </c>
      <c r="L279" s="1">
        <v>5</v>
      </c>
      <c r="M279" s="1">
        <v>0.18</v>
      </c>
      <c r="N279" s="1" t="s">
        <v>46</v>
      </c>
    </row>
    <row r="280" spans="1:14" x14ac:dyDescent="0.2">
      <c r="A280" s="1" t="s">
        <v>320</v>
      </c>
      <c r="B280" s="1">
        <v>51</v>
      </c>
      <c r="C280" s="1" t="s">
        <v>14</v>
      </c>
      <c r="D280" s="1" t="s">
        <v>31</v>
      </c>
      <c r="E280" s="1">
        <v>23.55</v>
      </c>
      <c r="F280" s="1">
        <v>13</v>
      </c>
      <c r="G280" s="1" t="s">
        <v>48</v>
      </c>
      <c r="H280" s="1" t="s">
        <v>17</v>
      </c>
      <c r="I280" s="1">
        <v>17.989999999999998</v>
      </c>
      <c r="J280" s="1">
        <v>0</v>
      </c>
      <c r="K280" s="1" t="s">
        <v>60</v>
      </c>
      <c r="L280" s="1">
        <v>2</v>
      </c>
      <c r="M280" s="1">
        <v>1.68</v>
      </c>
      <c r="N280" s="1" t="s">
        <v>29</v>
      </c>
    </row>
    <row r="281" spans="1:14" x14ac:dyDescent="0.2">
      <c r="A281" s="1" t="s">
        <v>321</v>
      </c>
      <c r="B281" s="1">
        <v>46</v>
      </c>
      <c r="C281" s="1" t="s">
        <v>26</v>
      </c>
      <c r="D281" s="1" t="s">
        <v>21</v>
      </c>
      <c r="E281" s="1">
        <v>41.63</v>
      </c>
      <c r="F281" s="1">
        <v>46</v>
      </c>
      <c r="G281" s="1" t="s">
        <v>48</v>
      </c>
      <c r="H281" s="1" t="s">
        <v>56</v>
      </c>
      <c r="I281" s="1">
        <v>13.99</v>
      </c>
      <c r="J281" s="1">
        <v>0</v>
      </c>
      <c r="K281" s="1" t="s">
        <v>36</v>
      </c>
      <c r="L281" s="1">
        <v>4</v>
      </c>
      <c r="M281" s="1">
        <v>0.89</v>
      </c>
      <c r="N281" s="1" t="s">
        <v>46</v>
      </c>
    </row>
    <row r="282" spans="1:14" x14ac:dyDescent="0.2">
      <c r="A282" s="1" t="s">
        <v>322</v>
      </c>
      <c r="B282" s="1">
        <v>35</v>
      </c>
      <c r="C282" s="1" t="s">
        <v>40</v>
      </c>
      <c r="D282" s="1" t="s">
        <v>31</v>
      </c>
      <c r="E282" s="1">
        <v>1.1100000000000001</v>
      </c>
      <c r="F282" s="1">
        <v>13</v>
      </c>
      <c r="G282" s="1" t="s">
        <v>48</v>
      </c>
      <c r="H282" s="1" t="s">
        <v>23</v>
      </c>
      <c r="I282" s="1">
        <v>17.989999999999998</v>
      </c>
      <c r="J282" s="1">
        <v>0</v>
      </c>
      <c r="K282" s="1" t="s">
        <v>60</v>
      </c>
      <c r="L282" s="1">
        <v>4</v>
      </c>
      <c r="M282" s="1">
        <v>0.08</v>
      </c>
      <c r="N282" s="1" t="s">
        <v>24</v>
      </c>
    </row>
    <row r="283" spans="1:14" x14ac:dyDescent="0.2">
      <c r="A283" s="1" t="s">
        <v>323</v>
      </c>
      <c r="B283" s="1">
        <v>50</v>
      </c>
      <c r="C283" s="1" t="s">
        <v>26</v>
      </c>
      <c r="D283" s="1" t="s">
        <v>31</v>
      </c>
      <c r="E283" s="1">
        <v>5.41</v>
      </c>
      <c r="F283" s="1">
        <v>35</v>
      </c>
      <c r="G283" s="1" t="s">
        <v>69</v>
      </c>
      <c r="H283" s="1" t="s">
        <v>54</v>
      </c>
      <c r="I283" s="1">
        <v>17.989999999999998</v>
      </c>
      <c r="J283" s="1">
        <v>1</v>
      </c>
      <c r="K283" s="1" t="s">
        <v>18</v>
      </c>
      <c r="L283" s="1">
        <v>4</v>
      </c>
      <c r="M283" s="1">
        <v>0.15</v>
      </c>
      <c r="N283" s="1" t="s">
        <v>19</v>
      </c>
    </row>
    <row r="284" spans="1:14" x14ac:dyDescent="0.2">
      <c r="A284" s="1" t="s">
        <v>324</v>
      </c>
      <c r="B284" s="1">
        <v>54</v>
      </c>
      <c r="C284" s="1" t="s">
        <v>26</v>
      </c>
      <c r="D284" s="1" t="s">
        <v>21</v>
      </c>
      <c r="E284" s="1">
        <v>11.79</v>
      </c>
      <c r="F284" s="1">
        <v>39</v>
      </c>
      <c r="G284" s="1" t="s">
        <v>27</v>
      </c>
      <c r="H284" s="1" t="s">
        <v>45</v>
      </c>
      <c r="I284" s="1">
        <v>13.99</v>
      </c>
      <c r="J284" s="1">
        <v>1</v>
      </c>
      <c r="K284" s="1" t="s">
        <v>36</v>
      </c>
      <c r="L284" s="1">
        <v>2</v>
      </c>
      <c r="M284" s="1">
        <v>0.28999999999999998</v>
      </c>
      <c r="N284" s="1" t="s">
        <v>51</v>
      </c>
    </row>
    <row r="285" spans="1:14" x14ac:dyDescent="0.2">
      <c r="A285" s="1" t="s">
        <v>325</v>
      </c>
      <c r="B285" s="1">
        <v>27</v>
      </c>
      <c r="C285" s="1" t="s">
        <v>40</v>
      </c>
      <c r="D285" s="1" t="s">
        <v>21</v>
      </c>
      <c r="E285" s="1">
        <v>0.39</v>
      </c>
      <c r="F285" s="1">
        <v>32</v>
      </c>
      <c r="G285" s="1" t="s">
        <v>48</v>
      </c>
      <c r="H285" s="1" t="s">
        <v>45</v>
      </c>
      <c r="I285" s="1">
        <v>13.99</v>
      </c>
      <c r="J285" s="1">
        <v>1</v>
      </c>
      <c r="K285" s="1" t="s">
        <v>18</v>
      </c>
      <c r="L285" s="1">
        <v>4</v>
      </c>
      <c r="M285" s="1">
        <v>0.01</v>
      </c>
      <c r="N285" s="1" t="s">
        <v>19</v>
      </c>
    </row>
    <row r="286" spans="1:14" x14ac:dyDescent="0.2">
      <c r="A286" s="1" t="s">
        <v>326</v>
      </c>
      <c r="B286" s="1">
        <v>18</v>
      </c>
      <c r="C286" s="1" t="s">
        <v>40</v>
      </c>
      <c r="D286" s="1" t="s">
        <v>31</v>
      </c>
      <c r="E286" s="1">
        <v>0.97</v>
      </c>
      <c r="F286" s="1">
        <v>9</v>
      </c>
      <c r="G286" s="1" t="s">
        <v>16</v>
      </c>
      <c r="H286" s="1" t="s">
        <v>56</v>
      </c>
      <c r="I286" s="1">
        <v>17.989999999999998</v>
      </c>
      <c r="J286" s="1">
        <v>0</v>
      </c>
      <c r="K286" s="1" t="s">
        <v>36</v>
      </c>
      <c r="L286" s="1">
        <v>5</v>
      </c>
      <c r="M286" s="1">
        <v>0.1</v>
      </c>
      <c r="N286" s="1" t="s">
        <v>24</v>
      </c>
    </row>
    <row r="287" spans="1:14" x14ac:dyDescent="0.2">
      <c r="A287" s="1" t="s">
        <v>327</v>
      </c>
      <c r="B287" s="1">
        <v>59</v>
      </c>
      <c r="C287" s="1" t="s">
        <v>26</v>
      </c>
      <c r="D287" s="1" t="s">
        <v>15</v>
      </c>
      <c r="E287" s="1">
        <v>4.16</v>
      </c>
      <c r="F287" s="1">
        <v>25</v>
      </c>
      <c r="G287" s="1" t="s">
        <v>22</v>
      </c>
      <c r="H287" s="1" t="s">
        <v>56</v>
      </c>
      <c r="I287" s="1">
        <v>8.99</v>
      </c>
      <c r="J287" s="1">
        <v>1</v>
      </c>
      <c r="K287" s="1" t="s">
        <v>28</v>
      </c>
      <c r="L287" s="1">
        <v>2</v>
      </c>
      <c r="M287" s="1">
        <v>0.16</v>
      </c>
      <c r="N287" s="1" t="s">
        <v>33</v>
      </c>
    </row>
    <row r="288" spans="1:14" x14ac:dyDescent="0.2">
      <c r="A288" s="1" t="s">
        <v>328</v>
      </c>
      <c r="B288" s="1">
        <v>37</v>
      </c>
      <c r="C288" s="1" t="s">
        <v>40</v>
      </c>
      <c r="D288" s="1" t="s">
        <v>31</v>
      </c>
      <c r="E288" s="1">
        <v>13.91</v>
      </c>
      <c r="F288" s="1">
        <v>27</v>
      </c>
      <c r="G288" s="1" t="s">
        <v>27</v>
      </c>
      <c r="H288" s="1" t="s">
        <v>45</v>
      </c>
      <c r="I288" s="1">
        <v>17.989999999999998</v>
      </c>
      <c r="J288" s="1">
        <v>0</v>
      </c>
      <c r="K288" s="1" t="s">
        <v>42</v>
      </c>
      <c r="L288" s="1">
        <v>5</v>
      </c>
      <c r="M288" s="1">
        <v>0.5</v>
      </c>
      <c r="N288" s="1" t="s">
        <v>46</v>
      </c>
    </row>
    <row r="289" spans="1:14" x14ac:dyDescent="0.2">
      <c r="A289" s="1" t="s">
        <v>329</v>
      </c>
      <c r="B289" s="1">
        <v>44</v>
      </c>
      <c r="C289" s="1" t="s">
        <v>26</v>
      </c>
      <c r="D289" s="1" t="s">
        <v>31</v>
      </c>
      <c r="E289" s="1">
        <v>3.73</v>
      </c>
      <c r="F289" s="1">
        <v>49</v>
      </c>
      <c r="G289" s="1" t="s">
        <v>32</v>
      </c>
      <c r="H289" s="1" t="s">
        <v>17</v>
      </c>
      <c r="I289" s="1">
        <v>17.989999999999998</v>
      </c>
      <c r="J289" s="1">
        <v>1</v>
      </c>
      <c r="K289" s="1" t="s">
        <v>60</v>
      </c>
      <c r="L289" s="1">
        <v>5</v>
      </c>
      <c r="M289" s="1">
        <v>7.0000000000000007E-2</v>
      </c>
      <c r="N289" s="1" t="s">
        <v>29</v>
      </c>
    </row>
    <row r="290" spans="1:14" x14ac:dyDescent="0.2">
      <c r="A290" s="1" t="s">
        <v>330</v>
      </c>
      <c r="B290" s="1">
        <v>28</v>
      </c>
      <c r="C290" s="1" t="s">
        <v>40</v>
      </c>
      <c r="D290" s="1" t="s">
        <v>21</v>
      </c>
      <c r="E290" s="1">
        <v>10.91</v>
      </c>
      <c r="F290" s="1">
        <v>16</v>
      </c>
      <c r="G290" s="1" t="s">
        <v>69</v>
      </c>
      <c r="H290" s="1" t="s">
        <v>56</v>
      </c>
      <c r="I290" s="1">
        <v>13.99</v>
      </c>
      <c r="J290" s="1">
        <v>0</v>
      </c>
      <c r="K290" s="1" t="s">
        <v>36</v>
      </c>
      <c r="L290" s="1">
        <v>4</v>
      </c>
      <c r="M290" s="1">
        <v>0.64</v>
      </c>
      <c r="N290" s="1" t="s">
        <v>29</v>
      </c>
    </row>
    <row r="291" spans="1:14" x14ac:dyDescent="0.2">
      <c r="A291" s="1" t="s">
        <v>331</v>
      </c>
      <c r="B291" s="1">
        <v>23</v>
      </c>
      <c r="C291" s="1" t="s">
        <v>14</v>
      </c>
      <c r="D291" s="1" t="s">
        <v>31</v>
      </c>
      <c r="E291" s="1">
        <v>5.56</v>
      </c>
      <c r="F291" s="1">
        <v>53</v>
      </c>
      <c r="G291" s="1" t="s">
        <v>22</v>
      </c>
      <c r="H291" s="1" t="s">
        <v>45</v>
      </c>
      <c r="I291" s="1">
        <v>17.989999999999998</v>
      </c>
      <c r="J291" s="1">
        <v>1</v>
      </c>
      <c r="K291" s="1" t="s">
        <v>60</v>
      </c>
      <c r="L291" s="1">
        <v>1</v>
      </c>
      <c r="M291" s="1">
        <v>0.1</v>
      </c>
      <c r="N291" s="1" t="s">
        <v>38</v>
      </c>
    </row>
    <row r="292" spans="1:14" x14ac:dyDescent="0.2">
      <c r="A292" s="1" t="s">
        <v>332</v>
      </c>
      <c r="B292" s="1">
        <v>58</v>
      </c>
      <c r="C292" s="1" t="s">
        <v>14</v>
      </c>
      <c r="D292" s="1" t="s">
        <v>31</v>
      </c>
      <c r="E292" s="1">
        <v>4.04</v>
      </c>
      <c r="F292" s="1">
        <v>19</v>
      </c>
      <c r="G292" s="1" t="s">
        <v>27</v>
      </c>
      <c r="H292" s="1" t="s">
        <v>23</v>
      </c>
      <c r="I292" s="1">
        <v>17.989999999999998</v>
      </c>
      <c r="J292" s="1">
        <v>0</v>
      </c>
      <c r="K292" s="1" t="s">
        <v>60</v>
      </c>
      <c r="L292" s="1">
        <v>4</v>
      </c>
      <c r="M292" s="1">
        <v>0.2</v>
      </c>
      <c r="N292" s="1" t="s">
        <v>38</v>
      </c>
    </row>
    <row r="293" spans="1:14" x14ac:dyDescent="0.2">
      <c r="A293" s="1" t="s">
        <v>333</v>
      </c>
      <c r="B293" s="1">
        <v>23</v>
      </c>
      <c r="C293" s="1" t="s">
        <v>26</v>
      </c>
      <c r="D293" s="1" t="s">
        <v>21</v>
      </c>
      <c r="E293" s="1">
        <v>0.13</v>
      </c>
      <c r="F293" s="1">
        <v>48</v>
      </c>
      <c r="G293" s="1" t="s">
        <v>22</v>
      </c>
      <c r="H293" s="1" t="s">
        <v>45</v>
      </c>
      <c r="I293" s="1">
        <v>13.99</v>
      </c>
      <c r="J293" s="1">
        <v>1</v>
      </c>
      <c r="K293" s="1" t="s">
        <v>28</v>
      </c>
      <c r="L293" s="1">
        <v>5</v>
      </c>
      <c r="M293" s="1">
        <v>0</v>
      </c>
      <c r="N293" s="1" t="s">
        <v>24</v>
      </c>
    </row>
    <row r="294" spans="1:14" x14ac:dyDescent="0.2">
      <c r="A294" s="1" t="s">
        <v>334</v>
      </c>
      <c r="B294" s="1">
        <v>36</v>
      </c>
      <c r="C294" s="1" t="s">
        <v>26</v>
      </c>
      <c r="D294" s="1" t="s">
        <v>15</v>
      </c>
      <c r="E294" s="1">
        <v>20.03</v>
      </c>
      <c r="F294" s="1">
        <v>16</v>
      </c>
      <c r="G294" s="1" t="s">
        <v>16</v>
      </c>
      <c r="H294" s="1" t="s">
        <v>54</v>
      </c>
      <c r="I294" s="1">
        <v>8.99</v>
      </c>
      <c r="J294" s="1">
        <v>0</v>
      </c>
      <c r="K294" s="1" t="s">
        <v>36</v>
      </c>
      <c r="L294" s="1">
        <v>5</v>
      </c>
      <c r="M294" s="1">
        <v>1.18</v>
      </c>
      <c r="N294" s="1" t="s">
        <v>46</v>
      </c>
    </row>
    <row r="295" spans="1:14" x14ac:dyDescent="0.2">
      <c r="A295" s="2" t="s">
        <v>335</v>
      </c>
      <c r="B295" s="1">
        <v>37</v>
      </c>
      <c r="C295" s="1" t="s">
        <v>14</v>
      </c>
      <c r="D295" s="1" t="s">
        <v>15</v>
      </c>
      <c r="E295" s="1">
        <v>20.45</v>
      </c>
      <c r="F295" s="1">
        <v>54</v>
      </c>
      <c r="G295" s="1" t="s">
        <v>27</v>
      </c>
      <c r="H295" s="1" t="s">
        <v>54</v>
      </c>
      <c r="I295" s="1">
        <v>8.99</v>
      </c>
      <c r="J295" s="1">
        <v>0</v>
      </c>
      <c r="K295" s="1" t="s">
        <v>36</v>
      </c>
      <c r="L295" s="1">
        <v>4</v>
      </c>
      <c r="M295" s="1">
        <v>0.37</v>
      </c>
      <c r="N295" s="1" t="s">
        <v>19</v>
      </c>
    </row>
    <row r="296" spans="1:14" x14ac:dyDescent="0.2">
      <c r="A296" s="1" t="s">
        <v>336</v>
      </c>
      <c r="B296" s="1">
        <v>48</v>
      </c>
      <c r="C296" s="1" t="s">
        <v>14</v>
      </c>
      <c r="D296" s="1" t="s">
        <v>15</v>
      </c>
      <c r="E296" s="1">
        <v>4.91</v>
      </c>
      <c r="F296" s="1">
        <v>1</v>
      </c>
      <c r="G296" s="1" t="s">
        <v>69</v>
      </c>
      <c r="H296" s="1" t="s">
        <v>23</v>
      </c>
      <c r="I296" s="1">
        <v>8.99</v>
      </c>
      <c r="J296" s="1">
        <v>1</v>
      </c>
      <c r="K296" s="1" t="s">
        <v>42</v>
      </c>
      <c r="L296" s="1">
        <v>1</v>
      </c>
      <c r="M296" s="1">
        <v>2.46</v>
      </c>
      <c r="N296" s="1" t="s">
        <v>19</v>
      </c>
    </row>
    <row r="297" spans="1:14" x14ac:dyDescent="0.2">
      <c r="A297" s="1" t="s">
        <v>337</v>
      </c>
      <c r="B297" s="1">
        <v>23</v>
      </c>
      <c r="C297" s="1" t="s">
        <v>40</v>
      </c>
      <c r="D297" s="1" t="s">
        <v>21</v>
      </c>
      <c r="E297" s="1">
        <v>28.75</v>
      </c>
      <c r="F297" s="1">
        <v>20</v>
      </c>
      <c r="G297" s="1" t="s">
        <v>27</v>
      </c>
      <c r="H297" s="1" t="s">
        <v>17</v>
      </c>
      <c r="I297" s="1">
        <v>13.99</v>
      </c>
      <c r="J297" s="1">
        <v>0</v>
      </c>
      <c r="K297" s="1" t="s">
        <v>28</v>
      </c>
      <c r="L297" s="1">
        <v>2</v>
      </c>
      <c r="M297" s="1">
        <v>1.37</v>
      </c>
      <c r="N297" s="1" t="s">
        <v>33</v>
      </c>
    </row>
    <row r="298" spans="1:14" x14ac:dyDescent="0.2">
      <c r="A298" s="1" t="s">
        <v>338</v>
      </c>
      <c r="B298" s="1">
        <v>35</v>
      </c>
      <c r="C298" s="1" t="s">
        <v>14</v>
      </c>
      <c r="D298" s="1" t="s">
        <v>15</v>
      </c>
      <c r="E298" s="1">
        <v>10.43</v>
      </c>
      <c r="F298" s="1">
        <v>46</v>
      </c>
      <c r="G298" s="1" t="s">
        <v>32</v>
      </c>
      <c r="H298" s="1" t="s">
        <v>23</v>
      </c>
      <c r="I298" s="1">
        <v>8.99</v>
      </c>
      <c r="J298" s="1">
        <v>1</v>
      </c>
      <c r="K298" s="1" t="s">
        <v>60</v>
      </c>
      <c r="L298" s="1">
        <v>4</v>
      </c>
      <c r="M298" s="1">
        <v>0.22</v>
      </c>
      <c r="N298" s="1" t="s">
        <v>24</v>
      </c>
    </row>
    <row r="299" spans="1:14" x14ac:dyDescent="0.2">
      <c r="A299" s="1" t="s">
        <v>339</v>
      </c>
      <c r="B299" s="1">
        <v>52</v>
      </c>
      <c r="C299" s="1" t="s">
        <v>14</v>
      </c>
      <c r="D299" s="1" t="s">
        <v>31</v>
      </c>
      <c r="E299" s="1">
        <v>11.5</v>
      </c>
      <c r="F299" s="1">
        <v>53</v>
      </c>
      <c r="G299" s="1" t="s">
        <v>22</v>
      </c>
      <c r="H299" s="1" t="s">
        <v>17</v>
      </c>
      <c r="I299" s="1">
        <v>17.989999999999998</v>
      </c>
      <c r="J299" s="1">
        <v>1</v>
      </c>
      <c r="K299" s="1" t="s">
        <v>28</v>
      </c>
      <c r="L299" s="1">
        <v>5</v>
      </c>
      <c r="M299" s="1">
        <v>0.21</v>
      </c>
      <c r="N299" s="1" t="s">
        <v>51</v>
      </c>
    </row>
    <row r="300" spans="1:14" x14ac:dyDescent="0.2">
      <c r="A300" s="1" t="s">
        <v>340</v>
      </c>
      <c r="B300" s="1">
        <v>50</v>
      </c>
      <c r="C300" s="1" t="s">
        <v>14</v>
      </c>
      <c r="D300" s="1" t="s">
        <v>21</v>
      </c>
      <c r="E300" s="1">
        <v>1.49</v>
      </c>
      <c r="F300" s="1">
        <v>8</v>
      </c>
      <c r="G300" s="1" t="s">
        <v>27</v>
      </c>
      <c r="H300" s="1" t="s">
        <v>45</v>
      </c>
      <c r="I300" s="1">
        <v>13.99</v>
      </c>
      <c r="J300" s="1">
        <v>0</v>
      </c>
      <c r="K300" s="1" t="s">
        <v>60</v>
      </c>
      <c r="L300" s="1">
        <v>4</v>
      </c>
      <c r="M300" s="1">
        <v>0.17</v>
      </c>
      <c r="N300" s="1" t="s">
        <v>51</v>
      </c>
    </row>
    <row r="301" spans="1:14" x14ac:dyDescent="0.2">
      <c r="A301" s="1" t="s">
        <v>341</v>
      </c>
      <c r="B301" s="1">
        <v>68</v>
      </c>
      <c r="C301" s="1" t="s">
        <v>40</v>
      </c>
      <c r="D301" s="1" t="s">
        <v>31</v>
      </c>
      <c r="E301" s="1">
        <v>17.559999999999999</v>
      </c>
      <c r="F301" s="1">
        <v>29</v>
      </c>
      <c r="G301" s="1" t="s">
        <v>27</v>
      </c>
      <c r="H301" s="1" t="s">
        <v>45</v>
      </c>
      <c r="I301" s="1">
        <v>17.989999999999998</v>
      </c>
      <c r="J301" s="1">
        <v>0</v>
      </c>
      <c r="K301" s="1" t="s">
        <v>36</v>
      </c>
      <c r="L301" s="1">
        <v>4</v>
      </c>
      <c r="M301" s="1">
        <v>0.59</v>
      </c>
      <c r="N301" s="1" t="s">
        <v>24</v>
      </c>
    </row>
    <row r="302" spans="1:14" x14ac:dyDescent="0.2">
      <c r="A302" s="1" t="s">
        <v>342</v>
      </c>
      <c r="B302" s="1">
        <v>30</v>
      </c>
      <c r="C302" s="1" t="s">
        <v>14</v>
      </c>
      <c r="D302" s="1" t="s">
        <v>31</v>
      </c>
      <c r="E302" s="1">
        <v>15.15</v>
      </c>
      <c r="F302" s="1">
        <v>55</v>
      </c>
      <c r="G302" s="1" t="s">
        <v>48</v>
      </c>
      <c r="H302" s="1" t="s">
        <v>17</v>
      </c>
      <c r="I302" s="1">
        <v>17.989999999999998</v>
      </c>
      <c r="J302" s="1">
        <v>1</v>
      </c>
      <c r="K302" s="1" t="s">
        <v>60</v>
      </c>
      <c r="L302" s="1">
        <v>3</v>
      </c>
      <c r="M302" s="1">
        <v>0.27</v>
      </c>
      <c r="N302" s="1" t="s">
        <v>46</v>
      </c>
    </row>
    <row r="303" spans="1:14" x14ac:dyDescent="0.2">
      <c r="A303" s="1" t="s">
        <v>343</v>
      </c>
      <c r="B303" s="1">
        <v>41</v>
      </c>
      <c r="C303" s="1" t="s">
        <v>14</v>
      </c>
      <c r="D303" s="1" t="s">
        <v>15</v>
      </c>
      <c r="E303" s="1">
        <v>18.510000000000002</v>
      </c>
      <c r="F303" s="1">
        <v>8</v>
      </c>
      <c r="G303" s="1" t="s">
        <v>27</v>
      </c>
      <c r="H303" s="1" t="s">
        <v>23</v>
      </c>
      <c r="I303" s="1">
        <v>8.99</v>
      </c>
      <c r="J303" s="1">
        <v>0</v>
      </c>
      <c r="K303" s="1" t="s">
        <v>60</v>
      </c>
      <c r="L303" s="1">
        <v>2</v>
      </c>
      <c r="M303" s="1">
        <v>2.06</v>
      </c>
      <c r="N303" s="1" t="s">
        <v>29</v>
      </c>
    </row>
    <row r="304" spans="1:14" x14ac:dyDescent="0.2">
      <c r="A304" s="1" t="s">
        <v>344</v>
      </c>
      <c r="B304" s="1">
        <v>56</v>
      </c>
      <c r="C304" s="1" t="s">
        <v>14</v>
      </c>
      <c r="D304" s="1" t="s">
        <v>15</v>
      </c>
      <c r="E304" s="1">
        <v>16.89</v>
      </c>
      <c r="F304" s="1">
        <v>38</v>
      </c>
      <c r="G304" s="1" t="s">
        <v>22</v>
      </c>
      <c r="H304" s="1" t="s">
        <v>17</v>
      </c>
      <c r="I304" s="1">
        <v>8.99</v>
      </c>
      <c r="J304" s="1">
        <v>1</v>
      </c>
      <c r="K304" s="1" t="s">
        <v>36</v>
      </c>
      <c r="L304" s="1">
        <v>2</v>
      </c>
      <c r="M304" s="1">
        <v>0.43</v>
      </c>
      <c r="N304" s="1" t="s">
        <v>33</v>
      </c>
    </row>
    <row r="305" spans="1:14" x14ac:dyDescent="0.2">
      <c r="A305" s="1" t="s">
        <v>345</v>
      </c>
      <c r="B305" s="1">
        <v>19</v>
      </c>
      <c r="C305" s="1" t="s">
        <v>40</v>
      </c>
      <c r="D305" s="1" t="s">
        <v>15</v>
      </c>
      <c r="E305" s="1">
        <v>0.22</v>
      </c>
      <c r="F305" s="1">
        <v>21</v>
      </c>
      <c r="G305" s="1" t="s">
        <v>32</v>
      </c>
      <c r="H305" s="1" t="s">
        <v>23</v>
      </c>
      <c r="I305" s="1">
        <v>8.99</v>
      </c>
      <c r="J305" s="1">
        <v>1</v>
      </c>
      <c r="K305" s="1" t="s">
        <v>36</v>
      </c>
      <c r="L305" s="1">
        <v>4</v>
      </c>
      <c r="M305" s="1">
        <v>0.01</v>
      </c>
      <c r="N305" s="1" t="s">
        <v>29</v>
      </c>
    </row>
    <row r="306" spans="1:14" x14ac:dyDescent="0.2">
      <c r="A306" s="1" t="s">
        <v>346</v>
      </c>
      <c r="B306" s="1">
        <v>32</v>
      </c>
      <c r="C306" s="1" t="s">
        <v>26</v>
      </c>
      <c r="D306" s="1" t="s">
        <v>21</v>
      </c>
      <c r="E306" s="1">
        <v>11.33</v>
      </c>
      <c r="F306" s="1">
        <v>42</v>
      </c>
      <c r="G306" s="1" t="s">
        <v>22</v>
      </c>
      <c r="H306" s="1" t="s">
        <v>23</v>
      </c>
      <c r="I306" s="1">
        <v>13.99</v>
      </c>
      <c r="J306" s="1">
        <v>1</v>
      </c>
      <c r="K306" s="1" t="s">
        <v>60</v>
      </c>
      <c r="L306" s="1">
        <v>1</v>
      </c>
      <c r="M306" s="1">
        <v>0.26</v>
      </c>
      <c r="N306" s="1" t="s">
        <v>24</v>
      </c>
    </row>
    <row r="307" spans="1:14" x14ac:dyDescent="0.2">
      <c r="A307" s="1" t="s">
        <v>347</v>
      </c>
      <c r="B307" s="1">
        <v>60</v>
      </c>
      <c r="C307" s="1" t="s">
        <v>14</v>
      </c>
      <c r="D307" s="1" t="s">
        <v>15</v>
      </c>
      <c r="E307" s="1">
        <v>7.79</v>
      </c>
      <c r="F307" s="1">
        <v>25</v>
      </c>
      <c r="G307" s="1" t="s">
        <v>69</v>
      </c>
      <c r="H307" s="1" t="s">
        <v>17</v>
      </c>
      <c r="I307" s="1">
        <v>8.99</v>
      </c>
      <c r="J307" s="1">
        <v>0</v>
      </c>
      <c r="K307" s="1" t="s">
        <v>36</v>
      </c>
      <c r="L307" s="1">
        <v>2</v>
      </c>
      <c r="M307" s="1">
        <v>0.3</v>
      </c>
      <c r="N307" s="1" t="s">
        <v>29</v>
      </c>
    </row>
    <row r="308" spans="1:14" x14ac:dyDescent="0.2">
      <c r="A308" s="1" t="s">
        <v>348</v>
      </c>
      <c r="B308" s="1">
        <v>52</v>
      </c>
      <c r="C308" s="1" t="s">
        <v>40</v>
      </c>
      <c r="D308" s="1" t="s">
        <v>15</v>
      </c>
      <c r="E308" s="1">
        <v>0.12</v>
      </c>
      <c r="F308" s="1">
        <v>25</v>
      </c>
      <c r="G308" s="1" t="s">
        <v>48</v>
      </c>
      <c r="H308" s="1" t="s">
        <v>23</v>
      </c>
      <c r="I308" s="1">
        <v>8.99</v>
      </c>
      <c r="J308" s="1">
        <v>1</v>
      </c>
      <c r="K308" s="1" t="s">
        <v>18</v>
      </c>
      <c r="L308" s="1">
        <v>4</v>
      </c>
      <c r="M308" s="1">
        <v>0</v>
      </c>
      <c r="N308" s="1" t="s">
        <v>51</v>
      </c>
    </row>
    <row r="309" spans="1:14" x14ac:dyDescent="0.2">
      <c r="A309" s="1" t="s">
        <v>349</v>
      </c>
      <c r="B309" s="1">
        <v>70</v>
      </c>
      <c r="C309" s="1" t="s">
        <v>26</v>
      </c>
      <c r="D309" s="1" t="s">
        <v>31</v>
      </c>
      <c r="E309" s="1">
        <v>1.04</v>
      </c>
      <c r="F309" s="1">
        <v>37</v>
      </c>
      <c r="G309" s="1" t="s">
        <v>48</v>
      </c>
      <c r="H309" s="1" t="s">
        <v>56</v>
      </c>
      <c r="I309" s="1">
        <v>17.989999999999998</v>
      </c>
      <c r="J309" s="1">
        <v>1</v>
      </c>
      <c r="K309" s="1" t="s">
        <v>42</v>
      </c>
      <c r="L309" s="1">
        <v>2</v>
      </c>
      <c r="M309" s="1">
        <v>0.03</v>
      </c>
      <c r="N309" s="1" t="s">
        <v>33</v>
      </c>
    </row>
    <row r="310" spans="1:14" x14ac:dyDescent="0.2">
      <c r="A310" s="1" t="s">
        <v>350</v>
      </c>
      <c r="B310" s="1">
        <v>48</v>
      </c>
      <c r="C310" s="1" t="s">
        <v>26</v>
      </c>
      <c r="D310" s="1" t="s">
        <v>31</v>
      </c>
      <c r="E310" s="1">
        <v>16.100000000000001</v>
      </c>
      <c r="F310" s="1">
        <v>20</v>
      </c>
      <c r="G310" s="1" t="s">
        <v>48</v>
      </c>
      <c r="H310" s="1" t="s">
        <v>23</v>
      </c>
      <c r="I310" s="1">
        <v>17.989999999999998</v>
      </c>
      <c r="J310" s="1">
        <v>0</v>
      </c>
      <c r="K310" s="1" t="s">
        <v>18</v>
      </c>
      <c r="L310" s="1">
        <v>4</v>
      </c>
      <c r="M310" s="1">
        <v>0.77</v>
      </c>
      <c r="N310" s="1" t="s">
        <v>38</v>
      </c>
    </row>
    <row r="311" spans="1:14" x14ac:dyDescent="0.2">
      <c r="A311" s="1" t="s">
        <v>351</v>
      </c>
      <c r="B311" s="1">
        <v>49</v>
      </c>
      <c r="C311" s="1" t="s">
        <v>14</v>
      </c>
      <c r="D311" s="1" t="s">
        <v>31</v>
      </c>
      <c r="E311" s="1">
        <v>0.65</v>
      </c>
      <c r="F311" s="1">
        <v>34</v>
      </c>
      <c r="G311" s="1" t="s">
        <v>48</v>
      </c>
      <c r="H311" s="1" t="s">
        <v>45</v>
      </c>
      <c r="I311" s="1">
        <v>17.989999999999998</v>
      </c>
      <c r="J311" s="1">
        <v>1</v>
      </c>
      <c r="K311" s="1" t="s">
        <v>60</v>
      </c>
      <c r="L311" s="1">
        <v>3</v>
      </c>
      <c r="M311" s="1">
        <v>0.02</v>
      </c>
      <c r="N311" s="1" t="s">
        <v>29</v>
      </c>
    </row>
    <row r="312" spans="1:14" x14ac:dyDescent="0.2">
      <c r="A312" s="1" t="s">
        <v>352</v>
      </c>
      <c r="B312" s="1">
        <v>52</v>
      </c>
      <c r="C312" s="1" t="s">
        <v>26</v>
      </c>
      <c r="D312" s="1" t="s">
        <v>15</v>
      </c>
      <c r="E312" s="1">
        <v>0.3</v>
      </c>
      <c r="F312" s="1">
        <v>21</v>
      </c>
      <c r="G312" s="1" t="s">
        <v>22</v>
      </c>
      <c r="H312" s="1" t="s">
        <v>23</v>
      </c>
      <c r="I312" s="1">
        <v>8.99</v>
      </c>
      <c r="J312" s="1">
        <v>1</v>
      </c>
      <c r="K312" s="1" t="s">
        <v>18</v>
      </c>
      <c r="L312" s="1">
        <v>2</v>
      </c>
      <c r="M312" s="1">
        <v>0.01</v>
      </c>
      <c r="N312" s="1" t="s">
        <v>33</v>
      </c>
    </row>
    <row r="313" spans="1:14" x14ac:dyDescent="0.2">
      <c r="A313" s="1" t="s">
        <v>353</v>
      </c>
      <c r="B313" s="1">
        <v>37</v>
      </c>
      <c r="C313" s="1" t="s">
        <v>40</v>
      </c>
      <c r="D313" s="1" t="s">
        <v>21</v>
      </c>
      <c r="E313" s="1">
        <v>16.010000000000002</v>
      </c>
      <c r="F313" s="1">
        <v>11</v>
      </c>
      <c r="G313" s="1" t="s">
        <v>22</v>
      </c>
      <c r="H313" s="1" t="s">
        <v>45</v>
      </c>
      <c r="I313" s="1">
        <v>13.99</v>
      </c>
      <c r="J313" s="1">
        <v>0</v>
      </c>
      <c r="K313" s="1" t="s">
        <v>36</v>
      </c>
      <c r="L313" s="1">
        <v>4</v>
      </c>
      <c r="M313" s="1">
        <v>1.33</v>
      </c>
      <c r="N313" s="1" t="s">
        <v>33</v>
      </c>
    </row>
    <row r="314" spans="1:14" x14ac:dyDescent="0.2">
      <c r="A314" s="1" t="s">
        <v>354</v>
      </c>
      <c r="B314" s="1">
        <v>39</v>
      </c>
      <c r="C314" s="1" t="s">
        <v>26</v>
      </c>
      <c r="D314" s="1" t="s">
        <v>15</v>
      </c>
      <c r="E314" s="1">
        <v>33.36</v>
      </c>
      <c r="F314" s="1">
        <v>37</v>
      </c>
      <c r="G314" s="1" t="s">
        <v>48</v>
      </c>
      <c r="H314" s="1" t="s">
        <v>17</v>
      </c>
      <c r="I314" s="1">
        <v>8.99</v>
      </c>
      <c r="J314" s="1">
        <v>1</v>
      </c>
      <c r="K314" s="1" t="s">
        <v>28</v>
      </c>
      <c r="L314" s="1">
        <v>1</v>
      </c>
      <c r="M314" s="1">
        <v>0.88</v>
      </c>
      <c r="N314" s="1" t="s">
        <v>24</v>
      </c>
    </row>
    <row r="315" spans="1:14" x14ac:dyDescent="0.2">
      <c r="A315" s="1" t="s">
        <v>355</v>
      </c>
      <c r="B315" s="1">
        <v>70</v>
      </c>
      <c r="C315" s="1" t="s">
        <v>26</v>
      </c>
      <c r="D315" s="1" t="s">
        <v>15</v>
      </c>
      <c r="E315" s="1">
        <v>3.99</v>
      </c>
      <c r="F315" s="1">
        <v>24</v>
      </c>
      <c r="G315" s="1" t="s">
        <v>16</v>
      </c>
      <c r="H315" s="1" t="s">
        <v>45</v>
      </c>
      <c r="I315" s="1">
        <v>8.99</v>
      </c>
      <c r="J315" s="1">
        <v>1</v>
      </c>
      <c r="K315" s="1" t="s">
        <v>18</v>
      </c>
      <c r="L315" s="1">
        <v>1</v>
      </c>
      <c r="M315" s="1">
        <v>0.16</v>
      </c>
      <c r="N315" s="1" t="s">
        <v>33</v>
      </c>
    </row>
    <row r="316" spans="1:14" x14ac:dyDescent="0.2">
      <c r="A316" s="1" t="s">
        <v>356</v>
      </c>
      <c r="B316" s="1">
        <v>68</v>
      </c>
      <c r="C316" s="1" t="s">
        <v>40</v>
      </c>
      <c r="D316" s="1" t="s">
        <v>15</v>
      </c>
      <c r="E316" s="1">
        <v>17.260000000000002</v>
      </c>
      <c r="F316" s="1">
        <v>10</v>
      </c>
      <c r="G316" s="1" t="s">
        <v>48</v>
      </c>
      <c r="H316" s="1" t="s">
        <v>54</v>
      </c>
      <c r="I316" s="1">
        <v>8.99</v>
      </c>
      <c r="J316" s="1">
        <v>0</v>
      </c>
      <c r="K316" s="1" t="s">
        <v>60</v>
      </c>
      <c r="L316" s="1">
        <v>3</v>
      </c>
      <c r="M316" s="1">
        <v>1.57</v>
      </c>
      <c r="N316" s="1" t="s">
        <v>51</v>
      </c>
    </row>
    <row r="317" spans="1:14" x14ac:dyDescent="0.2">
      <c r="A317" s="1" t="s">
        <v>357</v>
      </c>
      <c r="B317" s="1">
        <v>26</v>
      </c>
      <c r="C317" s="1" t="s">
        <v>14</v>
      </c>
      <c r="D317" s="1" t="s">
        <v>21</v>
      </c>
      <c r="E317" s="1">
        <v>4.6399999999999997</v>
      </c>
      <c r="F317" s="1">
        <v>7</v>
      </c>
      <c r="G317" s="1" t="s">
        <v>27</v>
      </c>
      <c r="H317" s="1" t="s">
        <v>54</v>
      </c>
      <c r="I317" s="1">
        <v>13.99</v>
      </c>
      <c r="J317" s="1">
        <v>1</v>
      </c>
      <c r="K317" s="1" t="s">
        <v>28</v>
      </c>
      <c r="L317" s="1">
        <v>1</v>
      </c>
      <c r="M317" s="1">
        <v>0.57999999999999996</v>
      </c>
      <c r="N317" s="1" t="s">
        <v>46</v>
      </c>
    </row>
    <row r="318" spans="1:14" x14ac:dyDescent="0.2">
      <c r="A318" s="1" t="s">
        <v>358</v>
      </c>
      <c r="B318" s="1">
        <v>49</v>
      </c>
      <c r="C318" s="1" t="s">
        <v>26</v>
      </c>
      <c r="D318" s="1" t="s">
        <v>31</v>
      </c>
      <c r="E318" s="1">
        <v>5</v>
      </c>
      <c r="F318" s="1">
        <v>17</v>
      </c>
      <c r="G318" s="1" t="s">
        <v>32</v>
      </c>
      <c r="H318" s="1" t="s">
        <v>23</v>
      </c>
      <c r="I318" s="1">
        <v>17.989999999999998</v>
      </c>
      <c r="J318" s="1">
        <v>0</v>
      </c>
      <c r="K318" s="1" t="s">
        <v>28</v>
      </c>
      <c r="L318" s="1">
        <v>1</v>
      </c>
      <c r="M318" s="1">
        <v>0.28000000000000003</v>
      </c>
      <c r="N318" s="1" t="s">
        <v>29</v>
      </c>
    </row>
    <row r="319" spans="1:14" x14ac:dyDescent="0.2">
      <c r="A319" s="1" t="s">
        <v>359</v>
      </c>
      <c r="B319" s="1">
        <v>18</v>
      </c>
      <c r="C319" s="1" t="s">
        <v>40</v>
      </c>
      <c r="D319" s="1" t="s">
        <v>31</v>
      </c>
      <c r="E319" s="1">
        <v>12.42</v>
      </c>
      <c r="F319" s="1">
        <v>58</v>
      </c>
      <c r="G319" s="1" t="s">
        <v>69</v>
      </c>
      <c r="H319" s="1" t="s">
        <v>45</v>
      </c>
      <c r="I319" s="1">
        <v>17.989999999999998</v>
      </c>
      <c r="J319" s="1">
        <v>1</v>
      </c>
      <c r="K319" s="1" t="s">
        <v>36</v>
      </c>
      <c r="L319" s="1">
        <v>3</v>
      </c>
      <c r="M319" s="1">
        <v>0.21</v>
      </c>
      <c r="N319" s="1" t="s">
        <v>33</v>
      </c>
    </row>
    <row r="320" spans="1:14" x14ac:dyDescent="0.2">
      <c r="A320" s="1" t="s">
        <v>360</v>
      </c>
      <c r="B320" s="1">
        <v>28</v>
      </c>
      <c r="C320" s="1" t="s">
        <v>14</v>
      </c>
      <c r="D320" s="1" t="s">
        <v>15</v>
      </c>
      <c r="E320" s="1">
        <v>16.54</v>
      </c>
      <c r="F320" s="1">
        <v>24</v>
      </c>
      <c r="G320" s="1" t="s">
        <v>48</v>
      </c>
      <c r="H320" s="1" t="s">
        <v>45</v>
      </c>
      <c r="I320" s="1">
        <v>8.99</v>
      </c>
      <c r="J320" s="1">
        <v>0</v>
      </c>
      <c r="K320" s="1" t="s">
        <v>28</v>
      </c>
      <c r="L320" s="1">
        <v>3</v>
      </c>
      <c r="M320" s="1">
        <v>0.66</v>
      </c>
      <c r="N320" s="1" t="s">
        <v>38</v>
      </c>
    </row>
    <row r="321" spans="1:14" x14ac:dyDescent="0.2">
      <c r="A321" s="1" t="s">
        <v>361</v>
      </c>
      <c r="B321" s="1">
        <v>57</v>
      </c>
      <c r="C321" s="1" t="s">
        <v>26</v>
      </c>
      <c r="D321" s="1" t="s">
        <v>31</v>
      </c>
      <c r="E321" s="1">
        <v>0.26</v>
      </c>
      <c r="F321" s="1">
        <v>28</v>
      </c>
      <c r="G321" s="1" t="s">
        <v>22</v>
      </c>
      <c r="H321" s="1" t="s">
        <v>56</v>
      </c>
      <c r="I321" s="1">
        <v>17.989999999999998</v>
      </c>
      <c r="J321" s="1">
        <v>1</v>
      </c>
      <c r="K321" s="1" t="s">
        <v>60</v>
      </c>
      <c r="L321" s="1">
        <v>2</v>
      </c>
      <c r="M321" s="1">
        <v>0.01</v>
      </c>
      <c r="N321" s="1" t="s">
        <v>19</v>
      </c>
    </row>
    <row r="322" spans="1:14" x14ac:dyDescent="0.2">
      <c r="A322" s="1" t="s">
        <v>362</v>
      </c>
      <c r="B322" s="1">
        <v>47</v>
      </c>
      <c r="C322" s="1" t="s">
        <v>26</v>
      </c>
      <c r="D322" s="1" t="s">
        <v>15</v>
      </c>
      <c r="E322" s="1">
        <v>17.940000000000001</v>
      </c>
      <c r="F322" s="1">
        <v>19</v>
      </c>
      <c r="G322" s="1" t="s">
        <v>32</v>
      </c>
      <c r="H322" s="1" t="s">
        <v>56</v>
      </c>
      <c r="I322" s="1">
        <v>8.99</v>
      </c>
      <c r="J322" s="1">
        <v>0</v>
      </c>
      <c r="K322" s="1" t="s">
        <v>42</v>
      </c>
      <c r="L322" s="1">
        <v>2</v>
      </c>
      <c r="M322" s="1">
        <v>0.9</v>
      </c>
      <c r="N322" s="1" t="s">
        <v>19</v>
      </c>
    </row>
    <row r="323" spans="1:14" x14ac:dyDescent="0.2">
      <c r="A323" s="1" t="s">
        <v>363</v>
      </c>
      <c r="B323" s="1">
        <v>18</v>
      </c>
      <c r="C323" s="1" t="s">
        <v>40</v>
      </c>
      <c r="D323" s="1" t="s">
        <v>21</v>
      </c>
      <c r="E323" s="1">
        <v>41.28</v>
      </c>
      <c r="F323" s="1">
        <v>24</v>
      </c>
      <c r="G323" s="1" t="s">
        <v>22</v>
      </c>
      <c r="H323" s="1" t="s">
        <v>54</v>
      </c>
      <c r="I323" s="1">
        <v>13.99</v>
      </c>
      <c r="J323" s="1">
        <v>0</v>
      </c>
      <c r="K323" s="1" t="s">
        <v>36</v>
      </c>
      <c r="L323" s="1">
        <v>3</v>
      </c>
      <c r="M323" s="1">
        <v>1.65</v>
      </c>
      <c r="N323" s="1" t="s">
        <v>19</v>
      </c>
    </row>
    <row r="324" spans="1:14" x14ac:dyDescent="0.2">
      <c r="A324" s="1" t="s">
        <v>364</v>
      </c>
      <c r="B324" s="1">
        <v>48</v>
      </c>
      <c r="C324" s="1" t="s">
        <v>40</v>
      </c>
      <c r="D324" s="1" t="s">
        <v>15</v>
      </c>
      <c r="E324" s="1">
        <v>3.34</v>
      </c>
      <c r="F324" s="1">
        <v>1</v>
      </c>
      <c r="G324" s="1" t="s">
        <v>32</v>
      </c>
      <c r="H324" s="1" t="s">
        <v>23</v>
      </c>
      <c r="I324" s="1">
        <v>8.99</v>
      </c>
      <c r="J324" s="1">
        <v>1</v>
      </c>
      <c r="K324" s="1" t="s">
        <v>60</v>
      </c>
      <c r="L324" s="1">
        <v>1</v>
      </c>
      <c r="M324" s="1">
        <v>1.67</v>
      </c>
      <c r="N324" s="1" t="s">
        <v>46</v>
      </c>
    </row>
    <row r="325" spans="1:14" x14ac:dyDescent="0.2">
      <c r="A325" s="1" t="s">
        <v>365</v>
      </c>
      <c r="B325" s="1">
        <v>26</v>
      </c>
      <c r="C325" s="1" t="s">
        <v>26</v>
      </c>
      <c r="D325" s="1" t="s">
        <v>31</v>
      </c>
      <c r="E325" s="1">
        <v>3.13</v>
      </c>
      <c r="F325" s="1">
        <v>18</v>
      </c>
      <c r="G325" s="1" t="s">
        <v>32</v>
      </c>
      <c r="H325" s="1" t="s">
        <v>45</v>
      </c>
      <c r="I325" s="1">
        <v>17.989999999999998</v>
      </c>
      <c r="J325" s="1">
        <v>0</v>
      </c>
      <c r="K325" s="1" t="s">
        <v>42</v>
      </c>
      <c r="L325" s="1">
        <v>5</v>
      </c>
      <c r="M325" s="1">
        <v>0.16</v>
      </c>
      <c r="N325" s="1" t="s">
        <v>24</v>
      </c>
    </row>
    <row r="326" spans="1:14" x14ac:dyDescent="0.2">
      <c r="A326" s="1" t="s">
        <v>366</v>
      </c>
      <c r="B326" s="1">
        <v>24</v>
      </c>
      <c r="C326" s="1" t="s">
        <v>14</v>
      </c>
      <c r="D326" s="1" t="s">
        <v>15</v>
      </c>
      <c r="E326" s="1">
        <v>3.02</v>
      </c>
      <c r="F326" s="1">
        <v>21</v>
      </c>
      <c r="G326" s="1" t="s">
        <v>27</v>
      </c>
      <c r="H326" s="1" t="s">
        <v>56</v>
      </c>
      <c r="I326" s="1">
        <v>8.99</v>
      </c>
      <c r="J326" s="1">
        <v>1</v>
      </c>
      <c r="K326" s="1" t="s">
        <v>18</v>
      </c>
      <c r="L326" s="1">
        <v>5</v>
      </c>
      <c r="M326" s="1">
        <v>0.14000000000000001</v>
      </c>
      <c r="N326" s="1" t="s">
        <v>46</v>
      </c>
    </row>
    <row r="327" spans="1:14" x14ac:dyDescent="0.2">
      <c r="A327" s="1" t="s">
        <v>367</v>
      </c>
      <c r="B327" s="1">
        <v>40</v>
      </c>
      <c r="C327" s="1" t="s">
        <v>14</v>
      </c>
      <c r="D327" s="1" t="s">
        <v>21</v>
      </c>
      <c r="E327" s="1">
        <v>7.82</v>
      </c>
      <c r="F327" s="1">
        <v>8</v>
      </c>
      <c r="G327" s="1" t="s">
        <v>69</v>
      </c>
      <c r="H327" s="1" t="s">
        <v>56</v>
      </c>
      <c r="I327" s="1">
        <v>13.99</v>
      </c>
      <c r="J327" s="1">
        <v>0</v>
      </c>
      <c r="K327" s="1" t="s">
        <v>60</v>
      </c>
      <c r="L327" s="1">
        <v>2</v>
      </c>
      <c r="M327" s="1">
        <v>0.87</v>
      </c>
      <c r="N327" s="1" t="s">
        <v>51</v>
      </c>
    </row>
    <row r="328" spans="1:14" x14ac:dyDescent="0.2">
      <c r="A328" s="1" t="s">
        <v>368</v>
      </c>
      <c r="B328" s="1">
        <v>50</v>
      </c>
      <c r="C328" s="1" t="s">
        <v>26</v>
      </c>
      <c r="D328" s="1" t="s">
        <v>15</v>
      </c>
      <c r="E328" s="1">
        <v>0.82</v>
      </c>
      <c r="F328" s="1">
        <v>1</v>
      </c>
      <c r="G328" s="1" t="s">
        <v>69</v>
      </c>
      <c r="H328" s="1" t="s">
        <v>23</v>
      </c>
      <c r="I328" s="1">
        <v>8.99</v>
      </c>
      <c r="J328" s="1">
        <v>1</v>
      </c>
      <c r="K328" s="1" t="s">
        <v>42</v>
      </c>
      <c r="L328" s="1">
        <v>5</v>
      </c>
      <c r="M328" s="1">
        <v>0.41</v>
      </c>
      <c r="N328" s="1" t="s">
        <v>29</v>
      </c>
    </row>
    <row r="329" spans="1:14" x14ac:dyDescent="0.2">
      <c r="A329" s="1" t="s">
        <v>369</v>
      </c>
      <c r="B329" s="1">
        <v>49</v>
      </c>
      <c r="C329" s="1" t="s">
        <v>40</v>
      </c>
      <c r="D329" s="1" t="s">
        <v>15</v>
      </c>
      <c r="E329" s="1">
        <v>13.95</v>
      </c>
      <c r="F329" s="1">
        <v>21</v>
      </c>
      <c r="G329" s="1" t="s">
        <v>32</v>
      </c>
      <c r="H329" s="1" t="s">
        <v>45</v>
      </c>
      <c r="I329" s="1">
        <v>8.99</v>
      </c>
      <c r="J329" s="1">
        <v>0</v>
      </c>
      <c r="K329" s="1" t="s">
        <v>42</v>
      </c>
      <c r="L329" s="1">
        <v>1</v>
      </c>
      <c r="M329" s="1">
        <v>0.63</v>
      </c>
      <c r="N329" s="1" t="s">
        <v>24</v>
      </c>
    </row>
    <row r="330" spans="1:14" x14ac:dyDescent="0.2">
      <c r="A330" s="1" t="s">
        <v>370</v>
      </c>
      <c r="B330" s="1">
        <v>55</v>
      </c>
      <c r="C330" s="1" t="s">
        <v>26</v>
      </c>
      <c r="D330" s="1" t="s">
        <v>31</v>
      </c>
      <c r="E330" s="1">
        <v>41.03</v>
      </c>
      <c r="F330" s="1">
        <v>45</v>
      </c>
      <c r="G330" s="1" t="s">
        <v>16</v>
      </c>
      <c r="H330" s="1" t="s">
        <v>45</v>
      </c>
      <c r="I330" s="1">
        <v>17.989999999999998</v>
      </c>
      <c r="J330" s="1">
        <v>0</v>
      </c>
      <c r="K330" s="1" t="s">
        <v>36</v>
      </c>
      <c r="L330" s="1">
        <v>3</v>
      </c>
      <c r="M330" s="1">
        <v>0.89</v>
      </c>
      <c r="N330" s="1" t="s">
        <v>51</v>
      </c>
    </row>
    <row r="331" spans="1:14" x14ac:dyDescent="0.2">
      <c r="A331" s="2" t="s">
        <v>371</v>
      </c>
      <c r="B331" s="1">
        <v>20</v>
      </c>
      <c r="C331" s="1" t="s">
        <v>26</v>
      </c>
      <c r="D331" s="1" t="s">
        <v>31</v>
      </c>
      <c r="E331" s="1">
        <v>20.62</v>
      </c>
      <c r="F331" s="1">
        <v>13</v>
      </c>
      <c r="G331" s="1" t="s">
        <v>27</v>
      </c>
      <c r="H331" s="1" t="s">
        <v>17</v>
      </c>
      <c r="I331" s="1">
        <v>17.989999999999998</v>
      </c>
      <c r="J331" s="1">
        <v>0</v>
      </c>
      <c r="K331" s="1" t="s">
        <v>36</v>
      </c>
      <c r="L331" s="1">
        <v>4</v>
      </c>
      <c r="M331" s="1">
        <v>1.47</v>
      </c>
      <c r="N331" s="1" t="s">
        <v>24</v>
      </c>
    </row>
    <row r="332" spans="1:14" x14ac:dyDescent="0.2">
      <c r="A332" s="1" t="s">
        <v>372</v>
      </c>
      <c r="B332" s="1">
        <v>31</v>
      </c>
      <c r="C332" s="1" t="s">
        <v>14</v>
      </c>
      <c r="D332" s="1" t="s">
        <v>15</v>
      </c>
      <c r="E332" s="1">
        <v>11.3</v>
      </c>
      <c r="F332" s="1">
        <v>37</v>
      </c>
      <c r="G332" s="1" t="s">
        <v>48</v>
      </c>
      <c r="H332" s="1" t="s">
        <v>23</v>
      </c>
      <c r="I332" s="1">
        <v>8.99</v>
      </c>
      <c r="J332" s="1">
        <v>1</v>
      </c>
      <c r="K332" s="1" t="s">
        <v>42</v>
      </c>
      <c r="L332" s="1">
        <v>3</v>
      </c>
      <c r="M332" s="1">
        <v>0.3</v>
      </c>
      <c r="N332" s="1" t="s">
        <v>38</v>
      </c>
    </row>
    <row r="333" spans="1:14" x14ac:dyDescent="0.2">
      <c r="A333" s="1" t="s">
        <v>373</v>
      </c>
      <c r="B333" s="1">
        <v>66</v>
      </c>
      <c r="C333" s="1" t="s">
        <v>26</v>
      </c>
      <c r="D333" s="1" t="s">
        <v>31</v>
      </c>
      <c r="E333" s="1">
        <v>5.8</v>
      </c>
      <c r="F333" s="1">
        <v>41</v>
      </c>
      <c r="G333" s="1" t="s">
        <v>32</v>
      </c>
      <c r="H333" s="1" t="s">
        <v>17</v>
      </c>
      <c r="I333" s="1">
        <v>17.989999999999998</v>
      </c>
      <c r="J333" s="1">
        <v>1</v>
      </c>
      <c r="K333" s="1" t="s">
        <v>42</v>
      </c>
      <c r="L333" s="1">
        <v>2</v>
      </c>
      <c r="M333" s="1">
        <v>0.14000000000000001</v>
      </c>
      <c r="N333" s="1" t="s">
        <v>51</v>
      </c>
    </row>
    <row r="334" spans="1:14" x14ac:dyDescent="0.2">
      <c r="A334" s="1" t="s">
        <v>374</v>
      </c>
      <c r="B334" s="1">
        <v>58</v>
      </c>
      <c r="C334" s="1" t="s">
        <v>14</v>
      </c>
      <c r="D334" s="1" t="s">
        <v>21</v>
      </c>
      <c r="E334" s="1">
        <v>24.34</v>
      </c>
      <c r="F334" s="1">
        <v>31</v>
      </c>
      <c r="G334" s="1" t="s">
        <v>27</v>
      </c>
      <c r="H334" s="1" t="s">
        <v>45</v>
      </c>
      <c r="I334" s="1">
        <v>13.99</v>
      </c>
      <c r="J334" s="1">
        <v>0</v>
      </c>
      <c r="K334" s="1" t="s">
        <v>28</v>
      </c>
      <c r="L334" s="1">
        <v>1</v>
      </c>
      <c r="M334" s="1">
        <v>0.76</v>
      </c>
      <c r="N334" s="1" t="s">
        <v>46</v>
      </c>
    </row>
    <row r="335" spans="1:14" x14ac:dyDescent="0.2">
      <c r="A335" s="1" t="s">
        <v>375</v>
      </c>
      <c r="B335" s="1">
        <v>54</v>
      </c>
      <c r="C335" s="1" t="s">
        <v>14</v>
      </c>
      <c r="D335" s="1" t="s">
        <v>15</v>
      </c>
      <c r="E335" s="1">
        <v>7.19</v>
      </c>
      <c r="F335" s="1">
        <v>56</v>
      </c>
      <c r="G335" s="1" t="s">
        <v>69</v>
      </c>
      <c r="H335" s="1" t="s">
        <v>54</v>
      </c>
      <c r="I335" s="1">
        <v>8.99</v>
      </c>
      <c r="J335" s="1">
        <v>1</v>
      </c>
      <c r="K335" s="1" t="s">
        <v>18</v>
      </c>
      <c r="L335" s="1">
        <v>2</v>
      </c>
      <c r="M335" s="1">
        <v>0.13</v>
      </c>
      <c r="N335" s="1" t="s">
        <v>38</v>
      </c>
    </row>
    <row r="336" spans="1:14" x14ac:dyDescent="0.2">
      <c r="A336" s="1" t="s">
        <v>376</v>
      </c>
      <c r="B336" s="1">
        <v>40</v>
      </c>
      <c r="C336" s="1" t="s">
        <v>40</v>
      </c>
      <c r="D336" s="1" t="s">
        <v>21</v>
      </c>
      <c r="E336" s="1">
        <v>13.33</v>
      </c>
      <c r="F336" s="1">
        <v>24</v>
      </c>
      <c r="G336" s="1" t="s">
        <v>69</v>
      </c>
      <c r="H336" s="1" t="s">
        <v>17</v>
      </c>
      <c r="I336" s="1">
        <v>13.99</v>
      </c>
      <c r="J336" s="1">
        <v>0</v>
      </c>
      <c r="K336" s="1" t="s">
        <v>28</v>
      </c>
      <c r="L336" s="1">
        <v>3</v>
      </c>
      <c r="M336" s="1">
        <v>0.53</v>
      </c>
      <c r="N336" s="1" t="s">
        <v>38</v>
      </c>
    </row>
    <row r="337" spans="1:14" x14ac:dyDescent="0.2">
      <c r="A337" s="1" t="s">
        <v>377</v>
      </c>
      <c r="B337" s="1">
        <v>56</v>
      </c>
      <c r="C337" s="1" t="s">
        <v>14</v>
      </c>
      <c r="D337" s="1" t="s">
        <v>31</v>
      </c>
      <c r="E337" s="1">
        <v>1.65</v>
      </c>
      <c r="F337" s="1">
        <v>30</v>
      </c>
      <c r="G337" s="1" t="s">
        <v>16</v>
      </c>
      <c r="H337" s="1" t="s">
        <v>23</v>
      </c>
      <c r="I337" s="1">
        <v>17.989999999999998</v>
      </c>
      <c r="J337" s="1">
        <v>1</v>
      </c>
      <c r="K337" s="1" t="s">
        <v>18</v>
      </c>
      <c r="L337" s="1">
        <v>4</v>
      </c>
      <c r="M337" s="1">
        <v>0.05</v>
      </c>
      <c r="N337" s="1" t="s">
        <v>19</v>
      </c>
    </row>
    <row r="338" spans="1:14" x14ac:dyDescent="0.2">
      <c r="A338" s="1" t="s">
        <v>378</v>
      </c>
      <c r="B338" s="1">
        <v>34</v>
      </c>
      <c r="C338" s="1" t="s">
        <v>40</v>
      </c>
      <c r="D338" s="1" t="s">
        <v>21</v>
      </c>
      <c r="E338" s="1">
        <v>10.55</v>
      </c>
      <c r="F338" s="1">
        <v>54</v>
      </c>
      <c r="G338" s="1" t="s">
        <v>27</v>
      </c>
      <c r="H338" s="1" t="s">
        <v>56</v>
      </c>
      <c r="I338" s="1">
        <v>13.99</v>
      </c>
      <c r="J338" s="1">
        <v>0</v>
      </c>
      <c r="K338" s="1" t="s">
        <v>42</v>
      </c>
      <c r="L338" s="1">
        <v>5</v>
      </c>
      <c r="M338" s="1">
        <v>0.19</v>
      </c>
      <c r="N338" s="1" t="s">
        <v>24</v>
      </c>
    </row>
    <row r="339" spans="1:14" x14ac:dyDescent="0.2">
      <c r="A339" s="1" t="s">
        <v>379</v>
      </c>
      <c r="B339" s="1">
        <v>52</v>
      </c>
      <c r="C339" s="1" t="s">
        <v>14</v>
      </c>
      <c r="D339" s="1" t="s">
        <v>31</v>
      </c>
      <c r="E339" s="1">
        <v>6.19</v>
      </c>
      <c r="F339" s="1">
        <v>19</v>
      </c>
      <c r="G339" s="1" t="s">
        <v>27</v>
      </c>
      <c r="H339" s="1" t="s">
        <v>17</v>
      </c>
      <c r="I339" s="1">
        <v>17.989999999999998</v>
      </c>
      <c r="J339" s="1">
        <v>0</v>
      </c>
      <c r="K339" s="1" t="s">
        <v>18</v>
      </c>
      <c r="L339" s="1">
        <v>3</v>
      </c>
      <c r="M339" s="1">
        <v>0.31</v>
      </c>
      <c r="N339" s="1" t="s">
        <v>38</v>
      </c>
    </row>
    <row r="340" spans="1:14" x14ac:dyDescent="0.2">
      <c r="A340" s="1" t="s">
        <v>380</v>
      </c>
      <c r="B340" s="1">
        <v>45</v>
      </c>
      <c r="C340" s="1" t="s">
        <v>40</v>
      </c>
      <c r="D340" s="1" t="s">
        <v>21</v>
      </c>
      <c r="E340" s="1">
        <v>9.8699999999999992</v>
      </c>
      <c r="F340" s="1">
        <v>46</v>
      </c>
      <c r="G340" s="1" t="s">
        <v>22</v>
      </c>
      <c r="H340" s="1" t="s">
        <v>54</v>
      </c>
      <c r="I340" s="1">
        <v>13.99</v>
      </c>
      <c r="J340" s="1">
        <v>0</v>
      </c>
      <c r="K340" s="1" t="s">
        <v>36</v>
      </c>
      <c r="L340" s="1">
        <v>4</v>
      </c>
      <c r="M340" s="1">
        <v>0.21</v>
      </c>
      <c r="N340" s="1" t="s">
        <v>46</v>
      </c>
    </row>
    <row r="341" spans="1:14" x14ac:dyDescent="0.2">
      <c r="A341" s="1" t="s">
        <v>381</v>
      </c>
      <c r="B341" s="1">
        <v>66</v>
      </c>
      <c r="C341" s="1" t="s">
        <v>14</v>
      </c>
      <c r="D341" s="1" t="s">
        <v>31</v>
      </c>
      <c r="E341" s="1">
        <v>92.07</v>
      </c>
      <c r="F341" s="1">
        <v>58</v>
      </c>
      <c r="G341" s="1" t="s">
        <v>69</v>
      </c>
      <c r="H341" s="1" t="s">
        <v>23</v>
      </c>
      <c r="I341" s="1">
        <v>17.989999999999998</v>
      </c>
      <c r="J341" s="1">
        <v>0</v>
      </c>
      <c r="K341" s="1" t="s">
        <v>42</v>
      </c>
      <c r="L341" s="1">
        <v>3</v>
      </c>
      <c r="M341" s="1">
        <v>1.56</v>
      </c>
      <c r="N341" s="1" t="s">
        <v>46</v>
      </c>
    </row>
    <row r="342" spans="1:14" x14ac:dyDescent="0.2">
      <c r="A342" s="2" t="s">
        <v>382</v>
      </c>
      <c r="B342" s="1">
        <v>49</v>
      </c>
      <c r="C342" s="1" t="s">
        <v>40</v>
      </c>
      <c r="D342" s="1" t="s">
        <v>15</v>
      </c>
      <c r="E342" s="1">
        <v>2.89</v>
      </c>
      <c r="F342" s="1">
        <v>16</v>
      </c>
      <c r="G342" s="1" t="s">
        <v>32</v>
      </c>
      <c r="H342" s="1" t="s">
        <v>45</v>
      </c>
      <c r="I342" s="1">
        <v>8.99</v>
      </c>
      <c r="J342" s="1">
        <v>1</v>
      </c>
      <c r="K342" s="1" t="s">
        <v>60</v>
      </c>
      <c r="L342" s="1">
        <v>5</v>
      </c>
      <c r="M342" s="1">
        <v>0.17</v>
      </c>
      <c r="N342" s="1" t="s">
        <v>29</v>
      </c>
    </row>
    <row r="343" spans="1:14" x14ac:dyDescent="0.2">
      <c r="A343" s="1" t="s">
        <v>383</v>
      </c>
      <c r="B343" s="1">
        <v>35</v>
      </c>
      <c r="C343" s="1" t="s">
        <v>14</v>
      </c>
      <c r="D343" s="1" t="s">
        <v>21</v>
      </c>
      <c r="E343" s="1">
        <v>0.23</v>
      </c>
      <c r="F343" s="1">
        <v>54</v>
      </c>
      <c r="G343" s="1" t="s">
        <v>27</v>
      </c>
      <c r="H343" s="1" t="s">
        <v>54</v>
      </c>
      <c r="I343" s="1">
        <v>13.99</v>
      </c>
      <c r="J343" s="1">
        <v>1</v>
      </c>
      <c r="K343" s="1" t="s">
        <v>18</v>
      </c>
      <c r="L343" s="1">
        <v>5</v>
      </c>
      <c r="M343" s="1">
        <v>0</v>
      </c>
      <c r="N343" s="1" t="s">
        <v>29</v>
      </c>
    </row>
    <row r="344" spans="1:14" x14ac:dyDescent="0.2">
      <c r="A344" s="1" t="s">
        <v>384</v>
      </c>
      <c r="B344" s="1">
        <v>65</v>
      </c>
      <c r="C344" s="1" t="s">
        <v>14</v>
      </c>
      <c r="D344" s="1" t="s">
        <v>21</v>
      </c>
      <c r="E344" s="1">
        <v>0.4</v>
      </c>
      <c r="F344" s="1">
        <v>48</v>
      </c>
      <c r="G344" s="1" t="s">
        <v>22</v>
      </c>
      <c r="H344" s="1" t="s">
        <v>17</v>
      </c>
      <c r="I344" s="1">
        <v>13.99</v>
      </c>
      <c r="J344" s="1">
        <v>1</v>
      </c>
      <c r="K344" s="1" t="s">
        <v>18</v>
      </c>
      <c r="L344" s="1">
        <v>5</v>
      </c>
      <c r="M344" s="1">
        <v>0.01</v>
      </c>
      <c r="N344" s="1" t="s">
        <v>46</v>
      </c>
    </row>
    <row r="345" spans="1:14" x14ac:dyDescent="0.2">
      <c r="A345" s="1" t="s">
        <v>385</v>
      </c>
      <c r="B345" s="1">
        <v>64</v>
      </c>
      <c r="C345" s="1" t="s">
        <v>14</v>
      </c>
      <c r="D345" s="1" t="s">
        <v>15</v>
      </c>
      <c r="E345" s="1">
        <v>11.05</v>
      </c>
      <c r="F345" s="1">
        <v>12</v>
      </c>
      <c r="G345" s="1" t="s">
        <v>16</v>
      </c>
      <c r="H345" s="1" t="s">
        <v>45</v>
      </c>
      <c r="I345" s="1">
        <v>8.99</v>
      </c>
      <c r="J345" s="1">
        <v>0</v>
      </c>
      <c r="K345" s="1" t="s">
        <v>28</v>
      </c>
      <c r="L345" s="1">
        <v>5</v>
      </c>
      <c r="M345" s="1">
        <v>0.85</v>
      </c>
      <c r="N345" s="1" t="s">
        <v>19</v>
      </c>
    </row>
    <row r="346" spans="1:14" x14ac:dyDescent="0.2">
      <c r="A346" s="1" t="s">
        <v>386</v>
      </c>
      <c r="B346" s="1">
        <v>61</v>
      </c>
      <c r="C346" s="1" t="s">
        <v>40</v>
      </c>
      <c r="D346" s="1" t="s">
        <v>31</v>
      </c>
      <c r="E346" s="1">
        <v>25.26</v>
      </c>
      <c r="F346" s="1">
        <v>7</v>
      </c>
      <c r="G346" s="1" t="s">
        <v>69</v>
      </c>
      <c r="H346" s="1" t="s">
        <v>56</v>
      </c>
      <c r="I346" s="1">
        <v>17.989999999999998</v>
      </c>
      <c r="J346" s="1">
        <v>0</v>
      </c>
      <c r="K346" s="1" t="s">
        <v>36</v>
      </c>
      <c r="L346" s="1">
        <v>5</v>
      </c>
      <c r="M346" s="1">
        <v>3.16</v>
      </c>
      <c r="N346" s="1" t="s">
        <v>33</v>
      </c>
    </row>
    <row r="347" spans="1:14" x14ac:dyDescent="0.2">
      <c r="A347" s="1" t="s">
        <v>387</v>
      </c>
      <c r="B347" s="1">
        <v>31</v>
      </c>
      <c r="C347" s="1" t="s">
        <v>14</v>
      </c>
      <c r="D347" s="1" t="s">
        <v>31</v>
      </c>
      <c r="E347" s="1">
        <v>14.43</v>
      </c>
      <c r="F347" s="1">
        <v>9</v>
      </c>
      <c r="G347" s="1" t="s">
        <v>16</v>
      </c>
      <c r="H347" s="1" t="s">
        <v>17</v>
      </c>
      <c r="I347" s="1">
        <v>17.989999999999998</v>
      </c>
      <c r="J347" s="1">
        <v>0</v>
      </c>
      <c r="K347" s="1" t="s">
        <v>60</v>
      </c>
      <c r="L347" s="1">
        <v>5</v>
      </c>
      <c r="M347" s="1">
        <v>1.44</v>
      </c>
      <c r="N347" s="1" t="s">
        <v>51</v>
      </c>
    </row>
    <row r="348" spans="1:14" x14ac:dyDescent="0.2">
      <c r="A348" s="1" t="s">
        <v>388</v>
      </c>
      <c r="B348" s="1">
        <v>56</v>
      </c>
      <c r="C348" s="1" t="s">
        <v>14</v>
      </c>
      <c r="D348" s="1" t="s">
        <v>21</v>
      </c>
      <c r="E348" s="1">
        <v>10.6</v>
      </c>
      <c r="F348" s="1">
        <v>55</v>
      </c>
      <c r="G348" s="1" t="s">
        <v>32</v>
      </c>
      <c r="H348" s="1" t="s">
        <v>45</v>
      </c>
      <c r="I348" s="1">
        <v>13.99</v>
      </c>
      <c r="J348" s="1">
        <v>1</v>
      </c>
      <c r="K348" s="1" t="s">
        <v>60</v>
      </c>
      <c r="L348" s="1">
        <v>1</v>
      </c>
      <c r="M348" s="1">
        <v>0.19</v>
      </c>
      <c r="N348" s="1" t="s">
        <v>24</v>
      </c>
    </row>
    <row r="349" spans="1:14" x14ac:dyDescent="0.2">
      <c r="A349" s="1" t="s">
        <v>389</v>
      </c>
      <c r="B349" s="1">
        <v>70</v>
      </c>
      <c r="C349" s="1" t="s">
        <v>26</v>
      </c>
      <c r="D349" s="1" t="s">
        <v>21</v>
      </c>
      <c r="E349" s="1">
        <v>2.4</v>
      </c>
      <c r="F349" s="1">
        <v>12</v>
      </c>
      <c r="G349" s="1" t="s">
        <v>27</v>
      </c>
      <c r="H349" s="1" t="s">
        <v>54</v>
      </c>
      <c r="I349" s="1">
        <v>13.99</v>
      </c>
      <c r="J349" s="1">
        <v>0</v>
      </c>
      <c r="K349" s="1" t="s">
        <v>42</v>
      </c>
      <c r="L349" s="1">
        <v>5</v>
      </c>
      <c r="M349" s="1">
        <v>0.18</v>
      </c>
      <c r="N349" s="1" t="s">
        <v>46</v>
      </c>
    </row>
    <row r="350" spans="1:14" x14ac:dyDescent="0.2">
      <c r="A350" s="1" t="s">
        <v>390</v>
      </c>
      <c r="B350" s="1">
        <v>40</v>
      </c>
      <c r="C350" s="1" t="s">
        <v>26</v>
      </c>
      <c r="D350" s="1" t="s">
        <v>21</v>
      </c>
      <c r="E350" s="1">
        <v>7.02</v>
      </c>
      <c r="F350" s="1">
        <v>18</v>
      </c>
      <c r="G350" s="1" t="s">
        <v>16</v>
      </c>
      <c r="H350" s="1" t="s">
        <v>56</v>
      </c>
      <c r="I350" s="1">
        <v>13.99</v>
      </c>
      <c r="J350" s="1">
        <v>0</v>
      </c>
      <c r="K350" s="1" t="s">
        <v>42</v>
      </c>
      <c r="L350" s="1">
        <v>4</v>
      </c>
      <c r="M350" s="1">
        <v>0.37</v>
      </c>
      <c r="N350" s="1" t="s">
        <v>24</v>
      </c>
    </row>
    <row r="351" spans="1:14" x14ac:dyDescent="0.2">
      <c r="A351" s="1" t="s">
        <v>391</v>
      </c>
      <c r="B351" s="1">
        <v>63</v>
      </c>
      <c r="C351" s="1" t="s">
        <v>40</v>
      </c>
      <c r="D351" s="1" t="s">
        <v>21</v>
      </c>
      <c r="E351" s="1">
        <v>31.54</v>
      </c>
      <c r="F351" s="1">
        <v>44</v>
      </c>
      <c r="G351" s="1" t="s">
        <v>69</v>
      </c>
      <c r="H351" s="1" t="s">
        <v>17</v>
      </c>
      <c r="I351" s="1">
        <v>13.99</v>
      </c>
      <c r="J351" s="1">
        <v>0</v>
      </c>
      <c r="K351" s="1" t="s">
        <v>28</v>
      </c>
      <c r="L351" s="1">
        <v>5</v>
      </c>
      <c r="M351" s="1">
        <v>0.7</v>
      </c>
      <c r="N351" s="1" t="s">
        <v>29</v>
      </c>
    </row>
    <row r="352" spans="1:14" x14ac:dyDescent="0.2">
      <c r="A352" s="1" t="s">
        <v>392</v>
      </c>
      <c r="B352" s="1">
        <v>56</v>
      </c>
      <c r="C352" s="1" t="s">
        <v>14</v>
      </c>
      <c r="D352" s="1" t="s">
        <v>21</v>
      </c>
      <c r="E352" s="1">
        <v>17.440000000000001</v>
      </c>
      <c r="F352" s="1">
        <v>11</v>
      </c>
      <c r="G352" s="1" t="s">
        <v>32</v>
      </c>
      <c r="H352" s="1" t="s">
        <v>17</v>
      </c>
      <c r="I352" s="1">
        <v>13.99</v>
      </c>
      <c r="J352" s="1">
        <v>0</v>
      </c>
      <c r="K352" s="1" t="s">
        <v>28</v>
      </c>
      <c r="L352" s="1">
        <v>1</v>
      </c>
      <c r="M352" s="1">
        <v>1.45</v>
      </c>
      <c r="N352" s="1" t="s">
        <v>51</v>
      </c>
    </row>
    <row r="353" spans="1:14" x14ac:dyDescent="0.2">
      <c r="A353" s="1" t="s">
        <v>393</v>
      </c>
      <c r="B353" s="1">
        <v>64</v>
      </c>
      <c r="C353" s="1" t="s">
        <v>40</v>
      </c>
      <c r="D353" s="1" t="s">
        <v>15</v>
      </c>
      <c r="E353" s="1">
        <v>4.74</v>
      </c>
      <c r="F353" s="1">
        <v>39</v>
      </c>
      <c r="G353" s="1" t="s">
        <v>22</v>
      </c>
      <c r="H353" s="1" t="s">
        <v>23</v>
      </c>
      <c r="I353" s="1">
        <v>8.99</v>
      </c>
      <c r="J353" s="1">
        <v>1</v>
      </c>
      <c r="K353" s="1" t="s">
        <v>28</v>
      </c>
      <c r="L353" s="1">
        <v>3</v>
      </c>
      <c r="M353" s="1">
        <v>0.12</v>
      </c>
      <c r="N353" s="1" t="s">
        <v>19</v>
      </c>
    </row>
    <row r="354" spans="1:14" x14ac:dyDescent="0.2">
      <c r="A354" s="1" t="s">
        <v>394</v>
      </c>
      <c r="B354" s="1">
        <v>18</v>
      </c>
      <c r="C354" s="1" t="s">
        <v>40</v>
      </c>
      <c r="D354" s="1" t="s">
        <v>21</v>
      </c>
      <c r="E354" s="1">
        <v>14.18</v>
      </c>
      <c r="F354" s="1">
        <v>27</v>
      </c>
      <c r="G354" s="1" t="s">
        <v>69</v>
      </c>
      <c r="H354" s="1" t="s">
        <v>56</v>
      </c>
      <c r="I354" s="1">
        <v>13.99</v>
      </c>
      <c r="J354" s="1">
        <v>0</v>
      </c>
      <c r="K354" s="1" t="s">
        <v>28</v>
      </c>
      <c r="L354" s="1">
        <v>2</v>
      </c>
      <c r="M354" s="1">
        <v>0.51</v>
      </c>
      <c r="N354" s="1" t="s">
        <v>29</v>
      </c>
    </row>
    <row r="355" spans="1:14" x14ac:dyDescent="0.2">
      <c r="A355" s="1" t="s">
        <v>395</v>
      </c>
      <c r="B355" s="1">
        <v>60</v>
      </c>
      <c r="C355" s="1" t="s">
        <v>40</v>
      </c>
      <c r="D355" s="1" t="s">
        <v>21</v>
      </c>
      <c r="E355" s="1">
        <v>7.61</v>
      </c>
      <c r="F355" s="1">
        <v>8</v>
      </c>
      <c r="G355" s="1" t="s">
        <v>22</v>
      </c>
      <c r="H355" s="1" t="s">
        <v>45</v>
      </c>
      <c r="I355" s="1">
        <v>13.99</v>
      </c>
      <c r="J355" s="1">
        <v>0</v>
      </c>
      <c r="K355" s="1" t="s">
        <v>28</v>
      </c>
      <c r="L355" s="1">
        <v>5</v>
      </c>
      <c r="M355" s="1">
        <v>0.85</v>
      </c>
      <c r="N355" s="1" t="s">
        <v>33</v>
      </c>
    </row>
    <row r="356" spans="1:14" x14ac:dyDescent="0.2">
      <c r="A356" s="1" t="s">
        <v>396</v>
      </c>
      <c r="B356" s="1">
        <v>18</v>
      </c>
      <c r="C356" s="1" t="s">
        <v>14</v>
      </c>
      <c r="D356" s="1" t="s">
        <v>15</v>
      </c>
      <c r="E356" s="1">
        <v>0.59</v>
      </c>
      <c r="F356" s="1">
        <v>41</v>
      </c>
      <c r="G356" s="1" t="s">
        <v>27</v>
      </c>
      <c r="H356" s="1" t="s">
        <v>54</v>
      </c>
      <c r="I356" s="1">
        <v>8.99</v>
      </c>
      <c r="J356" s="1">
        <v>1</v>
      </c>
      <c r="K356" s="1" t="s">
        <v>36</v>
      </c>
      <c r="L356" s="1">
        <v>5</v>
      </c>
      <c r="M356" s="1">
        <v>0.01</v>
      </c>
      <c r="N356" s="1" t="s">
        <v>33</v>
      </c>
    </row>
    <row r="357" spans="1:14" x14ac:dyDescent="0.2">
      <c r="A357" s="1" t="s">
        <v>397</v>
      </c>
      <c r="B357" s="1">
        <v>32</v>
      </c>
      <c r="C357" s="1" t="s">
        <v>40</v>
      </c>
      <c r="D357" s="1" t="s">
        <v>21</v>
      </c>
      <c r="E357" s="1">
        <v>27.72</v>
      </c>
      <c r="F357" s="1">
        <v>58</v>
      </c>
      <c r="G357" s="1" t="s">
        <v>69</v>
      </c>
      <c r="H357" s="1" t="s">
        <v>45</v>
      </c>
      <c r="I357" s="1">
        <v>13.99</v>
      </c>
      <c r="J357" s="1">
        <v>0</v>
      </c>
      <c r="K357" s="1" t="s">
        <v>42</v>
      </c>
      <c r="L357" s="1">
        <v>3</v>
      </c>
      <c r="M357" s="1">
        <v>0.47</v>
      </c>
      <c r="N357" s="1" t="s">
        <v>19</v>
      </c>
    </row>
    <row r="358" spans="1:14" x14ac:dyDescent="0.2">
      <c r="A358" s="1" t="s">
        <v>398</v>
      </c>
      <c r="B358" s="1">
        <v>34</v>
      </c>
      <c r="C358" s="1" t="s">
        <v>40</v>
      </c>
      <c r="D358" s="1" t="s">
        <v>31</v>
      </c>
      <c r="E358" s="1">
        <v>26.06</v>
      </c>
      <c r="F358" s="1">
        <v>28</v>
      </c>
      <c r="G358" s="1" t="s">
        <v>69</v>
      </c>
      <c r="H358" s="1" t="s">
        <v>17</v>
      </c>
      <c r="I358" s="1">
        <v>17.989999999999998</v>
      </c>
      <c r="J358" s="1">
        <v>0</v>
      </c>
      <c r="K358" s="1" t="s">
        <v>36</v>
      </c>
      <c r="L358" s="1">
        <v>4</v>
      </c>
      <c r="M358" s="1">
        <v>0.9</v>
      </c>
      <c r="N358" s="1" t="s">
        <v>29</v>
      </c>
    </row>
    <row r="359" spans="1:14" x14ac:dyDescent="0.2">
      <c r="A359" s="1" t="s">
        <v>399</v>
      </c>
      <c r="B359" s="1">
        <v>64</v>
      </c>
      <c r="C359" s="1" t="s">
        <v>26</v>
      </c>
      <c r="D359" s="1" t="s">
        <v>21</v>
      </c>
      <c r="E359" s="1">
        <v>10.78</v>
      </c>
      <c r="F359" s="1">
        <v>10</v>
      </c>
      <c r="G359" s="1" t="s">
        <v>32</v>
      </c>
      <c r="H359" s="1" t="s">
        <v>23</v>
      </c>
      <c r="I359" s="1">
        <v>13.99</v>
      </c>
      <c r="J359" s="1">
        <v>0</v>
      </c>
      <c r="K359" s="1" t="s">
        <v>42</v>
      </c>
      <c r="L359" s="1">
        <v>3</v>
      </c>
      <c r="M359" s="1">
        <v>0.98</v>
      </c>
      <c r="N359" s="1" t="s">
        <v>29</v>
      </c>
    </row>
    <row r="360" spans="1:14" x14ac:dyDescent="0.2">
      <c r="A360" s="1" t="s">
        <v>400</v>
      </c>
      <c r="B360" s="1">
        <v>22</v>
      </c>
      <c r="C360" s="1" t="s">
        <v>26</v>
      </c>
      <c r="D360" s="1" t="s">
        <v>21</v>
      </c>
      <c r="E360" s="1">
        <v>8.07</v>
      </c>
      <c r="F360" s="1">
        <v>36</v>
      </c>
      <c r="G360" s="1" t="s">
        <v>48</v>
      </c>
      <c r="H360" s="1" t="s">
        <v>45</v>
      </c>
      <c r="I360" s="1">
        <v>13.99</v>
      </c>
      <c r="J360" s="1">
        <v>1</v>
      </c>
      <c r="K360" s="1" t="s">
        <v>28</v>
      </c>
      <c r="L360" s="1">
        <v>2</v>
      </c>
      <c r="M360" s="1">
        <v>0.22</v>
      </c>
      <c r="N360" s="1" t="s">
        <v>29</v>
      </c>
    </row>
    <row r="361" spans="1:14" x14ac:dyDescent="0.2">
      <c r="A361" s="1" t="s">
        <v>401</v>
      </c>
      <c r="B361" s="1">
        <v>39</v>
      </c>
      <c r="C361" s="1" t="s">
        <v>14</v>
      </c>
      <c r="D361" s="1" t="s">
        <v>21</v>
      </c>
      <c r="E361" s="1">
        <v>5.56</v>
      </c>
      <c r="F361" s="1">
        <v>47</v>
      </c>
      <c r="G361" s="1" t="s">
        <v>27</v>
      </c>
      <c r="H361" s="1" t="s">
        <v>17</v>
      </c>
      <c r="I361" s="1">
        <v>13.99</v>
      </c>
      <c r="J361" s="1">
        <v>1</v>
      </c>
      <c r="K361" s="1" t="s">
        <v>28</v>
      </c>
      <c r="L361" s="1">
        <v>5</v>
      </c>
      <c r="M361" s="1">
        <v>0.12</v>
      </c>
      <c r="N361" s="1" t="s">
        <v>51</v>
      </c>
    </row>
    <row r="362" spans="1:14" x14ac:dyDescent="0.2">
      <c r="A362" s="1" t="s">
        <v>402</v>
      </c>
      <c r="B362" s="1">
        <v>59</v>
      </c>
      <c r="C362" s="1" t="s">
        <v>14</v>
      </c>
      <c r="D362" s="1" t="s">
        <v>15</v>
      </c>
      <c r="E362" s="1">
        <v>0.27</v>
      </c>
      <c r="F362" s="1">
        <v>44</v>
      </c>
      <c r="G362" s="1" t="s">
        <v>69</v>
      </c>
      <c r="H362" s="1" t="s">
        <v>45</v>
      </c>
      <c r="I362" s="1">
        <v>8.99</v>
      </c>
      <c r="J362" s="1">
        <v>1</v>
      </c>
      <c r="K362" s="1" t="s">
        <v>42</v>
      </c>
      <c r="L362" s="1">
        <v>5</v>
      </c>
      <c r="M362" s="1">
        <v>0.01</v>
      </c>
      <c r="N362" s="1" t="s">
        <v>29</v>
      </c>
    </row>
    <row r="363" spans="1:14" x14ac:dyDescent="0.2">
      <c r="A363" s="1" t="s">
        <v>403</v>
      </c>
      <c r="B363" s="1">
        <v>68</v>
      </c>
      <c r="C363" s="1" t="s">
        <v>40</v>
      </c>
      <c r="D363" s="1" t="s">
        <v>21</v>
      </c>
      <c r="E363" s="1">
        <v>44.63</v>
      </c>
      <c r="F363" s="1">
        <v>53</v>
      </c>
      <c r="G363" s="1" t="s">
        <v>32</v>
      </c>
      <c r="H363" s="1" t="s">
        <v>23</v>
      </c>
      <c r="I363" s="1">
        <v>13.99</v>
      </c>
      <c r="J363" s="1">
        <v>0</v>
      </c>
      <c r="K363" s="1" t="s">
        <v>60</v>
      </c>
      <c r="L363" s="1">
        <v>5</v>
      </c>
      <c r="M363" s="1">
        <v>0.83</v>
      </c>
      <c r="N363" s="1" t="s">
        <v>24</v>
      </c>
    </row>
    <row r="364" spans="1:14" x14ac:dyDescent="0.2">
      <c r="A364" s="1" t="s">
        <v>404</v>
      </c>
      <c r="B364" s="1">
        <v>38</v>
      </c>
      <c r="C364" s="1" t="s">
        <v>40</v>
      </c>
      <c r="D364" s="1" t="s">
        <v>21</v>
      </c>
      <c r="E364" s="1">
        <v>13.61</v>
      </c>
      <c r="F364" s="1">
        <v>16</v>
      </c>
      <c r="G364" s="1" t="s">
        <v>16</v>
      </c>
      <c r="H364" s="1" t="s">
        <v>54</v>
      </c>
      <c r="I364" s="1">
        <v>13.99</v>
      </c>
      <c r="J364" s="1">
        <v>0</v>
      </c>
      <c r="K364" s="1" t="s">
        <v>42</v>
      </c>
      <c r="L364" s="1">
        <v>5</v>
      </c>
      <c r="M364" s="1">
        <v>0.8</v>
      </c>
      <c r="N364" s="1" t="s">
        <v>33</v>
      </c>
    </row>
    <row r="365" spans="1:14" x14ac:dyDescent="0.2">
      <c r="A365" s="1" t="s">
        <v>405</v>
      </c>
      <c r="B365" s="1">
        <v>22</v>
      </c>
      <c r="C365" s="1" t="s">
        <v>40</v>
      </c>
      <c r="D365" s="1" t="s">
        <v>31</v>
      </c>
      <c r="E365" s="1">
        <v>13.24</v>
      </c>
      <c r="F365" s="1">
        <v>37</v>
      </c>
      <c r="G365" s="1" t="s">
        <v>22</v>
      </c>
      <c r="H365" s="1" t="s">
        <v>23</v>
      </c>
      <c r="I365" s="1">
        <v>17.989999999999998</v>
      </c>
      <c r="J365" s="1">
        <v>0</v>
      </c>
      <c r="K365" s="1" t="s">
        <v>60</v>
      </c>
      <c r="L365" s="1">
        <v>5</v>
      </c>
      <c r="M365" s="1">
        <v>0.35</v>
      </c>
      <c r="N365" s="1" t="s">
        <v>33</v>
      </c>
    </row>
    <row r="366" spans="1:14" x14ac:dyDescent="0.2">
      <c r="A366" s="1" t="s">
        <v>406</v>
      </c>
      <c r="B366" s="1">
        <v>41</v>
      </c>
      <c r="C366" s="1" t="s">
        <v>40</v>
      </c>
      <c r="D366" s="1" t="s">
        <v>31</v>
      </c>
      <c r="E366" s="1">
        <v>4.41</v>
      </c>
      <c r="F366" s="1">
        <v>56</v>
      </c>
      <c r="G366" s="1" t="s">
        <v>16</v>
      </c>
      <c r="H366" s="1" t="s">
        <v>17</v>
      </c>
      <c r="I366" s="1">
        <v>17.989999999999998</v>
      </c>
      <c r="J366" s="1">
        <v>1</v>
      </c>
      <c r="K366" s="1" t="s">
        <v>18</v>
      </c>
      <c r="L366" s="1">
        <v>2</v>
      </c>
      <c r="M366" s="1">
        <v>0.08</v>
      </c>
      <c r="N366" s="1" t="s">
        <v>33</v>
      </c>
    </row>
    <row r="367" spans="1:14" x14ac:dyDescent="0.2">
      <c r="A367" s="1" t="s">
        <v>407</v>
      </c>
      <c r="B367" s="1">
        <v>36</v>
      </c>
      <c r="C367" s="1" t="s">
        <v>14</v>
      </c>
      <c r="D367" s="1" t="s">
        <v>31</v>
      </c>
      <c r="E367" s="1">
        <v>12.92</v>
      </c>
      <c r="F367" s="1">
        <v>14</v>
      </c>
      <c r="G367" s="1" t="s">
        <v>32</v>
      </c>
      <c r="H367" s="1" t="s">
        <v>56</v>
      </c>
      <c r="I367" s="1">
        <v>17.989999999999998</v>
      </c>
      <c r="J367" s="1">
        <v>0</v>
      </c>
      <c r="K367" s="1" t="s">
        <v>18</v>
      </c>
      <c r="L367" s="1">
        <v>5</v>
      </c>
      <c r="M367" s="1">
        <v>0.86</v>
      </c>
      <c r="N367" s="1" t="s">
        <v>24</v>
      </c>
    </row>
    <row r="368" spans="1:14" x14ac:dyDescent="0.2">
      <c r="A368" s="1" t="s">
        <v>408</v>
      </c>
      <c r="B368" s="1">
        <v>30</v>
      </c>
      <c r="C368" s="1" t="s">
        <v>40</v>
      </c>
      <c r="D368" s="1" t="s">
        <v>21</v>
      </c>
      <c r="E368" s="1">
        <v>1.29</v>
      </c>
      <c r="F368" s="1">
        <v>4</v>
      </c>
      <c r="G368" s="1" t="s">
        <v>16</v>
      </c>
      <c r="H368" s="1" t="s">
        <v>17</v>
      </c>
      <c r="I368" s="1">
        <v>13.99</v>
      </c>
      <c r="J368" s="1">
        <v>0</v>
      </c>
      <c r="K368" s="1" t="s">
        <v>60</v>
      </c>
      <c r="L368" s="1">
        <v>5</v>
      </c>
      <c r="M368" s="1">
        <v>0.26</v>
      </c>
      <c r="N368" s="1" t="s">
        <v>19</v>
      </c>
    </row>
    <row r="369" spans="1:14" x14ac:dyDescent="0.2">
      <c r="A369" s="1" t="s">
        <v>409</v>
      </c>
      <c r="B369" s="1">
        <v>57</v>
      </c>
      <c r="C369" s="1" t="s">
        <v>40</v>
      </c>
      <c r="D369" s="1" t="s">
        <v>21</v>
      </c>
      <c r="E369" s="1">
        <v>2.31</v>
      </c>
      <c r="F369" s="1">
        <v>29</v>
      </c>
      <c r="G369" s="1" t="s">
        <v>22</v>
      </c>
      <c r="H369" s="1" t="s">
        <v>56</v>
      </c>
      <c r="I369" s="1">
        <v>13.99</v>
      </c>
      <c r="J369" s="1">
        <v>1</v>
      </c>
      <c r="K369" s="1" t="s">
        <v>28</v>
      </c>
      <c r="L369" s="1">
        <v>1</v>
      </c>
      <c r="M369" s="1">
        <v>0.08</v>
      </c>
      <c r="N369" s="1" t="s">
        <v>24</v>
      </c>
    </row>
    <row r="370" spans="1:14" x14ac:dyDescent="0.2">
      <c r="A370" s="1" t="s">
        <v>410</v>
      </c>
      <c r="B370" s="1">
        <v>54</v>
      </c>
      <c r="C370" s="1" t="s">
        <v>40</v>
      </c>
      <c r="D370" s="1" t="s">
        <v>21</v>
      </c>
      <c r="E370" s="1">
        <v>8.56</v>
      </c>
      <c r="F370" s="1">
        <v>33</v>
      </c>
      <c r="G370" s="1" t="s">
        <v>48</v>
      </c>
      <c r="H370" s="1" t="s">
        <v>23</v>
      </c>
      <c r="I370" s="1">
        <v>13.99</v>
      </c>
      <c r="J370" s="1">
        <v>1</v>
      </c>
      <c r="K370" s="1" t="s">
        <v>18</v>
      </c>
      <c r="L370" s="1">
        <v>4</v>
      </c>
      <c r="M370" s="1">
        <v>0.25</v>
      </c>
      <c r="N370" s="1" t="s">
        <v>29</v>
      </c>
    </row>
    <row r="371" spans="1:14" x14ac:dyDescent="0.2">
      <c r="A371" s="1" t="s">
        <v>411</v>
      </c>
      <c r="B371" s="1">
        <v>18</v>
      </c>
      <c r="C371" s="1" t="s">
        <v>40</v>
      </c>
      <c r="D371" s="1" t="s">
        <v>21</v>
      </c>
      <c r="E371" s="1">
        <v>18.75</v>
      </c>
      <c r="F371" s="1">
        <v>24</v>
      </c>
      <c r="G371" s="1" t="s">
        <v>48</v>
      </c>
      <c r="H371" s="1" t="s">
        <v>23</v>
      </c>
      <c r="I371" s="1">
        <v>13.99</v>
      </c>
      <c r="J371" s="1">
        <v>0</v>
      </c>
      <c r="K371" s="1" t="s">
        <v>42</v>
      </c>
      <c r="L371" s="1">
        <v>5</v>
      </c>
      <c r="M371" s="1">
        <v>0.75</v>
      </c>
      <c r="N371" s="1" t="s">
        <v>24</v>
      </c>
    </row>
    <row r="372" spans="1:14" x14ac:dyDescent="0.2">
      <c r="A372" s="1" t="s">
        <v>412</v>
      </c>
      <c r="B372" s="1">
        <v>46</v>
      </c>
      <c r="C372" s="1" t="s">
        <v>26</v>
      </c>
      <c r="D372" s="1" t="s">
        <v>21</v>
      </c>
      <c r="E372" s="1">
        <v>0.71</v>
      </c>
      <c r="F372" s="1">
        <v>26</v>
      </c>
      <c r="G372" s="1" t="s">
        <v>69</v>
      </c>
      <c r="H372" s="1" t="s">
        <v>56</v>
      </c>
      <c r="I372" s="1">
        <v>13.99</v>
      </c>
      <c r="J372" s="1">
        <v>1</v>
      </c>
      <c r="K372" s="1" t="s">
        <v>28</v>
      </c>
      <c r="L372" s="1">
        <v>5</v>
      </c>
      <c r="M372" s="1">
        <v>0.03</v>
      </c>
      <c r="N372" s="1" t="s">
        <v>19</v>
      </c>
    </row>
    <row r="373" spans="1:14" x14ac:dyDescent="0.2">
      <c r="A373" s="1" t="s">
        <v>413</v>
      </c>
      <c r="B373" s="1">
        <v>38</v>
      </c>
      <c r="C373" s="1" t="s">
        <v>40</v>
      </c>
      <c r="D373" s="1" t="s">
        <v>21</v>
      </c>
      <c r="E373" s="1">
        <v>18.899999999999999</v>
      </c>
      <c r="F373" s="1">
        <v>54</v>
      </c>
      <c r="G373" s="1" t="s">
        <v>16</v>
      </c>
      <c r="H373" s="1" t="s">
        <v>56</v>
      </c>
      <c r="I373" s="1">
        <v>13.99</v>
      </c>
      <c r="J373" s="1">
        <v>1</v>
      </c>
      <c r="K373" s="1" t="s">
        <v>18</v>
      </c>
      <c r="L373" s="1">
        <v>4</v>
      </c>
      <c r="M373" s="1">
        <v>0.34</v>
      </c>
      <c r="N373" s="1" t="s">
        <v>33</v>
      </c>
    </row>
    <row r="374" spans="1:14" x14ac:dyDescent="0.2">
      <c r="A374" s="1" t="s">
        <v>414</v>
      </c>
      <c r="B374" s="1">
        <v>48</v>
      </c>
      <c r="C374" s="1" t="s">
        <v>40</v>
      </c>
      <c r="D374" s="1" t="s">
        <v>15</v>
      </c>
      <c r="E374" s="1">
        <v>6.52</v>
      </c>
      <c r="F374" s="1">
        <v>34</v>
      </c>
      <c r="G374" s="1" t="s">
        <v>69</v>
      </c>
      <c r="H374" s="1" t="s">
        <v>56</v>
      </c>
      <c r="I374" s="1">
        <v>8.99</v>
      </c>
      <c r="J374" s="1">
        <v>1</v>
      </c>
      <c r="K374" s="1" t="s">
        <v>42</v>
      </c>
      <c r="L374" s="1">
        <v>4</v>
      </c>
      <c r="M374" s="1">
        <v>0.19</v>
      </c>
      <c r="N374" s="1" t="s">
        <v>46</v>
      </c>
    </row>
    <row r="375" spans="1:14" x14ac:dyDescent="0.2">
      <c r="A375" s="1" t="s">
        <v>415</v>
      </c>
      <c r="B375" s="1">
        <v>25</v>
      </c>
      <c r="C375" s="1" t="s">
        <v>40</v>
      </c>
      <c r="D375" s="1" t="s">
        <v>31</v>
      </c>
      <c r="E375" s="1">
        <v>23.81</v>
      </c>
      <c r="F375" s="1">
        <v>59</v>
      </c>
      <c r="G375" s="1" t="s">
        <v>48</v>
      </c>
      <c r="H375" s="1" t="s">
        <v>45</v>
      </c>
      <c r="I375" s="1">
        <v>17.989999999999998</v>
      </c>
      <c r="J375" s="1">
        <v>0</v>
      </c>
      <c r="K375" s="1" t="s">
        <v>36</v>
      </c>
      <c r="L375" s="1">
        <v>3</v>
      </c>
      <c r="M375" s="1">
        <v>0.4</v>
      </c>
      <c r="N375" s="1" t="s">
        <v>46</v>
      </c>
    </row>
    <row r="376" spans="1:14" x14ac:dyDescent="0.2">
      <c r="A376" s="1" t="s">
        <v>416</v>
      </c>
      <c r="B376" s="1">
        <v>31</v>
      </c>
      <c r="C376" s="1" t="s">
        <v>14</v>
      </c>
      <c r="D376" s="1" t="s">
        <v>31</v>
      </c>
      <c r="E376" s="1">
        <v>2.4700000000000002</v>
      </c>
      <c r="F376" s="1">
        <v>33</v>
      </c>
      <c r="G376" s="1" t="s">
        <v>69</v>
      </c>
      <c r="H376" s="1" t="s">
        <v>23</v>
      </c>
      <c r="I376" s="1">
        <v>17.989999999999998</v>
      </c>
      <c r="J376" s="1">
        <v>1</v>
      </c>
      <c r="K376" s="1" t="s">
        <v>42</v>
      </c>
      <c r="L376" s="1">
        <v>2</v>
      </c>
      <c r="M376" s="1">
        <v>7.0000000000000007E-2</v>
      </c>
      <c r="N376" s="1" t="s">
        <v>24</v>
      </c>
    </row>
    <row r="377" spans="1:14" x14ac:dyDescent="0.2">
      <c r="A377" s="1" t="s">
        <v>417</v>
      </c>
      <c r="B377" s="1">
        <v>37</v>
      </c>
      <c r="C377" s="1" t="s">
        <v>26</v>
      </c>
      <c r="D377" s="1" t="s">
        <v>15</v>
      </c>
      <c r="E377" s="1">
        <v>7.59</v>
      </c>
      <c r="F377" s="1">
        <v>5</v>
      </c>
      <c r="G377" s="1" t="s">
        <v>22</v>
      </c>
      <c r="H377" s="1" t="s">
        <v>54</v>
      </c>
      <c r="I377" s="1">
        <v>8.99</v>
      </c>
      <c r="J377" s="1">
        <v>0</v>
      </c>
      <c r="K377" s="1" t="s">
        <v>28</v>
      </c>
      <c r="L377" s="1">
        <v>2</v>
      </c>
      <c r="M377" s="1">
        <v>1.26</v>
      </c>
      <c r="N377" s="1" t="s">
        <v>29</v>
      </c>
    </row>
    <row r="378" spans="1:14" x14ac:dyDescent="0.2">
      <c r="A378" s="1" t="s">
        <v>418</v>
      </c>
      <c r="B378" s="1">
        <v>57</v>
      </c>
      <c r="C378" s="1" t="s">
        <v>14</v>
      </c>
      <c r="D378" s="1" t="s">
        <v>15</v>
      </c>
      <c r="E378" s="1">
        <v>9.8800000000000008</v>
      </c>
      <c r="F378" s="1">
        <v>44</v>
      </c>
      <c r="G378" s="1" t="s">
        <v>22</v>
      </c>
      <c r="H378" s="1" t="s">
        <v>23</v>
      </c>
      <c r="I378" s="1">
        <v>8.99</v>
      </c>
      <c r="J378" s="1">
        <v>1</v>
      </c>
      <c r="K378" s="1" t="s">
        <v>36</v>
      </c>
      <c r="L378" s="1">
        <v>3</v>
      </c>
      <c r="M378" s="1">
        <v>0.22</v>
      </c>
      <c r="N378" s="1" t="s">
        <v>19</v>
      </c>
    </row>
    <row r="379" spans="1:14" x14ac:dyDescent="0.2">
      <c r="A379" s="1" t="s">
        <v>419</v>
      </c>
      <c r="B379" s="1">
        <v>70</v>
      </c>
      <c r="C379" s="1" t="s">
        <v>14</v>
      </c>
      <c r="D379" s="1" t="s">
        <v>21</v>
      </c>
      <c r="E379" s="1">
        <v>21.33</v>
      </c>
      <c r="F379" s="1">
        <v>47</v>
      </c>
      <c r="G379" s="1" t="s">
        <v>22</v>
      </c>
      <c r="H379" s="1" t="s">
        <v>56</v>
      </c>
      <c r="I379" s="1">
        <v>13.99</v>
      </c>
      <c r="J379" s="1">
        <v>0</v>
      </c>
      <c r="K379" s="1" t="s">
        <v>36</v>
      </c>
      <c r="L379" s="1">
        <v>1</v>
      </c>
      <c r="M379" s="1">
        <v>0.44</v>
      </c>
      <c r="N379" s="1" t="s">
        <v>24</v>
      </c>
    </row>
    <row r="380" spans="1:14" x14ac:dyDescent="0.2">
      <c r="A380" s="1" t="s">
        <v>420</v>
      </c>
      <c r="B380" s="1">
        <v>65</v>
      </c>
      <c r="C380" s="1" t="s">
        <v>40</v>
      </c>
      <c r="D380" s="1" t="s">
        <v>15</v>
      </c>
      <c r="E380" s="1">
        <v>4.2</v>
      </c>
      <c r="F380" s="1">
        <v>54</v>
      </c>
      <c r="G380" s="1" t="s">
        <v>69</v>
      </c>
      <c r="H380" s="1" t="s">
        <v>23</v>
      </c>
      <c r="I380" s="1">
        <v>8.99</v>
      </c>
      <c r="J380" s="1">
        <v>1</v>
      </c>
      <c r="K380" s="1" t="s">
        <v>28</v>
      </c>
      <c r="L380" s="1">
        <v>4</v>
      </c>
      <c r="M380" s="1">
        <v>0.08</v>
      </c>
      <c r="N380" s="1" t="s">
        <v>51</v>
      </c>
    </row>
    <row r="381" spans="1:14" x14ac:dyDescent="0.2">
      <c r="A381" s="1" t="s">
        <v>421</v>
      </c>
      <c r="B381" s="1">
        <v>44</v>
      </c>
      <c r="C381" s="1" t="s">
        <v>40</v>
      </c>
      <c r="D381" s="1" t="s">
        <v>31</v>
      </c>
      <c r="E381" s="1">
        <v>2.5099999999999998</v>
      </c>
      <c r="F381" s="1">
        <v>30</v>
      </c>
      <c r="G381" s="1" t="s">
        <v>22</v>
      </c>
      <c r="H381" s="1" t="s">
        <v>23</v>
      </c>
      <c r="I381" s="1">
        <v>17.989999999999998</v>
      </c>
      <c r="J381" s="1">
        <v>0</v>
      </c>
      <c r="K381" s="1" t="s">
        <v>36</v>
      </c>
      <c r="L381" s="1">
        <v>4</v>
      </c>
      <c r="M381" s="1">
        <v>0.08</v>
      </c>
      <c r="N381" s="1" t="s">
        <v>24</v>
      </c>
    </row>
    <row r="382" spans="1:14" x14ac:dyDescent="0.2">
      <c r="A382" s="1" t="s">
        <v>422</v>
      </c>
      <c r="B382" s="1">
        <v>47</v>
      </c>
      <c r="C382" s="1" t="s">
        <v>26</v>
      </c>
      <c r="D382" s="1" t="s">
        <v>31</v>
      </c>
      <c r="E382" s="1">
        <v>11.36</v>
      </c>
      <c r="F382" s="1">
        <v>13</v>
      </c>
      <c r="G382" s="1" t="s">
        <v>48</v>
      </c>
      <c r="H382" s="1" t="s">
        <v>23</v>
      </c>
      <c r="I382" s="1">
        <v>17.989999999999998</v>
      </c>
      <c r="J382" s="1">
        <v>0</v>
      </c>
      <c r="K382" s="1" t="s">
        <v>18</v>
      </c>
      <c r="L382" s="1">
        <v>1</v>
      </c>
      <c r="M382" s="1">
        <v>0.81</v>
      </c>
      <c r="N382" s="1" t="s">
        <v>33</v>
      </c>
    </row>
    <row r="383" spans="1:14" x14ac:dyDescent="0.2">
      <c r="A383" s="1" t="s">
        <v>423</v>
      </c>
      <c r="B383" s="1">
        <v>70</v>
      </c>
      <c r="C383" s="1" t="s">
        <v>14</v>
      </c>
      <c r="D383" s="1" t="s">
        <v>31</v>
      </c>
      <c r="E383" s="1">
        <v>13.24</v>
      </c>
      <c r="F383" s="1">
        <v>1</v>
      </c>
      <c r="G383" s="1" t="s">
        <v>16</v>
      </c>
      <c r="H383" s="1" t="s">
        <v>17</v>
      </c>
      <c r="I383" s="1">
        <v>17.989999999999998</v>
      </c>
      <c r="J383" s="1">
        <v>0</v>
      </c>
      <c r="K383" s="1" t="s">
        <v>18</v>
      </c>
      <c r="L383" s="1">
        <v>5</v>
      </c>
      <c r="M383" s="1">
        <v>6.62</v>
      </c>
      <c r="N383" s="1" t="s">
        <v>29</v>
      </c>
    </row>
    <row r="384" spans="1:14" x14ac:dyDescent="0.2">
      <c r="A384" s="1" t="s">
        <v>424</v>
      </c>
      <c r="B384" s="1">
        <v>55</v>
      </c>
      <c r="C384" s="1" t="s">
        <v>40</v>
      </c>
      <c r="D384" s="1" t="s">
        <v>21</v>
      </c>
      <c r="E384" s="1">
        <v>7.78</v>
      </c>
      <c r="F384" s="1">
        <v>7</v>
      </c>
      <c r="G384" s="1" t="s">
        <v>27</v>
      </c>
      <c r="H384" s="1" t="s">
        <v>23</v>
      </c>
      <c r="I384" s="1">
        <v>13.99</v>
      </c>
      <c r="J384" s="1">
        <v>0</v>
      </c>
      <c r="K384" s="1" t="s">
        <v>42</v>
      </c>
      <c r="L384" s="1">
        <v>3</v>
      </c>
      <c r="M384" s="1">
        <v>0.97</v>
      </c>
      <c r="N384" s="1" t="s">
        <v>29</v>
      </c>
    </row>
    <row r="385" spans="1:14" x14ac:dyDescent="0.2">
      <c r="A385" s="1" t="s">
        <v>425</v>
      </c>
      <c r="B385" s="1">
        <v>46</v>
      </c>
      <c r="C385" s="1" t="s">
        <v>40</v>
      </c>
      <c r="D385" s="1" t="s">
        <v>31</v>
      </c>
      <c r="E385" s="1">
        <v>3.18</v>
      </c>
      <c r="F385" s="1">
        <v>11</v>
      </c>
      <c r="G385" s="1" t="s">
        <v>69</v>
      </c>
      <c r="H385" s="1" t="s">
        <v>17</v>
      </c>
      <c r="I385" s="1">
        <v>17.989999999999998</v>
      </c>
      <c r="J385" s="1">
        <v>1</v>
      </c>
      <c r="K385" s="1" t="s">
        <v>28</v>
      </c>
      <c r="L385" s="1">
        <v>4</v>
      </c>
      <c r="M385" s="1">
        <v>0.27</v>
      </c>
      <c r="N385" s="1" t="s">
        <v>24</v>
      </c>
    </row>
    <row r="386" spans="1:14" x14ac:dyDescent="0.2">
      <c r="A386" s="1" t="s">
        <v>426</v>
      </c>
      <c r="B386" s="1">
        <v>68</v>
      </c>
      <c r="C386" s="1" t="s">
        <v>14</v>
      </c>
      <c r="D386" s="1" t="s">
        <v>31</v>
      </c>
      <c r="E386" s="1">
        <v>4.12</v>
      </c>
      <c r="F386" s="1">
        <v>31</v>
      </c>
      <c r="G386" s="1" t="s">
        <v>22</v>
      </c>
      <c r="H386" s="1" t="s">
        <v>17</v>
      </c>
      <c r="I386" s="1">
        <v>17.989999999999998</v>
      </c>
      <c r="J386" s="1">
        <v>1</v>
      </c>
      <c r="K386" s="1" t="s">
        <v>60</v>
      </c>
      <c r="L386" s="1">
        <v>5</v>
      </c>
      <c r="M386" s="1">
        <v>0.13</v>
      </c>
      <c r="N386" s="1" t="s">
        <v>29</v>
      </c>
    </row>
    <row r="387" spans="1:14" x14ac:dyDescent="0.2">
      <c r="A387" s="1" t="s">
        <v>427</v>
      </c>
      <c r="B387" s="1">
        <v>36</v>
      </c>
      <c r="C387" s="1" t="s">
        <v>14</v>
      </c>
      <c r="D387" s="1" t="s">
        <v>15</v>
      </c>
      <c r="E387" s="1">
        <v>29.27</v>
      </c>
      <c r="F387" s="1">
        <v>35</v>
      </c>
      <c r="G387" s="1" t="s">
        <v>22</v>
      </c>
      <c r="H387" s="1" t="s">
        <v>17</v>
      </c>
      <c r="I387" s="1">
        <v>8.99</v>
      </c>
      <c r="J387" s="1">
        <v>0</v>
      </c>
      <c r="K387" s="1" t="s">
        <v>18</v>
      </c>
      <c r="L387" s="1">
        <v>4</v>
      </c>
      <c r="M387" s="1">
        <v>0.81</v>
      </c>
      <c r="N387" s="1" t="s">
        <v>38</v>
      </c>
    </row>
    <row r="388" spans="1:14" x14ac:dyDescent="0.2">
      <c r="A388" s="1" t="s">
        <v>428</v>
      </c>
      <c r="B388" s="1">
        <v>65</v>
      </c>
      <c r="C388" s="1" t="s">
        <v>26</v>
      </c>
      <c r="D388" s="1" t="s">
        <v>31</v>
      </c>
      <c r="E388" s="1">
        <v>14.47</v>
      </c>
      <c r="F388" s="1">
        <v>31</v>
      </c>
      <c r="G388" s="1" t="s">
        <v>48</v>
      </c>
      <c r="H388" s="1" t="s">
        <v>17</v>
      </c>
      <c r="I388" s="1">
        <v>17.989999999999998</v>
      </c>
      <c r="J388" s="1">
        <v>0</v>
      </c>
      <c r="K388" s="1" t="s">
        <v>36</v>
      </c>
      <c r="L388" s="1">
        <v>5</v>
      </c>
      <c r="M388" s="1">
        <v>0.45</v>
      </c>
      <c r="N388" s="1" t="s">
        <v>29</v>
      </c>
    </row>
    <row r="389" spans="1:14" x14ac:dyDescent="0.2">
      <c r="A389" s="1" t="s">
        <v>429</v>
      </c>
      <c r="B389" s="1">
        <v>50</v>
      </c>
      <c r="C389" s="1" t="s">
        <v>14</v>
      </c>
      <c r="D389" s="1" t="s">
        <v>31</v>
      </c>
      <c r="E389" s="1">
        <v>13.98</v>
      </c>
      <c r="F389" s="1">
        <v>56</v>
      </c>
      <c r="G389" s="1" t="s">
        <v>32</v>
      </c>
      <c r="H389" s="1" t="s">
        <v>23</v>
      </c>
      <c r="I389" s="1">
        <v>17.989999999999998</v>
      </c>
      <c r="J389" s="1">
        <v>1</v>
      </c>
      <c r="K389" s="1" t="s">
        <v>28</v>
      </c>
      <c r="L389" s="1">
        <v>4</v>
      </c>
      <c r="M389" s="1">
        <v>0.25</v>
      </c>
      <c r="N389" s="1" t="s">
        <v>33</v>
      </c>
    </row>
    <row r="390" spans="1:14" x14ac:dyDescent="0.2">
      <c r="A390" s="1" t="s">
        <v>430</v>
      </c>
      <c r="B390" s="1">
        <v>38</v>
      </c>
      <c r="C390" s="1" t="s">
        <v>14</v>
      </c>
      <c r="D390" s="1" t="s">
        <v>15</v>
      </c>
      <c r="E390" s="1">
        <v>14.43</v>
      </c>
      <c r="F390" s="1">
        <v>16</v>
      </c>
      <c r="G390" s="1" t="s">
        <v>48</v>
      </c>
      <c r="H390" s="1" t="s">
        <v>56</v>
      </c>
      <c r="I390" s="1">
        <v>8.99</v>
      </c>
      <c r="J390" s="1">
        <v>0</v>
      </c>
      <c r="K390" s="1" t="s">
        <v>60</v>
      </c>
      <c r="L390" s="1">
        <v>1</v>
      </c>
      <c r="M390" s="1">
        <v>0.85</v>
      </c>
      <c r="N390" s="1" t="s">
        <v>51</v>
      </c>
    </row>
    <row r="391" spans="1:14" x14ac:dyDescent="0.2">
      <c r="A391" s="1" t="s">
        <v>431</v>
      </c>
      <c r="B391" s="1">
        <v>26</v>
      </c>
      <c r="C391" s="1" t="s">
        <v>26</v>
      </c>
      <c r="D391" s="1" t="s">
        <v>31</v>
      </c>
      <c r="E391" s="1">
        <v>13.59</v>
      </c>
      <c r="F391" s="1">
        <v>51</v>
      </c>
      <c r="G391" s="1" t="s">
        <v>32</v>
      </c>
      <c r="H391" s="1" t="s">
        <v>23</v>
      </c>
      <c r="I391" s="1">
        <v>17.989999999999998</v>
      </c>
      <c r="J391" s="1">
        <v>1</v>
      </c>
      <c r="K391" s="1" t="s">
        <v>28</v>
      </c>
      <c r="L391" s="1">
        <v>2</v>
      </c>
      <c r="M391" s="1">
        <v>0.26</v>
      </c>
      <c r="N391" s="1" t="s">
        <v>29</v>
      </c>
    </row>
    <row r="392" spans="1:14" x14ac:dyDescent="0.2">
      <c r="A392" s="1" t="s">
        <v>432</v>
      </c>
      <c r="B392" s="1">
        <v>45</v>
      </c>
      <c r="C392" s="1" t="s">
        <v>40</v>
      </c>
      <c r="D392" s="1" t="s">
        <v>15</v>
      </c>
      <c r="E392" s="1">
        <v>4.59</v>
      </c>
      <c r="F392" s="1">
        <v>47</v>
      </c>
      <c r="G392" s="1" t="s">
        <v>27</v>
      </c>
      <c r="H392" s="1" t="s">
        <v>45</v>
      </c>
      <c r="I392" s="1">
        <v>8.99</v>
      </c>
      <c r="J392" s="1">
        <v>1</v>
      </c>
      <c r="K392" s="1" t="s">
        <v>18</v>
      </c>
      <c r="L392" s="1">
        <v>1</v>
      </c>
      <c r="M392" s="1">
        <v>0.1</v>
      </c>
      <c r="N392" s="1" t="s">
        <v>24</v>
      </c>
    </row>
    <row r="393" spans="1:14" x14ac:dyDescent="0.2">
      <c r="A393" s="1" t="s">
        <v>433</v>
      </c>
      <c r="B393" s="1">
        <v>38</v>
      </c>
      <c r="C393" s="1" t="s">
        <v>14</v>
      </c>
      <c r="D393" s="1" t="s">
        <v>31</v>
      </c>
      <c r="E393" s="1">
        <v>1.81</v>
      </c>
      <c r="F393" s="1">
        <v>22</v>
      </c>
      <c r="G393" s="1" t="s">
        <v>27</v>
      </c>
      <c r="H393" s="1" t="s">
        <v>45</v>
      </c>
      <c r="I393" s="1">
        <v>17.989999999999998</v>
      </c>
      <c r="J393" s="1">
        <v>1</v>
      </c>
      <c r="K393" s="1" t="s">
        <v>18</v>
      </c>
      <c r="L393" s="1">
        <v>4</v>
      </c>
      <c r="M393" s="1">
        <v>0.08</v>
      </c>
      <c r="N393" s="1" t="s">
        <v>19</v>
      </c>
    </row>
    <row r="394" spans="1:14" x14ac:dyDescent="0.2">
      <c r="A394" s="1" t="s">
        <v>434</v>
      </c>
      <c r="B394" s="1">
        <v>41</v>
      </c>
      <c r="C394" s="1" t="s">
        <v>14</v>
      </c>
      <c r="D394" s="1" t="s">
        <v>15</v>
      </c>
      <c r="E394" s="1">
        <v>12.04</v>
      </c>
      <c r="F394" s="1">
        <v>32</v>
      </c>
      <c r="G394" s="1" t="s">
        <v>32</v>
      </c>
      <c r="H394" s="1" t="s">
        <v>54</v>
      </c>
      <c r="I394" s="1">
        <v>8.99</v>
      </c>
      <c r="J394" s="1">
        <v>1</v>
      </c>
      <c r="K394" s="1" t="s">
        <v>60</v>
      </c>
      <c r="L394" s="1">
        <v>1</v>
      </c>
      <c r="M394" s="1">
        <v>0.36</v>
      </c>
      <c r="N394" s="1" t="s">
        <v>29</v>
      </c>
    </row>
    <row r="395" spans="1:14" x14ac:dyDescent="0.2">
      <c r="A395" s="1" t="s">
        <v>435</v>
      </c>
      <c r="B395" s="1">
        <v>70</v>
      </c>
      <c r="C395" s="1" t="s">
        <v>14</v>
      </c>
      <c r="D395" s="1" t="s">
        <v>21</v>
      </c>
      <c r="E395" s="1">
        <v>4.6900000000000004</v>
      </c>
      <c r="F395" s="1">
        <v>32</v>
      </c>
      <c r="G395" s="1" t="s">
        <v>27</v>
      </c>
      <c r="H395" s="1" t="s">
        <v>17</v>
      </c>
      <c r="I395" s="1">
        <v>13.99</v>
      </c>
      <c r="J395" s="1">
        <v>1</v>
      </c>
      <c r="K395" s="1" t="s">
        <v>36</v>
      </c>
      <c r="L395" s="1">
        <v>3</v>
      </c>
      <c r="M395" s="1">
        <v>0.14000000000000001</v>
      </c>
      <c r="N395" s="1" t="s">
        <v>51</v>
      </c>
    </row>
    <row r="396" spans="1:14" x14ac:dyDescent="0.2">
      <c r="A396" s="1" t="s">
        <v>436</v>
      </c>
      <c r="B396" s="1">
        <v>43</v>
      </c>
      <c r="C396" s="1" t="s">
        <v>26</v>
      </c>
      <c r="D396" s="1" t="s">
        <v>31</v>
      </c>
      <c r="E396" s="1">
        <v>12.37</v>
      </c>
      <c r="F396" s="1">
        <v>37</v>
      </c>
      <c r="G396" s="1" t="s">
        <v>22</v>
      </c>
      <c r="H396" s="1" t="s">
        <v>54</v>
      </c>
      <c r="I396" s="1">
        <v>17.989999999999998</v>
      </c>
      <c r="J396" s="1">
        <v>1</v>
      </c>
      <c r="K396" s="1" t="s">
        <v>28</v>
      </c>
      <c r="L396" s="1">
        <v>3</v>
      </c>
      <c r="M396" s="1">
        <v>0.33</v>
      </c>
      <c r="N396" s="1" t="s">
        <v>38</v>
      </c>
    </row>
    <row r="397" spans="1:14" x14ac:dyDescent="0.2">
      <c r="A397" s="1" t="s">
        <v>437</v>
      </c>
      <c r="B397" s="1">
        <v>42</v>
      </c>
      <c r="C397" s="1" t="s">
        <v>26</v>
      </c>
      <c r="D397" s="1" t="s">
        <v>15</v>
      </c>
      <c r="E397" s="1">
        <v>7.27</v>
      </c>
      <c r="F397" s="1">
        <v>7</v>
      </c>
      <c r="G397" s="1" t="s">
        <v>16</v>
      </c>
      <c r="H397" s="1" t="s">
        <v>45</v>
      </c>
      <c r="I397" s="1">
        <v>8.99</v>
      </c>
      <c r="J397" s="1">
        <v>0</v>
      </c>
      <c r="K397" s="1" t="s">
        <v>28</v>
      </c>
      <c r="L397" s="1">
        <v>2</v>
      </c>
      <c r="M397" s="1">
        <v>0.91</v>
      </c>
      <c r="N397" s="1" t="s">
        <v>38</v>
      </c>
    </row>
    <row r="398" spans="1:14" x14ac:dyDescent="0.2">
      <c r="A398" s="1" t="s">
        <v>438</v>
      </c>
      <c r="B398" s="1">
        <v>48</v>
      </c>
      <c r="C398" s="1" t="s">
        <v>14</v>
      </c>
      <c r="D398" s="1" t="s">
        <v>31</v>
      </c>
      <c r="E398" s="1">
        <v>26.34</v>
      </c>
      <c r="F398" s="1">
        <v>40</v>
      </c>
      <c r="G398" s="1" t="s">
        <v>16</v>
      </c>
      <c r="H398" s="1" t="s">
        <v>17</v>
      </c>
      <c r="I398" s="1">
        <v>17.989999999999998</v>
      </c>
      <c r="J398" s="1">
        <v>0</v>
      </c>
      <c r="K398" s="1" t="s">
        <v>28</v>
      </c>
      <c r="L398" s="1">
        <v>2</v>
      </c>
      <c r="M398" s="1">
        <v>0.64</v>
      </c>
      <c r="N398" s="1" t="s">
        <v>38</v>
      </c>
    </row>
    <row r="399" spans="1:14" x14ac:dyDescent="0.2">
      <c r="A399" s="1" t="s">
        <v>439</v>
      </c>
      <c r="B399" s="1">
        <v>67</v>
      </c>
      <c r="C399" s="1" t="s">
        <v>40</v>
      </c>
      <c r="D399" s="1" t="s">
        <v>21</v>
      </c>
      <c r="E399" s="1">
        <v>19.48</v>
      </c>
      <c r="F399" s="1">
        <v>25</v>
      </c>
      <c r="G399" s="1" t="s">
        <v>69</v>
      </c>
      <c r="H399" s="1" t="s">
        <v>23</v>
      </c>
      <c r="I399" s="1">
        <v>13.99</v>
      </c>
      <c r="J399" s="1">
        <v>0</v>
      </c>
      <c r="K399" s="1" t="s">
        <v>36</v>
      </c>
      <c r="L399" s="1">
        <v>2</v>
      </c>
      <c r="M399" s="1">
        <v>0.75</v>
      </c>
      <c r="N399" s="1" t="s">
        <v>29</v>
      </c>
    </row>
    <row r="400" spans="1:14" x14ac:dyDescent="0.2">
      <c r="A400" s="1" t="s">
        <v>440</v>
      </c>
      <c r="B400" s="1">
        <v>22</v>
      </c>
      <c r="C400" s="1" t="s">
        <v>14</v>
      </c>
      <c r="D400" s="1" t="s">
        <v>21</v>
      </c>
      <c r="E400" s="1">
        <v>1.04</v>
      </c>
      <c r="F400" s="1">
        <v>56</v>
      </c>
      <c r="G400" s="1" t="s">
        <v>16</v>
      </c>
      <c r="H400" s="1" t="s">
        <v>54</v>
      </c>
      <c r="I400" s="1">
        <v>13.99</v>
      </c>
      <c r="J400" s="1">
        <v>1</v>
      </c>
      <c r="K400" s="1" t="s">
        <v>42</v>
      </c>
      <c r="L400" s="1">
        <v>3</v>
      </c>
      <c r="M400" s="1">
        <v>0.02</v>
      </c>
      <c r="N400" s="1" t="s">
        <v>46</v>
      </c>
    </row>
    <row r="401" spans="1:14" x14ac:dyDescent="0.2">
      <c r="A401" s="1" t="s">
        <v>441</v>
      </c>
      <c r="B401" s="1">
        <v>33</v>
      </c>
      <c r="C401" s="1" t="s">
        <v>14</v>
      </c>
      <c r="D401" s="1" t="s">
        <v>21</v>
      </c>
      <c r="E401" s="1">
        <v>59.71</v>
      </c>
      <c r="F401" s="1">
        <v>55</v>
      </c>
      <c r="G401" s="1" t="s">
        <v>27</v>
      </c>
      <c r="H401" s="1" t="s">
        <v>54</v>
      </c>
      <c r="I401" s="1">
        <v>13.99</v>
      </c>
      <c r="J401" s="1">
        <v>0</v>
      </c>
      <c r="K401" s="1" t="s">
        <v>60</v>
      </c>
      <c r="L401" s="1">
        <v>5</v>
      </c>
      <c r="M401" s="1">
        <v>1.07</v>
      </c>
      <c r="N401" s="1" t="s">
        <v>51</v>
      </c>
    </row>
    <row r="402" spans="1:14" x14ac:dyDescent="0.2">
      <c r="A402" s="1" t="s">
        <v>442</v>
      </c>
      <c r="B402" s="1">
        <v>66</v>
      </c>
      <c r="C402" s="1" t="s">
        <v>26</v>
      </c>
      <c r="D402" s="1" t="s">
        <v>31</v>
      </c>
      <c r="E402" s="1">
        <v>16.22</v>
      </c>
      <c r="F402" s="1">
        <v>0</v>
      </c>
      <c r="G402" s="1" t="s">
        <v>22</v>
      </c>
      <c r="H402" s="1" t="s">
        <v>17</v>
      </c>
      <c r="I402" s="1">
        <v>17.989999999999998</v>
      </c>
      <c r="J402" s="1">
        <v>0</v>
      </c>
      <c r="K402" s="1" t="s">
        <v>18</v>
      </c>
      <c r="L402" s="1">
        <v>2</v>
      </c>
      <c r="M402" s="1">
        <v>16.22</v>
      </c>
      <c r="N402" s="1" t="s">
        <v>29</v>
      </c>
    </row>
    <row r="403" spans="1:14" x14ac:dyDescent="0.2">
      <c r="A403" s="1" t="s">
        <v>443</v>
      </c>
      <c r="B403" s="1">
        <v>58</v>
      </c>
      <c r="C403" s="1" t="s">
        <v>26</v>
      </c>
      <c r="D403" s="1" t="s">
        <v>21</v>
      </c>
      <c r="E403" s="1">
        <v>4.3899999999999997</v>
      </c>
      <c r="F403" s="1">
        <v>11</v>
      </c>
      <c r="G403" s="1" t="s">
        <v>48</v>
      </c>
      <c r="H403" s="1" t="s">
        <v>23</v>
      </c>
      <c r="I403" s="1">
        <v>13.99</v>
      </c>
      <c r="J403" s="1">
        <v>0</v>
      </c>
      <c r="K403" s="1" t="s">
        <v>36</v>
      </c>
      <c r="L403" s="1">
        <v>5</v>
      </c>
      <c r="M403" s="1">
        <v>0.37</v>
      </c>
      <c r="N403" s="1" t="s">
        <v>38</v>
      </c>
    </row>
    <row r="404" spans="1:14" x14ac:dyDescent="0.2">
      <c r="A404" s="1" t="s">
        <v>444</v>
      </c>
      <c r="B404" s="1">
        <v>20</v>
      </c>
      <c r="C404" s="1" t="s">
        <v>26</v>
      </c>
      <c r="D404" s="1" t="s">
        <v>21</v>
      </c>
      <c r="E404" s="1">
        <v>13.2</v>
      </c>
      <c r="F404" s="1">
        <v>56</v>
      </c>
      <c r="G404" s="1" t="s">
        <v>27</v>
      </c>
      <c r="H404" s="1" t="s">
        <v>23</v>
      </c>
      <c r="I404" s="1">
        <v>13.99</v>
      </c>
      <c r="J404" s="1">
        <v>1</v>
      </c>
      <c r="K404" s="1" t="s">
        <v>36</v>
      </c>
      <c r="L404" s="1">
        <v>2</v>
      </c>
      <c r="M404" s="1">
        <v>0.23</v>
      </c>
      <c r="N404" s="1" t="s">
        <v>38</v>
      </c>
    </row>
    <row r="405" spans="1:14" x14ac:dyDescent="0.2">
      <c r="A405" s="1" t="s">
        <v>445</v>
      </c>
      <c r="B405" s="1">
        <v>49</v>
      </c>
      <c r="C405" s="1" t="s">
        <v>26</v>
      </c>
      <c r="D405" s="1" t="s">
        <v>31</v>
      </c>
      <c r="E405" s="1">
        <v>20.88</v>
      </c>
      <c r="F405" s="1">
        <v>41</v>
      </c>
      <c r="G405" s="1" t="s">
        <v>48</v>
      </c>
      <c r="H405" s="1" t="s">
        <v>17</v>
      </c>
      <c r="I405" s="1">
        <v>17.989999999999998</v>
      </c>
      <c r="J405" s="1">
        <v>0</v>
      </c>
      <c r="K405" s="1" t="s">
        <v>28</v>
      </c>
      <c r="L405" s="1">
        <v>3</v>
      </c>
      <c r="M405" s="1">
        <v>0.5</v>
      </c>
      <c r="N405" s="1" t="s">
        <v>33</v>
      </c>
    </row>
    <row r="406" spans="1:14" x14ac:dyDescent="0.2">
      <c r="A406" s="1" t="s">
        <v>446</v>
      </c>
      <c r="B406" s="1">
        <v>50</v>
      </c>
      <c r="C406" s="1" t="s">
        <v>14</v>
      </c>
      <c r="D406" s="1" t="s">
        <v>15</v>
      </c>
      <c r="E406" s="1">
        <v>7.35</v>
      </c>
      <c r="F406" s="1">
        <v>26</v>
      </c>
      <c r="G406" s="1" t="s">
        <v>69</v>
      </c>
      <c r="H406" s="1" t="s">
        <v>45</v>
      </c>
      <c r="I406" s="1">
        <v>8.99</v>
      </c>
      <c r="J406" s="1">
        <v>0</v>
      </c>
      <c r="K406" s="1" t="s">
        <v>36</v>
      </c>
      <c r="L406" s="1">
        <v>3</v>
      </c>
      <c r="M406" s="1">
        <v>0.27</v>
      </c>
      <c r="N406" s="1" t="s">
        <v>29</v>
      </c>
    </row>
    <row r="407" spans="1:14" x14ac:dyDescent="0.2">
      <c r="A407" s="1" t="s">
        <v>447</v>
      </c>
      <c r="B407" s="1">
        <v>43</v>
      </c>
      <c r="C407" s="1" t="s">
        <v>14</v>
      </c>
      <c r="D407" s="1" t="s">
        <v>31</v>
      </c>
      <c r="E407" s="1">
        <v>86.73</v>
      </c>
      <c r="F407" s="1">
        <v>26</v>
      </c>
      <c r="G407" s="1" t="s">
        <v>16</v>
      </c>
      <c r="H407" s="1" t="s">
        <v>17</v>
      </c>
      <c r="I407" s="1">
        <v>17.989999999999998</v>
      </c>
      <c r="J407" s="1">
        <v>0</v>
      </c>
      <c r="K407" s="1" t="s">
        <v>36</v>
      </c>
      <c r="L407" s="1">
        <v>3</v>
      </c>
      <c r="M407" s="1">
        <v>3.21</v>
      </c>
      <c r="N407" s="1" t="s">
        <v>38</v>
      </c>
    </row>
    <row r="408" spans="1:14" x14ac:dyDescent="0.2">
      <c r="A408" s="1" t="s">
        <v>448</v>
      </c>
      <c r="B408" s="1">
        <v>65</v>
      </c>
      <c r="C408" s="1" t="s">
        <v>14</v>
      </c>
      <c r="D408" s="1" t="s">
        <v>15</v>
      </c>
      <c r="E408" s="1">
        <v>3.9</v>
      </c>
      <c r="F408" s="1">
        <v>14</v>
      </c>
      <c r="G408" s="1" t="s">
        <v>22</v>
      </c>
      <c r="H408" s="1" t="s">
        <v>23</v>
      </c>
      <c r="I408" s="1">
        <v>8.99</v>
      </c>
      <c r="J408" s="1">
        <v>1</v>
      </c>
      <c r="K408" s="1" t="s">
        <v>36</v>
      </c>
      <c r="L408" s="1">
        <v>4</v>
      </c>
      <c r="M408" s="1">
        <v>0.26</v>
      </c>
      <c r="N408" s="1" t="s">
        <v>24</v>
      </c>
    </row>
    <row r="409" spans="1:14" x14ac:dyDescent="0.2">
      <c r="A409" s="1" t="s">
        <v>449</v>
      </c>
      <c r="B409" s="1">
        <v>61</v>
      </c>
      <c r="C409" s="1" t="s">
        <v>40</v>
      </c>
      <c r="D409" s="1" t="s">
        <v>31</v>
      </c>
      <c r="E409" s="1">
        <v>0.42</v>
      </c>
      <c r="F409" s="1">
        <v>51</v>
      </c>
      <c r="G409" s="1" t="s">
        <v>22</v>
      </c>
      <c r="H409" s="1" t="s">
        <v>17</v>
      </c>
      <c r="I409" s="1">
        <v>17.989999999999998</v>
      </c>
      <c r="J409" s="1">
        <v>1</v>
      </c>
      <c r="K409" s="1" t="s">
        <v>18</v>
      </c>
      <c r="L409" s="1">
        <v>3</v>
      </c>
      <c r="M409" s="1">
        <v>0.01</v>
      </c>
      <c r="N409" s="1" t="s">
        <v>29</v>
      </c>
    </row>
    <row r="410" spans="1:14" x14ac:dyDescent="0.2">
      <c r="A410" s="1" t="s">
        <v>450</v>
      </c>
      <c r="B410" s="1">
        <v>32</v>
      </c>
      <c r="C410" s="1" t="s">
        <v>26</v>
      </c>
      <c r="D410" s="1" t="s">
        <v>21</v>
      </c>
      <c r="E410" s="1">
        <v>6.93</v>
      </c>
      <c r="F410" s="1">
        <v>34</v>
      </c>
      <c r="G410" s="1" t="s">
        <v>48</v>
      </c>
      <c r="H410" s="1" t="s">
        <v>23</v>
      </c>
      <c r="I410" s="1">
        <v>13.99</v>
      </c>
      <c r="J410" s="1">
        <v>1</v>
      </c>
      <c r="K410" s="1" t="s">
        <v>28</v>
      </c>
      <c r="L410" s="1">
        <v>3</v>
      </c>
      <c r="M410" s="1">
        <v>0.2</v>
      </c>
      <c r="N410" s="1" t="s">
        <v>46</v>
      </c>
    </row>
    <row r="411" spans="1:14" x14ac:dyDescent="0.2">
      <c r="A411" s="1" t="s">
        <v>451</v>
      </c>
      <c r="B411" s="1">
        <v>31</v>
      </c>
      <c r="C411" s="1" t="s">
        <v>40</v>
      </c>
      <c r="D411" s="1" t="s">
        <v>15</v>
      </c>
      <c r="E411" s="1">
        <v>5.18</v>
      </c>
      <c r="F411" s="1">
        <v>36</v>
      </c>
      <c r="G411" s="1" t="s">
        <v>32</v>
      </c>
      <c r="H411" s="1" t="s">
        <v>56</v>
      </c>
      <c r="I411" s="1">
        <v>8.99</v>
      </c>
      <c r="J411" s="1">
        <v>1</v>
      </c>
      <c r="K411" s="1" t="s">
        <v>60</v>
      </c>
      <c r="L411" s="1">
        <v>1</v>
      </c>
      <c r="M411" s="1">
        <v>0.14000000000000001</v>
      </c>
      <c r="N411" s="1" t="s">
        <v>33</v>
      </c>
    </row>
    <row r="412" spans="1:14" x14ac:dyDescent="0.2">
      <c r="A412" s="1" t="s">
        <v>452</v>
      </c>
      <c r="B412" s="1">
        <v>42</v>
      </c>
      <c r="C412" s="1" t="s">
        <v>40</v>
      </c>
      <c r="D412" s="1" t="s">
        <v>31</v>
      </c>
      <c r="E412" s="1">
        <v>8.3699999999999992</v>
      </c>
      <c r="F412" s="1">
        <v>21</v>
      </c>
      <c r="G412" s="1" t="s">
        <v>22</v>
      </c>
      <c r="H412" s="1" t="s">
        <v>56</v>
      </c>
      <c r="I412" s="1">
        <v>17.989999999999998</v>
      </c>
      <c r="J412" s="1">
        <v>0</v>
      </c>
      <c r="K412" s="1" t="s">
        <v>28</v>
      </c>
      <c r="L412" s="1">
        <v>3</v>
      </c>
      <c r="M412" s="1">
        <v>0.38</v>
      </c>
      <c r="N412" s="1" t="s">
        <v>51</v>
      </c>
    </row>
    <row r="413" spans="1:14" x14ac:dyDescent="0.2">
      <c r="A413" s="1" t="s">
        <v>453</v>
      </c>
      <c r="B413" s="1">
        <v>69</v>
      </c>
      <c r="C413" s="1" t="s">
        <v>14</v>
      </c>
      <c r="D413" s="1" t="s">
        <v>31</v>
      </c>
      <c r="E413" s="1">
        <v>38.020000000000003</v>
      </c>
      <c r="F413" s="1">
        <v>30</v>
      </c>
      <c r="G413" s="1" t="s">
        <v>22</v>
      </c>
      <c r="H413" s="1" t="s">
        <v>56</v>
      </c>
      <c r="I413" s="1">
        <v>17.989999999999998</v>
      </c>
      <c r="J413" s="1">
        <v>0</v>
      </c>
      <c r="K413" s="1" t="s">
        <v>36</v>
      </c>
      <c r="L413" s="1">
        <v>3</v>
      </c>
      <c r="M413" s="1">
        <v>1.23</v>
      </c>
      <c r="N413" s="1" t="s">
        <v>46</v>
      </c>
    </row>
    <row r="414" spans="1:14" x14ac:dyDescent="0.2">
      <c r="A414" s="1" t="s">
        <v>454</v>
      </c>
      <c r="B414" s="1">
        <v>65</v>
      </c>
      <c r="C414" s="1" t="s">
        <v>26</v>
      </c>
      <c r="D414" s="1" t="s">
        <v>31</v>
      </c>
      <c r="E414" s="1">
        <v>52.33</v>
      </c>
      <c r="F414" s="1">
        <v>24</v>
      </c>
      <c r="G414" s="1" t="s">
        <v>22</v>
      </c>
      <c r="H414" s="1" t="s">
        <v>56</v>
      </c>
      <c r="I414" s="1">
        <v>17.989999999999998</v>
      </c>
      <c r="J414" s="1">
        <v>0</v>
      </c>
      <c r="K414" s="1" t="s">
        <v>18</v>
      </c>
      <c r="L414" s="1">
        <v>5</v>
      </c>
      <c r="M414" s="1">
        <v>2.09</v>
      </c>
      <c r="N414" s="1" t="s">
        <v>19</v>
      </c>
    </row>
    <row r="415" spans="1:14" x14ac:dyDescent="0.2">
      <c r="A415" s="1" t="s">
        <v>455</v>
      </c>
      <c r="B415" s="1">
        <v>44</v>
      </c>
      <c r="C415" s="1" t="s">
        <v>40</v>
      </c>
      <c r="D415" s="1" t="s">
        <v>31</v>
      </c>
      <c r="E415" s="1">
        <v>1.83</v>
      </c>
      <c r="F415" s="1">
        <v>25</v>
      </c>
      <c r="G415" s="1" t="s">
        <v>16</v>
      </c>
      <c r="H415" s="1" t="s">
        <v>17</v>
      </c>
      <c r="I415" s="1">
        <v>17.989999999999998</v>
      </c>
      <c r="J415" s="1">
        <v>0</v>
      </c>
      <c r="K415" s="1" t="s">
        <v>42</v>
      </c>
      <c r="L415" s="1">
        <v>5</v>
      </c>
      <c r="M415" s="1">
        <v>7.0000000000000007E-2</v>
      </c>
      <c r="N415" s="1" t="s">
        <v>46</v>
      </c>
    </row>
    <row r="416" spans="1:14" x14ac:dyDescent="0.2">
      <c r="A416" s="1" t="s">
        <v>456</v>
      </c>
      <c r="B416" s="1">
        <v>58</v>
      </c>
      <c r="C416" s="1" t="s">
        <v>26</v>
      </c>
      <c r="D416" s="1" t="s">
        <v>15</v>
      </c>
      <c r="E416" s="1">
        <v>0.51</v>
      </c>
      <c r="F416" s="1">
        <v>12</v>
      </c>
      <c r="G416" s="1" t="s">
        <v>27</v>
      </c>
      <c r="H416" s="1" t="s">
        <v>56</v>
      </c>
      <c r="I416" s="1">
        <v>8.99</v>
      </c>
      <c r="J416" s="1">
        <v>1</v>
      </c>
      <c r="K416" s="1" t="s">
        <v>42</v>
      </c>
      <c r="L416" s="1">
        <v>1</v>
      </c>
      <c r="M416" s="1">
        <v>0.04</v>
      </c>
      <c r="N416" s="1" t="s">
        <v>19</v>
      </c>
    </row>
    <row r="417" spans="1:14" x14ac:dyDescent="0.2">
      <c r="A417" s="1" t="s">
        <v>457</v>
      </c>
      <c r="B417" s="1">
        <v>56</v>
      </c>
      <c r="C417" s="1" t="s">
        <v>26</v>
      </c>
      <c r="D417" s="1" t="s">
        <v>15</v>
      </c>
      <c r="E417" s="1">
        <v>8.5399999999999991</v>
      </c>
      <c r="F417" s="1">
        <v>16</v>
      </c>
      <c r="G417" s="1" t="s">
        <v>32</v>
      </c>
      <c r="H417" s="1" t="s">
        <v>56</v>
      </c>
      <c r="I417" s="1">
        <v>8.99</v>
      </c>
      <c r="J417" s="1">
        <v>0</v>
      </c>
      <c r="K417" s="1" t="s">
        <v>28</v>
      </c>
      <c r="L417" s="1">
        <v>5</v>
      </c>
      <c r="M417" s="1">
        <v>0.5</v>
      </c>
      <c r="N417" s="1" t="s">
        <v>19</v>
      </c>
    </row>
    <row r="418" spans="1:14" x14ac:dyDescent="0.2">
      <c r="A418" s="1" t="s">
        <v>458</v>
      </c>
      <c r="B418" s="1">
        <v>40</v>
      </c>
      <c r="C418" s="1" t="s">
        <v>26</v>
      </c>
      <c r="D418" s="1" t="s">
        <v>31</v>
      </c>
      <c r="E418" s="1">
        <v>8.64</v>
      </c>
      <c r="F418" s="1">
        <v>35</v>
      </c>
      <c r="G418" s="1" t="s">
        <v>48</v>
      </c>
      <c r="H418" s="1" t="s">
        <v>45</v>
      </c>
      <c r="I418" s="1">
        <v>17.989999999999998</v>
      </c>
      <c r="J418" s="1">
        <v>0</v>
      </c>
      <c r="K418" s="1" t="s">
        <v>36</v>
      </c>
      <c r="L418" s="1">
        <v>5</v>
      </c>
      <c r="M418" s="1">
        <v>0.24</v>
      </c>
      <c r="N418" s="1" t="s">
        <v>38</v>
      </c>
    </row>
    <row r="419" spans="1:14" x14ac:dyDescent="0.2">
      <c r="A419" s="1" t="s">
        <v>459</v>
      </c>
      <c r="B419" s="1">
        <v>25</v>
      </c>
      <c r="C419" s="1" t="s">
        <v>26</v>
      </c>
      <c r="D419" s="1" t="s">
        <v>31</v>
      </c>
      <c r="E419" s="1">
        <v>6.38</v>
      </c>
      <c r="F419" s="1">
        <v>23</v>
      </c>
      <c r="G419" s="1" t="s">
        <v>48</v>
      </c>
      <c r="H419" s="1" t="s">
        <v>17</v>
      </c>
      <c r="I419" s="1">
        <v>17.989999999999998</v>
      </c>
      <c r="J419" s="1">
        <v>0</v>
      </c>
      <c r="K419" s="1" t="s">
        <v>18</v>
      </c>
      <c r="L419" s="1">
        <v>5</v>
      </c>
      <c r="M419" s="1">
        <v>0.27</v>
      </c>
      <c r="N419" s="1" t="s">
        <v>29</v>
      </c>
    </row>
    <row r="420" spans="1:14" x14ac:dyDescent="0.2">
      <c r="A420" s="1" t="s">
        <v>460</v>
      </c>
      <c r="B420" s="1">
        <v>28</v>
      </c>
      <c r="C420" s="1" t="s">
        <v>14</v>
      </c>
      <c r="D420" s="1" t="s">
        <v>31</v>
      </c>
      <c r="E420" s="1">
        <v>7.1</v>
      </c>
      <c r="F420" s="1">
        <v>11</v>
      </c>
      <c r="G420" s="1" t="s">
        <v>69</v>
      </c>
      <c r="H420" s="1" t="s">
        <v>45</v>
      </c>
      <c r="I420" s="1">
        <v>17.989999999999998</v>
      </c>
      <c r="J420" s="1">
        <v>0</v>
      </c>
      <c r="K420" s="1" t="s">
        <v>28</v>
      </c>
      <c r="L420" s="1">
        <v>3</v>
      </c>
      <c r="M420" s="1">
        <v>0.59</v>
      </c>
      <c r="N420" s="1" t="s">
        <v>33</v>
      </c>
    </row>
    <row r="421" spans="1:14" x14ac:dyDescent="0.2">
      <c r="A421" s="1" t="s">
        <v>461</v>
      </c>
      <c r="B421" s="1">
        <v>36</v>
      </c>
      <c r="C421" s="1" t="s">
        <v>40</v>
      </c>
      <c r="D421" s="1" t="s">
        <v>31</v>
      </c>
      <c r="E421" s="1">
        <v>11.31</v>
      </c>
      <c r="F421" s="1">
        <v>7</v>
      </c>
      <c r="G421" s="1" t="s">
        <v>69</v>
      </c>
      <c r="H421" s="1" t="s">
        <v>17</v>
      </c>
      <c r="I421" s="1">
        <v>17.989999999999998</v>
      </c>
      <c r="J421" s="1">
        <v>0</v>
      </c>
      <c r="K421" s="1" t="s">
        <v>42</v>
      </c>
      <c r="L421" s="1">
        <v>3</v>
      </c>
      <c r="M421" s="1">
        <v>1.41</v>
      </c>
      <c r="N421" s="1" t="s">
        <v>19</v>
      </c>
    </row>
    <row r="422" spans="1:14" x14ac:dyDescent="0.2">
      <c r="A422" s="1" t="s">
        <v>462</v>
      </c>
      <c r="B422" s="1">
        <v>33</v>
      </c>
      <c r="C422" s="1" t="s">
        <v>14</v>
      </c>
      <c r="D422" s="1" t="s">
        <v>15</v>
      </c>
      <c r="E422" s="1">
        <v>3.84</v>
      </c>
      <c r="F422" s="1">
        <v>28</v>
      </c>
      <c r="G422" s="1" t="s">
        <v>48</v>
      </c>
      <c r="H422" s="1" t="s">
        <v>23</v>
      </c>
      <c r="I422" s="1">
        <v>8.99</v>
      </c>
      <c r="J422" s="1">
        <v>1</v>
      </c>
      <c r="K422" s="1" t="s">
        <v>60</v>
      </c>
      <c r="L422" s="1">
        <v>3</v>
      </c>
      <c r="M422" s="1">
        <v>0.13</v>
      </c>
      <c r="N422" s="1" t="s">
        <v>33</v>
      </c>
    </row>
    <row r="423" spans="1:14" x14ac:dyDescent="0.2">
      <c r="A423" s="1" t="s">
        <v>463</v>
      </c>
      <c r="B423" s="1">
        <v>21</v>
      </c>
      <c r="C423" s="1" t="s">
        <v>40</v>
      </c>
      <c r="D423" s="1" t="s">
        <v>21</v>
      </c>
      <c r="E423" s="1">
        <v>10.63</v>
      </c>
      <c r="F423" s="1">
        <v>4</v>
      </c>
      <c r="G423" s="1" t="s">
        <v>32</v>
      </c>
      <c r="H423" s="1" t="s">
        <v>56</v>
      </c>
      <c r="I423" s="1">
        <v>13.99</v>
      </c>
      <c r="J423" s="1">
        <v>0</v>
      </c>
      <c r="K423" s="1" t="s">
        <v>18</v>
      </c>
      <c r="L423" s="1">
        <v>1</v>
      </c>
      <c r="M423" s="1">
        <v>2.13</v>
      </c>
      <c r="N423" s="1" t="s">
        <v>46</v>
      </c>
    </row>
    <row r="424" spans="1:14" x14ac:dyDescent="0.2">
      <c r="A424" s="1" t="s">
        <v>464</v>
      </c>
      <c r="B424" s="1">
        <v>24</v>
      </c>
      <c r="C424" s="1" t="s">
        <v>26</v>
      </c>
      <c r="D424" s="1" t="s">
        <v>21</v>
      </c>
      <c r="E424" s="1">
        <v>0.02</v>
      </c>
      <c r="F424" s="1">
        <v>35</v>
      </c>
      <c r="G424" s="1" t="s">
        <v>16</v>
      </c>
      <c r="H424" s="1" t="s">
        <v>56</v>
      </c>
      <c r="I424" s="1">
        <v>13.99</v>
      </c>
      <c r="J424" s="1">
        <v>1</v>
      </c>
      <c r="K424" s="1" t="s">
        <v>42</v>
      </c>
      <c r="L424" s="1">
        <v>3</v>
      </c>
      <c r="M424" s="1">
        <v>0</v>
      </c>
      <c r="N424" s="1" t="s">
        <v>51</v>
      </c>
    </row>
    <row r="425" spans="1:14" x14ac:dyDescent="0.2">
      <c r="A425" s="1" t="s">
        <v>465</v>
      </c>
      <c r="B425" s="1">
        <v>68</v>
      </c>
      <c r="C425" s="1" t="s">
        <v>26</v>
      </c>
      <c r="D425" s="1" t="s">
        <v>31</v>
      </c>
      <c r="E425" s="1">
        <v>9.66</v>
      </c>
      <c r="F425" s="1">
        <v>27</v>
      </c>
      <c r="G425" s="1" t="s">
        <v>16</v>
      </c>
      <c r="H425" s="1" t="s">
        <v>17</v>
      </c>
      <c r="I425" s="1">
        <v>17.989999999999998</v>
      </c>
      <c r="J425" s="1">
        <v>0</v>
      </c>
      <c r="K425" s="1" t="s">
        <v>60</v>
      </c>
      <c r="L425" s="1">
        <v>5</v>
      </c>
      <c r="M425" s="1">
        <v>0.35</v>
      </c>
      <c r="N425" s="1" t="s">
        <v>24</v>
      </c>
    </row>
    <row r="426" spans="1:14" x14ac:dyDescent="0.2">
      <c r="A426" s="1" t="s">
        <v>466</v>
      </c>
      <c r="B426" s="1">
        <v>70</v>
      </c>
      <c r="C426" s="1" t="s">
        <v>26</v>
      </c>
      <c r="D426" s="1" t="s">
        <v>31</v>
      </c>
      <c r="E426" s="1">
        <v>0.36</v>
      </c>
      <c r="F426" s="1">
        <v>15</v>
      </c>
      <c r="G426" s="1" t="s">
        <v>32</v>
      </c>
      <c r="H426" s="1" t="s">
        <v>17</v>
      </c>
      <c r="I426" s="1">
        <v>17.989999999999998</v>
      </c>
      <c r="J426" s="1">
        <v>1</v>
      </c>
      <c r="K426" s="1" t="s">
        <v>18</v>
      </c>
      <c r="L426" s="1">
        <v>5</v>
      </c>
      <c r="M426" s="1">
        <v>0.02</v>
      </c>
      <c r="N426" s="1" t="s">
        <v>24</v>
      </c>
    </row>
    <row r="427" spans="1:14" x14ac:dyDescent="0.2">
      <c r="A427" s="1" t="s">
        <v>467</v>
      </c>
      <c r="B427" s="1">
        <v>68</v>
      </c>
      <c r="C427" s="1" t="s">
        <v>40</v>
      </c>
      <c r="D427" s="1" t="s">
        <v>15</v>
      </c>
      <c r="E427" s="1">
        <v>7.63</v>
      </c>
      <c r="F427" s="1">
        <v>23</v>
      </c>
      <c r="G427" s="1" t="s">
        <v>69</v>
      </c>
      <c r="H427" s="1" t="s">
        <v>56</v>
      </c>
      <c r="I427" s="1">
        <v>8.99</v>
      </c>
      <c r="J427" s="1">
        <v>0</v>
      </c>
      <c r="K427" s="1" t="s">
        <v>36</v>
      </c>
      <c r="L427" s="1">
        <v>4</v>
      </c>
      <c r="M427" s="1">
        <v>0.32</v>
      </c>
      <c r="N427" s="1" t="s">
        <v>29</v>
      </c>
    </row>
    <row r="428" spans="1:14" x14ac:dyDescent="0.2">
      <c r="A428" s="1" t="s">
        <v>468</v>
      </c>
      <c r="B428" s="1">
        <v>41</v>
      </c>
      <c r="C428" s="1" t="s">
        <v>26</v>
      </c>
      <c r="D428" s="1" t="s">
        <v>21</v>
      </c>
      <c r="E428" s="1">
        <v>6.47</v>
      </c>
      <c r="F428" s="1">
        <v>32</v>
      </c>
      <c r="G428" s="1" t="s">
        <v>16</v>
      </c>
      <c r="H428" s="1" t="s">
        <v>17</v>
      </c>
      <c r="I428" s="1">
        <v>13.99</v>
      </c>
      <c r="J428" s="1">
        <v>1</v>
      </c>
      <c r="K428" s="1" t="s">
        <v>18</v>
      </c>
      <c r="L428" s="1">
        <v>4</v>
      </c>
      <c r="M428" s="1">
        <v>0.2</v>
      </c>
      <c r="N428" s="1" t="s">
        <v>29</v>
      </c>
    </row>
    <row r="429" spans="1:14" x14ac:dyDescent="0.2">
      <c r="A429" s="1" t="s">
        <v>469</v>
      </c>
      <c r="B429" s="1">
        <v>58</v>
      </c>
      <c r="C429" s="1" t="s">
        <v>14</v>
      </c>
      <c r="D429" s="1" t="s">
        <v>31</v>
      </c>
      <c r="E429" s="1">
        <v>26.32</v>
      </c>
      <c r="F429" s="1">
        <v>18</v>
      </c>
      <c r="G429" s="1" t="s">
        <v>27</v>
      </c>
      <c r="H429" s="1" t="s">
        <v>23</v>
      </c>
      <c r="I429" s="1">
        <v>17.989999999999998</v>
      </c>
      <c r="J429" s="1">
        <v>0</v>
      </c>
      <c r="K429" s="1" t="s">
        <v>42</v>
      </c>
      <c r="L429" s="1">
        <v>4</v>
      </c>
      <c r="M429" s="1">
        <v>1.39</v>
      </c>
      <c r="N429" s="1" t="s">
        <v>51</v>
      </c>
    </row>
    <row r="430" spans="1:14" x14ac:dyDescent="0.2">
      <c r="A430" s="1" t="s">
        <v>470</v>
      </c>
      <c r="B430" s="1">
        <v>38</v>
      </c>
      <c r="C430" s="1" t="s">
        <v>26</v>
      </c>
      <c r="D430" s="1" t="s">
        <v>21</v>
      </c>
      <c r="E430" s="1">
        <v>7.34</v>
      </c>
      <c r="F430" s="1">
        <v>56</v>
      </c>
      <c r="G430" s="1" t="s">
        <v>22</v>
      </c>
      <c r="H430" s="1" t="s">
        <v>17</v>
      </c>
      <c r="I430" s="1">
        <v>13.99</v>
      </c>
      <c r="J430" s="1">
        <v>1</v>
      </c>
      <c r="K430" s="1" t="s">
        <v>18</v>
      </c>
      <c r="L430" s="1">
        <v>4</v>
      </c>
      <c r="M430" s="1">
        <v>0.13</v>
      </c>
      <c r="N430" s="1" t="s">
        <v>38</v>
      </c>
    </row>
    <row r="431" spans="1:14" x14ac:dyDescent="0.2">
      <c r="A431" s="1" t="s">
        <v>471</v>
      </c>
      <c r="B431" s="1">
        <v>33</v>
      </c>
      <c r="C431" s="1" t="s">
        <v>40</v>
      </c>
      <c r="D431" s="1" t="s">
        <v>15</v>
      </c>
      <c r="E431" s="1">
        <v>8.19</v>
      </c>
      <c r="F431" s="1">
        <v>53</v>
      </c>
      <c r="G431" s="1" t="s">
        <v>22</v>
      </c>
      <c r="H431" s="1" t="s">
        <v>17</v>
      </c>
      <c r="I431" s="1">
        <v>8.99</v>
      </c>
      <c r="J431" s="1">
        <v>1</v>
      </c>
      <c r="K431" s="1" t="s">
        <v>60</v>
      </c>
      <c r="L431" s="1">
        <v>1</v>
      </c>
      <c r="M431" s="1">
        <v>0.15</v>
      </c>
      <c r="N431" s="1" t="s">
        <v>46</v>
      </c>
    </row>
    <row r="432" spans="1:14" x14ac:dyDescent="0.2">
      <c r="A432" s="1" t="s">
        <v>472</v>
      </c>
      <c r="B432" s="1">
        <v>19</v>
      </c>
      <c r="C432" s="1" t="s">
        <v>26</v>
      </c>
      <c r="D432" s="1" t="s">
        <v>31</v>
      </c>
      <c r="E432" s="1">
        <v>11.05</v>
      </c>
      <c r="F432" s="1">
        <v>5</v>
      </c>
      <c r="G432" s="1" t="s">
        <v>32</v>
      </c>
      <c r="H432" s="1" t="s">
        <v>17</v>
      </c>
      <c r="I432" s="1">
        <v>17.989999999999998</v>
      </c>
      <c r="J432" s="1">
        <v>0</v>
      </c>
      <c r="K432" s="1" t="s">
        <v>18</v>
      </c>
      <c r="L432" s="1">
        <v>1</v>
      </c>
      <c r="M432" s="1">
        <v>1.84</v>
      </c>
      <c r="N432" s="1" t="s">
        <v>38</v>
      </c>
    </row>
    <row r="433" spans="1:14" x14ac:dyDescent="0.2">
      <c r="A433" s="1" t="s">
        <v>473</v>
      </c>
      <c r="B433" s="1">
        <v>65</v>
      </c>
      <c r="C433" s="1" t="s">
        <v>14</v>
      </c>
      <c r="D433" s="1" t="s">
        <v>15</v>
      </c>
      <c r="E433" s="1">
        <v>1.05</v>
      </c>
      <c r="F433" s="1">
        <v>51</v>
      </c>
      <c r="G433" s="1" t="s">
        <v>16</v>
      </c>
      <c r="H433" s="1" t="s">
        <v>23</v>
      </c>
      <c r="I433" s="1">
        <v>8.99</v>
      </c>
      <c r="J433" s="1">
        <v>1</v>
      </c>
      <c r="K433" s="1" t="s">
        <v>18</v>
      </c>
      <c r="L433" s="1">
        <v>2</v>
      </c>
      <c r="M433" s="1">
        <v>0.02</v>
      </c>
      <c r="N433" s="1" t="s">
        <v>24</v>
      </c>
    </row>
    <row r="434" spans="1:14" x14ac:dyDescent="0.2">
      <c r="A434" s="1" t="s">
        <v>474</v>
      </c>
      <c r="B434" s="1">
        <v>66</v>
      </c>
      <c r="C434" s="1" t="s">
        <v>40</v>
      </c>
      <c r="D434" s="1" t="s">
        <v>21</v>
      </c>
      <c r="E434" s="1">
        <v>27.5</v>
      </c>
      <c r="F434" s="1">
        <v>32</v>
      </c>
      <c r="G434" s="1" t="s">
        <v>16</v>
      </c>
      <c r="H434" s="1" t="s">
        <v>23</v>
      </c>
      <c r="I434" s="1">
        <v>13.99</v>
      </c>
      <c r="J434" s="1">
        <v>0</v>
      </c>
      <c r="K434" s="1" t="s">
        <v>18</v>
      </c>
      <c r="L434" s="1">
        <v>3</v>
      </c>
      <c r="M434" s="1">
        <v>0.83</v>
      </c>
      <c r="N434" s="1" t="s">
        <v>38</v>
      </c>
    </row>
    <row r="435" spans="1:14" x14ac:dyDescent="0.2">
      <c r="A435" s="1" t="s">
        <v>475</v>
      </c>
      <c r="B435" s="1">
        <v>28</v>
      </c>
      <c r="C435" s="1" t="s">
        <v>40</v>
      </c>
      <c r="D435" s="1" t="s">
        <v>15</v>
      </c>
      <c r="E435" s="1">
        <v>9.85</v>
      </c>
      <c r="F435" s="1">
        <v>46</v>
      </c>
      <c r="G435" s="1" t="s">
        <v>69</v>
      </c>
      <c r="H435" s="1" t="s">
        <v>54</v>
      </c>
      <c r="I435" s="1">
        <v>8.99</v>
      </c>
      <c r="J435" s="1">
        <v>1</v>
      </c>
      <c r="K435" s="1" t="s">
        <v>18</v>
      </c>
      <c r="L435" s="1">
        <v>5</v>
      </c>
      <c r="M435" s="1">
        <v>0.21</v>
      </c>
      <c r="N435" s="1" t="s">
        <v>29</v>
      </c>
    </row>
    <row r="436" spans="1:14" x14ac:dyDescent="0.2">
      <c r="A436" s="1" t="s">
        <v>476</v>
      </c>
      <c r="B436" s="1">
        <v>66</v>
      </c>
      <c r="C436" s="1" t="s">
        <v>26</v>
      </c>
      <c r="D436" s="1" t="s">
        <v>31</v>
      </c>
      <c r="E436" s="1">
        <v>5.22</v>
      </c>
      <c r="F436" s="1">
        <v>28</v>
      </c>
      <c r="G436" s="1" t="s">
        <v>27</v>
      </c>
      <c r="H436" s="1" t="s">
        <v>54</v>
      </c>
      <c r="I436" s="1">
        <v>17.989999999999998</v>
      </c>
      <c r="J436" s="1">
        <v>0</v>
      </c>
      <c r="K436" s="1" t="s">
        <v>28</v>
      </c>
      <c r="L436" s="1">
        <v>5</v>
      </c>
      <c r="M436" s="1">
        <v>0.18</v>
      </c>
      <c r="N436" s="1" t="s">
        <v>19</v>
      </c>
    </row>
    <row r="437" spans="1:14" x14ac:dyDescent="0.2">
      <c r="A437" s="1" t="s">
        <v>477</v>
      </c>
      <c r="B437" s="1">
        <v>21</v>
      </c>
      <c r="C437" s="1" t="s">
        <v>26</v>
      </c>
      <c r="D437" s="1" t="s">
        <v>15</v>
      </c>
      <c r="E437" s="1">
        <v>19.14</v>
      </c>
      <c r="F437" s="1">
        <v>28</v>
      </c>
      <c r="G437" s="1" t="s">
        <v>69</v>
      </c>
      <c r="H437" s="1" t="s">
        <v>54</v>
      </c>
      <c r="I437" s="1">
        <v>8.99</v>
      </c>
      <c r="J437" s="1">
        <v>0</v>
      </c>
      <c r="K437" s="1" t="s">
        <v>28</v>
      </c>
      <c r="L437" s="1">
        <v>2</v>
      </c>
      <c r="M437" s="1">
        <v>0.66</v>
      </c>
      <c r="N437" s="1" t="s">
        <v>46</v>
      </c>
    </row>
    <row r="438" spans="1:14" x14ac:dyDescent="0.2">
      <c r="A438" s="1" t="s">
        <v>478</v>
      </c>
      <c r="B438" s="1">
        <v>23</v>
      </c>
      <c r="C438" s="1" t="s">
        <v>14</v>
      </c>
      <c r="D438" s="1" t="s">
        <v>15</v>
      </c>
      <c r="E438" s="1">
        <v>10.73</v>
      </c>
      <c r="F438" s="1">
        <v>35</v>
      </c>
      <c r="G438" s="1" t="s">
        <v>22</v>
      </c>
      <c r="H438" s="1" t="s">
        <v>56</v>
      </c>
      <c r="I438" s="1">
        <v>8.99</v>
      </c>
      <c r="J438" s="1">
        <v>1</v>
      </c>
      <c r="K438" s="1" t="s">
        <v>60</v>
      </c>
      <c r="L438" s="1">
        <v>5</v>
      </c>
      <c r="M438" s="1">
        <v>0.3</v>
      </c>
      <c r="N438" s="1" t="s">
        <v>46</v>
      </c>
    </row>
    <row r="439" spans="1:14" x14ac:dyDescent="0.2">
      <c r="A439" s="1" t="s">
        <v>479</v>
      </c>
      <c r="B439" s="1">
        <v>30</v>
      </c>
      <c r="C439" s="1" t="s">
        <v>40</v>
      </c>
      <c r="D439" s="1" t="s">
        <v>21</v>
      </c>
      <c r="E439" s="1">
        <v>5.0999999999999996</v>
      </c>
      <c r="F439" s="1">
        <v>9</v>
      </c>
      <c r="G439" s="1" t="s">
        <v>69</v>
      </c>
      <c r="H439" s="1" t="s">
        <v>17</v>
      </c>
      <c r="I439" s="1">
        <v>13.99</v>
      </c>
      <c r="J439" s="1">
        <v>0</v>
      </c>
      <c r="K439" s="1" t="s">
        <v>42</v>
      </c>
      <c r="L439" s="1">
        <v>5</v>
      </c>
      <c r="M439" s="1">
        <v>0.51</v>
      </c>
      <c r="N439" s="1" t="s">
        <v>46</v>
      </c>
    </row>
    <row r="440" spans="1:14" x14ac:dyDescent="0.2">
      <c r="A440" s="1" t="s">
        <v>480</v>
      </c>
      <c r="B440" s="1">
        <v>36</v>
      </c>
      <c r="C440" s="1" t="s">
        <v>14</v>
      </c>
      <c r="D440" s="1" t="s">
        <v>15</v>
      </c>
      <c r="E440" s="1">
        <v>16.649999999999999</v>
      </c>
      <c r="F440" s="1">
        <v>36</v>
      </c>
      <c r="G440" s="1" t="s">
        <v>32</v>
      </c>
      <c r="H440" s="1" t="s">
        <v>56</v>
      </c>
      <c r="I440" s="1">
        <v>8.99</v>
      </c>
      <c r="J440" s="1">
        <v>1</v>
      </c>
      <c r="K440" s="1" t="s">
        <v>36</v>
      </c>
      <c r="L440" s="1">
        <v>2</v>
      </c>
      <c r="M440" s="1">
        <v>0.45</v>
      </c>
      <c r="N440" s="1" t="s">
        <v>51</v>
      </c>
    </row>
    <row r="441" spans="1:14" x14ac:dyDescent="0.2">
      <c r="A441" s="1" t="s">
        <v>481</v>
      </c>
      <c r="B441" s="1">
        <v>32</v>
      </c>
      <c r="C441" s="1" t="s">
        <v>14</v>
      </c>
      <c r="D441" s="1" t="s">
        <v>31</v>
      </c>
      <c r="E441" s="1">
        <v>45.98</v>
      </c>
      <c r="F441" s="1">
        <v>45</v>
      </c>
      <c r="G441" s="1" t="s">
        <v>27</v>
      </c>
      <c r="H441" s="1" t="s">
        <v>54</v>
      </c>
      <c r="I441" s="1">
        <v>17.989999999999998</v>
      </c>
      <c r="J441" s="1">
        <v>0</v>
      </c>
      <c r="K441" s="1" t="s">
        <v>28</v>
      </c>
      <c r="L441" s="1">
        <v>1</v>
      </c>
      <c r="M441" s="1">
        <v>1</v>
      </c>
      <c r="N441" s="1" t="s">
        <v>46</v>
      </c>
    </row>
    <row r="442" spans="1:14" x14ac:dyDescent="0.2">
      <c r="A442" s="1" t="s">
        <v>482</v>
      </c>
      <c r="B442" s="1">
        <v>18</v>
      </c>
      <c r="C442" s="1" t="s">
        <v>40</v>
      </c>
      <c r="D442" s="1" t="s">
        <v>21</v>
      </c>
      <c r="E442" s="1">
        <v>20.65</v>
      </c>
      <c r="F442" s="1">
        <v>19</v>
      </c>
      <c r="G442" s="1" t="s">
        <v>69</v>
      </c>
      <c r="H442" s="1" t="s">
        <v>56</v>
      </c>
      <c r="I442" s="1">
        <v>13.99</v>
      </c>
      <c r="J442" s="1">
        <v>0</v>
      </c>
      <c r="K442" s="1" t="s">
        <v>28</v>
      </c>
      <c r="L442" s="1">
        <v>4</v>
      </c>
      <c r="M442" s="1">
        <v>1.03</v>
      </c>
      <c r="N442" s="1" t="s">
        <v>24</v>
      </c>
    </row>
    <row r="443" spans="1:14" x14ac:dyDescent="0.2">
      <c r="A443" s="1" t="s">
        <v>483</v>
      </c>
      <c r="B443" s="1">
        <v>40</v>
      </c>
      <c r="C443" s="1" t="s">
        <v>40</v>
      </c>
      <c r="D443" s="1" t="s">
        <v>15</v>
      </c>
      <c r="E443" s="1">
        <v>10.98</v>
      </c>
      <c r="F443" s="1">
        <v>28</v>
      </c>
      <c r="G443" s="1" t="s">
        <v>48</v>
      </c>
      <c r="H443" s="1" t="s">
        <v>23</v>
      </c>
      <c r="I443" s="1">
        <v>8.99</v>
      </c>
      <c r="J443" s="1">
        <v>1</v>
      </c>
      <c r="K443" s="1" t="s">
        <v>36</v>
      </c>
      <c r="L443" s="1">
        <v>1</v>
      </c>
      <c r="M443" s="1">
        <v>0.38</v>
      </c>
      <c r="N443" s="1" t="s">
        <v>19</v>
      </c>
    </row>
    <row r="444" spans="1:14" x14ac:dyDescent="0.2">
      <c r="A444" s="1" t="s">
        <v>484</v>
      </c>
      <c r="B444" s="1">
        <v>28</v>
      </c>
      <c r="C444" s="1" t="s">
        <v>40</v>
      </c>
      <c r="D444" s="1" t="s">
        <v>21</v>
      </c>
      <c r="E444" s="1">
        <v>1.78</v>
      </c>
      <c r="F444" s="1">
        <v>35</v>
      </c>
      <c r="G444" s="1" t="s">
        <v>48</v>
      </c>
      <c r="H444" s="1" t="s">
        <v>23</v>
      </c>
      <c r="I444" s="1">
        <v>13.99</v>
      </c>
      <c r="J444" s="1">
        <v>1</v>
      </c>
      <c r="K444" s="1" t="s">
        <v>36</v>
      </c>
      <c r="L444" s="1">
        <v>3</v>
      </c>
      <c r="M444" s="1">
        <v>0.05</v>
      </c>
      <c r="N444" s="1" t="s">
        <v>19</v>
      </c>
    </row>
    <row r="445" spans="1:14" x14ac:dyDescent="0.2">
      <c r="A445" s="1" t="s">
        <v>485</v>
      </c>
      <c r="B445" s="1">
        <v>32</v>
      </c>
      <c r="C445" s="1" t="s">
        <v>40</v>
      </c>
      <c r="D445" s="1" t="s">
        <v>31</v>
      </c>
      <c r="E445" s="1">
        <v>4.1100000000000003</v>
      </c>
      <c r="F445" s="1">
        <v>45</v>
      </c>
      <c r="G445" s="1" t="s">
        <v>27</v>
      </c>
      <c r="H445" s="1" t="s">
        <v>45</v>
      </c>
      <c r="I445" s="1">
        <v>17.989999999999998</v>
      </c>
      <c r="J445" s="1">
        <v>1</v>
      </c>
      <c r="K445" s="1" t="s">
        <v>60</v>
      </c>
      <c r="L445" s="1">
        <v>5</v>
      </c>
      <c r="M445" s="1">
        <v>0.09</v>
      </c>
      <c r="N445" s="1" t="s">
        <v>19</v>
      </c>
    </row>
    <row r="446" spans="1:14" x14ac:dyDescent="0.2">
      <c r="A446" s="1" t="s">
        <v>486</v>
      </c>
      <c r="B446" s="1">
        <v>20</v>
      </c>
      <c r="C446" s="1" t="s">
        <v>14</v>
      </c>
      <c r="D446" s="1" t="s">
        <v>21</v>
      </c>
      <c r="E446" s="1">
        <v>21.21</v>
      </c>
      <c r="F446" s="1">
        <v>0</v>
      </c>
      <c r="G446" s="1" t="s">
        <v>69</v>
      </c>
      <c r="H446" s="1" t="s">
        <v>23</v>
      </c>
      <c r="I446" s="1">
        <v>13.99</v>
      </c>
      <c r="J446" s="1">
        <v>0</v>
      </c>
      <c r="K446" s="1" t="s">
        <v>28</v>
      </c>
      <c r="L446" s="1">
        <v>2</v>
      </c>
      <c r="M446" s="1">
        <v>21.21</v>
      </c>
      <c r="N446" s="1" t="s">
        <v>29</v>
      </c>
    </row>
    <row r="447" spans="1:14" x14ac:dyDescent="0.2">
      <c r="A447" s="1" t="s">
        <v>487</v>
      </c>
      <c r="B447" s="1">
        <v>67</v>
      </c>
      <c r="C447" s="1" t="s">
        <v>26</v>
      </c>
      <c r="D447" s="1" t="s">
        <v>31</v>
      </c>
      <c r="E447" s="1">
        <v>15.45</v>
      </c>
      <c r="F447" s="1">
        <v>46</v>
      </c>
      <c r="G447" s="1" t="s">
        <v>16</v>
      </c>
      <c r="H447" s="1" t="s">
        <v>54</v>
      </c>
      <c r="I447" s="1">
        <v>17.989999999999998</v>
      </c>
      <c r="J447" s="1">
        <v>1</v>
      </c>
      <c r="K447" s="1" t="s">
        <v>18</v>
      </c>
      <c r="L447" s="1">
        <v>5</v>
      </c>
      <c r="M447" s="1">
        <v>0.33</v>
      </c>
      <c r="N447" s="1" t="s">
        <v>46</v>
      </c>
    </row>
    <row r="448" spans="1:14" x14ac:dyDescent="0.2">
      <c r="A448" s="1" t="s">
        <v>488</v>
      </c>
      <c r="B448" s="1">
        <v>31</v>
      </c>
      <c r="C448" s="1" t="s">
        <v>40</v>
      </c>
      <c r="D448" s="1" t="s">
        <v>31</v>
      </c>
      <c r="E448" s="1">
        <v>12</v>
      </c>
      <c r="F448" s="1">
        <v>2</v>
      </c>
      <c r="G448" s="1" t="s">
        <v>22</v>
      </c>
      <c r="H448" s="1" t="s">
        <v>23</v>
      </c>
      <c r="I448" s="1">
        <v>17.989999999999998</v>
      </c>
      <c r="J448" s="1">
        <v>0</v>
      </c>
      <c r="K448" s="1" t="s">
        <v>60</v>
      </c>
      <c r="L448" s="1">
        <v>2</v>
      </c>
      <c r="M448" s="1">
        <v>4</v>
      </c>
      <c r="N448" s="1" t="s">
        <v>46</v>
      </c>
    </row>
    <row r="449" spans="1:14" x14ac:dyDescent="0.2">
      <c r="A449" s="1" t="s">
        <v>489</v>
      </c>
      <c r="B449" s="1">
        <v>19</v>
      </c>
      <c r="C449" s="1" t="s">
        <v>14</v>
      </c>
      <c r="D449" s="1" t="s">
        <v>31</v>
      </c>
      <c r="E449" s="1">
        <v>1.44</v>
      </c>
      <c r="F449" s="1">
        <v>40</v>
      </c>
      <c r="G449" s="1" t="s">
        <v>48</v>
      </c>
      <c r="H449" s="1" t="s">
        <v>17</v>
      </c>
      <c r="I449" s="1">
        <v>17.989999999999998</v>
      </c>
      <c r="J449" s="1">
        <v>1</v>
      </c>
      <c r="K449" s="1" t="s">
        <v>18</v>
      </c>
      <c r="L449" s="1">
        <v>5</v>
      </c>
      <c r="M449" s="1">
        <v>0.04</v>
      </c>
      <c r="N449" s="1" t="s">
        <v>46</v>
      </c>
    </row>
    <row r="450" spans="1:14" x14ac:dyDescent="0.2">
      <c r="A450" s="1" t="s">
        <v>490</v>
      </c>
      <c r="B450" s="1">
        <v>47</v>
      </c>
      <c r="C450" s="1" t="s">
        <v>14</v>
      </c>
      <c r="D450" s="1" t="s">
        <v>21</v>
      </c>
      <c r="E450" s="1">
        <v>8.67</v>
      </c>
      <c r="F450" s="1">
        <v>41</v>
      </c>
      <c r="G450" s="1" t="s">
        <v>69</v>
      </c>
      <c r="H450" s="1" t="s">
        <v>45</v>
      </c>
      <c r="I450" s="1">
        <v>13.99</v>
      </c>
      <c r="J450" s="1">
        <v>1</v>
      </c>
      <c r="K450" s="1" t="s">
        <v>42</v>
      </c>
      <c r="L450" s="1">
        <v>2</v>
      </c>
      <c r="M450" s="1">
        <v>0.21</v>
      </c>
      <c r="N450" s="1" t="s">
        <v>24</v>
      </c>
    </row>
    <row r="451" spans="1:14" x14ac:dyDescent="0.2">
      <c r="A451" s="1" t="s">
        <v>491</v>
      </c>
      <c r="B451" s="1">
        <v>28</v>
      </c>
      <c r="C451" s="1" t="s">
        <v>26</v>
      </c>
      <c r="D451" s="1" t="s">
        <v>31</v>
      </c>
      <c r="E451" s="1">
        <v>27.06</v>
      </c>
      <c r="F451" s="1">
        <v>55</v>
      </c>
      <c r="G451" s="1" t="s">
        <v>69</v>
      </c>
      <c r="H451" s="1" t="s">
        <v>56</v>
      </c>
      <c r="I451" s="1">
        <v>17.989999999999998</v>
      </c>
      <c r="J451" s="1">
        <v>0</v>
      </c>
      <c r="K451" s="1" t="s">
        <v>36</v>
      </c>
      <c r="L451" s="1">
        <v>4</v>
      </c>
      <c r="M451" s="1">
        <v>0.48</v>
      </c>
      <c r="N451" s="1" t="s">
        <v>19</v>
      </c>
    </row>
    <row r="452" spans="1:14" x14ac:dyDescent="0.2">
      <c r="A452" s="1" t="s">
        <v>492</v>
      </c>
      <c r="B452" s="1">
        <v>22</v>
      </c>
      <c r="C452" s="1" t="s">
        <v>26</v>
      </c>
      <c r="D452" s="1" t="s">
        <v>31</v>
      </c>
      <c r="E452" s="1">
        <v>7.24</v>
      </c>
      <c r="F452" s="1">
        <v>30</v>
      </c>
      <c r="G452" s="1" t="s">
        <v>32</v>
      </c>
      <c r="H452" s="1" t="s">
        <v>56</v>
      </c>
      <c r="I452" s="1">
        <v>17.989999999999998</v>
      </c>
      <c r="J452" s="1">
        <v>0</v>
      </c>
      <c r="K452" s="1" t="s">
        <v>42</v>
      </c>
      <c r="L452" s="1">
        <v>2</v>
      </c>
      <c r="M452" s="1">
        <v>0.23</v>
      </c>
      <c r="N452" s="1" t="s">
        <v>38</v>
      </c>
    </row>
    <row r="453" spans="1:14" x14ac:dyDescent="0.2">
      <c r="A453" s="1" t="s">
        <v>493</v>
      </c>
      <c r="B453" s="1">
        <v>29</v>
      </c>
      <c r="C453" s="1" t="s">
        <v>40</v>
      </c>
      <c r="D453" s="1" t="s">
        <v>31</v>
      </c>
      <c r="E453" s="1">
        <v>63.39</v>
      </c>
      <c r="F453" s="1">
        <v>37</v>
      </c>
      <c r="G453" s="1" t="s">
        <v>69</v>
      </c>
      <c r="H453" s="1" t="s">
        <v>56</v>
      </c>
      <c r="I453" s="1">
        <v>17.989999999999998</v>
      </c>
      <c r="J453" s="1">
        <v>0</v>
      </c>
      <c r="K453" s="1" t="s">
        <v>18</v>
      </c>
      <c r="L453" s="1">
        <v>4</v>
      </c>
      <c r="M453" s="1">
        <v>1.67</v>
      </c>
      <c r="N453" s="1" t="s">
        <v>46</v>
      </c>
    </row>
    <row r="454" spans="1:14" x14ac:dyDescent="0.2">
      <c r="A454" s="1" t="s">
        <v>494</v>
      </c>
      <c r="B454" s="1">
        <v>63</v>
      </c>
      <c r="C454" s="1" t="s">
        <v>40</v>
      </c>
      <c r="D454" s="1" t="s">
        <v>15</v>
      </c>
      <c r="E454" s="1">
        <v>1.44</v>
      </c>
      <c r="F454" s="1">
        <v>26</v>
      </c>
      <c r="G454" s="1" t="s">
        <v>22</v>
      </c>
      <c r="H454" s="1" t="s">
        <v>23</v>
      </c>
      <c r="I454" s="1">
        <v>8.99</v>
      </c>
      <c r="J454" s="1">
        <v>1</v>
      </c>
      <c r="K454" s="1" t="s">
        <v>36</v>
      </c>
      <c r="L454" s="1">
        <v>1</v>
      </c>
      <c r="M454" s="1">
        <v>0.05</v>
      </c>
      <c r="N454" s="1" t="s">
        <v>51</v>
      </c>
    </row>
    <row r="455" spans="1:14" x14ac:dyDescent="0.2">
      <c r="A455" s="1" t="s">
        <v>495</v>
      </c>
      <c r="B455" s="1">
        <v>42</v>
      </c>
      <c r="C455" s="1" t="s">
        <v>14</v>
      </c>
      <c r="D455" s="1" t="s">
        <v>31</v>
      </c>
      <c r="E455" s="1">
        <v>4.26</v>
      </c>
      <c r="F455" s="1">
        <v>6</v>
      </c>
      <c r="G455" s="1" t="s">
        <v>69</v>
      </c>
      <c r="H455" s="1" t="s">
        <v>56</v>
      </c>
      <c r="I455" s="1">
        <v>17.989999999999998</v>
      </c>
      <c r="J455" s="1">
        <v>0</v>
      </c>
      <c r="K455" s="1" t="s">
        <v>28</v>
      </c>
      <c r="L455" s="1">
        <v>5</v>
      </c>
      <c r="M455" s="1">
        <v>0.61</v>
      </c>
      <c r="N455" s="1" t="s">
        <v>33</v>
      </c>
    </row>
    <row r="456" spans="1:14" x14ac:dyDescent="0.2">
      <c r="A456" s="1" t="s">
        <v>496</v>
      </c>
      <c r="B456" s="1">
        <v>68</v>
      </c>
      <c r="C456" s="1" t="s">
        <v>26</v>
      </c>
      <c r="D456" s="1" t="s">
        <v>21</v>
      </c>
      <c r="E456" s="1">
        <v>15.06</v>
      </c>
      <c r="F456" s="1">
        <v>20</v>
      </c>
      <c r="G456" s="1" t="s">
        <v>69</v>
      </c>
      <c r="H456" s="1" t="s">
        <v>23</v>
      </c>
      <c r="I456" s="1">
        <v>13.99</v>
      </c>
      <c r="J456" s="1">
        <v>0</v>
      </c>
      <c r="K456" s="1" t="s">
        <v>18</v>
      </c>
      <c r="L456" s="1">
        <v>1</v>
      </c>
      <c r="M456" s="1">
        <v>0.72</v>
      </c>
      <c r="N456" s="1" t="s">
        <v>38</v>
      </c>
    </row>
    <row r="457" spans="1:14" x14ac:dyDescent="0.2">
      <c r="A457" s="1" t="s">
        <v>497</v>
      </c>
      <c r="B457" s="1">
        <v>48</v>
      </c>
      <c r="C457" s="1" t="s">
        <v>40</v>
      </c>
      <c r="D457" s="1" t="s">
        <v>21</v>
      </c>
      <c r="E457" s="1">
        <v>29.96</v>
      </c>
      <c r="F457" s="1">
        <v>44</v>
      </c>
      <c r="G457" s="1" t="s">
        <v>22</v>
      </c>
      <c r="H457" s="1" t="s">
        <v>45</v>
      </c>
      <c r="I457" s="1">
        <v>13.99</v>
      </c>
      <c r="J457" s="1">
        <v>0</v>
      </c>
      <c r="K457" s="1" t="s">
        <v>28</v>
      </c>
      <c r="L457" s="1">
        <v>5</v>
      </c>
      <c r="M457" s="1">
        <v>0.67</v>
      </c>
      <c r="N457" s="1" t="s">
        <v>24</v>
      </c>
    </row>
    <row r="458" spans="1:14" x14ac:dyDescent="0.2">
      <c r="A458" s="1" t="s">
        <v>498</v>
      </c>
      <c r="B458" s="1">
        <v>45</v>
      </c>
      <c r="C458" s="1" t="s">
        <v>26</v>
      </c>
      <c r="D458" s="1" t="s">
        <v>31</v>
      </c>
      <c r="E458" s="1">
        <v>8.0500000000000007</v>
      </c>
      <c r="F458" s="1">
        <v>54</v>
      </c>
      <c r="G458" s="1" t="s">
        <v>16</v>
      </c>
      <c r="H458" s="1" t="s">
        <v>17</v>
      </c>
      <c r="I458" s="1">
        <v>17.989999999999998</v>
      </c>
      <c r="J458" s="1">
        <v>1</v>
      </c>
      <c r="K458" s="1" t="s">
        <v>28</v>
      </c>
      <c r="L458" s="1">
        <v>3</v>
      </c>
      <c r="M458" s="1">
        <v>0.15</v>
      </c>
      <c r="N458" s="1" t="s">
        <v>19</v>
      </c>
    </row>
    <row r="459" spans="1:14" x14ac:dyDescent="0.2">
      <c r="A459" s="1" t="s">
        <v>499</v>
      </c>
      <c r="B459" s="1">
        <v>57</v>
      </c>
      <c r="C459" s="1" t="s">
        <v>40</v>
      </c>
      <c r="D459" s="1" t="s">
        <v>21</v>
      </c>
      <c r="E459" s="1">
        <v>3.51</v>
      </c>
      <c r="F459" s="1">
        <v>50</v>
      </c>
      <c r="G459" s="1" t="s">
        <v>32</v>
      </c>
      <c r="H459" s="1" t="s">
        <v>45</v>
      </c>
      <c r="I459" s="1">
        <v>13.99</v>
      </c>
      <c r="J459" s="1">
        <v>1</v>
      </c>
      <c r="K459" s="1" t="s">
        <v>60</v>
      </c>
      <c r="L459" s="1">
        <v>1</v>
      </c>
      <c r="M459" s="1">
        <v>7.0000000000000007E-2</v>
      </c>
      <c r="N459" s="1" t="s">
        <v>51</v>
      </c>
    </row>
    <row r="460" spans="1:14" x14ac:dyDescent="0.2">
      <c r="A460" s="2" t="s">
        <v>500</v>
      </c>
      <c r="B460" s="1">
        <v>63</v>
      </c>
      <c r="C460" s="1" t="s">
        <v>40</v>
      </c>
      <c r="D460" s="1" t="s">
        <v>15</v>
      </c>
      <c r="E460" s="1">
        <v>2.5099999999999998</v>
      </c>
      <c r="F460" s="1">
        <v>31</v>
      </c>
      <c r="G460" s="1" t="s">
        <v>22</v>
      </c>
      <c r="H460" s="1" t="s">
        <v>45</v>
      </c>
      <c r="I460" s="1">
        <v>8.99</v>
      </c>
      <c r="J460" s="1">
        <v>1</v>
      </c>
      <c r="K460" s="1" t="s">
        <v>36</v>
      </c>
      <c r="L460" s="1">
        <v>3</v>
      </c>
      <c r="M460" s="1">
        <v>0.08</v>
      </c>
      <c r="N460" s="1" t="s">
        <v>46</v>
      </c>
    </row>
    <row r="461" spans="1:14" x14ac:dyDescent="0.2">
      <c r="A461" s="1" t="s">
        <v>501</v>
      </c>
      <c r="B461" s="1">
        <v>32</v>
      </c>
      <c r="C461" s="1" t="s">
        <v>26</v>
      </c>
      <c r="D461" s="1" t="s">
        <v>31</v>
      </c>
      <c r="E461" s="1">
        <v>1.8</v>
      </c>
      <c r="F461" s="1">
        <v>32</v>
      </c>
      <c r="G461" s="1" t="s">
        <v>48</v>
      </c>
      <c r="H461" s="1" t="s">
        <v>23</v>
      </c>
      <c r="I461" s="1">
        <v>17.989999999999998</v>
      </c>
      <c r="J461" s="1">
        <v>1</v>
      </c>
      <c r="K461" s="1" t="s">
        <v>42</v>
      </c>
      <c r="L461" s="1">
        <v>2</v>
      </c>
      <c r="M461" s="1">
        <v>0.05</v>
      </c>
      <c r="N461" s="1" t="s">
        <v>38</v>
      </c>
    </row>
    <row r="462" spans="1:14" x14ac:dyDescent="0.2">
      <c r="A462" s="1" t="s">
        <v>502</v>
      </c>
      <c r="B462" s="1">
        <v>70</v>
      </c>
      <c r="C462" s="1" t="s">
        <v>40</v>
      </c>
      <c r="D462" s="1" t="s">
        <v>21</v>
      </c>
      <c r="E462" s="1">
        <v>28.32</v>
      </c>
      <c r="F462" s="1">
        <v>3</v>
      </c>
      <c r="G462" s="1" t="s">
        <v>27</v>
      </c>
      <c r="H462" s="1" t="s">
        <v>56</v>
      </c>
      <c r="I462" s="1">
        <v>13.99</v>
      </c>
      <c r="J462" s="1">
        <v>0</v>
      </c>
      <c r="K462" s="1" t="s">
        <v>36</v>
      </c>
      <c r="L462" s="1">
        <v>3</v>
      </c>
      <c r="M462" s="1">
        <v>7.08</v>
      </c>
      <c r="N462" s="1" t="s">
        <v>19</v>
      </c>
    </row>
    <row r="463" spans="1:14" x14ac:dyDescent="0.2">
      <c r="A463" s="1" t="s">
        <v>503</v>
      </c>
      <c r="B463" s="1">
        <v>48</v>
      </c>
      <c r="C463" s="1" t="s">
        <v>26</v>
      </c>
      <c r="D463" s="1" t="s">
        <v>21</v>
      </c>
      <c r="E463" s="1">
        <v>4.1900000000000004</v>
      </c>
      <c r="F463" s="1">
        <v>0</v>
      </c>
      <c r="G463" s="1" t="s">
        <v>22</v>
      </c>
      <c r="H463" s="1" t="s">
        <v>56</v>
      </c>
      <c r="I463" s="1">
        <v>13.99</v>
      </c>
      <c r="J463" s="1">
        <v>0</v>
      </c>
      <c r="K463" s="1" t="s">
        <v>18</v>
      </c>
      <c r="L463" s="1">
        <v>2</v>
      </c>
      <c r="M463" s="1">
        <v>4.1900000000000004</v>
      </c>
      <c r="N463" s="1" t="s">
        <v>51</v>
      </c>
    </row>
    <row r="464" spans="1:14" x14ac:dyDescent="0.2">
      <c r="A464" s="1" t="s">
        <v>504</v>
      </c>
      <c r="B464" s="1">
        <v>66</v>
      </c>
      <c r="C464" s="1" t="s">
        <v>14</v>
      </c>
      <c r="D464" s="1" t="s">
        <v>21</v>
      </c>
      <c r="E464" s="1">
        <v>0.76</v>
      </c>
      <c r="F464" s="1">
        <v>44</v>
      </c>
      <c r="G464" s="1" t="s">
        <v>22</v>
      </c>
      <c r="H464" s="1" t="s">
        <v>56</v>
      </c>
      <c r="I464" s="1">
        <v>13.99</v>
      </c>
      <c r="J464" s="1">
        <v>1</v>
      </c>
      <c r="K464" s="1" t="s">
        <v>18</v>
      </c>
      <c r="L464" s="1">
        <v>2</v>
      </c>
      <c r="M464" s="1">
        <v>0.02</v>
      </c>
      <c r="N464" s="1" t="s">
        <v>19</v>
      </c>
    </row>
    <row r="465" spans="1:14" x14ac:dyDescent="0.2">
      <c r="A465" s="1" t="s">
        <v>505</v>
      </c>
      <c r="B465" s="1">
        <v>38</v>
      </c>
      <c r="C465" s="1" t="s">
        <v>40</v>
      </c>
      <c r="D465" s="1" t="s">
        <v>21</v>
      </c>
      <c r="E465" s="1">
        <v>0.61</v>
      </c>
      <c r="F465" s="1">
        <v>9</v>
      </c>
      <c r="G465" s="1" t="s">
        <v>69</v>
      </c>
      <c r="H465" s="1" t="s">
        <v>23</v>
      </c>
      <c r="I465" s="1">
        <v>13.99</v>
      </c>
      <c r="J465" s="1">
        <v>0</v>
      </c>
      <c r="K465" s="1" t="s">
        <v>60</v>
      </c>
      <c r="L465" s="1">
        <v>4</v>
      </c>
      <c r="M465" s="1">
        <v>0.06</v>
      </c>
      <c r="N465" s="1" t="s">
        <v>51</v>
      </c>
    </row>
    <row r="466" spans="1:14" x14ac:dyDescent="0.2">
      <c r="A466" s="1" t="s">
        <v>506</v>
      </c>
      <c r="B466" s="1">
        <v>67</v>
      </c>
      <c r="C466" s="1" t="s">
        <v>26</v>
      </c>
      <c r="D466" s="1" t="s">
        <v>31</v>
      </c>
      <c r="E466" s="1">
        <v>27.79</v>
      </c>
      <c r="F466" s="1">
        <v>28</v>
      </c>
      <c r="G466" s="1" t="s">
        <v>32</v>
      </c>
      <c r="H466" s="1" t="s">
        <v>17</v>
      </c>
      <c r="I466" s="1">
        <v>17.989999999999998</v>
      </c>
      <c r="J466" s="1">
        <v>0</v>
      </c>
      <c r="K466" s="1" t="s">
        <v>28</v>
      </c>
      <c r="L466" s="1">
        <v>4</v>
      </c>
      <c r="M466" s="1">
        <v>0.96</v>
      </c>
      <c r="N466" s="1" t="s">
        <v>19</v>
      </c>
    </row>
    <row r="467" spans="1:14" x14ac:dyDescent="0.2">
      <c r="A467" s="1" t="s">
        <v>507</v>
      </c>
      <c r="B467" s="1">
        <v>61</v>
      </c>
      <c r="C467" s="1" t="s">
        <v>26</v>
      </c>
      <c r="D467" s="1" t="s">
        <v>31</v>
      </c>
      <c r="E467" s="1">
        <v>16.13</v>
      </c>
      <c r="F467" s="1">
        <v>21</v>
      </c>
      <c r="G467" s="1" t="s">
        <v>22</v>
      </c>
      <c r="H467" s="1" t="s">
        <v>56</v>
      </c>
      <c r="I467" s="1">
        <v>17.989999999999998</v>
      </c>
      <c r="J467" s="1">
        <v>0</v>
      </c>
      <c r="K467" s="1" t="s">
        <v>28</v>
      </c>
      <c r="L467" s="1">
        <v>3</v>
      </c>
      <c r="M467" s="1">
        <v>0.73</v>
      </c>
      <c r="N467" s="1" t="s">
        <v>51</v>
      </c>
    </row>
    <row r="468" spans="1:14" x14ac:dyDescent="0.2">
      <c r="A468" s="1" t="s">
        <v>508</v>
      </c>
      <c r="B468" s="1">
        <v>32</v>
      </c>
      <c r="C468" s="1" t="s">
        <v>14</v>
      </c>
      <c r="D468" s="1" t="s">
        <v>31</v>
      </c>
      <c r="E468" s="1">
        <v>24.87</v>
      </c>
      <c r="F468" s="1">
        <v>41</v>
      </c>
      <c r="G468" s="1" t="s">
        <v>69</v>
      </c>
      <c r="H468" s="1" t="s">
        <v>56</v>
      </c>
      <c r="I468" s="1">
        <v>17.989999999999998</v>
      </c>
      <c r="J468" s="1">
        <v>0</v>
      </c>
      <c r="K468" s="1" t="s">
        <v>18</v>
      </c>
      <c r="L468" s="1">
        <v>5</v>
      </c>
      <c r="M468" s="1">
        <v>0.59</v>
      </c>
      <c r="N468" s="1" t="s">
        <v>24</v>
      </c>
    </row>
    <row r="469" spans="1:14" x14ac:dyDescent="0.2">
      <c r="A469" s="1" t="s">
        <v>509</v>
      </c>
      <c r="B469" s="1">
        <v>23</v>
      </c>
      <c r="C469" s="1" t="s">
        <v>26</v>
      </c>
      <c r="D469" s="1" t="s">
        <v>21</v>
      </c>
      <c r="E469" s="1">
        <v>29.18</v>
      </c>
      <c r="F469" s="1">
        <v>36</v>
      </c>
      <c r="G469" s="1" t="s">
        <v>32</v>
      </c>
      <c r="H469" s="1" t="s">
        <v>17</v>
      </c>
      <c r="I469" s="1">
        <v>13.99</v>
      </c>
      <c r="J469" s="1">
        <v>0</v>
      </c>
      <c r="K469" s="1" t="s">
        <v>36</v>
      </c>
      <c r="L469" s="1">
        <v>1</v>
      </c>
      <c r="M469" s="1">
        <v>0.79</v>
      </c>
      <c r="N469" s="1" t="s">
        <v>51</v>
      </c>
    </row>
    <row r="470" spans="1:14" x14ac:dyDescent="0.2">
      <c r="A470" s="1" t="s">
        <v>510</v>
      </c>
      <c r="B470" s="1">
        <v>30</v>
      </c>
      <c r="C470" s="1" t="s">
        <v>14</v>
      </c>
      <c r="D470" s="1" t="s">
        <v>31</v>
      </c>
      <c r="E470" s="1">
        <v>11.65</v>
      </c>
      <c r="F470" s="1">
        <v>21</v>
      </c>
      <c r="G470" s="1" t="s">
        <v>16</v>
      </c>
      <c r="H470" s="1" t="s">
        <v>45</v>
      </c>
      <c r="I470" s="1">
        <v>17.989999999999998</v>
      </c>
      <c r="J470" s="1">
        <v>0</v>
      </c>
      <c r="K470" s="1" t="s">
        <v>60</v>
      </c>
      <c r="L470" s="1">
        <v>5</v>
      </c>
      <c r="M470" s="1">
        <v>0.53</v>
      </c>
      <c r="N470" s="1" t="s">
        <v>38</v>
      </c>
    </row>
    <row r="471" spans="1:14" x14ac:dyDescent="0.2">
      <c r="A471" s="1" t="s">
        <v>511</v>
      </c>
      <c r="B471" s="1">
        <v>23</v>
      </c>
      <c r="C471" s="1" t="s">
        <v>40</v>
      </c>
      <c r="D471" s="1" t="s">
        <v>31</v>
      </c>
      <c r="E471" s="1">
        <v>6.55</v>
      </c>
      <c r="F471" s="1">
        <v>27</v>
      </c>
      <c r="G471" s="1" t="s">
        <v>32</v>
      </c>
      <c r="H471" s="1" t="s">
        <v>45</v>
      </c>
      <c r="I471" s="1">
        <v>17.989999999999998</v>
      </c>
      <c r="J471" s="1">
        <v>0</v>
      </c>
      <c r="K471" s="1" t="s">
        <v>42</v>
      </c>
      <c r="L471" s="1">
        <v>3</v>
      </c>
      <c r="M471" s="1">
        <v>0.23</v>
      </c>
      <c r="N471" s="1" t="s">
        <v>38</v>
      </c>
    </row>
    <row r="472" spans="1:14" x14ac:dyDescent="0.2">
      <c r="A472" s="1" t="s">
        <v>512</v>
      </c>
      <c r="B472" s="1">
        <v>20</v>
      </c>
      <c r="C472" s="1" t="s">
        <v>14</v>
      </c>
      <c r="D472" s="1" t="s">
        <v>21</v>
      </c>
      <c r="E472" s="1">
        <v>0.52</v>
      </c>
      <c r="F472" s="1">
        <v>29</v>
      </c>
      <c r="G472" s="1" t="s">
        <v>27</v>
      </c>
      <c r="H472" s="1" t="s">
        <v>17</v>
      </c>
      <c r="I472" s="1">
        <v>13.99</v>
      </c>
      <c r="J472" s="1">
        <v>1</v>
      </c>
      <c r="K472" s="1" t="s">
        <v>36</v>
      </c>
      <c r="L472" s="1">
        <v>1</v>
      </c>
      <c r="M472" s="1">
        <v>0.02</v>
      </c>
      <c r="N472" s="1" t="s">
        <v>38</v>
      </c>
    </row>
    <row r="473" spans="1:14" x14ac:dyDescent="0.2">
      <c r="A473" s="1" t="s">
        <v>513</v>
      </c>
      <c r="B473" s="1">
        <v>40</v>
      </c>
      <c r="C473" s="1" t="s">
        <v>26</v>
      </c>
      <c r="D473" s="1" t="s">
        <v>15</v>
      </c>
      <c r="E473" s="1">
        <v>7.31</v>
      </c>
      <c r="F473" s="1">
        <v>3</v>
      </c>
      <c r="G473" s="1" t="s">
        <v>16</v>
      </c>
      <c r="H473" s="1" t="s">
        <v>56</v>
      </c>
      <c r="I473" s="1">
        <v>8.99</v>
      </c>
      <c r="J473" s="1">
        <v>0</v>
      </c>
      <c r="K473" s="1" t="s">
        <v>36</v>
      </c>
      <c r="L473" s="1">
        <v>1</v>
      </c>
      <c r="M473" s="1">
        <v>1.83</v>
      </c>
      <c r="N473" s="1" t="s">
        <v>19</v>
      </c>
    </row>
    <row r="474" spans="1:14" x14ac:dyDescent="0.2">
      <c r="A474" s="1" t="s">
        <v>514</v>
      </c>
      <c r="B474" s="1">
        <v>28</v>
      </c>
      <c r="C474" s="1" t="s">
        <v>26</v>
      </c>
      <c r="D474" s="1" t="s">
        <v>15</v>
      </c>
      <c r="E474" s="1">
        <v>35.03</v>
      </c>
      <c r="F474" s="1">
        <v>37</v>
      </c>
      <c r="G474" s="1" t="s">
        <v>27</v>
      </c>
      <c r="H474" s="1" t="s">
        <v>54</v>
      </c>
      <c r="I474" s="1">
        <v>8.99</v>
      </c>
      <c r="J474" s="1">
        <v>0</v>
      </c>
      <c r="K474" s="1" t="s">
        <v>60</v>
      </c>
      <c r="L474" s="1">
        <v>4</v>
      </c>
      <c r="M474" s="1">
        <v>0.92</v>
      </c>
      <c r="N474" s="1" t="s">
        <v>46</v>
      </c>
    </row>
    <row r="475" spans="1:14" x14ac:dyDescent="0.2">
      <c r="A475" s="1" t="s">
        <v>515</v>
      </c>
      <c r="B475" s="1">
        <v>24</v>
      </c>
      <c r="C475" s="1" t="s">
        <v>26</v>
      </c>
      <c r="D475" s="1" t="s">
        <v>15</v>
      </c>
      <c r="E475" s="1">
        <v>9.0299999999999994</v>
      </c>
      <c r="F475" s="1">
        <v>52</v>
      </c>
      <c r="G475" s="1" t="s">
        <v>48</v>
      </c>
      <c r="H475" s="1" t="s">
        <v>23</v>
      </c>
      <c r="I475" s="1">
        <v>8.99</v>
      </c>
      <c r="J475" s="1">
        <v>1</v>
      </c>
      <c r="K475" s="1" t="s">
        <v>28</v>
      </c>
      <c r="L475" s="1">
        <v>1</v>
      </c>
      <c r="M475" s="1">
        <v>0.17</v>
      </c>
      <c r="N475" s="1" t="s">
        <v>51</v>
      </c>
    </row>
    <row r="476" spans="1:14" x14ac:dyDescent="0.2">
      <c r="A476" s="1" t="s">
        <v>516</v>
      </c>
      <c r="B476" s="1">
        <v>54</v>
      </c>
      <c r="C476" s="1" t="s">
        <v>14</v>
      </c>
      <c r="D476" s="1" t="s">
        <v>31</v>
      </c>
      <c r="E476" s="1">
        <v>14.2</v>
      </c>
      <c r="F476" s="1">
        <v>6</v>
      </c>
      <c r="G476" s="1" t="s">
        <v>22</v>
      </c>
      <c r="H476" s="1" t="s">
        <v>45</v>
      </c>
      <c r="I476" s="1">
        <v>17.989999999999998</v>
      </c>
      <c r="J476" s="1">
        <v>0</v>
      </c>
      <c r="K476" s="1" t="s">
        <v>28</v>
      </c>
      <c r="L476" s="1">
        <v>5</v>
      </c>
      <c r="M476" s="1">
        <v>2.0299999999999998</v>
      </c>
      <c r="N476" s="1" t="s">
        <v>38</v>
      </c>
    </row>
    <row r="477" spans="1:14" x14ac:dyDescent="0.2">
      <c r="A477" s="1" t="s">
        <v>517</v>
      </c>
      <c r="B477" s="1">
        <v>25</v>
      </c>
      <c r="C477" s="1" t="s">
        <v>26</v>
      </c>
      <c r="D477" s="1" t="s">
        <v>21</v>
      </c>
      <c r="E477" s="1">
        <v>8.01</v>
      </c>
      <c r="F477" s="1">
        <v>20</v>
      </c>
      <c r="G477" s="1" t="s">
        <v>48</v>
      </c>
      <c r="H477" s="1" t="s">
        <v>45</v>
      </c>
      <c r="I477" s="1">
        <v>13.99</v>
      </c>
      <c r="J477" s="1">
        <v>0</v>
      </c>
      <c r="K477" s="1" t="s">
        <v>60</v>
      </c>
      <c r="L477" s="1">
        <v>4</v>
      </c>
      <c r="M477" s="1">
        <v>0.38</v>
      </c>
      <c r="N477" s="1" t="s">
        <v>24</v>
      </c>
    </row>
    <row r="478" spans="1:14" x14ac:dyDescent="0.2">
      <c r="A478" s="1" t="s">
        <v>518</v>
      </c>
      <c r="B478" s="1">
        <v>35</v>
      </c>
      <c r="C478" s="1" t="s">
        <v>14</v>
      </c>
      <c r="D478" s="1" t="s">
        <v>15</v>
      </c>
      <c r="E478" s="1">
        <v>9.58</v>
      </c>
      <c r="F478" s="1">
        <v>13</v>
      </c>
      <c r="G478" s="1" t="s">
        <v>69</v>
      </c>
      <c r="H478" s="1" t="s">
        <v>23</v>
      </c>
      <c r="I478" s="1">
        <v>8.99</v>
      </c>
      <c r="J478" s="1">
        <v>0</v>
      </c>
      <c r="K478" s="1" t="s">
        <v>36</v>
      </c>
      <c r="L478" s="1">
        <v>1</v>
      </c>
      <c r="M478" s="1">
        <v>0.68</v>
      </c>
      <c r="N478" s="1" t="s">
        <v>33</v>
      </c>
    </row>
    <row r="479" spans="1:14" x14ac:dyDescent="0.2">
      <c r="A479" s="1" t="s">
        <v>519</v>
      </c>
      <c r="B479" s="1">
        <v>30</v>
      </c>
      <c r="C479" s="1" t="s">
        <v>26</v>
      </c>
      <c r="D479" s="1" t="s">
        <v>15</v>
      </c>
      <c r="E479" s="1">
        <v>0.36</v>
      </c>
      <c r="F479" s="1">
        <v>60</v>
      </c>
      <c r="G479" s="1" t="s">
        <v>16</v>
      </c>
      <c r="H479" s="1" t="s">
        <v>45</v>
      </c>
      <c r="I479" s="1">
        <v>8.99</v>
      </c>
      <c r="J479" s="1">
        <v>1</v>
      </c>
      <c r="K479" s="1" t="s">
        <v>36</v>
      </c>
      <c r="L479" s="1">
        <v>3</v>
      </c>
      <c r="M479" s="1">
        <v>0.01</v>
      </c>
      <c r="N479" s="1" t="s">
        <v>29</v>
      </c>
    </row>
    <row r="480" spans="1:14" x14ac:dyDescent="0.2">
      <c r="A480" s="1" t="s">
        <v>520</v>
      </c>
      <c r="B480" s="1">
        <v>36</v>
      </c>
      <c r="C480" s="1" t="s">
        <v>26</v>
      </c>
      <c r="D480" s="1" t="s">
        <v>15</v>
      </c>
      <c r="E480" s="1">
        <v>22.91</v>
      </c>
      <c r="F480" s="1">
        <v>0</v>
      </c>
      <c r="G480" s="1" t="s">
        <v>27</v>
      </c>
      <c r="H480" s="1" t="s">
        <v>17</v>
      </c>
      <c r="I480" s="1">
        <v>8.99</v>
      </c>
      <c r="J480" s="1">
        <v>0</v>
      </c>
      <c r="K480" s="1" t="s">
        <v>28</v>
      </c>
      <c r="L480" s="1">
        <v>1</v>
      </c>
      <c r="M480" s="1">
        <v>22.91</v>
      </c>
      <c r="N480" s="1" t="s">
        <v>29</v>
      </c>
    </row>
    <row r="481" spans="1:14" x14ac:dyDescent="0.2">
      <c r="A481" s="1" t="s">
        <v>521</v>
      </c>
      <c r="B481" s="1">
        <v>68</v>
      </c>
      <c r="C481" s="1" t="s">
        <v>26</v>
      </c>
      <c r="D481" s="1" t="s">
        <v>21</v>
      </c>
      <c r="E481" s="1">
        <v>18.489999999999998</v>
      </c>
      <c r="F481" s="1">
        <v>11</v>
      </c>
      <c r="G481" s="1" t="s">
        <v>48</v>
      </c>
      <c r="H481" s="1" t="s">
        <v>23</v>
      </c>
      <c r="I481" s="1">
        <v>13.99</v>
      </c>
      <c r="J481" s="1">
        <v>0</v>
      </c>
      <c r="K481" s="1" t="s">
        <v>18</v>
      </c>
      <c r="L481" s="1">
        <v>1</v>
      </c>
      <c r="M481" s="1">
        <v>1.54</v>
      </c>
      <c r="N481" s="1" t="s">
        <v>29</v>
      </c>
    </row>
    <row r="482" spans="1:14" x14ac:dyDescent="0.2">
      <c r="A482" s="1" t="s">
        <v>522</v>
      </c>
      <c r="B482" s="1">
        <v>29</v>
      </c>
      <c r="C482" s="1" t="s">
        <v>14</v>
      </c>
      <c r="D482" s="1" t="s">
        <v>15</v>
      </c>
      <c r="E482" s="1">
        <v>4.67</v>
      </c>
      <c r="F482" s="1">
        <v>5</v>
      </c>
      <c r="G482" s="1" t="s">
        <v>48</v>
      </c>
      <c r="H482" s="1" t="s">
        <v>45</v>
      </c>
      <c r="I482" s="1">
        <v>8.99</v>
      </c>
      <c r="J482" s="1">
        <v>0</v>
      </c>
      <c r="K482" s="1" t="s">
        <v>42</v>
      </c>
      <c r="L482" s="1">
        <v>3</v>
      </c>
      <c r="M482" s="1">
        <v>0.78</v>
      </c>
      <c r="N482" s="1" t="s">
        <v>24</v>
      </c>
    </row>
    <row r="483" spans="1:14" x14ac:dyDescent="0.2">
      <c r="A483" s="1" t="s">
        <v>523</v>
      </c>
      <c r="B483" s="1">
        <v>39</v>
      </c>
      <c r="C483" s="1" t="s">
        <v>26</v>
      </c>
      <c r="D483" s="1" t="s">
        <v>31</v>
      </c>
      <c r="E483" s="1">
        <v>17.14</v>
      </c>
      <c r="F483" s="1">
        <v>3</v>
      </c>
      <c r="G483" s="1" t="s">
        <v>27</v>
      </c>
      <c r="H483" s="1" t="s">
        <v>23</v>
      </c>
      <c r="I483" s="1">
        <v>17.989999999999998</v>
      </c>
      <c r="J483" s="1">
        <v>0</v>
      </c>
      <c r="K483" s="1" t="s">
        <v>60</v>
      </c>
      <c r="L483" s="1">
        <v>5</v>
      </c>
      <c r="M483" s="1">
        <v>4.29</v>
      </c>
      <c r="N483" s="1" t="s">
        <v>46</v>
      </c>
    </row>
    <row r="484" spans="1:14" x14ac:dyDescent="0.2">
      <c r="A484" s="1" t="s">
        <v>524</v>
      </c>
      <c r="B484" s="1">
        <v>61</v>
      </c>
      <c r="C484" s="1" t="s">
        <v>26</v>
      </c>
      <c r="D484" s="1" t="s">
        <v>31</v>
      </c>
      <c r="E484" s="1">
        <v>26.79</v>
      </c>
      <c r="F484" s="1">
        <v>34</v>
      </c>
      <c r="G484" s="1" t="s">
        <v>16</v>
      </c>
      <c r="H484" s="1" t="s">
        <v>17</v>
      </c>
      <c r="I484" s="1">
        <v>17.989999999999998</v>
      </c>
      <c r="J484" s="1">
        <v>0</v>
      </c>
      <c r="K484" s="1" t="s">
        <v>60</v>
      </c>
      <c r="L484" s="1">
        <v>4</v>
      </c>
      <c r="M484" s="1">
        <v>0.77</v>
      </c>
      <c r="N484" s="1" t="s">
        <v>24</v>
      </c>
    </row>
    <row r="485" spans="1:14" x14ac:dyDescent="0.2">
      <c r="A485" s="1" t="s">
        <v>525</v>
      </c>
      <c r="B485" s="1">
        <v>56</v>
      </c>
      <c r="C485" s="1" t="s">
        <v>26</v>
      </c>
      <c r="D485" s="1" t="s">
        <v>15</v>
      </c>
      <c r="E485" s="1">
        <v>0.97</v>
      </c>
      <c r="F485" s="1">
        <v>33</v>
      </c>
      <c r="G485" s="1" t="s">
        <v>27</v>
      </c>
      <c r="H485" s="1" t="s">
        <v>23</v>
      </c>
      <c r="I485" s="1">
        <v>8.99</v>
      </c>
      <c r="J485" s="1">
        <v>1</v>
      </c>
      <c r="K485" s="1" t="s">
        <v>36</v>
      </c>
      <c r="L485" s="1">
        <v>4</v>
      </c>
      <c r="M485" s="1">
        <v>0.03</v>
      </c>
      <c r="N485" s="1" t="s">
        <v>33</v>
      </c>
    </row>
    <row r="486" spans="1:14" x14ac:dyDescent="0.2">
      <c r="A486" s="1" t="s">
        <v>526</v>
      </c>
      <c r="B486" s="1">
        <v>61</v>
      </c>
      <c r="C486" s="1" t="s">
        <v>14</v>
      </c>
      <c r="D486" s="1" t="s">
        <v>31</v>
      </c>
      <c r="E486" s="1">
        <v>0.25</v>
      </c>
      <c r="F486" s="1">
        <v>1</v>
      </c>
      <c r="G486" s="1" t="s">
        <v>69</v>
      </c>
      <c r="H486" s="1" t="s">
        <v>54</v>
      </c>
      <c r="I486" s="1">
        <v>17.989999999999998</v>
      </c>
      <c r="J486" s="1">
        <v>0</v>
      </c>
      <c r="K486" s="1" t="s">
        <v>42</v>
      </c>
      <c r="L486" s="1">
        <v>2</v>
      </c>
      <c r="M486" s="1">
        <v>0.12</v>
      </c>
      <c r="N486" s="1" t="s">
        <v>24</v>
      </c>
    </row>
    <row r="487" spans="1:14" x14ac:dyDescent="0.2">
      <c r="A487" s="1" t="s">
        <v>527</v>
      </c>
      <c r="B487" s="1">
        <v>22</v>
      </c>
      <c r="C487" s="1" t="s">
        <v>14</v>
      </c>
      <c r="D487" s="1" t="s">
        <v>15</v>
      </c>
      <c r="E487" s="1">
        <v>13.16</v>
      </c>
      <c r="F487" s="1">
        <v>6</v>
      </c>
      <c r="G487" s="1" t="s">
        <v>22</v>
      </c>
      <c r="H487" s="1" t="s">
        <v>56</v>
      </c>
      <c r="I487" s="1">
        <v>8.99</v>
      </c>
      <c r="J487" s="1">
        <v>0</v>
      </c>
      <c r="K487" s="1" t="s">
        <v>36</v>
      </c>
      <c r="L487" s="1">
        <v>4</v>
      </c>
      <c r="M487" s="1">
        <v>1.88</v>
      </c>
      <c r="N487" s="1" t="s">
        <v>46</v>
      </c>
    </row>
    <row r="488" spans="1:14" x14ac:dyDescent="0.2">
      <c r="A488" s="1" t="s">
        <v>528</v>
      </c>
      <c r="B488" s="1">
        <v>49</v>
      </c>
      <c r="C488" s="1" t="s">
        <v>26</v>
      </c>
      <c r="D488" s="1" t="s">
        <v>15</v>
      </c>
      <c r="E488" s="1">
        <v>4.49</v>
      </c>
      <c r="F488" s="1">
        <v>57</v>
      </c>
      <c r="G488" s="1" t="s">
        <v>48</v>
      </c>
      <c r="H488" s="1" t="s">
        <v>56</v>
      </c>
      <c r="I488" s="1">
        <v>8.99</v>
      </c>
      <c r="J488" s="1">
        <v>1</v>
      </c>
      <c r="K488" s="1" t="s">
        <v>28</v>
      </c>
      <c r="L488" s="1">
        <v>5</v>
      </c>
      <c r="M488" s="1">
        <v>0.08</v>
      </c>
      <c r="N488" s="1" t="s">
        <v>51</v>
      </c>
    </row>
    <row r="489" spans="1:14" x14ac:dyDescent="0.2">
      <c r="A489" s="1" t="s">
        <v>529</v>
      </c>
      <c r="B489" s="1">
        <v>21</v>
      </c>
      <c r="C489" s="1" t="s">
        <v>14</v>
      </c>
      <c r="D489" s="1" t="s">
        <v>31</v>
      </c>
      <c r="E489" s="1">
        <v>6.28</v>
      </c>
      <c r="F489" s="1">
        <v>3</v>
      </c>
      <c r="G489" s="1" t="s">
        <v>48</v>
      </c>
      <c r="H489" s="1" t="s">
        <v>45</v>
      </c>
      <c r="I489" s="1">
        <v>17.989999999999998</v>
      </c>
      <c r="J489" s="1">
        <v>0</v>
      </c>
      <c r="K489" s="1" t="s">
        <v>28</v>
      </c>
      <c r="L489" s="1">
        <v>4</v>
      </c>
      <c r="M489" s="1">
        <v>1.57</v>
      </c>
      <c r="N489" s="1" t="s">
        <v>51</v>
      </c>
    </row>
    <row r="490" spans="1:14" x14ac:dyDescent="0.2">
      <c r="A490" s="1" t="s">
        <v>530</v>
      </c>
      <c r="B490" s="1">
        <v>58</v>
      </c>
      <c r="C490" s="1" t="s">
        <v>26</v>
      </c>
      <c r="D490" s="1" t="s">
        <v>15</v>
      </c>
      <c r="E490" s="1">
        <v>16.809999999999999</v>
      </c>
      <c r="F490" s="1">
        <v>1</v>
      </c>
      <c r="G490" s="1" t="s">
        <v>22</v>
      </c>
      <c r="H490" s="1" t="s">
        <v>17</v>
      </c>
      <c r="I490" s="1">
        <v>8.99</v>
      </c>
      <c r="J490" s="1">
        <v>0</v>
      </c>
      <c r="K490" s="1" t="s">
        <v>18</v>
      </c>
      <c r="L490" s="1">
        <v>2</v>
      </c>
      <c r="M490" s="1">
        <v>8.4</v>
      </c>
      <c r="N490" s="1" t="s">
        <v>33</v>
      </c>
    </row>
    <row r="491" spans="1:14" x14ac:dyDescent="0.2">
      <c r="A491" s="1" t="s">
        <v>531</v>
      </c>
      <c r="B491" s="1">
        <v>59</v>
      </c>
      <c r="C491" s="1" t="s">
        <v>14</v>
      </c>
      <c r="D491" s="1" t="s">
        <v>31</v>
      </c>
      <c r="E491" s="1">
        <v>28.38</v>
      </c>
      <c r="F491" s="1">
        <v>52</v>
      </c>
      <c r="G491" s="1" t="s">
        <v>16</v>
      </c>
      <c r="H491" s="1" t="s">
        <v>56</v>
      </c>
      <c r="I491" s="1">
        <v>17.989999999999998</v>
      </c>
      <c r="J491" s="1">
        <v>0</v>
      </c>
      <c r="K491" s="1" t="s">
        <v>42</v>
      </c>
      <c r="L491" s="1">
        <v>4</v>
      </c>
      <c r="M491" s="1">
        <v>0.54</v>
      </c>
      <c r="N491" s="1" t="s">
        <v>29</v>
      </c>
    </row>
    <row r="492" spans="1:14" x14ac:dyDescent="0.2">
      <c r="A492" s="1" t="s">
        <v>532</v>
      </c>
      <c r="B492" s="1">
        <v>32</v>
      </c>
      <c r="C492" s="1" t="s">
        <v>40</v>
      </c>
      <c r="D492" s="1" t="s">
        <v>15</v>
      </c>
      <c r="E492" s="1">
        <v>3.87</v>
      </c>
      <c r="F492" s="1">
        <v>32</v>
      </c>
      <c r="G492" s="1" t="s">
        <v>48</v>
      </c>
      <c r="H492" s="1" t="s">
        <v>17</v>
      </c>
      <c r="I492" s="1">
        <v>8.99</v>
      </c>
      <c r="J492" s="1">
        <v>1</v>
      </c>
      <c r="K492" s="1" t="s">
        <v>60</v>
      </c>
      <c r="L492" s="1">
        <v>2</v>
      </c>
      <c r="M492" s="1">
        <v>0.12</v>
      </c>
      <c r="N492" s="1" t="s">
        <v>29</v>
      </c>
    </row>
    <row r="493" spans="1:14" x14ac:dyDescent="0.2">
      <c r="A493" s="1" t="s">
        <v>533</v>
      </c>
      <c r="B493" s="1">
        <v>56</v>
      </c>
      <c r="C493" s="1" t="s">
        <v>14</v>
      </c>
      <c r="D493" s="1" t="s">
        <v>31</v>
      </c>
      <c r="E493" s="1">
        <v>1.28</v>
      </c>
      <c r="F493" s="1">
        <v>22</v>
      </c>
      <c r="G493" s="1" t="s">
        <v>16</v>
      </c>
      <c r="H493" s="1" t="s">
        <v>54</v>
      </c>
      <c r="I493" s="1">
        <v>17.989999999999998</v>
      </c>
      <c r="J493" s="1">
        <v>0</v>
      </c>
      <c r="K493" s="1" t="s">
        <v>42</v>
      </c>
      <c r="L493" s="1">
        <v>5</v>
      </c>
      <c r="M493" s="1">
        <v>0.06</v>
      </c>
      <c r="N493" s="1" t="s">
        <v>19</v>
      </c>
    </row>
    <row r="494" spans="1:14" x14ac:dyDescent="0.2">
      <c r="A494" s="1" t="s">
        <v>534</v>
      </c>
      <c r="B494" s="1">
        <v>45</v>
      </c>
      <c r="C494" s="1" t="s">
        <v>40</v>
      </c>
      <c r="D494" s="1" t="s">
        <v>31</v>
      </c>
      <c r="E494" s="1">
        <v>3.31</v>
      </c>
      <c r="F494" s="1">
        <v>34</v>
      </c>
      <c r="G494" s="1" t="s">
        <v>32</v>
      </c>
      <c r="H494" s="1" t="s">
        <v>56</v>
      </c>
      <c r="I494" s="1">
        <v>17.989999999999998</v>
      </c>
      <c r="J494" s="1">
        <v>1</v>
      </c>
      <c r="K494" s="1" t="s">
        <v>18</v>
      </c>
      <c r="L494" s="1">
        <v>2</v>
      </c>
      <c r="M494" s="1">
        <v>0.09</v>
      </c>
      <c r="N494" s="1" t="s">
        <v>29</v>
      </c>
    </row>
    <row r="495" spans="1:14" x14ac:dyDescent="0.2">
      <c r="A495" s="1" t="s">
        <v>535</v>
      </c>
      <c r="B495" s="1">
        <v>66</v>
      </c>
      <c r="C495" s="1" t="s">
        <v>40</v>
      </c>
      <c r="D495" s="1" t="s">
        <v>31</v>
      </c>
      <c r="E495" s="1">
        <v>22.68</v>
      </c>
      <c r="F495" s="1">
        <v>50</v>
      </c>
      <c r="G495" s="1" t="s">
        <v>22</v>
      </c>
      <c r="H495" s="1" t="s">
        <v>45</v>
      </c>
      <c r="I495" s="1">
        <v>17.989999999999998</v>
      </c>
      <c r="J495" s="1">
        <v>0</v>
      </c>
      <c r="K495" s="1" t="s">
        <v>42</v>
      </c>
      <c r="L495" s="1">
        <v>4</v>
      </c>
      <c r="M495" s="1">
        <v>0.44</v>
      </c>
      <c r="N495" s="1" t="s">
        <v>51</v>
      </c>
    </row>
    <row r="496" spans="1:14" x14ac:dyDescent="0.2">
      <c r="A496" s="1" t="s">
        <v>536</v>
      </c>
      <c r="B496" s="1">
        <v>33</v>
      </c>
      <c r="C496" s="1" t="s">
        <v>26</v>
      </c>
      <c r="D496" s="1" t="s">
        <v>31</v>
      </c>
      <c r="E496" s="1">
        <v>11.02</v>
      </c>
      <c r="F496" s="1">
        <v>22</v>
      </c>
      <c r="G496" s="1" t="s">
        <v>16</v>
      </c>
      <c r="H496" s="1" t="s">
        <v>17</v>
      </c>
      <c r="I496" s="1">
        <v>17.989999999999998</v>
      </c>
      <c r="J496" s="1">
        <v>0</v>
      </c>
      <c r="K496" s="1" t="s">
        <v>18</v>
      </c>
      <c r="L496" s="1">
        <v>4</v>
      </c>
      <c r="M496" s="1">
        <v>0.48</v>
      </c>
      <c r="N496" s="1" t="s">
        <v>29</v>
      </c>
    </row>
    <row r="497" spans="1:14" x14ac:dyDescent="0.2">
      <c r="A497" s="1" t="s">
        <v>537</v>
      </c>
      <c r="B497" s="1">
        <v>36</v>
      </c>
      <c r="C497" s="1" t="s">
        <v>14</v>
      </c>
      <c r="D497" s="1" t="s">
        <v>31</v>
      </c>
      <c r="E497" s="1">
        <v>23.5</v>
      </c>
      <c r="F497" s="1">
        <v>1</v>
      </c>
      <c r="G497" s="1" t="s">
        <v>32</v>
      </c>
      <c r="H497" s="1" t="s">
        <v>45</v>
      </c>
      <c r="I497" s="1">
        <v>17.989999999999998</v>
      </c>
      <c r="J497" s="1">
        <v>0</v>
      </c>
      <c r="K497" s="1" t="s">
        <v>42</v>
      </c>
      <c r="L497" s="1">
        <v>1</v>
      </c>
      <c r="M497" s="1">
        <v>11.75</v>
      </c>
      <c r="N497" s="1" t="s">
        <v>19</v>
      </c>
    </row>
    <row r="498" spans="1:14" x14ac:dyDescent="0.2">
      <c r="A498" s="1" t="s">
        <v>538</v>
      </c>
      <c r="B498" s="1">
        <v>54</v>
      </c>
      <c r="C498" s="1" t="s">
        <v>40</v>
      </c>
      <c r="D498" s="1" t="s">
        <v>15</v>
      </c>
      <c r="E498" s="1">
        <v>5.47</v>
      </c>
      <c r="F498" s="1">
        <v>36</v>
      </c>
      <c r="G498" s="1" t="s">
        <v>48</v>
      </c>
      <c r="H498" s="1" t="s">
        <v>23</v>
      </c>
      <c r="I498" s="1">
        <v>8.99</v>
      </c>
      <c r="J498" s="1">
        <v>1</v>
      </c>
      <c r="K498" s="1" t="s">
        <v>60</v>
      </c>
      <c r="L498" s="1">
        <v>1</v>
      </c>
      <c r="M498" s="1">
        <v>0.15</v>
      </c>
      <c r="N498" s="1" t="s">
        <v>46</v>
      </c>
    </row>
    <row r="499" spans="1:14" x14ac:dyDescent="0.2">
      <c r="A499" s="1" t="s">
        <v>539</v>
      </c>
      <c r="B499" s="1">
        <v>61</v>
      </c>
      <c r="C499" s="1" t="s">
        <v>40</v>
      </c>
      <c r="D499" s="1" t="s">
        <v>21</v>
      </c>
      <c r="E499" s="1">
        <v>21.36</v>
      </c>
      <c r="F499" s="1">
        <v>39</v>
      </c>
      <c r="G499" s="1" t="s">
        <v>27</v>
      </c>
      <c r="H499" s="1" t="s">
        <v>56</v>
      </c>
      <c r="I499" s="1">
        <v>13.99</v>
      </c>
      <c r="J499" s="1">
        <v>0</v>
      </c>
      <c r="K499" s="1" t="s">
        <v>36</v>
      </c>
      <c r="L499" s="1">
        <v>3</v>
      </c>
      <c r="M499" s="1">
        <v>0.53</v>
      </c>
      <c r="N499" s="1" t="s">
        <v>46</v>
      </c>
    </row>
    <row r="500" spans="1:14" x14ac:dyDescent="0.2">
      <c r="A500" s="1" t="s">
        <v>540</v>
      </c>
      <c r="B500" s="1">
        <v>53</v>
      </c>
      <c r="C500" s="1" t="s">
        <v>40</v>
      </c>
      <c r="D500" s="1" t="s">
        <v>21</v>
      </c>
      <c r="E500" s="1">
        <v>16.62</v>
      </c>
      <c r="F500" s="1">
        <v>44</v>
      </c>
      <c r="G500" s="1" t="s">
        <v>16</v>
      </c>
      <c r="H500" s="1" t="s">
        <v>17</v>
      </c>
      <c r="I500" s="1">
        <v>13.99</v>
      </c>
      <c r="J500" s="1">
        <v>0</v>
      </c>
      <c r="K500" s="1" t="s">
        <v>42</v>
      </c>
      <c r="L500" s="1">
        <v>5</v>
      </c>
      <c r="M500" s="1">
        <v>0.37</v>
      </c>
      <c r="N500" s="1" t="s">
        <v>29</v>
      </c>
    </row>
    <row r="501" spans="1:14" x14ac:dyDescent="0.2">
      <c r="A501" s="1" t="s">
        <v>541</v>
      </c>
      <c r="B501" s="1">
        <v>55</v>
      </c>
      <c r="C501" s="1" t="s">
        <v>26</v>
      </c>
      <c r="D501" s="1" t="s">
        <v>21</v>
      </c>
      <c r="E501" s="1">
        <v>8.26</v>
      </c>
      <c r="F501" s="1">
        <v>32</v>
      </c>
      <c r="G501" s="1" t="s">
        <v>16</v>
      </c>
      <c r="H501" s="1" t="s">
        <v>45</v>
      </c>
      <c r="I501" s="1">
        <v>13.99</v>
      </c>
      <c r="J501" s="1">
        <v>0</v>
      </c>
      <c r="K501" s="1" t="s">
        <v>42</v>
      </c>
      <c r="L501" s="1">
        <v>4</v>
      </c>
      <c r="M501" s="1">
        <v>0.25</v>
      </c>
      <c r="N501" s="1" t="s">
        <v>29</v>
      </c>
    </row>
    <row r="502" spans="1:14" x14ac:dyDescent="0.2">
      <c r="A502" s="1" t="s">
        <v>542</v>
      </c>
      <c r="B502" s="1">
        <v>42</v>
      </c>
      <c r="C502" s="1" t="s">
        <v>26</v>
      </c>
      <c r="D502" s="1" t="s">
        <v>15</v>
      </c>
      <c r="E502" s="1">
        <v>8.5</v>
      </c>
      <c r="F502" s="1">
        <v>32</v>
      </c>
      <c r="G502" s="1" t="s">
        <v>27</v>
      </c>
      <c r="H502" s="1" t="s">
        <v>54</v>
      </c>
      <c r="I502" s="1">
        <v>8.99</v>
      </c>
      <c r="J502" s="1">
        <v>1</v>
      </c>
      <c r="K502" s="1" t="s">
        <v>42</v>
      </c>
      <c r="L502" s="1">
        <v>2</v>
      </c>
      <c r="M502" s="1">
        <v>0.26</v>
      </c>
      <c r="N502" s="1" t="s">
        <v>46</v>
      </c>
    </row>
    <row r="503" spans="1:14" x14ac:dyDescent="0.2">
      <c r="A503" s="1" t="s">
        <v>543</v>
      </c>
      <c r="B503" s="1">
        <v>22</v>
      </c>
      <c r="C503" s="1" t="s">
        <v>40</v>
      </c>
      <c r="D503" s="1" t="s">
        <v>31</v>
      </c>
      <c r="E503" s="1">
        <v>8.84</v>
      </c>
      <c r="F503" s="1">
        <v>52</v>
      </c>
      <c r="G503" s="1" t="s">
        <v>22</v>
      </c>
      <c r="H503" s="1" t="s">
        <v>54</v>
      </c>
      <c r="I503" s="1">
        <v>17.989999999999998</v>
      </c>
      <c r="J503" s="1">
        <v>1</v>
      </c>
      <c r="K503" s="1" t="s">
        <v>60</v>
      </c>
      <c r="L503" s="1">
        <v>2</v>
      </c>
      <c r="M503" s="1">
        <v>0.17</v>
      </c>
      <c r="N503" s="1" t="s">
        <v>46</v>
      </c>
    </row>
    <row r="504" spans="1:14" x14ac:dyDescent="0.2">
      <c r="A504" s="1" t="s">
        <v>544</v>
      </c>
      <c r="B504" s="1">
        <v>19</v>
      </c>
      <c r="C504" s="1" t="s">
        <v>26</v>
      </c>
      <c r="D504" s="1" t="s">
        <v>31</v>
      </c>
      <c r="E504" s="1">
        <v>6.49</v>
      </c>
      <c r="F504" s="1">
        <v>34</v>
      </c>
      <c r="G504" s="1" t="s">
        <v>69</v>
      </c>
      <c r="H504" s="1" t="s">
        <v>56</v>
      </c>
      <c r="I504" s="1">
        <v>17.989999999999998</v>
      </c>
      <c r="J504" s="1">
        <v>1</v>
      </c>
      <c r="K504" s="1" t="s">
        <v>18</v>
      </c>
      <c r="L504" s="1">
        <v>1</v>
      </c>
      <c r="M504" s="1">
        <v>0.19</v>
      </c>
      <c r="N504" s="1" t="s">
        <v>38</v>
      </c>
    </row>
    <row r="505" spans="1:14" x14ac:dyDescent="0.2">
      <c r="A505" s="1" t="s">
        <v>545</v>
      </c>
      <c r="B505" s="1">
        <v>20</v>
      </c>
      <c r="C505" s="1" t="s">
        <v>40</v>
      </c>
      <c r="D505" s="1" t="s">
        <v>21</v>
      </c>
      <c r="E505" s="1">
        <v>8.4700000000000006</v>
      </c>
      <c r="F505" s="1">
        <v>53</v>
      </c>
      <c r="G505" s="1" t="s">
        <v>69</v>
      </c>
      <c r="H505" s="1" t="s">
        <v>17</v>
      </c>
      <c r="I505" s="1">
        <v>13.99</v>
      </c>
      <c r="J505" s="1">
        <v>1</v>
      </c>
      <c r="K505" s="1" t="s">
        <v>18</v>
      </c>
      <c r="L505" s="1">
        <v>2</v>
      </c>
      <c r="M505" s="1">
        <v>0.16</v>
      </c>
      <c r="N505" s="1" t="s">
        <v>33</v>
      </c>
    </row>
    <row r="506" spans="1:14" x14ac:dyDescent="0.2">
      <c r="A506" s="1" t="s">
        <v>546</v>
      </c>
      <c r="B506" s="1">
        <v>36</v>
      </c>
      <c r="C506" s="1" t="s">
        <v>14</v>
      </c>
      <c r="D506" s="1" t="s">
        <v>21</v>
      </c>
      <c r="E506" s="1">
        <v>31.46</v>
      </c>
      <c r="F506" s="1">
        <v>47</v>
      </c>
      <c r="G506" s="1" t="s">
        <v>32</v>
      </c>
      <c r="H506" s="1" t="s">
        <v>54</v>
      </c>
      <c r="I506" s="1">
        <v>13.99</v>
      </c>
      <c r="J506" s="1">
        <v>0</v>
      </c>
      <c r="K506" s="1" t="s">
        <v>42</v>
      </c>
      <c r="L506" s="1">
        <v>3</v>
      </c>
      <c r="M506" s="1">
        <v>0.66</v>
      </c>
      <c r="N506" s="1" t="s">
        <v>46</v>
      </c>
    </row>
    <row r="507" spans="1:14" x14ac:dyDescent="0.2">
      <c r="A507" s="1" t="s">
        <v>547</v>
      </c>
      <c r="B507" s="1">
        <v>40</v>
      </c>
      <c r="C507" s="1" t="s">
        <v>40</v>
      </c>
      <c r="D507" s="1" t="s">
        <v>21</v>
      </c>
      <c r="E507" s="1">
        <v>13.4</v>
      </c>
      <c r="F507" s="1">
        <v>49</v>
      </c>
      <c r="G507" s="1" t="s">
        <v>16</v>
      </c>
      <c r="H507" s="1" t="s">
        <v>23</v>
      </c>
      <c r="I507" s="1">
        <v>13.99</v>
      </c>
      <c r="J507" s="1">
        <v>1</v>
      </c>
      <c r="K507" s="1" t="s">
        <v>28</v>
      </c>
      <c r="L507" s="1">
        <v>1</v>
      </c>
      <c r="M507" s="1">
        <v>0.27</v>
      </c>
      <c r="N507" s="1" t="s">
        <v>51</v>
      </c>
    </row>
    <row r="508" spans="1:14" x14ac:dyDescent="0.2">
      <c r="A508" s="1" t="s">
        <v>548</v>
      </c>
      <c r="B508" s="1">
        <v>37</v>
      </c>
      <c r="C508" s="1" t="s">
        <v>26</v>
      </c>
      <c r="D508" s="1" t="s">
        <v>15</v>
      </c>
      <c r="E508" s="1">
        <v>7.36</v>
      </c>
      <c r="F508" s="1">
        <v>38</v>
      </c>
      <c r="G508" s="1" t="s">
        <v>32</v>
      </c>
      <c r="H508" s="1" t="s">
        <v>45</v>
      </c>
      <c r="I508" s="1">
        <v>8.99</v>
      </c>
      <c r="J508" s="1">
        <v>1</v>
      </c>
      <c r="K508" s="1" t="s">
        <v>36</v>
      </c>
      <c r="L508" s="1">
        <v>2</v>
      </c>
      <c r="M508" s="1">
        <v>0.19</v>
      </c>
      <c r="N508" s="1" t="s">
        <v>38</v>
      </c>
    </row>
    <row r="509" spans="1:14" x14ac:dyDescent="0.2">
      <c r="A509" s="1" t="s">
        <v>549</v>
      </c>
      <c r="B509" s="1">
        <v>21</v>
      </c>
      <c r="C509" s="1" t="s">
        <v>40</v>
      </c>
      <c r="D509" s="1" t="s">
        <v>15</v>
      </c>
      <c r="E509" s="1">
        <v>5.0999999999999996</v>
      </c>
      <c r="F509" s="1">
        <v>53</v>
      </c>
      <c r="G509" s="1" t="s">
        <v>22</v>
      </c>
      <c r="H509" s="1" t="s">
        <v>56</v>
      </c>
      <c r="I509" s="1">
        <v>8.99</v>
      </c>
      <c r="J509" s="1">
        <v>1</v>
      </c>
      <c r="K509" s="1" t="s">
        <v>42</v>
      </c>
      <c r="L509" s="1">
        <v>3</v>
      </c>
      <c r="M509" s="1">
        <v>0.09</v>
      </c>
      <c r="N509" s="1" t="s">
        <v>51</v>
      </c>
    </row>
    <row r="510" spans="1:14" x14ac:dyDescent="0.2">
      <c r="A510" s="1" t="s">
        <v>550</v>
      </c>
      <c r="B510" s="1">
        <v>20</v>
      </c>
      <c r="C510" s="1" t="s">
        <v>26</v>
      </c>
      <c r="D510" s="1" t="s">
        <v>31</v>
      </c>
      <c r="E510" s="1">
        <v>4.3899999999999997</v>
      </c>
      <c r="F510" s="1">
        <v>33</v>
      </c>
      <c r="G510" s="1" t="s">
        <v>32</v>
      </c>
      <c r="H510" s="1" t="s">
        <v>23</v>
      </c>
      <c r="I510" s="1">
        <v>17.989999999999998</v>
      </c>
      <c r="J510" s="1">
        <v>1</v>
      </c>
      <c r="K510" s="1" t="s">
        <v>18</v>
      </c>
      <c r="L510" s="1">
        <v>1</v>
      </c>
      <c r="M510" s="1">
        <v>0.13</v>
      </c>
      <c r="N510" s="1" t="s">
        <v>33</v>
      </c>
    </row>
    <row r="511" spans="1:14" x14ac:dyDescent="0.2">
      <c r="A511" s="1" t="s">
        <v>551</v>
      </c>
      <c r="B511" s="1">
        <v>35</v>
      </c>
      <c r="C511" s="1" t="s">
        <v>26</v>
      </c>
      <c r="D511" s="1" t="s">
        <v>21</v>
      </c>
      <c r="E511" s="1">
        <v>8.39</v>
      </c>
      <c r="F511" s="1">
        <v>0</v>
      </c>
      <c r="G511" s="1" t="s">
        <v>16</v>
      </c>
      <c r="H511" s="1" t="s">
        <v>17</v>
      </c>
      <c r="I511" s="1">
        <v>13.99</v>
      </c>
      <c r="J511" s="1">
        <v>0</v>
      </c>
      <c r="K511" s="1" t="s">
        <v>60</v>
      </c>
      <c r="L511" s="1">
        <v>2</v>
      </c>
      <c r="M511" s="1">
        <v>8.39</v>
      </c>
      <c r="N511" s="1" t="s">
        <v>46</v>
      </c>
    </row>
    <row r="512" spans="1:14" x14ac:dyDescent="0.2">
      <c r="A512" s="1" t="s">
        <v>552</v>
      </c>
      <c r="B512" s="1">
        <v>31</v>
      </c>
      <c r="C512" s="1" t="s">
        <v>14</v>
      </c>
      <c r="D512" s="1" t="s">
        <v>15</v>
      </c>
      <c r="E512" s="1">
        <v>5.12</v>
      </c>
      <c r="F512" s="1">
        <v>12</v>
      </c>
      <c r="G512" s="1" t="s">
        <v>69</v>
      </c>
      <c r="H512" s="1" t="s">
        <v>17</v>
      </c>
      <c r="I512" s="1">
        <v>8.99</v>
      </c>
      <c r="J512" s="1">
        <v>0</v>
      </c>
      <c r="K512" s="1" t="s">
        <v>36</v>
      </c>
      <c r="L512" s="1">
        <v>5</v>
      </c>
      <c r="M512" s="1">
        <v>0.39</v>
      </c>
      <c r="N512" s="1" t="s">
        <v>19</v>
      </c>
    </row>
    <row r="513" spans="1:14" x14ac:dyDescent="0.2">
      <c r="A513" s="1" t="s">
        <v>553</v>
      </c>
      <c r="B513" s="1">
        <v>63</v>
      </c>
      <c r="C513" s="1" t="s">
        <v>26</v>
      </c>
      <c r="D513" s="1" t="s">
        <v>21</v>
      </c>
      <c r="E513" s="1">
        <v>1.33</v>
      </c>
      <c r="F513" s="1">
        <v>29</v>
      </c>
      <c r="G513" s="1" t="s">
        <v>27</v>
      </c>
      <c r="H513" s="1" t="s">
        <v>45</v>
      </c>
      <c r="I513" s="1">
        <v>13.99</v>
      </c>
      <c r="J513" s="1">
        <v>1</v>
      </c>
      <c r="K513" s="1" t="s">
        <v>60</v>
      </c>
      <c r="L513" s="1">
        <v>3</v>
      </c>
      <c r="M513" s="1">
        <v>0.04</v>
      </c>
      <c r="N513" s="1" t="s">
        <v>33</v>
      </c>
    </row>
    <row r="514" spans="1:14" x14ac:dyDescent="0.2">
      <c r="A514" s="1" t="s">
        <v>554</v>
      </c>
      <c r="B514" s="1">
        <v>21</v>
      </c>
      <c r="C514" s="1" t="s">
        <v>26</v>
      </c>
      <c r="D514" s="1" t="s">
        <v>21</v>
      </c>
      <c r="E514" s="1">
        <v>3.88</v>
      </c>
      <c r="F514" s="1">
        <v>0</v>
      </c>
      <c r="G514" s="1" t="s">
        <v>16</v>
      </c>
      <c r="H514" s="1" t="s">
        <v>23</v>
      </c>
      <c r="I514" s="1">
        <v>13.99</v>
      </c>
      <c r="J514" s="1">
        <v>0</v>
      </c>
      <c r="K514" s="1" t="s">
        <v>28</v>
      </c>
      <c r="L514" s="1">
        <v>1</v>
      </c>
      <c r="M514" s="1">
        <v>3.88</v>
      </c>
      <c r="N514" s="1" t="s">
        <v>19</v>
      </c>
    </row>
    <row r="515" spans="1:14" x14ac:dyDescent="0.2">
      <c r="A515" s="1" t="s">
        <v>555</v>
      </c>
      <c r="B515" s="1">
        <v>28</v>
      </c>
      <c r="C515" s="1" t="s">
        <v>40</v>
      </c>
      <c r="D515" s="1" t="s">
        <v>21</v>
      </c>
      <c r="E515" s="1">
        <v>19.03</v>
      </c>
      <c r="F515" s="1">
        <v>17</v>
      </c>
      <c r="G515" s="1" t="s">
        <v>22</v>
      </c>
      <c r="H515" s="1" t="s">
        <v>45</v>
      </c>
      <c r="I515" s="1">
        <v>13.99</v>
      </c>
      <c r="J515" s="1">
        <v>0</v>
      </c>
      <c r="K515" s="1" t="s">
        <v>18</v>
      </c>
      <c r="L515" s="1">
        <v>2</v>
      </c>
      <c r="M515" s="1">
        <v>1.06</v>
      </c>
      <c r="N515" s="1" t="s">
        <v>29</v>
      </c>
    </row>
    <row r="516" spans="1:14" x14ac:dyDescent="0.2">
      <c r="A516" s="1" t="s">
        <v>556</v>
      </c>
      <c r="B516" s="1">
        <v>61</v>
      </c>
      <c r="C516" s="1" t="s">
        <v>14</v>
      </c>
      <c r="D516" s="1" t="s">
        <v>21</v>
      </c>
      <c r="E516" s="1">
        <v>4.08</v>
      </c>
      <c r="F516" s="1">
        <v>35</v>
      </c>
      <c r="G516" s="1" t="s">
        <v>32</v>
      </c>
      <c r="H516" s="1" t="s">
        <v>23</v>
      </c>
      <c r="I516" s="1">
        <v>13.99</v>
      </c>
      <c r="J516" s="1">
        <v>1</v>
      </c>
      <c r="K516" s="1" t="s">
        <v>18</v>
      </c>
      <c r="L516" s="1">
        <v>3</v>
      </c>
      <c r="M516" s="1">
        <v>0.11</v>
      </c>
      <c r="N516" s="1" t="s">
        <v>24</v>
      </c>
    </row>
    <row r="517" spans="1:14" x14ac:dyDescent="0.2">
      <c r="A517" s="1" t="s">
        <v>557</v>
      </c>
      <c r="B517" s="1">
        <v>62</v>
      </c>
      <c r="C517" s="1" t="s">
        <v>14</v>
      </c>
      <c r="D517" s="1" t="s">
        <v>31</v>
      </c>
      <c r="E517" s="1">
        <v>4.3099999999999996</v>
      </c>
      <c r="F517" s="1">
        <v>47</v>
      </c>
      <c r="G517" s="1" t="s">
        <v>27</v>
      </c>
      <c r="H517" s="1" t="s">
        <v>23</v>
      </c>
      <c r="I517" s="1">
        <v>17.989999999999998</v>
      </c>
      <c r="J517" s="1">
        <v>1</v>
      </c>
      <c r="K517" s="1" t="s">
        <v>36</v>
      </c>
      <c r="L517" s="1">
        <v>5</v>
      </c>
      <c r="M517" s="1">
        <v>0.09</v>
      </c>
      <c r="N517" s="1" t="s">
        <v>19</v>
      </c>
    </row>
    <row r="518" spans="1:14" x14ac:dyDescent="0.2">
      <c r="A518" s="1" t="s">
        <v>558</v>
      </c>
      <c r="B518" s="1">
        <v>38</v>
      </c>
      <c r="C518" s="1" t="s">
        <v>26</v>
      </c>
      <c r="D518" s="1" t="s">
        <v>31</v>
      </c>
      <c r="E518" s="1">
        <v>1.18</v>
      </c>
      <c r="F518" s="1">
        <v>4</v>
      </c>
      <c r="G518" s="1" t="s">
        <v>16</v>
      </c>
      <c r="H518" s="1" t="s">
        <v>23</v>
      </c>
      <c r="I518" s="1">
        <v>17.989999999999998</v>
      </c>
      <c r="J518" s="1">
        <v>0</v>
      </c>
      <c r="K518" s="1" t="s">
        <v>36</v>
      </c>
      <c r="L518" s="1">
        <v>3</v>
      </c>
      <c r="M518" s="1">
        <v>0.24</v>
      </c>
      <c r="N518" s="1" t="s">
        <v>19</v>
      </c>
    </row>
    <row r="519" spans="1:14" x14ac:dyDescent="0.2">
      <c r="A519" s="1" t="s">
        <v>559</v>
      </c>
      <c r="B519" s="1">
        <v>33</v>
      </c>
      <c r="C519" s="1" t="s">
        <v>14</v>
      </c>
      <c r="D519" s="1" t="s">
        <v>31</v>
      </c>
      <c r="E519" s="1">
        <v>1.81</v>
      </c>
      <c r="F519" s="1">
        <v>20</v>
      </c>
      <c r="G519" s="1" t="s">
        <v>69</v>
      </c>
      <c r="H519" s="1" t="s">
        <v>56</v>
      </c>
      <c r="I519" s="1">
        <v>17.989999999999998</v>
      </c>
      <c r="J519" s="1">
        <v>1</v>
      </c>
      <c r="K519" s="1" t="s">
        <v>28</v>
      </c>
      <c r="L519" s="1">
        <v>2</v>
      </c>
      <c r="M519" s="1">
        <v>0.09</v>
      </c>
      <c r="N519" s="1" t="s">
        <v>46</v>
      </c>
    </row>
    <row r="520" spans="1:14" x14ac:dyDescent="0.2">
      <c r="A520" s="1" t="s">
        <v>560</v>
      </c>
      <c r="B520" s="1">
        <v>49</v>
      </c>
      <c r="C520" s="1" t="s">
        <v>26</v>
      </c>
      <c r="D520" s="1" t="s">
        <v>21</v>
      </c>
      <c r="E520" s="1">
        <v>11.06</v>
      </c>
      <c r="F520" s="1">
        <v>50</v>
      </c>
      <c r="G520" s="1" t="s">
        <v>22</v>
      </c>
      <c r="H520" s="1" t="s">
        <v>56</v>
      </c>
      <c r="I520" s="1">
        <v>13.99</v>
      </c>
      <c r="J520" s="1">
        <v>1</v>
      </c>
      <c r="K520" s="1" t="s">
        <v>42</v>
      </c>
      <c r="L520" s="1">
        <v>3</v>
      </c>
      <c r="M520" s="1">
        <v>0.22</v>
      </c>
      <c r="N520" s="1" t="s">
        <v>51</v>
      </c>
    </row>
    <row r="521" spans="1:14" x14ac:dyDescent="0.2">
      <c r="A521" s="1" t="s">
        <v>561</v>
      </c>
      <c r="B521" s="1">
        <v>26</v>
      </c>
      <c r="C521" s="1" t="s">
        <v>14</v>
      </c>
      <c r="D521" s="1" t="s">
        <v>15</v>
      </c>
      <c r="E521" s="1">
        <v>0.06</v>
      </c>
      <c r="F521" s="1">
        <v>2</v>
      </c>
      <c r="G521" s="1" t="s">
        <v>48</v>
      </c>
      <c r="H521" s="1" t="s">
        <v>17</v>
      </c>
      <c r="I521" s="1">
        <v>8.99</v>
      </c>
      <c r="J521" s="1">
        <v>1</v>
      </c>
      <c r="K521" s="1" t="s">
        <v>60</v>
      </c>
      <c r="L521" s="1">
        <v>4</v>
      </c>
      <c r="M521" s="1">
        <v>0.02</v>
      </c>
      <c r="N521" s="1" t="s">
        <v>19</v>
      </c>
    </row>
    <row r="522" spans="1:14" x14ac:dyDescent="0.2">
      <c r="A522" s="1" t="s">
        <v>562</v>
      </c>
      <c r="B522" s="1">
        <v>70</v>
      </c>
      <c r="C522" s="1" t="s">
        <v>14</v>
      </c>
      <c r="D522" s="1" t="s">
        <v>31</v>
      </c>
      <c r="E522" s="1">
        <v>22.22</v>
      </c>
      <c r="F522" s="1">
        <v>5</v>
      </c>
      <c r="G522" s="1" t="s">
        <v>22</v>
      </c>
      <c r="H522" s="1" t="s">
        <v>17</v>
      </c>
      <c r="I522" s="1">
        <v>17.989999999999998</v>
      </c>
      <c r="J522" s="1">
        <v>0</v>
      </c>
      <c r="K522" s="1" t="s">
        <v>60</v>
      </c>
      <c r="L522" s="1">
        <v>2</v>
      </c>
      <c r="M522" s="1">
        <v>3.7</v>
      </c>
      <c r="N522" s="1" t="s">
        <v>38</v>
      </c>
    </row>
    <row r="523" spans="1:14" x14ac:dyDescent="0.2">
      <c r="A523" s="1" t="s">
        <v>563</v>
      </c>
      <c r="B523" s="1">
        <v>39</v>
      </c>
      <c r="C523" s="1" t="s">
        <v>40</v>
      </c>
      <c r="D523" s="1" t="s">
        <v>21</v>
      </c>
      <c r="E523" s="1">
        <v>8.99</v>
      </c>
      <c r="F523" s="1">
        <v>32</v>
      </c>
      <c r="G523" s="1" t="s">
        <v>27</v>
      </c>
      <c r="H523" s="1" t="s">
        <v>17</v>
      </c>
      <c r="I523" s="1">
        <v>13.99</v>
      </c>
      <c r="J523" s="1">
        <v>1</v>
      </c>
      <c r="K523" s="1" t="s">
        <v>18</v>
      </c>
      <c r="L523" s="1">
        <v>3</v>
      </c>
      <c r="M523" s="1">
        <v>0.27</v>
      </c>
      <c r="N523" s="1" t="s">
        <v>51</v>
      </c>
    </row>
    <row r="524" spans="1:14" x14ac:dyDescent="0.2">
      <c r="A524" s="1" t="s">
        <v>564</v>
      </c>
      <c r="B524" s="1">
        <v>28</v>
      </c>
      <c r="C524" s="1" t="s">
        <v>40</v>
      </c>
      <c r="D524" s="1" t="s">
        <v>21</v>
      </c>
      <c r="E524" s="1">
        <v>20.309999999999999</v>
      </c>
      <c r="F524" s="1">
        <v>40</v>
      </c>
      <c r="G524" s="1" t="s">
        <v>32</v>
      </c>
      <c r="H524" s="1" t="s">
        <v>45</v>
      </c>
      <c r="I524" s="1">
        <v>13.99</v>
      </c>
      <c r="J524" s="1">
        <v>0</v>
      </c>
      <c r="K524" s="1" t="s">
        <v>18</v>
      </c>
      <c r="L524" s="1">
        <v>1</v>
      </c>
      <c r="M524" s="1">
        <v>0.5</v>
      </c>
      <c r="N524" s="1" t="s">
        <v>19</v>
      </c>
    </row>
    <row r="525" spans="1:14" x14ac:dyDescent="0.2">
      <c r="A525" s="1" t="s">
        <v>565</v>
      </c>
      <c r="B525" s="1">
        <v>61</v>
      </c>
      <c r="C525" s="1" t="s">
        <v>14</v>
      </c>
      <c r="D525" s="1" t="s">
        <v>15</v>
      </c>
      <c r="E525" s="1">
        <v>0.65</v>
      </c>
      <c r="F525" s="1">
        <v>24</v>
      </c>
      <c r="G525" s="1" t="s">
        <v>32</v>
      </c>
      <c r="H525" s="1" t="s">
        <v>56</v>
      </c>
      <c r="I525" s="1">
        <v>8.99</v>
      </c>
      <c r="J525" s="1">
        <v>1</v>
      </c>
      <c r="K525" s="1" t="s">
        <v>36</v>
      </c>
      <c r="L525" s="1">
        <v>5</v>
      </c>
      <c r="M525" s="1">
        <v>0.03</v>
      </c>
      <c r="N525" s="1" t="s">
        <v>33</v>
      </c>
    </row>
    <row r="526" spans="1:14" x14ac:dyDescent="0.2">
      <c r="A526" s="1" t="s">
        <v>566</v>
      </c>
      <c r="B526" s="1">
        <v>44</v>
      </c>
      <c r="C526" s="1" t="s">
        <v>26</v>
      </c>
      <c r="D526" s="1" t="s">
        <v>15</v>
      </c>
      <c r="E526" s="1">
        <v>55.55</v>
      </c>
      <c r="F526" s="1">
        <v>17</v>
      </c>
      <c r="G526" s="1" t="s">
        <v>16</v>
      </c>
      <c r="H526" s="1" t="s">
        <v>54</v>
      </c>
      <c r="I526" s="1">
        <v>8.99</v>
      </c>
      <c r="J526" s="1">
        <v>0</v>
      </c>
      <c r="K526" s="1" t="s">
        <v>36</v>
      </c>
      <c r="L526" s="1">
        <v>2</v>
      </c>
      <c r="M526" s="1">
        <v>3.09</v>
      </c>
      <c r="N526" s="1" t="s">
        <v>38</v>
      </c>
    </row>
    <row r="527" spans="1:14" x14ac:dyDescent="0.2">
      <c r="A527" s="1" t="s">
        <v>567</v>
      </c>
      <c r="B527" s="1">
        <v>30</v>
      </c>
      <c r="C527" s="1" t="s">
        <v>40</v>
      </c>
      <c r="D527" s="1" t="s">
        <v>31</v>
      </c>
      <c r="E527" s="1">
        <v>13.28</v>
      </c>
      <c r="F527" s="1">
        <v>44</v>
      </c>
      <c r="G527" s="1" t="s">
        <v>48</v>
      </c>
      <c r="H527" s="1" t="s">
        <v>23</v>
      </c>
      <c r="I527" s="1">
        <v>17.989999999999998</v>
      </c>
      <c r="J527" s="1">
        <v>0</v>
      </c>
      <c r="K527" s="1" t="s">
        <v>42</v>
      </c>
      <c r="L527" s="1">
        <v>4</v>
      </c>
      <c r="M527" s="1">
        <v>0.3</v>
      </c>
      <c r="N527" s="1" t="s">
        <v>38</v>
      </c>
    </row>
    <row r="528" spans="1:14" x14ac:dyDescent="0.2">
      <c r="A528" s="1" t="s">
        <v>568</v>
      </c>
      <c r="B528" s="1">
        <v>61</v>
      </c>
      <c r="C528" s="1" t="s">
        <v>26</v>
      </c>
      <c r="D528" s="1" t="s">
        <v>31</v>
      </c>
      <c r="E528" s="1">
        <v>7.11</v>
      </c>
      <c r="F528" s="1">
        <v>33</v>
      </c>
      <c r="G528" s="1" t="s">
        <v>32</v>
      </c>
      <c r="H528" s="1" t="s">
        <v>17</v>
      </c>
      <c r="I528" s="1">
        <v>17.989999999999998</v>
      </c>
      <c r="J528" s="1">
        <v>1</v>
      </c>
      <c r="K528" s="1" t="s">
        <v>42</v>
      </c>
      <c r="L528" s="1">
        <v>3</v>
      </c>
      <c r="M528" s="1">
        <v>0.21</v>
      </c>
      <c r="N528" s="1" t="s">
        <v>33</v>
      </c>
    </row>
    <row r="529" spans="1:14" x14ac:dyDescent="0.2">
      <c r="A529" s="1" t="s">
        <v>569</v>
      </c>
      <c r="B529" s="1">
        <v>27</v>
      </c>
      <c r="C529" s="1" t="s">
        <v>40</v>
      </c>
      <c r="D529" s="1" t="s">
        <v>21</v>
      </c>
      <c r="E529" s="1">
        <v>20.21</v>
      </c>
      <c r="F529" s="1">
        <v>57</v>
      </c>
      <c r="G529" s="1" t="s">
        <v>32</v>
      </c>
      <c r="H529" s="1" t="s">
        <v>56</v>
      </c>
      <c r="I529" s="1">
        <v>13.99</v>
      </c>
      <c r="J529" s="1">
        <v>0</v>
      </c>
      <c r="K529" s="1" t="s">
        <v>28</v>
      </c>
      <c r="L529" s="1">
        <v>2</v>
      </c>
      <c r="M529" s="1">
        <v>0.35</v>
      </c>
      <c r="N529" s="1" t="s">
        <v>33</v>
      </c>
    </row>
    <row r="530" spans="1:14" x14ac:dyDescent="0.2">
      <c r="A530" s="1" t="s">
        <v>570</v>
      </c>
      <c r="B530" s="1">
        <v>43</v>
      </c>
      <c r="C530" s="1" t="s">
        <v>40</v>
      </c>
      <c r="D530" s="1" t="s">
        <v>31</v>
      </c>
      <c r="E530" s="1">
        <v>4.6399999999999997</v>
      </c>
      <c r="F530" s="1">
        <v>7</v>
      </c>
      <c r="G530" s="1" t="s">
        <v>32</v>
      </c>
      <c r="H530" s="1" t="s">
        <v>56</v>
      </c>
      <c r="I530" s="1">
        <v>17.989999999999998</v>
      </c>
      <c r="J530" s="1">
        <v>0</v>
      </c>
      <c r="K530" s="1" t="s">
        <v>36</v>
      </c>
      <c r="L530" s="1">
        <v>5</v>
      </c>
      <c r="M530" s="1">
        <v>0.57999999999999996</v>
      </c>
      <c r="N530" s="1" t="s">
        <v>51</v>
      </c>
    </row>
    <row r="531" spans="1:14" x14ac:dyDescent="0.2">
      <c r="A531" s="1" t="s">
        <v>571</v>
      </c>
      <c r="B531" s="1">
        <v>31</v>
      </c>
      <c r="C531" s="1" t="s">
        <v>26</v>
      </c>
      <c r="D531" s="1" t="s">
        <v>31</v>
      </c>
      <c r="E531" s="1">
        <v>2.08</v>
      </c>
      <c r="F531" s="1">
        <v>8</v>
      </c>
      <c r="G531" s="1" t="s">
        <v>48</v>
      </c>
      <c r="H531" s="1" t="s">
        <v>54</v>
      </c>
      <c r="I531" s="1">
        <v>17.989999999999998</v>
      </c>
      <c r="J531" s="1">
        <v>1</v>
      </c>
      <c r="K531" s="1" t="s">
        <v>60</v>
      </c>
      <c r="L531" s="1">
        <v>3</v>
      </c>
      <c r="M531" s="1">
        <v>0.23</v>
      </c>
      <c r="N531" s="1" t="s">
        <v>38</v>
      </c>
    </row>
    <row r="532" spans="1:14" x14ac:dyDescent="0.2">
      <c r="A532" s="1" t="s">
        <v>572</v>
      </c>
      <c r="B532" s="1">
        <v>59</v>
      </c>
      <c r="C532" s="1" t="s">
        <v>14</v>
      </c>
      <c r="D532" s="1" t="s">
        <v>21</v>
      </c>
      <c r="E532" s="1">
        <v>25.47</v>
      </c>
      <c r="F532" s="1">
        <v>32</v>
      </c>
      <c r="G532" s="1" t="s">
        <v>69</v>
      </c>
      <c r="H532" s="1" t="s">
        <v>54</v>
      </c>
      <c r="I532" s="1">
        <v>13.99</v>
      </c>
      <c r="J532" s="1">
        <v>0</v>
      </c>
      <c r="K532" s="1" t="s">
        <v>36</v>
      </c>
      <c r="L532" s="1">
        <v>4</v>
      </c>
      <c r="M532" s="1">
        <v>0.77</v>
      </c>
      <c r="N532" s="1" t="s">
        <v>24</v>
      </c>
    </row>
    <row r="533" spans="1:14" x14ac:dyDescent="0.2">
      <c r="A533" s="1" t="s">
        <v>573</v>
      </c>
      <c r="B533" s="1">
        <v>27</v>
      </c>
      <c r="C533" s="1" t="s">
        <v>14</v>
      </c>
      <c r="D533" s="1" t="s">
        <v>31</v>
      </c>
      <c r="E533" s="1">
        <v>4.0199999999999996</v>
      </c>
      <c r="F533" s="1">
        <v>41</v>
      </c>
      <c r="G533" s="1" t="s">
        <v>48</v>
      </c>
      <c r="H533" s="1" t="s">
        <v>23</v>
      </c>
      <c r="I533" s="1">
        <v>17.989999999999998</v>
      </c>
      <c r="J533" s="1">
        <v>1</v>
      </c>
      <c r="K533" s="1" t="s">
        <v>60</v>
      </c>
      <c r="L533" s="1">
        <v>1</v>
      </c>
      <c r="M533" s="1">
        <v>0.1</v>
      </c>
      <c r="N533" s="1" t="s">
        <v>51</v>
      </c>
    </row>
    <row r="534" spans="1:14" x14ac:dyDescent="0.2">
      <c r="A534" s="1" t="s">
        <v>574</v>
      </c>
      <c r="B534" s="1">
        <v>29</v>
      </c>
      <c r="C534" s="1" t="s">
        <v>14</v>
      </c>
      <c r="D534" s="1" t="s">
        <v>21</v>
      </c>
      <c r="E534" s="1">
        <v>31.52</v>
      </c>
      <c r="F534" s="1">
        <v>12</v>
      </c>
      <c r="G534" s="1" t="s">
        <v>22</v>
      </c>
      <c r="H534" s="1" t="s">
        <v>56</v>
      </c>
      <c r="I534" s="1">
        <v>13.99</v>
      </c>
      <c r="J534" s="1">
        <v>0</v>
      </c>
      <c r="K534" s="1" t="s">
        <v>36</v>
      </c>
      <c r="L534" s="1">
        <v>3</v>
      </c>
      <c r="M534" s="1">
        <v>2.42</v>
      </c>
      <c r="N534" s="1" t="s">
        <v>29</v>
      </c>
    </row>
    <row r="535" spans="1:14" x14ac:dyDescent="0.2">
      <c r="A535" s="1" t="s">
        <v>575</v>
      </c>
      <c r="B535" s="1">
        <v>61</v>
      </c>
      <c r="C535" s="1" t="s">
        <v>26</v>
      </c>
      <c r="D535" s="1" t="s">
        <v>21</v>
      </c>
      <c r="E535" s="1">
        <v>0.76</v>
      </c>
      <c r="F535" s="1">
        <v>22</v>
      </c>
      <c r="G535" s="1" t="s">
        <v>16</v>
      </c>
      <c r="H535" s="1" t="s">
        <v>17</v>
      </c>
      <c r="I535" s="1">
        <v>13.99</v>
      </c>
      <c r="J535" s="1">
        <v>0</v>
      </c>
      <c r="K535" s="1" t="s">
        <v>36</v>
      </c>
      <c r="L535" s="1">
        <v>5</v>
      </c>
      <c r="M535" s="1">
        <v>0.03</v>
      </c>
      <c r="N535" s="1" t="s">
        <v>29</v>
      </c>
    </row>
    <row r="536" spans="1:14" x14ac:dyDescent="0.2">
      <c r="A536" s="1" t="s">
        <v>576</v>
      </c>
      <c r="B536" s="1">
        <v>62</v>
      </c>
      <c r="C536" s="1" t="s">
        <v>40</v>
      </c>
      <c r="D536" s="1" t="s">
        <v>15</v>
      </c>
      <c r="E536" s="1">
        <v>6.84</v>
      </c>
      <c r="F536" s="1">
        <v>3</v>
      </c>
      <c r="G536" s="1" t="s">
        <v>16</v>
      </c>
      <c r="H536" s="1" t="s">
        <v>54</v>
      </c>
      <c r="I536" s="1">
        <v>8.99</v>
      </c>
      <c r="J536" s="1">
        <v>0</v>
      </c>
      <c r="K536" s="1" t="s">
        <v>28</v>
      </c>
      <c r="L536" s="1">
        <v>2</v>
      </c>
      <c r="M536" s="1">
        <v>1.71</v>
      </c>
      <c r="N536" s="1" t="s">
        <v>46</v>
      </c>
    </row>
    <row r="537" spans="1:14" x14ac:dyDescent="0.2">
      <c r="A537" s="1" t="s">
        <v>577</v>
      </c>
      <c r="B537" s="1">
        <v>56</v>
      </c>
      <c r="C537" s="1" t="s">
        <v>14</v>
      </c>
      <c r="D537" s="1" t="s">
        <v>15</v>
      </c>
      <c r="E537" s="1">
        <v>1.72</v>
      </c>
      <c r="F537" s="1">
        <v>10</v>
      </c>
      <c r="G537" s="1" t="s">
        <v>69</v>
      </c>
      <c r="H537" s="1" t="s">
        <v>23</v>
      </c>
      <c r="I537" s="1">
        <v>8.99</v>
      </c>
      <c r="J537" s="1">
        <v>1</v>
      </c>
      <c r="K537" s="1" t="s">
        <v>36</v>
      </c>
      <c r="L537" s="1">
        <v>2</v>
      </c>
      <c r="M537" s="1">
        <v>0.16</v>
      </c>
      <c r="N537" s="1" t="s">
        <v>33</v>
      </c>
    </row>
    <row r="538" spans="1:14" x14ac:dyDescent="0.2">
      <c r="A538" s="1" t="s">
        <v>578</v>
      </c>
      <c r="B538" s="1">
        <v>59</v>
      </c>
      <c r="C538" s="1" t="s">
        <v>26</v>
      </c>
      <c r="D538" s="1" t="s">
        <v>21</v>
      </c>
      <c r="E538" s="1">
        <v>19.34</v>
      </c>
      <c r="F538" s="1">
        <v>25</v>
      </c>
      <c r="G538" s="1" t="s">
        <v>69</v>
      </c>
      <c r="H538" s="1" t="s">
        <v>17</v>
      </c>
      <c r="I538" s="1">
        <v>13.99</v>
      </c>
      <c r="J538" s="1">
        <v>0</v>
      </c>
      <c r="K538" s="1" t="s">
        <v>28</v>
      </c>
      <c r="L538" s="1">
        <v>3</v>
      </c>
      <c r="M538" s="1">
        <v>0.74</v>
      </c>
      <c r="N538" s="1" t="s">
        <v>24</v>
      </c>
    </row>
    <row r="539" spans="1:14" x14ac:dyDescent="0.2">
      <c r="A539" s="1" t="s">
        <v>579</v>
      </c>
      <c r="B539" s="1">
        <v>33</v>
      </c>
      <c r="C539" s="1" t="s">
        <v>26</v>
      </c>
      <c r="D539" s="1" t="s">
        <v>21</v>
      </c>
      <c r="E539" s="1">
        <v>1.33</v>
      </c>
      <c r="F539" s="1">
        <v>3</v>
      </c>
      <c r="G539" s="1" t="s">
        <v>16</v>
      </c>
      <c r="H539" s="1" t="s">
        <v>56</v>
      </c>
      <c r="I539" s="1">
        <v>13.99</v>
      </c>
      <c r="J539" s="1">
        <v>0</v>
      </c>
      <c r="K539" s="1" t="s">
        <v>42</v>
      </c>
      <c r="L539" s="1">
        <v>5</v>
      </c>
      <c r="M539" s="1">
        <v>0.33</v>
      </c>
      <c r="N539" s="1" t="s">
        <v>51</v>
      </c>
    </row>
    <row r="540" spans="1:14" x14ac:dyDescent="0.2">
      <c r="A540" s="1" t="s">
        <v>580</v>
      </c>
      <c r="B540" s="1">
        <v>41</v>
      </c>
      <c r="C540" s="1" t="s">
        <v>26</v>
      </c>
      <c r="D540" s="1" t="s">
        <v>21</v>
      </c>
      <c r="E540" s="1">
        <v>23.03</v>
      </c>
      <c r="F540" s="1">
        <v>50</v>
      </c>
      <c r="G540" s="1" t="s">
        <v>22</v>
      </c>
      <c r="H540" s="1" t="s">
        <v>17</v>
      </c>
      <c r="I540" s="1">
        <v>13.99</v>
      </c>
      <c r="J540" s="1">
        <v>0</v>
      </c>
      <c r="K540" s="1" t="s">
        <v>60</v>
      </c>
      <c r="L540" s="1">
        <v>3</v>
      </c>
      <c r="M540" s="1">
        <v>0.45</v>
      </c>
      <c r="N540" s="1" t="s">
        <v>29</v>
      </c>
    </row>
    <row r="541" spans="1:14" x14ac:dyDescent="0.2">
      <c r="A541" s="1" t="s">
        <v>581</v>
      </c>
      <c r="B541" s="1">
        <v>54</v>
      </c>
      <c r="C541" s="1" t="s">
        <v>26</v>
      </c>
      <c r="D541" s="1" t="s">
        <v>21</v>
      </c>
      <c r="E541" s="1">
        <v>21.67</v>
      </c>
      <c r="F541" s="1">
        <v>18</v>
      </c>
      <c r="G541" s="1" t="s">
        <v>16</v>
      </c>
      <c r="H541" s="1" t="s">
        <v>17</v>
      </c>
      <c r="I541" s="1">
        <v>13.99</v>
      </c>
      <c r="J541" s="1">
        <v>0</v>
      </c>
      <c r="K541" s="1" t="s">
        <v>18</v>
      </c>
      <c r="L541" s="1">
        <v>3</v>
      </c>
      <c r="M541" s="1">
        <v>1.1399999999999999</v>
      </c>
      <c r="N541" s="1" t="s">
        <v>38</v>
      </c>
    </row>
    <row r="542" spans="1:14" x14ac:dyDescent="0.2">
      <c r="A542" s="1" t="s">
        <v>582</v>
      </c>
      <c r="B542" s="1">
        <v>34</v>
      </c>
      <c r="C542" s="1" t="s">
        <v>26</v>
      </c>
      <c r="D542" s="1" t="s">
        <v>15</v>
      </c>
      <c r="E542" s="1">
        <v>27.09</v>
      </c>
      <c r="F542" s="1">
        <v>9</v>
      </c>
      <c r="G542" s="1" t="s">
        <v>32</v>
      </c>
      <c r="H542" s="1" t="s">
        <v>17</v>
      </c>
      <c r="I542" s="1">
        <v>8.99</v>
      </c>
      <c r="J542" s="1">
        <v>0</v>
      </c>
      <c r="K542" s="1" t="s">
        <v>36</v>
      </c>
      <c r="L542" s="1">
        <v>1</v>
      </c>
      <c r="M542" s="1">
        <v>2.71</v>
      </c>
      <c r="N542" s="1" t="s">
        <v>51</v>
      </c>
    </row>
    <row r="543" spans="1:14" x14ac:dyDescent="0.2">
      <c r="A543" s="1" t="s">
        <v>583</v>
      </c>
      <c r="B543" s="1">
        <v>41</v>
      </c>
      <c r="C543" s="1" t="s">
        <v>40</v>
      </c>
      <c r="D543" s="1" t="s">
        <v>31</v>
      </c>
      <c r="E543" s="1">
        <v>22.75</v>
      </c>
      <c r="F543" s="1">
        <v>22</v>
      </c>
      <c r="G543" s="1" t="s">
        <v>22</v>
      </c>
      <c r="H543" s="1" t="s">
        <v>17</v>
      </c>
      <c r="I543" s="1">
        <v>17.989999999999998</v>
      </c>
      <c r="J543" s="1">
        <v>0</v>
      </c>
      <c r="K543" s="1" t="s">
        <v>18</v>
      </c>
      <c r="L543" s="1">
        <v>2</v>
      </c>
      <c r="M543" s="1">
        <v>0.99</v>
      </c>
      <c r="N543" s="1" t="s">
        <v>33</v>
      </c>
    </row>
    <row r="544" spans="1:14" x14ac:dyDescent="0.2">
      <c r="A544" s="1" t="s">
        <v>584</v>
      </c>
      <c r="B544" s="1">
        <v>38</v>
      </c>
      <c r="C544" s="1" t="s">
        <v>14</v>
      </c>
      <c r="D544" s="1" t="s">
        <v>15</v>
      </c>
      <c r="E544" s="1">
        <v>4.55</v>
      </c>
      <c r="F544" s="1">
        <v>18</v>
      </c>
      <c r="G544" s="1" t="s">
        <v>16</v>
      </c>
      <c r="H544" s="1" t="s">
        <v>17</v>
      </c>
      <c r="I544" s="1">
        <v>8.99</v>
      </c>
      <c r="J544" s="1">
        <v>1</v>
      </c>
      <c r="K544" s="1" t="s">
        <v>60</v>
      </c>
      <c r="L544" s="1">
        <v>5</v>
      </c>
      <c r="M544" s="1">
        <v>0.24</v>
      </c>
      <c r="N544" s="1" t="s">
        <v>29</v>
      </c>
    </row>
    <row r="545" spans="1:14" x14ac:dyDescent="0.2">
      <c r="A545" s="1" t="s">
        <v>585</v>
      </c>
      <c r="B545" s="1">
        <v>42</v>
      </c>
      <c r="C545" s="1" t="s">
        <v>40</v>
      </c>
      <c r="D545" s="1" t="s">
        <v>15</v>
      </c>
      <c r="E545" s="1">
        <v>0.79</v>
      </c>
      <c r="F545" s="1">
        <v>18</v>
      </c>
      <c r="G545" s="1" t="s">
        <v>48</v>
      </c>
      <c r="H545" s="1" t="s">
        <v>45</v>
      </c>
      <c r="I545" s="1">
        <v>8.99</v>
      </c>
      <c r="J545" s="1">
        <v>1</v>
      </c>
      <c r="K545" s="1" t="s">
        <v>42</v>
      </c>
      <c r="L545" s="1">
        <v>4</v>
      </c>
      <c r="M545" s="1">
        <v>0.04</v>
      </c>
      <c r="N545" s="1" t="s">
        <v>19</v>
      </c>
    </row>
    <row r="546" spans="1:14" x14ac:dyDescent="0.2">
      <c r="A546" s="1" t="s">
        <v>586</v>
      </c>
      <c r="B546" s="1">
        <v>45</v>
      </c>
      <c r="C546" s="1" t="s">
        <v>26</v>
      </c>
      <c r="D546" s="1" t="s">
        <v>31</v>
      </c>
      <c r="E546" s="1">
        <v>0.91</v>
      </c>
      <c r="F546" s="1">
        <v>7</v>
      </c>
      <c r="G546" s="1" t="s">
        <v>48</v>
      </c>
      <c r="H546" s="1" t="s">
        <v>23</v>
      </c>
      <c r="I546" s="1">
        <v>17.989999999999998</v>
      </c>
      <c r="J546" s="1">
        <v>1</v>
      </c>
      <c r="K546" s="1" t="s">
        <v>28</v>
      </c>
      <c r="L546" s="1">
        <v>5</v>
      </c>
      <c r="M546" s="1">
        <v>0.11</v>
      </c>
      <c r="N546" s="1" t="s">
        <v>33</v>
      </c>
    </row>
    <row r="547" spans="1:14" x14ac:dyDescent="0.2">
      <c r="A547" s="1" t="s">
        <v>587</v>
      </c>
      <c r="B547" s="1">
        <v>66</v>
      </c>
      <c r="C547" s="1" t="s">
        <v>26</v>
      </c>
      <c r="D547" s="1" t="s">
        <v>21</v>
      </c>
      <c r="E547" s="1">
        <v>4.63</v>
      </c>
      <c r="F547" s="1">
        <v>26</v>
      </c>
      <c r="G547" s="1" t="s">
        <v>22</v>
      </c>
      <c r="H547" s="1" t="s">
        <v>56</v>
      </c>
      <c r="I547" s="1">
        <v>13.99</v>
      </c>
      <c r="J547" s="1">
        <v>0</v>
      </c>
      <c r="K547" s="1" t="s">
        <v>42</v>
      </c>
      <c r="L547" s="1">
        <v>5</v>
      </c>
      <c r="M547" s="1">
        <v>0.17</v>
      </c>
      <c r="N547" s="1" t="s">
        <v>19</v>
      </c>
    </row>
    <row r="548" spans="1:14" x14ac:dyDescent="0.2">
      <c r="A548" s="1" t="s">
        <v>588</v>
      </c>
      <c r="B548" s="1">
        <v>31</v>
      </c>
      <c r="C548" s="1" t="s">
        <v>14</v>
      </c>
      <c r="D548" s="1" t="s">
        <v>15</v>
      </c>
      <c r="E548" s="1">
        <v>5.4</v>
      </c>
      <c r="F548" s="1">
        <v>4</v>
      </c>
      <c r="G548" s="1" t="s">
        <v>22</v>
      </c>
      <c r="H548" s="1" t="s">
        <v>54</v>
      </c>
      <c r="I548" s="1">
        <v>8.99</v>
      </c>
      <c r="J548" s="1">
        <v>0</v>
      </c>
      <c r="K548" s="1" t="s">
        <v>60</v>
      </c>
      <c r="L548" s="1">
        <v>5</v>
      </c>
      <c r="M548" s="1">
        <v>1.08</v>
      </c>
      <c r="N548" s="1" t="s">
        <v>38</v>
      </c>
    </row>
    <row r="549" spans="1:14" x14ac:dyDescent="0.2">
      <c r="A549" s="1" t="s">
        <v>589</v>
      </c>
      <c r="B549" s="1">
        <v>64</v>
      </c>
      <c r="C549" s="1" t="s">
        <v>26</v>
      </c>
      <c r="D549" s="1" t="s">
        <v>31</v>
      </c>
      <c r="E549" s="1">
        <v>18.21</v>
      </c>
      <c r="F549" s="1">
        <v>21</v>
      </c>
      <c r="G549" s="1" t="s">
        <v>22</v>
      </c>
      <c r="H549" s="1" t="s">
        <v>54</v>
      </c>
      <c r="I549" s="1">
        <v>17.989999999999998</v>
      </c>
      <c r="J549" s="1">
        <v>0</v>
      </c>
      <c r="K549" s="1" t="s">
        <v>42</v>
      </c>
      <c r="L549" s="1">
        <v>4</v>
      </c>
      <c r="M549" s="1">
        <v>0.83</v>
      </c>
      <c r="N549" s="1" t="s">
        <v>29</v>
      </c>
    </row>
    <row r="550" spans="1:14" x14ac:dyDescent="0.2">
      <c r="A550" s="1" t="s">
        <v>590</v>
      </c>
      <c r="B550" s="1">
        <v>37</v>
      </c>
      <c r="C550" s="1" t="s">
        <v>14</v>
      </c>
      <c r="D550" s="1" t="s">
        <v>31</v>
      </c>
      <c r="E550" s="1">
        <v>1.99</v>
      </c>
      <c r="F550" s="1">
        <v>13</v>
      </c>
      <c r="G550" s="1" t="s">
        <v>27</v>
      </c>
      <c r="H550" s="1" t="s">
        <v>56</v>
      </c>
      <c r="I550" s="1">
        <v>17.989999999999998</v>
      </c>
      <c r="J550" s="1">
        <v>0</v>
      </c>
      <c r="K550" s="1" t="s">
        <v>36</v>
      </c>
      <c r="L550" s="1">
        <v>4</v>
      </c>
      <c r="M550" s="1">
        <v>0.14000000000000001</v>
      </c>
      <c r="N550" s="1" t="s">
        <v>33</v>
      </c>
    </row>
    <row r="551" spans="1:14" x14ac:dyDescent="0.2">
      <c r="A551" s="1" t="s">
        <v>591</v>
      </c>
      <c r="B551" s="1">
        <v>60</v>
      </c>
      <c r="C551" s="1" t="s">
        <v>26</v>
      </c>
      <c r="D551" s="1" t="s">
        <v>31</v>
      </c>
      <c r="E551" s="1">
        <v>5.68</v>
      </c>
      <c r="F551" s="1">
        <v>30</v>
      </c>
      <c r="G551" s="1" t="s">
        <v>32</v>
      </c>
      <c r="H551" s="1" t="s">
        <v>45</v>
      </c>
      <c r="I551" s="1">
        <v>17.989999999999998</v>
      </c>
      <c r="J551" s="1">
        <v>0</v>
      </c>
      <c r="K551" s="1" t="s">
        <v>36</v>
      </c>
      <c r="L551" s="1">
        <v>3</v>
      </c>
      <c r="M551" s="1">
        <v>0.18</v>
      </c>
      <c r="N551" s="1" t="s">
        <v>38</v>
      </c>
    </row>
    <row r="552" spans="1:14" x14ac:dyDescent="0.2">
      <c r="A552" s="1" t="s">
        <v>592</v>
      </c>
      <c r="B552" s="1">
        <v>51</v>
      </c>
      <c r="C552" s="1" t="s">
        <v>40</v>
      </c>
      <c r="D552" s="1" t="s">
        <v>21</v>
      </c>
      <c r="E552" s="1">
        <v>41.24</v>
      </c>
      <c r="F552" s="1">
        <v>38</v>
      </c>
      <c r="G552" s="1" t="s">
        <v>69</v>
      </c>
      <c r="H552" s="1" t="s">
        <v>23</v>
      </c>
      <c r="I552" s="1">
        <v>13.99</v>
      </c>
      <c r="J552" s="1">
        <v>0</v>
      </c>
      <c r="K552" s="1" t="s">
        <v>60</v>
      </c>
      <c r="L552" s="1">
        <v>5</v>
      </c>
      <c r="M552" s="1">
        <v>1.06</v>
      </c>
      <c r="N552" s="1" t="s">
        <v>46</v>
      </c>
    </row>
    <row r="553" spans="1:14" x14ac:dyDescent="0.2">
      <c r="A553" s="1" t="s">
        <v>593</v>
      </c>
      <c r="B553" s="1">
        <v>18</v>
      </c>
      <c r="C553" s="1" t="s">
        <v>40</v>
      </c>
      <c r="D553" s="1" t="s">
        <v>21</v>
      </c>
      <c r="E553" s="1">
        <v>7.4</v>
      </c>
      <c r="F553" s="1">
        <v>18</v>
      </c>
      <c r="G553" s="1" t="s">
        <v>69</v>
      </c>
      <c r="H553" s="1" t="s">
        <v>23</v>
      </c>
      <c r="I553" s="1">
        <v>13.99</v>
      </c>
      <c r="J553" s="1">
        <v>0</v>
      </c>
      <c r="K553" s="1" t="s">
        <v>60</v>
      </c>
      <c r="L553" s="1">
        <v>2</v>
      </c>
      <c r="M553" s="1">
        <v>0.39</v>
      </c>
      <c r="N553" s="1" t="s">
        <v>38</v>
      </c>
    </row>
    <row r="554" spans="1:14" x14ac:dyDescent="0.2">
      <c r="A554" s="1" t="s">
        <v>594</v>
      </c>
      <c r="B554" s="1">
        <v>45</v>
      </c>
      <c r="C554" s="1" t="s">
        <v>40</v>
      </c>
      <c r="D554" s="1" t="s">
        <v>21</v>
      </c>
      <c r="E554" s="1">
        <v>13.13</v>
      </c>
      <c r="F554" s="1">
        <v>5</v>
      </c>
      <c r="G554" s="1" t="s">
        <v>27</v>
      </c>
      <c r="H554" s="1" t="s">
        <v>54</v>
      </c>
      <c r="I554" s="1">
        <v>13.99</v>
      </c>
      <c r="J554" s="1">
        <v>0</v>
      </c>
      <c r="K554" s="1" t="s">
        <v>28</v>
      </c>
      <c r="L554" s="1">
        <v>5</v>
      </c>
      <c r="M554" s="1">
        <v>2.19</v>
      </c>
      <c r="N554" s="1" t="s">
        <v>29</v>
      </c>
    </row>
    <row r="555" spans="1:14" x14ac:dyDescent="0.2">
      <c r="A555" s="1" t="s">
        <v>595</v>
      </c>
      <c r="B555" s="1">
        <v>69</v>
      </c>
      <c r="C555" s="1" t="s">
        <v>14</v>
      </c>
      <c r="D555" s="1" t="s">
        <v>15</v>
      </c>
      <c r="E555" s="1">
        <v>21.91</v>
      </c>
      <c r="F555" s="1">
        <v>24</v>
      </c>
      <c r="G555" s="1" t="s">
        <v>27</v>
      </c>
      <c r="H555" s="1" t="s">
        <v>54</v>
      </c>
      <c r="I555" s="1">
        <v>8.99</v>
      </c>
      <c r="J555" s="1">
        <v>0</v>
      </c>
      <c r="K555" s="1" t="s">
        <v>36</v>
      </c>
      <c r="L555" s="1">
        <v>5</v>
      </c>
      <c r="M555" s="1">
        <v>0.88</v>
      </c>
      <c r="N555" s="1" t="s">
        <v>19</v>
      </c>
    </row>
    <row r="556" spans="1:14" x14ac:dyDescent="0.2">
      <c r="A556" s="1" t="s">
        <v>596</v>
      </c>
      <c r="B556" s="1">
        <v>67</v>
      </c>
      <c r="C556" s="1" t="s">
        <v>40</v>
      </c>
      <c r="D556" s="1" t="s">
        <v>21</v>
      </c>
      <c r="E556" s="1">
        <v>9.57</v>
      </c>
      <c r="F556" s="1">
        <v>5</v>
      </c>
      <c r="G556" s="1" t="s">
        <v>22</v>
      </c>
      <c r="H556" s="1" t="s">
        <v>23</v>
      </c>
      <c r="I556" s="1">
        <v>13.99</v>
      </c>
      <c r="J556" s="1">
        <v>0</v>
      </c>
      <c r="K556" s="1" t="s">
        <v>28</v>
      </c>
      <c r="L556" s="1">
        <v>5</v>
      </c>
      <c r="M556" s="1">
        <v>1.59</v>
      </c>
      <c r="N556" s="1" t="s">
        <v>19</v>
      </c>
    </row>
    <row r="557" spans="1:14" x14ac:dyDescent="0.2">
      <c r="A557" s="1" t="s">
        <v>597</v>
      </c>
      <c r="B557" s="1">
        <v>44</v>
      </c>
      <c r="C557" s="1" t="s">
        <v>26</v>
      </c>
      <c r="D557" s="1" t="s">
        <v>21</v>
      </c>
      <c r="E557" s="1">
        <v>0.78</v>
      </c>
      <c r="F557" s="1">
        <v>3</v>
      </c>
      <c r="G557" s="1" t="s">
        <v>69</v>
      </c>
      <c r="H557" s="1" t="s">
        <v>23</v>
      </c>
      <c r="I557" s="1">
        <v>13.99</v>
      </c>
      <c r="J557" s="1">
        <v>0</v>
      </c>
      <c r="K557" s="1" t="s">
        <v>60</v>
      </c>
      <c r="L557" s="1">
        <v>3</v>
      </c>
      <c r="M557" s="1">
        <v>0.2</v>
      </c>
      <c r="N557" s="1" t="s">
        <v>29</v>
      </c>
    </row>
    <row r="558" spans="1:14" x14ac:dyDescent="0.2">
      <c r="A558" s="1" t="s">
        <v>598</v>
      </c>
      <c r="B558" s="1">
        <v>43</v>
      </c>
      <c r="C558" s="1" t="s">
        <v>40</v>
      </c>
      <c r="D558" s="1" t="s">
        <v>21</v>
      </c>
      <c r="E558" s="1">
        <v>31.73</v>
      </c>
      <c r="F558" s="1">
        <v>34</v>
      </c>
      <c r="G558" s="1" t="s">
        <v>27</v>
      </c>
      <c r="H558" s="1" t="s">
        <v>17</v>
      </c>
      <c r="I558" s="1">
        <v>13.99</v>
      </c>
      <c r="J558" s="1">
        <v>0</v>
      </c>
      <c r="K558" s="1" t="s">
        <v>60</v>
      </c>
      <c r="L558" s="1">
        <v>3</v>
      </c>
      <c r="M558" s="1">
        <v>0.91</v>
      </c>
      <c r="N558" s="1" t="s">
        <v>33</v>
      </c>
    </row>
    <row r="559" spans="1:14" x14ac:dyDescent="0.2">
      <c r="A559" s="1" t="s">
        <v>599</v>
      </c>
      <c r="B559" s="1">
        <v>49</v>
      </c>
      <c r="C559" s="1" t="s">
        <v>26</v>
      </c>
      <c r="D559" s="1" t="s">
        <v>31</v>
      </c>
      <c r="E559" s="1">
        <v>4.26</v>
      </c>
      <c r="F559" s="1">
        <v>40</v>
      </c>
      <c r="G559" s="1" t="s">
        <v>16</v>
      </c>
      <c r="H559" s="1" t="s">
        <v>23</v>
      </c>
      <c r="I559" s="1">
        <v>17.989999999999998</v>
      </c>
      <c r="J559" s="1">
        <v>1</v>
      </c>
      <c r="K559" s="1" t="s">
        <v>60</v>
      </c>
      <c r="L559" s="1">
        <v>3</v>
      </c>
      <c r="M559" s="1">
        <v>0.1</v>
      </c>
      <c r="N559" s="1" t="s">
        <v>46</v>
      </c>
    </row>
    <row r="560" spans="1:14" x14ac:dyDescent="0.2">
      <c r="A560" s="1" t="s">
        <v>600</v>
      </c>
      <c r="B560" s="1">
        <v>57</v>
      </c>
      <c r="C560" s="1" t="s">
        <v>26</v>
      </c>
      <c r="D560" s="1" t="s">
        <v>31</v>
      </c>
      <c r="E560" s="1">
        <v>21.15</v>
      </c>
      <c r="F560" s="1">
        <v>43</v>
      </c>
      <c r="G560" s="1" t="s">
        <v>48</v>
      </c>
      <c r="H560" s="1" t="s">
        <v>45</v>
      </c>
      <c r="I560" s="1">
        <v>17.989999999999998</v>
      </c>
      <c r="J560" s="1">
        <v>0</v>
      </c>
      <c r="K560" s="1" t="s">
        <v>60</v>
      </c>
      <c r="L560" s="1">
        <v>2</v>
      </c>
      <c r="M560" s="1">
        <v>0.48</v>
      </c>
      <c r="N560" s="1" t="s">
        <v>46</v>
      </c>
    </row>
    <row r="561" spans="1:14" x14ac:dyDescent="0.2">
      <c r="A561" s="1" t="s">
        <v>601</v>
      </c>
      <c r="B561" s="1">
        <v>59</v>
      </c>
      <c r="C561" s="1" t="s">
        <v>26</v>
      </c>
      <c r="D561" s="1" t="s">
        <v>21</v>
      </c>
      <c r="E561" s="1">
        <v>9.77</v>
      </c>
      <c r="F561" s="1">
        <v>5</v>
      </c>
      <c r="G561" s="1" t="s">
        <v>16</v>
      </c>
      <c r="H561" s="1" t="s">
        <v>17</v>
      </c>
      <c r="I561" s="1">
        <v>13.99</v>
      </c>
      <c r="J561" s="1">
        <v>0</v>
      </c>
      <c r="K561" s="1" t="s">
        <v>28</v>
      </c>
      <c r="L561" s="1">
        <v>4</v>
      </c>
      <c r="M561" s="1">
        <v>1.63</v>
      </c>
      <c r="N561" s="1" t="s">
        <v>46</v>
      </c>
    </row>
    <row r="562" spans="1:14" x14ac:dyDescent="0.2">
      <c r="A562" s="1" t="s">
        <v>602</v>
      </c>
      <c r="B562" s="1">
        <v>28</v>
      </c>
      <c r="C562" s="1" t="s">
        <v>26</v>
      </c>
      <c r="D562" s="1" t="s">
        <v>31</v>
      </c>
      <c r="E562" s="1">
        <v>3.02</v>
      </c>
      <c r="F562" s="1">
        <v>4</v>
      </c>
      <c r="G562" s="1" t="s">
        <v>16</v>
      </c>
      <c r="H562" s="1" t="s">
        <v>54</v>
      </c>
      <c r="I562" s="1">
        <v>17.989999999999998</v>
      </c>
      <c r="J562" s="1">
        <v>0</v>
      </c>
      <c r="K562" s="1" t="s">
        <v>36</v>
      </c>
      <c r="L562" s="1">
        <v>2</v>
      </c>
      <c r="M562" s="1">
        <v>0.6</v>
      </c>
      <c r="N562" s="1" t="s">
        <v>19</v>
      </c>
    </row>
    <row r="563" spans="1:14" x14ac:dyDescent="0.2">
      <c r="A563" s="1" t="s">
        <v>603</v>
      </c>
      <c r="B563" s="1">
        <v>58</v>
      </c>
      <c r="C563" s="1" t="s">
        <v>14</v>
      </c>
      <c r="D563" s="1" t="s">
        <v>31</v>
      </c>
      <c r="E563" s="1">
        <v>1.05</v>
      </c>
      <c r="F563" s="1">
        <v>58</v>
      </c>
      <c r="G563" s="1" t="s">
        <v>48</v>
      </c>
      <c r="H563" s="1" t="s">
        <v>45</v>
      </c>
      <c r="I563" s="1">
        <v>17.989999999999998</v>
      </c>
      <c r="J563" s="1">
        <v>1</v>
      </c>
      <c r="K563" s="1" t="s">
        <v>28</v>
      </c>
      <c r="L563" s="1">
        <v>1</v>
      </c>
      <c r="M563" s="1">
        <v>0.02</v>
      </c>
      <c r="N563" s="1" t="s">
        <v>46</v>
      </c>
    </row>
    <row r="564" spans="1:14" x14ac:dyDescent="0.2">
      <c r="A564" s="1" t="s">
        <v>604</v>
      </c>
      <c r="B564" s="1">
        <v>47</v>
      </c>
      <c r="C564" s="1" t="s">
        <v>26</v>
      </c>
      <c r="D564" s="1" t="s">
        <v>15</v>
      </c>
      <c r="E564" s="1">
        <v>8.2200000000000006</v>
      </c>
      <c r="F564" s="1">
        <v>4</v>
      </c>
      <c r="G564" s="1" t="s">
        <v>16</v>
      </c>
      <c r="H564" s="1" t="s">
        <v>17</v>
      </c>
      <c r="I564" s="1">
        <v>8.99</v>
      </c>
      <c r="J564" s="1">
        <v>0</v>
      </c>
      <c r="K564" s="1" t="s">
        <v>18</v>
      </c>
      <c r="L564" s="1">
        <v>2</v>
      </c>
      <c r="M564" s="1">
        <v>1.64</v>
      </c>
      <c r="N564" s="1" t="s">
        <v>19</v>
      </c>
    </row>
    <row r="565" spans="1:14" x14ac:dyDescent="0.2">
      <c r="A565" s="1" t="s">
        <v>605</v>
      </c>
      <c r="B565" s="1">
        <v>22</v>
      </c>
      <c r="C565" s="1" t="s">
        <v>26</v>
      </c>
      <c r="D565" s="1" t="s">
        <v>31</v>
      </c>
      <c r="E565" s="1">
        <v>0.97</v>
      </c>
      <c r="F565" s="1">
        <v>13</v>
      </c>
      <c r="G565" s="1" t="s">
        <v>32</v>
      </c>
      <c r="H565" s="1" t="s">
        <v>45</v>
      </c>
      <c r="I565" s="1">
        <v>17.989999999999998</v>
      </c>
      <c r="J565" s="1">
        <v>1</v>
      </c>
      <c r="K565" s="1" t="s">
        <v>42</v>
      </c>
      <c r="L565" s="1">
        <v>2</v>
      </c>
      <c r="M565" s="1">
        <v>7.0000000000000007E-2</v>
      </c>
      <c r="N565" s="1" t="s">
        <v>19</v>
      </c>
    </row>
    <row r="566" spans="1:14" x14ac:dyDescent="0.2">
      <c r="A566" s="1" t="s">
        <v>606</v>
      </c>
      <c r="B566" s="1">
        <v>44</v>
      </c>
      <c r="C566" s="1" t="s">
        <v>14</v>
      </c>
      <c r="D566" s="1" t="s">
        <v>31</v>
      </c>
      <c r="E566" s="1">
        <v>1.41</v>
      </c>
      <c r="F566" s="1">
        <v>33</v>
      </c>
      <c r="G566" s="1" t="s">
        <v>48</v>
      </c>
      <c r="H566" s="1" t="s">
        <v>45</v>
      </c>
      <c r="I566" s="1">
        <v>17.989999999999998</v>
      </c>
      <c r="J566" s="1">
        <v>1</v>
      </c>
      <c r="K566" s="1" t="s">
        <v>60</v>
      </c>
      <c r="L566" s="1">
        <v>1</v>
      </c>
      <c r="M566" s="1">
        <v>0.04</v>
      </c>
      <c r="N566" s="1" t="s">
        <v>51</v>
      </c>
    </row>
    <row r="567" spans="1:14" x14ac:dyDescent="0.2">
      <c r="A567" s="1" t="s">
        <v>607</v>
      </c>
      <c r="B567" s="1">
        <v>22</v>
      </c>
      <c r="C567" s="1" t="s">
        <v>14</v>
      </c>
      <c r="D567" s="1" t="s">
        <v>21</v>
      </c>
      <c r="E567" s="1">
        <v>46.56</v>
      </c>
      <c r="F567" s="1">
        <v>3</v>
      </c>
      <c r="G567" s="1" t="s">
        <v>22</v>
      </c>
      <c r="H567" s="1" t="s">
        <v>23</v>
      </c>
      <c r="I567" s="1">
        <v>13.99</v>
      </c>
      <c r="J567" s="1">
        <v>0</v>
      </c>
      <c r="K567" s="1" t="s">
        <v>42</v>
      </c>
      <c r="L567" s="1">
        <v>3</v>
      </c>
      <c r="M567" s="1">
        <v>11.64</v>
      </c>
      <c r="N567" s="1" t="s">
        <v>46</v>
      </c>
    </row>
    <row r="568" spans="1:14" x14ac:dyDescent="0.2">
      <c r="A568" s="1" t="s">
        <v>608</v>
      </c>
      <c r="B568" s="1">
        <v>22</v>
      </c>
      <c r="C568" s="1" t="s">
        <v>14</v>
      </c>
      <c r="D568" s="1" t="s">
        <v>21</v>
      </c>
      <c r="E568" s="1">
        <v>12.77</v>
      </c>
      <c r="F568" s="1">
        <v>33</v>
      </c>
      <c r="G568" s="1" t="s">
        <v>69</v>
      </c>
      <c r="H568" s="1" t="s">
        <v>54</v>
      </c>
      <c r="I568" s="1">
        <v>13.99</v>
      </c>
      <c r="J568" s="1">
        <v>1</v>
      </c>
      <c r="K568" s="1" t="s">
        <v>60</v>
      </c>
      <c r="L568" s="1">
        <v>2</v>
      </c>
      <c r="M568" s="1">
        <v>0.38</v>
      </c>
      <c r="N568" s="1" t="s">
        <v>24</v>
      </c>
    </row>
    <row r="569" spans="1:14" x14ac:dyDescent="0.2">
      <c r="A569" s="1" t="s">
        <v>609</v>
      </c>
      <c r="B569" s="1">
        <v>62</v>
      </c>
      <c r="C569" s="1" t="s">
        <v>40</v>
      </c>
      <c r="D569" s="1" t="s">
        <v>15</v>
      </c>
      <c r="E569" s="1">
        <v>12.66</v>
      </c>
      <c r="F569" s="1">
        <v>42</v>
      </c>
      <c r="G569" s="1" t="s">
        <v>27</v>
      </c>
      <c r="H569" s="1" t="s">
        <v>17</v>
      </c>
      <c r="I569" s="1">
        <v>8.99</v>
      </c>
      <c r="J569" s="1">
        <v>1</v>
      </c>
      <c r="K569" s="1" t="s">
        <v>36</v>
      </c>
      <c r="L569" s="1">
        <v>2</v>
      </c>
      <c r="M569" s="1">
        <v>0.28999999999999998</v>
      </c>
      <c r="N569" s="1" t="s">
        <v>19</v>
      </c>
    </row>
    <row r="570" spans="1:14" x14ac:dyDescent="0.2">
      <c r="A570" s="1" t="s">
        <v>610</v>
      </c>
      <c r="B570" s="1">
        <v>67</v>
      </c>
      <c r="C570" s="1" t="s">
        <v>40</v>
      </c>
      <c r="D570" s="1" t="s">
        <v>21</v>
      </c>
      <c r="E570" s="1">
        <v>12.02</v>
      </c>
      <c r="F570" s="1">
        <v>20</v>
      </c>
      <c r="G570" s="1" t="s">
        <v>27</v>
      </c>
      <c r="H570" s="1" t="s">
        <v>17</v>
      </c>
      <c r="I570" s="1">
        <v>13.99</v>
      </c>
      <c r="J570" s="1">
        <v>0</v>
      </c>
      <c r="K570" s="1" t="s">
        <v>60</v>
      </c>
      <c r="L570" s="1">
        <v>1</v>
      </c>
      <c r="M570" s="1">
        <v>0.56999999999999995</v>
      </c>
      <c r="N570" s="1" t="s">
        <v>24</v>
      </c>
    </row>
    <row r="571" spans="1:14" x14ac:dyDescent="0.2">
      <c r="A571" s="1" t="s">
        <v>611</v>
      </c>
      <c r="B571" s="1">
        <v>44</v>
      </c>
      <c r="C571" s="1" t="s">
        <v>40</v>
      </c>
      <c r="D571" s="1" t="s">
        <v>15</v>
      </c>
      <c r="E571" s="1">
        <v>6.67</v>
      </c>
      <c r="F571" s="1">
        <v>25</v>
      </c>
      <c r="G571" s="1" t="s">
        <v>16</v>
      </c>
      <c r="H571" s="1" t="s">
        <v>56</v>
      </c>
      <c r="I571" s="1">
        <v>8.99</v>
      </c>
      <c r="J571" s="1">
        <v>0</v>
      </c>
      <c r="K571" s="1" t="s">
        <v>28</v>
      </c>
      <c r="L571" s="1">
        <v>5</v>
      </c>
      <c r="M571" s="1">
        <v>0.26</v>
      </c>
      <c r="N571" s="1" t="s">
        <v>29</v>
      </c>
    </row>
    <row r="572" spans="1:14" x14ac:dyDescent="0.2">
      <c r="A572" s="1" t="s">
        <v>612</v>
      </c>
      <c r="B572" s="1">
        <v>58</v>
      </c>
      <c r="C572" s="1" t="s">
        <v>40</v>
      </c>
      <c r="D572" s="1" t="s">
        <v>21</v>
      </c>
      <c r="E572" s="1">
        <v>7.36</v>
      </c>
      <c r="F572" s="1">
        <v>18</v>
      </c>
      <c r="G572" s="1" t="s">
        <v>32</v>
      </c>
      <c r="H572" s="1" t="s">
        <v>45</v>
      </c>
      <c r="I572" s="1">
        <v>13.99</v>
      </c>
      <c r="J572" s="1">
        <v>0</v>
      </c>
      <c r="K572" s="1" t="s">
        <v>18</v>
      </c>
      <c r="L572" s="1">
        <v>4</v>
      </c>
      <c r="M572" s="1">
        <v>0.39</v>
      </c>
      <c r="N572" s="1" t="s">
        <v>38</v>
      </c>
    </row>
    <row r="573" spans="1:14" x14ac:dyDescent="0.2">
      <c r="A573" s="1" t="s">
        <v>613</v>
      </c>
      <c r="B573" s="1">
        <v>50</v>
      </c>
      <c r="C573" s="1" t="s">
        <v>40</v>
      </c>
      <c r="D573" s="1" t="s">
        <v>15</v>
      </c>
      <c r="E573" s="1">
        <v>3.28</v>
      </c>
      <c r="F573" s="1">
        <v>59</v>
      </c>
      <c r="G573" s="1" t="s">
        <v>16</v>
      </c>
      <c r="H573" s="1" t="s">
        <v>56</v>
      </c>
      <c r="I573" s="1">
        <v>8.99</v>
      </c>
      <c r="J573" s="1">
        <v>1</v>
      </c>
      <c r="K573" s="1" t="s">
        <v>18</v>
      </c>
      <c r="L573" s="1">
        <v>3</v>
      </c>
      <c r="M573" s="1">
        <v>0.05</v>
      </c>
      <c r="N573" s="1" t="s">
        <v>51</v>
      </c>
    </row>
    <row r="574" spans="1:14" x14ac:dyDescent="0.2">
      <c r="A574" s="1" t="s">
        <v>614</v>
      </c>
      <c r="B574" s="1">
        <v>69</v>
      </c>
      <c r="C574" s="1" t="s">
        <v>26</v>
      </c>
      <c r="D574" s="1" t="s">
        <v>31</v>
      </c>
      <c r="E574" s="1">
        <v>3.94</v>
      </c>
      <c r="F574" s="1">
        <v>38</v>
      </c>
      <c r="G574" s="1" t="s">
        <v>32</v>
      </c>
      <c r="H574" s="1" t="s">
        <v>45</v>
      </c>
      <c r="I574" s="1">
        <v>17.989999999999998</v>
      </c>
      <c r="J574" s="1">
        <v>1</v>
      </c>
      <c r="K574" s="1" t="s">
        <v>42</v>
      </c>
      <c r="L574" s="1">
        <v>2</v>
      </c>
      <c r="M574" s="1">
        <v>0.1</v>
      </c>
      <c r="N574" s="1" t="s">
        <v>24</v>
      </c>
    </row>
    <row r="575" spans="1:14" x14ac:dyDescent="0.2">
      <c r="A575" s="1" t="s">
        <v>615</v>
      </c>
      <c r="B575" s="1">
        <v>70</v>
      </c>
      <c r="C575" s="1" t="s">
        <v>14</v>
      </c>
      <c r="D575" s="1" t="s">
        <v>21</v>
      </c>
      <c r="E575" s="1">
        <v>9.1</v>
      </c>
      <c r="F575" s="1">
        <v>16</v>
      </c>
      <c r="G575" s="1" t="s">
        <v>22</v>
      </c>
      <c r="H575" s="1" t="s">
        <v>56</v>
      </c>
      <c r="I575" s="1">
        <v>13.99</v>
      </c>
      <c r="J575" s="1">
        <v>0</v>
      </c>
      <c r="K575" s="1" t="s">
        <v>18</v>
      </c>
      <c r="L575" s="1">
        <v>2</v>
      </c>
      <c r="M575" s="1">
        <v>0.54</v>
      </c>
      <c r="N575" s="1" t="s">
        <v>24</v>
      </c>
    </row>
    <row r="576" spans="1:14" x14ac:dyDescent="0.2">
      <c r="A576" s="1" t="s">
        <v>616</v>
      </c>
      <c r="B576" s="1">
        <v>50</v>
      </c>
      <c r="C576" s="1" t="s">
        <v>40</v>
      </c>
      <c r="D576" s="1" t="s">
        <v>31</v>
      </c>
      <c r="E576" s="1">
        <v>4.2699999999999996</v>
      </c>
      <c r="F576" s="1">
        <v>50</v>
      </c>
      <c r="G576" s="1" t="s">
        <v>27</v>
      </c>
      <c r="H576" s="1" t="s">
        <v>23</v>
      </c>
      <c r="I576" s="1">
        <v>17.989999999999998</v>
      </c>
      <c r="J576" s="1">
        <v>1</v>
      </c>
      <c r="K576" s="1" t="s">
        <v>60</v>
      </c>
      <c r="L576" s="1">
        <v>3</v>
      </c>
      <c r="M576" s="1">
        <v>0.08</v>
      </c>
      <c r="N576" s="1" t="s">
        <v>51</v>
      </c>
    </row>
    <row r="577" spans="1:14" x14ac:dyDescent="0.2">
      <c r="A577" s="1" t="s">
        <v>617</v>
      </c>
      <c r="B577" s="1">
        <v>66</v>
      </c>
      <c r="C577" s="1" t="s">
        <v>40</v>
      </c>
      <c r="D577" s="1" t="s">
        <v>31</v>
      </c>
      <c r="E577" s="1">
        <v>9.17</v>
      </c>
      <c r="F577" s="1">
        <v>28</v>
      </c>
      <c r="G577" s="1" t="s">
        <v>27</v>
      </c>
      <c r="H577" s="1" t="s">
        <v>45</v>
      </c>
      <c r="I577" s="1">
        <v>17.989999999999998</v>
      </c>
      <c r="J577" s="1">
        <v>0</v>
      </c>
      <c r="K577" s="1" t="s">
        <v>36</v>
      </c>
      <c r="L577" s="1">
        <v>2</v>
      </c>
      <c r="M577" s="1">
        <v>0.32</v>
      </c>
      <c r="N577" s="1" t="s">
        <v>33</v>
      </c>
    </row>
    <row r="578" spans="1:14" x14ac:dyDescent="0.2">
      <c r="A578" s="1" t="s">
        <v>618</v>
      </c>
      <c r="B578" s="1">
        <v>59</v>
      </c>
      <c r="C578" s="1" t="s">
        <v>26</v>
      </c>
      <c r="D578" s="1" t="s">
        <v>21</v>
      </c>
      <c r="E578" s="1">
        <v>26.45</v>
      </c>
      <c r="F578" s="1">
        <v>55</v>
      </c>
      <c r="G578" s="1" t="s">
        <v>32</v>
      </c>
      <c r="H578" s="1" t="s">
        <v>45</v>
      </c>
      <c r="I578" s="1">
        <v>13.99</v>
      </c>
      <c r="J578" s="1">
        <v>0</v>
      </c>
      <c r="K578" s="1" t="s">
        <v>42</v>
      </c>
      <c r="L578" s="1">
        <v>4</v>
      </c>
      <c r="M578" s="1">
        <v>0.47</v>
      </c>
      <c r="N578" s="1" t="s">
        <v>46</v>
      </c>
    </row>
    <row r="579" spans="1:14" x14ac:dyDescent="0.2">
      <c r="A579" s="1" t="s">
        <v>619</v>
      </c>
      <c r="B579" s="1">
        <v>62</v>
      </c>
      <c r="C579" s="1" t="s">
        <v>14</v>
      </c>
      <c r="D579" s="1" t="s">
        <v>31</v>
      </c>
      <c r="E579" s="1">
        <v>7.16</v>
      </c>
      <c r="F579" s="1">
        <v>5</v>
      </c>
      <c r="G579" s="1" t="s">
        <v>69</v>
      </c>
      <c r="H579" s="1" t="s">
        <v>54</v>
      </c>
      <c r="I579" s="1">
        <v>17.989999999999998</v>
      </c>
      <c r="J579" s="1">
        <v>0</v>
      </c>
      <c r="K579" s="1" t="s">
        <v>18</v>
      </c>
      <c r="L579" s="1">
        <v>5</v>
      </c>
      <c r="M579" s="1">
        <v>1.19</v>
      </c>
      <c r="N579" s="1" t="s">
        <v>38</v>
      </c>
    </row>
    <row r="580" spans="1:14" x14ac:dyDescent="0.2">
      <c r="A580" s="1" t="s">
        <v>620</v>
      </c>
      <c r="B580" s="1">
        <v>51</v>
      </c>
      <c r="C580" s="1" t="s">
        <v>26</v>
      </c>
      <c r="D580" s="1" t="s">
        <v>15</v>
      </c>
      <c r="E580" s="1">
        <v>4.74</v>
      </c>
      <c r="F580" s="1">
        <v>27</v>
      </c>
      <c r="G580" s="1" t="s">
        <v>16</v>
      </c>
      <c r="H580" s="1" t="s">
        <v>56</v>
      </c>
      <c r="I580" s="1">
        <v>8.99</v>
      </c>
      <c r="J580" s="1">
        <v>1</v>
      </c>
      <c r="K580" s="1" t="s">
        <v>42</v>
      </c>
      <c r="L580" s="1">
        <v>3</v>
      </c>
      <c r="M580" s="1">
        <v>0.17</v>
      </c>
      <c r="N580" s="1" t="s">
        <v>29</v>
      </c>
    </row>
    <row r="581" spans="1:14" x14ac:dyDescent="0.2">
      <c r="A581" s="1" t="s">
        <v>621</v>
      </c>
      <c r="B581" s="1">
        <v>51</v>
      </c>
      <c r="C581" s="1" t="s">
        <v>26</v>
      </c>
      <c r="D581" s="1" t="s">
        <v>15</v>
      </c>
      <c r="E581" s="1">
        <v>23.59</v>
      </c>
      <c r="F581" s="1">
        <v>9</v>
      </c>
      <c r="G581" s="1" t="s">
        <v>48</v>
      </c>
      <c r="H581" s="1" t="s">
        <v>17</v>
      </c>
      <c r="I581" s="1">
        <v>8.99</v>
      </c>
      <c r="J581" s="1">
        <v>0</v>
      </c>
      <c r="K581" s="1" t="s">
        <v>36</v>
      </c>
      <c r="L581" s="1">
        <v>3</v>
      </c>
      <c r="M581" s="1">
        <v>2.36</v>
      </c>
      <c r="N581" s="1" t="s">
        <v>51</v>
      </c>
    </row>
    <row r="582" spans="1:14" x14ac:dyDescent="0.2">
      <c r="A582" s="1" t="s">
        <v>622</v>
      </c>
      <c r="B582" s="1">
        <v>44</v>
      </c>
      <c r="C582" s="1" t="s">
        <v>40</v>
      </c>
      <c r="D582" s="1" t="s">
        <v>31</v>
      </c>
      <c r="E582" s="1">
        <v>18.920000000000002</v>
      </c>
      <c r="F582" s="1">
        <v>0</v>
      </c>
      <c r="G582" s="1" t="s">
        <v>32</v>
      </c>
      <c r="H582" s="1" t="s">
        <v>56</v>
      </c>
      <c r="I582" s="1">
        <v>17.989999999999998</v>
      </c>
      <c r="J582" s="1">
        <v>0</v>
      </c>
      <c r="K582" s="1" t="s">
        <v>28</v>
      </c>
      <c r="L582" s="1">
        <v>4</v>
      </c>
      <c r="M582" s="1">
        <v>18.920000000000002</v>
      </c>
      <c r="N582" s="1" t="s">
        <v>38</v>
      </c>
    </row>
    <row r="583" spans="1:14" x14ac:dyDescent="0.2">
      <c r="A583" s="1" t="s">
        <v>623</v>
      </c>
      <c r="B583" s="1">
        <v>53</v>
      </c>
      <c r="C583" s="1" t="s">
        <v>40</v>
      </c>
      <c r="D583" s="1" t="s">
        <v>31</v>
      </c>
      <c r="E583" s="1">
        <v>0.77</v>
      </c>
      <c r="F583" s="1">
        <v>21</v>
      </c>
      <c r="G583" s="1" t="s">
        <v>48</v>
      </c>
      <c r="H583" s="1" t="s">
        <v>45</v>
      </c>
      <c r="I583" s="1">
        <v>17.989999999999998</v>
      </c>
      <c r="J583" s="1">
        <v>1</v>
      </c>
      <c r="K583" s="1" t="s">
        <v>28</v>
      </c>
      <c r="L583" s="1">
        <v>3</v>
      </c>
      <c r="M583" s="1">
        <v>0.04</v>
      </c>
      <c r="N583" s="1" t="s">
        <v>24</v>
      </c>
    </row>
    <row r="584" spans="1:14" x14ac:dyDescent="0.2">
      <c r="A584" s="1" t="s">
        <v>624</v>
      </c>
      <c r="B584" s="1">
        <v>31</v>
      </c>
      <c r="C584" s="1" t="s">
        <v>26</v>
      </c>
      <c r="D584" s="1" t="s">
        <v>21</v>
      </c>
      <c r="E584" s="1">
        <v>0.96</v>
      </c>
      <c r="F584" s="1">
        <v>55</v>
      </c>
      <c r="G584" s="1" t="s">
        <v>69</v>
      </c>
      <c r="H584" s="1" t="s">
        <v>45</v>
      </c>
      <c r="I584" s="1">
        <v>13.99</v>
      </c>
      <c r="J584" s="1">
        <v>1</v>
      </c>
      <c r="K584" s="1" t="s">
        <v>28</v>
      </c>
      <c r="L584" s="1">
        <v>3</v>
      </c>
      <c r="M584" s="1">
        <v>0.02</v>
      </c>
      <c r="N584" s="1" t="s">
        <v>19</v>
      </c>
    </row>
    <row r="585" spans="1:14" x14ac:dyDescent="0.2">
      <c r="A585" s="1" t="s">
        <v>625</v>
      </c>
      <c r="B585" s="1">
        <v>41</v>
      </c>
      <c r="C585" s="1" t="s">
        <v>26</v>
      </c>
      <c r="D585" s="1" t="s">
        <v>15</v>
      </c>
      <c r="E585" s="1">
        <v>40.64</v>
      </c>
      <c r="F585" s="1">
        <v>31</v>
      </c>
      <c r="G585" s="1" t="s">
        <v>16</v>
      </c>
      <c r="H585" s="1" t="s">
        <v>45</v>
      </c>
      <c r="I585" s="1">
        <v>8.99</v>
      </c>
      <c r="J585" s="1">
        <v>0</v>
      </c>
      <c r="K585" s="1" t="s">
        <v>18</v>
      </c>
      <c r="L585" s="1">
        <v>2</v>
      </c>
      <c r="M585" s="1">
        <v>1.27</v>
      </c>
      <c r="N585" s="1" t="s">
        <v>19</v>
      </c>
    </row>
    <row r="586" spans="1:14" x14ac:dyDescent="0.2">
      <c r="A586" s="1" t="s">
        <v>626</v>
      </c>
      <c r="B586" s="1">
        <v>49</v>
      </c>
      <c r="C586" s="1" t="s">
        <v>26</v>
      </c>
      <c r="D586" s="1" t="s">
        <v>21</v>
      </c>
      <c r="E586" s="1">
        <v>0.59</v>
      </c>
      <c r="F586" s="1">
        <v>4</v>
      </c>
      <c r="G586" s="1" t="s">
        <v>16</v>
      </c>
      <c r="H586" s="1" t="s">
        <v>54</v>
      </c>
      <c r="I586" s="1">
        <v>13.99</v>
      </c>
      <c r="J586" s="1">
        <v>1</v>
      </c>
      <c r="K586" s="1" t="s">
        <v>60</v>
      </c>
      <c r="L586" s="1">
        <v>1</v>
      </c>
      <c r="M586" s="1">
        <v>0.12</v>
      </c>
      <c r="N586" s="1" t="s">
        <v>46</v>
      </c>
    </row>
    <row r="587" spans="1:14" x14ac:dyDescent="0.2">
      <c r="A587" s="1" t="s">
        <v>627</v>
      </c>
      <c r="B587" s="1">
        <v>30</v>
      </c>
      <c r="C587" s="1" t="s">
        <v>26</v>
      </c>
      <c r="D587" s="1" t="s">
        <v>15</v>
      </c>
      <c r="E587" s="1">
        <v>17.02</v>
      </c>
      <c r="F587" s="1">
        <v>29</v>
      </c>
      <c r="G587" s="1" t="s">
        <v>16</v>
      </c>
      <c r="H587" s="1" t="s">
        <v>54</v>
      </c>
      <c r="I587" s="1">
        <v>8.99</v>
      </c>
      <c r="J587" s="1">
        <v>0</v>
      </c>
      <c r="K587" s="1" t="s">
        <v>18</v>
      </c>
      <c r="L587" s="1">
        <v>3</v>
      </c>
      <c r="M587" s="1">
        <v>0.56999999999999995</v>
      </c>
      <c r="N587" s="1" t="s">
        <v>46</v>
      </c>
    </row>
    <row r="588" spans="1:14" x14ac:dyDescent="0.2">
      <c r="A588" s="1" t="s">
        <v>628</v>
      </c>
      <c r="B588" s="1">
        <v>22</v>
      </c>
      <c r="C588" s="1" t="s">
        <v>14</v>
      </c>
      <c r="D588" s="1" t="s">
        <v>31</v>
      </c>
      <c r="E588" s="1">
        <v>2.61</v>
      </c>
      <c r="F588" s="1">
        <v>10</v>
      </c>
      <c r="G588" s="1" t="s">
        <v>22</v>
      </c>
      <c r="H588" s="1" t="s">
        <v>17</v>
      </c>
      <c r="I588" s="1">
        <v>17.989999999999998</v>
      </c>
      <c r="J588" s="1">
        <v>0</v>
      </c>
      <c r="K588" s="1" t="s">
        <v>42</v>
      </c>
      <c r="L588" s="1">
        <v>4</v>
      </c>
      <c r="M588" s="1">
        <v>0.24</v>
      </c>
      <c r="N588" s="1" t="s">
        <v>24</v>
      </c>
    </row>
    <row r="589" spans="1:14" x14ac:dyDescent="0.2">
      <c r="A589" s="1" t="s">
        <v>629</v>
      </c>
      <c r="B589" s="1">
        <v>53</v>
      </c>
      <c r="C589" s="1" t="s">
        <v>14</v>
      </c>
      <c r="D589" s="1" t="s">
        <v>15</v>
      </c>
      <c r="E589" s="1">
        <v>23.5</v>
      </c>
      <c r="F589" s="1">
        <v>20</v>
      </c>
      <c r="G589" s="1" t="s">
        <v>48</v>
      </c>
      <c r="H589" s="1" t="s">
        <v>23</v>
      </c>
      <c r="I589" s="1">
        <v>8.99</v>
      </c>
      <c r="J589" s="1">
        <v>0</v>
      </c>
      <c r="K589" s="1" t="s">
        <v>18</v>
      </c>
      <c r="L589" s="1">
        <v>4</v>
      </c>
      <c r="M589" s="1">
        <v>1.1200000000000001</v>
      </c>
      <c r="N589" s="1" t="s">
        <v>51</v>
      </c>
    </row>
    <row r="590" spans="1:14" x14ac:dyDescent="0.2">
      <c r="A590" s="1" t="s">
        <v>630</v>
      </c>
      <c r="B590" s="1">
        <v>24</v>
      </c>
      <c r="C590" s="1" t="s">
        <v>26</v>
      </c>
      <c r="D590" s="1" t="s">
        <v>15</v>
      </c>
      <c r="E590" s="1">
        <v>7.5</v>
      </c>
      <c r="F590" s="1">
        <v>4</v>
      </c>
      <c r="G590" s="1" t="s">
        <v>48</v>
      </c>
      <c r="H590" s="1" t="s">
        <v>56</v>
      </c>
      <c r="I590" s="1">
        <v>8.99</v>
      </c>
      <c r="J590" s="1">
        <v>0</v>
      </c>
      <c r="K590" s="1" t="s">
        <v>36</v>
      </c>
      <c r="L590" s="1">
        <v>2</v>
      </c>
      <c r="M590" s="1">
        <v>1.5</v>
      </c>
      <c r="N590" s="1" t="s">
        <v>38</v>
      </c>
    </row>
    <row r="591" spans="1:14" x14ac:dyDescent="0.2">
      <c r="A591" s="1" t="s">
        <v>631</v>
      </c>
      <c r="B591" s="1">
        <v>62</v>
      </c>
      <c r="C591" s="1" t="s">
        <v>14</v>
      </c>
      <c r="D591" s="1" t="s">
        <v>21</v>
      </c>
      <c r="E591" s="1">
        <v>23.97</v>
      </c>
      <c r="F591" s="1">
        <v>60</v>
      </c>
      <c r="G591" s="1" t="s">
        <v>16</v>
      </c>
      <c r="H591" s="1" t="s">
        <v>54</v>
      </c>
      <c r="I591" s="1">
        <v>13.99</v>
      </c>
      <c r="J591" s="1">
        <v>1</v>
      </c>
      <c r="K591" s="1" t="s">
        <v>28</v>
      </c>
      <c r="L591" s="1">
        <v>1</v>
      </c>
      <c r="M591" s="1">
        <v>0.39</v>
      </c>
      <c r="N591" s="1" t="s">
        <v>33</v>
      </c>
    </row>
    <row r="592" spans="1:14" x14ac:dyDescent="0.2">
      <c r="A592" s="1" t="s">
        <v>632</v>
      </c>
      <c r="B592" s="1">
        <v>43</v>
      </c>
      <c r="C592" s="1" t="s">
        <v>40</v>
      </c>
      <c r="D592" s="1" t="s">
        <v>15</v>
      </c>
      <c r="E592" s="1">
        <v>9.58</v>
      </c>
      <c r="F592" s="1">
        <v>13</v>
      </c>
      <c r="G592" s="1" t="s">
        <v>32</v>
      </c>
      <c r="H592" s="1" t="s">
        <v>54</v>
      </c>
      <c r="I592" s="1">
        <v>8.99</v>
      </c>
      <c r="J592" s="1">
        <v>0</v>
      </c>
      <c r="K592" s="1" t="s">
        <v>36</v>
      </c>
      <c r="L592" s="1">
        <v>4</v>
      </c>
      <c r="M592" s="1">
        <v>0.68</v>
      </c>
      <c r="N592" s="1" t="s">
        <v>29</v>
      </c>
    </row>
    <row r="593" spans="1:14" x14ac:dyDescent="0.2">
      <c r="A593" s="1" t="s">
        <v>633</v>
      </c>
      <c r="B593" s="1">
        <v>47</v>
      </c>
      <c r="C593" s="1" t="s">
        <v>40</v>
      </c>
      <c r="D593" s="1" t="s">
        <v>31</v>
      </c>
      <c r="E593" s="1">
        <v>19.68</v>
      </c>
      <c r="F593" s="1">
        <v>59</v>
      </c>
      <c r="G593" s="1" t="s">
        <v>48</v>
      </c>
      <c r="H593" s="1" t="s">
        <v>54</v>
      </c>
      <c r="I593" s="1">
        <v>17.989999999999998</v>
      </c>
      <c r="J593" s="1">
        <v>1</v>
      </c>
      <c r="K593" s="1" t="s">
        <v>28</v>
      </c>
      <c r="L593" s="1">
        <v>2</v>
      </c>
      <c r="M593" s="1">
        <v>0.33</v>
      </c>
      <c r="N593" s="1" t="s">
        <v>33</v>
      </c>
    </row>
    <row r="594" spans="1:14" x14ac:dyDescent="0.2">
      <c r="A594" s="1" t="s">
        <v>634</v>
      </c>
      <c r="B594" s="1">
        <v>57</v>
      </c>
      <c r="C594" s="1" t="s">
        <v>26</v>
      </c>
      <c r="D594" s="1" t="s">
        <v>15</v>
      </c>
      <c r="E594" s="1">
        <v>6.14</v>
      </c>
      <c r="F594" s="1">
        <v>29</v>
      </c>
      <c r="G594" s="1" t="s">
        <v>48</v>
      </c>
      <c r="H594" s="1" t="s">
        <v>54</v>
      </c>
      <c r="I594" s="1">
        <v>8.99</v>
      </c>
      <c r="J594" s="1">
        <v>0</v>
      </c>
      <c r="K594" s="1" t="s">
        <v>42</v>
      </c>
      <c r="L594" s="1">
        <v>2</v>
      </c>
      <c r="M594" s="1">
        <v>0.2</v>
      </c>
      <c r="N594" s="1" t="s">
        <v>51</v>
      </c>
    </row>
    <row r="595" spans="1:14" x14ac:dyDescent="0.2">
      <c r="A595" s="1" t="s">
        <v>635</v>
      </c>
      <c r="B595" s="1">
        <v>56</v>
      </c>
      <c r="C595" s="1" t="s">
        <v>14</v>
      </c>
      <c r="D595" s="1" t="s">
        <v>31</v>
      </c>
      <c r="E595" s="1">
        <v>13.15</v>
      </c>
      <c r="F595" s="1">
        <v>6</v>
      </c>
      <c r="G595" s="1" t="s">
        <v>16</v>
      </c>
      <c r="H595" s="1" t="s">
        <v>23</v>
      </c>
      <c r="I595" s="1">
        <v>17.989999999999998</v>
      </c>
      <c r="J595" s="1">
        <v>0</v>
      </c>
      <c r="K595" s="1" t="s">
        <v>60</v>
      </c>
      <c r="L595" s="1">
        <v>2</v>
      </c>
      <c r="M595" s="1">
        <v>1.88</v>
      </c>
      <c r="N595" s="1" t="s">
        <v>33</v>
      </c>
    </row>
    <row r="596" spans="1:14" x14ac:dyDescent="0.2">
      <c r="A596" s="1" t="s">
        <v>636</v>
      </c>
      <c r="B596" s="1">
        <v>62</v>
      </c>
      <c r="C596" s="1" t="s">
        <v>26</v>
      </c>
      <c r="D596" s="1" t="s">
        <v>31</v>
      </c>
      <c r="E596" s="1">
        <v>4.34</v>
      </c>
      <c r="F596" s="1">
        <v>45</v>
      </c>
      <c r="G596" s="1" t="s">
        <v>16</v>
      </c>
      <c r="H596" s="1" t="s">
        <v>54</v>
      </c>
      <c r="I596" s="1">
        <v>17.989999999999998</v>
      </c>
      <c r="J596" s="1">
        <v>1</v>
      </c>
      <c r="K596" s="1" t="s">
        <v>18</v>
      </c>
      <c r="L596" s="1">
        <v>3</v>
      </c>
      <c r="M596" s="1">
        <v>0.09</v>
      </c>
      <c r="N596" s="1" t="s">
        <v>29</v>
      </c>
    </row>
    <row r="597" spans="1:14" x14ac:dyDescent="0.2">
      <c r="A597" s="1" t="s">
        <v>637</v>
      </c>
      <c r="B597" s="1">
        <v>44</v>
      </c>
      <c r="C597" s="1" t="s">
        <v>40</v>
      </c>
      <c r="D597" s="1" t="s">
        <v>31</v>
      </c>
      <c r="E597" s="1">
        <v>3.95</v>
      </c>
      <c r="F597" s="1">
        <v>26</v>
      </c>
      <c r="G597" s="1" t="s">
        <v>27</v>
      </c>
      <c r="H597" s="1" t="s">
        <v>54</v>
      </c>
      <c r="I597" s="1">
        <v>17.989999999999998</v>
      </c>
      <c r="J597" s="1">
        <v>1</v>
      </c>
      <c r="K597" s="1" t="s">
        <v>18</v>
      </c>
      <c r="L597" s="1">
        <v>4</v>
      </c>
      <c r="M597" s="1">
        <v>0.15</v>
      </c>
      <c r="N597" s="1" t="s">
        <v>19</v>
      </c>
    </row>
    <row r="598" spans="1:14" x14ac:dyDescent="0.2">
      <c r="A598" s="1" t="s">
        <v>638</v>
      </c>
      <c r="B598" s="1">
        <v>45</v>
      </c>
      <c r="C598" s="1" t="s">
        <v>40</v>
      </c>
      <c r="D598" s="1" t="s">
        <v>15</v>
      </c>
      <c r="E598" s="1">
        <v>2.73</v>
      </c>
      <c r="F598" s="1">
        <v>27</v>
      </c>
      <c r="G598" s="1" t="s">
        <v>27</v>
      </c>
      <c r="H598" s="1" t="s">
        <v>23</v>
      </c>
      <c r="I598" s="1">
        <v>8.99</v>
      </c>
      <c r="J598" s="1">
        <v>1</v>
      </c>
      <c r="K598" s="1" t="s">
        <v>36</v>
      </c>
      <c r="L598" s="1">
        <v>3</v>
      </c>
      <c r="M598" s="1">
        <v>0.1</v>
      </c>
      <c r="N598" s="1" t="s">
        <v>29</v>
      </c>
    </row>
    <row r="599" spans="1:14" x14ac:dyDescent="0.2">
      <c r="A599" s="1" t="s">
        <v>639</v>
      </c>
      <c r="B599" s="1">
        <v>20</v>
      </c>
      <c r="C599" s="1" t="s">
        <v>40</v>
      </c>
      <c r="D599" s="1" t="s">
        <v>15</v>
      </c>
      <c r="E599" s="1">
        <v>0.67</v>
      </c>
      <c r="F599" s="1">
        <v>59</v>
      </c>
      <c r="G599" s="1" t="s">
        <v>69</v>
      </c>
      <c r="H599" s="1" t="s">
        <v>17</v>
      </c>
      <c r="I599" s="1">
        <v>8.99</v>
      </c>
      <c r="J599" s="1">
        <v>1</v>
      </c>
      <c r="K599" s="1" t="s">
        <v>42</v>
      </c>
      <c r="L599" s="1">
        <v>4</v>
      </c>
      <c r="M599" s="1">
        <v>0.01</v>
      </c>
      <c r="N599" s="1" t="s">
        <v>33</v>
      </c>
    </row>
    <row r="600" spans="1:14" x14ac:dyDescent="0.2">
      <c r="A600" s="1" t="s">
        <v>640</v>
      </c>
      <c r="B600" s="1">
        <v>44</v>
      </c>
      <c r="C600" s="1" t="s">
        <v>26</v>
      </c>
      <c r="D600" s="1" t="s">
        <v>15</v>
      </c>
      <c r="E600" s="1">
        <v>6.71</v>
      </c>
      <c r="F600" s="1">
        <v>40</v>
      </c>
      <c r="G600" s="1" t="s">
        <v>27</v>
      </c>
      <c r="H600" s="1" t="s">
        <v>23</v>
      </c>
      <c r="I600" s="1">
        <v>8.99</v>
      </c>
      <c r="J600" s="1">
        <v>1</v>
      </c>
      <c r="K600" s="1" t="s">
        <v>28</v>
      </c>
      <c r="L600" s="1">
        <v>1</v>
      </c>
      <c r="M600" s="1">
        <v>0.16</v>
      </c>
      <c r="N600" s="1" t="s">
        <v>24</v>
      </c>
    </row>
    <row r="601" spans="1:14" x14ac:dyDescent="0.2">
      <c r="A601" s="1" t="s">
        <v>641</v>
      </c>
      <c r="B601" s="1">
        <v>36</v>
      </c>
      <c r="C601" s="1" t="s">
        <v>26</v>
      </c>
      <c r="D601" s="1" t="s">
        <v>15</v>
      </c>
      <c r="E601" s="1">
        <v>14.33</v>
      </c>
      <c r="F601" s="1">
        <v>44</v>
      </c>
      <c r="G601" s="1" t="s">
        <v>48</v>
      </c>
      <c r="H601" s="1" t="s">
        <v>45</v>
      </c>
      <c r="I601" s="1">
        <v>8.99</v>
      </c>
      <c r="J601" s="1">
        <v>1</v>
      </c>
      <c r="K601" s="1" t="s">
        <v>18</v>
      </c>
      <c r="L601" s="1">
        <v>2</v>
      </c>
      <c r="M601" s="1">
        <v>0.32</v>
      </c>
      <c r="N601" s="1" t="s">
        <v>29</v>
      </c>
    </row>
    <row r="602" spans="1:14" x14ac:dyDescent="0.2">
      <c r="A602" s="1" t="s">
        <v>642</v>
      </c>
      <c r="B602" s="1">
        <v>55</v>
      </c>
      <c r="C602" s="1" t="s">
        <v>14</v>
      </c>
      <c r="D602" s="1" t="s">
        <v>21</v>
      </c>
      <c r="E602" s="1">
        <v>11.62</v>
      </c>
      <c r="F602" s="1">
        <v>51</v>
      </c>
      <c r="G602" s="1" t="s">
        <v>48</v>
      </c>
      <c r="H602" s="1" t="s">
        <v>54</v>
      </c>
      <c r="I602" s="1">
        <v>13.99</v>
      </c>
      <c r="J602" s="1">
        <v>0</v>
      </c>
      <c r="K602" s="1" t="s">
        <v>42</v>
      </c>
      <c r="L602" s="1">
        <v>4</v>
      </c>
      <c r="M602" s="1">
        <v>0.22</v>
      </c>
      <c r="N602" s="1" t="s">
        <v>51</v>
      </c>
    </row>
    <row r="603" spans="1:14" x14ac:dyDescent="0.2">
      <c r="A603" s="1" t="s">
        <v>643</v>
      </c>
      <c r="B603" s="1">
        <v>35</v>
      </c>
      <c r="C603" s="1" t="s">
        <v>40</v>
      </c>
      <c r="D603" s="1" t="s">
        <v>21</v>
      </c>
      <c r="E603" s="1">
        <v>16.34</v>
      </c>
      <c r="F603" s="1">
        <v>39</v>
      </c>
      <c r="G603" s="1" t="s">
        <v>27</v>
      </c>
      <c r="H603" s="1" t="s">
        <v>54</v>
      </c>
      <c r="I603" s="1">
        <v>13.99</v>
      </c>
      <c r="J603" s="1">
        <v>1</v>
      </c>
      <c r="K603" s="1" t="s">
        <v>18</v>
      </c>
      <c r="L603" s="1">
        <v>2</v>
      </c>
      <c r="M603" s="1">
        <v>0.41</v>
      </c>
      <c r="N603" s="1" t="s">
        <v>51</v>
      </c>
    </row>
    <row r="604" spans="1:14" x14ac:dyDescent="0.2">
      <c r="A604" s="1" t="s">
        <v>644</v>
      </c>
      <c r="B604" s="1">
        <v>53</v>
      </c>
      <c r="C604" s="1" t="s">
        <v>40</v>
      </c>
      <c r="D604" s="1" t="s">
        <v>31</v>
      </c>
      <c r="E604" s="1">
        <v>16.53</v>
      </c>
      <c r="F604" s="1">
        <v>43</v>
      </c>
      <c r="G604" s="1" t="s">
        <v>22</v>
      </c>
      <c r="H604" s="1" t="s">
        <v>23</v>
      </c>
      <c r="I604" s="1">
        <v>17.989999999999998</v>
      </c>
      <c r="J604" s="1">
        <v>1</v>
      </c>
      <c r="K604" s="1" t="s">
        <v>18</v>
      </c>
      <c r="L604" s="1">
        <v>1</v>
      </c>
      <c r="M604" s="1">
        <v>0.38</v>
      </c>
      <c r="N604" s="1" t="s">
        <v>38</v>
      </c>
    </row>
    <row r="605" spans="1:14" x14ac:dyDescent="0.2">
      <c r="A605" s="1" t="s">
        <v>645</v>
      </c>
      <c r="B605" s="1">
        <v>42</v>
      </c>
      <c r="C605" s="1" t="s">
        <v>14</v>
      </c>
      <c r="D605" s="1" t="s">
        <v>21</v>
      </c>
      <c r="E605" s="1">
        <v>0.68</v>
      </c>
      <c r="F605" s="1">
        <v>50</v>
      </c>
      <c r="G605" s="1" t="s">
        <v>16</v>
      </c>
      <c r="H605" s="1" t="s">
        <v>23</v>
      </c>
      <c r="I605" s="1">
        <v>13.99</v>
      </c>
      <c r="J605" s="1">
        <v>1</v>
      </c>
      <c r="K605" s="1" t="s">
        <v>18</v>
      </c>
      <c r="L605" s="1">
        <v>4</v>
      </c>
      <c r="M605" s="1">
        <v>0.01</v>
      </c>
      <c r="N605" s="1" t="s">
        <v>24</v>
      </c>
    </row>
    <row r="606" spans="1:14" x14ac:dyDescent="0.2">
      <c r="A606" s="1" t="s">
        <v>646</v>
      </c>
      <c r="B606" s="1">
        <v>60</v>
      </c>
      <c r="C606" s="1" t="s">
        <v>40</v>
      </c>
      <c r="D606" s="1" t="s">
        <v>15</v>
      </c>
      <c r="E606" s="1">
        <v>20.83</v>
      </c>
      <c r="F606" s="1">
        <v>43</v>
      </c>
      <c r="G606" s="1" t="s">
        <v>22</v>
      </c>
      <c r="H606" s="1" t="s">
        <v>23</v>
      </c>
      <c r="I606" s="1">
        <v>8.99</v>
      </c>
      <c r="J606" s="1">
        <v>1</v>
      </c>
      <c r="K606" s="1" t="s">
        <v>18</v>
      </c>
      <c r="L606" s="1">
        <v>5</v>
      </c>
      <c r="M606" s="1">
        <v>0.47</v>
      </c>
      <c r="N606" s="1" t="s">
        <v>51</v>
      </c>
    </row>
    <row r="607" spans="1:14" x14ac:dyDescent="0.2">
      <c r="A607" s="1" t="s">
        <v>647</v>
      </c>
      <c r="B607" s="1">
        <v>53</v>
      </c>
      <c r="C607" s="1" t="s">
        <v>14</v>
      </c>
      <c r="D607" s="1" t="s">
        <v>21</v>
      </c>
      <c r="E607" s="1">
        <v>7.0000000000000007E-2</v>
      </c>
      <c r="F607" s="1">
        <v>50</v>
      </c>
      <c r="G607" s="1" t="s">
        <v>69</v>
      </c>
      <c r="H607" s="1" t="s">
        <v>54</v>
      </c>
      <c r="I607" s="1">
        <v>13.99</v>
      </c>
      <c r="J607" s="1">
        <v>1</v>
      </c>
      <c r="K607" s="1" t="s">
        <v>42</v>
      </c>
      <c r="L607" s="1">
        <v>3</v>
      </c>
      <c r="M607" s="1">
        <v>0</v>
      </c>
      <c r="N607" s="1" t="s">
        <v>19</v>
      </c>
    </row>
    <row r="608" spans="1:14" x14ac:dyDescent="0.2">
      <c r="A608" s="1" t="s">
        <v>648</v>
      </c>
      <c r="B608" s="1">
        <v>52</v>
      </c>
      <c r="C608" s="1" t="s">
        <v>26</v>
      </c>
      <c r="D608" s="1" t="s">
        <v>15</v>
      </c>
      <c r="E608" s="1">
        <v>22.21</v>
      </c>
      <c r="F608" s="1">
        <v>54</v>
      </c>
      <c r="G608" s="1" t="s">
        <v>32</v>
      </c>
      <c r="H608" s="1" t="s">
        <v>17</v>
      </c>
      <c r="I608" s="1">
        <v>8.99</v>
      </c>
      <c r="J608" s="1">
        <v>1</v>
      </c>
      <c r="K608" s="1" t="s">
        <v>60</v>
      </c>
      <c r="L608" s="1">
        <v>1</v>
      </c>
      <c r="M608" s="1">
        <v>0.4</v>
      </c>
      <c r="N608" s="1" t="s">
        <v>38</v>
      </c>
    </row>
    <row r="609" spans="1:14" x14ac:dyDescent="0.2">
      <c r="A609" s="1" t="s">
        <v>649</v>
      </c>
      <c r="B609" s="1">
        <v>32</v>
      </c>
      <c r="C609" s="1" t="s">
        <v>40</v>
      </c>
      <c r="D609" s="1" t="s">
        <v>21</v>
      </c>
      <c r="E609" s="1">
        <v>8.26</v>
      </c>
      <c r="F609" s="1">
        <v>39</v>
      </c>
      <c r="G609" s="1" t="s">
        <v>27</v>
      </c>
      <c r="H609" s="1" t="s">
        <v>45</v>
      </c>
      <c r="I609" s="1">
        <v>13.99</v>
      </c>
      <c r="J609" s="1">
        <v>1</v>
      </c>
      <c r="K609" s="1" t="s">
        <v>18</v>
      </c>
      <c r="L609" s="1">
        <v>1</v>
      </c>
      <c r="M609" s="1">
        <v>0.21</v>
      </c>
      <c r="N609" s="1" t="s">
        <v>29</v>
      </c>
    </row>
    <row r="610" spans="1:14" x14ac:dyDescent="0.2">
      <c r="A610" s="1" t="s">
        <v>650</v>
      </c>
      <c r="B610" s="1">
        <v>54</v>
      </c>
      <c r="C610" s="1" t="s">
        <v>14</v>
      </c>
      <c r="D610" s="1" t="s">
        <v>31</v>
      </c>
      <c r="E610" s="1">
        <v>13.49</v>
      </c>
      <c r="F610" s="1">
        <v>4</v>
      </c>
      <c r="G610" s="1" t="s">
        <v>16</v>
      </c>
      <c r="H610" s="1" t="s">
        <v>45</v>
      </c>
      <c r="I610" s="1">
        <v>17.989999999999998</v>
      </c>
      <c r="J610" s="1">
        <v>0</v>
      </c>
      <c r="K610" s="1" t="s">
        <v>36</v>
      </c>
      <c r="L610" s="1">
        <v>1</v>
      </c>
      <c r="M610" s="1">
        <v>2.7</v>
      </c>
      <c r="N610" s="1" t="s">
        <v>19</v>
      </c>
    </row>
    <row r="611" spans="1:14" x14ac:dyDescent="0.2">
      <c r="A611" s="1" t="s">
        <v>651</v>
      </c>
      <c r="B611" s="1">
        <v>54</v>
      </c>
      <c r="C611" s="1" t="s">
        <v>40</v>
      </c>
      <c r="D611" s="1" t="s">
        <v>31</v>
      </c>
      <c r="E611" s="1">
        <v>11.38</v>
      </c>
      <c r="F611" s="1">
        <v>31</v>
      </c>
      <c r="G611" s="1" t="s">
        <v>27</v>
      </c>
      <c r="H611" s="1" t="s">
        <v>23</v>
      </c>
      <c r="I611" s="1">
        <v>17.989999999999998</v>
      </c>
      <c r="J611" s="1">
        <v>0</v>
      </c>
      <c r="K611" s="1" t="s">
        <v>60</v>
      </c>
      <c r="L611" s="1">
        <v>4</v>
      </c>
      <c r="M611" s="1">
        <v>0.36</v>
      </c>
      <c r="N611" s="1" t="s">
        <v>33</v>
      </c>
    </row>
    <row r="612" spans="1:14" x14ac:dyDescent="0.2">
      <c r="A612" s="1" t="s">
        <v>652</v>
      </c>
      <c r="B612" s="1">
        <v>66</v>
      </c>
      <c r="C612" s="1" t="s">
        <v>14</v>
      </c>
      <c r="D612" s="1" t="s">
        <v>15</v>
      </c>
      <c r="E612" s="1">
        <v>21.29</v>
      </c>
      <c r="F612" s="1">
        <v>7</v>
      </c>
      <c r="G612" s="1" t="s">
        <v>16</v>
      </c>
      <c r="H612" s="1" t="s">
        <v>56</v>
      </c>
      <c r="I612" s="1">
        <v>8.99</v>
      </c>
      <c r="J612" s="1">
        <v>0</v>
      </c>
      <c r="K612" s="1" t="s">
        <v>28</v>
      </c>
      <c r="L612" s="1">
        <v>5</v>
      </c>
      <c r="M612" s="1">
        <v>2.66</v>
      </c>
      <c r="N612" s="1" t="s">
        <v>38</v>
      </c>
    </row>
    <row r="613" spans="1:14" x14ac:dyDescent="0.2">
      <c r="A613" s="1" t="s">
        <v>653</v>
      </c>
      <c r="B613" s="1">
        <v>49</v>
      </c>
      <c r="C613" s="1" t="s">
        <v>26</v>
      </c>
      <c r="D613" s="1" t="s">
        <v>15</v>
      </c>
      <c r="E613" s="1">
        <v>10.87</v>
      </c>
      <c r="F613" s="1">
        <v>14</v>
      </c>
      <c r="G613" s="1" t="s">
        <v>48</v>
      </c>
      <c r="H613" s="1" t="s">
        <v>56</v>
      </c>
      <c r="I613" s="1">
        <v>8.99</v>
      </c>
      <c r="J613" s="1">
        <v>0</v>
      </c>
      <c r="K613" s="1" t="s">
        <v>60</v>
      </c>
      <c r="L613" s="1">
        <v>5</v>
      </c>
      <c r="M613" s="1">
        <v>0.72</v>
      </c>
      <c r="N613" s="1" t="s">
        <v>24</v>
      </c>
    </row>
    <row r="614" spans="1:14" x14ac:dyDescent="0.2">
      <c r="A614" s="1" t="s">
        <v>654</v>
      </c>
      <c r="B614" s="1">
        <v>63</v>
      </c>
      <c r="C614" s="1" t="s">
        <v>26</v>
      </c>
      <c r="D614" s="1" t="s">
        <v>21</v>
      </c>
      <c r="E614" s="1">
        <v>41.15</v>
      </c>
      <c r="F614" s="1">
        <v>9</v>
      </c>
      <c r="G614" s="1" t="s">
        <v>48</v>
      </c>
      <c r="H614" s="1" t="s">
        <v>45</v>
      </c>
      <c r="I614" s="1">
        <v>13.99</v>
      </c>
      <c r="J614" s="1">
        <v>0</v>
      </c>
      <c r="K614" s="1" t="s">
        <v>42</v>
      </c>
      <c r="L614" s="1">
        <v>2</v>
      </c>
      <c r="M614" s="1">
        <v>4.12</v>
      </c>
      <c r="N614" s="1" t="s">
        <v>38</v>
      </c>
    </row>
    <row r="615" spans="1:14" x14ac:dyDescent="0.2">
      <c r="A615" s="1" t="s">
        <v>655</v>
      </c>
      <c r="B615" s="1">
        <v>62</v>
      </c>
      <c r="C615" s="1" t="s">
        <v>14</v>
      </c>
      <c r="D615" s="1" t="s">
        <v>21</v>
      </c>
      <c r="E615" s="1">
        <v>11.96</v>
      </c>
      <c r="F615" s="1">
        <v>48</v>
      </c>
      <c r="G615" s="1" t="s">
        <v>32</v>
      </c>
      <c r="H615" s="1" t="s">
        <v>56</v>
      </c>
      <c r="I615" s="1">
        <v>13.99</v>
      </c>
      <c r="J615" s="1">
        <v>1</v>
      </c>
      <c r="K615" s="1" t="s">
        <v>18</v>
      </c>
      <c r="L615" s="1">
        <v>3</v>
      </c>
      <c r="M615" s="1">
        <v>0.24</v>
      </c>
      <c r="N615" s="1" t="s">
        <v>29</v>
      </c>
    </row>
    <row r="616" spans="1:14" x14ac:dyDescent="0.2">
      <c r="A616" s="1" t="s">
        <v>656</v>
      </c>
      <c r="B616" s="1">
        <v>40</v>
      </c>
      <c r="C616" s="1" t="s">
        <v>26</v>
      </c>
      <c r="D616" s="1" t="s">
        <v>21</v>
      </c>
      <c r="E616" s="1">
        <v>0.68</v>
      </c>
      <c r="F616" s="1">
        <v>37</v>
      </c>
      <c r="G616" s="1" t="s">
        <v>16</v>
      </c>
      <c r="H616" s="1" t="s">
        <v>45</v>
      </c>
      <c r="I616" s="1">
        <v>13.99</v>
      </c>
      <c r="J616" s="1">
        <v>1</v>
      </c>
      <c r="K616" s="1" t="s">
        <v>36</v>
      </c>
      <c r="L616" s="1">
        <v>3</v>
      </c>
      <c r="M616" s="1">
        <v>0.02</v>
      </c>
      <c r="N616" s="1" t="s">
        <v>33</v>
      </c>
    </row>
    <row r="617" spans="1:14" x14ac:dyDescent="0.2">
      <c r="A617" s="1" t="s">
        <v>657</v>
      </c>
      <c r="B617" s="1">
        <v>24</v>
      </c>
      <c r="C617" s="1" t="s">
        <v>26</v>
      </c>
      <c r="D617" s="1" t="s">
        <v>21</v>
      </c>
      <c r="E617" s="1">
        <v>5.56</v>
      </c>
      <c r="F617" s="1">
        <v>32</v>
      </c>
      <c r="G617" s="1" t="s">
        <v>22</v>
      </c>
      <c r="H617" s="1" t="s">
        <v>45</v>
      </c>
      <c r="I617" s="1">
        <v>13.99</v>
      </c>
      <c r="J617" s="1">
        <v>1</v>
      </c>
      <c r="K617" s="1" t="s">
        <v>42</v>
      </c>
      <c r="L617" s="1">
        <v>1</v>
      </c>
      <c r="M617" s="1">
        <v>0.17</v>
      </c>
      <c r="N617" s="1" t="s">
        <v>29</v>
      </c>
    </row>
    <row r="618" spans="1:14" x14ac:dyDescent="0.2">
      <c r="A618" s="1" t="s">
        <v>658</v>
      </c>
      <c r="B618" s="1">
        <v>36</v>
      </c>
      <c r="C618" s="1" t="s">
        <v>14</v>
      </c>
      <c r="D618" s="1" t="s">
        <v>31</v>
      </c>
      <c r="E618" s="1">
        <v>11.87</v>
      </c>
      <c r="F618" s="1">
        <v>5</v>
      </c>
      <c r="G618" s="1" t="s">
        <v>69</v>
      </c>
      <c r="H618" s="1" t="s">
        <v>17</v>
      </c>
      <c r="I618" s="1">
        <v>17.989999999999998</v>
      </c>
      <c r="J618" s="1">
        <v>0</v>
      </c>
      <c r="K618" s="1" t="s">
        <v>18</v>
      </c>
      <c r="L618" s="1">
        <v>4</v>
      </c>
      <c r="M618" s="1">
        <v>1.98</v>
      </c>
      <c r="N618" s="1" t="s">
        <v>46</v>
      </c>
    </row>
    <row r="619" spans="1:14" x14ac:dyDescent="0.2">
      <c r="A619" s="1" t="s">
        <v>659</v>
      </c>
      <c r="B619" s="1">
        <v>57</v>
      </c>
      <c r="C619" s="1" t="s">
        <v>14</v>
      </c>
      <c r="D619" s="1" t="s">
        <v>31</v>
      </c>
      <c r="E619" s="1">
        <v>0.97</v>
      </c>
      <c r="F619" s="1">
        <v>52</v>
      </c>
      <c r="G619" s="1" t="s">
        <v>16</v>
      </c>
      <c r="H619" s="1" t="s">
        <v>54</v>
      </c>
      <c r="I619" s="1">
        <v>17.989999999999998</v>
      </c>
      <c r="J619" s="1">
        <v>1</v>
      </c>
      <c r="K619" s="1" t="s">
        <v>60</v>
      </c>
      <c r="L619" s="1">
        <v>1</v>
      </c>
      <c r="M619" s="1">
        <v>0.02</v>
      </c>
      <c r="N619" s="1" t="s">
        <v>29</v>
      </c>
    </row>
    <row r="620" spans="1:14" x14ac:dyDescent="0.2">
      <c r="A620" s="1" t="s">
        <v>660</v>
      </c>
      <c r="B620" s="1">
        <v>48</v>
      </c>
      <c r="C620" s="1" t="s">
        <v>26</v>
      </c>
      <c r="D620" s="1" t="s">
        <v>15</v>
      </c>
      <c r="E620" s="1">
        <v>17.68</v>
      </c>
      <c r="F620" s="1">
        <v>47</v>
      </c>
      <c r="G620" s="1" t="s">
        <v>32</v>
      </c>
      <c r="H620" s="1" t="s">
        <v>56</v>
      </c>
      <c r="I620" s="1">
        <v>8.99</v>
      </c>
      <c r="J620" s="1">
        <v>1</v>
      </c>
      <c r="K620" s="1" t="s">
        <v>42</v>
      </c>
      <c r="L620" s="1">
        <v>3</v>
      </c>
      <c r="M620" s="1">
        <v>0.37</v>
      </c>
      <c r="N620" s="1" t="s">
        <v>38</v>
      </c>
    </row>
    <row r="621" spans="1:14" x14ac:dyDescent="0.2">
      <c r="A621" s="1" t="s">
        <v>661</v>
      </c>
      <c r="B621" s="1">
        <v>27</v>
      </c>
      <c r="C621" s="1" t="s">
        <v>14</v>
      </c>
      <c r="D621" s="1" t="s">
        <v>15</v>
      </c>
      <c r="E621" s="1">
        <v>16.36</v>
      </c>
      <c r="F621" s="1">
        <v>8</v>
      </c>
      <c r="G621" s="1" t="s">
        <v>27</v>
      </c>
      <c r="H621" s="1" t="s">
        <v>17</v>
      </c>
      <c r="I621" s="1">
        <v>8.99</v>
      </c>
      <c r="J621" s="1">
        <v>0</v>
      </c>
      <c r="K621" s="1" t="s">
        <v>18</v>
      </c>
      <c r="L621" s="1">
        <v>1</v>
      </c>
      <c r="M621" s="1">
        <v>1.82</v>
      </c>
      <c r="N621" s="1" t="s">
        <v>29</v>
      </c>
    </row>
    <row r="622" spans="1:14" x14ac:dyDescent="0.2">
      <c r="A622" s="1" t="s">
        <v>662</v>
      </c>
      <c r="B622" s="1">
        <v>22</v>
      </c>
      <c r="C622" s="1" t="s">
        <v>14</v>
      </c>
      <c r="D622" s="1" t="s">
        <v>21</v>
      </c>
      <c r="E622" s="1">
        <v>5.42</v>
      </c>
      <c r="F622" s="1">
        <v>1</v>
      </c>
      <c r="G622" s="1" t="s">
        <v>27</v>
      </c>
      <c r="H622" s="1" t="s">
        <v>54</v>
      </c>
      <c r="I622" s="1">
        <v>13.99</v>
      </c>
      <c r="J622" s="1">
        <v>0</v>
      </c>
      <c r="K622" s="1" t="s">
        <v>36</v>
      </c>
      <c r="L622" s="1">
        <v>2</v>
      </c>
      <c r="M622" s="1">
        <v>2.71</v>
      </c>
      <c r="N622" s="1" t="s">
        <v>19</v>
      </c>
    </row>
    <row r="623" spans="1:14" x14ac:dyDescent="0.2">
      <c r="A623" s="1" t="s">
        <v>663</v>
      </c>
      <c r="B623" s="1">
        <v>42</v>
      </c>
      <c r="C623" s="1" t="s">
        <v>14</v>
      </c>
      <c r="D623" s="1" t="s">
        <v>31</v>
      </c>
      <c r="E623" s="1">
        <v>3.6</v>
      </c>
      <c r="F623" s="1">
        <v>2</v>
      </c>
      <c r="G623" s="1" t="s">
        <v>32</v>
      </c>
      <c r="H623" s="1" t="s">
        <v>17</v>
      </c>
      <c r="I623" s="1">
        <v>17.989999999999998</v>
      </c>
      <c r="J623" s="1">
        <v>0</v>
      </c>
      <c r="K623" s="1" t="s">
        <v>60</v>
      </c>
      <c r="L623" s="1">
        <v>1</v>
      </c>
      <c r="M623" s="1">
        <v>1.2</v>
      </c>
      <c r="N623" s="1" t="s">
        <v>19</v>
      </c>
    </row>
    <row r="624" spans="1:14" x14ac:dyDescent="0.2">
      <c r="A624" s="1" t="s">
        <v>664</v>
      </c>
      <c r="B624" s="1">
        <v>68</v>
      </c>
      <c r="C624" s="1" t="s">
        <v>26</v>
      </c>
      <c r="D624" s="1" t="s">
        <v>21</v>
      </c>
      <c r="E624" s="1">
        <v>0.34</v>
      </c>
      <c r="F624" s="1">
        <v>41</v>
      </c>
      <c r="G624" s="1" t="s">
        <v>69</v>
      </c>
      <c r="H624" s="1" t="s">
        <v>23</v>
      </c>
      <c r="I624" s="1">
        <v>13.99</v>
      </c>
      <c r="J624" s="1">
        <v>1</v>
      </c>
      <c r="K624" s="1" t="s">
        <v>42</v>
      </c>
      <c r="L624" s="1">
        <v>4</v>
      </c>
      <c r="M624" s="1">
        <v>0.01</v>
      </c>
      <c r="N624" s="1" t="s">
        <v>19</v>
      </c>
    </row>
    <row r="625" spans="1:14" x14ac:dyDescent="0.2">
      <c r="A625" s="1" t="s">
        <v>665</v>
      </c>
      <c r="B625" s="1">
        <v>61</v>
      </c>
      <c r="C625" s="1" t="s">
        <v>40</v>
      </c>
      <c r="D625" s="1" t="s">
        <v>15</v>
      </c>
      <c r="E625" s="1">
        <v>47.74</v>
      </c>
      <c r="F625" s="1">
        <v>56</v>
      </c>
      <c r="G625" s="1" t="s">
        <v>22</v>
      </c>
      <c r="H625" s="1" t="s">
        <v>23</v>
      </c>
      <c r="I625" s="1">
        <v>8.99</v>
      </c>
      <c r="J625" s="1">
        <v>0</v>
      </c>
      <c r="K625" s="1" t="s">
        <v>28</v>
      </c>
      <c r="L625" s="1">
        <v>2</v>
      </c>
      <c r="M625" s="1">
        <v>0.84</v>
      </c>
      <c r="N625" s="1" t="s">
        <v>51</v>
      </c>
    </row>
    <row r="626" spans="1:14" x14ac:dyDescent="0.2">
      <c r="A626" s="1" t="s">
        <v>666</v>
      </c>
      <c r="B626" s="1">
        <v>40</v>
      </c>
      <c r="C626" s="1" t="s">
        <v>40</v>
      </c>
      <c r="D626" s="1" t="s">
        <v>21</v>
      </c>
      <c r="E626" s="1">
        <v>9.61</v>
      </c>
      <c r="F626" s="1">
        <v>39</v>
      </c>
      <c r="G626" s="1" t="s">
        <v>32</v>
      </c>
      <c r="H626" s="1" t="s">
        <v>54</v>
      </c>
      <c r="I626" s="1">
        <v>13.99</v>
      </c>
      <c r="J626" s="1">
        <v>1</v>
      </c>
      <c r="K626" s="1" t="s">
        <v>36</v>
      </c>
      <c r="L626" s="1">
        <v>2</v>
      </c>
      <c r="M626" s="1">
        <v>0.24</v>
      </c>
      <c r="N626" s="1" t="s">
        <v>51</v>
      </c>
    </row>
    <row r="627" spans="1:14" x14ac:dyDescent="0.2">
      <c r="A627" s="1" t="s">
        <v>667</v>
      </c>
      <c r="B627" s="1">
        <v>25</v>
      </c>
      <c r="C627" s="1" t="s">
        <v>14</v>
      </c>
      <c r="D627" s="1" t="s">
        <v>21</v>
      </c>
      <c r="E627" s="1">
        <v>6.11</v>
      </c>
      <c r="F627" s="1">
        <v>0</v>
      </c>
      <c r="G627" s="1" t="s">
        <v>27</v>
      </c>
      <c r="H627" s="1" t="s">
        <v>45</v>
      </c>
      <c r="I627" s="1">
        <v>13.99</v>
      </c>
      <c r="J627" s="1">
        <v>0</v>
      </c>
      <c r="K627" s="1" t="s">
        <v>60</v>
      </c>
      <c r="L627" s="1">
        <v>1</v>
      </c>
      <c r="M627" s="1">
        <v>6.11</v>
      </c>
      <c r="N627" s="1" t="s">
        <v>29</v>
      </c>
    </row>
    <row r="628" spans="1:14" x14ac:dyDescent="0.2">
      <c r="A628" s="1" t="s">
        <v>668</v>
      </c>
      <c r="B628" s="1">
        <v>69</v>
      </c>
      <c r="C628" s="1" t="s">
        <v>14</v>
      </c>
      <c r="D628" s="1" t="s">
        <v>31</v>
      </c>
      <c r="E628" s="1">
        <v>0.74</v>
      </c>
      <c r="F628" s="1">
        <v>48</v>
      </c>
      <c r="G628" s="1" t="s">
        <v>32</v>
      </c>
      <c r="H628" s="1" t="s">
        <v>56</v>
      </c>
      <c r="I628" s="1">
        <v>17.989999999999998</v>
      </c>
      <c r="J628" s="1">
        <v>1</v>
      </c>
      <c r="K628" s="1" t="s">
        <v>42</v>
      </c>
      <c r="L628" s="1">
        <v>3</v>
      </c>
      <c r="M628" s="1">
        <v>0.02</v>
      </c>
      <c r="N628" s="1" t="s">
        <v>51</v>
      </c>
    </row>
    <row r="629" spans="1:14" x14ac:dyDescent="0.2">
      <c r="A629" s="1" t="s">
        <v>669</v>
      </c>
      <c r="B629" s="1">
        <v>50</v>
      </c>
      <c r="C629" s="1" t="s">
        <v>14</v>
      </c>
      <c r="D629" s="1" t="s">
        <v>21</v>
      </c>
      <c r="E629" s="1">
        <v>8.77</v>
      </c>
      <c r="F629" s="1">
        <v>42</v>
      </c>
      <c r="G629" s="1" t="s">
        <v>69</v>
      </c>
      <c r="H629" s="1" t="s">
        <v>56</v>
      </c>
      <c r="I629" s="1">
        <v>13.99</v>
      </c>
      <c r="J629" s="1">
        <v>1</v>
      </c>
      <c r="K629" s="1" t="s">
        <v>42</v>
      </c>
      <c r="L629" s="1">
        <v>2</v>
      </c>
      <c r="M629" s="1">
        <v>0.2</v>
      </c>
      <c r="N629" s="1" t="s">
        <v>19</v>
      </c>
    </row>
    <row r="630" spans="1:14" x14ac:dyDescent="0.2">
      <c r="A630" s="1" t="s">
        <v>670</v>
      </c>
      <c r="B630" s="1">
        <v>64</v>
      </c>
      <c r="C630" s="1" t="s">
        <v>40</v>
      </c>
      <c r="D630" s="1" t="s">
        <v>15</v>
      </c>
      <c r="E630" s="1">
        <v>1.02</v>
      </c>
      <c r="F630" s="1">
        <v>16</v>
      </c>
      <c r="G630" s="1" t="s">
        <v>69</v>
      </c>
      <c r="H630" s="1" t="s">
        <v>17</v>
      </c>
      <c r="I630" s="1">
        <v>8.99</v>
      </c>
      <c r="J630" s="1">
        <v>1</v>
      </c>
      <c r="K630" s="1" t="s">
        <v>18</v>
      </c>
      <c r="L630" s="1">
        <v>4</v>
      </c>
      <c r="M630" s="1">
        <v>0.06</v>
      </c>
      <c r="N630" s="1" t="s">
        <v>24</v>
      </c>
    </row>
    <row r="631" spans="1:14" x14ac:dyDescent="0.2">
      <c r="A631" s="1" t="s">
        <v>671</v>
      </c>
      <c r="B631" s="1">
        <v>64</v>
      </c>
      <c r="C631" s="1" t="s">
        <v>26</v>
      </c>
      <c r="D631" s="1" t="s">
        <v>31</v>
      </c>
      <c r="E631" s="1">
        <v>6.71</v>
      </c>
      <c r="F631" s="1">
        <v>42</v>
      </c>
      <c r="G631" s="1" t="s">
        <v>69</v>
      </c>
      <c r="H631" s="1" t="s">
        <v>17</v>
      </c>
      <c r="I631" s="1">
        <v>17.989999999999998</v>
      </c>
      <c r="J631" s="1">
        <v>0</v>
      </c>
      <c r="K631" s="1" t="s">
        <v>42</v>
      </c>
      <c r="L631" s="1">
        <v>5</v>
      </c>
      <c r="M631" s="1">
        <v>0.16</v>
      </c>
      <c r="N631" s="1" t="s">
        <v>51</v>
      </c>
    </row>
    <row r="632" spans="1:14" x14ac:dyDescent="0.2">
      <c r="A632" s="1" t="s">
        <v>672</v>
      </c>
      <c r="B632" s="1">
        <v>54</v>
      </c>
      <c r="C632" s="1" t="s">
        <v>40</v>
      </c>
      <c r="D632" s="1" t="s">
        <v>21</v>
      </c>
      <c r="E632" s="1">
        <v>9.7799999999999994</v>
      </c>
      <c r="F632" s="1">
        <v>56</v>
      </c>
      <c r="G632" s="1" t="s">
        <v>16</v>
      </c>
      <c r="H632" s="1" t="s">
        <v>23</v>
      </c>
      <c r="I632" s="1">
        <v>13.99</v>
      </c>
      <c r="J632" s="1">
        <v>0</v>
      </c>
      <c r="K632" s="1" t="s">
        <v>36</v>
      </c>
      <c r="L632" s="1">
        <v>5</v>
      </c>
      <c r="M632" s="1">
        <v>0.17</v>
      </c>
      <c r="N632" s="1" t="s">
        <v>51</v>
      </c>
    </row>
    <row r="633" spans="1:14" x14ac:dyDescent="0.2">
      <c r="A633" s="1" t="s">
        <v>673</v>
      </c>
      <c r="B633" s="1">
        <v>28</v>
      </c>
      <c r="C633" s="1" t="s">
        <v>26</v>
      </c>
      <c r="D633" s="1" t="s">
        <v>15</v>
      </c>
      <c r="E633" s="1">
        <v>2.97</v>
      </c>
      <c r="F633" s="1">
        <v>23</v>
      </c>
      <c r="G633" s="1" t="s">
        <v>22</v>
      </c>
      <c r="H633" s="1" t="s">
        <v>56</v>
      </c>
      <c r="I633" s="1">
        <v>8.99</v>
      </c>
      <c r="J633" s="1">
        <v>1</v>
      </c>
      <c r="K633" s="1" t="s">
        <v>60</v>
      </c>
      <c r="L633" s="1">
        <v>5</v>
      </c>
      <c r="M633" s="1">
        <v>0.12</v>
      </c>
      <c r="N633" s="1" t="s">
        <v>38</v>
      </c>
    </row>
    <row r="634" spans="1:14" x14ac:dyDescent="0.2">
      <c r="A634" s="1" t="s">
        <v>674</v>
      </c>
      <c r="B634" s="1">
        <v>62</v>
      </c>
      <c r="C634" s="1" t="s">
        <v>26</v>
      </c>
      <c r="D634" s="1" t="s">
        <v>31</v>
      </c>
      <c r="E634" s="1">
        <v>4.75</v>
      </c>
      <c r="F634" s="1">
        <v>0</v>
      </c>
      <c r="G634" s="1" t="s">
        <v>48</v>
      </c>
      <c r="H634" s="1" t="s">
        <v>23</v>
      </c>
      <c r="I634" s="1">
        <v>17.989999999999998</v>
      </c>
      <c r="J634" s="1">
        <v>0</v>
      </c>
      <c r="K634" s="1" t="s">
        <v>18</v>
      </c>
      <c r="L634" s="1">
        <v>2</v>
      </c>
      <c r="M634" s="1">
        <v>4.75</v>
      </c>
      <c r="N634" s="1" t="s">
        <v>46</v>
      </c>
    </row>
    <row r="635" spans="1:14" x14ac:dyDescent="0.2">
      <c r="A635" s="1" t="s">
        <v>675</v>
      </c>
      <c r="B635" s="1">
        <v>48</v>
      </c>
      <c r="C635" s="1" t="s">
        <v>14</v>
      </c>
      <c r="D635" s="1" t="s">
        <v>31</v>
      </c>
      <c r="E635" s="1">
        <v>0.71</v>
      </c>
      <c r="F635" s="1">
        <v>24</v>
      </c>
      <c r="G635" s="1" t="s">
        <v>16</v>
      </c>
      <c r="H635" s="1" t="s">
        <v>23</v>
      </c>
      <c r="I635" s="1">
        <v>17.989999999999998</v>
      </c>
      <c r="J635" s="1">
        <v>1</v>
      </c>
      <c r="K635" s="1" t="s">
        <v>42</v>
      </c>
      <c r="L635" s="1">
        <v>2</v>
      </c>
      <c r="M635" s="1">
        <v>0.03</v>
      </c>
      <c r="N635" s="1" t="s">
        <v>24</v>
      </c>
    </row>
    <row r="636" spans="1:14" x14ac:dyDescent="0.2">
      <c r="A636" s="1" t="s">
        <v>676</v>
      </c>
      <c r="B636" s="1">
        <v>29</v>
      </c>
      <c r="C636" s="1" t="s">
        <v>26</v>
      </c>
      <c r="D636" s="1" t="s">
        <v>31</v>
      </c>
      <c r="E636" s="1">
        <v>54.65</v>
      </c>
      <c r="F636" s="1">
        <v>49</v>
      </c>
      <c r="G636" s="1" t="s">
        <v>16</v>
      </c>
      <c r="H636" s="1" t="s">
        <v>56</v>
      </c>
      <c r="I636" s="1">
        <v>17.989999999999998</v>
      </c>
      <c r="J636" s="1">
        <v>0</v>
      </c>
      <c r="K636" s="1" t="s">
        <v>36</v>
      </c>
      <c r="L636" s="1">
        <v>5</v>
      </c>
      <c r="M636" s="1">
        <v>1.0900000000000001</v>
      </c>
      <c r="N636" s="1" t="s">
        <v>46</v>
      </c>
    </row>
    <row r="637" spans="1:14" x14ac:dyDescent="0.2">
      <c r="A637" s="1" t="s">
        <v>677</v>
      </c>
      <c r="B637" s="1">
        <v>53</v>
      </c>
      <c r="C637" s="1" t="s">
        <v>26</v>
      </c>
      <c r="D637" s="1" t="s">
        <v>21</v>
      </c>
      <c r="E637" s="1">
        <v>1.49</v>
      </c>
      <c r="F637" s="1">
        <v>14</v>
      </c>
      <c r="G637" s="1" t="s">
        <v>69</v>
      </c>
      <c r="H637" s="1" t="s">
        <v>54</v>
      </c>
      <c r="I637" s="1">
        <v>13.99</v>
      </c>
      <c r="J637" s="1">
        <v>1</v>
      </c>
      <c r="K637" s="1" t="s">
        <v>18</v>
      </c>
      <c r="L637" s="1">
        <v>2</v>
      </c>
      <c r="M637" s="1">
        <v>0.1</v>
      </c>
      <c r="N637" s="1" t="s">
        <v>19</v>
      </c>
    </row>
    <row r="638" spans="1:14" x14ac:dyDescent="0.2">
      <c r="A638" s="1" t="s">
        <v>678</v>
      </c>
      <c r="B638" s="1">
        <v>42</v>
      </c>
      <c r="C638" s="1" t="s">
        <v>14</v>
      </c>
      <c r="D638" s="1" t="s">
        <v>21</v>
      </c>
      <c r="E638" s="1">
        <v>1.1100000000000001</v>
      </c>
      <c r="F638" s="1">
        <v>14</v>
      </c>
      <c r="G638" s="1" t="s">
        <v>32</v>
      </c>
      <c r="H638" s="1" t="s">
        <v>23</v>
      </c>
      <c r="I638" s="1">
        <v>13.99</v>
      </c>
      <c r="J638" s="1">
        <v>1</v>
      </c>
      <c r="K638" s="1" t="s">
        <v>18</v>
      </c>
      <c r="L638" s="1">
        <v>2</v>
      </c>
      <c r="M638" s="1">
        <v>7.0000000000000007E-2</v>
      </c>
      <c r="N638" s="1" t="s">
        <v>29</v>
      </c>
    </row>
    <row r="639" spans="1:14" x14ac:dyDescent="0.2">
      <c r="A639" s="1" t="s">
        <v>679</v>
      </c>
      <c r="B639" s="1">
        <v>19</v>
      </c>
      <c r="C639" s="1" t="s">
        <v>14</v>
      </c>
      <c r="D639" s="1" t="s">
        <v>31</v>
      </c>
      <c r="E639" s="1">
        <v>7.32</v>
      </c>
      <c r="F639" s="1">
        <v>39</v>
      </c>
      <c r="G639" s="1" t="s">
        <v>69</v>
      </c>
      <c r="H639" s="1" t="s">
        <v>17</v>
      </c>
      <c r="I639" s="1">
        <v>17.989999999999998</v>
      </c>
      <c r="J639" s="1">
        <v>0</v>
      </c>
      <c r="K639" s="1" t="s">
        <v>60</v>
      </c>
      <c r="L639" s="1">
        <v>4</v>
      </c>
      <c r="M639" s="1">
        <v>0.18</v>
      </c>
      <c r="N639" s="1" t="s">
        <v>51</v>
      </c>
    </row>
    <row r="640" spans="1:14" x14ac:dyDescent="0.2">
      <c r="A640" s="1" t="s">
        <v>680</v>
      </c>
      <c r="B640" s="1">
        <v>26</v>
      </c>
      <c r="C640" s="1" t="s">
        <v>40</v>
      </c>
      <c r="D640" s="1" t="s">
        <v>21</v>
      </c>
      <c r="E640" s="1">
        <v>1.71</v>
      </c>
      <c r="F640" s="1">
        <v>52</v>
      </c>
      <c r="G640" s="1" t="s">
        <v>16</v>
      </c>
      <c r="H640" s="1" t="s">
        <v>23</v>
      </c>
      <c r="I640" s="1">
        <v>13.99</v>
      </c>
      <c r="J640" s="1">
        <v>1</v>
      </c>
      <c r="K640" s="1" t="s">
        <v>60</v>
      </c>
      <c r="L640" s="1">
        <v>2</v>
      </c>
      <c r="M640" s="1">
        <v>0.03</v>
      </c>
      <c r="N640" s="1" t="s">
        <v>29</v>
      </c>
    </row>
    <row r="641" spans="1:14" x14ac:dyDescent="0.2">
      <c r="A641" s="1" t="s">
        <v>681</v>
      </c>
      <c r="B641" s="1">
        <v>61</v>
      </c>
      <c r="C641" s="1" t="s">
        <v>26</v>
      </c>
      <c r="D641" s="1" t="s">
        <v>21</v>
      </c>
      <c r="E641" s="1">
        <v>6.53</v>
      </c>
      <c r="F641" s="1">
        <v>14</v>
      </c>
      <c r="G641" s="1" t="s">
        <v>27</v>
      </c>
      <c r="H641" s="1" t="s">
        <v>17</v>
      </c>
      <c r="I641" s="1">
        <v>13.99</v>
      </c>
      <c r="J641" s="1">
        <v>0</v>
      </c>
      <c r="K641" s="1" t="s">
        <v>60</v>
      </c>
      <c r="L641" s="1">
        <v>3</v>
      </c>
      <c r="M641" s="1">
        <v>0.44</v>
      </c>
      <c r="N641" s="1" t="s">
        <v>24</v>
      </c>
    </row>
    <row r="642" spans="1:14" x14ac:dyDescent="0.2">
      <c r="A642" s="1" t="s">
        <v>682</v>
      </c>
      <c r="B642" s="1">
        <v>19</v>
      </c>
      <c r="C642" s="1" t="s">
        <v>40</v>
      </c>
      <c r="D642" s="1" t="s">
        <v>21</v>
      </c>
      <c r="E642" s="1">
        <v>15.85</v>
      </c>
      <c r="F642" s="1">
        <v>43</v>
      </c>
      <c r="G642" s="1" t="s">
        <v>32</v>
      </c>
      <c r="H642" s="1" t="s">
        <v>54</v>
      </c>
      <c r="I642" s="1">
        <v>13.99</v>
      </c>
      <c r="J642" s="1">
        <v>1</v>
      </c>
      <c r="K642" s="1" t="s">
        <v>18</v>
      </c>
      <c r="L642" s="1">
        <v>2</v>
      </c>
      <c r="M642" s="1">
        <v>0.36</v>
      </c>
      <c r="N642" s="1" t="s">
        <v>46</v>
      </c>
    </row>
    <row r="643" spans="1:14" x14ac:dyDescent="0.2">
      <c r="A643" s="1" t="s">
        <v>683</v>
      </c>
      <c r="B643" s="1">
        <v>46</v>
      </c>
      <c r="C643" s="1" t="s">
        <v>26</v>
      </c>
      <c r="D643" s="1" t="s">
        <v>21</v>
      </c>
      <c r="E643" s="1">
        <v>7.59</v>
      </c>
      <c r="F643" s="1">
        <v>3</v>
      </c>
      <c r="G643" s="1" t="s">
        <v>32</v>
      </c>
      <c r="H643" s="1" t="s">
        <v>45</v>
      </c>
      <c r="I643" s="1">
        <v>13.99</v>
      </c>
      <c r="J643" s="1">
        <v>0</v>
      </c>
      <c r="K643" s="1" t="s">
        <v>28</v>
      </c>
      <c r="L643" s="1">
        <v>3</v>
      </c>
      <c r="M643" s="1">
        <v>1.9</v>
      </c>
      <c r="N643" s="1" t="s">
        <v>46</v>
      </c>
    </row>
    <row r="644" spans="1:14" x14ac:dyDescent="0.2">
      <c r="A644" s="1" t="s">
        <v>684</v>
      </c>
      <c r="B644" s="1">
        <v>63</v>
      </c>
      <c r="C644" s="1" t="s">
        <v>26</v>
      </c>
      <c r="D644" s="1" t="s">
        <v>21</v>
      </c>
      <c r="E644" s="1">
        <v>16.91</v>
      </c>
      <c r="F644" s="1">
        <v>20</v>
      </c>
      <c r="G644" s="1" t="s">
        <v>69</v>
      </c>
      <c r="H644" s="1" t="s">
        <v>54</v>
      </c>
      <c r="I644" s="1">
        <v>13.99</v>
      </c>
      <c r="J644" s="1">
        <v>0</v>
      </c>
      <c r="K644" s="1" t="s">
        <v>18</v>
      </c>
      <c r="L644" s="1">
        <v>1</v>
      </c>
      <c r="M644" s="1">
        <v>0.81</v>
      </c>
      <c r="N644" s="1" t="s">
        <v>33</v>
      </c>
    </row>
    <row r="645" spans="1:14" x14ac:dyDescent="0.2">
      <c r="A645" s="1" t="s">
        <v>685</v>
      </c>
      <c r="B645" s="1">
        <v>56</v>
      </c>
      <c r="C645" s="1" t="s">
        <v>26</v>
      </c>
      <c r="D645" s="1" t="s">
        <v>31</v>
      </c>
      <c r="E645" s="1">
        <v>24.68</v>
      </c>
      <c r="F645" s="1">
        <v>9</v>
      </c>
      <c r="G645" s="1" t="s">
        <v>22</v>
      </c>
      <c r="H645" s="1" t="s">
        <v>23</v>
      </c>
      <c r="I645" s="1">
        <v>17.989999999999998</v>
      </c>
      <c r="J645" s="1">
        <v>0</v>
      </c>
      <c r="K645" s="1" t="s">
        <v>60</v>
      </c>
      <c r="L645" s="1">
        <v>1</v>
      </c>
      <c r="M645" s="1">
        <v>2.4700000000000002</v>
      </c>
      <c r="N645" s="1" t="s">
        <v>29</v>
      </c>
    </row>
    <row r="646" spans="1:14" x14ac:dyDescent="0.2">
      <c r="A646" s="1" t="s">
        <v>686</v>
      </c>
      <c r="B646" s="1">
        <v>18</v>
      </c>
      <c r="C646" s="1" t="s">
        <v>14</v>
      </c>
      <c r="D646" s="1" t="s">
        <v>21</v>
      </c>
      <c r="E646" s="1">
        <v>1.62</v>
      </c>
      <c r="F646" s="1">
        <v>20</v>
      </c>
      <c r="G646" s="1" t="s">
        <v>27</v>
      </c>
      <c r="H646" s="1" t="s">
        <v>23</v>
      </c>
      <c r="I646" s="1">
        <v>13.99</v>
      </c>
      <c r="J646" s="1">
        <v>1</v>
      </c>
      <c r="K646" s="1" t="s">
        <v>28</v>
      </c>
      <c r="L646" s="1">
        <v>1</v>
      </c>
      <c r="M646" s="1">
        <v>0.08</v>
      </c>
      <c r="N646" s="1" t="s">
        <v>51</v>
      </c>
    </row>
    <row r="647" spans="1:14" x14ac:dyDescent="0.2">
      <c r="A647" s="1" t="s">
        <v>687</v>
      </c>
      <c r="B647" s="1">
        <v>59</v>
      </c>
      <c r="C647" s="1" t="s">
        <v>26</v>
      </c>
      <c r="D647" s="1" t="s">
        <v>31</v>
      </c>
      <c r="E647" s="1">
        <v>16.39</v>
      </c>
      <c r="F647" s="1">
        <v>40</v>
      </c>
      <c r="G647" s="1" t="s">
        <v>27</v>
      </c>
      <c r="H647" s="1" t="s">
        <v>45</v>
      </c>
      <c r="I647" s="1">
        <v>17.989999999999998</v>
      </c>
      <c r="J647" s="1">
        <v>0</v>
      </c>
      <c r="K647" s="1" t="s">
        <v>36</v>
      </c>
      <c r="L647" s="1">
        <v>5</v>
      </c>
      <c r="M647" s="1">
        <v>0.4</v>
      </c>
      <c r="N647" s="1" t="s">
        <v>33</v>
      </c>
    </row>
    <row r="648" spans="1:14" x14ac:dyDescent="0.2">
      <c r="A648" s="1" t="s">
        <v>688</v>
      </c>
      <c r="B648" s="1">
        <v>39</v>
      </c>
      <c r="C648" s="1" t="s">
        <v>26</v>
      </c>
      <c r="D648" s="1" t="s">
        <v>15</v>
      </c>
      <c r="E648" s="1">
        <v>1.28</v>
      </c>
      <c r="F648" s="1">
        <v>45</v>
      </c>
      <c r="G648" s="1" t="s">
        <v>16</v>
      </c>
      <c r="H648" s="1" t="s">
        <v>17</v>
      </c>
      <c r="I648" s="1">
        <v>8.99</v>
      </c>
      <c r="J648" s="1">
        <v>1</v>
      </c>
      <c r="K648" s="1" t="s">
        <v>18</v>
      </c>
      <c r="L648" s="1">
        <v>5</v>
      </c>
      <c r="M648" s="1">
        <v>0.03</v>
      </c>
      <c r="N648" s="1" t="s">
        <v>33</v>
      </c>
    </row>
    <row r="649" spans="1:14" x14ac:dyDescent="0.2">
      <c r="A649" s="1" t="s">
        <v>689</v>
      </c>
      <c r="B649" s="1">
        <v>33</v>
      </c>
      <c r="C649" s="1" t="s">
        <v>26</v>
      </c>
      <c r="D649" s="1" t="s">
        <v>31</v>
      </c>
      <c r="E649" s="1">
        <v>25.15</v>
      </c>
      <c r="F649" s="1">
        <v>0</v>
      </c>
      <c r="G649" s="1" t="s">
        <v>69</v>
      </c>
      <c r="H649" s="1" t="s">
        <v>17</v>
      </c>
      <c r="I649" s="1">
        <v>17.989999999999998</v>
      </c>
      <c r="J649" s="1">
        <v>0</v>
      </c>
      <c r="K649" s="1" t="s">
        <v>28</v>
      </c>
      <c r="L649" s="1">
        <v>1</v>
      </c>
      <c r="M649" s="1">
        <v>25.15</v>
      </c>
      <c r="N649" s="1" t="s">
        <v>46</v>
      </c>
    </row>
    <row r="650" spans="1:14" x14ac:dyDescent="0.2">
      <c r="A650" s="1" t="s">
        <v>690</v>
      </c>
      <c r="B650" s="1">
        <v>19</v>
      </c>
      <c r="C650" s="1" t="s">
        <v>26</v>
      </c>
      <c r="D650" s="1" t="s">
        <v>15</v>
      </c>
      <c r="E650" s="1">
        <v>8.01</v>
      </c>
      <c r="F650" s="1">
        <v>47</v>
      </c>
      <c r="G650" s="1" t="s">
        <v>22</v>
      </c>
      <c r="H650" s="1" t="s">
        <v>56</v>
      </c>
      <c r="I650" s="1">
        <v>8.99</v>
      </c>
      <c r="J650" s="1">
        <v>1</v>
      </c>
      <c r="K650" s="1" t="s">
        <v>36</v>
      </c>
      <c r="L650" s="1">
        <v>2</v>
      </c>
      <c r="M650" s="1">
        <v>0.17</v>
      </c>
      <c r="N650" s="1" t="s">
        <v>24</v>
      </c>
    </row>
    <row r="651" spans="1:14" x14ac:dyDescent="0.2">
      <c r="A651" s="1" t="s">
        <v>691</v>
      </c>
      <c r="B651" s="1">
        <v>27</v>
      </c>
      <c r="C651" s="1" t="s">
        <v>26</v>
      </c>
      <c r="D651" s="1" t="s">
        <v>21</v>
      </c>
      <c r="E651" s="1">
        <v>4.07</v>
      </c>
      <c r="F651" s="1">
        <v>42</v>
      </c>
      <c r="G651" s="1" t="s">
        <v>69</v>
      </c>
      <c r="H651" s="1" t="s">
        <v>54</v>
      </c>
      <c r="I651" s="1">
        <v>13.99</v>
      </c>
      <c r="J651" s="1">
        <v>1</v>
      </c>
      <c r="K651" s="1" t="s">
        <v>28</v>
      </c>
      <c r="L651" s="1">
        <v>5</v>
      </c>
      <c r="M651" s="1">
        <v>0.09</v>
      </c>
      <c r="N651" s="1" t="s">
        <v>29</v>
      </c>
    </row>
    <row r="652" spans="1:14" x14ac:dyDescent="0.2">
      <c r="A652" s="1" t="s">
        <v>692</v>
      </c>
      <c r="B652" s="1">
        <v>70</v>
      </c>
      <c r="C652" s="1" t="s">
        <v>40</v>
      </c>
      <c r="D652" s="1" t="s">
        <v>15</v>
      </c>
      <c r="E652" s="1">
        <v>15.81</v>
      </c>
      <c r="F652" s="1">
        <v>44</v>
      </c>
      <c r="G652" s="1" t="s">
        <v>16</v>
      </c>
      <c r="H652" s="1" t="s">
        <v>56</v>
      </c>
      <c r="I652" s="1">
        <v>8.99</v>
      </c>
      <c r="J652" s="1">
        <v>1</v>
      </c>
      <c r="K652" s="1" t="s">
        <v>28</v>
      </c>
      <c r="L652" s="1">
        <v>1</v>
      </c>
      <c r="M652" s="1">
        <v>0.35</v>
      </c>
      <c r="N652" s="1" t="s">
        <v>51</v>
      </c>
    </row>
    <row r="653" spans="1:14" x14ac:dyDescent="0.2">
      <c r="A653" s="1" t="s">
        <v>693</v>
      </c>
      <c r="B653" s="1">
        <v>64</v>
      </c>
      <c r="C653" s="1" t="s">
        <v>40</v>
      </c>
      <c r="D653" s="1" t="s">
        <v>21</v>
      </c>
      <c r="E653" s="1">
        <v>30.64</v>
      </c>
      <c r="F653" s="1">
        <v>50</v>
      </c>
      <c r="G653" s="1" t="s">
        <v>48</v>
      </c>
      <c r="H653" s="1" t="s">
        <v>45</v>
      </c>
      <c r="I653" s="1">
        <v>13.99</v>
      </c>
      <c r="J653" s="1">
        <v>0</v>
      </c>
      <c r="K653" s="1" t="s">
        <v>42</v>
      </c>
      <c r="L653" s="1">
        <v>3</v>
      </c>
      <c r="M653" s="1">
        <v>0.6</v>
      </c>
      <c r="N653" s="1" t="s">
        <v>46</v>
      </c>
    </row>
    <row r="654" spans="1:14" x14ac:dyDescent="0.2">
      <c r="A654" s="1" t="s">
        <v>694</v>
      </c>
      <c r="B654" s="1">
        <v>66</v>
      </c>
      <c r="C654" s="1" t="s">
        <v>14</v>
      </c>
      <c r="D654" s="1" t="s">
        <v>15</v>
      </c>
      <c r="E654" s="1">
        <v>8.0299999999999994</v>
      </c>
      <c r="F654" s="1">
        <v>7</v>
      </c>
      <c r="G654" s="1" t="s">
        <v>16</v>
      </c>
      <c r="H654" s="1" t="s">
        <v>23</v>
      </c>
      <c r="I654" s="1">
        <v>8.99</v>
      </c>
      <c r="J654" s="1">
        <v>0</v>
      </c>
      <c r="K654" s="1" t="s">
        <v>28</v>
      </c>
      <c r="L654" s="1">
        <v>4</v>
      </c>
      <c r="M654" s="1">
        <v>1</v>
      </c>
      <c r="N654" s="1" t="s">
        <v>33</v>
      </c>
    </row>
    <row r="655" spans="1:14" x14ac:dyDescent="0.2">
      <c r="A655" s="1" t="s">
        <v>695</v>
      </c>
      <c r="B655" s="1">
        <v>63</v>
      </c>
      <c r="C655" s="1" t="s">
        <v>14</v>
      </c>
      <c r="D655" s="1" t="s">
        <v>31</v>
      </c>
      <c r="E655" s="1">
        <v>15.63</v>
      </c>
      <c r="F655" s="1">
        <v>22</v>
      </c>
      <c r="G655" s="1" t="s">
        <v>48</v>
      </c>
      <c r="H655" s="1" t="s">
        <v>54</v>
      </c>
      <c r="I655" s="1">
        <v>17.989999999999998</v>
      </c>
      <c r="J655" s="1">
        <v>0</v>
      </c>
      <c r="K655" s="1" t="s">
        <v>28</v>
      </c>
      <c r="L655" s="1">
        <v>2</v>
      </c>
      <c r="M655" s="1">
        <v>0.68</v>
      </c>
      <c r="N655" s="1" t="s">
        <v>51</v>
      </c>
    </row>
    <row r="656" spans="1:14" x14ac:dyDescent="0.2">
      <c r="A656" s="1" t="s">
        <v>696</v>
      </c>
      <c r="B656" s="1">
        <v>48</v>
      </c>
      <c r="C656" s="1" t="s">
        <v>26</v>
      </c>
      <c r="D656" s="1" t="s">
        <v>15</v>
      </c>
      <c r="E656" s="1">
        <v>0.23</v>
      </c>
      <c r="F656" s="1">
        <v>37</v>
      </c>
      <c r="G656" s="1" t="s">
        <v>22</v>
      </c>
      <c r="H656" s="1" t="s">
        <v>23</v>
      </c>
      <c r="I656" s="1">
        <v>8.99</v>
      </c>
      <c r="J656" s="1">
        <v>1</v>
      </c>
      <c r="K656" s="1" t="s">
        <v>60</v>
      </c>
      <c r="L656" s="1">
        <v>2</v>
      </c>
      <c r="M656" s="1">
        <v>0.01</v>
      </c>
      <c r="N656" s="1" t="s">
        <v>19</v>
      </c>
    </row>
    <row r="657" spans="1:14" x14ac:dyDescent="0.2">
      <c r="A657" s="1" t="s">
        <v>697</v>
      </c>
      <c r="B657" s="1">
        <v>57</v>
      </c>
      <c r="C657" s="1" t="s">
        <v>40</v>
      </c>
      <c r="D657" s="1" t="s">
        <v>15</v>
      </c>
      <c r="E657" s="1">
        <v>12.33</v>
      </c>
      <c r="F657" s="1">
        <v>4</v>
      </c>
      <c r="G657" s="1" t="s">
        <v>48</v>
      </c>
      <c r="H657" s="1" t="s">
        <v>54</v>
      </c>
      <c r="I657" s="1">
        <v>8.99</v>
      </c>
      <c r="J657" s="1">
        <v>0</v>
      </c>
      <c r="K657" s="1" t="s">
        <v>28</v>
      </c>
      <c r="L657" s="1">
        <v>2</v>
      </c>
      <c r="M657" s="1">
        <v>2.4700000000000002</v>
      </c>
      <c r="N657" s="1" t="s">
        <v>29</v>
      </c>
    </row>
    <row r="658" spans="1:14" x14ac:dyDescent="0.2">
      <c r="A658" s="1" t="s">
        <v>698</v>
      </c>
      <c r="B658" s="1">
        <v>25</v>
      </c>
      <c r="C658" s="1" t="s">
        <v>26</v>
      </c>
      <c r="D658" s="1" t="s">
        <v>31</v>
      </c>
      <c r="E658" s="1">
        <v>4.43</v>
      </c>
      <c r="F658" s="1">
        <v>11</v>
      </c>
      <c r="G658" s="1" t="s">
        <v>27</v>
      </c>
      <c r="H658" s="1" t="s">
        <v>17</v>
      </c>
      <c r="I658" s="1">
        <v>17.989999999999998</v>
      </c>
      <c r="J658" s="1">
        <v>0</v>
      </c>
      <c r="K658" s="1" t="s">
        <v>60</v>
      </c>
      <c r="L658" s="1">
        <v>5</v>
      </c>
      <c r="M658" s="1">
        <v>0.37</v>
      </c>
      <c r="N658" s="1" t="s">
        <v>38</v>
      </c>
    </row>
    <row r="659" spans="1:14" x14ac:dyDescent="0.2">
      <c r="A659" s="1" t="s">
        <v>699</v>
      </c>
      <c r="B659" s="1">
        <v>25</v>
      </c>
      <c r="C659" s="1" t="s">
        <v>40</v>
      </c>
      <c r="D659" s="1" t="s">
        <v>15</v>
      </c>
      <c r="E659" s="1">
        <v>2.39</v>
      </c>
      <c r="F659" s="1">
        <v>8</v>
      </c>
      <c r="G659" s="1" t="s">
        <v>22</v>
      </c>
      <c r="H659" s="1" t="s">
        <v>45</v>
      </c>
      <c r="I659" s="1">
        <v>8.99</v>
      </c>
      <c r="J659" s="1">
        <v>1</v>
      </c>
      <c r="K659" s="1" t="s">
        <v>60</v>
      </c>
      <c r="L659" s="1">
        <v>1</v>
      </c>
      <c r="M659" s="1">
        <v>0.27</v>
      </c>
      <c r="N659" s="1" t="s">
        <v>33</v>
      </c>
    </row>
    <row r="660" spans="1:14" x14ac:dyDescent="0.2">
      <c r="A660" s="1" t="s">
        <v>700</v>
      </c>
      <c r="B660" s="1">
        <v>55</v>
      </c>
      <c r="C660" s="1" t="s">
        <v>26</v>
      </c>
      <c r="D660" s="1" t="s">
        <v>31</v>
      </c>
      <c r="E660" s="1">
        <v>16.829999999999998</v>
      </c>
      <c r="F660" s="1">
        <v>16</v>
      </c>
      <c r="G660" s="1" t="s">
        <v>16</v>
      </c>
      <c r="H660" s="1" t="s">
        <v>23</v>
      </c>
      <c r="I660" s="1">
        <v>17.989999999999998</v>
      </c>
      <c r="J660" s="1">
        <v>0</v>
      </c>
      <c r="K660" s="1" t="s">
        <v>42</v>
      </c>
      <c r="L660" s="1">
        <v>4</v>
      </c>
      <c r="M660" s="1">
        <v>0.99</v>
      </c>
      <c r="N660" s="1" t="s">
        <v>51</v>
      </c>
    </row>
    <row r="661" spans="1:14" x14ac:dyDescent="0.2">
      <c r="A661" s="1" t="s">
        <v>701</v>
      </c>
      <c r="B661" s="1">
        <v>65</v>
      </c>
      <c r="C661" s="1" t="s">
        <v>40</v>
      </c>
      <c r="D661" s="1" t="s">
        <v>31</v>
      </c>
      <c r="E661" s="1">
        <v>20.18</v>
      </c>
      <c r="F661" s="1">
        <v>4</v>
      </c>
      <c r="G661" s="1" t="s">
        <v>32</v>
      </c>
      <c r="H661" s="1" t="s">
        <v>23</v>
      </c>
      <c r="I661" s="1">
        <v>17.989999999999998</v>
      </c>
      <c r="J661" s="1">
        <v>0</v>
      </c>
      <c r="K661" s="1" t="s">
        <v>28</v>
      </c>
      <c r="L661" s="1">
        <v>4</v>
      </c>
      <c r="M661" s="1">
        <v>4.04</v>
      </c>
      <c r="N661" s="1" t="s">
        <v>29</v>
      </c>
    </row>
    <row r="662" spans="1:14" x14ac:dyDescent="0.2">
      <c r="A662" s="1" t="s">
        <v>702</v>
      </c>
      <c r="B662" s="1">
        <v>47</v>
      </c>
      <c r="C662" s="1" t="s">
        <v>40</v>
      </c>
      <c r="D662" s="1" t="s">
        <v>31</v>
      </c>
      <c r="E662" s="1">
        <v>3.88</v>
      </c>
      <c r="F662" s="1">
        <v>53</v>
      </c>
      <c r="G662" s="1" t="s">
        <v>69</v>
      </c>
      <c r="H662" s="1" t="s">
        <v>23</v>
      </c>
      <c r="I662" s="1">
        <v>17.989999999999998</v>
      </c>
      <c r="J662" s="1">
        <v>1</v>
      </c>
      <c r="K662" s="1" t="s">
        <v>28</v>
      </c>
      <c r="L662" s="1">
        <v>5</v>
      </c>
      <c r="M662" s="1">
        <v>7.0000000000000007E-2</v>
      </c>
      <c r="N662" s="1" t="s">
        <v>51</v>
      </c>
    </row>
    <row r="663" spans="1:14" x14ac:dyDescent="0.2">
      <c r="A663" s="1" t="s">
        <v>703</v>
      </c>
      <c r="B663" s="1">
        <v>43</v>
      </c>
      <c r="C663" s="1" t="s">
        <v>40</v>
      </c>
      <c r="D663" s="1" t="s">
        <v>21</v>
      </c>
      <c r="E663" s="1">
        <v>8.99</v>
      </c>
      <c r="F663" s="1">
        <v>53</v>
      </c>
      <c r="G663" s="1" t="s">
        <v>69</v>
      </c>
      <c r="H663" s="1" t="s">
        <v>45</v>
      </c>
      <c r="I663" s="1">
        <v>13.99</v>
      </c>
      <c r="J663" s="1">
        <v>1</v>
      </c>
      <c r="K663" s="1" t="s">
        <v>28</v>
      </c>
      <c r="L663" s="1">
        <v>1</v>
      </c>
      <c r="M663" s="1">
        <v>0.17</v>
      </c>
      <c r="N663" s="1" t="s">
        <v>19</v>
      </c>
    </row>
    <row r="664" spans="1:14" x14ac:dyDescent="0.2">
      <c r="A664" s="1" t="s">
        <v>704</v>
      </c>
      <c r="B664" s="1">
        <v>34</v>
      </c>
      <c r="C664" s="1" t="s">
        <v>14</v>
      </c>
      <c r="D664" s="1" t="s">
        <v>21</v>
      </c>
      <c r="E664" s="1">
        <v>12.65</v>
      </c>
      <c r="F664" s="1">
        <v>2</v>
      </c>
      <c r="G664" s="1" t="s">
        <v>48</v>
      </c>
      <c r="H664" s="1" t="s">
        <v>45</v>
      </c>
      <c r="I664" s="1">
        <v>13.99</v>
      </c>
      <c r="J664" s="1">
        <v>0</v>
      </c>
      <c r="K664" s="1" t="s">
        <v>36</v>
      </c>
      <c r="L664" s="1">
        <v>4</v>
      </c>
      <c r="M664" s="1">
        <v>4.22</v>
      </c>
      <c r="N664" s="1" t="s">
        <v>51</v>
      </c>
    </row>
    <row r="665" spans="1:14" x14ac:dyDescent="0.2">
      <c r="A665" s="1" t="s">
        <v>705</v>
      </c>
      <c r="B665" s="1">
        <v>24</v>
      </c>
      <c r="C665" s="1" t="s">
        <v>26</v>
      </c>
      <c r="D665" s="1" t="s">
        <v>15</v>
      </c>
      <c r="E665" s="1">
        <v>25.78</v>
      </c>
      <c r="F665" s="1">
        <v>8</v>
      </c>
      <c r="G665" s="1" t="s">
        <v>22</v>
      </c>
      <c r="H665" s="1" t="s">
        <v>45</v>
      </c>
      <c r="I665" s="1">
        <v>8.99</v>
      </c>
      <c r="J665" s="1">
        <v>0</v>
      </c>
      <c r="K665" s="1" t="s">
        <v>60</v>
      </c>
      <c r="L665" s="1">
        <v>3</v>
      </c>
      <c r="M665" s="1">
        <v>2.86</v>
      </c>
      <c r="N665" s="1" t="s">
        <v>33</v>
      </c>
    </row>
    <row r="666" spans="1:14" x14ac:dyDescent="0.2">
      <c r="A666" s="1" t="s">
        <v>706</v>
      </c>
      <c r="B666" s="1">
        <v>50</v>
      </c>
      <c r="C666" s="1" t="s">
        <v>26</v>
      </c>
      <c r="D666" s="1" t="s">
        <v>21</v>
      </c>
      <c r="E666" s="1">
        <v>0.27</v>
      </c>
      <c r="F666" s="1">
        <v>31</v>
      </c>
      <c r="G666" s="1" t="s">
        <v>48</v>
      </c>
      <c r="H666" s="1" t="s">
        <v>56</v>
      </c>
      <c r="I666" s="1">
        <v>13.99</v>
      </c>
      <c r="J666" s="1">
        <v>1</v>
      </c>
      <c r="K666" s="1" t="s">
        <v>28</v>
      </c>
      <c r="L666" s="1">
        <v>1</v>
      </c>
      <c r="M666" s="1">
        <v>0.01</v>
      </c>
      <c r="N666" s="1" t="s">
        <v>38</v>
      </c>
    </row>
    <row r="667" spans="1:14" x14ac:dyDescent="0.2">
      <c r="A667" s="1" t="s">
        <v>707</v>
      </c>
      <c r="B667" s="1">
        <v>28</v>
      </c>
      <c r="C667" s="1" t="s">
        <v>40</v>
      </c>
      <c r="D667" s="1" t="s">
        <v>15</v>
      </c>
      <c r="E667" s="1">
        <v>29.12</v>
      </c>
      <c r="F667" s="1">
        <v>31</v>
      </c>
      <c r="G667" s="1" t="s">
        <v>16</v>
      </c>
      <c r="H667" s="1" t="s">
        <v>56</v>
      </c>
      <c r="I667" s="1">
        <v>8.99</v>
      </c>
      <c r="J667" s="1">
        <v>0</v>
      </c>
      <c r="K667" s="1" t="s">
        <v>42</v>
      </c>
      <c r="L667" s="1">
        <v>4</v>
      </c>
      <c r="M667" s="1">
        <v>0.91</v>
      </c>
      <c r="N667" s="1" t="s">
        <v>51</v>
      </c>
    </row>
    <row r="668" spans="1:14" x14ac:dyDescent="0.2">
      <c r="A668" s="1" t="s">
        <v>708</v>
      </c>
      <c r="B668" s="1">
        <v>56</v>
      </c>
      <c r="C668" s="1" t="s">
        <v>26</v>
      </c>
      <c r="D668" s="1" t="s">
        <v>31</v>
      </c>
      <c r="E668" s="1">
        <v>2.98</v>
      </c>
      <c r="F668" s="1">
        <v>39</v>
      </c>
      <c r="G668" s="1" t="s">
        <v>22</v>
      </c>
      <c r="H668" s="1" t="s">
        <v>45</v>
      </c>
      <c r="I668" s="1">
        <v>17.989999999999998</v>
      </c>
      <c r="J668" s="1">
        <v>1</v>
      </c>
      <c r="K668" s="1" t="s">
        <v>42</v>
      </c>
      <c r="L668" s="1">
        <v>3</v>
      </c>
      <c r="M668" s="1">
        <v>7.0000000000000007E-2</v>
      </c>
      <c r="N668" s="1" t="s">
        <v>46</v>
      </c>
    </row>
    <row r="669" spans="1:14" x14ac:dyDescent="0.2">
      <c r="A669" s="1" t="s">
        <v>709</v>
      </c>
      <c r="B669" s="1">
        <v>42</v>
      </c>
      <c r="C669" s="1" t="s">
        <v>40</v>
      </c>
      <c r="D669" s="1" t="s">
        <v>21</v>
      </c>
      <c r="E669" s="1">
        <v>1.65</v>
      </c>
      <c r="F669" s="1">
        <v>41</v>
      </c>
      <c r="G669" s="1" t="s">
        <v>16</v>
      </c>
      <c r="H669" s="1" t="s">
        <v>23</v>
      </c>
      <c r="I669" s="1">
        <v>13.99</v>
      </c>
      <c r="J669" s="1">
        <v>1</v>
      </c>
      <c r="K669" s="1" t="s">
        <v>42</v>
      </c>
      <c r="L669" s="1">
        <v>3</v>
      </c>
      <c r="M669" s="1">
        <v>0.04</v>
      </c>
      <c r="N669" s="1" t="s">
        <v>19</v>
      </c>
    </row>
    <row r="670" spans="1:14" x14ac:dyDescent="0.2">
      <c r="A670" s="1" t="s">
        <v>710</v>
      </c>
      <c r="B670" s="1">
        <v>46</v>
      </c>
      <c r="C670" s="1" t="s">
        <v>14</v>
      </c>
      <c r="D670" s="1" t="s">
        <v>31</v>
      </c>
      <c r="E670" s="1">
        <v>5.98</v>
      </c>
      <c r="F670" s="1">
        <v>31</v>
      </c>
      <c r="G670" s="1" t="s">
        <v>27</v>
      </c>
      <c r="H670" s="1" t="s">
        <v>45</v>
      </c>
      <c r="I670" s="1">
        <v>17.989999999999998</v>
      </c>
      <c r="J670" s="1">
        <v>1</v>
      </c>
      <c r="K670" s="1" t="s">
        <v>42</v>
      </c>
      <c r="L670" s="1">
        <v>1</v>
      </c>
      <c r="M670" s="1">
        <v>0.19</v>
      </c>
      <c r="N670" s="1" t="s">
        <v>46</v>
      </c>
    </row>
    <row r="671" spans="1:14" x14ac:dyDescent="0.2">
      <c r="A671" s="1" t="s">
        <v>711</v>
      </c>
      <c r="B671" s="1">
        <v>62</v>
      </c>
      <c r="C671" s="1" t="s">
        <v>40</v>
      </c>
      <c r="D671" s="1" t="s">
        <v>31</v>
      </c>
      <c r="E671" s="1">
        <v>29.21</v>
      </c>
      <c r="F671" s="1">
        <v>1</v>
      </c>
      <c r="G671" s="1" t="s">
        <v>48</v>
      </c>
      <c r="H671" s="1" t="s">
        <v>23</v>
      </c>
      <c r="I671" s="1">
        <v>17.989999999999998</v>
      </c>
      <c r="J671" s="1">
        <v>0</v>
      </c>
      <c r="K671" s="1" t="s">
        <v>18</v>
      </c>
      <c r="L671" s="1">
        <v>1</v>
      </c>
      <c r="M671" s="1">
        <v>14.61</v>
      </c>
      <c r="N671" s="1" t="s">
        <v>51</v>
      </c>
    </row>
    <row r="672" spans="1:14" x14ac:dyDescent="0.2">
      <c r="A672" s="1" t="s">
        <v>712</v>
      </c>
      <c r="B672" s="1">
        <v>20</v>
      </c>
      <c r="C672" s="1" t="s">
        <v>14</v>
      </c>
      <c r="D672" s="1" t="s">
        <v>31</v>
      </c>
      <c r="E672" s="1">
        <v>11.58</v>
      </c>
      <c r="F672" s="1">
        <v>44</v>
      </c>
      <c r="G672" s="1" t="s">
        <v>16</v>
      </c>
      <c r="H672" s="1" t="s">
        <v>45</v>
      </c>
      <c r="I672" s="1">
        <v>17.989999999999998</v>
      </c>
      <c r="J672" s="1">
        <v>1</v>
      </c>
      <c r="K672" s="1" t="s">
        <v>28</v>
      </c>
      <c r="L672" s="1">
        <v>4</v>
      </c>
      <c r="M672" s="1">
        <v>0.26</v>
      </c>
      <c r="N672" s="1" t="s">
        <v>29</v>
      </c>
    </row>
    <row r="673" spans="1:14" x14ac:dyDescent="0.2">
      <c r="A673" s="1" t="s">
        <v>713</v>
      </c>
      <c r="B673" s="1">
        <v>24</v>
      </c>
      <c r="C673" s="1" t="s">
        <v>14</v>
      </c>
      <c r="D673" s="1" t="s">
        <v>21</v>
      </c>
      <c r="E673" s="1">
        <v>40.81</v>
      </c>
      <c r="F673" s="1">
        <v>40</v>
      </c>
      <c r="G673" s="1" t="s">
        <v>22</v>
      </c>
      <c r="H673" s="1" t="s">
        <v>45</v>
      </c>
      <c r="I673" s="1">
        <v>13.99</v>
      </c>
      <c r="J673" s="1">
        <v>0</v>
      </c>
      <c r="K673" s="1" t="s">
        <v>36</v>
      </c>
      <c r="L673" s="1">
        <v>4</v>
      </c>
      <c r="M673" s="1">
        <v>1</v>
      </c>
      <c r="N673" s="1" t="s">
        <v>19</v>
      </c>
    </row>
    <row r="674" spans="1:14" x14ac:dyDescent="0.2">
      <c r="A674" s="1" t="s">
        <v>714</v>
      </c>
      <c r="B674" s="1">
        <v>62</v>
      </c>
      <c r="C674" s="1" t="s">
        <v>14</v>
      </c>
      <c r="D674" s="1" t="s">
        <v>21</v>
      </c>
      <c r="E674" s="1">
        <v>5.63</v>
      </c>
      <c r="F674" s="1">
        <v>26</v>
      </c>
      <c r="G674" s="1" t="s">
        <v>27</v>
      </c>
      <c r="H674" s="1" t="s">
        <v>17</v>
      </c>
      <c r="I674" s="1">
        <v>13.99</v>
      </c>
      <c r="J674" s="1">
        <v>0</v>
      </c>
      <c r="K674" s="1" t="s">
        <v>60</v>
      </c>
      <c r="L674" s="1">
        <v>3</v>
      </c>
      <c r="M674" s="1">
        <v>0.21</v>
      </c>
      <c r="N674" s="1" t="s">
        <v>38</v>
      </c>
    </row>
    <row r="675" spans="1:14" x14ac:dyDescent="0.2">
      <c r="A675" s="1" t="s">
        <v>715</v>
      </c>
      <c r="B675" s="1">
        <v>26</v>
      </c>
      <c r="C675" s="1" t="s">
        <v>26</v>
      </c>
      <c r="D675" s="1" t="s">
        <v>21</v>
      </c>
      <c r="E675" s="1">
        <v>1.84</v>
      </c>
      <c r="F675" s="1">
        <v>15</v>
      </c>
      <c r="G675" s="1" t="s">
        <v>27</v>
      </c>
      <c r="H675" s="1" t="s">
        <v>23</v>
      </c>
      <c r="I675" s="1">
        <v>13.99</v>
      </c>
      <c r="J675" s="1">
        <v>1</v>
      </c>
      <c r="K675" s="1" t="s">
        <v>18</v>
      </c>
      <c r="L675" s="1">
        <v>5</v>
      </c>
      <c r="M675" s="1">
        <v>0.12</v>
      </c>
      <c r="N675" s="1" t="s">
        <v>19</v>
      </c>
    </row>
    <row r="676" spans="1:14" x14ac:dyDescent="0.2">
      <c r="A676" s="1" t="s">
        <v>716</v>
      </c>
      <c r="B676" s="1">
        <v>58</v>
      </c>
      <c r="C676" s="1" t="s">
        <v>40</v>
      </c>
      <c r="D676" s="1" t="s">
        <v>21</v>
      </c>
      <c r="E676" s="1">
        <v>2.11</v>
      </c>
      <c r="F676" s="1">
        <v>5</v>
      </c>
      <c r="G676" s="1" t="s">
        <v>69</v>
      </c>
      <c r="H676" s="1" t="s">
        <v>17</v>
      </c>
      <c r="I676" s="1">
        <v>13.99</v>
      </c>
      <c r="J676" s="1">
        <v>1</v>
      </c>
      <c r="K676" s="1" t="s">
        <v>60</v>
      </c>
      <c r="L676" s="1">
        <v>1</v>
      </c>
      <c r="M676" s="1">
        <v>0.35</v>
      </c>
      <c r="N676" s="1" t="s">
        <v>19</v>
      </c>
    </row>
    <row r="677" spans="1:14" x14ac:dyDescent="0.2">
      <c r="A677" s="1" t="s">
        <v>717</v>
      </c>
      <c r="B677" s="1">
        <v>62</v>
      </c>
      <c r="C677" s="1" t="s">
        <v>14</v>
      </c>
      <c r="D677" s="1" t="s">
        <v>15</v>
      </c>
      <c r="E677" s="1">
        <v>1.1599999999999999</v>
      </c>
      <c r="F677" s="1">
        <v>2</v>
      </c>
      <c r="G677" s="1" t="s">
        <v>48</v>
      </c>
      <c r="H677" s="1" t="s">
        <v>17</v>
      </c>
      <c r="I677" s="1">
        <v>8.99</v>
      </c>
      <c r="J677" s="1">
        <v>1</v>
      </c>
      <c r="K677" s="1" t="s">
        <v>42</v>
      </c>
      <c r="L677" s="1">
        <v>2</v>
      </c>
      <c r="M677" s="1">
        <v>0.39</v>
      </c>
      <c r="N677" s="1" t="s">
        <v>33</v>
      </c>
    </row>
    <row r="678" spans="1:14" x14ac:dyDescent="0.2">
      <c r="A678" s="1" t="s">
        <v>718</v>
      </c>
      <c r="B678" s="1">
        <v>70</v>
      </c>
      <c r="C678" s="1" t="s">
        <v>26</v>
      </c>
      <c r="D678" s="1" t="s">
        <v>31</v>
      </c>
      <c r="E678" s="1">
        <v>11.06</v>
      </c>
      <c r="F678" s="1">
        <v>38</v>
      </c>
      <c r="G678" s="1" t="s">
        <v>32</v>
      </c>
      <c r="H678" s="1" t="s">
        <v>45</v>
      </c>
      <c r="I678" s="1">
        <v>17.989999999999998</v>
      </c>
      <c r="J678" s="1">
        <v>1</v>
      </c>
      <c r="K678" s="1" t="s">
        <v>18</v>
      </c>
      <c r="L678" s="1">
        <v>1</v>
      </c>
      <c r="M678" s="1">
        <v>0.28000000000000003</v>
      </c>
      <c r="N678" s="1" t="s">
        <v>29</v>
      </c>
    </row>
    <row r="679" spans="1:14" x14ac:dyDescent="0.2">
      <c r="A679" s="1" t="s">
        <v>719</v>
      </c>
      <c r="B679" s="1">
        <v>25</v>
      </c>
      <c r="C679" s="1" t="s">
        <v>26</v>
      </c>
      <c r="D679" s="1" t="s">
        <v>15</v>
      </c>
      <c r="E679" s="1">
        <v>23.19</v>
      </c>
      <c r="F679" s="1">
        <v>59</v>
      </c>
      <c r="G679" s="1" t="s">
        <v>69</v>
      </c>
      <c r="H679" s="1" t="s">
        <v>54</v>
      </c>
      <c r="I679" s="1">
        <v>8.99</v>
      </c>
      <c r="J679" s="1">
        <v>0</v>
      </c>
      <c r="K679" s="1" t="s">
        <v>36</v>
      </c>
      <c r="L679" s="1">
        <v>5</v>
      </c>
      <c r="M679" s="1">
        <v>0.39</v>
      </c>
      <c r="N679" s="1" t="s">
        <v>24</v>
      </c>
    </row>
    <row r="680" spans="1:14" x14ac:dyDescent="0.2">
      <c r="A680" s="1" t="s">
        <v>720</v>
      </c>
      <c r="B680" s="1">
        <v>36</v>
      </c>
      <c r="C680" s="1" t="s">
        <v>26</v>
      </c>
      <c r="D680" s="1" t="s">
        <v>31</v>
      </c>
      <c r="E680" s="1">
        <v>22.1</v>
      </c>
      <c r="F680" s="1">
        <v>40</v>
      </c>
      <c r="G680" s="1" t="s">
        <v>48</v>
      </c>
      <c r="H680" s="1" t="s">
        <v>17</v>
      </c>
      <c r="I680" s="1">
        <v>17.989999999999998</v>
      </c>
      <c r="J680" s="1">
        <v>0</v>
      </c>
      <c r="K680" s="1" t="s">
        <v>28</v>
      </c>
      <c r="L680" s="1">
        <v>4</v>
      </c>
      <c r="M680" s="1">
        <v>0.54</v>
      </c>
      <c r="N680" s="1" t="s">
        <v>51</v>
      </c>
    </row>
    <row r="681" spans="1:14" x14ac:dyDescent="0.2">
      <c r="A681" s="1" t="s">
        <v>721</v>
      </c>
      <c r="B681" s="1">
        <v>37</v>
      </c>
      <c r="C681" s="1" t="s">
        <v>26</v>
      </c>
      <c r="D681" s="1" t="s">
        <v>15</v>
      </c>
      <c r="E681" s="1">
        <v>6.47</v>
      </c>
      <c r="F681" s="1">
        <v>21</v>
      </c>
      <c r="G681" s="1" t="s">
        <v>69</v>
      </c>
      <c r="H681" s="1" t="s">
        <v>23</v>
      </c>
      <c r="I681" s="1">
        <v>8.99</v>
      </c>
      <c r="J681" s="1">
        <v>1</v>
      </c>
      <c r="K681" s="1" t="s">
        <v>18</v>
      </c>
      <c r="L681" s="1">
        <v>3</v>
      </c>
      <c r="M681" s="1">
        <v>0.28999999999999998</v>
      </c>
      <c r="N681" s="1" t="s">
        <v>19</v>
      </c>
    </row>
    <row r="682" spans="1:14" x14ac:dyDescent="0.2">
      <c r="A682" s="1" t="s">
        <v>722</v>
      </c>
      <c r="B682" s="1">
        <v>52</v>
      </c>
      <c r="C682" s="1" t="s">
        <v>26</v>
      </c>
      <c r="D682" s="1" t="s">
        <v>31</v>
      </c>
      <c r="E682" s="1">
        <v>6.28</v>
      </c>
      <c r="F682" s="1">
        <v>44</v>
      </c>
      <c r="G682" s="1" t="s">
        <v>69</v>
      </c>
      <c r="H682" s="1" t="s">
        <v>54</v>
      </c>
      <c r="I682" s="1">
        <v>17.989999999999998</v>
      </c>
      <c r="J682" s="1">
        <v>1</v>
      </c>
      <c r="K682" s="1" t="s">
        <v>28</v>
      </c>
      <c r="L682" s="1">
        <v>1</v>
      </c>
      <c r="M682" s="1">
        <v>0.14000000000000001</v>
      </c>
      <c r="N682" s="1" t="s">
        <v>38</v>
      </c>
    </row>
    <row r="683" spans="1:14" x14ac:dyDescent="0.2">
      <c r="A683" s="1" t="s">
        <v>723</v>
      </c>
      <c r="B683" s="1">
        <v>38</v>
      </c>
      <c r="C683" s="1" t="s">
        <v>26</v>
      </c>
      <c r="D683" s="1" t="s">
        <v>15</v>
      </c>
      <c r="E683" s="1">
        <v>3.49</v>
      </c>
      <c r="F683" s="1">
        <v>54</v>
      </c>
      <c r="G683" s="1" t="s">
        <v>27</v>
      </c>
      <c r="H683" s="1" t="s">
        <v>56</v>
      </c>
      <c r="I683" s="1">
        <v>8.99</v>
      </c>
      <c r="J683" s="1">
        <v>1</v>
      </c>
      <c r="K683" s="1" t="s">
        <v>42</v>
      </c>
      <c r="L683" s="1">
        <v>5</v>
      </c>
      <c r="M683" s="1">
        <v>0.06</v>
      </c>
      <c r="N683" s="1" t="s">
        <v>33</v>
      </c>
    </row>
    <row r="684" spans="1:14" x14ac:dyDescent="0.2">
      <c r="A684" s="1" t="s">
        <v>724</v>
      </c>
      <c r="B684" s="1">
        <v>36</v>
      </c>
      <c r="C684" s="1" t="s">
        <v>26</v>
      </c>
      <c r="D684" s="1" t="s">
        <v>15</v>
      </c>
      <c r="E684" s="1">
        <v>0.99</v>
      </c>
      <c r="F684" s="1">
        <v>24</v>
      </c>
      <c r="G684" s="1" t="s">
        <v>16</v>
      </c>
      <c r="H684" s="1" t="s">
        <v>45</v>
      </c>
      <c r="I684" s="1">
        <v>8.99</v>
      </c>
      <c r="J684" s="1">
        <v>1</v>
      </c>
      <c r="K684" s="1" t="s">
        <v>36</v>
      </c>
      <c r="L684" s="1">
        <v>3</v>
      </c>
      <c r="M684" s="1">
        <v>0.04</v>
      </c>
      <c r="N684" s="1" t="s">
        <v>46</v>
      </c>
    </row>
    <row r="685" spans="1:14" x14ac:dyDescent="0.2">
      <c r="A685" s="1" t="s">
        <v>725</v>
      </c>
      <c r="B685" s="1">
        <v>47</v>
      </c>
      <c r="C685" s="1" t="s">
        <v>40</v>
      </c>
      <c r="D685" s="1" t="s">
        <v>31</v>
      </c>
      <c r="E685" s="1">
        <v>1.57</v>
      </c>
      <c r="F685" s="1">
        <v>39</v>
      </c>
      <c r="G685" s="1" t="s">
        <v>32</v>
      </c>
      <c r="H685" s="1" t="s">
        <v>54</v>
      </c>
      <c r="I685" s="1">
        <v>17.989999999999998</v>
      </c>
      <c r="J685" s="1">
        <v>1</v>
      </c>
      <c r="K685" s="1" t="s">
        <v>60</v>
      </c>
      <c r="L685" s="1">
        <v>5</v>
      </c>
      <c r="M685" s="1">
        <v>0.04</v>
      </c>
      <c r="N685" s="1" t="s">
        <v>33</v>
      </c>
    </row>
    <row r="686" spans="1:14" x14ac:dyDescent="0.2">
      <c r="A686" s="1" t="s">
        <v>726</v>
      </c>
      <c r="B686" s="1">
        <v>29</v>
      </c>
      <c r="C686" s="1" t="s">
        <v>40</v>
      </c>
      <c r="D686" s="1" t="s">
        <v>31</v>
      </c>
      <c r="E686" s="1">
        <v>12.32</v>
      </c>
      <c r="F686" s="1">
        <v>49</v>
      </c>
      <c r="G686" s="1" t="s">
        <v>27</v>
      </c>
      <c r="H686" s="1" t="s">
        <v>23</v>
      </c>
      <c r="I686" s="1">
        <v>17.989999999999998</v>
      </c>
      <c r="J686" s="1">
        <v>0</v>
      </c>
      <c r="K686" s="1" t="s">
        <v>42</v>
      </c>
      <c r="L686" s="1">
        <v>5</v>
      </c>
      <c r="M686" s="1">
        <v>0.25</v>
      </c>
      <c r="N686" s="1" t="s">
        <v>33</v>
      </c>
    </row>
    <row r="687" spans="1:14" x14ac:dyDescent="0.2">
      <c r="A687" s="1" t="s">
        <v>727</v>
      </c>
      <c r="B687" s="1">
        <v>27</v>
      </c>
      <c r="C687" s="1" t="s">
        <v>14</v>
      </c>
      <c r="D687" s="1" t="s">
        <v>31</v>
      </c>
      <c r="E687" s="1">
        <v>0.69</v>
      </c>
      <c r="F687" s="1">
        <v>39</v>
      </c>
      <c r="G687" s="1" t="s">
        <v>48</v>
      </c>
      <c r="H687" s="1" t="s">
        <v>45</v>
      </c>
      <c r="I687" s="1">
        <v>17.989999999999998</v>
      </c>
      <c r="J687" s="1">
        <v>1</v>
      </c>
      <c r="K687" s="1" t="s">
        <v>36</v>
      </c>
      <c r="L687" s="1">
        <v>5</v>
      </c>
      <c r="M687" s="1">
        <v>0.02</v>
      </c>
      <c r="N687" s="1" t="s">
        <v>24</v>
      </c>
    </row>
    <row r="688" spans="1:14" x14ac:dyDescent="0.2">
      <c r="A688" s="1" t="s">
        <v>728</v>
      </c>
      <c r="B688" s="1">
        <v>70</v>
      </c>
      <c r="C688" s="1" t="s">
        <v>14</v>
      </c>
      <c r="D688" s="1" t="s">
        <v>31</v>
      </c>
      <c r="E688" s="1">
        <v>7.15</v>
      </c>
      <c r="F688" s="1">
        <v>27</v>
      </c>
      <c r="G688" s="1" t="s">
        <v>27</v>
      </c>
      <c r="H688" s="1" t="s">
        <v>54</v>
      </c>
      <c r="I688" s="1">
        <v>17.989999999999998</v>
      </c>
      <c r="J688" s="1">
        <v>0</v>
      </c>
      <c r="K688" s="1" t="s">
        <v>60</v>
      </c>
      <c r="L688" s="1">
        <v>3</v>
      </c>
      <c r="M688" s="1">
        <v>0.26</v>
      </c>
      <c r="N688" s="1" t="s">
        <v>24</v>
      </c>
    </row>
    <row r="689" spans="1:14" x14ac:dyDescent="0.2">
      <c r="A689" s="1" t="s">
        <v>729</v>
      </c>
      <c r="B689" s="1">
        <v>55</v>
      </c>
      <c r="C689" s="1" t="s">
        <v>14</v>
      </c>
      <c r="D689" s="1" t="s">
        <v>21</v>
      </c>
      <c r="E689" s="1">
        <v>2.59</v>
      </c>
      <c r="F689" s="1">
        <v>54</v>
      </c>
      <c r="G689" s="1" t="s">
        <v>22</v>
      </c>
      <c r="H689" s="1" t="s">
        <v>54</v>
      </c>
      <c r="I689" s="1">
        <v>13.99</v>
      </c>
      <c r="J689" s="1">
        <v>1</v>
      </c>
      <c r="K689" s="1" t="s">
        <v>18</v>
      </c>
      <c r="L689" s="1">
        <v>3</v>
      </c>
      <c r="M689" s="1">
        <v>0.05</v>
      </c>
      <c r="N689" s="1" t="s">
        <v>24</v>
      </c>
    </row>
    <row r="690" spans="1:14" x14ac:dyDescent="0.2">
      <c r="A690" s="1" t="s">
        <v>730</v>
      </c>
      <c r="B690" s="1">
        <v>33</v>
      </c>
      <c r="C690" s="1" t="s">
        <v>14</v>
      </c>
      <c r="D690" s="1" t="s">
        <v>31</v>
      </c>
      <c r="E690" s="1">
        <v>25.28</v>
      </c>
      <c r="F690" s="1">
        <v>32</v>
      </c>
      <c r="G690" s="1" t="s">
        <v>27</v>
      </c>
      <c r="H690" s="1" t="s">
        <v>45</v>
      </c>
      <c r="I690" s="1">
        <v>17.989999999999998</v>
      </c>
      <c r="J690" s="1">
        <v>0</v>
      </c>
      <c r="K690" s="1" t="s">
        <v>36</v>
      </c>
      <c r="L690" s="1">
        <v>3</v>
      </c>
      <c r="M690" s="1">
        <v>0.77</v>
      </c>
      <c r="N690" s="1" t="s">
        <v>24</v>
      </c>
    </row>
    <row r="691" spans="1:14" x14ac:dyDescent="0.2">
      <c r="A691" s="1" t="s">
        <v>731</v>
      </c>
      <c r="B691" s="1">
        <v>22</v>
      </c>
      <c r="C691" s="1" t="s">
        <v>14</v>
      </c>
      <c r="D691" s="1" t="s">
        <v>31</v>
      </c>
      <c r="E691" s="1">
        <v>13.68</v>
      </c>
      <c r="F691" s="1">
        <v>48</v>
      </c>
      <c r="G691" s="1" t="s">
        <v>69</v>
      </c>
      <c r="H691" s="1" t="s">
        <v>17</v>
      </c>
      <c r="I691" s="1">
        <v>17.989999999999998</v>
      </c>
      <c r="J691" s="1">
        <v>1</v>
      </c>
      <c r="K691" s="1" t="s">
        <v>42</v>
      </c>
      <c r="L691" s="1">
        <v>3</v>
      </c>
      <c r="M691" s="1">
        <v>0.28000000000000003</v>
      </c>
      <c r="N691" s="1" t="s">
        <v>46</v>
      </c>
    </row>
    <row r="692" spans="1:14" x14ac:dyDescent="0.2">
      <c r="A692" s="1" t="s">
        <v>732</v>
      </c>
      <c r="B692" s="1">
        <v>44</v>
      </c>
      <c r="C692" s="1" t="s">
        <v>14</v>
      </c>
      <c r="D692" s="1" t="s">
        <v>31</v>
      </c>
      <c r="E692" s="1">
        <v>18.75</v>
      </c>
      <c r="F692" s="1">
        <v>44</v>
      </c>
      <c r="G692" s="1" t="s">
        <v>27</v>
      </c>
      <c r="H692" s="1" t="s">
        <v>54</v>
      </c>
      <c r="I692" s="1">
        <v>17.989999999999998</v>
      </c>
      <c r="J692" s="1">
        <v>0</v>
      </c>
      <c r="K692" s="1" t="s">
        <v>42</v>
      </c>
      <c r="L692" s="1">
        <v>5</v>
      </c>
      <c r="M692" s="1">
        <v>0.42</v>
      </c>
      <c r="N692" s="1" t="s">
        <v>19</v>
      </c>
    </row>
    <row r="693" spans="1:14" x14ac:dyDescent="0.2">
      <c r="A693" s="1" t="s">
        <v>733</v>
      </c>
      <c r="B693" s="1">
        <v>20</v>
      </c>
      <c r="C693" s="1" t="s">
        <v>14</v>
      </c>
      <c r="D693" s="1" t="s">
        <v>31</v>
      </c>
      <c r="E693" s="1">
        <v>9.24</v>
      </c>
      <c r="F693" s="1">
        <v>33</v>
      </c>
      <c r="G693" s="1" t="s">
        <v>69</v>
      </c>
      <c r="H693" s="1" t="s">
        <v>17</v>
      </c>
      <c r="I693" s="1">
        <v>17.989999999999998</v>
      </c>
      <c r="J693" s="1">
        <v>1</v>
      </c>
      <c r="K693" s="1" t="s">
        <v>18</v>
      </c>
      <c r="L693" s="1">
        <v>5</v>
      </c>
      <c r="M693" s="1">
        <v>0.27</v>
      </c>
      <c r="N693" s="1" t="s">
        <v>29</v>
      </c>
    </row>
    <row r="694" spans="1:14" x14ac:dyDescent="0.2">
      <c r="A694" s="1" t="s">
        <v>734</v>
      </c>
      <c r="B694" s="1">
        <v>69</v>
      </c>
      <c r="C694" s="1" t="s">
        <v>40</v>
      </c>
      <c r="D694" s="1" t="s">
        <v>31</v>
      </c>
      <c r="E694" s="1">
        <v>0.52</v>
      </c>
      <c r="F694" s="1">
        <v>42</v>
      </c>
      <c r="G694" s="1" t="s">
        <v>48</v>
      </c>
      <c r="H694" s="1" t="s">
        <v>54</v>
      </c>
      <c r="I694" s="1">
        <v>17.989999999999998</v>
      </c>
      <c r="J694" s="1">
        <v>1</v>
      </c>
      <c r="K694" s="1" t="s">
        <v>18</v>
      </c>
      <c r="L694" s="1">
        <v>3</v>
      </c>
      <c r="M694" s="1">
        <v>0.01</v>
      </c>
      <c r="N694" s="1" t="s">
        <v>19</v>
      </c>
    </row>
    <row r="695" spans="1:14" x14ac:dyDescent="0.2">
      <c r="A695" s="1" t="s">
        <v>735</v>
      </c>
      <c r="B695" s="1">
        <v>23</v>
      </c>
      <c r="C695" s="1" t="s">
        <v>40</v>
      </c>
      <c r="D695" s="1" t="s">
        <v>21</v>
      </c>
      <c r="E695" s="1">
        <v>4.46</v>
      </c>
      <c r="F695" s="1">
        <v>24</v>
      </c>
      <c r="G695" s="1" t="s">
        <v>16</v>
      </c>
      <c r="H695" s="1" t="s">
        <v>23</v>
      </c>
      <c r="I695" s="1">
        <v>13.99</v>
      </c>
      <c r="J695" s="1">
        <v>1</v>
      </c>
      <c r="K695" s="1" t="s">
        <v>18</v>
      </c>
      <c r="L695" s="1">
        <v>3</v>
      </c>
      <c r="M695" s="1">
        <v>0.18</v>
      </c>
      <c r="N695" s="1" t="s">
        <v>51</v>
      </c>
    </row>
    <row r="696" spans="1:14" x14ac:dyDescent="0.2">
      <c r="A696" s="1" t="s">
        <v>736</v>
      </c>
      <c r="B696" s="1">
        <v>24</v>
      </c>
      <c r="C696" s="1" t="s">
        <v>26</v>
      </c>
      <c r="D696" s="1" t="s">
        <v>31</v>
      </c>
      <c r="E696" s="1">
        <v>9.94</v>
      </c>
      <c r="F696" s="1">
        <v>34</v>
      </c>
      <c r="G696" s="1" t="s">
        <v>69</v>
      </c>
      <c r="H696" s="1" t="s">
        <v>45</v>
      </c>
      <c r="I696" s="1">
        <v>17.989999999999998</v>
      </c>
      <c r="J696" s="1">
        <v>1</v>
      </c>
      <c r="K696" s="1" t="s">
        <v>60</v>
      </c>
      <c r="L696" s="1">
        <v>2</v>
      </c>
      <c r="M696" s="1">
        <v>0.28000000000000003</v>
      </c>
      <c r="N696" s="1" t="s">
        <v>29</v>
      </c>
    </row>
    <row r="697" spans="1:14" x14ac:dyDescent="0.2">
      <c r="A697" s="1" t="s">
        <v>737</v>
      </c>
      <c r="B697" s="1">
        <v>36</v>
      </c>
      <c r="C697" s="1" t="s">
        <v>14</v>
      </c>
      <c r="D697" s="1" t="s">
        <v>21</v>
      </c>
      <c r="E697" s="1">
        <v>25.82</v>
      </c>
      <c r="F697" s="1">
        <v>3</v>
      </c>
      <c r="G697" s="1" t="s">
        <v>16</v>
      </c>
      <c r="H697" s="1" t="s">
        <v>23</v>
      </c>
      <c r="I697" s="1">
        <v>13.99</v>
      </c>
      <c r="J697" s="1">
        <v>0</v>
      </c>
      <c r="K697" s="1" t="s">
        <v>42</v>
      </c>
      <c r="L697" s="1">
        <v>1</v>
      </c>
      <c r="M697" s="1">
        <v>6.46</v>
      </c>
      <c r="N697" s="1" t="s">
        <v>46</v>
      </c>
    </row>
    <row r="698" spans="1:14" x14ac:dyDescent="0.2">
      <c r="A698" s="1" t="s">
        <v>738</v>
      </c>
      <c r="B698" s="1">
        <v>29</v>
      </c>
      <c r="C698" s="1" t="s">
        <v>26</v>
      </c>
      <c r="D698" s="1" t="s">
        <v>31</v>
      </c>
      <c r="E698" s="1">
        <v>1.22</v>
      </c>
      <c r="F698" s="1">
        <v>25</v>
      </c>
      <c r="G698" s="1" t="s">
        <v>27</v>
      </c>
      <c r="H698" s="1" t="s">
        <v>45</v>
      </c>
      <c r="I698" s="1">
        <v>17.989999999999998</v>
      </c>
      <c r="J698" s="1">
        <v>0</v>
      </c>
      <c r="K698" s="1" t="s">
        <v>42</v>
      </c>
      <c r="L698" s="1">
        <v>5</v>
      </c>
      <c r="M698" s="1">
        <v>0.05</v>
      </c>
      <c r="N698" s="1" t="s">
        <v>46</v>
      </c>
    </row>
    <row r="699" spans="1:14" x14ac:dyDescent="0.2">
      <c r="A699" s="1" t="s">
        <v>739</v>
      </c>
      <c r="B699" s="1">
        <v>34</v>
      </c>
      <c r="C699" s="1" t="s">
        <v>14</v>
      </c>
      <c r="D699" s="1" t="s">
        <v>21</v>
      </c>
      <c r="E699" s="1">
        <v>6.49</v>
      </c>
      <c r="F699" s="1">
        <v>6</v>
      </c>
      <c r="G699" s="1" t="s">
        <v>48</v>
      </c>
      <c r="H699" s="1" t="s">
        <v>23</v>
      </c>
      <c r="I699" s="1">
        <v>13.99</v>
      </c>
      <c r="J699" s="1">
        <v>0</v>
      </c>
      <c r="K699" s="1" t="s">
        <v>60</v>
      </c>
      <c r="L699" s="1">
        <v>1</v>
      </c>
      <c r="M699" s="1">
        <v>0.93</v>
      </c>
      <c r="N699" s="1" t="s">
        <v>46</v>
      </c>
    </row>
    <row r="700" spans="1:14" x14ac:dyDescent="0.2">
      <c r="A700" s="1" t="s">
        <v>740</v>
      </c>
      <c r="B700" s="1">
        <v>39</v>
      </c>
      <c r="C700" s="1" t="s">
        <v>14</v>
      </c>
      <c r="D700" s="1" t="s">
        <v>21</v>
      </c>
      <c r="E700" s="1">
        <v>8.6300000000000008</v>
      </c>
      <c r="F700" s="1">
        <v>8</v>
      </c>
      <c r="G700" s="1" t="s">
        <v>32</v>
      </c>
      <c r="H700" s="1" t="s">
        <v>23</v>
      </c>
      <c r="I700" s="1">
        <v>13.99</v>
      </c>
      <c r="J700" s="1">
        <v>0</v>
      </c>
      <c r="K700" s="1" t="s">
        <v>36</v>
      </c>
      <c r="L700" s="1">
        <v>4</v>
      </c>
      <c r="M700" s="1">
        <v>0.96</v>
      </c>
      <c r="N700" s="1" t="s">
        <v>38</v>
      </c>
    </row>
    <row r="701" spans="1:14" x14ac:dyDescent="0.2">
      <c r="A701" s="1" t="s">
        <v>741</v>
      </c>
      <c r="B701" s="1">
        <v>44</v>
      </c>
      <c r="C701" s="1" t="s">
        <v>26</v>
      </c>
      <c r="D701" s="1" t="s">
        <v>21</v>
      </c>
      <c r="E701" s="1">
        <v>22.85</v>
      </c>
      <c r="F701" s="1">
        <v>1</v>
      </c>
      <c r="G701" s="1" t="s">
        <v>48</v>
      </c>
      <c r="H701" s="1" t="s">
        <v>56</v>
      </c>
      <c r="I701" s="1">
        <v>13.99</v>
      </c>
      <c r="J701" s="1">
        <v>0</v>
      </c>
      <c r="K701" s="1" t="s">
        <v>60</v>
      </c>
      <c r="L701" s="1">
        <v>3</v>
      </c>
      <c r="M701" s="1">
        <v>11.43</v>
      </c>
      <c r="N701" s="1" t="s">
        <v>46</v>
      </c>
    </row>
    <row r="702" spans="1:14" x14ac:dyDescent="0.2">
      <c r="A702" s="1" t="s">
        <v>742</v>
      </c>
      <c r="B702" s="1">
        <v>43</v>
      </c>
      <c r="C702" s="1" t="s">
        <v>26</v>
      </c>
      <c r="D702" s="1" t="s">
        <v>15</v>
      </c>
      <c r="E702" s="1">
        <v>5.59</v>
      </c>
      <c r="F702" s="1">
        <v>32</v>
      </c>
      <c r="G702" s="1" t="s">
        <v>22</v>
      </c>
      <c r="H702" s="1" t="s">
        <v>17</v>
      </c>
      <c r="I702" s="1">
        <v>8.99</v>
      </c>
      <c r="J702" s="1">
        <v>1</v>
      </c>
      <c r="K702" s="1" t="s">
        <v>36</v>
      </c>
      <c r="L702" s="1">
        <v>4</v>
      </c>
      <c r="M702" s="1">
        <v>0.17</v>
      </c>
      <c r="N702" s="1" t="s">
        <v>51</v>
      </c>
    </row>
    <row r="703" spans="1:14" x14ac:dyDescent="0.2">
      <c r="A703" s="1" t="s">
        <v>743</v>
      </c>
      <c r="B703" s="1">
        <v>35</v>
      </c>
      <c r="C703" s="1" t="s">
        <v>40</v>
      </c>
      <c r="D703" s="1" t="s">
        <v>21</v>
      </c>
      <c r="E703" s="1">
        <v>11.93</v>
      </c>
      <c r="F703" s="1">
        <v>45</v>
      </c>
      <c r="G703" s="1" t="s">
        <v>22</v>
      </c>
      <c r="H703" s="1" t="s">
        <v>54</v>
      </c>
      <c r="I703" s="1">
        <v>13.99</v>
      </c>
      <c r="J703" s="1">
        <v>1</v>
      </c>
      <c r="K703" s="1" t="s">
        <v>18</v>
      </c>
      <c r="L703" s="1">
        <v>1</v>
      </c>
      <c r="M703" s="1">
        <v>0.26</v>
      </c>
      <c r="N703" s="1" t="s">
        <v>51</v>
      </c>
    </row>
    <row r="704" spans="1:14" x14ac:dyDescent="0.2">
      <c r="A704" s="1" t="s">
        <v>744</v>
      </c>
      <c r="B704" s="1">
        <v>26</v>
      </c>
      <c r="C704" s="1" t="s">
        <v>40</v>
      </c>
      <c r="D704" s="1" t="s">
        <v>31</v>
      </c>
      <c r="E704" s="1">
        <v>3.24</v>
      </c>
      <c r="F704" s="1">
        <v>57</v>
      </c>
      <c r="G704" s="1" t="s">
        <v>22</v>
      </c>
      <c r="H704" s="1" t="s">
        <v>56</v>
      </c>
      <c r="I704" s="1">
        <v>17.989999999999998</v>
      </c>
      <c r="J704" s="1">
        <v>1</v>
      </c>
      <c r="K704" s="1" t="s">
        <v>42</v>
      </c>
      <c r="L704" s="1">
        <v>3</v>
      </c>
      <c r="M704" s="1">
        <v>0.06</v>
      </c>
      <c r="N704" s="1" t="s">
        <v>24</v>
      </c>
    </row>
    <row r="705" spans="1:14" x14ac:dyDescent="0.2">
      <c r="A705" s="1" t="s">
        <v>745</v>
      </c>
      <c r="B705" s="1">
        <v>66</v>
      </c>
      <c r="C705" s="1" t="s">
        <v>40</v>
      </c>
      <c r="D705" s="1" t="s">
        <v>15</v>
      </c>
      <c r="E705" s="1">
        <v>25.03</v>
      </c>
      <c r="F705" s="1">
        <v>16</v>
      </c>
      <c r="G705" s="1" t="s">
        <v>69</v>
      </c>
      <c r="H705" s="1" t="s">
        <v>17</v>
      </c>
      <c r="I705" s="1">
        <v>8.99</v>
      </c>
      <c r="J705" s="1">
        <v>0</v>
      </c>
      <c r="K705" s="1" t="s">
        <v>60</v>
      </c>
      <c r="L705" s="1">
        <v>3</v>
      </c>
      <c r="M705" s="1">
        <v>1.47</v>
      </c>
      <c r="N705" s="1" t="s">
        <v>19</v>
      </c>
    </row>
    <row r="706" spans="1:14" x14ac:dyDescent="0.2">
      <c r="A706" s="1" t="s">
        <v>746</v>
      </c>
      <c r="B706" s="1">
        <v>66</v>
      </c>
      <c r="C706" s="1" t="s">
        <v>14</v>
      </c>
      <c r="D706" s="1" t="s">
        <v>31</v>
      </c>
      <c r="E706" s="1">
        <v>6.11</v>
      </c>
      <c r="F706" s="1">
        <v>9</v>
      </c>
      <c r="G706" s="1" t="s">
        <v>22</v>
      </c>
      <c r="H706" s="1" t="s">
        <v>56</v>
      </c>
      <c r="I706" s="1">
        <v>17.989999999999998</v>
      </c>
      <c r="J706" s="1">
        <v>0</v>
      </c>
      <c r="K706" s="1" t="s">
        <v>28</v>
      </c>
      <c r="L706" s="1">
        <v>4</v>
      </c>
      <c r="M706" s="1">
        <v>0.61</v>
      </c>
      <c r="N706" s="1" t="s">
        <v>29</v>
      </c>
    </row>
    <row r="707" spans="1:14" x14ac:dyDescent="0.2">
      <c r="A707" s="1" t="s">
        <v>747</v>
      </c>
      <c r="B707" s="1">
        <v>29</v>
      </c>
      <c r="C707" s="1" t="s">
        <v>40</v>
      </c>
      <c r="D707" s="1" t="s">
        <v>15</v>
      </c>
      <c r="E707" s="1">
        <v>24.18</v>
      </c>
      <c r="F707" s="1">
        <v>59</v>
      </c>
      <c r="G707" s="1" t="s">
        <v>16</v>
      </c>
      <c r="H707" s="1" t="s">
        <v>45</v>
      </c>
      <c r="I707" s="1">
        <v>8.99</v>
      </c>
      <c r="J707" s="1">
        <v>1</v>
      </c>
      <c r="K707" s="1" t="s">
        <v>60</v>
      </c>
      <c r="L707" s="1">
        <v>1</v>
      </c>
      <c r="M707" s="1">
        <v>0.4</v>
      </c>
      <c r="N707" s="1" t="s">
        <v>51</v>
      </c>
    </row>
    <row r="708" spans="1:14" x14ac:dyDescent="0.2">
      <c r="A708" s="1" t="s">
        <v>748</v>
      </c>
      <c r="B708" s="1">
        <v>20</v>
      </c>
      <c r="C708" s="1" t="s">
        <v>40</v>
      </c>
      <c r="D708" s="1" t="s">
        <v>21</v>
      </c>
      <c r="E708" s="1">
        <v>7.19</v>
      </c>
      <c r="F708" s="1">
        <v>26</v>
      </c>
      <c r="G708" s="1" t="s">
        <v>69</v>
      </c>
      <c r="H708" s="1" t="s">
        <v>17</v>
      </c>
      <c r="I708" s="1">
        <v>13.99</v>
      </c>
      <c r="J708" s="1">
        <v>0</v>
      </c>
      <c r="K708" s="1" t="s">
        <v>42</v>
      </c>
      <c r="L708" s="1">
        <v>4</v>
      </c>
      <c r="M708" s="1">
        <v>0.27</v>
      </c>
      <c r="N708" s="1" t="s">
        <v>19</v>
      </c>
    </row>
    <row r="709" spans="1:14" x14ac:dyDescent="0.2">
      <c r="A709" s="1" t="s">
        <v>749</v>
      </c>
      <c r="B709" s="1">
        <v>52</v>
      </c>
      <c r="C709" s="1" t="s">
        <v>40</v>
      </c>
      <c r="D709" s="1" t="s">
        <v>31</v>
      </c>
      <c r="E709" s="1">
        <v>2.73</v>
      </c>
      <c r="F709" s="1">
        <v>45</v>
      </c>
      <c r="G709" s="1" t="s">
        <v>69</v>
      </c>
      <c r="H709" s="1" t="s">
        <v>17</v>
      </c>
      <c r="I709" s="1">
        <v>17.989999999999998</v>
      </c>
      <c r="J709" s="1">
        <v>1</v>
      </c>
      <c r="K709" s="1" t="s">
        <v>28</v>
      </c>
      <c r="L709" s="1">
        <v>5</v>
      </c>
      <c r="M709" s="1">
        <v>0.06</v>
      </c>
      <c r="N709" s="1" t="s">
        <v>33</v>
      </c>
    </row>
    <row r="710" spans="1:14" x14ac:dyDescent="0.2">
      <c r="A710" s="1" t="s">
        <v>750</v>
      </c>
      <c r="B710" s="1">
        <v>41</v>
      </c>
      <c r="C710" s="1" t="s">
        <v>40</v>
      </c>
      <c r="D710" s="1" t="s">
        <v>21</v>
      </c>
      <c r="E710" s="1">
        <v>28.13</v>
      </c>
      <c r="F710" s="1">
        <v>42</v>
      </c>
      <c r="G710" s="1" t="s">
        <v>32</v>
      </c>
      <c r="H710" s="1" t="s">
        <v>23</v>
      </c>
      <c r="I710" s="1">
        <v>13.99</v>
      </c>
      <c r="J710" s="1">
        <v>0</v>
      </c>
      <c r="K710" s="1" t="s">
        <v>60</v>
      </c>
      <c r="L710" s="1">
        <v>2</v>
      </c>
      <c r="M710" s="1">
        <v>0.65</v>
      </c>
      <c r="N710" s="1" t="s">
        <v>51</v>
      </c>
    </row>
    <row r="711" spans="1:14" x14ac:dyDescent="0.2">
      <c r="A711" s="1" t="s">
        <v>751</v>
      </c>
      <c r="B711" s="1">
        <v>38</v>
      </c>
      <c r="C711" s="1" t="s">
        <v>40</v>
      </c>
      <c r="D711" s="1" t="s">
        <v>15</v>
      </c>
      <c r="E711" s="1">
        <v>15.32</v>
      </c>
      <c r="F711" s="1">
        <v>56</v>
      </c>
      <c r="G711" s="1" t="s">
        <v>22</v>
      </c>
      <c r="H711" s="1" t="s">
        <v>23</v>
      </c>
      <c r="I711" s="1">
        <v>8.99</v>
      </c>
      <c r="J711" s="1">
        <v>1</v>
      </c>
      <c r="K711" s="1" t="s">
        <v>28</v>
      </c>
      <c r="L711" s="1">
        <v>2</v>
      </c>
      <c r="M711" s="1">
        <v>0.27</v>
      </c>
      <c r="N711" s="1" t="s">
        <v>19</v>
      </c>
    </row>
    <row r="712" spans="1:14" x14ac:dyDescent="0.2">
      <c r="A712" s="1" t="s">
        <v>752</v>
      </c>
      <c r="B712" s="1">
        <v>18</v>
      </c>
      <c r="C712" s="1" t="s">
        <v>14</v>
      </c>
      <c r="D712" s="1" t="s">
        <v>15</v>
      </c>
      <c r="E712" s="1">
        <v>2.75</v>
      </c>
      <c r="F712" s="1">
        <v>43</v>
      </c>
      <c r="G712" s="1" t="s">
        <v>32</v>
      </c>
      <c r="H712" s="1" t="s">
        <v>45</v>
      </c>
      <c r="I712" s="1">
        <v>8.99</v>
      </c>
      <c r="J712" s="1">
        <v>1</v>
      </c>
      <c r="K712" s="1" t="s">
        <v>18</v>
      </c>
      <c r="L712" s="1">
        <v>5</v>
      </c>
      <c r="M712" s="1">
        <v>0.06</v>
      </c>
      <c r="N712" s="1" t="s">
        <v>38</v>
      </c>
    </row>
    <row r="713" spans="1:14" x14ac:dyDescent="0.2">
      <c r="A713" s="1" t="s">
        <v>753</v>
      </c>
      <c r="B713" s="1">
        <v>28</v>
      </c>
      <c r="C713" s="1" t="s">
        <v>26</v>
      </c>
      <c r="D713" s="1" t="s">
        <v>21</v>
      </c>
      <c r="E713" s="1">
        <v>4.67</v>
      </c>
      <c r="F713" s="1">
        <v>5</v>
      </c>
      <c r="G713" s="1" t="s">
        <v>32</v>
      </c>
      <c r="H713" s="1" t="s">
        <v>23</v>
      </c>
      <c r="I713" s="1">
        <v>13.99</v>
      </c>
      <c r="J713" s="1">
        <v>0</v>
      </c>
      <c r="K713" s="1" t="s">
        <v>28</v>
      </c>
      <c r="L713" s="1">
        <v>2</v>
      </c>
      <c r="M713" s="1">
        <v>0.78</v>
      </c>
      <c r="N713" s="1" t="s">
        <v>29</v>
      </c>
    </row>
    <row r="714" spans="1:14" x14ac:dyDescent="0.2">
      <c r="A714" s="1" t="s">
        <v>754</v>
      </c>
      <c r="B714" s="1">
        <v>19</v>
      </c>
      <c r="C714" s="1" t="s">
        <v>26</v>
      </c>
      <c r="D714" s="1" t="s">
        <v>21</v>
      </c>
      <c r="E714" s="1">
        <v>3.36</v>
      </c>
      <c r="F714" s="1">
        <v>27</v>
      </c>
      <c r="G714" s="1" t="s">
        <v>69</v>
      </c>
      <c r="H714" s="1" t="s">
        <v>45</v>
      </c>
      <c r="I714" s="1">
        <v>13.99</v>
      </c>
      <c r="J714" s="1">
        <v>1</v>
      </c>
      <c r="K714" s="1" t="s">
        <v>36</v>
      </c>
      <c r="L714" s="1">
        <v>1</v>
      </c>
      <c r="M714" s="1">
        <v>0.12</v>
      </c>
      <c r="N714" s="1" t="s">
        <v>19</v>
      </c>
    </row>
    <row r="715" spans="1:14" x14ac:dyDescent="0.2">
      <c r="A715" s="1" t="s">
        <v>755</v>
      </c>
      <c r="B715" s="1">
        <v>56</v>
      </c>
      <c r="C715" s="1" t="s">
        <v>40</v>
      </c>
      <c r="D715" s="1" t="s">
        <v>15</v>
      </c>
      <c r="E715" s="1">
        <v>5.03</v>
      </c>
      <c r="F715" s="1">
        <v>22</v>
      </c>
      <c r="G715" s="1" t="s">
        <v>27</v>
      </c>
      <c r="H715" s="1" t="s">
        <v>54</v>
      </c>
      <c r="I715" s="1">
        <v>8.99</v>
      </c>
      <c r="J715" s="1">
        <v>0</v>
      </c>
      <c r="K715" s="1" t="s">
        <v>36</v>
      </c>
      <c r="L715" s="1">
        <v>4</v>
      </c>
      <c r="M715" s="1">
        <v>0.22</v>
      </c>
      <c r="N715" s="1" t="s">
        <v>33</v>
      </c>
    </row>
    <row r="716" spans="1:14" x14ac:dyDescent="0.2">
      <c r="A716" s="1" t="s">
        <v>756</v>
      </c>
      <c r="B716" s="1">
        <v>34</v>
      </c>
      <c r="C716" s="1" t="s">
        <v>40</v>
      </c>
      <c r="D716" s="1" t="s">
        <v>15</v>
      </c>
      <c r="E716" s="1">
        <v>53.98</v>
      </c>
      <c r="F716" s="1">
        <v>10</v>
      </c>
      <c r="G716" s="1" t="s">
        <v>69</v>
      </c>
      <c r="H716" s="1" t="s">
        <v>56</v>
      </c>
      <c r="I716" s="1">
        <v>8.99</v>
      </c>
      <c r="J716" s="1">
        <v>0</v>
      </c>
      <c r="K716" s="1" t="s">
        <v>28</v>
      </c>
      <c r="L716" s="1">
        <v>5</v>
      </c>
      <c r="M716" s="1">
        <v>4.91</v>
      </c>
      <c r="N716" s="1" t="s">
        <v>51</v>
      </c>
    </row>
    <row r="717" spans="1:14" x14ac:dyDescent="0.2">
      <c r="A717" s="1" t="s">
        <v>757</v>
      </c>
      <c r="B717" s="1">
        <v>58</v>
      </c>
      <c r="C717" s="1" t="s">
        <v>26</v>
      </c>
      <c r="D717" s="1" t="s">
        <v>21</v>
      </c>
      <c r="E717" s="1">
        <v>23.39</v>
      </c>
      <c r="F717" s="1">
        <v>52</v>
      </c>
      <c r="G717" s="1" t="s">
        <v>27</v>
      </c>
      <c r="H717" s="1" t="s">
        <v>56</v>
      </c>
      <c r="I717" s="1">
        <v>13.99</v>
      </c>
      <c r="J717" s="1">
        <v>0</v>
      </c>
      <c r="K717" s="1" t="s">
        <v>60</v>
      </c>
      <c r="L717" s="1">
        <v>1</v>
      </c>
      <c r="M717" s="1">
        <v>0.44</v>
      </c>
      <c r="N717" s="1" t="s">
        <v>46</v>
      </c>
    </row>
    <row r="718" spans="1:14" x14ac:dyDescent="0.2">
      <c r="A718" s="1" t="s">
        <v>758</v>
      </c>
      <c r="B718" s="1">
        <v>63</v>
      </c>
      <c r="C718" s="1" t="s">
        <v>26</v>
      </c>
      <c r="D718" s="1" t="s">
        <v>31</v>
      </c>
      <c r="E718" s="1">
        <v>7.04</v>
      </c>
      <c r="F718" s="1">
        <v>46</v>
      </c>
      <c r="G718" s="1" t="s">
        <v>22</v>
      </c>
      <c r="H718" s="1" t="s">
        <v>23</v>
      </c>
      <c r="I718" s="1">
        <v>17.989999999999998</v>
      </c>
      <c r="J718" s="1">
        <v>1</v>
      </c>
      <c r="K718" s="1" t="s">
        <v>18</v>
      </c>
      <c r="L718" s="1">
        <v>4</v>
      </c>
      <c r="M718" s="1">
        <v>0.15</v>
      </c>
      <c r="N718" s="1" t="s">
        <v>38</v>
      </c>
    </row>
    <row r="719" spans="1:14" x14ac:dyDescent="0.2">
      <c r="A719" s="1" t="s">
        <v>759</v>
      </c>
      <c r="B719" s="1">
        <v>66</v>
      </c>
      <c r="C719" s="1" t="s">
        <v>40</v>
      </c>
      <c r="D719" s="1" t="s">
        <v>31</v>
      </c>
      <c r="E719" s="1">
        <v>32.06</v>
      </c>
      <c r="F719" s="1">
        <v>51</v>
      </c>
      <c r="G719" s="1" t="s">
        <v>27</v>
      </c>
      <c r="H719" s="1" t="s">
        <v>54</v>
      </c>
      <c r="I719" s="1">
        <v>17.989999999999998</v>
      </c>
      <c r="J719" s="1">
        <v>0</v>
      </c>
      <c r="K719" s="1" t="s">
        <v>36</v>
      </c>
      <c r="L719" s="1">
        <v>4</v>
      </c>
      <c r="M719" s="1">
        <v>0.62</v>
      </c>
      <c r="N719" s="1" t="s">
        <v>29</v>
      </c>
    </row>
    <row r="720" spans="1:14" x14ac:dyDescent="0.2">
      <c r="A720" s="1" t="s">
        <v>760</v>
      </c>
      <c r="B720" s="1">
        <v>37</v>
      </c>
      <c r="C720" s="1" t="s">
        <v>14</v>
      </c>
      <c r="D720" s="1" t="s">
        <v>31</v>
      </c>
      <c r="E720" s="1">
        <v>28.08</v>
      </c>
      <c r="F720" s="1">
        <v>25</v>
      </c>
      <c r="G720" s="1" t="s">
        <v>69</v>
      </c>
      <c r="H720" s="1" t="s">
        <v>17</v>
      </c>
      <c r="I720" s="1">
        <v>17.989999999999998</v>
      </c>
      <c r="J720" s="1">
        <v>0</v>
      </c>
      <c r="K720" s="1" t="s">
        <v>60</v>
      </c>
      <c r="L720" s="1">
        <v>4</v>
      </c>
      <c r="M720" s="1">
        <v>1.08</v>
      </c>
      <c r="N720" s="1" t="s">
        <v>33</v>
      </c>
    </row>
    <row r="721" spans="1:14" x14ac:dyDescent="0.2">
      <c r="A721" s="1" t="s">
        <v>761</v>
      </c>
      <c r="B721" s="1">
        <v>21</v>
      </c>
      <c r="C721" s="1" t="s">
        <v>40</v>
      </c>
      <c r="D721" s="1" t="s">
        <v>15</v>
      </c>
      <c r="E721" s="1">
        <v>23.95</v>
      </c>
      <c r="F721" s="1">
        <v>50</v>
      </c>
      <c r="G721" s="1" t="s">
        <v>69</v>
      </c>
      <c r="H721" s="1" t="s">
        <v>45</v>
      </c>
      <c r="I721" s="1">
        <v>8.99</v>
      </c>
      <c r="J721" s="1">
        <v>1</v>
      </c>
      <c r="K721" s="1" t="s">
        <v>36</v>
      </c>
      <c r="L721" s="1">
        <v>3</v>
      </c>
      <c r="M721" s="1">
        <v>0.47</v>
      </c>
      <c r="N721" s="1" t="s">
        <v>24</v>
      </c>
    </row>
    <row r="722" spans="1:14" x14ac:dyDescent="0.2">
      <c r="A722" s="1" t="s">
        <v>762</v>
      </c>
      <c r="B722" s="1">
        <v>44</v>
      </c>
      <c r="C722" s="1" t="s">
        <v>40</v>
      </c>
      <c r="D722" s="1" t="s">
        <v>31</v>
      </c>
      <c r="E722" s="1">
        <v>20.32</v>
      </c>
      <c r="F722" s="1">
        <v>46</v>
      </c>
      <c r="G722" s="1" t="s">
        <v>32</v>
      </c>
      <c r="H722" s="1" t="s">
        <v>45</v>
      </c>
      <c r="I722" s="1">
        <v>17.989999999999998</v>
      </c>
      <c r="J722" s="1">
        <v>0</v>
      </c>
      <c r="K722" s="1" t="s">
        <v>36</v>
      </c>
      <c r="L722" s="1">
        <v>3</v>
      </c>
      <c r="M722" s="1">
        <v>0.43</v>
      </c>
      <c r="N722" s="1" t="s">
        <v>33</v>
      </c>
    </row>
    <row r="723" spans="1:14" x14ac:dyDescent="0.2">
      <c r="A723" s="1" t="s">
        <v>763</v>
      </c>
      <c r="B723" s="1">
        <v>66</v>
      </c>
      <c r="C723" s="1" t="s">
        <v>14</v>
      </c>
      <c r="D723" s="1" t="s">
        <v>21</v>
      </c>
      <c r="E723" s="1">
        <v>0.77</v>
      </c>
      <c r="F723" s="1">
        <v>36</v>
      </c>
      <c r="G723" s="1" t="s">
        <v>16</v>
      </c>
      <c r="H723" s="1" t="s">
        <v>17</v>
      </c>
      <c r="I723" s="1">
        <v>13.99</v>
      </c>
      <c r="J723" s="1">
        <v>1</v>
      </c>
      <c r="K723" s="1" t="s">
        <v>28</v>
      </c>
      <c r="L723" s="1">
        <v>4</v>
      </c>
      <c r="M723" s="1">
        <v>0.02</v>
      </c>
      <c r="N723" s="1" t="s">
        <v>29</v>
      </c>
    </row>
    <row r="724" spans="1:14" x14ac:dyDescent="0.2">
      <c r="A724" s="1" t="s">
        <v>764</v>
      </c>
      <c r="B724" s="1">
        <v>56</v>
      </c>
      <c r="C724" s="1" t="s">
        <v>40</v>
      </c>
      <c r="D724" s="1" t="s">
        <v>21</v>
      </c>
      <c r="E724" s="1">
        <v>2.95</v>
      </c>
      <c r="F724" s="1">
        <v>52</v>
      </c>
      <c r="G724" s="1" t="s">
        <v>22</v>
      </c>
      <c r="H724" s="1" t="s">
        <v>56</v>
      </c>
      <c r="I724" s="1">
        <v>13.99</v>
      </c>
      <c r="J724" s="1">
        <v>1</v>
      </c>
      <c r="K724" s="1" t="s">
        <v>18</v>
      </c>
      <c r="L724" s="1">
        <v>1</v>
      </c>
      <c r="M724" s="1">
        <v>0.06</v>
      </c>
      <c r="N724" s="1" t="s">
        <v>29</v>
      </c>
    </row>
    <row r="725" spans="1:14" x14ac:dyDescent="0.2">
      <c r="A725" s="1" t="s">
        <v>765</v>
      </c>
      <c r="B725" s="1">
        <v>21</v>
      </c>
      <c r="C725" s="1" t="s">
        <v>40</v>
      </c>
      <c r="D725" s="1" t="s">
        <v>15</v>
      </c>
      <c r="E725" s="1">
        <v>11.85</v>
      </c>
      <c r="F725" s="1">
        <v>34</v>
      </c>
      <c r="G725" s="1" t="s">
        <v>32</v>
      </c>
      <c r="H725" s="1" t="s">
        <v>23</v>
      </c>
      <c r="I725" s="1">
        <v>8.99</v>
      </c>
      <c r="J725" s="1">
        <v>1</v>
      </c>
      <c r="K725" s="1" t="s">
        <v>60</v>
      </c>
      <c r="L725" s="1">
        <v>4</v>
      </c>
      <c r="M725" s="1">
        <v>0.34</v>
      </c>
      <c r="N725" s="1" t="s">
        <v>29</v>
      </c>
    </row>
    <row r="726" spans="1:14" x14ac:dyDescent="0.2">
      <c r="A726" s="1" t="s">
        <v>766</v>
      </c>
      <c r="B726" s="1">
        <v>49</v>
      </c>
      <c r="C726" s="1" t="s">
        <v>14</v>
      </c>
      <c r="D726" s="1" t="s">
        <v>31</v>
      </c>
      <c r="E726" s="1">
        <v>9.61</v>
      </c>
      <c r="F726" s="1">
        <v>27</v>
      </c>
      <c r="G726" s="1" t="s">
        <v>48</v>
      </c>
      <c r="H726" s="1" t="s">
        <v>17</v>
      </c>
      <c r="I726" s="1">
        <v>17.989999999999998</v>
      </c>
      <c r="J726" s="1">
        <v>0</v>
      </c>
      <c r="K726" s="1" t="s">
        <v>42</v>
      </c>
      <c r="L726" s="1">
        <v>3</v>
      </c>
      <c r="M726" s="1">
        <v>0.34</v>
      </c>
      <c r="N726" s="1" t="s">
        <v>33</v>
      </c>
    </row>
    <row r="727" spans="1:14" x14ac:dyDescent="0.2">
      <c r="A727" s="1" t="s">
        <v>767</v>
      </c>
      <c r="B727" s="1">
        <v>28</v>
      </c>
      <c r="C727" s="1" t="s">
        <v>40</v>
      </c>
      <c r="D727" s="1" t="s">
        <v>31</v>
      </c>
      <c r="E727" s="1">
        <v>49.34</v>
      </c>
      <c r="F727" s="1">
        <v>31</v>
      </c>
      <c r="G727" s="1" t="s">
        <v>32</v>
      </c>
      <c r="H727" s="1" t="s">
        <v>17</v>
      </c>
      <c r="I727" s="1">
        <v>17.989999999999998</v>
      </c>
      <c r="J727" s="1">
        <v>0</v>
      </c>
      <c r="K727" s="1" t="s">
        <v>18</v>
      </c>
      <c r="L727" s="1">
        <v>1</v>
      </c>
      <c r="M727" s="1">
        <v>1.54</v>
      </c>
      <c r="N727" s="1" t="s">
        <v>33</v>
      </c>
    </row>
    <row r="728" spans="1:14" x14ac:dyDescent="0.2">
      <c r="A728" s="1" t="s">
        <v>768</v>
      </c>
      <c r="B728" s="1">
        <v>62</v>
      </c>
      <c r="C728" s="1" t="s">
        <v>40</v>
      </c>
      <c r="D728" s="1" t="s">
        <v>21</v>
      </c>
      <c r="E728" s="1">
        <v>3.02</v>
      </c>
      <c r="F728" s="1">
        <v>16</v>
      </c>
      <c r="G728" s="1" t="s">
        <v>22</v>
      </c>
      <c r="H728" s="1" t="s">
        <v>17</v>
      </c>
      <c r="I728" s="1">
        <v>13.99</v>
      </c>
      <c r="J728" s="1">
        <v>1</v>
      </c>
      <c r="K728" s="1" t="s">
        <v>36</v>
      </c>
      <c r="L728" s="1">
        <v>2</v>
      </c>
      <c r="M728" s="1">
        <v>0.18</v>
      </c>
      <c r="N728" s="1" t="s">
        <v>29</v>
      </c>
    </row>
    <row r="729" spans="1:14" x14ac:dyDescent="0.2">
      <c r="A729" s="1" t="s">
        <v>769</v>
      </c>
      <c r="B729" s="1">
        <v>67</v>
      </c>
      <c r="C729" s="1" t="s">
        <v>26</v>
      </c>
      <c r="D729" s="1" t="s">
        <v>31</v>
      </c>
      <c r="E729" s="1">
        <v>2.02</v>
      </c>
      <c r="F729" s="1">
        <v>52</v>
      </c>
      <c r="G729" s="1" t="s">
        <v>32</v>
      </c>
      <c r="H729" s="1" t="s">
        <v>23</v>
      </c>
      <c r="I729" s="1">
        <v>17.989999999999998</v>
      </c>
      <c r="J729" s="1">
        <v>1</v>
      </c>
      <c r="K729" s="1" t="s">
        <v>42</v>
      </c>
      <c r="L729" s="1">
        <v>2</v>
      </c>
      <c r="M729" s="1">
        <v>0.04</v>
      </c>
      <c r="N729" s="1" t="s">
        <v>19</v>
      </c>
    </row>
    <row r="730" spans="1:14" x14ac:dyDescent="0.2">
      <c r="A730" s="1" t="s">
        <v>770</v>
      </c>
      <c r="B730" s="1">
        <v>47</v>
      </c>
      <c r="C730" s="1" t="s">
        <v>26</v>
      </c>
      <c r="D730" s="1" t="s">
        <v>21</v>
      </c>
      <c r="E730" s="1">
        <v>9.7799999999999994</v>
      </c>
      <c r="F730" s="1">
        <v>18</v>
      </c>
      <c r="G730" s="1" t="s">
        <v>27</v>
      </c>
      <c r="H730" s="1" t="s">
        <v>56</v>
      </c>
      <c r="I730" s="1">
        <v>13.99</v>
      </c>
      <c r="J730" s="1">
        <v>0</v>
      </c>
      <c r="K730" s="1" t="s">
        <v>28</v>
      </c>
      <c r="L730" s="1">
        <v>3</v>
      </c>
      <c r="M730" s="1">
        <v>0.51</v>
      </c>
      <c r="N730" s="1" t="s">
        <v>46</v>
      </c>
    </row>
    <row r="731" spans="1:14" x14ac:dyDescent="0.2">
      <c r="A731" s="1" t="s">
        <v>771</v>
      </c>
      <c r="B731" s="1">
        <v>57</v>
      </c>
      <c r="C731" s="1" t="s">
        <v>26</v>
      </c>
      <c r="D731" s="1" t="s">
        <v>31</v>
      </c>
      <c r="E731" s="1">
        <v>4.3899999999999997</v>
      </c>
      <c r="F731" s="1">
        <v>60</v>
      </c>
      <c r="G731" s="1" t="s">
        <v>69</v>
      </c>
      <c r="H731" s="1" t="s">
        <v>17</v>
      </c>
      <c r="I731" s="1">
        <v>17.989999999999998</v>
      </c>
      <c r="J731" s="1">
        <v>1</v>
      </c>
      <c r="K731" s="1" t="s">
        <v>28</v>
      </c>
      <c r="L731" s="1">
        <v>3</v>
      </c>
      <c r="M731" s="1">
        <v>7.0000000000000007E-2</v>
      </c>
      <c r="N731" s="1" t="s">
        <v>33</v>
      </c>
    </row>
    <row r="732" spans="1:14" x14ac:dyDescent="0.2">
      <c r="A732" s="1" t="s">
        <v>772</v>
      </c>
      <c r="B732" s="1">
        <v>43</v>
      </c>
      <c r="C732" s="1" t="s">
        <v>14</v>
      </c>
      <c r="D732" s="1" t="s">
        <v>15</v>
      </c>
      <c r="E732" s="1">
        <v>0.59</v>
      </c>
      <c r="F732" s="1">
        <v>11</v>
      </c>
      <c r="G732" s="1" t="s">
        <v>22</v>
      </c>
      <c r="H732" s="1" t="s">
        <v>23</v>
      </c>
      <c r="I732" s="1">
        <v>8.99</v>
      </c>
      <c r="J732" s="1">
        <v>1</v>
      </c>
      <c r="K732" s="1" t="s">
        <v>36</v>
      </c>
      <c r="L732" s="1">
        <v>3</v>
      </c>
      <c r="M732" s="1">
        <v>0.05</v>
      </c>
      <c r="N732" s="1" t="s">
        <v>29</v>
      </c>
    </row>
    <row r="733" spans="1:14" x14ac:dyDescent="0.2">
      <c r="A733" s="1" t="s">
        <v>773</v>
      </c>
      <c r="B733" s="1">
        <v>24</v>
      </c>
      <c r="C733" s="1" t="s">
        <v>40</v>
      </c>
      <c r="D733" s="1" t="s">
        <v>15</v>
      </c>
      <c r="E733" s="1">
        <v>1.68</v>
      </c>
      <c r="F733" s="1">
        <v>1</v>
      </c>
      <c r="G733" s="1" t="s">
        <v>69</v>
      </c>
      <c r="H733" s="1" t="s">
        <v>45</v>
      </c>
      <c r="I733" s="1">
        <v>8.99</v>
      </c>
      <c r="J733" s="1">
        <v>1</v>
      </c>
      <c r="K733" s="1" t="s">
        <v>60</v>
      </c>
      <c r="L733" s="1">
        <v>1</v>
      </c>
      <c r="M733" s="1">
        <v>0.84</v>
      </c>
      <c r="N733" s="1" t="s">
        <v>24</v>
      </c>
    </row>
    <row r="734" spans="1:14" x14ac:dyDescent="0.2">
      <c r="A734" s="1" t="s">
        <v>774</v>
      </c>
      <c r="B734" s="1">
        <v>34</v>
      </c>
      <c r="C734" s="1" t="s">
        <v>26</v>
      </c>
      <c r="D734" s="1" t="s">
        <v>31</v>
      </c>
      <c r="E734" s="1">
        <v>1.58</v>
      </c>
      <c r="F734" s="1">
        <v>7</v>
      </c>
      <c r="G734" s="1" t="s">
        <v>32</v>
      </c>
      <c r="H734" s="1" t="s">
        <v>17</v>
      </c>
      <c r="I734" s="1">
        <v>17.989999999999998</v>
      </c>
      <c r="J734" s="1">
        <v>1</v>
      </c>
      <c r="K734" s="1" t="s">
        <v>18</v>
      </c>
      <c r="L734" s="1">
        <v>1</v>
      </c>
      <c r="M734" s="1">
        <v>0.2</v>
      </c>
      <c r="N734" s="1" t="s">
        <v>46</v>
      </c>
    </row>
    <row r="735" spans="1:14" x14ac:dyDescent="0.2">
      <c r="A735" s="1" t="s">
        <v>775</v>
      </c>
      <c r="B735" s="1">
        <v>39</v>
      </c>
      <c r="C735" s="1" t="s">
        <v>26</v>
      </c>
      <c r="D735" s="1" t="s">
        <v>21</v>
      </c>
      <c r="E735" s="1">
        <v>67.05</v>
      </c>
      <c r="F735" s="1">
        <v>24</v>
      </c>
      <c r="G735" s="1" t="s">
        <v>32</v>
      </c>
      <c r="H735" s="1" t="s">
        <v>23</v>
      </c>
      <c r="I735" s="1">
        <v>13.99</v>
      </c>
      <c r="J735" s="1">
        <v>0</v>
      </c>
      <c r="K735" s="1" t="s">
        <v>42</v>
      </c>
      <c r="L735" s="1">
        <v>2</v>
      </c>
      <c r="M735" s="1">
        <v>2.68</v>
      </c>
      <c r="N735" s="1" t="s">
        <v>38</v>
      </c>
    </row>
    <row r="736" spans="1:14" x14ac:dyDescent="0.2">
      <c r="A736" s="1" t="s">
        <v>776</v>
      </c>
      <c r="B736" s="1">
        <v>60</v>
      </c>
      <c r="C736" s="1" t="s">
        <v>26</v>
      </c>
      <c r="D736" s="1" t="s">
        <v>15</v>
      </c>
      <c r="E736" s="1">
        <v>1.07</v>
      </c>
      <c r="F736" s="1">
        <v>3</v>
      </c>
      <c r="G736" s="1" t="s">
        <v>32</v>
      </c>
      <c r="H736" s="1" t="s">
        <v>56</v>
      </c>
      <c r="I736" s="1">
        <v>8.99</v>
      </c>
      <c r="J736" s="1">
        <v>1</v>
      </c>
      <c r="K736" s="1" t="s">
        <v>60</v>
      </c>
      <c r="L736" s="1">
        <v>3</v>
      </c>
      <c r="M736" s="1">
        <v>0.27</v>
      </c>
      <c r="N736" s="1" t="s">
        <v>38</v>
      </c>
    </row>
    <row r="737" spans="1:14" x14ac:dyDescent="0.2">
      <c r="A737" s="1" t="s">
        <v>777</v>
      </c>
      <c r="B737" s="1">
        <v>66</v>
      </c>
      <c r="C737" s="1" t="s">
        <v>14</v>
      </c>
      <c r="D737" s="1" t="s">
        <v>31</v>
      </c>
      <c r="E737" s="1">
        <v>1.85</v>
      </c>
      <c r="F737" s="1">
        <v>57</v>
      </c>
      <c r="G737" s="1" t="s">
        <v>48</v>
      </c>
      <c r="H737" s="1" t="s">
        <v>56</v>
      </c>
      <c r="I737" s="1">
        <v>17.989999999999998</v>
      </c>
      <c r="J737" s="1">
        <v>1</v>
      </c>
      <c r="K737" s="1" t="s">
        <v>36</v>
      </c>
      <c r="L737" s="1">
        <v>3</v>
      </c>
      <c r="M737" s="1">
        <v>0.03</v>
      </c>
      <c r="N737" s="1" t="s">
        <v>19</v>
      </c>
    </row>
    <row r="738" spans="1:14" x14ac:dyDescent="0.2">
      <c r="A738" s="1" t="s">
        <v>778</v>
      </c>
      <c r="B738" s="1">
        <v>29</v>
      </c>
      <c r="C738" s="1" t="s">
        <v>40</v>
      </c>
      <c r="D738" s="1" t="s">
        <v>31</v>
      </c>
      <c r="E738" s="1">
        <v>16.420000000000002</v>
      </c>
      <c r="F738" s="1">
        <v>4</v>
      </c>
      <c r="G738" s="1" t="s">
        <v>32</v>
      </c>
      <c r="H738" s="1" t="s">
        <v>56</v>
      </c>
      <c r="I738" s="1">
        <v>17.989999999999998</v>
      </c>
      <c r="J738" s="1">
        <v>0</v>
      </c>
      <c r="K738" s="1" t="s">
        <v>60</v>
      </c>
      <c r="L738" s="1">
        <v>3</v>
      </c>
      <c r="M738" s="1">
        <v>3.28</v>
      </c>
      <c r="N738" s="1" t="s">
        <v>29</v>
      </c>
    </row>
    <row r="739" spans="1:14" x14ac:dyDescent="0.2">
      <c r="A739" s="1" t="s">
        <v>779</v>
      </c>
      <c r="B739" s="1">
        <v>35</v>
      </c>
      <c r="C739" s="1" t="s">
        <v>26</v>
      </c>
      <c r="D739" s="1" t="s">
        <v>15</v>
      </c>
      <c r="E739" s="1">
        <v>11.85</v>
      </c>
      <c r="F739" s="1">
        <v>57</v>
      </c>
      <c r="G739" s="1" t="s">
        <v>69</v>
      </c>
      <c r="H739" s="1" t="s">
        <v>17</v>
      </c>
      <c r="I739" s="1">
        <v>8.99</v>
      </c>
      <c r="J739" s="1">
        <v>1</v>
      </c>
      <c r="K739" s="1" t="s">
        <v>18</v>
      </c>
      <c r="L739" s="1">
        <v>3</v>
      </c>
      <c r="M739" s="1">
        <v>0.2</v>
      </c>
      <c r="N739" s="1" t="s">
        <v>51</v>
      </c>
    </row>
    <row r="740" spans="1:14" x14ac:dyDescent="0.2">
      <c r="A740" s="1" t="s">
        <v>780</v>
      </c>
      <c r="B740" s="1">
        <v>36</v>
      </c>
      <c r="C740" s="1" t="s">
        <v>14</v>
      </c>
      <c r="D740" s="1" t="s">
        <v>31</v>
      </c>
      <c r="E740" s="1">
        <v>24.09</v>
      </c>
      <c r="F740" s="1">
        <v>36</v>
      </c>
      <c r="G740" s="1" t="s">
        <v>32</v>
      </c>
      <c r="H740" s="1" t="s">
        <v>45</v>
      </c>
      <c r="I740" s="1">
        <v>17.989999999999998</v>
      </c>
      <c r="J740" s="1">
        <v>0</v>
      </c>
      <c r="K740" s="1" t="s">
        <v>60</v>
      </c>
      <c r="L740" s="1">
        <v>5</v>
      </c>
      <c r="M740" s="1">
        <v>0.65</v>
      </c>
      <c r="N740" s="1" t="s">
        <v>29</v>
      </c>
    </row>
    <row r="741" spans="1:14" x14ac:dyDescent="0.2">
      <c r="A741" s="1" t="s">
        <v>781</v>
      </c>
      <c r="B741" s="1">
        <v>46</v>
      </c>
      <c r="C741" s="1" t="s">
        <v>14</v>
      </c>
      <c r="D741" s="1" t="s">
        <v>15</v>
      </c>
      <c r="E741" s="1">
        <v>14.53</v>
      </c>
      <c r="F741" s="1">
        <v>19</v>
      </c>
      <c r="G741" s="1" t="s">
        <v>48</v>
      </c>
      <c r="H741" s="1" t="s">
        <v>23</v>
      </c>
      <c r="I741" s="1">
        <v>8.99</v>
      </c>
      <c r="J741" s="1">
        <v>0</v>
      </c>
      <c r="K741" s="1" t="s">
        <v>28</v>
      </c>
      <c r="L741" s="1">
        <v>4</v>
      </c>
      <c r="M741" s="1">
        <v>0.73</v>
      </c>
      <c r="N741" s="1" t="s">
        <v>38</v>
      </c>
    </row>
    <row r="742" spans="1:14" x14ac:dyDescent="0.2">
      <c r="A742" s="1" t="s">
        <v>782</v>
      </c>
      <c r="B742" s="1">
        <v>58</v>
      </c>
      <c r="C742" s="1" t="s">
        <v>26</v>
      </c>
      <c r="D742" s="1" t="s">
        <v>21</v>
      </c>
      <c r="E742" s="1">
        <v>2.4</v>
      </c>
      <c r="F742" s="1">
        <v>11</v>
      </c>
      <c r="G742" s="1" t="s">
        <v>69</v>
      </c>
      <c r="H742" s="1" t="s">
        <v>23</v>
      </c>
      <c r="I742" s="1">
        <v>13.99</v>
      </c>
      <c r="J742" s="1">
        <v>0</v>
      </c>
      <c r="K742" s="1" t="s">
        <v>42</v>
      </c>
      <c r="L742" s="1">
        <v>5</v>
      </c>
      <c r="M742" s="1">
        <v>0.2</v>
      </c>
      <c r="N742" s="1" t="s">
        <v>51</v>
      </c>
    </row>
    <row r="743" spans="1:14" x14ac:dyDescent="0.2">
      <c r="A743" s="1" t="s">
        <v>783</v>
      </c>
      <c r="B743" s="1">
        <v>18</v>
      </c>
      <c r="C743" s="1" t="s">
        <v>26</v>
      </c>
      <c r="D743" s="1" t="s">
        <v>31</v>
      </c>
      <c r="E743" s="1">
        <v>0.17</v>
      </c>
      <c r="F743" s="1">
        <v>16</v>
      </c>
      <c r="G743" s="1" t="s">
        <v>69</v>
      </c>
      <c r="H743" s="1" t="s">
        <v>54</v>
      </c>
      <c r="I743" s="1">
        <v>17.989999999999998</v>
      </c>
      <c r="J743" s="1">
        <v>0</v>
      </c>
      <c r="K743" s="1" t="s">
        <v>36</v>
      </c>
      <c r="L743" s="1">
        <v>5</v>
      </c>
      <c r="M743" s="1">
        <v>0.01</v>
      </c>
      <c r="N743" s="1" t="s">
        <v>33</v>
      </c>
    </row>
    <row r="744" spans="1:14" x14ac:dyDescent="0.2">
      <c r="A744" s="1" t="s">
        <v>784</v>
      </c>
      <c r="B744" s="1">
        <v>60</v>
      </c>
      <c r="C744" s="1" t="s">
        <v>40</v>
      </c>
      <c r="D744" s="1" t="s">
        <v>31</v>
      </c>
      <c r="E744" s="1">
        <v>8.42</v>
      </c>
      <c r="F744" s="1">
        <v>59</v>
      </c>
      <c r="G744" s="1" t="s">
        <v>69</v>
      </c>
      <c r="H744" s="1" t="s">
        <v>23</v>
      </c>
      <c r="I744" s="1">
        <v>17.989999999999998</v>
      </c>
      <c r="J744" s="1">
        <v>1</v>
      </c>
      <c r="K744" s="1" t="s">
        <v>36</v>
      </c>
      <c r="L744" s="1">
        <v>2</v>
      </c>
      <c r="M744" s="1">
        <v>0.14000000000000001</v>
      </c>
      <c r="N744" s="1" t="s">
        <v>24</v>
      </c>
    </row>
    <row r="745" spans="1:14" x14ac:dyDescent="0.2">
      <c r="A745" s="1" t="s">
        <v>785</v>
      </c>
      <c r="B745" s="1">
        <v>39</v>
      </c>
      <c r="C745" s="1" t="s">
        <v>26</v>
      </c>
      <c r="D745" s="1" t="s">
        <v>21</v>
      </c>
      <c r="E745" s="1">
        <v>20.87</v>
      </c>
      <c r="F745" s="1">
        <v>59</v>
      </c>
      <c r="G745" s="1" t="s">
        <v>22</v>
      </c>
      <c r="H745" s="1" t="s">
        <v>17</v>
      </c>
      <c r="I745" s="1">
        <v>13.99</v>
      </c>
      <c r="J745" s="1">
        <v>0</v>
      </c>
      <c r="K745" s="1" t="s">
        <v>60</v>
      </c>
      <c r="L745" s="1">
        <v>1</v>
      </c>
      <c r="M745" s="1">
        <v>0.35</v>
      </c>
      <c r="N745" s="1" t="s">
        <v>38</v>
      </c>
    </row>
    <row r="746" spans="1:14" x14ac:dyDescent="0.2">
      <c r="A746" s="1" t="s">
        <v>786</v>
      </c>
      <c r="B746" s="1">
        <v>65</v>
      </c>
      <c r="C746" s="1" t="s">
        <v>26</v>
      </c>
      <c r="D746" s="1" t="s">
        <v>21</v>
      </c>
      <c r="E746" s="1">
        <v>2.75</v>
      </c>
      <c r="F746" s="1">
        <v>36</v>
      </c>
      <c r="G746" s="1" t="s">
        <v>22</v>
      </c>
      <c r="H746" s="1" t="s">
        <v>45</v>
      </c>
      <c r="I746" s="1">
        <v>13.99</v>
      </c>
      <c r="J746" s="1">
        <v>1</v>
      </c>
      <c r="K746" s="1" t="s">
        <v>42</v>
      </c>
      <c r="L746" s="1">
        <v>2</v>
      </c>
      <c r="M746" s="1">
        <v>7.0000000000000007E-2</v>
      </c>
      <c r="N746" s="1" t="s">
        <v>38</v>
      </c>
    </row>
    <row r="747" spans="1:14" x14ac:dyDescent="0.2">
      <c r="A747" s="1" t="s">
        <v>787</v>
      </c>
      <c r="B747" s="1">
        <v>38</v>
      </c>
      <c r="C747" s="1" t="s">
        <v>14</v>
      </c>
      <c r="D747" s="1" t="s">
        <v>15</v>
      </c>
      <c r="E747" s="1">
        <v>10.25</v>
      </c>
      <c r="F747" s="1">
        <v>42</v>
      </c>
      <c r="G747" s="1" t="s">
        <v>22</v>
      </c>
      <c r="H747" s="1" t="s">
        <v>54</v>
      </c>
      <c r="I747" s="1">
        <v>8.99</v>
      </c>
      <c r="J747" s="1">
        <v>1</v>
      </c>
      <c r="K747" s="1" t="s">
        <v>42</v>
      </c>
      <c r="L747" s="1">
        <v>2</v>
      </c>
      <c r="M747" s="1">
        <v>0.24</v>
      </c>
      <c r="N747" s="1" t="s">
        <v>19</v>
      </c>
    </row>
    <row r="748" spans="1:14" x14ac:dyDescent="0.2">
      <c r="A748" s="1" t="s">
        <v>788</v>
      </c>
      <c r="B748" s="1">
        <v>20</v>
      </c>
      <c r="C748" s="1" t="s">
        <v>40</v>
      </c>
      <c r="D748" s="1" t="s">
        <v>15</v>
      </c>
      <c r="E748" s="1">
        <v>1.98</v>
      </c>
      <c r="F748" s="1">
        <v>45</v>
      </c>
      <c r="G748" s="1" t="s">
        <v>69</v>
      </c>
      <c r="H748" s="1" t="s">
        <v>54</v>
      </c>
      <c r="I748" s="1">
        <v>8.99</v>
      </c>
      <c r="J748" s="1">
        <v>1</v>
      </c>
      <c r="K748" s="1" t="s">
        <v>42</v>
      </c>
      <c r="L748" s="1">
        <v>4</v>
      </c>
      <c r="M748" s="1">
        <v>0.04</v>
      </c>
      <c r="N748" s="1" t="s">
        <v>38</v>
      </c>
    </row>
    <row r="749" spans="1:14" x14ac:dyDescent="0.2">
      <c r="A749" s="1" t="s">
        <v>789</v>
      </c>
      <c r="B749" s="1">
        <v>27</v>
      </c>
      <c r="C749" s="1" t="s">
        <v>26</v>
      </c>
      <c r="D749" s="1" t="s">
        <v>15</v>
      </c>
      <c r="E749" s="1">
        <v>7.37</v>
      </c>
      <c r="F749" s="1">
        <v>15</v>
      </c>
      <c r="G749" s="1" t="s">
        <v>69</v>
      </c>
      <c r="H749" s="1" t="s">
        <v>17</v>
      </c>
      <c r="I749" s="1">
        <v>8.99</v>
      </c>
      <c r="J749" s="1">
        <v>0</v>
      </c>
      <c r="K749" s="1" t="s">
        <v>42</v>
      </c>
      <c r="L749" s="1">
        <v>2</v>
      </c>
      <c r="M749" s="1">
        <v>0.46</v>
      </c>
      <c r="N749" s="1" t="s">
        <v>51</v>
      </c>
    </row>
    <row r="750" spans="1:14" x14ac:dyDescent="0.2">
      <c r="A750" s="1" t="s">
        <v>790</v>
      </c>
      <c r="B750" s="1">
        <v>58</v>
      </c>
      <c r="C750" s="1" t="s">
        <v>26</v>
      </c>
      <c r="D750" s="1" t="s">
        <v>31</v>
      </c>
      <c r="E750" s="1">
        <v>13.35</v>
      </c>
      <c r="F750" s="1">
        <v>18</v>
      </c>
      <c r="G750" s="1" t="s">
        <v>48</v>
      </c>
      <c r="H750" s="1" t="s">
        <v>17</v>
      </c>
      <c r="I750" s="1">
        <v>17.989999999999998</v>
      </c>
      <c r="J750" s="1">
        <v>0</v>
      </c>
      <c r="K750" s="1" t="s">
        <v>60</v>
      </c>
      <c r="L750" s="1">
        <v>5</v>
      </c>
      <c r="M750" s="1">
        <v>0.7</v>
      </c>
      <c r="N750" s="1" t="s">
        <v>24</v>
      </c>
    </row>
    <row r="751" spans="1:14" x14ac:dyDescent="0.2">
      <c r="A751" s="1" t="s">
        <v>791</v>
      </c>
      <c r="B751" s="1">
        <v>39</v>
      </c>
      <c r="C751" s="1" t="s">
        <v>40</v>
      </c>
      <c r="D751" s="1" t="s">
        <v>21</v>
      </c>
      <c r="E751" s="1">
        <v>1.97</v>
      </c>
      <c r="F751" s="1">
        <v>53</v>
      </c>
      <c r="G751" s="1" t="s">
        <v>27</v>
      </c>
      <c r="H751" s="1" t="s">
        <v>23</v>
      </c>
      <c r="I751" s="1">
        <v>13.99</v>
      </c>
      <c r="J751" s="1">
        <v>1</v>
      </c>
      <c r="K751" s="1" t="s">
        <v>36</v>
      </c>
      <c r="L751" s="1">
        <v>2</v>
      </c>
      <c r="M751" s="1">
        <v>0.04</v>
      </c>
      <c r="N751" s="1" t="s">
        <v>29</v>
      </c>
    </row>
    <row r="752" spans="1:14" x14ac:dyDescent="0.2">
      <c r="A752" s="1" t="s">
        <v>792</v>
      </c>
      <c r="B752" s="1">
        <v>26</v>
      </c>
      <c r="C752" s="1" t="s">
        <v>14</v>
      </c>
      <c r="D752" s="1" t="s">
        <v>15</v>
      </c>
      <c r="E752" s="1">
        <v>12.57</v>
      </c>
      <c r="F752" s="1">
        <v>30</v>
      </c>
      <c r="G752" s="1" t="s">
        <v>27</v>
      </c>
      <c r="H752" s="1" t="s">
        <v>23</v>
      </c>
      <c r="I752" s="1">
        <v>8.99</v>
      </c>
      <c r="J752" s="1">
        <v>1</v>
      </c>
      <c r="K752" s="1" t="s">
        <v>18</v>
      </c>
      <c r="L752" s="1">
        <v>3</v>
      </c>
      <c r="M752" s="1">
        <v>0.41</v>
      </c>
      <c r="N752" s="1" t="s">
        <v>19</v>
      </c>
    </row>
    <row r="753" spans="1:14" x14ac:dyDescent="0.2">
      <c r="A753" s="1" t="s">
        <v>793</v>
      </c>
      <c r="B753" s="1">
        <v>25</v>
      </c>
      <c r="C753" s="1" t="s">
        <v>14</v>
      </c>
      <c r="D753" s="1" t="s">
        <v>31</v>
      </c>
      <c r="E753" s="1">
        <v>12.4</v>
      </c>
      <c r="F753" s="1">
        <v>57</v>
      </c>
      <c r="G753" s="1" t="s">
        <v>27</v>
      </c>
      <c r="H753" s="1" t="s">
        <v>23</v>
      </c>
      <c r="I753" s="1">
        <v>17.989999999999998</v>
      </c>
      <c r="J753" s="1">
        <v>1</v>
      </c>
      <c r="K753" s="1" t="s">
        <v>18</v>
      </c>
      <c r="L753" s="1">
        <v>5</v>
      </c>
      <c r="M753" s="1">
        <v>0.21</v>
      </c>
      <c r="N753" s="1" t="s">
        <v>19</v>
      </c>
    </row>
    <row r="754" spans="1:14" x14ac:dyDescent="0.2">
      <c r="A754" s="1" t="s">
        <v>794</v>
      </c>
      <c r="B754" s="1">
        <v>56</v>
      </c>
      <c r="C754" s="1" t="s">
        <v>26</v>
      </c>
      <c r="D754" s="1" t="s">
        <v>21</v>
      </c>
      <c r="E754" s="1">
        <v>23.82</v>
      </c>
      <c r="F754" s="1">
        <v>55</v>
      </c>
      <c r="G754" s="1" t="s">
        <v>48</v>
      </c>
      <c r="H754" s="1" t="s">
        <v>45</v>
      </c>
      <c r="I754" s="1">
        <v>13.99</v>
      </c>
      <c r="J754" s="1">
        <v>0</v>
      </c>
      <c r="K754" s="1" t="s">
        <v>36</v>
      </c>
      <c r="L754" s="1">
        <v>5</v>
      </c>
      <c r="M754" s="1">
        <v>0.43</v>
      </c>
      <c r="N754" s="1" t="s">
        <v>51</v>
      </c>
    </row>
    <row r="755" spans="1:14" x14ac:dyDescent="0.2">
      <c r="A755" s="1" t="s">
        <v>795</v>
      </c>
      <c r="B755" s="1">
        <v>49</v>
      </c>
      <c r="C755" s="1" t="s">
        <v>26</v>
      </c>
      <c r="D755" s="1" t="s">
        <v>31</v>
      </c>
      <c r="E755" s="1">
        <v>2.74</v>
      </c>
      <c r="F755" s="1">
        <v>46</v>
      </c>
      <c r="G755" s="1" t="s">
        <v>27</v>
      </c>
      <c r="H755" s="1" t="s">
        <v>17</v>
      </c>
      <c r="I755" s="1">
        <v>17.989999999999998</v>
      </c>
      <c r="J755" s="1">
        <v>1</v>
      </c>
      <c r="K755" s="1" t="s">
        <v>60</v>
      </c>
      <c r="L755" s="1">
        <v>5</v>
      </c>
      <c r="M755" s="1">
        <v>0.06</v>
      </c>
      <c r="N755" s="1" t="s">
        <v>33</v>
      </c>
    </row>
    <row r="756" spans="1:14" x14ac:dyDescent="0.2">
      <c r="A756" s="1" t="s">
        <v>796</v>
      </c>
      <c r="B756" s="1">
        <v>70</v>
      </c>
      <c r="C756" s="1" t="s">
        <v>14</v>
      </c>
      <c r="D756" s="1" t="s">
        <v>31</v>
      </c>
      <c r="E756" s="1">
        <v>13.11</v>
      </c>
      <c r="F756" s="1">
        <v>59</v>
      </c>
      <c r="G756" s="1" t="s">
        <v>16</v>
      </c>
      <c r="H756" s="1" t="s">
        <v>45</v>
      </c>
      <c r="I756" s="1">
        <v>17.989999999999998</v>
      </c>
      <c r="J756" s="1">
        <v>1</v>
      </c>
      <c r="K756" s="1" t="s">
        <v>18</v>
      </c>
      <c r="L756" s="1">
        <v>2</v>
      </c>
      <c r="M756" s="1">
        <v>0.22</v>
      </c>
      <c r="N756" s="1" t="s">
        <v>29</v>
      </c>
    </row>
    <row r="757" spans="1:14" x14ac:dyDescent="0.2">
      <c r="A757" s="2" t="s">
        <v>797</v>
      </c>
      <c r="B757" s="1">
        <v>21</v>
      </c>
      <c r="C757" s="1" t="s">
        <v>40</v>
      </c>
      <c r="D757" s="1" t="s">
        <v>21</v>
      </c>
      <c r="E757" s="1">
        <v>12.25</v>
      </c>
      <c r="F757" s="1">
        <v>13</v>
      </c>
      <c r="G757" s="1" t="s">
        <v>22</v>
      </c>
      <c r="H757" s="1" t="s">
        <v>17</v>
      </c>
      <c r="I757" s="1">
        <v>13.99</v>
      </c>
      <c r="J757" s="1">
        <v>0</v>
      </c>
      <c r="K757" s="1" t="s">
        <v>60</v>
      </c>
      <c r="L757" s="1">
        <v>1</v>
      </c>
      <c r="M757" s="1">
        <v>0.88</v>
      </c>
      <c r="N757" s="1" t="s">
        <v>19</v>
      </c>
    </row>
    <row r="758" spans="1:14" x14ac:dyDescent="0.2">
      <c r="A758" s="1" t="s">
        <v>798</v>
      </c>
      <c r="B758" s="1">
        <v>26</v>
      </c>
      <c r="C758" s="1" t="s">
        <v>14</v>
      </c>
      <c r="D758" s="1" t="s">
        <v>15</v>
      </c>
      <c r="E758" s="1">
        <v>12.29</v>
      </c>
      <c r="F758" s="1">
        <v>31</v>
      </c>
      <c r="G758" s="1" t="s">
        <v>27</v>
      </c>
      <c r="H758" s="1" t="s">
        <v>56</v>
      </c>
      <c r="I758" s="1">
        <v>8.99</v>
      </c>
      <c r="J758" s="1">
        <v>1</v>
      </c>
      <c r="K758" s="1" t="s">
        <v>18</v>
      </c>
      <c r="L758" s="1">
        <v>3</v>
      </c>
      <c r="M758" s="1">
        <v>0.38</v>
      </c>
      <c r="N758" s="1" t="s">
        <v>19</v>
      </c>
    </row>
    <row r="759" spans="1:14" x14ac:dyDescent="0.2">
      <c r="A759" s="1" t="s">
        <v>799</v>
      </c>
      <c r="B759" s="1">
        <v>33</v>
      </c>
      <c r="C759" s="1" t="s">
        <v>26</v>
      </c>
      <c r="D759" s="1" t="s">
        <v>21</v>
      </c>
      <c r="E759" s="1">
        <v>27.72</v>
      </c>
      <c r="F759" s="1">
        <v>42</v>
      </c>
      <c r="G759" s="1" t="s">
        <v>22</v>
      </c>
      <c r="H759" s="1" t="s">
        <v>23</v>
      </c>
      <c r="I759" s="1">
        <v>13.99</v>
      </c>
      <c r="J759" s="1">
        <v>0</v>
      </c>
      <c r="K759" s="1" t="s">
        <v>36</v>
      </c>
      <c r="L759" s="1">
        <v>4</v>
      </c>
      <c r="M759" s="1">
        <v>0.64</v>
      </c>
      <c r="N759" s="1" t="s">
        <v>19</v>
      </c>
    </row>
    <row r="760" spans="1:14" x14ac:dyDescent="0.2">
      <c r="A760" s="1" t="s">
        <v>800</v>
      </c>
      <c r="B760" s="1">
        <v>29</v>
      </c>
      <c r="C760" s="1" t="s">
        <v>14</v>
      </c>
      <c r="D760" s="1" t="s">
        <v>15</v>
      </c>
      <c r="E760" s="1">
        <v>13.77</v>
      </c>
      <c r="F760" s="1">
        <v>24</v>
      </c>
      <c r="G760" s="1" t="s">
        <v>16</v>
      </c>
      <c r="H760" s="1" t="s">
        <v>23</v>
      </c>
      <c r="I760" s="1">
        <v>8.99</v>
      </c>
      <c r="J760" s="1">
        <v>0</v>
      </c>
      <c r="K760" s="1" t="s">
        <v>36</v>
      </c>
      <c r="L760" s="1">
        <v>4</v>
      </c>
      <c r="M760" s="1">
        <v>0.55000000000000004</v>
      </c>
      <c r="N760" s="1" t="s">
        <v>29</v>
      </c>
    </row>
    <row r="761" spans="1:14" x14ac:dyDescent="0.2">
      <c r="A761" s="1" t="s">
        <v>801</v>
      </c>
      <c r="B761" s="1">
        <v>70</v>
      </c>
      <c r="C761" s="1" t="s">
        <v>14</v>
      </c>
      <c r="D761" s="1" t="s">
        <v>15</v>
      </c>
      <c r="E761" s="1">
        <v>4.88</v>
      </c>
      <c r="F761" s="1">
        <v>9</v>
      </c>
      <c r="G761" s="1" t="s">
        <v>22</v>
      </c>
      <c r="H761" s="1" t="s">
        <v>17</v>
      </c>
      <c r="I761" s="1">
        <v>8.99</v>
      </c>
      <c r="J761" s="1">
        <v>1</v>
      </c>
      <c r="K761" s="1" t="s">
        <v>42</v>
      </c>
      <c r="L761" s="1">
        <v>1</v>
      </c>
      <c r="M761" s="1">
        <v>0.49</v>
      </c>
      <c r="N761" s="1" t="s">
        <v>29</v>
      </c>
    </row>
    <row r="762" spans="1:14" x14ac:dyDescent="0.2">
      <c r="A762" s="1" t="s">
        <v>802</v>
      </c>
      <c r="B762" s="1">
        <v>48</v>
      </c>
      <c r="C762" s="1" t="s">
        <v>26</v>
      </c>
      <c r="D762" s="1" t="s">
        <v>21</v>
      </c>
      <c r="E762" s="1">
        <v>10.98</v>
      </c>
      <c r="F762" s="1">
        <v>44</v>
      </c>
      <c r="G762" s="1" t="s">
        <v>27</v>
      </c>
      <c r="H762" s="1" t="s">
        <v>56</v>
      </c>
      <c r="I762" s="1">
        <v>13.99</v>
      </c>
      <c r="J762" s="1">
        <v>1</v>
      </c>
      <c r="K762" s="1" t="s">
        <v>28</v>
      </c>
      <c r="L762" s="1">
        <v>1</v>
      </c>
      <c r="M762" s="1">
        <v>0.24</v>
      </c>
      <c r="N762" s="1" t="s">
        <v>29</v>
      </c>
    </row>
    <row r="763" spans="1:14" x14ac:dyDescent="0.2">
      <c r="A763" s="1" t="s">
        <v>803</v>
      </c>
      <c r="B763" s="1">
        <v>20</v>
      </c>
      <c r="C763" s="1" t="s">
        <v>40</v>
      </c>
      <c r="D763" s="1" t="s">
        <v>15</v>
      </c>
      <c r="E763" s="1">
        <v>17.03</v>
      </c>
      <c r="F763" s="1">
        <v>47</v>
      </c>
      <c r="G763" s="1" t="s">
        <v>22</v>
      </c>
      <c r="H763" s="1" t="s">
        <v>23</v>
      </c>
      <c r="I763" s="1">
        <v>8.99</v>
      </c>
      <c r="J763" s="1">
        <v>1</v>
      </c>
      <c r="K763" s="1" t="s">
        <v>60</v>
      </c>
      <c r="L763" s="1">
        <v>2</v>
      </c>
      <c r="M763" s="1">
        <v>0.35</v>
      </c>
      <c r="N763" s="1" t="s">
        <v>51</v>
      </c>
    </row>
    <row r="764" spans="1:14" x14ac:dyDescent="0.2">
      <c r="A764" s="1" t="s">
        <v>804</v>
      </c>
      <c r="B764" s="1">
        <v>40</v>
      </c>
      <c r="C764" s="1" t="s">
        <v>26</v>
      </c>
      <c r="D764" s="1" t="s">
        <v>15</v>
      </c>
      <c r="E764" s="1">
        <v>33.549999999999997</v>
      </c>
      <c r="F764" s="1">
        <v>5</v>
      </c>
      <c r="G764" s="1" t="s">
        <v>16</v>
      </c>
      <c r="H764" s="1" t="s">
        <v>23</v>
      </c>
      <c r="I764" s="1">
        <v>8.99</v>
      </c>
      <c r="J764" s="1">
        <v>0</v>
      </c>
      <c r="K764" s="1" t="s">
        <v>42</v>
      </c>
      <c r="L764" s="1">
        <v>1</v>
      </c>
      <c r="M764" s="1">
        <v>5.59</v>
      </c>
      <c r="N764" s="1" t="s">
        <v>33</v>
      </c>
    </row>
    <row r="765" spans="1:14" x14ac:dyDescent="0.2">
      <c r="A765" s="1" t="s">
        <v>805</v>
      </c>
      <c r="B765" s="1">
        <v>53</v>
      </c>
      <c r="C765" s="1" t="s">
        <v>26</v>
      </c>
      <c r="D765" s="1" t="s">
        <v>15</v>
      </c>
      <c r="E765" s="1">
        <v>4.01</v>
      </c>
      <c r="F765" s="1">
        <v>49</v>
      </c>
      <c r="G765" s="1" t="s">
        <v>69</v>
      </c>
      <c r="H765" s="1" t="s">
        <v>54</v>
      </c>
      <c r="I765" s="1">
        <v>8.99</v>
      </c>
      <c r="J765" s="1">
        <v>1</v>
      </c>
      <c r="K765" s="1" t="s">
        <v>28</v>
      </c>
      <c r="L765" s="1">
        <v>2</v>
      </c>
      <c r="M765" s="1">
        <v>0.08</v>
      </c>
      <c r="N765" s="1" t="s">
        <v>19</v>
      </c>
    </row>
    <row r="766" spans="1:14" x14ac:dyDescent="0.2">
      <c r="A766" s="1" t="s">
        <v>806</v>
      </c>
      <c r="B766" s="1">
        <v>56</v>
      </c>
      <c r="C766" s="1" t="s">
        <v>40</v>
      </c>
      <c r="D766" s="1" t="s">
        <v>31</v>
      </c>
      <c r="E766" s="1">
        <v>8.1999999999999993</v>
      </c>
      <c r="F766" s="1">
        <v>19</v>
      </c>
      <c r="G766" s="1" t="s">
        <v>22</v>
      </c>
      <c r="H766" s="1" t="s">
        <v>17</v>
      </c>
      <c r="I766" s="1">
        <v>17.989999999999998</v>
      </c>
      <c r="J766" s="1">
        <v>0</v>
      </c>
      <c r="K766" s="1" t="s">
        <v>42</v>
      </c>
      <c r="L766" s="1">
        <v>2</v>
      </c>
      <c r="M766" s="1">
        <v>0.41</v>
      </c>
      <c r="N766" s="1" t="s">
        <v>46</v>
      </c>
    </row>
    <row r="767" spans="1:14" x14ac:dyDescent="0.2">
      <c r="A767" s="1" t="s">
        <v>807</v>
      </c>
      <c r="B767" s="1">
        <v>43</v>
      </c>
      <c r="C767" s="1" t="s">
        <v>14</v>
      </c>
      <c r="D767" s="1" t="s">
        <v>31</v>
      </c>
      <c r="E767" s="1">
        <v>4.17</v>
      </c>
      <c r="F767" s="1">
        <v>46</v>
      </c>
      <c r="G767" s="1" t="s">
        <v>48</v>
      </c>
      <c r="H767" s="1" t="s">
        <v>23</v>
      </c>
      <c r="I767" s="1">
        <v>17.989999999999998</v>
      </c>
      <c r="J767" s="1">
        <v>1</v>
      </c>
      <c r="K767" s="1" t="s">
        <v>60</v>
      </c>
      <c r="L767" s="1">
        <v>1</v>
      </c>
      <c r="M767" s="1">
        <v>0.09</v>
      </c>
      <c r="N767" s="1" t="s">
        <v>46</v>
      </c>
    </row>
    <row r="768" spans="1:14" x14ac:dyDescent="0.2">
      <c r="A768" s="1" t="s">
        <v>808</v>
      </c>
      <c r="B768" s="1">
        <v>36</v>
      </c>
      <c r="C768" s="1" t="s">
        <v>14</v>
      </c>
      <c r="D768" s="1" t="s">
        <v>15</v>
      </c>
      <c r="E768" s="1">
        <v>14.63</v>
      </c>
      <c r="F768" s="1">
        <v>52</v>
      </c>
      <c r="G768" s="1" t="s">
        <v>48</v>
      </c>
      <c r="H768" s="1" t="s">
        <v>54</v>
      </c>
      <c r="I768" s="1">
        <v>8.99</v>
      </c>
      <c r="J768" s="1">
        <v>1</v>
      </c>
      <c r="K768" s="1" t="s">
        <v>28</v>
      </c>
      <c r="L768" s="1">
        <v>1</v>
      </c>
      <c r="M768" s="1">
        <v>0.28000000000000003</v>
      </c>
      <c r="N768" s="1" t="s">
        <v>33</v>
      </c>
    </row>
    <row r="769" spans="1:14" x14ac:dyDescent="0.2">
      <c r="A769" s="1" t="s">
        <v>809</v>
      </c>
      <c r="B769" s="1">
        <v>54</v>
      </c>
      <c r="C769" s="1" t="s">
        <v>40</v>
      </c>
      <c r="D769" s="1" t="s">
        <v>21</v>
      </c>
      <c r="E769" s="1">
        <v>19.260000000000002</v>
      </c>
      <c r="F769" s="1">
        <v>10</v>
      </c>
      <c r="G769" s="1" t="s">
        <v>16</v>
      </c>
      <c r="H769" s="1" t="s">
        <v>23</v>
      </c>
      <c r="I769" s="1">
        <v>13.99</v>
      </c>
      <c r="J769" s="1">
        <v>0</v>
      </c>
      <c r="K769" s="1" t="s">
        <v>36</v>
      </c>
      <c r="L769" s="1">
        <v>5</v>
      </c>
      <c r="M769" s="1">
        <v>1.75</v>
      </c>
      <c r="N769" s="1" t="s">
        <v>46</v>
      </c>
    </row>
    <row r="770" spans="1:14" x14ac:dyDescent="0.2">
      <c r="A770" s="1" t="s">
        <v>810</v>
      </c>
      <c r="B770" s="1">
        <v>64</v>
      </c>
      <c r="C770" s="1" t="s">
        <v>14</v>
      </c>
      <c r="D770" s="1" t="s">
        <v>15</v>
      </c>
      <c r="E770" s="1">
        <v>4.8</v>
      </c>
      <c r="F770" s="1">
        <v>46</v>
      </c>
      <c r="G770" s="1" t="s">
        <v>32</v>
      </c>
      <c r="H770" s="1" t="s">
        <v>45</v>
      </c>
      <c r="I770" s="1">
        <v>8.99</v>
      </c>
      <c r="J770" s="1">
        <v>1</v>
      </c>
      <c r="K770" s="1" t="s">
        <v>60</v>
      </c>
      <c r="L770" s="1">
        <v>1</v>
      </c>
      <c r="M770" s="1">
        <v>0.1</v>
      </c>
      <c r="N770" s="1" t="s">
        <v>38</v>
      </c>
    </row>
    <row r="771" spans="1:14" x14ac:dyDescent="0.2">
      <c r="A771" s="1" t="s">
        <v>811</v>
      </c>
      <c r="B771" s="1">
        <v>28</v>
      </c>
      <c r="C771" s="1" t="s">
        <v>26</v>
      </c>
      <c r="D771" s="1" t="s">
        <v>15</v>
      </c>
      <c r="E771" s="1">
        <v>12.82</v>
      </c>
      <c r="F771" s="1">
        <v>47</v>
      </c>
      <c r="G771" s="1" t="s">
        <v>69</v>
      </c>
      <c r="H771" s="1" t="s">
        <v>56</v>
      </c>
      <c r="I771" s="1">
        <v>8.99</v>
      </c>
      <c r="J771" s="1">
        <v>1</v>
      </c>
      <c r="K771" s="1" t="s">
        <v>60</v>
      </c>
      <c r="L771" s="1">
        <v>1</v>
      </c>
      <c r="M771" s="1">
        <v>0.27</v>
      </c>
      <c r="N771" s="1" t="s">
        <v>19</v>
      </c>
    </row>
    <row r="772" spans="1:14" x14ac:dyDescent="0.2">
      <c r="A772" s="1" t="s">
        <v>812</v>
      </c>
      <c r="B772" s="1">
        <v>52</v>
      </c>
      <c r="C772" s="1" t="s">
        <v>40</v>
      </c>
      <c r="D772" s="1" t="s">
        <v>31</v>
      </c>
      <c r="E772" s="1">
        <v>8.34</v>
      </c>
      <c r="F772" s="1">
        <v>21</v>
      </c>
      <c r="G772" s="1" t="s">
        <v>16</v>
      </c>
      <c r="H772" s="1" t="s">
        <v>17</v>
      </c>
      <c r="I772" s="1">
        <v>17.989999999999998</v>
      </c>
      <c r="J772" s="1">
        <v>0</v>
      </c>
      <c r="K772" s="1" t="s">
        <v>42</v>
      </c>
      <c r="L772" s="1">
        <v>2</v>
      </c>
      <c r="M772" s="1">
        <v>0.38</v>
      </c>
      <c r="N772" s="1" t="s">
        <v>24</v>
      </c>
    </row>
    <row r="773" spans="1:14" x14ac:dyDescent="0.2">
      <c r="A773" s="1" t="s">
        <v>813</v>
      </c>
      <c r="B773" s="1">
        <v>50</v>
      </c>
      <c r="C773" s="1" t="s">
        <v>40</v>
      </c>
      <c r="D773" s="1" t="s">
        <v>21</v>
      </c>
      <c r="E773" s="1">
        <v>4.17</v>
      </c>
      <c r="F773" s="1">
        <v>44</v>
      </c>
      <c r="G773" s="1" t="s">
        <v>32</v>
      </c>
      <c r="H773" s="1" t="s">
        <v>56</v>
      </c>
      <c r="I773" s="1">
        <v>13.99</v>
      </c>
      <c r="J773" s="1">
        <v>1</v>
      </c>
      <c r="K773" s="1" t="s">
        <v>18</v>
      </c>
      <c r="L773" s="1">
        <v>1</v>
      </c>
      <c r="M773" s="1">
        <v>0.09</v>
      </c>
      <c r="N773" s="1" t="s">
        <v>51</v>
      </c>
    </row>
    <row r="774" spans="1:14" x14ac:dyDescent="0.2">
      <c r="A774" s="1" t="s">
        <v>814</v>
      </c>
      <c r="B774" s="1">
        <v>61</v>
      </c>
      <c r="C774" s="1" t="s">
        <v>14</v>
      </c>
      <c r="D774" s="1" t="s">
        <v>21</v>
      </c>
      <c r="E774" s="1">
        <v>3.49</v>
      </c>
      <c r="F774" s="1">
        <v>23</v>
      </c>
      <c r="G774" s="1" t="s">
        <v>69</v>
      </c>
      <c r="H774" s="1" t="s">
        <v>45</v>
      </c>
      <c r="I774" s="1">
        <v>13.99</v>
      </c>
      <c r="J774" s="1">
        <v>1</v>
      </c>
      <c r="K774" s="1" t="s">
        <v>36</v>
      </c>
      <c r="L774" s="1">
        <v>1</v>
      </c>
      <c r="M774" s="1">
        <v>0.15</v>
      </c>
      <c r="N774" s="1" t="s">
        <v>38</v>
      </c>
    </row>
    <row r="775" spans="1:14" x14ac:dyDescent="0.2">
      <c r="A775" s="1" t="s">
        <v>815</v>
      </c>
      <c r="B775" s="1">
        <v>70</v>
      </c>
      <c r="C775" s="1" t="s">
        <v>14</v>
      </c>
      <c r="D775" s="1" t="s">
        <v>31</v>
      </c>
      <c r="E775" s="1">
        <v>9.1300000000000008</v>
      </c>
      <c r="F775" s="1">
        <v>50</v>
      </c>
      <c r="G775" s="1" t="s">
        <v>48</v>
      </c>
      <c r="H775" s="1" t="s">
        <v>45</v>
      </c>
      <c r="I775" s="1">
        <v>17.989999999999998</v>
      </c>
      <c r="J775" s="1">
        <v>1</v>
      </c>
      <c r="K775" s="1" t="s">
        <v>36</v>
      </c>
      <c r="L775" s="1">
        <v>3</v>
      </c>
      <c r="M775" s="1">
        <v>0.18</v>
      </c>
      <c r="N775" s="1" t="s">
        <v>33</v>
      </c>
    </row>
    <row r="776" spans="1:14" x14ac:dyDescent="0.2">
      <c r="A776" s="1" t="s">
        <v>816</v>
      </c>
      <c r="B776" s="1">
        <v>43</v>
      </c>
      <c r="C776" s="1" t="s">
        <v>40</v>
      </c>
      <c r="D776" s="1" t="s">
        <v>31</v>
      </c>
      <c r="E776" s="1">
        <v>4.17</v>
      </c>
      <c r="F776" s="1">
        <v>24</v>
      </c>
      <c r="G776" s="1" t="s">
        <v>48</v>
      </c>
      <c r="H776" s="1" t="s">
        <v>45</v>
      </c>
      <c r="I776" s="1">
        <v>17.989999999999998</v>
      </c>
      <c r="J776" s="1">
        <v>1</v>
      </c>
      <c r="K776" s="1" t="s">
        <v>28</v>
      </c>
      <c r="L776" s="1">
        <v>4</v>
      </c>
      <c r="M776" s="1">
        <v>0.17</v>
      </c>
      <c r="N776" s="1" t="s">
        <v>38</v>
      </c>
    </row>
    <row r="777" spans="1:14" x14ac:dyDescent="0.2">
      <c r="A777" s="1" t="s">
        <v>817</v>
      </c>
      <c r="B777" s="1">
        <v>62</v>
      </c>
      <c r="C777" s="1" t="s">
        <v>40</v>
      </c>
      <c r="D777" s="1" t="s">
        <v>31</v>
      </c>
      <c r="E777" s="1">
        <v>0.28000000000000003</v>
      </c>
      <c r="F777" s="1">
        <v>21</v>
      </c>
      <c r="G777" s="1" t="s">
        <v>32</v>
      </c>
      <c r="H777" s="1" t="s">
        <v>56</v>
      </c>
      <c r="I777" s="1">
        <v>17.989999999999998</v>
      </c>
      <c r="J777" s="1">
        <v>0</v>
      </c>
      <c r="K777" s="1" t="s">
        <v>42</v>
      </c>
      <c r="L777" s="1">
        <v>5</v>
      </c>
      <c r="M777" s="1">
        <v>0.01</v>
      </c>
      <c r="N777" s="1" t="s">
        <v>19</v>
      </c>
    </row>
    <row r="778" spans="1:14" x14ac:dyDescent="0.2">
      <c r="A778" s="1" t="s">
        <v>818</v>
      </c>
      <c r="B778" s="1">
        <v>26</v>
      </c>
      <c r="C778" s="1" t="s">
        <v>26</v>
      </c>
      <c r="D778" s="1" t="s">
        <v>21</v>
      </c>
      <c r="E778" s="1">
        <v>3.82</v>
      </c>
      <c r="F778" s="1">
        <v>14</v>
      </c>
      <c r="G778" s="1" t="s">
        <v>48</v>
      </c>
      <c r="H778" s="1" t="s">
        <v>17</v>
      </c>
      <c r="I778" s="1">
        <v>13.99</v>
      </c>
      <c r="J778" s="1">
        <v>1</v>
      </c>
      <c r="K778" s="1" t="s">
        <v>28</v>
      </c>
      <c r="L778" s="1">
        <v>2</v>
      </c>
      <c r="M778" s="1">
        <v>0.25</v>
      </c>
      <c r="N778" s="1" t="s">
        <v>29</v>
      </c>
    </row>
    <row r="779" spans="1:14" x14ac:dyDescent="0.2">
      <c r="A779" s="1" t="s">
        <v>819</v>
      </c>
      <c r="B779" s="1">
        <v>63</v>
      </c>
      <c r="C779" s="1" t="s">
        <v>40</v>
      </c>
      <c r="D779" s="1" t="s">
        <v>31</v>
      </c>
      <c r="E779" s="1">
        <v>32.75</v>
      </c>
      <c r="F779" s="1">
        <v>30</v>
      </c>
      <c r="G779" s="1" t="s">
        <v>48</v>
      </c>
      <c r="H779" s="1" t="s">
        <v>54</v>
      </c>
      <c r="I779" s="1">
        <v>17.989999999999998</v>
      </c>
      <c r="J779" s="1">
        <v>0</v>
      </c>
      <c r="K779" s="1" t="s">
        <v>60</v>
      </c>
      <c r="L779" s="1">
        <v>1</v>
      </c>
      <c r="M779" s="1">
        <v>1.06</v>
      </c>
      <c r="N779" s="1" t="s">
        <v>33</v>
      </c>
    </row>
    <row r="780" spans="1:14" x14ac:dyDescent="0.2">
      <c r="A780" s="1" t="s">
        <v>820</v>
      </c>
      <c r="B780" s="1">
        <v>38</v>
      </c>
      <c r="C780" s="1" t="s">
        <v>40</v>
      </c>
      <c r="D780" s="1" t="s">
        <v>31</v>
      </c>
      <c r="E780" s="1">
        <v>1.05</v>
      </c>
      <c r="F780" s="1">
        <v>24</v>
      </c>
      <c r="G780" s="1" t="s">
        <v>32</v>
      </c>
      <c r="H780" s="1" t="s">
        <v>45</v>
      </c>
      <c r="I780" s="1">
        <v>17.989999999999998</v>
      </c>
      <c r="J780" s="1">
        <v>0</v>
      </c>
      <c r="K780" s="1" t="s">
        <v>36</v>
      </c>
      <c r="L780" s="1">
        <v>4</v>
      </c>
      <c r="M780" s="1">
        <v>0.04</v>
      </c>
      <c r="N780" s="1" t="s">
        <v>24</v>
      </c>
    </row>
    <row r="781" spans="1:14" x14ac:dyDescent="0.2">
      <c r="A781" s="1" t="s">
        <v>821</v>
      </c>
      <c r="B781" s="1">
        <v>50</v>
      </c>
      <c r="C781" s="1" t="s">
        <v>14</v>
      </c>
      <c r="D781" s="1" t="s">
        <v>15</v>
      </c>
      <c r="E781" s="1">
        <v>29.04</v>
      </c>
      <c r="F781" s="1">
        <v>48</v>
      </c>
      <c r="G781" s="1" t="s">
        <v>48</v>
      </c>
      <c r="H781" s="1" t="s">
        <v>17</v>
      </c>
      <c r="I781" s="1">
        <v>8.99</v>
      </c>
      <c r="J781" s="1">
        <v>0</v>
      </c>
      <c r="K781" s="1" t="s">
        <v>60</v>
      </c>
      <c r="L781" s="1">
        <v>4</v>
      </c>
      <c r="M781" s="1">
        <v>0.59</v>
      </c>
      <c r="N781" s="1" t="s">
        <v>38</v>
      </c>
    </row>
    <row r="782" spans="1:14" x14ac:dyDescent="0.2">
      <c r="A782" s="1" t="s">
        <v>822</v>
      </c>
      <c r="B782" s="1">
        <v>49</v>
      </c>
      <c r="C782" s="1" t="s">
        <v>40</v>
      </c>
      <c r="D782" s="1" t="s">
        <v>21</v>
      </c>
      <c r="E782" s="1">
        <v>4.67</v>
      </c>
      <c r="F782" s="1">
        <v>48</v>
      </c>
      <c r="G782" s="1" t="s">
        <v>69</v>
      </c>
      <c r="H782" s="1" t="s">
        <v>45</v>
      </c>
      <c r="I782" s="1">
        <v>13.99</v>
      </c>
      <c r="J782" s="1">
        <v>1</v>
      </c>
      <c r="K782" s="1" t="s">
        <v>36</v>
      </c>
      <c r="L782" s="1">
        <v>5</v>
      </c>
      <c r="M782" s="1">
        <v>0.1</v>
      </c>
      <c r="N782" s="1" t="s">
        <v>33</v>
      </c>
    </row>
    <row r="783" spans="1:14" x14ac:dyDescent="0.2">
      <c r="A783" s="1" t="s">
        <v>823</v>
      </c>
      <c r="B783" s="1">
        <v>38</v>
      </c>
      <c r="C783" s="1" t="s">
        <v>14</v>
      </c>
      <c r="D783" s="1" t="s">
        <v>15</v>
      </c>
      <c r="E783" s="1">
        <v>16.27</v>
      </c>
      <c r="F783" s="1">
        <v>24</v>
      </c>
      <c r="G783" s="1" t="s">
        <v>16</v>
      </c>
      <c r="H783" s="1" t="s">
        <v>54</v>
      </c>
      <c r="I783" s="1">
        <v>8.99</v>
      </c>
      <c r="J783" s="1">
        <v>0</v>
      </c>
      <c r="K783" s="1" t="s">
        <v>18</v>
      </c>
      <c r="L783" s="1">
        <v>2</v>
      </c>
      <c r="M783" s="1">
        <v>0.65</v>
      </c>
      <c r="N783" s="1" t="s">
        <v>38</v>
      </c>
    </row>
    <row r="784" spans="1:14" x14ac:dyDescent="0.2">
      <c r="A784" s="1" t="s">
        <v>824</v>
      </c>
      <c r="B784" s="1">
        <v>23</v>
      </c>
      <c r="C784" s="1" t="s">
        <v>40</v>
      </c>
      <c r="D784" s="1" t="s">
        <v>15</v>
      </c>
      <c r="E784" s="1">
        <v>4.6399999999999997</v>
      </c>
      <c r="F784" s="1">
        <v>55</v>
      </c>
      <c r="G784" s="1" t="s">
        <v>22</v>
      </c>
      <c r="H784" s="1" t="s">
        <v>17</v>
      </c>
      <c r="I784" s="1">
        <v>8.99</v>
      </c>
      <c r="J784" s="1">
        <v>1</v>
      </c>
      <c r="K784" s="1" t="s">
        <v>60</v>
      </c>
      <c r="L784" s="1">
        <v>1</v>
      </c>
      <c r="M784" s="1">
        <v>0.08</v>
      </c>
      <c r="N784" s="1" t="s">
        <v>51</v>
      </c>
    </row>
    <row r="785" spans="1:14" x14ac:dyDescent="0.2">
      <c r="A785" s="1" t="s">
        <v>825</v>
      </c>
      <c r="B785" s="1">
        <v>46</v>
      </c>
      <c r="C785" s="1" t="s">
        <v>40</v>
      </c>
      <c r="D785" s="1" t="s">
        <v>31</v>
      </c>
      <c r="E785" s="1">
        <v>8.7799999999999994</v>
      </c>
      <c r="F785" s="1">
        <v>13</v>
      </c>
      <c r="G785" s="1" t="s">
        <v>27</v>
      </c>
      <c r="H785" s="1" t="s">
        <v>56</v>
      </c>
      <c r="I785" s="1">
        <v>17.989999999999998</v>
      </c>
      <c r="J785" s="1">
        <v>0</v>
      </c>
      <c r="K785" s="1" t="s">
        <v>42</v>
      </c>
      <c r="L785" s="1">
        <v>4</v>
      </c>
      <c r="M785" s="1">
        <v>0.63</v>
      </c>
      <c r="N785" s="1" t="s">
        <v>19</v>
      </c>
    </row>
    <row r="786" spans="1:14" x14ac:dyDescent="0.2">
      <c r="A786" s="1" t="s">
        <v>826</v>
      </c>
      <c r="B786" s="1">
        <v>44</v>
      </c>
      <c r="C786" s="1" t="s">
        <v>40</v>
      </c>
      <c r="D786" s="1" t="s">
        <v>15</v>
      </c>
      <c r="E786" s="1">
        <v>9</v>
      </c>
      <c r="F786" s="1">
        <v>33</v>
      </c>
      <c r="G786" s="1" t="s">
        <v>48</v>
      </c>
      <c r="H786" s="1" t="s">
        <v>17</v>
      </c>
      <c r="I786" s="1">
        <v>8.99</v>
      </c>
      <c r="J786" s="1">
        <v>1</v>
      </c>
      <c r="K786" s="1" t="s">
        <v>28</v>
      </c>
      <c r="L786" s="1">
        <v>1</v>
      </c>
      <c r="M786" s="1">
        <v>0.26</v>
      </c>
      <c r="N786" s="1" t="s">
        <v>19</v>
      </c>
    </row>
    <row r="787" spans="1:14" x14ac:dyDescent="0.2">
      <c r="A787" s="1" t="s">
        <v>827</v>
      </c>
      <c r="B787" s="1">
        <v>36</v>
      </c>
      <c r="C787" s="1" t="s">
        <v>26</v>
      </c>
      <c r="D787" s="1" t="s">
        <v>21</v>
      </c>
      <c r="E787" s="1">
        <v>9.1999999999999993</v>
      </c>
      <c r="F787" s="1">
        <v>7</v>
      </c>
      <c r="G787" s="1" t="s">
        <v>32</v>
      </c>
      <c r="H787" s="1" t="s">
        <v>54</v>
      </c>
      <c r="I787" s="1">
        <v>13.99</v>
      </c>
      <c r="J787" s="1">
        <v>0</v>
      </c>
      <c r="K787" s="1" t="s">
        <v>36</v>
      </c>
      <c r="L787" s="1">
        <v>2</v>
      </c>
      <c r="M787" s="1">
        <v>1.1499999999999999</v>
      </c>
      <c r="N787" s="1" t="s">
        <v>19</v>
      </c>
    </row>
    <row r="788" spans="1:14" x14ac:dyDescent="0.2">
      <c r="A788" s="1" t="s">
        <v>828</v>
      </c>
      <c r="B788" s="1">
        <v>23</v>
      </c>
      <c r="C788" s="1" t="s">
        <v>26</v>
      </c>
      <c r="D788" s="1" t="s">
        <v>15</v>
      </c>
      <c r="E788" s="1">
        <v>8.26</v>
      </c>
      <c r="F788" s="1">
        <v>33</v>
      </c>
      <c r="G788" s="1" t="s">
        <v>22</v>
      </c>
      <c r="H788" s="1" t="s">
        <v>54</v>
      </c>
      <c r="I788" s="1">
        <v>8.99</v>
      </c>
      <c r="J788" s="1">
        <v>1</v>
      </c>
      <c r="K788" s="1" t="s">
        <v>18</v>
      </c>
      <c r="L788" s="1">
        <v>5</v>
      </c>
      <c r="M788" s="1">
        <v>0.24</v>
      </c>
      <c r="N788" s="1" t="s">
        <v>33</v>
      </c>
    </row>
    <row r="789" spans="1:14" x14ac:dyDescent="0.2">
      <c r="A789" s="1" t="s">
        <v>829</v>
      </c>
      <c r="B789" s="1">
        <v>34</v>
      </c>
      <c r="C789" s="1" t="s">
        <v>14</v>
      </c>
      <c r="D789" s="1" t="s">
        <v>31</v>
      </c>
      <c r="E789" s="1">
        <v>35.200000000000003</v>
      </c>
      <c r="F789" s="1">
        <v>14</v>
      </c>
      <c r="G789" s="1" t="s">
        <v>22</v>
      </c>
      <c r="H789" s="1" t="s">
        <v>56</v>
      </c>
      <c r="I789" s="1">
        <v>17.989999999999998</v>
      </c>
      <c r="J789" s="1">
        <v>0</v>
      </c>
      <c r="K789" s="1" t="s">
        <v>28</v>
      </c>
      <c r="L789" s="1">
        <v>3</v>
      </c>
      <c r="M789" s="1">
        <v>2.35</v>
      </c>
      <c r="N789" s="1" t="s">
        <v>38</v>
      </c>
    </row>
    <row r="790" spans="1:14" x14ac:dyDescent="0.2">
      <c r="A790" s="1" t="s">
        <v>830</v>
      </c>
      <c r="B790" s="1">
        <v>62</v>
      </c>
      <c r="C790" s="1" t="s">
        <v>26</v>
      </c>
      <c r="D790" s="1" t="s">
        <v>31</v>
      </c>
      <c r="E790" s="1">
        <v>1.1200000000000001</v>
      </c>
      <c r="F790" s="1">
        <v>43</v>
      </c>
      <c r="G790" s="1" t="s">
        <v>27</v>
      </c>
      <c r="H790" s="1" t="s">
        <v>17</v>
      </c>
      <c r="I790" s="1">
        <v>17.989999999999998</v>
      </c>
      <c r="J790" s="1">
        <v>1</v>
      </c>
      <c r="K790" s="1" t="s">
        <v>18</v>
      </c>
      <c r="L790" s="1">
        <v>4</v>
      </c>
      <c r="M790" s="1">
        <v>0.03</v>
      </c>
      <c r="N790" s="1" t="s">
        <v>46</v>
      </c>
    </row>
    <row r="791" spans="1:14" x14ac:dyDescent="0.2">
      <c r="A791" s="1" t="s">
        <v>831</v>
      </c>
      <c r="B791" s="1">
        <v>24</v>
      </c>
      <c r="C791" s="1" t="s">
        <v>14</v>
      </c>
      <c r="D791" s="1" t="s">
        <v>21</v>
      </c>
      <c r="E791" s="1">
        <v>10.67</v>
      </c>
      <c r="F791" s="1">
        <v>28</v>
      </c>
      <c r="G791" s="1" t="s">
        <v>27</v>
      </c>
      <c r="H791" s="1" t="s">
        <v>56</v>
      </c>
      <c r="I791" s="1">
        <v>13.99</v>
      </c>
      <c r="J791" s="1">
        <v>0</v>
      </c>
      <c r="K791" s="1" t="s">
        <v>42</v>
      </c>
      <c r="L791" s="1">
        <v>1</v>
      </c>
      <c r="M791" s="1">
        <v>0.37</v>
      </c>
      <c r="N791" s="1" t="s">
        <v>33</v>
      </c>
    </row>
    <row r="792" spans="1:14" x14ac:dyDescent="0.2">
      <c r="A792" s="1" t="s">
        <v>832</v>
      </c>
      <c r="B792" s="1">
        <v>36</v>
      </c>
      <c r="C792" s="1" t="s">
        <v>40</v>
      </c>
      <c r="D792" s="1" t="s">
        <v>21</v>
      </c>
      <c r="E792" s="1">
        <v>14.29</v>
      </c>
      <c r="F792" s="1">
        <v>4</v>
      </c>
      <c r="G792" s="1" t="s">
        <v>16</v>
      </c>
      <c r="H792" s="1" t="s">
        <v>23</v>
      </c>
      <c r="I792" s="1">
        <v>13.99</v>
      </c>
      <c r="J792" s="1">
        <v>0</v>
      </c>
      <c r="K792" s="1" t="s">
        <v>60</v>
      </c>
      <c r="L792" s="1">
        <v>4</v>
      </c>
      <c r="M792" s="1">
        <v>2.86</v>
      </c>
      <c r="N792" s="1" t="s">
        <v>24</v>
      </c>
    </row>
    <row r="793" spans="1:14" x14ac:dyDescent="0.2">
      <c r="A793" s="1" t="s">
        <v>833</v>
      </c>
      <c r="B793" s="1">
        <v>33</v>
      </c>
      <c r="C793" s="1" t="s">
        <v>26</v>
      </c>
      <c r="D793" s="1" t="s">
        <v>21</v>
      </c>
      <c r="E793" s="1">
        <v>18.329999999999998</v>
      </c>
      <c r="F793" s="1">
        <v>48</v>
      </c>
      <c r="G793" s="1" t="s">
        <v>32</v>
      </c>
      <c r="H793" s="1" t="s">
        <v>23</v>
      </c>
      <c r="I793" s="1">
        <v>13.99</v>
      </c>
      <c r="J793" s="1">
        <v>1</v>
      </c>
      <c r="K793" s="1" t="s">
        <v>36</v>
      </c>
      <c r="L793" s="1">
        <v>1</v>
      </c>
      <c r="M793" s="1">
        <v>0.37</v>
      </c>
      <c r="N793" s="1" t="s">
        <v>46</v>
      </c>
    </row>
    <row r="794" spans="1:14" x14ac:dyDescent="0.2">
      <c r="A794" s="1" t="s">
        <v>834</v>
      </c>
      <c r="B794" s="1">
        <v>58</v>
      </c>
      <c r="C794" s="1" t="s">
        <v>26</v>
      </c>
      <c r="D794" s="1" t="s">
        <v>15</v>
      </c>
      <c r="E794" s="1">
        <v>3.57</v>
      </c>
      <c r="F794" s="1">
        <v>20</v>
      </c>
      <c r="G794" s="1" t="s">
        <v>69</v>
      </c>
      <c r="H794" s="1" t="s">
        <v>45</v>
      </c>
      <c r="I794" s="1">
        <v>8.99</v>
      </c>
      <c r="J794" s="1">
        <v>1</v>
      </c>
      <c r="K794" s="1" t="s">
        <v>18</v>
      </c>
      <c r="L794" s="1">
        <v>2</v>
      </c>
      <c r="M794" s="1">
        <v>0.17</v>
      </c>
      <c r="N794" s="1" t="s">
        <v>51</v>
      </c>
    </row>
    <row r="795" spans="1:14" x14ac:dyDescent="0.2">
      <c r="A795" s="1" t="s">
        <v>835</v>
      </c>
      <c r="B795" s="1">
        <v>20</v>
      </c>
      <c r="C795" s="1" t="s">
        <v>14</v>
      </c>
      <c r="D795" s="1" t="s">
        <v>15</v>
      </c>
      <c r="E795" s="1">
        <v>15.54</v>
      </c>
      <c r="F795" s="1">
        <v>24</v>
      </c>
      <c r="G795" s="1" t="s">
        <v>27</v>
      </c>
      <c r="H795" s="1" t="s">
        <v>54</v>
      </c>
      <c r="I795" s="1">
        <v>8.99</v>
      </c>
      <c r="J795" s="1">
        <v>0</v>
      </c>
      <c r="K795" s="1" t="s">
        <v>36</v>
      </c>
      <c r="L795" s="1">
        <v>3</v>
      </c>
      <c r="M795" s="1">
        <v>0.62</v>
      </c>
      <c r="N795" s="1" t="s">
        <v>24</v>
      </c>
    </row>
    <row r="796" spans="1:14" x14ac:dyDescent="0.2">
      <c r="A796" s="1" t="s">
        <v>836</v>
      </c>
      <c r="B796" s="1">
        <v>20</v>
      </c>
      <c r="C796" s="1" t="s">
        <v>26</v>
      </c>
      <c r="D796" s="1" t="s">
        <v>15</v>
      </c>
      <c r="E796" s="1">
        <v>10.28</v>
      </c>
      <c r="F796" s="1">
        <v>43</v>
      </c>
      <c r="G796" s="1" t="s">
        <v>48</v>
      </c>
      <c r="H796" s="1" t="s">
        <v>45</v>
      </c>
      <c r="I796" s="1">
        <v>8.99</v>
      </c>
      <c r="J796" s="1">
        <v>1</v>
      </c>
      <c r="K796" s="1" t="s">
        <v>42</v>
      </c>
      <c r="L796" s="1">
        <v>2</v>
      </c>
      <c r="M796" s="1">
        <v>0.23</v>
      </c>
      <c r="N796" s="1" t="s">
        <v>19</v>
      </c>
    </row>
    <row r="797" spans="1:14" x14ac:dyDescent="0.2">
      <c r="A797" s="1" t="s">
        <v>837</v>
      </c>
      <c r="B797" s="1">
        <v>33</v>
      </c>
      <c r="C797" s="1" t="s">
        <v>26</v>
      </c>
      <c r="D797" s="1" t="s">
        <v>31</v>
      </c>
      <c r="E797" s="1">
        <v>2.2000000000000002</v>
      </c>
      <c r="F797" s="1">
        <v>40</v>
      </c>
      <c r="G797" s="1" t="s">
        <v>48</v>
      </c>
      <c r="H797" s="1" t="s">
        <v>54</v>
      </c>
      <c r="I797" s="1">
        <v>17.989999999999998</v>
      </c>
      <c r="J797" s="1">
        <v>1</v>
      </c>
      <c r="K797" s="1" t="s">
        <v>18</v>
      </c>
      <c r="L797" s="1">
        <v>4</v>
      </c>
      <c r="M797" s="1">
        <v>0.05</v>
      </c>
      <c r="N797" s="1" t="s">
        <v>51</v>
      </c>
    </row>
    <row r="798" spans="1:14" x14ac:dyDescent="0.2">
      <c r="A798" s="1" t="s">
        <v>838</v>
      </c>
      <c r="B798" s="1">
        <v>30</v>
      </c>
      <c r="C798" s="1" t="s">
        <v>14</v>
      </c>
      <c r="D798" s="1" t="s">
        <v>15</v>
      </c>
      <c r="E798" s="1">
        <v>0.52</v>
      </c>
      <c r="F798" s="1">
        <v>4</v>
      </c>
      <c r="G798" s="1" t="s">
        <v>27</v>
      </c>
      <c r="H798" s="1" t="s">
        <v>17</v>
      </c>
      <c r="I798" s="1">
        <v>8.99</v>
      </c>
      <c r="J798" s="1">
        <v>1</v>
      </c>
      <c r="K798" s="1" t="s">
        <v>42</v>
      </c>
      <c r="L798" s="1">
        <v>2</v>
      </c>
      <c r="M798" s="1">
        <v>0.1</v>
      </c>
      <c r="N798" s="1" t="s">
        <v>24</v>
      </c>
    </row>
    <row r="799" spans="1:14" x14ac:dyDescent="0.2">
      <c r="A799" s="1" t="s">
        <v>839</v>
      </c>
      <c r="B799" s="1">
        <v>59</v>
      </c>
      <c r="C799" s="1" t="s">
        <v>40</v>
      </c>
      <c r="D799" s="1" t="s">
        <v>21</v>
      </c>
      <c r="E799" s="1">
        <v>7.52</v>
      </c>
      <c r="F799" s="1">
        <v>0</v>
      </c>
      <c r="G799" s="1" t="s">
        <v>22</v>
      </c>
      <c r="H799" s="1" t="s">
        <v>17</v>
      </c>
      <c r="I799" s="1">
        <v>13.99</v>
      </c>
      <c r="J799" s="1">
        <v>0</v>
      </c>
      <c r="K799" s="1" t="s">
        <v>42</v>
      </c>
      <c r="L799" s="1">
        <v>4</v>
      </c>
      <c r="M799" s="1">
        <v>7.52</v>
      </c>
      <c r="N799" s="1" t="s">
        <v>19</v>
      </c>
    </row>
    <row r="800" spans="1:14" x14ac:dyDescent="0.2">
      <c r="A800" s="1" t="s">
        <v>840</v>
      </c>
      <c r="B800" s="1">
        <v>54</v>
      </c>
      <c r="C800" s="1" t="s">
        <v>40</v>
      </c>
      <c r="D800" s="1" t="s">
        <v>21</v>
      </c>
      <c r="E800" s="1">
        <v>18.96</v>
      </c>
      <c r="F800" s="1">
        <v>18</v>
      </c>
      <c r="G800" s="1" t="s">
        <v>32</v>
      </c>
      <c r="H800" s="1" t="s">
        <v>56</v>
      </c>
      <c r="I800" s="1">
        <v>13.99</v>
      </c>
      <c r="J800" s="1">
        <v>0</v>
      </c>
      <c r="K800" s="1" t="s">
        <v>28</v>
      </c>
      <c r="L800" s="1">
        <v>3</v>
      </c>
      <c r="M800" s="1">
        <v>1</v>
      </c>
      <c r="N800" s="1" t="s">
        <v>51</v>
      </c>
    </row>
    <row r="801" spans="1:14" x14ac:dyDescent="0.2">
      <c r="A801" s="1" t="s">
        <v>841</v>
      </c>
      <c r="B801" s="1">
        <v>47</v>
      </c>
      <c r="C801" s="1" t="s">
        <v>40</v>
      </c>
      <c r="D801" s="1" t="s">
        <v>31</v>
      </c>
      <c r="E801" s="1">
        <v>6.33</v>
      </c>
      <c r="F801" s="1">
        <v>9</v>
      </c>
      <c r="G801" s="1" t="s">
        <v>27</v>
      </c>
      <c r="H801" s="1" t="s">
        <v>45</v>
      </c>
      <c r="I801" s="1">
        <v>17.989999999999998</v>
      </c>
      <c r="J801" s="1">
        <v>0</v>
      </c>
      <c r="K801" s="1" t="s">
        <v>18</v>
      </c>
      <c r="L801" s="1">
        <v>4</v>
      </c>
      <c r="M801" s="1">
        <v>0.63</v>
      </c>
      <c r="N801" s="1" t="s">
        <v>51</v>
      </c>
    </row>
    <row r="802" spans="1:14" x14ac:dyDescent="0.2">
      <c r="A802" s="1" t="s">
        <v>842</v>
      </c>
      <c r="B802" s="1">
        <v>59</v>
      </c>
      <c r="C802" s="1" t="s">
        <v>14</v>
      </c>
      <c r="D802" s="1" t="s">
        <v>15</v>
      </c>
      <c r="E802" s="1">
        <v>20.13</v>
      </c>
      <c r="F802" s="1">
        <v>6</v>
      </c>
      <c r="G802" s="1" t="s">
        <v>16</v>
      </c>
      <c r="H802" s="1" t="s">
        <v>23</v>
      </c>
      <c r="I802" s="1">
        <v>8.99</v>
      </c>
      <c r="J802" s="1">
        <v>0</v>
      </c>
      <c r="K802" s="1" t="s">
        <v>60</v>
      </c>
      <c r="L802" s="1">
        <v>1</v>
      </c>
      <c r="M802" s="1">
        <v>2.88</v>
      </c>
      <c r="N802" s="1" t="s">
        <v>29</v>
      </c>
    </row>
    <row r="803" spans="1:14" x14ac:dyDescent="0.2">
      <c r="A803" s="1" t="s">
        <v>843</v>
      </c>
      <c r="B803" s="1">
        <v>24</v>
      </c>
      <c r="C803" s="1" t="s">
        <v>26</v>
      </c>
      <c r="D803" s="1" t="s">
        <v>15</v>
      </c>
      <c r="E803" s="1">
        <v>6.73</v>
      </c>
      <c r="F803" s="1">
        <v>16</v>
      </c>
      <c r="G803" s="1" t="s">
        <v>16</v>
      </c>
      <c r="H803" s="1" t="s">
        <v>23</v>
      </c>
      <c r="I803" s="1">
        <v>8.99</v>
      </c>
      <c r="J803" s="1">
        <v>0</v>
      </c>
      <c r="K803" s="1" t="s">
        <v>28</v>
      </c>
      <c r="L803" s="1">
        <v>4</v>
      </c>
      <c r="M803" s="1">
        <v>0.4</v>
      </c>
      <c r="N803" s="1" t="s">
        <v>46</v>
      </c>
    </row>
    <row r="804" spans="1:14" x14ac:dyDescent="0.2">
      <c r="A804" s="1" t="s">
        <v>844</v>
      </c>
      <c r="B804" s="1">
        <v>24</v>
      </c>
      <c r="C804" s="1" t="s">
        <v>14</v>
      </c>
      <c r="D804" s="1" t="s">
        <v>21</v>
      </c>
      <c r="E804" s="1">
        <v>21.53</v>
      </c>
      <c r="F804" s="1">
        <v>57</v>
      </c>
      <c r="G804" s="1" t="s">
        <v>69</v>
      </c>
      <c r="H804" s="1" t="s">
        <v>56</v>
      </c>
      <c r="I804" s="1">
        <v>13.99</v>
      </c>
      <c r="J804" s="1">
        <v>0</v>
      </c>
      <c r="K804" s="1" t="s">
        <v>28</v>
      </c>
      <c r="L804" s="1">
        <v>3</v>
      </c>
      <c r="M804" s="1">
        <v>0.37</v>
      </c>
      <c r="N804" s="1" t="s">
        <v>29</v>
      </c>
    </row>
    <row r="805" spans="1:14" x14ac:dyDescent="0.2">
      <c r="A805" s="1" t="s">
        <v>845</v>
      </c>
      <c r="B805" s="1">
        <v>53</v>
      </c>
      <c r="C805" s="1" t="s">
        <v>14</v>
      </c>
      <c r="D805" s="1" t="s">
        <v>21</v>
      </c>
      <c r="E805" s="1">
        <v>8.85</v>
      </c>
      <c r="F805" s="1">
        <v>3</v>
      </c>
      <c r="G805" s="1" t="s">
        <v>32</v>
      </c>
      <c r="H805" s="1" t="s">
        <v>23</v>
      </c>
      <c r="I805" s="1">
        <v>13.99</v>
      </c>
      <c r="J805" s="1">
        <v>0</v>
      </c>
      <c r="K805" s="1" t="s">
        <v>18</v>
      </c>
      <c r="L805" s="1">
        <v>1</v>
      </c>
      <c r="M805" s="1">
        <v>2.21</v>
      </c>
      <c r="N805" s="1" t="s">
        <v>24</v>
      </c>
    </row>
    <row r="806" spans="1:14" x14ac:dyDescent="0.2">
      <c r="A806" s="1" t="s">
        <v>846</v>
      </c>
      <c r="B806" s="1">
        <v>57</v>
      </c>
      <c r="C806" s="1" t="s">
        <v>40</v>
      </c>
      <c r="D806" s="1" t="s">
        <v>21</v>
      </c>
      <c r="E806" s="1">
        <v>0.15</v>
      </c>
      <c r="F806" s="1">
        <v>39</v>
      </c>
      <c r="G806" s="1" t="s">
        <v>16</v>
      </c>
      <c r="H806" s="1" t="s">
        <v>56</v>
      </c>
      <c r="I806" s="1">
        <v>13.99</v>
      </c>
      <c r="J806" s="1">
        <v>1</v>
      </c>
      <c r="K806" s="1" t="s">
        <v>36</v>
      </c>
      <c r="L806" s="1">
        <v>3</v>
      </c>
      <c r="M806" s="1">
        <v>0</v>
      </c>
      <c r="N806" s="1" t="s">
        <v>46</v>
      </c>
    </row>
    <row r="807" spans="1:14" x14ac:dyDescent="0.2">
      <c r="A807" s="1" t="s">
        <v>847</v>
      </c>
      <c r="B807" s="1">
        <v>66</v>
      </c>
      <c r="C807" s="1" t="s">
        <v>26</v>
      </c>
      <c r="D807" s="1" t="s">
        <v>15</v>
      </c>
      <c r="E807" s="1">
        <v>0.27</v>
      </c>
      <c r="F807" s="1">
        <v>40</v>
      </c>
      <c r="G807" s="1" t="s">
        <v>16</v>
      </c>
      <c r="H807" s="1" t="s">
        <v>45</v>
      </c>
      <c r="I807" s="1">
        <v>8.99</v>
      </c>
      <c r="J807" s="1">
        <v>1</v>
      </c>
      <c r="K807" s="1" t="s">
        <v>60</v>
      </c>
      <c r="L807" s="1">
        <v>1</v>
      </c>
      <c r="M807" s="1">
        <v>0.01</v>
      </c>
      <c r="N807" s="1" t="s">
        <v>24</v>
      </c>
    </row>
    <row r="808" spans="1:14" x14ac:dyDescent="0.2">
      <c r="A808" s="1" t="s">
        <v>848</v>
      </c>
      <c r="B808" s="1">
        <v>24</v>
      </c>
      <c r="C808" s="1" t="s">
        <v>40</v>
      </c>
      <c r="D808" s="1" t="s">
        <v>21</v>
      </c>
      <c r="E808" s="1">
        <v>7.75</v>
      </c>
      <c r="F808" s="1">
        <v>29</v>
      </c>
      <c r="G808" s="1" t="s">
        <v>22</v>
      </c>
      <c r="H808" s="1" t="s">
        <v>56</v>
      </c>
      <c r="I808" s="1">
        <v>13.99</v>
      </c>
      <c r="J808" s="1">
        <v>0</v>
      </c>
      <c r="K808" s="1" t="s">
        <v>36</v>
      </c>
      <c r="L808" s="1">
        <v>5</v>
      </c>
      <c r="M808" s="1">
        <v>0.26</v>
      </c>
      <c r="N808" s="1" t="s">
        <v>33</v>
      </c>
    </row>
    <row r="809" spans="1:14" x14ac:dyDescent="0.2">
      <c r="A809" s="1" t="s">
        <v>849</v>
      </c>
      <c r="B809" s="1">
        <v>28</v>
      </c>
      <c r="C809" s="1" t="s">
        <v>14</v>
      </c>
      <c r="D809" s="1" t="s">
        <v>31</v>
      </c>
      <c r="E809" s="1">
        <v>6.79</v>
      </c>
      <c r="F809" s="1">
        <v>54</v>
      </c>
      <c r="G809" s="1" t="s">
        <v>32</v>
      </c>
      <c r="H809" s="1" t="s">
        <v>56</v>
      </c>
      <c r="I809" s="1">
        <v>17.989999999999998</v>
      </c>
      <c r="J809" s="1">
        <v>1</v>
      </c>
      <c r="K809" s="1" t="s">
        <v>42</v>
      </c>
      <c r="L809" s="1">
        <v>1</v>
      </c>
      <c r="M809" s="1">
        <v>0.12</v>
      </c>
      <c r="N809" s="1" t="s">
        <v>33</v>
      </c>
    </row>
    <row r="810" spans="1:14" x14ac:dyDescent="0.2">
      <c r="A810" s="1" t="s">
        <v>850</v>
      </c>
      <c r="B810" s="1">
        <v>29</v>
      </c>
      <c r="C810" s="1" t="s">
        <v>40</v>
      </c>
      <c r="D810" s="1" t="s">
        <v>31</v>
      </c>
      <c r="E810" s="1">
        <v>21.53</v>
      </c>
      <c r="F810" s="1">
        <v>36</v>
      </c>
      <c r="G810" s="1" t="s">
        <v>16</v>
      </c>
      <c r="H810" s="1" t="s">
        <v>17</v>
      </c>
      <c r="I810" s="1">
        <v>17.989999999999998</v>
      </c>
      <c r="J810" s="1">
        <v>0</v>
      </c>
      <c r="K810" s="1" t="s">
        <v>60</v>
      </c>
      <c r="L810" s="1">
        <v>5</v>
      </c>
      <c r="M810" s="1">
        <v>0.57999999999999996</v>
      </c>
      <c r="N810" s="1" t="s">
        <v>24</v>
      </c>
    </row>
    <row r="811" spans="1:14" x14ac:dyDescent="0.2">
      <c r="A811" s="1" t="s">
        <v>851</v>
      </c>
      <c r="B811" s="1">
        <v>45</v>
      </c>
      <c r="C811" s="1" t="s">
        <v>40</v>
      </c>
      <c r="D811" s="1" t="s">
        <v>31</v>
      </c>
      <c r="E811" s="1">
        <v>13.88</v>
      </c>
      <c r="F811" s="1">
        <v>26</v>
      </c>
      <c r="G811" s="1" t="s">
        <v>69</v>
      </c>
      <c r="H811" s="1" t="s">
        <v>54</v>
      </c>
      <c r="I811" s="1">
        <v>17.989999999999998</v>
      </c>
      <c r="J811" s="1">
        <v>0</v>
      </c>
      <c r="K811" s="1" t="s">
        <v>28</v>
      </c>
      <c r="L811" s="1">
        <v>1</v>
      </c>
      <c r="M811" s="1">
        <v>0.51</v>
      </c>
      <c r="N811" s="1" t="s">
        <v>51</v>
      </c>
    </row>
    <row r="812" spans="1:14" x14ac:dyDescent="0.2">
      <c r="A812" s="1" t="s">
        <v>852</v>
      </c>
      <c r="B812" s="1">
        <v>50</v>
      </c>
      <c r="C812" s="1" t="s">
        <v>14</v>
      </c>
      <c r="D812" s="1" t="s">
        <v>31</v>
      </c>
      <c r="E812" s="1">
        <v>0.32</v>
      </c>
      <c r="F812" s="1">
        <v>35</v>
      </c>
      <c r="G812" s="1" t="s">
        <v>22</v>
      </c>
      <c r="H812" s="1" t="s">
        <v>54</v>
      </c>
      <c r="I812" s="1">
        <v>17.989999999999998</v>
      </c>
      <c r="J812" s="1">
        <v>1</v>
      </c>
      <c r="K812" s="1" t="s">
        <v>36</v>
      </c>
      <c r="L812" s="1">
        <v>2</v>
      </c>
      <c r="M812" s="1">
        <v>0.01</v>
      </c>
      <c r="N812" s="1" t="s">
        <v>46</v>
      </c>
    </row>
    <row r="813" spans="1:14" x14ac:dyDescent="0.2">
      <c r="A813" s="1" t="s">
        <v>853</v>
      </c>
      <c r="B813" s="1">
        <v>23</v>
      </c>
      <c r="C813" s="1" t="s">
        <v>26</v>
      </c>
      <c r="D813" s="1" t="s">
        <v>21</v>
      </c>
      <c r="E813" s="1">
        <v>2.2799999999999998</v>
      </c>
      <c r="F813" s="1">
        <v>46</v>
      </c>
      <c r="G813" s="1" t="s">
        <v>32</v>
      </c>
      <c r="H813" s="1" t="s">
        <v>56</v>
      </c>
      <c r="I813" s="1">
        <v>13.99</v>
      </c>
      <c r="J813" s="1">
        <v>1</v>
      </c>
      <c r="K813" s="1" t="s">
        <v>42</v>
      </c>
      <c r="L813" s="1">
        <v>1</v>
      </c>
      <c r="M813" s="1">
        <v>0.05</v>
      </c>
      <c r="N813" s="1" t="s">
        <v>33</v>
      </c>
    </row>
    <row r="814" spans="1:14" x14ac:dyDescent="0.2">
      <c r="A814" s="1" t="s">
        <v>854</v>
      </c>
      <c r="B814" s="1">
        <v>68</v>
      </c>
      <c r="C814" s="1" t="s">
        <v>26</v>
      </c>
      <c r="D814" s="1" t="s">
        <v>15</v>
      </c>
      <c r="E814" s="1">
        <v>0.27</v>
      </c>
      <c r="F814" s="1">
        <v>4</v>
      </c>
      <c r="G814" s="1" t="s">
        <v>32</v>
      </c>
      <c r="H814" s="1" t="s">
        <v>56</v>
      </c>
      <c r="I814" s="1">
        <v>8.99</v>
      </c>
      <c r="J814" s="1">
        <v>1</v>
      </c>
      <c r="K814" s="1" t="s">
        <v>28</v>
      </c>
      <c r="L814" s="1">
        <v>2</v>
      </c>
      <c r="M814" s="1">
        <v>0.05</v>
      </c>
      <c r="N814" s="1" t="s">
        <v>33</v>
      </c>
    </row>
    <row r="815" spans="1:14" x14ac:dyDescent="0.2">
      <c r="A815" s="1" t="s">
        <v>855</v>
      </c>
      <c r="B815" s="1">
        <v>25</v>
      </c>
      <c r="C815" s="1" t="s">
        <v>40</v>
      </c>
      <c r="D815" s="1" t="s">
        <v>15</v>
      </c>
      <c r="E815" s="1">
        <v>6.05</v>
      </c>
      <c r="F815" s="1">
        <v>60</v>
      </c>
      <c r="G815" s="1" t="s">
        <v>69</v>
      </c>
      <c r="H815" s="1" t="s">
        <v>23</v>
      </c>
      <c r="I815" s="1">
        <v>8.99</v>
      </c>
      <c r="J815" s="1">
        <v>1</v>
      </c>
      <c r="K815" s="1" t="s">
        <v>36</v>
      </c>
      <c r="L815" s="1">
        <v>3</v>
      </c>
      <c r="M815" s="1">
        <v>0.1</v>
      </c>
      <c r="N815" s="1" t="s">
        <v>24</v>
      </c>
    </row>
    <row r="816" spans="1:14" x14ac:dyDescent="0.2">
      <c r="A816" s="1" t="s">
        <v>856</v>
      </c>
      <c r="B816" s="1">
        <v>68</v>
      </c>
      <c r="C816" s="1" t="s">
        <v>14</v>
      </c>
      <c r="D816" s="1" t="s">
        <v>31</v>
      </c>
      <c r="E816" s="1">
        <v>1.66</v>
      </c>
      <c r="F816" s="1">
        <v>42</v>
      </c>
      <c r="G816" s="1" t="s">
        <v>69</v>
      </c>
      <c r="H816" s="1" t="s">
        <v>23</v>
      </c>
      <c r="I816" s="1">
        <v>17.989999999999998</v>
      </c>
      <c r="J816" s="1">
        <v>1</v>
      </c>
      <c r="K816" s="1" t="s">
        <v>18</v>
      </c>
      <c r="L816" s="1">
        <v>4</v>
      </c>
      <c r="M816" s="1">
        <v>0.04</v>
      </c>
      <c r="N816" s="1" t="s">
        <v>51</v>
      </c>
    </row>
    <row r="817" spans="1:14" x14ac:dyDescent="0.2">
      <c r="A817" s="1" t="s">
        <v>857</v>
      </c>
      <c r="B817" s="1">
        <v>23</v>
      </c>
      <c r="C817" s="1" t="s">
        <v>14</v>
      </c>
      <c r="D817" s="1" t="s">
        <v>15</v>
      </c>
      <c r="E817" s="1">
        <v>4.01</v>
      </c>
      <c r="F817" s="1">
        <v>27</v>
      </c>
      <c r="G817" s="1" t="s">
        <v>27</v>
      </c>
      <c r="H817" s="1" t="s">
        <v>56</v>
      </c>
      <c r="I817" s="1">
        <v>8.99</v>
      </c>
      <c r="J817" s="1">
        <v>1</v>
      </c>
      <c r="K817" s="1" t="s">
        <v>28</v>
      </c>
      <c r="L817" s="1">
        <v>2</v>
      </c>
      <c r="M817" s="1">
        <v>0.14000000000000001</v>
      </c>
      <c r="N817" s="1" t="s">
        <v>38</v>
      </c>
    </row>
    <row r="818" spans="1:14" x14ac:dyDescent="0.2">
      <c r="A818" s="1" t="s">
        <v>858</v>
      </c>
      <c r="B818" s="1">
        <v>27</v>
      </c>
      <c r="C818" s="1" t="s">
        <v>26</v>
      </c>
      <c r="D818" s="1" t="s">
        <v>31</v>
      </c>
      <c r="E818" s="1">
        <v>6.01</v>
      </c>
      <c r="F818" s="1">
        <v>5</v>
      </c>
      <c r="G818" s="1" t="s">
        <v>22</v>
      </c>
      <c r="H818" s="1" t="s">
        <v>23</v>
      </c>
      <c r="I818" s="1">
        <v>17.989999999999998</v>
      </c>
      <c r="J818" s="1">
        <v>0</v>
      </c>
      <c r="K818" s="1" t="s">
        <v>18</v>
      </c>
      <c r="L818" s="1">
        <v>1</v>
      </c>
      <c r="M818" s="1">
        <v>1</v>
      </c>
      <c r="N818" s="1" t="s">
        <v>33</v>
      </c>
    </row>
    <row r="819" spans="1:14" x14ac:dyDescent="0.2">
      <c r="A819" s="1" t="s">
        <v>859</v>
      </c>
      <c r="B819" s="1">
        <v>62</v>
      </c>
      <c r="C819" s="1" t="s">
        <v>14</v>
      </c>
      <c r="D819" s="1" t="s">
        <v>15</v>
      </c>
      <c r="E819" s="1">
        <v>15.54</v>
      </c>
      <c r="F819" s="1">
        <v>51</v>
      </c>
      <c r="G819" s="1" t="s">
        <v>27</v>
      </c>
      <c r="H819" s="1" t="s">
        <v>23</v>
      </c>
      <c r="I819" s="1">
        <v>8.99</v>
      </c>
      <c r="J819" s="1">
        <v>1</v>
      </c>
      <c r="K819" s="1" t="s">
        <v>42</v>
      </c>
      <c r="L819" s="1">
        <v>4</v>
      </c>
      <c r="M819" s="1">
        <v>0.3</v>
      </c>
      <c r="N819" s="1" t="s">
        <v>24</v>
      </c>
    </row>
    <row r="820" spans="1:14" x14ac:dyDescent="0.2">
      <c r="A820" s="1" t="s">
        <v>860</v>
      </c>
      <c r="B820" s="1">
        <v>28</v>
      </c>
      <c r="C820" s="1" t="s">
        <v>40</v>
      </c>
      <c r="D820" s="1" t="s">
        <v>31</v>
      </c>
      <c r="E820" s="1">
        <v>5.32</v>
      </c>
      <c r="F820" s="1">
        <v>25</v>
      </c>
      <c r="G820" s="1" t="s">
        <v>16</v>
      </c>
      <c r="H820" s="1" t="s">
        <v>45</v>
      </c>
      <c r="I820" s="1">
        <v>17.989999999999998</v>
      </c>
      <c r="J820" s="1">
        <v>0</v>
      </c>
      <c r="K820" s="1" t="s">
        <v>36</v>
      </c>
      <c r="L820" s="1">
        <v>4</v>
      </c>
      <c r="M820" s="1">
        <v>0.2</v>
      </c>
      <c r="N820" s="1" t="s">
        <v>33</v>
      </c>
    </row>
    <row r="821" spans="1:14" x14ac:dyDescent="0.2">
      <c r="A821" s="1" t="s">
        <v>861</v>
      </c>
      <c r="B821" s="1">
        <v>45</v>
      </c>
      <c r="C821" s="1" t="s">
        <v>14</v>
      </c>
      <c r="D821" s="1" t="s">
        <v>21</v>
      </c>
      <c r="E821" s="1">
        <v>7.03</v>
      </c>
      <c r="F821" s="1">
        <v>2</v>
      </c>
      <c r="G821" s="1" t="s">
        <v>16</v>
      </c>
      <c r="H821" s="1" t="s">
        <v>45</v>
      </c>
      <c r="I821" s="1">
        <v>13.99</v>
      </c>
      <c r="J821" s="1">
        <v>0</v>
      </c>
      <c r="K821" s="1" t="s">
        <v>42</v>
      </c>
      <c r="L821" s="1">
        <v>2</v>
      </c>
      <c r="M821" s="1">
        <v>2.34</v>
      </c>
      <c r="N821" s="1" t="s">
        <v>29</v>
      </c>
    </row>
    <row r="822" spans="1:14" x14ac:dyDescent="0.2">
      <c r="A822" s="1" t="s">
        <v>862</v>
      </c>
      <c r="B822" s="1">
        <v>22</v>
      </c>
      <c r="C822" s="1" t="s">
        <v>26</v>
      </c>
      <c r="D822" s="1" t="s">
        <v>15</v>
      </c>
      <c r="E822" s="1">
        <v>5.42</v>
      </c>
      <c r="F822" s="1">
        <v>0</v>
      </c>
      <c r="G822" s="1" t="s">
        <v>16</v>
      </c>
      <c r="H822" s="1" t="s">
        <v>54</v>
      </c>
      <c r="I822" s="1">
        <v>8.99</v>
      </c>
      <c r="J822" s="1">
        <v>0</v>
      </c>
      <c r="K822" s="1" t="s">
        <v>42</v>
      </c>
      <c r="L822" s="1">
        <v>1</v>
      </c>
      <c r="M822" s="1">
        <v>5.42</v>
      </c>
      <c r="N822" s="1" t="s">
        <v>19</v>
      </c>
    </row>
    <row r="823" spans="1:14" x14ac:dyDescent="0.2">
      <c r="A823" s="1" t="s">
        <v>863</v>
      </c>
      <c r="B823" s="1">
        <v>66</v>
      </c>
      <c r="C823" s="1" t="s">
        <v>14</v>
      </c>
      <c r="D823" s="1" t="s">
        <v>15</v>
      </c>
      <c r="E823" s="1">
        <v>5.33</v>
      </c>
      <c r="F823" s="1">
        <v>36</v>
      </c>
      <c r="G823" s="1" t="s">
        <v>16</v>
      </c>
      <c r="H823" s="1" t="s">
        <v>23</v>
      </c>
      <c r="I823" s="1">
        <v>8.99</v>
      </c>
      <c r="J823" s="1">
        <v>1</v>
      </c>
      <c r="K823" s="1" t="s">
        <v>60</v>
      </c>
      <c r="L823" s="1">
        <v>2</v>
      </c>
      <c r="M823" s="1">
        <v>0.14000000000000001</v>
      </c>
      <c r="N823" s="1" t="s">
        <v>38</v>
      </c>
    </row>
    <row r="824" spans="1:14" x14ac:dyDescent="0.2">
      <c r="A824" s="1" t="s">
        <v>864</v>
      </c>
      <c r="B824" s="1">
        <v>49</v>
      </c>
      <c r="C824" s="1" t="s">
        <v>14</v>
      </c>
      <c r="D824" s="1" t="s">
        <v>21</v>
      </c>
      <c r="E824" s="1">
        <v>2.86</v>
      </c>
      <c r="F824" s="1">
        <v>30</v>
      </c>
      <c r="G824" s="1" t="s">
        <v>22</v>
      </c>
      <c r="H824" s="1" t="s">
        <v>56</v>
      </c>
      <c r="I824" s="1">
        <v>13.99</v>
      </c>
      <c r="J824" s="1">
        <v>1</v>
      </c>
      <c r="K824" s="1" t="s">
        <v>60</v>
      </c>
      <c r="L824" s="1">
        <v>3</v>
      </c>
      <c r="M824" s="1">
        <v>0.09</v>
      </c>
      <c r="N824" s="1" t="s">
        <v>29</v>
      </c>
    </row>
    <row r="825" spans="1:14" x14ac:dyDescent="0.2">
      <c r="A825" s="1" t="s">
        <v>865</v>
      </c>
      <c r="B825" s="1">
        <v>37</v>
      </c>
      <c r="C825" s="1" t="s">
        <v>14</v>
      </c>
      <c r="D825" s="1" t="s">
        <v>21</v>
      </c>
      <c r="E825" s="1">
        <v>11.76</v>
      </c>
      <c r="F825" s="1">
        <v>17</v>
      </c>
      <c r="G825" s="1" t="s">
        <v>32</v>
      </c>
      <c r="H825" s="1" t="s">
        <v>54</v>
      </c>
      <c r="I825" s="1">
        <v>13.99</v>
      </c>
      <c r="J825" s="1">
        <v>0</v>
      </c>
      <c r="K825" s="1" t="s">
        <v>28</v>
      </c>
      <c r="L825" s="1">
        <v>3</v>
      </c>
      <c r="M825" s="1">
        <v>0.65</v>
      </c>
      <c r="N825" s="1" t="s">
        <v>46</v>
      </c>
    </row>
    <row r="826" spans="1:14" x14ac:dyDescent="0.2">
      <c r="A826" s="1" t="s">
        <v>866</v>
      </c>
      <c r="B826" s="1">
        <v>60</v>
      </c>
      <c r="C826" s="1" t="s">
        <v>40</v>
      </c>
      <c r="D826" s="1" t="s">
        <v>21</v>
      </c>
      <c r="E826" s="1">
        <v>36.159999999999997</v>
      </c>
      <c r="F826" s="1">
        <v>42</v>
      </c>
      <c r="G826" s="1" t="s">
        <v>69</v>
      </c>
      <c r="H826" s="1" t="s">
        <v>17</v>
      </c>
      <c r="I826" s="1">
        <v>13.99</v>
      </c>
      <c r="J826" s="1">
        <v>0</v>
      </c>
      <c r="K826" s="1" t="s">
        <v>18</v>
      </c>
      <c r="L826" s="1">
        <v>5</v>
      </c>
      <c r="M826" s="1">
        <v>0.84</v>
      </c>
      <c r="N826" s="1" t="s">
        <v>29</v>
      </c>
    </row>
    <row r="827" spans="1:14" x14ac:dyDescent="0.2">
      <c r="A827" s="1" t="s">
        <v>867</v>
      </c>
      <c r="B827" s="1">
        <v>64</v>
      </c>
      <c r="C827" s="1" t="s">
        <v>40</v>
      </c>
      <c r="D827" s="1" t="s">
        <v>15</v>
      </c>
      <c r="E827" s="1">
        <v>0.27</v>
      </c>
      <c r="F827" s="1">
        <v>49</v>
      </c>
      <c r="G827" s="1" t="s">
        <v>48</v>
      </c>
      <c r="H827" s="1" t="s">
        <v>23</v>
      </c>
      <c r="I827" s="1">
        <v>8.99</v>
      </c>
      <c r="J827" s="1">
        <v>1</v>
      </c>
      <c r="K827" s="1" t="s">
        <v>28</v>
      </c>
      <c r="L827" s="1">
        <v>4</v>
      </c>
      <c r="M827" s="1">
        <v>0.01</v>
      </c>
      <c r="N827" s="1" t="s">
        <v>33</v>
      </c>
    </row>
    <row r="828" spans="1:14" x14ac:dyDescent="0.2">
      <c r="A828" s="1" t="s">
        <v>868</v>
      </c>
      <c r="B828" s="1">
        <v>21</v>
      </c>
      <c r="C828" s="1" t="s">
        <v>14</v>
      </c>
      <c r="D828" s="1" t="s">
        <v>21</v>
      </c>
      <c r="E828" s="1">
        <v>8.08</v>
      </c>
      <c r="F828" s="1">
        <v>16</v>
      </c>
      <c r="G828" s="1" t="s">
        <v>32</v>
      </c>
      <c r="H828" s="1" t="s">
        <v>45</v>
      </c>
      <c r="I828" s="1">
        <v>13.99</v>
      </c>
      <c r="J828" s="1">
        <v>0</v>
      </c>
      <c r="K828" s="1" t="s">
        <v>28</v>
      </c>
      <c r="L828" s="1">
        <v>4</v>
      </c>
      <c r="M828" s="1">
        <v>0.48</v>
      </c>
      <c r="N828" s="1" t="s">
        <v>19</v>
      </c>
    </row>
    <row r="829" spans="1:14" x14ac:dyDescent="0.2">
      <c r="A829" s="1" t="s">
        <v>869</v>
      </c>
      <c r="B829" s="1">
        <v>45</v>
      </c>
      <c r="C829" s="1" t="s">
        <v>26</v>
      </c>
      <c r="D829" s="1" t="s">
        <v>15</v>
      </c>
      <c r="E829" s="1">
        <v>7.13</v>
      </c>
      <c r="F829" s="1">
        <v>8</v>
      </c>
      <c r="G829" s="1" t="s">
        <v>32</v>
      </c>
      <c r="H829" s="1" t="s">
        <v>23</v>
      </c>
      <c r="I829" s="1">
        <v>8.99</v>
      </c>
      <c r="J829" s="1">
        <v>0</v>
      </c>
      <c r="K829" s="1" t="s">
        <v>60</v>
      </c>
      <c r="L829" s="1">
        <v>3</v>
      </c>
      <c r="M829" s="1">
        <v>0.79</v>
      </c>
      <c r="N829" s="1" t="s">
        <v>33</v>
      </c>
    </row>
    <row r="830" spans="1:14" x14ac:dyDescent="0.2">
      <c r="A830" s="1" t="s">
        <v>870</v>
      </c>
      <c r="B830" s="1">
        <v>47</v>
      </c>
      <c r="C830" s="1" t="s">
        <v>26</v>
      </c>
      <c r="D830" s="1" t="s">
        <v>21</v>
      </c>
      <c r="E830" s="1">
        <v>4.13</v>
      </c>
      <c r="F830" s="1">
        <v>30</v>
      </c>
      <c r="G830" s="1" t="s">
        <v>48</v>
      </c>
      <c r="H830" s="1" t="s">
        <v>56</v>
      </c>
      <c r="I830" s="1">
        <v>13.99</v>
      </c>
      <c r="J830" s="1">
        <v>1</v>
      </c>
      <c r="K830" s="1" t="s">
        <v>18</v>
      </c>
      <c r="L830" s="1">
        <v>2</v>
      </c>
      <c r="M830" s="1">
        <v>0.13</v>
      </c>
      <c r="N830" s="1" t="s">
        <v>33</v>
      </c>
    </row>
    <row r="831" spans="1:14" x14ac:dyDescent="0.2">
      <c r="A831" s="1" t="s">
        <v>871</v>
      </c>
      <c r="B831" s="1">
        <v>60</v>
      </c>
      <c r="C831" s="1" t="s">
        <v>26</v>
      </c>
      <c r="D831" s="1" t="s">
        <v>31</v>
      </c>
      <c r="E831" s="1">
        <v>12.6</v>
      </c>
      <c r="F831" s="1">
        <v>33</v>
      </c>
      <c r="G831" s="1" t="s">
        <v>22</v>
      </c>
      <c r="H831" s="1" t="s">
        <v>54</v>
      </c>
      <c r="I831" s="1">
        <v>17.989999999999998</v>
      </c>
      <c r="J831" s="1">
        <v>1</v>
      </c>
      <c r="K831" s="1" t="s">
        <v>18</v>
      </c>
      <c r="L831" s="1">
        <v>2</v>
      </c>
      <c r="M831" s="1">
        <v>0.37</v>
      </c>
      <c r="N831" s="1" t="s">
        <v>24</v>
      </c>
    </row>
    <row r="832" spans="1:14" x14ac:dyDescent="0.2">
      <c r="A832" s="1" t="s">
        <v>872</v>
      </c>
      <c r="B832" s="1">
        <v>60</v>
      </c>
      <c r="C832" s="1" t="s">
        <v>14</v>
      </c>
      <c r="D832" s="1" t="s">
        <v>21</v>
      </c>
      <c r="E832" s="1">
        <v>0.62</v>
      </c>
      <c r="F832" s="1">
        <v>48</v>
      </c>
      <c r="G832" s="1" t="s">
        <v>16</v>
      </c>
      <c r="H832" s="1" t="s">
        <v>17</v>
      </c>
      <c r="I832" s="1">
        <v>13.99</v>
      </c>
      <c r="J832" s="1">
        <v>1</v>
      </c>
      <c r="K832" s="1" t="s">
        <v>28</v>
      </c>
      <c r="L832" s="1">
        <v>4</v>
      </c>
      <c r="M832" s="1">
        <v>0.01</v>
      </c>
      <c r="N832" s="1" t="s">
        <v>51</v>
      </c>
    </row>
    <row r="833" spans="1:14" x14ac:dyDescent="0.2">
      <c r="A833" s="1" t="s">
        <v>873</v>
      </c>
      <c r="B833" s="1">
        <v>28</v>
      </c>
      <c r="C833" s="1" t="s">
        <v>40</v>
      </c>
      <c r="D833" s="1" t="s">
        <v>21</v>
      </c>
      <c r="E833" s="1">
        <v>2.6</v>
      </c>
      <c r="F833" s="1">
        <v>45</v>
      </c>
      <c r="G833" s="1" t="s">
        <v>22</v>
      </c>
      <c r="H833" s="1" t="s">
        <v>45</v>
      </c>
      <c r="I833" s="1">
        <v>13.99</v>
      </c>
      <c r="J833" s="1">
        <v>1</v>
      </c>
      <c r="K833" s="1" t="s">
        <v>60</v>
      </c>
      <c r="L833" s="1">
        <v>2</v>
      </c>
      <c r="M833" s="1">
        <v>0.06</v>
      </c>
      <c r="N833" s="1" t="s">
        <v>24</v>
      </c>
    </row>
    <row r="834" spans="1:14" x14ac:dyDescent="0.2">
      <c r="A834" s="1" t="s">
        <v>874</v>
      </c>
      <c r="B834" s="1">
        <v>25</v>
      </c>
      <c r="C834" s="1" t="s">
        <v>26</v>
      </c>
      <c r="D834" s="1" t="s">
        <v>21</v>
      </c>
      <c r="E834" s="1">
        <v>3.17</v>
      </c>
      <c r="F834" s="1">
        <v>32</v>
      </c>
      <c r="G834" s="1" t="s">
        <v>22</v>
      </c>
      <c r="H834" s="1" t="s">
        <v>54</v>
      </c>
      <c r="I834" s="1">
        <v>13.99</v>
      </c>
      <c r="J834" s="1">
        <v>1</v>
      </c>
      <c r="K834" s="1" t="s">
        <v>36</v>
      </c>
      <c r="L834" s="1">
        <v>5</v>
      </c>
      <c r="M834" s="1">
        <v>0.1</v>
      </c>
      <c r="N834" s="1" t="s">
        <v>51</v>
      </c>
    </row>
    <row r="835" spans="1:14" x14ac:dyDescent="0.2">
      <c r="A835" s="1" t="s">
        <v>875</v>
      </c>
      <c r="B835" s="1">
        <v>19</v>
      </c>
      <c r="C835" s="1" t="s">
        <v>14</v>
      </c>
      <c r="D835" s="1" t="s">
        <v>21</v>
      </c>
      <c r="E835" s="1">
        <v>3.16</v>
      </c>
      <c r="F835" s="1">
        <v>43</v>
      </c>
      <c r="G835" s="1" t="s">
        <v>32</v>
      </c>
      <c r="H835" s="1" t="s">
        <v>23</v>
      </c>
      <c r="I835" s="1">
        <v>13.99</v>
      </c>
      <c r="J835" s="1">
        <v>1</v>
      </c>
      <c r="K835" s="1" t="s">
        <v>18</v>
      </c>
      <c r="L835" s="1">
        <v>1</v>
      </c>
      <c r="M835" s="1">
        <v>7.0000000000000007E-2</v>
      </c>
      <c r="N835" s="1" t="s">
        <v>33</v>
      </c>
    </row>
    <row r="836" spans="1:14" x14ac:dyDescent="0.2">
      <c r="A836" s="1" t="s">
        <v>876</v>
      </c>
      <c r="B836" s="1">
        <v>25</v>
      </c>
      <c r="C836" s="1" t="s">
        <v>26</v>
      </c>
      <c r="D836" s="1" t="s">
        <v>31</v>
      </c>
      <c r="E836" s="1">
        <v>0.64</v>
      </c>
      <c r="F836" s="1">
        <v>32</v>
      </c>
      <c r="G836" s="1" t="s">
        <v>27</v>
      </c>
      <c r="H836" s="1" t="s">
        <v>45</v>
      </c>
      <c r="I836" s="1">
        <v>17.989999999999998</v>
      </c>
      <c r="J836" s="1">
        <v>1</v>
      </c>
      <c r="K836" s="1" t="s">
        <v>18</v>
      </c>
      <c r="L836" s="1">
        <v>4</v>
      </c>
      <c r="M836" s="1">
        <v>0.02</v>
      </c>
      <c r="N836" s="1" t="s">
        <v>38</v>
      </c>
    </row>
    <row r="837" spans="1:14" x14ac:dyDescent="0.2">
      <c r="A837" s="1" t="s">
        <v>877</v>
      </c>
      <c r="B837" s="1">
        <v>58</v>
      </c>
      <c r="C837" s="1" t="s">
        <v>26</v>
      </c>
      <c r="D837" s="1" t="s">
        <v>21</v>
      </c>
      <c r="E837" s="1">
        <v>5.63</v>
      </c>
      <c r="F837" s="1">
        <v>4</v>
      </c>
      <c r="G837" s="1" t="s">
        <v>16</v>
      </c>
      <c r="H837" s="1" t="s">
        <v>17</v>
      </c>
      <c r="I837" s="1">
        <v>13.99</v>
      </c>
      <c r="J837" s="1">
        <v>0</v>
      </c>
      <c r="K837" s="1" t="s">
        <v>18</v>
      </c>
      <c r="L837" s="1">
        <v>5</v>
      </c>
      <c r="M837" s="1">
        <v>1.1299999999999999</v>
      </c>
      <c r="N837" s="1" t="s">
        <v>51</v>
      </c>
    </row>
    <row r="838" spans="1:14" x14ac:dyDescent="0.2">
      <c r="A838" s="1" t="s">
        <v>878</v>
      </c>
      <c r="B838" s="1">
        <v>31</v>
      </c>
      <c r="C838" s="1" t="s">
        <v>26</v>
      </c>
      <c r="D838" s="1" t="s">
        <v>31</v>
      </c>
      <c r="E838" s="1">
        <v>20.73</v>
      </c>
      <c r="F838" s="1">
        <v>60</v>
      </c>
      <c r="G838" s="1" t="s">
        <v>48</v>
      </c>
      <c r="H838" s="1" t="s">
        <v>56</v>
      </c>
      <c r="I838" s="1">
        <v>17.989999999999998</v>
      </c>
      <c r="J838" s="1">
        <v>0</v>
      </c>
      <c r="K838" s="1" t="s">
        <v>18</v>
      </c>
      <c r="L838" s="1">
        <v>4</v>
      </c>
      <c r="M838" s="1">
        <v>0.34</v>
      </c>
      <c r="N838" s="1" t="s">
        <v>24</v>
      </c>
    </row>
    <row r="839" spans="1:14" x14ac:dyDescent="0.2">
      <c r="A839" s="1" t="s">
        <v>879</v>
      </c>
      <c r="B839" s="1">
        <v>54</v>
      </c>
      <c r="C839" s="1" t="s">
        <v>26</v>
      </c>
      <c r="D839" s="1" t="s">
        <v>21</v>
      </c>
      <c r="E839" s="1">
        <v>6.26</v>
      </c>
      <c r="F839" s="1">
        <v>47</v>
      </c>
      <c r="G839" s="1" t="s">
        <v>48</v>
      </c>
      <c r="H839" s="1" t="s">
        <v>54</v>
      </c>
      <c r="I839" s="1">
        <v>13.99</v>
      </c>
      <c r="J839" s="1">
        <v>1</v>
      </c>
      <c r="K839" s="1" t="s">
        <v>60</v>
      </c>
      <c r="L839" s="1">
        <v>2</v>
      </c>
      <c r="M839" s="1">
        <v>0.13</v>
      </c>
      <c r="N839" s="1" t="s">
        <v>29</v>
      </c>
    </row>
    <row r="840" spans="1:14" x14ac:dyDescent="0.2">
      <c r="A840" s="1" t="s">
        <v>880</v>
      </c>
      <c r="B840" s="1">
        <v>65</v>
      </c>
      <c r="C840" s="1" t="s">
        <v>26</v>
      </c>
      <c r="D840" s="1" t="s">
        <v>21</v>
      </c>
      <c r="E840" s="1">
        <v>34.39</v>
      </c>
      <c r="F840" s="1">
        <v>19</v>
      </c>
      <c r="G840" s="1" t="s">
        <v>27</v>
      </c>
      <c r="H840" s="1" t="s">
        <v>17</v>
      </c>
      <c r="I840" s="1">
        <v>13.99</v>
      </c>
      <c r="J840" s="1">
        <v>0</v>
      </c>
      <c r="K840" s="1" t="s">
        <v>60</v>
      </c>
      <c r="L840" s="1">
        <v>3</v>
      </c>
      <c r="M840" s="1">
        <v>1.72</v>
      </c>
      <c r="N840" s="1" t="s">
        <v>38</v>
      </c>
    </row>
    <row r="841" spans="1:14" x14ac:dyDescent="0.2">
      <c r="A841" s="1" t="s">
        <v>881</v>
      </c>
      <c r="B841" s="1">
        <v>26</v>
      </c>
      <c r="C841" s="1" t="s">
        <v>26</v>
      </c>
      <c r="D841" s="1" t="s">
        <v>31</v>
      </c>
      <c r="E841" s="1">
        <v>7.33</v>
      </c>
      <c r="F841" s="1">
        <v>30</v>
      </c>
      <c r="G841" s="1" t="s">
        <v>32</v>
      </c>
      <c r="H841" s="1" t="s">
        <v>45</v>
      </c>
      <c r="I841" s="1">
        <v>17.989999999999998</v>
      </c>
      <c r="J841" s="1">
        <v>0</v>
      </c>
      <c r="K841" s="1" t="s">
        <v>18</v>
      </c>
      <c r="L841" s="1">
        <v>1</v>
      </c>
      <c r="M841" s="1">
        <v>0.24</v>
      </c>
      <c r="N841" s="1" t="s">
        <v>24</v>
      </c>
    </row>
    <row r="842" spans="1:14" x14ac:dyDescent="0.2">
      <c r="A842" s="1" t="s">
        <v>882</v>
      </c>
      <c r="B842" s="1">
        <v>32</v>
      </c>
      <c r="C842" s="1" t="s">
        <v>14</v>
      </c>
      <c r="D842" s="1" t="s">
        <v>15</v>
      </c>
      <c r="E842" s="1">
        <v>1.96</v>
      </c>
      <c r="F842" s="1">
        <v>49</v>
      </c>
      <c r="G842" s="1" t="s">
        <v>69</v>
      </c>
      <c r="H842" s="1" t="s">
        <v>45</v>
      </c>
      <c r="I842" s="1">
        <v>8.99</v>
      </c>
      <c r="J842" s="1">
        <v>1</v>
      </c>
      <c r="K842" s="1" t="s">
        <v>42</v>
      </c>
      <c r="L842" s="1">
        <v>4</v>
      </c>
      <c r="M842" s="1">
        <v>0.04</v>
      </c>
      <c r="N842" s="1" t="s">
        <v>51</v>
      </c>
    </row>
    <row r="843" spans="1:14" x14ac:dyDescent="0.2">
      <c r="A843" s="1" t="s">
        <v>883</v>
      </c>
      <c r="B843" s="1">
        <v>32</v>
      </c>
      <c r="C843" s="1" t="s">
        <v>40</v>
      </c>
      <c r="D843" s="1" t="s">
        <v>15</v>
      </c>
      <c r="E843" s="1">
        <v>8.25</v>
      </c>
      <c r="F843" s="1">
        <v>59</v>
      </c>
      <c r="G843" s="1" t="s">
        <v>16</v>
      </c>
      <c r="H843" s="1" t="s">
        <v>17</v>
      </c>
      <c r="I843" s="1">
        <v>8.99</v>
      </c>
      <c r="J843" s="1">
        <v>1</v>
      </c>
      <c r="K843" s="1" t="s">
        <v>42</v>
      </c>
      <c r="L843" s="1">
        <v>4</v>
      </c>
      <c r="M843" s="1">
        <v>0.14000000000000001</v>
      </c>
      <c r="N843" s="1" t="s">
        <v>19</v>
      </c>
    </row>
    <row r="844" spans="1:14" x14ac:dyDescent="0.2">
      <c r="A844" s="1" t="s">
        <v>884</v>
      </c>
      <c r="B844" s="1">
        <v>52</v>
      </c>
      <c r="C844" s="1" t="s">
        <v>40</v>
      </c>
      <c r="D844" s="1" t="s">
        <v>21</v>
      </c>
      <c r="E844" s="1">
        <v>28.47</v>
      </c>
      <c r="F844" s="1">
        <v>15</v>
      </c>
      <c r="G844" s="1" t="s">
        <v>22</v>
      </c>
      <c r="H844" s="1" t="s">
        <v>45</v>
      </c>
      <c r="I844" s="1">
        <v>13.99</v>
      </c>
      <c r="J844" s="1">
        <v>0</v>
      </c>
      <c r="K844" s="1" t="s">
        <v>60</v>
      </c>
      <c r="L844" s="1">
        <v>1</v>
      </c>
      <c r="M844" s="1">
        <v>1.78</v>
      </c>
      <c r="N844" s="1" t="s">
        <v>29</v>
      </c>
    </row>
    <row r="845" spans="1:14" x14ac:dyDescent="0.2">
      <c r="A845" s="1" t="s">
        <v>885</v>
      </c>
      <c r="B845" s="1">
        <v>67</v>
      </c>
      <c r="C845" s="1" t="s">
        <v>40</v>
      </c>
      <c r="D845" s="1" t="s">
        <v>15</v>
      </c>
      <c r="E845" s="1">
        <v>1.74</v>
      </c>
      <c r="F845" s="1">
        <v>4</v>
      </c>
      <c r="G845" s="1" t="s">
        <v>22</v>
      </c>
      <c r="H845" s="1" t="s">
        <v>23</v>
      </c>
      <c r="I845" s="1">
        <v>8.99</v>
      </c>
      <c r="J845" s="1">
        <v>1</v>
      </c>
      <c r="K845" s="1" t="s">
        <v>18</v>
      </c>
      <c r="L845" s="1">
        <v>2</v>
      </c>
      <c r="M845" s="1">
        <v>0.35</v>
      </c>
      <c r="N845" s="1" t="s">
        <v>19</v>
      </c>
    </row>
    <row r="846" spans="1:14" x14ac:dyDescent="0.2">
      <c r="A846" s="1" t="s">
        <v>886</v>
      </c>
      <c r="B846" s="1">
        <v>37</v>
      </c>
      <c r="C846" s="1" t="s">
        <v>40</v>
      </c>
      <c r="D846" s="1" t="s">
        <v>15</v>
      </c>
      <c r="E846" s="1">
        <v>21.82</v>
      </c>
      <c r="F846" s="1">
        <v>40</v>
      </c>
      <c r="G846" s="1" t="s">
        <v>22</v>
      </c>
      <c r="H846" s="1" t="s">
        <v>56</v>
      </c>
      <c r="I846" s="1">
        <v>8.99</v>
      </c>
      <c r="J846" s="1">
        <v>0</v>
      </c>
      <c r="K846" s="1" t="s">
        <v>60</v>
      </c>
      <c r="L846" s="1">
        <v>2</v>
      </c>
      <c r="M846" s="1">
        <v>0.53</v>
      </c>
      <c r="N846" s="1" t="s">
        <v>29</v>
      </c>
    </row>
    <row r="847" spans="1:14" x14ac:dyDescent="0.2">
      <c r="A847" s="1" t="s">
        <v>887</v>
      </c>
      <c r="B847" s="1">
        <v>68</v>
      </c>
      <c r="C847" s="1" t="s">
        <v>26</v>
      </c>
      <c r="D847" s="1" t="s">
        <v>31</v>
      </c>
      <c r="E847" s="1">
        <v>13.41</v>
      </c>
      <c r="F847" s="1">
        <v>35</v>
      </c>
      <c r="G847" s="1" t="s">
        <v>69</v>
      </c>
      <c r="H847" s="1" t="s">
        <v>23</v>
      </c>
      <c r="I847" s="1">
        <v>17.989999999999998</v>
      </c>
      <c r="J847" s="1">
        <v>1</v>
      </c>
      <c r="K847" s="1" t="s">
        <v>28</v>
      </c>
      <c r="L847" s="1">
        <v>1</v>
      </c>
      <c r="M847" s="1">
        <v>0.37</v>
      </c>
      <c r="N847" s="1" t="s">
        <v>19</v>
      </c>
    </row>
    <row r="848" spans="1:14" x14ac:dyDescent="0.2">
      <c r="A848" s="1" t="s">
        <v>888</v>
      </c>
      <c r="B848" s="1">
        <v>38</v>
      </c>
      <c r="C848" s="1" t="s">
        <v>14</v>
      </c>
      <c r="D848" s="1" t="s">
        <v>21</v>
      </c>
      <c r="E848" s="1">
        <v>3.39</v>
      </c>
      <c r="F848" s="1">
        <v>35</v>
      </c>
      <c r="G848" s="1" t="s">
        <v>48</v>
      </c>
      <c r="H848" s="1" t="s">
        <v>54</v>
      </c>
      <c r="I848" s="1">
        <v>13.99</v>
      </c>
      <c r="J848" s="1">
        <v>1</v>
      </c>
      <c r="K848" s="1" t="s">
        <v>36</v>
      </c>
      <c r="L848" s="1">
        <v>1</v>
      </c>
      <c r="M848" s="1">
        <v>0.09</v>
      </c>
      <c r="N848" s="1" t="s">
        <v>29</v>
      </c>
    </row>
    <row r="849" spans="1:14" x14ac:dyDescent="0.2">
      <c r="A849" s="1" t="s">
        <v>889</v>
      </c>
      <c r="B849" s="1">
        <v>61</v>
      </c>
      <c r="C849" s="1" t="s">
        <v>26</v>
      </c>
      <c r="D849" s="1" t="s">
        <v>31</v>
      </c>
      <c r="E849" s="1">
        <v>54.86</v>
      </c>
      <c r="F849" s="1">
        <v>27</v>
      </c>
      <c r="G849" s="1" t="s">
        <v>16</v>
      </c>
      <c r="H849" s="1" t="s">
        <v>23</v>
      </c>
      <c r="I849" s="1">
        <v>17.989999999999998</v>
      </c>
      <c r="J849" s="1">
        <v>0</v>
      </c>
      <c r="K849" s="1" t="s">
        <v>18</v>
      </c>
      <c r="L849" s="1">
        <v>2</v>
      </c>
      <c r="M849" s="1">
        <v>1.96</v>
      </c>
      <c r="N849" s="1" t="s">
        <v>51</v>
      </c>
    </row>
    <row r="850" spans="1:14" x14ac:dyDescent="0.2">
      <c r="A850" s="1" t="s">
        <v>890</v>
      </c>
      <c r="B850" s="1">
        <v>40</v>
      </c>
      <c r="C850" s="1" t="s">
        <v>26</v>
      </c>
      <c r="D850" s="1" t="s">
        <v>15</v>
      </c>
      <c r="E850" s="1">
        <v>23.97</v>
      </c>
      <c r="F850" s="1">
        <v>48</v>
      </c>
      <c r="G850" s="1" t="s">
        <v>48</v>
      </c>
      <c r="H850" s="1" t="s">
        <v>54</v>
      </c>
      <c r="I850" s="1">
        <v>8.99</v>
      </c>
      <c r="J850" s="1">
        <v>0</v>
      </c>
      <c r="K850" s="1" t="s">
        <v>36</v>
      </c>
      <c r="L850" s="1">
        <v>5</v>
      </c>
      <c r="M850" s="1">
        <v>0.49</v>
      </c>
      <c r="N850" s="1" t="s">
        <v>19</v>
      </c>
    </row>
    <row r="851" spans="1:14" x14ac:dyDescent="0.2">
      <c r="A851" s="1" t="s">
        <v>891</v>
      </c>
      <c r="B851" s="1">
        <v>56</v>
      </c>
      <c r="C851" s="1" t="s">
        <v>40</v>
      </c>
      <c r="D851" s="1" t="s">
        <v>15</v>
      </c>
      <c r="E851" s="1">
        <v>3.29</v>
      </c>
      <c r="F851" s="1">
        <v>58</v>
      </c>
      <c r="G851" s="1" t="s">
        <v>22</v>
      </c>
      <c r="H851" s="1" t="s">
        <v>23</v>
      </c>
      <c r="I851" s="1">
        <v>8.99</v>
      </c>
      <c r="J851" s="1">
        <v>1</v>
      </c>
      <c r="K851" s="1" t="s">
        <v>36</v>
      </c>
      <c r="L851" s="1">
        <v>1</v>
      </c>
      <c r="M851" s="1">
        <v>0.06</v>
      </c>
      <c r="N851" s="1" t="s">
        <v>19</v>
      </c>
    </row>
    <row r="852" spans="1:14" x14ac:dyDescent="0.2">
      <c r="A852" s="1" t="s">
        <v>892</v>
      </c>
      <c r="B852" s="1">
        <v>68</v>
      </c>
      <c r="C852" s="1" t="s">
        <v>14</v>
      </c>
      <c r="D852" s="1" t="s">
        <v>15</v>
      </c>
      <c r="E852" s="1">
        <v>2.2799999999999998</v>
      </c>
      <c r="F852" s="1">
        <v>60</v>
      </c>
      <c r="G852" s="1" t="s">
        <v>69</v>
      </c>
      <c r="H852" s="1" t="s">
        <v>56</v>
      </c>
      <c r="I852" s="1">
        <v>8.99</v>
      </c>
      <c r="J852" s="1">
        <v>1</v>
      </c>
      <c r="K852" s="1" t="s">
        <v>36</v>
      </c>
      <c r="L852" s="1">
        <v>2</v>
      </c>
      <c r="M852" s="1">
        <v>0.04</v>
      </c>
      <c r="N852" s="1" t="s">
        <v>51</v>
      </c>
    </row>
    <row r="853" spans="1:14" x14ac:dyDescent="0.2">
      <c r="A853" s="1" t="s">
        <v>893</v>
      </c>
      <c r="B853" s="1">
        <v>54</v>
      </c>
      <c r="C853" s="1" t="s">
        <v>14</v>
      </c>
      <c r="D853" s="1" t="s">
        <v>21</v>
      </c>
      <c r="E853" s="1">
        <v>0.37</v>
      </c>
      <c r="F853" s="1">
        <v>39</v>
      </c>
      <c r="G853" s="1" t="s">
        <v>69</v>
      </c>
      <c r="H853" s="1" t="s">
        <v>56</v>
      </c>
      <c r="I853" s="1">
        <v>13.99</v>
      </c>
      <c r="J853" s="1">
        <v>1</v>
      </c>
      <c r="K853" s="1" t="s">
        <v>60</v>
      </c>
      <c r="L853" s="1">
        <v>4</v>
      </c>
      <c r="M853" s="1">
        <v>0.01</v>
      </c>
      <c r="N853" s="1" t="s">
        <v>24</v>
      </c>
    </row>
    <row r="854" spans="1:14" x14ac:dyDescent="0.2">
      <c r="A854" s="1" t="s">
        <v>894</v>
      </c>
      <c r="B854" s="1">
        <v>32</v>
      </c>
      <c r="C854" s="1" t="s">
        <v>14</v>
      </c>
      <c r="D854" s="1" t="s">
        <v>31</v>
      </c>
      <c r="E854" s="1">
        <v>14</v>
      </c>
      <c r="F854" s="1">
        <v>44</v>
      </c>
      <c r="G854" s="1" t="s">
        <v>22</v>
      </c>
      <c r="H854" s="1" t="s">
        <v>45</v>
      </c>
      <c r="I854" s="1">
        <v>17.989999999999998</v>
      </c>
      <c r="J854" s="1">
        <v>1</v>
      </c>
      <c r="K854" s="1" t="s">
        <v>36</v>
      </c>
      <c r="L854" s="1">
        <v>1</v>
      </c>
      <c r="M854" s="1">
        <v>0.31</v>
      </c>
      <c r="N854" s="1" t="s">
        <v>24</v>
      </c>
    </row>
    <row r="855" spans="1:14" x14ac:dyDescent="0.2">
      <c r="A855" s="1" t="s">
        <v>895</v>
      </c>
      <c r="B855" s="1">
        <v>59</v>
      </c>
      <c r="C855" s="1" t="s">
        <v>26</v>
      </c>
      <c r="D855" s="1" t="s">
        <v>21</v>
      </c>
      <c r="E855" s="1">
        <v>5.26</v>
      </c>
      <c r="F855" s="1">
        <v>5</v>
      </c>
      <c r="G855" s="1" t="s">
        <v>16</v>
      </c>
      <c r="H855" s="1" t="s">
        <v>45</v>
      </c>
      <c r="I855" s="1">
        <v>13.99</v>
      </c>
      <c r="J855" s="1">
        <v>0</v>
      </c>
      <c r="K855" s="1" t="s">
        <v>28</v>
      </c>
      <c r="L855" s="1">
        <v>1</v>
      </c>
      <c r="M855" s="1">
        <v>0.88</v>
      </c>
      <c r="N855" s="1" t="s">
        <v>51</v>
      </c>
    </row>
    <row r="856" spans="1:14" x14ac:dyDescent="0.2">
      <c r="A856" s="1" t="s">
        <v>896</v>
      </c>
      <c r="B856" s="1">
        <v>24</v>
      </c>
      <c r="C856" s="1" t="s">
        <v>14</v>
      </c>
      <c r="D856" s="1" t="s">
        <v>21</v>
      </c>
      <c r="E856" s="1">
        <v>18.29</v>
      </c>
      <c r="F856" s="1">
        <v>52</v>
      </c>
      <c r="G856" s="1" t="s">
        <v>69</v>
      </c>
      <c r="H856" s="1" t="s">
        <v>56</v>
      </c>
      <c r="I856" s="1">
        <v>13.99</v>
      </c>
      <c r="J856" s="1">
        <v>0</v>
      </c>
      <c r="K856" s="1" t="s">
        <v>42</v>
      </c>
      <c r="L856" s="1">
        <v>4</v>
      </c>
      <c r="M856" s="1">
        <v>0.35</v>
      </c>
      <c r="N856" s="1" t="s">
        <v>46</v>
      </c>
    </row>
    <row r="857" spans="1:14" x14ac:dyDescent="0.2">
      <c r="A857" s="1" t="s">
        <v>897</v>
      </c>
      <c r="B857" s="1">
        <v>21</v>
      </c>
      <c r="C857" s="1" t="s">
        <v>26</v>
      </c>
      <c r="D857" s="1" t="s">
        <v>21</v>
      </c>
      <c r="E857" s="1">
        <v>0.74</v>
      </c>
      <c r="F857" s="1">
        <v>16</v>
      </c>
      <c r="G857" s="1" t="s">
        <v>27</v>
      </c>
      <c r="H857" s="1" t="s">
        <v>54</v>
      </c>
      <c r="I857" s="1">
        <v>13.99</v>
      </c>
      <c r="J857" s="1">
        <v>0</v>
      </c>
      <c r="K857" s="1" t="s">
        <v>60</v>
      </c>
      <c r="L857" s="1">
        <v>5</v>
      </c>
      <c r="M857" s="1">
        <v>0.04</v>
      </c>
      <c r="N857" s="1" t="s">
        <v>38</v>
      </c>
    </row>
    <row r="858" spans="1:14" x14ac:dyDescent="0.2">
      <c r="A858" s="1" t="s">
        <v>898</v>
      </c>
      <c r="B858" s="1">
        <v>66</v>
      </c>
      <c r="C858" s="1" t="s">
        <v>14</v>
      </c>
      <c r="D858" s="1" t="s">
        <v>21</v>
      </c>
      <c r="E858" s="1">
        <v>29.93</v>
      </c>
      <c r="F858" s="1">
        <v>46</v>
      </c>
      <c r="G858" s="1" t="s">
        <v>16</v>
      </c>
      <c r="H858" s="1" t="s">
        <v>23</v>
      </c>
      <c r="I858" s="1">
        <v>13.99</v>
      </c>
      <c r="J858" s="1">
        <v>0</v>
      </c>
      <c r="K858" s="1" t="s">
        <v>60</v>
      </c>
      <c r="L858" s="1">
        <v>5</v>
      </c>
      <c r="M858" s="1">
        <v>0.64</v>
      </c>
      <c r="N858" s="1" t="s">
        <v>24</v>
      </c>
    </row>
    <row r="859" spans="1:14" x14ac:dyDescent="0.2">
      <c r="A859" s="1" t="s">
        <v>899</v>
      </c>
      <c r="B859" s="1">
        <v>26</v>
      </c>
      <c r="C859" s="1" t="s">
        <v>14</v>
      </c>
      <c r="D859" s="1" t="s">
        <v>31</v>
      </c>
      <c r="E859" s="1">
        <v>3.77</v>
      </c>
      <c r="F859" s="1">
        <v>52</v>
      </c>
      <c r="G859" s="1" t="s">
        <v>16</v>
      </c>
      <c r="H859" s="1" t="s">
        <v>17</v>
      </c>
      <c r="I859" s="1">
        <v>17.989999999999998</v>
      </c>
      <c r="J859" s="1">
        <v>1</v>
      </c>
      <c r="K859" s="1" t="s">
        <v>28</v>
      </c>
      <c r="L859" s="1">
        <v>4</v>
      </c>
      <c r="M859" s="1">
        <v>7.0000000000000007E-2</v>
      </c>
      <c r="N859" s="1" t="s">
        <v>46</v>
      </c>
    </row>
    <row r="860" spans="1:14" x14ac:dyDescent="0.2">
      <c r="A860" s="1" t="s">
        <v>900</v>
      </c>
      <c r="B860" s="1">
        <v>51</v>
      </c>
      <c r="C860" s="1" t="s">
        <v>14</v>
      </c>
      <c r="D860" s="1" t="s">
        <v>15</v>
      </c>
      <c r="E860" s="1">
        <v>15.14</v>
      </c>
      <c r="F860" s="1">
        <v>17</v>
      </c>
      <c r="G860" s="1" t="s">
        <v>69</v>
      </c>
      <c r="H860" s="1" t="s">
        <v>54</v>
      </c>
      <c r="I860" s="1">
        <v>8.99</v>
      </c>
      <c r="J860" s="1">
        <v>0</v>
      </c>
      <c r="K860" s="1" t="s">
        <v>18</v>
      </c>
      <c r="L860" s="1">
        <v>4</v>
      </c>
      <c r="M860" s="1">
        <v>0.84</v>
      </c>
      <c r="N860" s="1" t="s">
        <v>51</v>
      </c>
    </row>
    <row r="861" spans="1:14" x14ac:dyDescent="0.2">
      <c r="A861" s="1" t="s">
        <v>901</v>
      </c>
      <c r="B861" s="1">
        <v>18</v>
      </c>
      <c r="C861" s="1" t="s">
        <v>14</v>
      </c>
      <c r="D861" s="1" t="s">
        <v>15</v>
      </c>
      <c r="E861" s="1">
        <v>0.67</v>
      </c>
      <c r="F861" s="1">
        <v>11</v>
      </c>
      <c r="G861" s="1" t="s">
        <v>27</v>
      </c>
      <c r="H861" s="1" t="s">
        <v>45</v>
      </c>
      <c r="I861" s="1">
        <v>8.99</v>
      </c>
      <c r="J861" s="1">
        <v>1</v>
      </c>
      <c r="K861" s="1" t="s">
        <v>18</v>
      </c>
      <c r="L861" s="1">
        <v>4</v>
      </c>
      <c r="M861" s="1">
        <v>0.06</v>
      </c>
      <c r="N861" s="1" t="s">
        <v>51</v>
      </c>
    </row>
    <row r="862" spans="1:14" x14ac:dyDescent="0.2">
      <c r="A862" s="1" t="s">
        <v>902</v>
      </c>
      <c r="B862" s="1">
        <v>29</v>
      </c>
      <c r="C862" s="1" t="s">
        <v>40</v>
      </c>
      <c r="D862" s="1" t="s">
        <v>31</v>
      </c>
      <c r="E862" s="1">
        <v>9.2200000000000006</v>
      </c>
      <c r="F862" s="1">
        <v>6</v>
      </c>
      <c r="G862" s="1" t="s">
        <v>48</v>
      </c>
      <c r="H862" s="1" t="s">
        <v>45</v>
      </c>
      <c r="I862" s="1">
        <v>17.989999999999998</v>
      </c>
      <c r="J862" s="1">
        <v>0</v>
      </c>
      <c r="K862" s="1" t="s">
        <v>36</v>
      </c>
      <c r="L862" s="1">
        <v>4</v>
      </c>
      <c r="M862" s="1">
        <v>1.32</v>
      </c>
      <c r="N862" s="1" t="s">
        <v>29</v>
      </c>
    </row>
    <row r="863" spans="1:14" x14ac:dyDescent="0.2">
      <c r="A863" s="1" t="s">
        <v>903</v>
      </c>
      <c r="B863" s="1">
        <v>58</v>
      </c>
      <c r="C863" s="1" t="s">
        <v>26</v>
      </c>
      <c r="D863" s="1" t="s">
        <v>31</v>
      </c>
      <c r="E863" s="1">
        <v>4.41</v>
      </c>
      <c r="F863" s="1">
        <v>39</v>
      </c>
      <c r="G863" s="1" t="s">
        <v>32</v>
      </c>
      <c r="H863" s="1" t="s">
        <v>45</v>
      </c>
      <c r="I863" s="1">
        <v>17.989999999999998</v>
      </c>
      <c r="J863" s="1">
        <v>1</v>
      </c>
      <c r="K863" s="1" t="s">
        <v>42</v>
      </c>
      <c r="L863" s="1">
        <v>5</v>
      </c>
      <c r="M863" s="1">
        <v>0.11</v>
      </c>
      <c r="N863" s="1" t="s">
        <v>51</v>
      </c>
    </row>
    <row r="864" spans="1:14" x14ac:dyDescent="0.2">
      <c r="A864" s="2" t="s">
        <v>904</v>
      </c>
      <c r="B864" s="1">
        <v>54</v>
      </c>
      <c r="C864" s="1" t="s">
        <v>40</v>
      </c>
      <c r="D864" s="1" t="s">
        <v>21</v>
      </c>
      <c r="E864" s="1">
        <v>3.47</v>
      </c>
      <c r="F864" s="1">
        <v>31</v>
      </c>
      <c r="G864" s="1" t="s">
        <v>22</v>
      </c>
      <c r="H864" s="1" t="s">
        <v>45</v>
      </c>
      <c r="I864" s="1">
        <v>13.99</v>
      </c>
      <c r="J864" s="1">
        <v>1</v>
      </c>
      <c r="K864" s="1" t="s">
        <v>28</v>
      </c>
      <c r="L864" s="1">
        <v>5</v>
      </c>
      <c r="M864" s="1">
        <v>0.11</v>
      </c>
      <c r="N864" s="1" t="s">
        <v>24</v>
      </c>
    </row>
    <row r="865" spans="1:14" x14ac:dyDescent="0.2">
      <c r="A865" s="1" t="s">
        <v>905</v>
      </c>
      <c r="B865" s="1">
        <v>61</v>
      </c>
      <c r="C865" s="1" t="s">
        <v>26</v>
      </c>
      <c r="D865" s="1" t="s">
        <v>15</v>
      </c>
      <c r="E865" s="1">
        <v>6.52</v>
      </c>
      <c r="F865" s="1">
        <v>26</v>
      </c>
      <c r="G865" s="1" t="s">
        <v>16</v>
      </c>
      <c r="H865" s="1" t="s">
        <v>17</v>
      </c>
      <c r="I865" s="1">
        <v>8.99</v>
      </c>
      <c r="J865" s="1">
        <v>0</v>
      </c>
      <c r="K865" s="1" t="s">
        <v>60</v>
      </c>
      <c r="L865" s="1">
        <v>4</v>
      </c>
      <c r="M865" s="1">
        <v>0.24</v>
      </c>
      <c r="N865" s="1" t="s">
        <v>33</v>
      </c>
    </row>
    <row r="866" spans="1:14" x14ac:dyDescent="0.2">
      <c r="A866" s="1" t="s">
        <v>906</v>
      </c>
      <c r="B866" s="1">
        <v>24</v>
      </c>
      <c r="C866" s="1" t="s">
        <v>14</v>
      </c>
      <c r="D866" s="1" t="s">
        <v>31</v>
      </c>
      <c r="E866" s="1">
        <v>18.309999999999999</v>
      </c>
      <c r="F866" s="1">
        <v>45</v>
      </c>
      <c r="G866" s="1" t="s">
        <v>69</v>
      </c>
      <c r="H866" s="1" t="s">
        <v>45</v>
      </c>
      <c r="I866" s="1">
        <v>17.989999999999998</v>
      </c>
      <c r="J866" s="1">
        <v>1</v>
      </c>
      <c r="K866" s="1" t="s">
        <v>36</v>
      </c>
      <c r="L866" s="1">
        <v>1</v>
      </c>
      <c r="M866" s="1">
        <v>0.4</v>
      </c>
      <c r="N866" s="1" t="s">
        <v>24</v>
      </c>
    </row>
    <row r="867" spans="1:14" x14ac:dyDescent="0.2">
      <c r="A867" s="1" t="s">
        <v>907</v>
      </c>
      <c r="B867" s="1">
        <v>57</v>
      </c>
      <c r="C867" s="1" t="s">
        <v>40</v>
      </c>
      <c r="D867" s="1" t="s">
        <v>31</v>
      </c>
      <c r="E867" s="1">
        <v>4.08</v>
      </c>
      <c r="F867" s="1">
        <v>27</v>
      </c>
      <c r="G867" s="1" t="s">
        <v>22</v>
      </c>
      <c r="H867" s="1" t="s">
        <v>17</v>
      </c>
      <c r="I867" s="1">
        <v>17.989999999999998</v>
      </c>
      <c r="J867" s="1">
        <v>1</v>
      </c>
      <c r="K867" s="1" t="s">
        <v>60</v>
      </c>
      <c r="L867" s="1">
        <v>1</v>
      </c>
      <c r="M867" s="1">
        <v>0.15</v>
      </c>
      <c r="N867" s="1" t="s">
        <v>33</v>
      </c>
    </row>
    <row r="868" spans="1:14" x14ac:dyDescent="0.2">
      <c r="A868" s="1" t="s">
        <v>908</v>
      </c>
      <c r="B868" s="1">
        <v>41</v>
      </c>
      <c r="C868" s="1" t="s">
        <v>26</v>
      </c>
      <c r="D868" s="1" t="s">
        <v>31</v>
      </c>
      <c r="E868" s="1">
        <v>0.43</v>
      </c>
      <c r="F868" s="1">
        <v>2</v>
      </c>
      <c r="G868" s="1" t="s">
        <v>32</v>
      </c>
      <c r="H868" s="1" t="s">
        <v>23</v>
      </c>
      <c r="I868" s="1">
        <v>17.989999999999998</v>
      </c>
      <c r="J868" s="1">
        <v>0</v>
      </c>
      <c r="K868" s="1" t="s">
        <v>18</v>
      </c>
      <c r="L868" s="1">
        <v>5</v>
      </c>
      <c r="M868" s="1">
        <v>0.14000000000000001</v>
      </c>
      <c r="N868" s="1" t="s">
        <v>33</v>
      </c>
    </row>
    <row r="869" spans="1:14" x14ac:dyDescent="0.2">
      <c r="A869" s="1" t="s">
        <v>909</v>
      </c>
      <c r="B869" s="1">
        <v>28</v>
      </c>
      <c r="C869" s="1" t="s">
        <v>26</v>
      </c>
      <c r="D869" s="1" t="s">
        <v>15</v>
      </c>
      <c r="E869" s="1">
        <v>46.68</v>
      </c>
      <c r="F869" s="1">
        <v>10</v>
      </c>
      <c r="G869" s="1" t="s">
        <v>27</v>
      </c>
      <c r="H869" s="1" t="s">
        <v>54</v>
      </c>
      <c r="I869" s="1">
        <v>8.99</v>
      </c>
      <c r="J869" s="1">
        <v>0</v>
      </c>
      <c r="K869" s="1" t="s">
        <v>42</v>
      </c>
      <c r="L869" s="1">
        <v>1</v>
      </c>
      <c r="M869" s="1">
        <v>4.24</v>
      </c>
      <c r="N869" s="1" t="s">
        <v>24</v>
      </c>
    </row>
    <row r="870" spans="1:14" x14ac:dyDescent="0.2">
      <c r="A870" s="1" t="s">
        <v>910</v>
      </c>
      <c r="B870" s="1">
        <v>64</v>
      </c>
      <c r="C870" s="1" t="s">
        <v>14</v>
      </c>
      <c r="D870" s="1" t="s">
        <v>15</v>
      </c>
      <c r="E870" s="1">
        <v>3.84</v>
      </c>
      <c r="F870" s="1">
        <v>38</v>
      </c>
      <c r="G870" s="1" t="s">
        <v>16</v>
      </c>
      <c r="H870" s="1" t="s">
        <v>56</v>
      </c>
      <c r="I870" s="1">
        <v>8.99</v>
      </c>
      <c r="J870" s="1">
        <v>1</v>
      </c>
      <c r="K870" s="1" t="s">
        <v>60</v>
      </c>
      <c r="L870" s="1">
        <v>1</v>
      </c>
      <c r="M870" s="1">
        <v>0.1</v>
      </c>
      <c r="N870" s="1" t="s">
        <v>51</v>
      </c>
    </row>
    <row r="871" spans="1:14" x14ac:dyDescent="0.2">
      <c r="A871" s="1" t="s">
        <v>911</v>
      </c>
      <c r="B871" s="1">
        <v>26</v>
      </c>
      <c r="C871" s="1" t="s">
        <v>40</v>
      </c>
      <c r="D871" s="1" t="s">
        <v>15</v>
      </c>
      <c r="E871" s="1">
        <v>30.34</v>
      </c>
      <c r="F871" s="1">
        <v>42</v>
      </c>
      <c r="G871" s="1" t="s">
        <v>27</v>
      </c>
      <c r="H871" s="1" t="s">
        <v>45</v>
      </c>
      <c r="I871" s="1">
        <v>8.99</v>
      </c>
      <c r="J871" s="1">
        <v>0</v>
      </c>
      <c r="K871" s="1" t="s">
        <v>60</v>
      </c>
      <c r="L871" s="1">
        <v>5</v>
      </c>
      <c r="M871" s="1">
        <v>0.71</v>
      </c>
      <c r="N871" s="1" t="s">
        <v>33</v>
      </c>
    </row>
    <row r="872" spans="1:14" x14ac:dyDescent="0.2">
      <c r="A872" s="1" t="s">
        <v>912</v>
      </c>
      <c r="B872" s="1">
        <v>30</v>
      </c>
      <c r="C872" s="1" t="s">
        <v>26</v>
      </c>
      <c r="D872" s="1" t="s">
        <v>21</v>
      </c>
      <c r="E872" s="1">
        <v>8.01</v>
      </c>
      <c r="F872" s="1">
        <v>40</v>
      </c>
      <c r="G872" s="1" t="s">
        <v>27</v>
      </c>
      <c r="H872" s="1" t="s">
        <v>45</v>
      </c>
      <c r="I872" s="1">
        <v>13.99</v>
      </c>
      <c r="J872" s="1">
        <v>1</v>
      </c>
      <c r="K872" s="1" t="s">
        <v>28</v>
      </c>
      <c r="L872" s="1">
        <v>2</v>
      </c>
      <c r="M872" s="1">
        <v>0.2</v>
      </c>
      <c r="N872" s="1" t="s">
        <v>38</v>
      </c>
    </row>
    <row r="873" spans="1:14" x14ac:dyDescent="0.2">
      <c r="A873" s="1" t="s">
        <v>913</v>
      </c>
      <c r="B873" s="1">
        <v>18</v>
      </c>
      <c r="C873" s="1" t="s">
        <v>26</v>
      </c>
      <c r="D873" s="1" t="s">
        <v>15</v>
      </c>
      <c r="E873" s="1">
        <v>20.25</v>
      </c>
      <c r="F873" s="1">
        <v>9</v>
      </c>
      <c r="G873" s="1" t="s">
        <v>48</v>
      </c>
      <c r="H873" s="1" t="s">
        <v>56</v>
      </c>
      <c r="I873" s="1">
        <v>8.99</v>
      </c>
      <c r="J873" s="1">
        <v>0</v>
      </c>
      <c r="K873" s="1" t="s">
        <v>18</v>
      </c>
      <c r="L873" s="1">
        <v>3</v>
      </c>
      <c r="M873" s="1">
        <v>2.02</v>
      </c>
      <c r="N873" s="1" t="s">
        <v>38</v>
      </c>
    </row>
    <row r="874" spans="1:14" x14ac:dyDescent="0.2">
      <c r="A874" s="1" t="s">
        <v>914</v>
      </c>
      <c r="B874" s="1">
        <v>20</v>
      </c>
      <c r="C874" s="1" t="s">
        <v>14</v>
      </c>
      <c r="D874" s="1" t="s">
        <v>21</v>
      </c>
      <c r="E874" s="1">
        <v>18.309999999999999</v>
      </c>
      <c r="F874" s="1">
        <v>41</v>
      </c>
      <c r="G874" s="1" t="s">
        <v>32</v>
      </c>
      <c r="H874" s="1" t="s">
        <v>45</v>
      </c>
      <c r="I874" s="1">
        <v>13.99</v>
      </c>
      <c r="J874" s="1">
        <v>1</v>
      </c>
      <c r="K874" s="1" t="s">
        <v>60</v>
      </c>
      <c r="L874" s="1">
        <v>1</v>
      </c>
      <c r="M874" s="1">
        <v>0.44</v>
      </c>
      <c r="N874" s="1" t="s">
        <v>38</v>
      </c>
    </row>
    <row r="875" spans="1:14" x14ac:dyDescent="0.2">
      <c r="A875" s="1" t="s">
        <v>915</v>
      </c>
      <c r="B875" s="1">
        <v>61</v>
      </c>
      <c r="C875" s="1" t="s">
        <v>40</v>
      </c>
      <c r="D875" s="1" t="s">
        <v>21</v>
      </c>
      <c r="E875" s="1">
        <v>6.79</v>
      </c>
      <c r="F875" s="1">
        <v>16</v>
      </c>
      <c r="G875" s="1" t="s">
        <v>27</v>
      </c>
      <c r="H875" s="1" t="s">
        <v>54</v>
      </c>
      <c r="I875" s="1">
        <v>13.99</v>
      </c>
      <c r="J875" s="1">
        <v>0</v>
      </c>
      <c r="K875" s="1" t="s">
        <v>18</v>
      </c>
      <c r="L875" s="1">
        <v>5</v>
      </c>
      <c r="M875" s="1">
        <v>0.4</v>
      </c>
      <c r="N875" s="1" t="s">
        <v>46</v>
      </c>
    </row>
    <row r="876" spans="1:14" x14ac:dyDescent="0.2">
      <c r="A876" s="1" t="s">
        <v>916</v>
      </c>
      <c r="B876" s="1">
        <v>68</v>
      </c>
      <c r="C876" s="1" t="s">
        <v>14</v>
      </c>
      <c r="D876" s="1" t="s">
        <v>15</v>
      </c>
      <c r="E876" s="1">
        <v>2.48</v>
      </c>
      <c r="F876" s="1">
        <v>0</v>
      </c>
      <c r="G876" s="1" t="s">
        <v>27</v>
      </c>
      <c r="H876" s="1" t="s">
        <v>56</v>
      </c>
      <c r="I876" s="1">
        <v>8.99</v>
      </c>
      <c r="J876" s="1">
        <v>0</v>
      </c>
      <c r="K876" s="1" t="s">
        <v>60</v>
      </c>
      <c r="L876" s="1">
        <v>3</v>
      </c>
      <c r="M876" s="1">
        <v>2.48</v>
      </c>
      <c r="N876" s="1" t="s">
        <v>33</v>
      </c>
    </row>
    <row r="877" spans="1:14" x14ac:dyDescent="0.2">
      <c r="A877" s="1" t="s">
        <v>917</v>
      </c>
      <c r="B877" s="1">
        <v>59</v>
      </c>
      <c r="C877" s="1" t="s">
        <v>14</v>
      </c>
      <c r="D877" s="1" t="s">
        <v>31</v>
      </c>
      <c r="E877" s="1">
        <v>1.1200000000000001</v>
      </c>
      <c r="F877" s="1">
        <v>13</v>
      </c>
      <c r="G877" s="1" t="s">
        <v>69</v>
      </c>
      <c r="H877" s="1" t="s">
        <v>56</v>
      </c>
      <c r="I877" s="1">
        <v>17.989999999999998</v>
      </c>
      <c r="J877" s="1">
        <v>1</v>
      </c>
      <c r="K877" s="1" t="s">
        <v>28</v>
      </c>
      <c r="L877" s="1">
        <v>2</v>
      </c>
      <c r="M877" s="1">
        <v>0.08</v>
      </c>
      <c r="N877" s="1" t="s">
        <v>29</v>
      </c>
    </row>
    <row r="878" spans="1:14" x14ac:dyDescent="0.2">
      <c r="A878" s="1" t="s">
        <v>918</v>
      </c>
      <c r="B878" s="1">
        <v>48</v>
      </c>
      <c r="C878" s="1" t="s">
        <v>26</v>
      </c>
      <c r="D878" s="1" t="s">
        <v>31</v>
      </c>
      <c r="E878" s="1">
        <v>9.65</v>
      </c>
      <c r="F878" s="1">
        <v>60</v>
      </c>
      <c r="G878" s="1" t="s">
        <v>32</v>
      </c>
      <c r="H878" s="1" t="s">
        <v>45</v>
      </c>
      <c r="I878" s="1">
        <v>17.989999999999998</v>
      </c>
      <c r="J878" s="1">
        <v>1</v>
      </c>
      <c r="K878" s="1" t="s">
        <v>18</v>
      </c>
      <c r="L878" s="1">
        <v>4</v>
      </c>
      <c r="M878" s="1">
        <v>0.16</v>
      </c>
      <c r="N878" s="1" t="s">
        <v>29</v>
      </c>
    </row>
    <row r="879" spans="1:14" x14ac:dyDescent="0.2">
      <c r="A879" s="1" t="s">
        <v>919</v>
      </c>
      <c r="B879" s="1">
        <v>40</v>
      </c>
      <c r="C879" s="1" t="s">
        <v>14</v>
      </c>
      <c r="D879" s="1" t="s">
        <v>31</v>
      </c>
      <c r="E879" s="1">
        <v>1.2</v>
      </c>
      <c r="F879" s="1">
        <v>7</v>
      </c>
      <c r="G879" s="1" t="s">
        <v>16</v>
      </c>
      <c r="H879" s="1" t="s">
        <v>56</v>
      </c>
      <c r="I879" s="1">
        <v>17.989999999999998</v>
      </c>
      <c r="J879" s="1">
        <v>1</v>
      </c>
      <c r="K879" s="1" t="s">
        <v>42</v>
      </c>
      <c r="L879" s="1">
        <v>1</v>
      </c>
      <c r="M879" s="1">
        <v>0.15</v>
      </c>
      <c r="N879" s="1" t="s">
        <v>19</v>
      </c>
    </row>
    <row r="880" spans="1:14" x14ac:dyDescent="0.2">
      <c r="A880" s="1" t="s">
        <v>920</v>
      </c>
      <c r="B880" s="1">
        <v>56</v>
      </c>
      <c r="C880" s="1" t="s">
        <v>26</v>
      </c>
      <c r="D880" s="1" t="s">
        <v>15</v>
      </c>
      <c r="E880" s="1">
        <v>2.23</v>
      </c>
      <c r="F880" s="1">
        <v>26</v>
      </c>
      <c r="G880" s="1" t="s">
        <v>16</v>
      </c>
      <c r="H880" s="1" t="s">
        <v>56</v>
      </c>
      <c r="I880" s="1">
        <v>8.99</v>
      </c>
      <c r="J880" s="1">
        <v>1</v>
      </c>
      <c r="K880" s="1" t="s">
        <v>60</v>
      </c>
      <c r="L880" s="1">
        <v>5</v>
      </c>
      <c r="M880" s="1">
        <v>0.08</v>
      </c>
      <c r="N880" s="1" t="s">
        <v>51</v>
      </c>
    </row>
    <row r="881" spans="1:14" x14ac:dyDescent="0.2">
      <c r="A881" s="2" t="s">
        <v>921</v>
      </c>
      <c r="B881" s="1">
        <v>27</v>
      </c>
      <c r="C881" s="1" t="s">
        <v>14</v>
      </c>
      <c r="D881" s="1" t="s">
        <v>21</v>
      </c>
      <c r="E881" s="1">
        <v>22.68</v>
      </c>
      <c r="F881" s="1">
        <v>45</v>
      </c>
      <c r="G881" s="1" t="s">
        <v>69</v>
      </c>
      <c r="H881" s="1" t="s">
        <v>45</v>
      </c>
      <c r="I881" s="1">
        <v>13.99</v>
      </c>
      <c r="J881" s="1">
        <v>0</v>
      </c>
      <c r="K881" s="1" t="s">
        <v>28</v>
      </c>
      <c r="L881" s="1">
        <v>3</v>
      </c>
      <c r="M881" s="1">
        <v>0.49</v>
      </c>
      <c r="N881" s="1" t="s">
        <v>24</v>
      </c>
    </row>
    <row r="882" spans="1:14" x14ac:dyDescent="0.2">
      <c r="A882" s="1" t="s">
        <v>922</v>
      </c>
      <c r="B882" s="1">
        <v>46</v>
      </c>
      <c r="C882" s="1" t="s">
        <v>26</v>
      </c>
      <c r="D882" s="1" t="s">
        <v>21</v>
      </c>
      <c r="E882" s="1">
        <v>19.63</v>
      </c>
      <c r="F882" s="1">
        <v>30</v>
      </c>
      <c r="G882" s="1" t="s">
        <v>69</v>
      </c>
      <c r="H882" s="1" t="s">
        <v>23</v>
      </c>
      <c r="I882" s="1">
        <v>13.99</v>
      </c>
      <c r="J882" s="1">
        <v>0</v>
      </c>
      <c r="K882" s="1" t="s">
        <v>60</v>
      </c>
      <c r="L882" s="1">
        <v>1</v>
      </c>
      <c r="M882" s="1">
        <v>0.63</v>
      </c>
      <c r="N882" s="1" t="s">
        <v>46</v>
      </c>
    </row>
    <row r="883" spans="1:14" x14ac:dyDescent="0.2">
      <c r="A883" s="1" t="s">
        <v>923</v>
      </c>
      <c r="B883" s="1">
        <v>43</v>
      </c>
      <c r="C883" s="1" t="s">
        <v>26</v>
      </c>
      <c r="D883" s="1" t="s">
        <v>15</v>
      </c>
      <c r="E883" s="1">
        <v>0.69</v>
      </c>
      <c r="F883" s="1">
        <v>39</v>
      </c>
      <c r="G883" s="1" t="s">
        <v>48</v>
      </c>
      <c r="H883" s="1" t="s">
        <v>45</v>
      </c>
      <c r="I883" s="1">
        <v>8.99</v>
      </c>
      <c r="J883" s="1">
        <v>1</v>
      </c>
      <c r="K883" s="1" t="s">
        <v>36</v>
      </c>
      <c r="L883" s="1">
        <v>1</v>
      </c>
      <c r="M883" s="1">
        <v>0.02</v>
      </c>
      <c r="N883" s="1" t="s">
        <v>19</v>
      </c>
    </row>
    <row r="884" spans="1:14" x14ac:dyDescent="0.2">
      <c r="A884" s="1" t="s">
        <v>924</v>
      </c>
      <c r="B884" s="1">
        <v>21</v>
      </c>
      <c r="C884" s="1" t="s">
        <v>14</v>
      </c>
      <c r="D884" s="1" t="s">
        <v>21</v>
      </c>
      <c r="E884" s="1">
        <v>2.5099999999999998</v>
      </c>
      <c r="F884" s="1">
        <v>19</v>
      </c>
      <c r="G884" s="1" t="s">
        <v>48</v>
      </c>
      <c r="H884" s="1" t="s">
        <v>23</v>
      </c>
      <c r="I884" s="1">
        <v>13.99</v>
      </c>
      <c r="J884" s="1">
        <v>1</v>
      </c>
      <c r="K884" s="1" t="s">
        <v>28</v>
      </c>
      <c r="L884" s="1">
        <v>2</v>
      </c>
      <c r="M884" s="1">
        <v>0.13</v>
      </c>
      <c r="N884" s="1" t="s">
        <v>29</v>
      </c>
    </row>
    <row r="885" spans="1:14" x14ac:dyDescent="0.2">
      <c r="A885" s="1" t="s">
        <v>925</v>
      </c>
      <c r="B885" s="1">
        <v>23</v>
      </c>
      <c r="C885" s="1" t="s">
        <v>14</v>
      </c>
      <c r="D885" s="1" t="s">
        <v>15</v>
      </c>
      <c r="E885" s="1">
        <v>5.62</v>
      </c>
      <c r="F885" s="1">
        <v>9</v>
      </c>
      <c r="G885" s="1" t="s">
        <v>16</v>
      </c>
      <c r="H885" s="1" t="s">
        <v>56</v>
      </c>
      <c r="I885" s="1">
        <v>8.99</v>
      </c>
      <c r="J885" s="1">
        <v>0</v>
      </c>
      <c r="K885" s="1" t="s">
        <v>18</v>
      </c>
      <c r="L885" s="1">
        <v>4</v>
      </c>
      <c r="M885" s="1">
        <v>0.56000000000000005</v>
      </c>
      <c r="N885" s="1" t="s">
        <v>51</v>
      </c>
    </row>
    <row r="886" spans="1:14" x14ac:dyDescent="0.2">
      <c r="A886" s="1" t="s">
        <v>926</v>
      </c>
      <c r="B886" s="1">
        <v>58</v>
      </c>
      <c r="C886" s="1" t="s">
        <v>14</v>
      </c>
      <c r="D886" s="1" t="s">
        <v>15</v>
      </c>
      <c r="E886" s="1">
        <v>6.01</v>
      </c>
      <c r="F886" s="1">
        <v>12</v>
      </c>
      <c r="G886" s="1" t="s">
        <v>69</v>
      </c>
      <c r="H886" s="1" t="s">
        <v>54</v>
      </c>
      <c r="I886" s="1">
        <v>8.99</v>
      </c>
      <c r="J886" s="1">
        <v>0</v>
      </c>
      <c r="K886" s="1" t="s">
        <v>36</v>
      </c>
      <c r="L886" s="1">
        <v>2</v>
      </c>
      <c r="M886" s="1">
        <v>0.46</v>
      </c>
      <c r="N886" s="1" t="s">
        <v>46</v>
      </c>
    </row>
    <row r="887" spans="1:14" x14ac:dyDescent="0.2">
      <c r="A887" s="1" t="s">
        <v>927</v>
      </c>
      <c r="B887" s="1">
        <v>65</v>
      </c>
      <c r="C887" s="1" t="s">
        <v>14</v>
      </c>
      <c r="D887" s="1" t="s">
        <v>31</v>
      </c>
      <c r="E887" s="1">
        <v>2.42</v>
      </c>
      <c r="F887" s="1">
        <v>48</v>
      </c>
      <c r="G887" s="1" t="s">
        <v>16</v>
      </c>
      <c r="H887" s="1" t="s">
        <v>54</v>
      </c>
      <c r="I887" s="1">
        <v>17.989999999999998</v>
      </c>
      <c r="J887" s="1">
        <v>1</v>
      </c>
      <c r="K887" s="1" t="s">
        <v>18</v>
      </c>
      <c r="L887" s="1">
        <v>2</v>
      </c>
      <c r="M887" s="1">
        <v>0.05</v>
      </c>
      <c r="N887" s="1" t="s">
        <v>46</v>
      </c>
    </row>
    <row r="888" spans="1:14" x14ac:dyDescent="0.2">
      <c r="A888" s="1" t="s">
        <v>928</v>
      </c>
      <c r="B888" s="1">
        <v>54</v>
      </c>
      <c r="C888" s="1" t="s">
        <v>26</v>
      </c>
      <c r="D888" s="1" t="s">
        <v>21</v>
      </c>
      <c r="E888" s="1">
        <v>8.41</v>
      </c>
      <c r="F888" s="1">
        <v>55</v>
      </c>
      <c r="G888" s="1" t="s">
        <v>69</v>
      </c>
      <c r="H888" s="1" t="s">
        <v>23</v>
      </c>
      <c r="I888" s="1">
        <v>13.99</v>
      </c>
      <c r="J888" s="1">
        <v>1</v>
      </c>
      <c r="K888" s="1" t="s">
        <v>28</v>
      </c>
      <c r="L888" s="1">
        <v>4</v>
      </c>
      <c r="M888" s="1">
        <v>0.15</v>
      </c>
      <c r="N888" s="1" t="s">
        <v>24</v>
      </c>
    </row>
    <row r="889" spans="1:14" x14ac:dyDescent="0.2">
      <c r="A889" s="2" t="s">
        <v>929</v>
      </c>
      <c r="B889" s="1">
        <v>31</v>
      </c>
      <c r="C889" s="1" t="s">
        <v>40</v>
      </c>
      <c r="D889" s="1" t="s">
        <v>15</v>
      </c>
      <c r="E889" s="1">
        <v>4.58</v>
      </c>
      <c r="F889" s="1">
        <v>26</v>
      </c>
      <c r="G889" s="1" t="s">
        <v>69</v>
      </c>
      <c r="H889" s="1" t="s">
        <v>54</v>
      </c>
      <c r="I889" s="1">
        <v>8.99</v>
      </c>
      <c r="J889" s="1">
        <v>1</v>
      </c>
      <c r="K889" s="1" t="s">
        <v>42</v>
      </c>
      <c r="L889" s="1">
        <v>2</v>
      </c>
      <c r="M889" s="1">
        <v>0.17</v>
      </c>
      <c r="N889" s="1" t="s">
        <v>19</v>
      </c>
    </row>
    <row r="890" spans="1:14" x14ac:dyDescent="0.2">
      <c r="A890" s="1" t="s">
        <v>930</v>
      </c>
      <c r="B890" s="1">
        <v>20</v>
      </c>
      <c r="C890" s="1" t="s">
        <v>26</v>
      </c>
      <c r="D890" s="1" t="s">
        <v>31</v>
      </c>
      <c r="E890" s="1">
        <v>9.4600000000000009</v>
      </c>
      <c r="F890" s="1">
        <v>35</v>
      </c>
      <c r="G890" s="1" t="s">
        <v>69</v>
      </c>
      <c r="H890" s="1" t="s">
        <v>23</v>
      </c>
      <c r="I890" s="1">
        <v>17.989999999999998</v>
      </c>
      <c r="J890" s="1">
        <v>1</v>
      </c>
      <c r="K890" s="1" t="s">
        <v>28</v>
      </c>
      <c r="L890" s="1">
        <v>2</v>
      </c>
      <c r="M890" s="1">
        <v>0.26</v>
      </c>
      <c r="N890" s="1" t="s">
        <v>24</v>
      </c>
    </row>
    <row r="891" spans="1:14" x14ac:dyDescent="0.2">
      <c r="A891" s="1" t="s">
        <v>931</v>
      </c>
      <c r="B891" s="1">
        <v>54</v>
      </c>
      <c r="C891" s="1" t="s">
        <v>26</v>
      </c>
      <c r="D891" s="1" t="s">
        <v>31</v>
      </c>
      <c r="E891" s="1">
        <v>11.96</v>
      </c>
      <c r="F891" s="1">
        <v>37</v>
      </c>
      <c r="G891" s="1" t="s">
        <v>32</v>
      </c>
      <c r="H891" s="1" t="s">
        <v>54</v>
      </c>
      <c r="I891" s="1">
        <v>17.989999999999998</v>
      </c>
      <c r="J891" s="1">
        <v>1</v>
      </c>
      <c r="K891" s="1" t="s">
        <v>18</v>
      </c>
      <c r="L891" s="1">
        <v>3</v>
      </c>
      <c r="M891" s="1">
        <v>0.31</v>
      </c>
      <c r="N891" s="1" t="s">
        <v>38</v>
      </c>
    </row>
    <row r="892" spans="1:14" x14ac:dyDescent="0.2">
      <c r="A892" s="1" t="s">
        <v>932</v>
      </c>
      <c r="B892" s="1">
        <v>57</v>
      </c>
      <c r="C892" s="1" t="s">
        <v>14</v>
      </c>
      <c r="D892" s="1" t="s">
        <v>31</v>
      </c>
      <c r="E892" s="1">
        <v>10.029999999999999</v>
      </c>
      <c r="F892" s="1">
        <v>21</v>
      </c>
      <c r="G892" s="1" t="s">
        <v>16</v>
      </c>
      <c r="H892" s="1" t="s">
        <v>56</v>
      </c>
      <c r="I892" s="1">
        <v>17.989999999999998</v>
      </c>
      <c r="J892" s="1">
        <v>0</v>
      </c>
      <c r="K892" s="1" t="s">
        <v>60</v>
      </c>
      <c r="L892" s="1">
        <v>2</v>
      </c>
      <c r="M892" s="1">
        <v>0.46</v>
      </c>
      <c r="N892" s="1" t="s">
        <v>33</v>
      </c>
    </row>
    <row r="893" spans="1:14" x14ac:dyDescent="0.2">
      <c r="A893" s="1" t="s">
        <v>933</v>
      </c>
      <c r="B893" s="1">
        <v>40</v>
      </c>
      <c r="C893" s="1" t="s">
        <v>14</v>
      </c>
      <c r="D893" s="1" t="s">
        <v>21</v>
      </c>
      <c r="E893" s="1">
        <v>14.34</v>
      </c>
      <c r="F893" s="1">
        <v>15</v>
      </c>
      <c r="G893" s="1" t="s">
        <v>69</v>
      </c>
      <c r="H893" s="1" t="s">
        <v>54</v>
      </c>
      <c r="I893" s="1">
        <v>13.99</v>
      </c>
      <c r="J893" s="1">
        <v>0</v>
      </c>
      <c r="K893" s="1" t="s">
        <v>36</v>
      </c>
      <c r="L893" s="1">
        <v>1</v>
      </c>
      <c r="M893" s="1">
        <v>0.9</v>
      </c>
      <c r="N893" s="1" t="s">
        <v>24</v>
      </c>
    </row>
    <row r="894" spans="1:14" x14ac:dyDescent="0.2">
      <c r="A894" s="1" t="s">
        <v>934</v>
      </c>
      <c r="B894" s="1">
        <v>65</v>
      </c>
      <c r="C894" s="1" t="s">
        <v>14</v>
      </c>
      <c r="D894" s="1" t="s">
        <v>31</v>
      </c>
      <c r="E894" s="1">
        <v>0.47</v>
      </c>
      <c r="F894" s="1">
        <v>25</v>
      </c>
      <c r="G894" s="1" t="s">
        <v>27</v>
      </c>
      <c r="H894" s="1" t="s">
        <v>17</v>
      </c>
      <c r="I894" s="1">
        <v>17.989999999999998</v>
      </c>
      <c r="J894" s="1">
        <v>1</v>
      </c>
      <c r="K894" s="1" t="s">
        <v>36</v>
      </c>
      <c r="L894" s="1">
        <v>3</v>
      </c>
      <c r="M894" s="1">
        <v>0.02</v>
      </c>
      <c r="N894" s="1" t="s">
        <v>29</v>
      </c>
    </row>
    <row r="895" spans="1:14" x14ac:dyDescent="0.2">
      <c r="A895" s="1" t="s">
        <v>935</v>
      </c>
      <c r="B895" s="1">
        <v>21</v>
      </c>
      <c r="C895" s="1" t="s">
        <v>40</v>
      </c>
      <c r="D895" s="1" t="s">
        <v>31</v>
      </c>
      <c r="E895" s="1">
        <v>1.3</v>
      </c>
      <c r="F895" s="1">
        <v>13</v>
      </c>
      <c r="G895" s="1" t="s">
        <v>32</v>
      </c>
      <c r="H895" s="1" t="s">
        <v>56</v>
      </c>
      <c r="I895" s="1">
        <v>17.989999999999998</v>
      </c>
      <c r="J895" s="1">
        <v>1</v>
      </c>
      <c r="K895" s="1" t="s">
        <v>42</v>
      </c>
      <c r="L895" s="1">
        <v>2</v>
      </c>
      <c r="M895" s="1">
        <v>0.09</v>
      </c>
      <c r="N895" s="1" t="s">
        <v>51</v>
      </c>
    </row>
    <row r="896" spans="1:14" x14ac:dyDescent="0.2">
      <c r="A896" s="1" t="s">
        <v>936</v>
      </c>
      <c r="B896" s="1">
        <v>60</v>
      </c>
      <c r="C896" s="1" t="s">
        <v>14</v>
      </c>
      <c r="D896" s="1" t="s">
        <v>15</v>
      </c>
      <c r="E896" s="1">
        <v>9.7100000000000009</v>
      </c>
      <c r="F896" s="1">
        <v>46</v>
      </c>
      <c r="G896" s="1" t="s">
        <v>69</v>
      </c>
      <c r="H896" s="1" t="s">
        <v>56</v>
      </c>
      <c r="I896" s="1">
        <v>8.99</v>
      </c>
      <c r="J896" s="1">
        <v>1</v>
      </c>
      <c r="K896" s="1" t="s">
        <v>36</v>
      </c>
      <c r="L896" s="1">
        <v>5</v>
      </c>
      <c r="M896" s="1">
        <v>0.21</v>
      </c>
      <c r="N896" s="1" t="s">
        <v>19</v>
      </c>
    </row>
    <row r="897" spans="1:14" x14ac:dyDescent="0.2">
      <c r="A897" s="1" t="s">
        <v>937</v>
      </c>
      <c r="B897" s="1">
        <v>38</v>
      </c>
      <c r="C897" s="1" t="s">
        <v>14</v>
      </c>
      <c r="D897" s="1" t="s">
        <v>31</v>
      </c>
      <c r="E897" s="1">
        <v>20.79</v>
      </c>
      <c r="F897" s="1">
        <v>21</v>
      </c>
      <c r="G897" s="1" t="s">
        <v>27</v>
      </c>
      <c r="H897" s="1" t="s">
        <v>17</v>
      </c>
      <c r="I897" s="1">
        <v>17.989999999999998</v>
      </c>
      <c r="J897" s="1">
        <v>0</v>
      </c>
      <c r="K897" s="1" t="s">
        <v>60</v>
      </c>
      <c r="L897" s="1">
        <v>4</v>
      </c>
      <c r="M897" s="1">
        <v>0.94</v>
      </c>
      <c r="N897" s="1" t="s">
        <v>33</v>
      </c>
    </row>
    <row r="898" spans="1:14" x14ac:dyDescent="0.2">
      <c r="A898" s="1" t="s">
        <v>938</v>
      </c>
      <c r="B898" s="1">
        <v>57</v>
      </c>
      <c r="C898" s="1" t="s">
        <v>14</v>
      </c>
      <c r="D898" s="1" t="s">
        <v>21</v>
      </c>
      <c r="E898" s="1">
        <v>31.69</v>
      </c>
      <c r="F898" s="1">
        <v>18</v>
      </c>
      <c r="G898" s="1" t="s">
        <v>22</v>
      </c>
      <c r="H898" s="1" t="s">
        <v>23</v>
      </c>
      <c r="I898" s="1">
        <v>13.99</v>
      </c>
      <c r="J898" s="1">
        <v>0</v>
      </c>
      <c r="K898" s="1" t="s">
        <v>42</v>
      </c>
      <c r="L898" s="1">
        <v>4</v>
      </c>
      <c r="M898" s="1">
        <v>1.67</v>
      </c>
      <c r="N898" s="1" t="s">
        <v>24</v>
      </c>
    </row>
    <row r="899" spans="1:14" x14ac:dyDescent="0.2">
      <c r="A899" s="1" t="s">
        <v>939</v>
      </c>
      <c r="B899" s="1">
        <v>38</v>
      </c>
      <c r="C899" s="1" t="s">
        <v>14</v>
      </c>
      <c r="D899" s="1" t="s">
        <v>15</v>
      </c>
      <c r="E899" s="1">
        <v>11.42</v>
      </c>
      <c r="F899" s="1">
        <v>5</v>
      </c>
      <c r="G899" s="1" t="s">
        <v>48</v>
      </c>
      <c r="H899" s="1" t="s">
        <v>45</v>
      </c>
      <c r="I899" s="1">
        <v>8.99</v>
      </c>
      <c r="J899" s="1">
        <v>0</v>
      </c>
      <c r="K899" s="1" t="s">
        <v>28</v>
      </c>
      <c r="L899" s="1">
        <v>5</v>
      </c>
      <c r="M899" s="1">
        <v>1.9</v>
      </c>
      <c r="N899" s="1" t="s">
        <v>38</v>
      </c>
    </row>
    <row r="900" spans="1:14" x14ac:dyDescent="0.2">
      <c r="A900" s="1" t="s">
        <v>940</v>
      </c>
      <c r="B900" s="1">
        <v>43</v>
      </c>
      <c r="C900" s="1" t="s">
        <v>26</v>
      </c>
      <c r="D900" s="1" t="s">
        <v>31</v>
      </c>
      <c r="E900" s="1">
        <v>17.91</v>
      </c>
      <c r="F900" s="1">
        <v>26</v>
      </c>
      <c r="G900" s="1" t="s">
        <v>16</v>
      </c>
      <c r="H900" s="1" t="s">
        <v>54</v>
      </c>
      <c r="I900" s="1">
        <v>17.989999999999998</v>
      </c>
      <c r="J900" s="1">
        <v>0</v>
      </c>
      <c r="K900" s="1" t="s">
        <v>18</v>
      </c>
      <c r="L900" s="1">
        <v>1</v>
      </c>
      <c r="M900" s="1">
        <v>0.66</v>
      </c>
      <c r="N900" s="1" t="s">
        <v>19</v>
      </c>
    </row>
    <row r="901" spans="1:14" x14ac:dyDescent="0.2">
      <c r="A901" s="1" t="s">
        <v>941</v>
      </c>
      <c r="B901" s="1">
        <v>62</v>
      </c>
      <c r="C901" s="1" t="s">
        <v>26</v>
      </c>
      <c r="D901" s="1" t="s">
        <v>31</v>
      </c>
      <c r="E901" s="1">
        <v>5.32</v>
      </c>
      <c r="F901" s="1">
        <v>6</v>
      </c>
      <c r="G901" s="1" t="s">
        <v>27</v>
      </c>
      <c r="H901" s="1" t="s">
        <v>45</v>
      </c>
      <c r="I901" s="1">
        <v>17.989999999999998</v>
      </c>
      <c r="J901" s="1">
        <v>0</v>
      </c>
      <c r="K901" s="1" t="s">
        <v>36</v>
      </c>
      <c r="L901" s="1">
        <v>5</v>
      </c>
      <c r="M901" s="1">
        <v>0.76</v>
      </c>
      <c r="N901" s="1" t="s">
        <v>29</v>
      </c>
    </row>
    <row r="902" spans="1:14" x14ac:dyDescent="0.2">
      <c r="A902" s="1" t="s">
        <v>942</v>
      </c>
      <c r="B902" s="1">
        <v>27</v>
      </c>
      <c r="C902" s="1" t="s">
        <v>26</v>
      </c>
      <c r="D902" s="1" t="s">
        <v>31</v>
      </c>
      <c r="E902" s="1">
        <v>23.17</v>
      </c>
      <c r="F902" s="1">
        <v>36</v>
      </c>
      <c r="G902" s="1" t="s">
        <v>69</v>
      </c>
      <c r="H902" s="1" t="s">
        <v>45</v>
      </c>
      <c r="I902" s="1">
        <v>17.989999999999998</v>
      </c>
      <c r="J902" s="1">
        <v>0</v>
      </c>
      <c r="K902" s="1" t="s">
        <v>36</v>
      </c>
      <c r="L902" s="1">
        <v>3</v>
      </c>
      <c r="M902" s="1">
        <v>0.63</v>
      </c>
      <c r="N902" s="1" t="s">
        <v>29</v>
      </c>
    </row>
    <row r="903" spans="1:14" x14ac:dyDescent="0.2">
      <c r="A903" s="1" t="s">
        <v>943</v>
      </c>
      <c r="B903" s="1">
        <v>47</v>
      </c>
      <c r="C903" s="1" t="s">
        <v>14</v>
      </c>
      <c r="D903" s="1" t="s">
        <v>31</v>
      </c>
      <c r="E903" s="1">
        <v>3.99</v>
      </c>
      <c r="F903" s="1">
        <v>53</v>
      </c>
      <c r="G903" s="1" t="s">
        <v>16</v>
      </c>
      <c r="H903" s="1" t="s">
        <v>23</v>
      </c>
      <c r="I903" s="1">
        <v>17.989999999999998</v>
      </c>
      <c r="J903" s="1">
        <v>1</v>
      </c>
      <c r="K903" s="1" t="s">
        <v>18</v>
      </c>
      <c r="L903" s="1">
        <v>2</v>
      </c>
      <c r="M903" s="1">
        <v>7.0000000000000007E-2</v>
      </c>
      <c r="N903" s="1" t="s">
        <v>24</v>
      </c>
    </row>
    <row r="904" spans="1:14" x14ac:dyDescent="0.2">
      <c r="A904" s="1" t="s">
        <v>944</v>
      </c>
      <c r="B904" s="1">
        <v>49</v>
      </c>
      <c r="C904" s="1" t="s">
        <v>40</v>
      </c>
      <c r="D904" s="1" t="s">
        <v>15</v>
      </c>
      <c r="E904" s="1">
        <v>3.34</v>
      </c>
      <c r="F904" s="1">
        <v>50</v>
      </c>
      <c r="G904" s="1" t="s">
        <v>16</v>
      </c>
      <c r="H904" s="1" t="s">
        <v>45</v>
      </c>
      <c r="I904" s="1">
        <v>8.99</v>
      </c>
      <c r="J904" s="1">
        <v>1</v>
      </c>
      <c r="K904" s="1" t="s">
        <v>60</v>
      </c>
      <c r="L904" s="1">
        <v>5</v>
      </c>
      <c r="M904" s="1">
        <v>7.0000000000000007E-2</v>
      </c>
      <c r="N904" s="1" t="s">
        <v>24</v>
      </c>
    </row>
    <row r="905" spans="1:14" x14ac:dyDescent="0.2">
      <c r="A905" s="1" t="s">
        <v>945</v>
      </c>
      <c r="B905" s="1">
        <v>29</v>
      </c>
      <c r="C905" s="1" t="s">
        <v>26</v>
      </c>
      <c r="D905" s="1" t="s">
        <v>15</v>
      </c>
      <c r="E905" s="1">
        <v>1.46</v>
      </c>
      <c r="F905" s="1">
        <v>54</v>
      </c>
      <c r="G905" s="1" t="s">
        <v>22</v>
      </c>
      <c r="H905" s="1" t="s">
        <v>17</v>
      </c>
      <c r="I905" s="1">
        <v>8.99</v>
      </c>
      <c r="J905" s="1">
        <v>1</v>
      </c>
      <c r="K905" s="1" t="s">
        <v>28</v>
      </c>
      <c r="L905" s="1">
        <v>3</v>
      </c>
      <c r="M905" s="1">
        <v>0.03</v>
      </c>
      <c r="N905" s="1" t="s">
        <v>24</v>
      </c>
    </row>
    <row r="906" spans="1:14" x14ac:dyDescent="0.2">
      <c r="A906" s="1" t="s">
        <v>946</v>
      </c>
      <c r="B906" s="1">
        <v>41</v>
      </c>
      <c r="C906" s="1" t="s">
        <v>14</v>
      </c>
      <c r="D906" s="1" t="s">
        <v>21</v>
      </c>
      <c r="E906" s="1">
        <v>12.78</v>
      </c>
      <c r="F906" s="1">
        <v>48</v>
      </c>
      <c r="G906" s="1" t="s">
        <v>22</v>
      </c>
      <c r="H906" s="1" t="s">
        <v>54</v>
      </c>
      <c r="I906" s="1">
        <v>13.99</v>
      </c>
      <c r="J906" s="1">
        <v>1</v>
      </c>
      <c r="K906" s="1" t="s">
        <v>28</v>
      </c>
      <c r="L906" s="1">
        <v>5</v>
      </c>
      <c r="M906" s="1">
        <v>0.26</v>
      </c>
      <c r="N906" s="1" t="s">
        <v>24</v>
      </c>
    </row>
    <row r="907" spans="1:14" x14ac:dyDescent="0.2">
      <c r="A907" s="1" t="s">
        <v>947</v>
      </c>
      <c r="B907" s="1">
        <v>29</v>
      </c>
      <c r="C907" s="1" t="s">
        <v>40</v>
      </c>
      <c r="D907" s="1" t="s">
        <v>31</v>
      </c>
      <c r="E907" s="1">
        <v>7.18</v>
      </c>
      <c r="F907" s="1">
        <v>23</v>
      </c>
      <c r="G907" s="1" t="s">
        <v>22</v>
      </c>
      <c r="H907" s="1" t="s">
        <v>54</v>
      </c>
      <c r="I907" s="1">
        <v>17.989999999999998</v>
      </c>
      <c r="J907" s="1">
        <v>0</v>
      </c>
      <c r="K907" s="1" t="s">
        <v>36</v>
      </c>
      <c r="L907" s="1">
        <v>1</v>
      </c>
      <c r="M907" s="1">
        <v>0.3</v>
      </c>
      <c r="N907" s="1" t="s">
        <v>33</v>
      </c>
    </row>
    <row r="908" spans="1:14" x14ac:dyDescent="0.2">
      <c r="A908" s="1" t="s">
        <v>948</v>
      </c>
      <c r="B908" s="1">
        <v>55</v>
      </c>
      <c r="C908" s="1" t="s">
        <v>26</v>
      </c>
      <c r="D908" s="1" t="s">
        <v>31</v>
      </c>
      <c r="E908" s="1">
        <v>12.82</v>
      </c>
      <c r="F908" s="1">
        <v>47</v>
      </c>
      <c r="G908" s="1" t="s">
        <v>48</v>
      </c>
      <c r="H908" s="1" t="s">
        <v>23</v>
      </c>
      <c r="I908" s="1">
        <v>17.989999999999998</v>
      </c>
      <c r="J908" s="1">
        <v>1</v>
      </c>
      <c r="K908" s="1" t="s">
        <v>18</v>
      </c>
      <c r="L908" s="1">
        <v>3</v>
      </c>
      <c r="M908" s="1">
        <v>0.27</v>
      </c>
      <c r="N908" s="1" t="s">
        <v>33</v>
      </c>
    </row>
    <row r="909" spans="1:14" x14ac:dyDescent="0.2">
      <c r="A909" s="1" t="s">
        <v>949</v>
      </c>
      <c r="B909" s="1">
        <v>70</v>
      </c>
      <c r="C909" s="1" t="s">
        <v>26</v>
      </c>
      <c r="D909" s="1" t="s">
        <v>15</v>
      </c>
      <c r="E909" s="1">
        <v>12.97</v>
      </c>
      <c r="F909" s="1">
        <v>34</v>
      </c>
      <c r="G909" s="1" t="s">
        <v>48</v>
      </c>
      <c r="H909" s="1" t="s">
        <v>45</v>
      </c>
      <c r="I909" s="1">
        <v>8.99</v>
      </c>
      <c r="J909" s="1">
        <v>1</v>
      </c>
      <c r="K909" s="1" t="s">
        <v>18</v>
      </c>
      <c r="L909" s="1">
        <v>5</v>
      </c>
      <c r="M909" s="1">
        <v>0.37</v>
      </c>
      <c r="N909" s="1" t="s">
        <v>19</v>
      </c>
    </row>
    <row r="910" spans="1:14" x14ac:dyDescent="0.2">
      <c r="A910" s="1" t="s">
        <v>950</v>
      </c>
      <c r="B910" s="1">
        <v>23</v>
      </c>
      <c r="C910" s="1" t="s">
        <v>14</v>
      </c>
      <c r="D910" s="1" t="s">
        <v>15</v>
      </c>
      <c r="E910" s="1">
        <v>11.37</v>
      </c>
      <c r="F910" s="1">
        <v>16</v>
      </c>
      <c r="G910" s="1" t="s">
        <v>16</v>
      </c>
      <c r="H910" s="1" t="s">
        <v>17</v>
      </c>
      <c r="I910" s="1">
        <v>8.99</v>
      </c>
      <c r="J910" s="1">
        <v>0</v>
      </c>
      <c r="K910" s="1" t="s">
        <v>60</v>
      </c>
      <c r="L910" s="1">
        <v>3</v>
      </c>
      <c r="M910" s="1">
        <v>0.67</v>
      </c>
      <c r="N910" s="1" t="s">
        <v>33</v>
      </c>
    </row>
    <row r="911" spans="1:14" x14ac:dyDescent="0.2">
      <c r="A911" s="1" t="s">
        <v>951</v>
      </c>
      <c r="B911" s="1">
        <v>25</v>
      </c>
      <c r="C911" s="1" t="s">
        <v>40</v>
      </c>
      <c r="D911" s="1" t="s">
        <v>31</v>
      </c>
      <c r="E911" s="1">
        <v>2.42</v>
      </c>
      <c r="F911" s="1">
        <v>1</v>
      </c>
      <c r="G911" s="1" t="s">
        <v>69</v>
      </c>
      <c r="H911" s="1" t="s">
        <v>56</v>
      </c>
      <c r="I911" s="1">
        <v>17.989999999999998</v>
      </c>
      <c r="J911" s="1">
        <v>0</v>
      </c>
      <c r="K911" s="1" t="s">
        <v>60</v>
      </c>
      <c r="L911" s="1">
        <v>5</v>
      </c>
      <c r="M911" s="1">
        <v>1.21</v>
      </c>
      <c r="N911" s="1" t="s">
        <v>24</v>
      </c>
    </row>
    <row r="912" spans="1:14" x14ac:dyDescent="0.2">
      <c r="A912" s="1" t="s">
        <v>952</v>
      </c>
      <c r="B912" s="1">
        <v>59</v>
      </c>
      <c r="C912" s="1" t="s">
        <v>40</v>
      </c>
      <c r="D912" s="1" t="s">
        <v>21</v>
      </c>
      <c r="E912" s="1">
        <v>22.89</v>
      </c>
      <c r="F912" s="1">
        <v>38</v>
      </c>
      <c r="G912" s="1" t="s">
        <v>16</v>
      </c>
      <c r="H912" s="1" t="s">
        <v>17</v>
      </c>
      <c r="I912" s="1">
        <v>13.99</v>
      </c>
      <c r="J912" s="1">
        <v>0</v>
      </c>
      <c r="K912" s="1" t="s">
        <v>42</v>
      </c>
      <c r="L912" s="1">
        <v>4</v>
      </c>
      <c r="M912" s="1">
        <v>0.59</v>
      </c>
      <c r="N912" s="1" t="s">
        <v>19</v>
      </c>
    </row>
    <row r="913" spans="1:14" x14ac:dyDescent="0.2">
      <c r="A913" s="1" t="s">
        <v>953</v>
      </c>
      <c r="B913" s="1">
        <v>51</v>
      </c>
      <c r="C913" s="1" t="s">
        <v>14</v>
      </c>
      <c r="D913" s="1" t="s">
        <v>15</v>
      </c>
      <c r="E913" s="1">
        <v>7.53</v>
      </c>
      <c r="F913" s="1">
        <v>39</v>
      </c>
      <c r="G913" s="1" t="s">
        <v>16</v>
      </c>
      <c r="H913" s="1" t="s">
        <v>23</v>
      </c>
      <c r="I913" s="1">
        <v>8.99</v>
      </c>
      <c r="J913" s="1">
        <v>1</v>
      </c>
      <c r="K913" s="1" t="s">
        <v>60</v>
      </c>
      <c r="L913" s="1">
        <v>3</v>
      </c>
      <c r="M913" s="1">
        <v>0.19</v>
      </c>
      <c r="N913" s="1" t="s">
        <v>29</v>
      </c>
    </row>
    <row r="914" spans="1:14" x14ac:dyDescent="0.2">
      <c r="A914" s="1" t="s">
        <v>954</v>
      </c>
      <c r="B914" s="1">
        <v>46</v>
      </c>
      <c r="C914" s="1" t="s">
        <v>26</v>
      </c>
      <c r="D914" s="1" t="s">
        <v>21</v>
      </c>
      <c r="E914" s="1">
        <v>13.41</v>
      </c>
      <c r="F914" s="1">
        <v>42</v>
      </c>
      <c r="G914" s="1" t="s">
        <v>32</v>
      </c>
      <c r="H914" s="1" t="s">
        <v>56</v>
      </c>
      <c r="I914" s="1">
        <v>13.99</v>
      </c>
      <c r="J914" s="1">
        <v>1</v>
      </c>
      <c r="K914" s="1" t="s">
        <v>28</v>
      </c>
      <c r="L914" s="1">
        <v>1</v>
      </c>
      <c r="M914" s="1">
        <v>0.31</v>
      </c>
      <c r="N914" s="1" t="s">
        <v>29</v>
      </c>
    </row>
    <row r="915" spans="1:14" x14ac:dyDescent="0.2">
      <c r="A915" s="1" t="s">
        <v>955</v>
      </c>
      <c r="B915" s="1">
        <v>27</v>
      </c>
      <c r="C915" s="1" t="s">
        <v>14</v>
      </c>
      <c r="D915" s="1" t="s">
        <v>15</v>
      </c>
      <c r="E915" s="1">
        <v>6.89</v>
      </c>
      <c r="F915" s="1">
        <v>6</v>
      </c>
      <c r="G915" s="1" t="s">
        <v>22</v>
      </c>
      <c r="H915" s="1" t="s">
        <v>56</v>
      </c>
      <c r="I915" s="1">
        <v>8.99</v>
      </c>
      <c r="J915" s="1">
        <v>0</v>
      </c>
      <c r="K915" s="1" t="s">
        <v>60</v>
      </c>
      <c r="L915" s="1">
        <v>5</v>
      </c>
      <c r="M915" s="1">
        <v>0.98</v>
      </c>
      <c r="N915" s="1" t="s">
        <v>51</v>
      </c>
    </row>
    <row r="916" spans="1:14" x14ac:dyDescent="0.2">
      <c r="A916" s="1" t="s">
        <v>956</v>
      </c>
      <c r="B916" s="1">
        <v>70</v>
      </c>
      <c r="C916" s="1" t="s">
        <v>26</v>
      </c>
      <c r="D916" s="1" t="s">
        <v>15</v>
      </c>
      <c r="E916" s="1">
        <v>20.64</v>
      </c>
      <c r="F916" s="1">
        <v>34</v>
      </c>
      <c r="G916" s="1" t="s">
        <v>16</v>
      </c>
      <c r="H916" s="1" t="s">
        <v>23</v>
      </c>
      <c r="I916" s="1">
        <v>8.99</v>
      </c>
      <c r="J916" s="1">
        <v>1</v>
      </c>
      <c r="K916" s="1" t="s">
        <v>28</v>
      </c>
      <c r="L916" s="1">
        <v>1</v>
      </c>
      <c r="M916" s="1">
        <v>0.59</v>
      </c>
      <c r="N916" s="1" t="s">
        <v>24</v>
      </c>
    </row>
    <row r="917" spans="1:14" x14ac:dyDescent="0.2">
      <c r="A917" s="1" t="s">
        <v>957</v>
      </c>
      <c r="B917" s="1">
        <v>66</v>
      </c>
      <c r="C917" s="1" t="s">
        <v>40</v>
      </c>
      <c r="D917" s="1" t="s">
        <v>21</v>
      </c>
      <c r="E917" s="1">
        <v>3.11</v>
      </c>
      <c r="F917" s="1">
        <v>3</v>
      </c>
      <c r="G917" s="1" t="s">
        <v>16</v>
      </c>
      <c r="H917" s="1" t="s">
        <v>17</v>
      </c>
      <c r="I917" s="1">
        <v>13.99</v>
      </c>
      <c r="J917" s="1">
        <v>0</v>
      </c>
      <c r="K917" s="1" t="s">
        <v>42</v>
      </c>
      <c r="L917" s="1">
        <v>3</v>
      </c>
      <c r="M917" s="1">
        <v>0.78</v>
      </c>
      <c r="N917" s="1" t="s">
        <v>46</v>
      </c>
    </row>
    <row r="918" spans="1:14" x14ac:dyDescent="0.2">
      <c r="A918" s="1" t="s">
        <v>958</v>
      </c>
      <c r="B918" s="1">
        <v>68</v>
      </c>
      <c r="C918" s="1" t="s">
        <v>40</v>
      </c>
      <c r="D918" s="1" t="s">
        <v>15</v>
      </c>
      <c r="E918" s="1">
        <v>5.37</v>
      </c>
      <c r="F918" s="1">
        <v>49</v>
      </c>
      <c r="G918" s="1" t="s">
        <v>22</v>
      </c>
      <c r="H918" s="1" t="s">
        <v>54</v>
      </c>
      <c r="I918" s="1">
        <v>8.99</v>
      </c>
      <c r="J918" s="1">
        <v>1</v>
      </c>
      <c r="K918" s="1" t="s">
        <v>36</v>
      </c>
      <c r="L918" s="1">
        <v>3</v>
      </c>
      <c r="M918" s="1">
        <v>0.11</v>
      </c>
      <c r="N918" s="1" t="s">
        <v>51</v>
      </c>
    </row>
    <row r="919" spans="1:14" x14ac:dyDescent="0.2">
      <c r="A919" s="1" t="s">
        <v>959</v>
      </c>
      <c r="B919" s="1">
        <v>41</v>
      </c>
      <c r="C919" s="1" t="s">
        <v>14</v>
      </c>
      <c r="D919" s="1" t="s">
        <v>31</v>
      </c>
      <c r="E919" s="1">
        <v>26.57</v>
      </c>
      <c r="F919" s="1">
        <v>58</v>
      </c>
      <c r="G919" s="1" t="s">
        <v>22</v>
      </c>
      <c r="H919" s="1" t="s">
        <v>54</v>
      </c>
      <c r="I919" s="1">
        <v>17.989999999999998</v>
      </c>
      <c r="J919" s="1">
        <v>0</v>
      </c>
      <c r="K919" s="1" t="s">
        <v>28</v>
      </c>
      <c r="L919" s="1">
        <v>3</v>
      </c>
      <c r="M919" s="1">
        <v>0.45</v>
      </c>
      <c r="N919" s="1" t="s">
        <v>46</v>
      </c>
    </row>
    <row r="920" spans="1:14" x14ac:dyDescent="0.2">
      <c r="A920" s="1" t="s">
        <v>960</v>
      </c>
      <c r="B920" s="1">
        <v>41</v>
      </c>
      <c r="C920" s="1" t="s">
        <v>40</v>
      </c>
      <c r="D920" s="1" t="s">
        <v>15</v>
      </c>
      <c r="E920" s="1">
        <v>4.32</v>
      </c>
      <c r="F920" s="1">
        <v>0</v>
      </c>
      <c r="G920" s="1" t="s">
        <v>48</v>
      </c>
      <c r="H920" s="1" t="s">
        <v>56</v>
      </c>
      <c r="I920" s="1">
        <v>8.99</v>
      </c>
      <c r="J920" s="1">
        <v>1</v>
      </c>
      <c r="K920" s="1" t="s">
        <v>42</v>
      </c>
      <c r="L920" s="1">
        <v>1</v>
      </c>
      <c r="M920" s="1">
        <v>4.32</v>
      </c>
      <c r="N920" s="1" t="s">
        <v>33</v>
      </c>
    </row>
    <row r="921" spans="1:14" x14ac:dyDescent="0.2">
      <c r="A921" s="1" t="s">
        <v>961</v>
      </c>
      <c r="B921" s="1">
        <v>35</v>
      </c>
      <c r="C921" s="1" t="s">
        <v>40</v>
      </c>
      <c r="D921" s="1" t="s">
        <v>31</v>
      </c>
      <c r="E921" s="1">
        <v>14.76</v>
      </c>
      <c r="F921" s="1">
        <v>26</v>
      </c>
      <c r="G921" s="1" t="s">
        <v>48</v>
      </c>
      <c r="H921" s="1" t="s">
        <v>54</v>
      </c>
      <c r="I921" s="1">
        <v>17.989999999999998</v>
      </c>
      <c r="J921" s="1">
        <v>0</v>
      </c>
      <c r="K921" s="1" t="s">
        <v>60</v>
      </c>
      <c r="L921" s="1">
        <v>4</v>
      </c>
      <c r="M921" s="1">
        <v>0.55000000000000004</v>
      </c>
      <c r="N921" s="1" t="s">
        <v>29</v>
      </c>
    </row>
    <row r="922" spans="1:14" x14ac:dyDescent="0.2">
      <c r="A922" s="1" t="s">
        <v>962</v>
      </c>
      <c r="B922" s="1">
        <v>27</v>
      </c>
      <c r="C922" s="1" t="s">
        <v>26</v>
      </c>
      <c r="D922" s="1" t="s">
        <v>21</v>
      </c>
      <c r="E922" s="1">
        <v>1.77</v>
      </c>
      <c r="F922" s="1">
        <v>41</v>
      </c>
      <c r="G922" s="1" t="s">
        <v>48</v>
      </c>
      <c r="H922" s="1" t="s">
        <v>23</v>
      </c>
      <c r="I922" s="1">
        <v>13.99</v>
      </c>
      <c r="J922" s="1">
        <v>1</v>
      </c>
      <c r="K922" s="1" t="s">
        <v>42</v>
      </c>
      <c r="L922" s="1">
        <v>2</v>
      </c>
      <c r="M922" s="1">
        <v>0.04</v>
      </c>
      <c r="N922" s="1" t="s">
        <v>33</v>
      </c>
    </row>
    <row r="923" spans="1:14" x14ac:dyDescent="0.2">
      <c r="A923" s="1" t="s">
        <v>963</v>
      </c>
      <c r="B923" s="1">
        <v>44</v>
      </c>
      <c r="C923" s="1" t="s">
        <v>14</v>
      </c>
      <c r="D923" s="1" t="s">
        <v>21</v>
      </c>
      <c r="E923" s="1">
        <v>2.14</v>
      </c>
      <c r="F923" s="1">
        <v>4</v>
      </c>
      <c r="G923" s="1" t="s">
        <v>27</v>
      </c>
      <c r="H923" s="1" t="s">
        <v>54</v>
      </c>
      <c r="I923" s="1">
        <v>13.99</v>
      </c>
      <c r="J923" s="1">
        <v>1</v>
      </c>
      <c r="K923" s="1" t="s">
        <v>28</v>
      </c>
      <c r="L923" s="1">
        <v>2</v>
      </c>
      <c r="M923" s="1">
        <v>0.43</v>
      </c>
      <c r="N923" s="1" t="s">
        <v>46</v>
      </c>
    </row>
    <row r="924" spans="1:14" x14ac:dyDescent="0.2">
      <c r="A924" s="1" t="s">
        <v>964</v>
      </c>
      <c r="B924" s="1">
        <v>38</v>
      </c>
      <c r="C924" s="1" t="s">
        <v>14</v>
      </c>
      <c r="D924" s="1" t="s">
        <v>15</v>
      </c>
      <c r="E924" s="1">
        <v>53.06</v>
      </c>
      <c r="F924" s="1">
        <v>55</v>
      </c>
      <c r="G924" s="1" t="s">
        <v>16</v>
      </c>
      <c r="H924" s="1" t="s">
        <v>45</v>
      </c>
      <c r="I924" s="1">
        <v>8.99</v>
      </c>
      <c r="J924" s="1">
        <v>0</v>
      </c>
      <c r="K924" s="1" t="s">
        <v>42</v>
      </c>
      <c r="L924" s="1">
        <v>4</v>
      </c>
      <c r="M924" s="1">
        <v>0.95</v>
      </c>
      <c r="N924" s="1" t="s">
        <v>33</v>
      </c>
    </row>
    <row r="925" spans="1:14" x14ac:dyDescent="0.2">
      <c r="A925" s="1" t="s">
        <v>965</v>
      </c>
      <c r="B925" s="1">
        <v>18</v>
      </c>
      <c r="C925" s="1" t="s">
        <v>26</v>
      </c>
      <c r="D925" s="1" t="s">
        <v>21</v>
      </c>
      <c r="E925" s="1">
        <v>1.71</v>
      </c>
      <c r="F925" s="1">
        <v>49</v>
      </c>
      <c r="G925" s="1" t="s">
        <v>48</v>
      </c>
      <c r="H925" s="1" t="s">
        <v>17</v>
      </c>
      <c r="I925" s="1">
        <v>13.99</v>
      </c>
      <c r="J925" s="1">
        <v>1</v>
      </c>
      <c r="K925" s="1" t="s">
        <v>42</v>
      </c>
      <c r="L925" s="1">
        <v>3</v>
      </c>
      <c r="M925" s="1">
        <v>0.03</v>
      </c>
      <c r="N925" s="1" t="s">
        <v>33</v>
      </c>
    </row>
    <row r="926" spans="1:14" x14ac:dyDescent="0.2">
      <c r="A926" s="1" t="s">
        <v>966</v>
      </c>
      <c r="B926" s="1">
        <v>58</v>
      </c>
      <c r="C926" s="1" t="s">
        <v>14</v>
      </c>
      <c r="D926" s="1" t="s">
        <v>31</v>
      </c>
      <c r="E926" s="1">
        <v>2.75</v>
      </c>
      <c r="F926" s="1">
        <v>8</v>
      </c>
      <c r="G926" s="1" t="s">
        <v>48</v>
      </c>
      <c r="H926" s="1" t="s">
        <v>45</v>
      </c>
      <c r="I926" s="1">
        <v>17.989999999999998</v>
      </c>
      <c r="J926" s="1">
        <v>0</v>
      </c>
      <c r="K926" s="1" t="s">
        <v>42</v>
      </c>
      <c r="L926" s="1">
        <v>4</v>
      </c>
      <c r="M926" s="1">
        <v>0.31</v>
      </c>
      <c r="N926" s="1" t="s">
        <v>51</v>
      </c>
    </row>
    <row r="927" spans="1:14" x14ac:dyDescent="0.2">
      <c r="A927" s="1" t="s">
        <v>967</v>
      </c>
      <c r="B927" s="1">
        <v>58</v>
      </c>
      <c r="C927" s="1" t="s">
        <v>40</v>
      </c>
      <c r="D927" s="1" t="s">
        <v>31</v>
      </c>
      <c r="E927" s="1">
        <v>6.28</v>
      </c>
      <c r="F927" s="1">
        <v>4</v>
      </c>
      <c r="G927" s="1" t="s">
        <v>22</v>
      </c>
      <c r="H927" s="1" t="s">
        <v>56</v>
      </c>
      <c r="I927" s="1">
        <v>17.989999999999998</v>
      </c>
      <c r="J927" s="1">
        <v>0</v>
      </c>
      <c r="K927" s="1" t="s">
        <v>36</v>
      </c>
      <c r="L927" s="1">
        <v>4</v>
      </c>
      <c r="M927" s="1">
        <v>1.26</v>
      </c>
      <c r="N927" s="1" t="s">
        <v>29</v>
      </c>
    </row>
    <row r="928" spans="1:14" x14ac:dyDescent="0.2">
      <c r="A928" s="1" t="s">
        <v>968</v>
      </c>
      <c r="B928" s="1">
        <v>70</v>
      </c>
      <c r="C928" s="1" t="s">
        <v>40</v>
      </c>
      <c r="D928" s="1" t="s">
        <v>15</v>
      </c>
      <c r="E928" s="1">
        <v>1.24</v>
      </c>
      <c r="F928" s="1">
        <v>29</v>
      </c>
      <c r="G928" s="1" t="s">
        <v>32</v>
      </c>
      <c r="H928" s="1" t="s">
        <v>45</v>
      </c>
      <c r="I928" s="1">
        <v>8.99</v>
      </c>
      <c r="J928" s="1">
        <v>1</v>
      </c>
      <c r="K928" s="1" t="s">
        <v>42</v>
      </c>
      <c r="L928" s="1">
        <v>1</v>
      </c>
      <c r="M928" s="1">
        <v>0.04</v>
      </c>
      <c r="N928" s="1" t="s">
        <v>33</v>
      </c>
    </row>
    <row r="929" spans="1:14" x14ac:dyDescent="0.2">
      <c r="A929" s="1" t="s">
        <v>969</v>
      </c>
      <c r="B929" s="1">
        <v>38</v>
      </c>
      <c r="C929" s="1" t="s">
        <v>40</v>
      </c>
      <c r="D929" s="1" t="s">
        <v>15</v>
      </c>
      <c r="E929" s="1">
        <v>3.86</v>
      </c>
      <c r="F929" s="1">
        <v>37</v>
      </c>
      <c r="G929" s="1" t="s">
        <v>48</v>
      </c>
      <c r="H929" s="1" t="s">
        <v>45</v>
      </c>
      <c r="I929" s="1">
        <v>8.99</v>
      </c>
      <c r="J929" s="1">
        <v>1</v>
      </c>
      <c r="K929" s="1" t="s">
        <v>42</v>
      </c>
      <c r="L929" s="1">
        <v>4</v>
      </c>
      <c r="M929" s="1">
        <v>0.1</v>
      </c>
      <c r="N929" s="1" t="s">
        <v>38</v>
      </c>
    </row>
    <row r="930" spans="1:14" x14ac:dyDescent="0.2">
      <c r="A930" s="1" t="s">
        <v>970</v>
      </c>
      <c r="B930" s="1">
        <v>58</v>
      </c>
      <c r="C930" s="1" t="s">
        <v>14</v>
      </c>
      <c r="D930" s="1" t="s">
        <v>15</v>
      </c>
      <c r="E930" s="1">
        <v>14.3</v>
      </c>
      <c r="F930" s="1">
        <v>43</v>
      </c>
      <c r="G930" s="1" t="s">
        <v>48</v>
      </c>
      <c r="H930" s="1" t="s">
        <v>17</v>
      </c>
      <c r="I930" s="1">
        <v>8.99</v>
      </c>
      <c r="J930" s="1">
        <v>1</v>
      </c>
      <c r="K930" s="1" t="s">
        <v>60</v>
      </c>
      <c r="L930" s="1">
        <v>2</v>
      </c>
      <c r="M930" s="1">
        <v>0.33</v>
      </c>
      <c r="N930" s="1" t="s">
        <v>29</v>
      </c>
    </row>
    <row r="931" spans="1:14" x14ac:dyDescent="0.2">
      <c r="A931" s="1" t="s">
        <v>971</v>
      </c>
      <c r="B931" s="1">
        <v>56</v>
      </c>
      <c r="C931" s="1" t="s">
        <v>14</v>
      </c>
      <c r="D931" s="1" t="s">
        <v>15</v>
      </c>
      <c r="E931" s="1">
        <v>9.1300000000000008</v>
      </c>
      <c r="F931" s="1">
        <v>11</v>
      </c>
      <c r="G931" s="1" t="s">
        <v>27</v>
      </c>
      <c r="H931" s="1" t="s">
        <v>54</v>
      </c>
      <c r="I931" s="1">
        <v>8.99</v>
      </c>
      <c r="J931" s="1">
        <v>0</v>
      </c>
      <c r="K931" s="1" t="s">
        <v>36</v>
      </c>
      <c r="L931" s="1">
        <v>2</v>
      </c>
      <c r="M931" s="1">
        <v>0.76</v>
      </c>
      <c r="N931" s="1" t="s">
        <v>38</v>
      </c>
    </row>
    <row r="932" spans="1:14" x14ac:dyDescent="0.2">
      <c r="A932" s="1" t="s">
        <v>972</v>
      </c>
      <c r="B932" s="1">
        <v>38</v>
      </c>
      <c r="C932" s="1" t="s">
        <v>26</v>
      </c>
      <c r="D932" s="1" t="s">
        <v>31</v>
      </c>
      <c r="E932" s="1">
        <v>4.12</v>
      </c>
      <c r="F932" s="1">
        <v>54</v>
      </c>
      <c r="G932" s="1" t="s">
        <v>32</v>
      </c>
      <c r="H932" s="1" t="s">
        <v>56</v>
      </c>
      <c r="I932" s="1">
        <v>17.989999999999998</v>
      </c>
      <c r="J932" s="1">
        <v>1</v>
      </c>
      <c r="K932" s="1" t="s">
        <v>18</v>
      </c>
      <c r="L932" s="1">
        <v>1</v>
      </c>
      <c r="M932" s="1">
        <v>7.0000000000000007E-2</v>
      </c>
      <c r="N932" s="1" t="s">
        <v>38</v>
      </c>
    </row>
    <row r="933" spans="1:14" x14ac:dyDescent="0.2">
      <c r="A933" s="1" t="s">
        <v>973</v>
      </c>
      <c r="B933" s="1">
        <v>70</v>
      </c>
      <c r="C933" s="1" t="s">
        <v>14</v>
      </c>
      <c r="D933" s="1" t="s">
        <v>21</v>
      </c>
      <c r="E933" s="1">
        <v>6.17</v>
      </c>
      <c r="F933" s="1">
        <v>25</v>
      </c>
      <c r="G933" s="1" t="s">
        <v>32</v>
      </c>
      <c r="H933" s="1" t="s">
        <v>23</v>
      </c>
      <c r="I933" s="1">
        <v>13.99</v>
      </c>
      <c r="J933" s="1">
        <v>0</v>
      </c>
      <c r="K933" s="1" t="s">
        <v>60</v>
      </c>
      <c r="L933" s="1">
        <v>2</v>
      </c>
      <c r="M933" s="1">
        <v>0.24</v>
      </c>
      <c r="N933" s="1" t="s">
        <v>29</v>
      </c>
    </row>
    <row r="934" spans="1:14" x14ac:dyDescent="0.2">
      <c r="A934" s="1" t="s">
        <v>974</v>
      </c>
      <c r="B934" s="1">
        <v>61</v>
      </c>
      <c r="C934" s="1" t="s">
        <v>14</v>
      </c>
      <c r="D934" s="1" t="s">
        <v>31</v>
      </c>
      <c r="E934" s="1">
        <v>19.93</v>
      </c>
      <c r="F934" s="1">
        <v>59</v>
      </c>
      <c r="G934" s="1" t="s">
        <v>69</v>
      </c>
      <c r="H934" s="1" t="s">
        <v>45</v>
      </c>
      <c r="I934" s="1">
        <v>17.989999999999998</v>
      </c>
      <c r="J934" s="1">
        <v>1</v>
      </c>
      <c r="K934" s="1" t="s">
        <v>60</v>
      </c>
      <c r="L934" s="1">
        <v>1</v>
      </c>
      <c r="M934" s="1">
        <v>0.33</v>
      </c>
      <c r="N934" s="1" t="s">
        <v>19</v>
      </c>
    </row>
    <row r="935" spans="1:14" x14ac:dyDescent="0.2">
      <c r="A935" s="1" t="s">
        <v>975</v>
      </c>
      <c r="B935" s="1">
        <v>53</v>
      </c>
      <c r="C935" s="1" t="s">
        <v>26</v>
      </c>
      <c r="D935" s="1" t="s">
        <v>15</v>
      </c>
      <c r="E935" s="1">
        <v>7.94</v>
      </c>
      <c r="F935" s="1">
        <v>12</v>
      </c>
      <c r="G935" s="1" t="s">
        <v>22</v>
      </c>
      <c r="H935" s="1" t="s">
        <v>23</v>
      </c>
      <c r="I935" s="1">
        <v>8.99</v>
      </c>
      <c r="J935" s="1">
        <v>0</v>
      </c>
      <c r="K935" s="1" t="s">
        <v>42</v>
      </c>
      <c r="L935" s="1">
        <v>1</v>
      </c>
      <c r="M935" s="1">
        <v>0.61</v>
      </c>
      <c r="N935" s="1" t="s">
        <v>51</v>
      </c>
    </row>
    <row r="936" spans="1:14" x14ac:dyDescent="0.2">
      <c r="A936" s="1" t="s">
        <v>976</v>
      </c>
      <c r="B936" s="1">
        <v>53</v>
      </c>
      <c r="C936" s="1" t="s">
        <v>40</v>
      </c>
      <c r="D936" s="1" t="s">
        <v>31</v>
      </c>
      <c r="E936" s="1">
        <v>2.72</v>
      </c>
      <c r="F936" s="1">
        <v>8</v>
      </c>
      <c r="G936" s="1" t="s">
        <v>27</v>
      </c>
      <c r="H936" s="1" t="s">
        <v>54</v>
      </c>
      <c r="I936" s="1">
        <v>17.989999999999998</v>
      </c>
      <c r="J936" s="1">
        <v>1</v>
      </c>
      <c r="K936" s="1" t="s">
        <v>28</v>
      </c>
      <c r="L936" s="1">
        <v>1</v>
      </c>
      <c r="M936" s="1">
        <v>0.3</v>
      </c>
      <c r="N936" s="1" t="s">
        <v>38</v>
      </c>
    </row>
    <row r="937" spans="1:14" x14ac:dyDescent="0.2">
      <c r="A937" s="1" t="s">
        <v>977</v>
      </c>
      <c r="B937" s="1">
        <v>58</v>
      </c>
      <c r="C937" s="1" t="s">
        <v>26</v>
      </c>
      <c r="D937" s="1" t="s">
        <v>21</v>
      </c>
      <c r="E937" s="1">
        <v>17.989999999999998</v>
      </c>
      <c r="F937" s="1">
        <v>8</v>
      </c>
      <c r="G937" s="1" t="s">
        <v>48</v>
      </c>
      <c r="H937" s="1" t="s">
        <v>17</v>
      </c>
      <c r="I937" s="1">
        <v>13.99</v>
      </c>
      <c r="J937" s="1">
        <v>0</v>
      </c>
      <c r="K937" s="1" t="s">
        <v>36</v>
      </c>
      <c r="L937" s="1">
        <v>1</v>
      </c>
      <c r="M937" s="1">
        <v>2</v>
      </c>
      <c r="N937" s="1" t="s">
        <v>29</v>
      </c>
    </row>
    <row r="938" spans="1:14" x14ac:dyDescent="0.2">
      <c r="A938" s="1" t="s">
        <v>978</v>
      </c>
      <c r="B938" s="1">
        <v>19</v>
      </c>
      <c r="C938" s="1" t="s">
        <v>26</v>
      </c>
      <c r="D938" s="1" t="s">
        <v>21</v>
      </c>
      <c r="E938" s="1">
        <v>0.17</v>
      </c>
      <c r="F938" s="1">
        <v>34</v>
      </c>
      <c r="G938" s="1" t="s">
        <v>22</v>
      </c>
      <c r="H938" s="1" t="s">
        <v>45</v>
      </c>
      <c r="I938" s="1">
        <v>13.99</v>
      </c>
      <c r="J938" s="1">
        <v>1</v>
      </c>
      <c r="K938" s="1" t="s">
        <v>18</v>
      </c>
      <c r="L938" s="1">
        <v>3</v>
      </c>
      <c r="M938" s="1">
        <v>0</v>
      </c>
      <c r="N938" s="1" t="s">
        <v>38</v>
      </c>
    </row>
    <row r="939" spans="1:14" x14ac:dyDescent="0.2">
      <c r="A939" s="1" t="s">
        <v>979</v>
      </c>
      <c r="B939" s="1">
        <v>47</v>
      </c>
      <c r="C939" s="1" t="s">
        <v>26</v>
      </c>
      <c r="D939" s="1" t="s">
        <v>15</v>
      </c>
      <c r="E939" s="1">
        <v>6.51</v>
      </c>
      <c r="F939" s="1">
        <v>58</v>
      </c>
      <c r="G939" s="1" t="s">
        <v>27</v>
      </c>
      <c r="H939" s="1" t="s">
        <v>45</v>
      </c>
      <c r="I939" s="1">
        <v>8.99</v>
      </c>
      <c r="J939" s="1">
        <v>1</v>
      </c>
      <c r="K939" s="1" t="s">
        <v>18</v>
      </c>
      <c r="L939" s="1">
        <v>5</v>
      </c>
      <c r="M939" s="1">
        <v>0.11</v>
      </c>
      <c r="N939" s="1" t="s">
        <v>51</v>
      </c>
    </row>
    <row r="940" spans="1:14" x14ac:dyDescent="0.2">
      <c r="A940" s="1" t="s">
        <v>980</v>
      </c>
      <c r="B940" s="1">
        <v>19</v>
      </c>
      <c r="C940" s="1" t="s">
        <v>14</v>
      </c>
      <c r="D940" s="1" t="s">
        <v>31</v>
      </c>
      <c r="E940" s="1">
        <v>0.24</v>
      </c>
      <c r="F940" s="1">
        <v>4</v>
      </c>
      <c r="G940" s="1" t="s">
        <v>32</v>
      </c>
      <c r="H940" s="1" t="s">
        <v>54</v>
      </c>
      <c r="I940" s="1">
        <v>17.989999999999998</v>
      </c>
      <c r="J940" s="1">
        <v>0</v>
      </c>
      <c r="K940" s="1" t="s">
        <v>18</v>
      </c>
      <c r="L940" s="1">
        <v>4</v>
      </c>
      <c r="M940" s="1">
        <v>0.05</v>
      </c>
      <c r="N940" s="1" t="s">
        <v>24</v>
      </c>
    </row>
    <row r="941" spans="1:14" x14ac:dyDescent="0.2">
      <c r="A941" s="1" t="s">
        <v>981</v>
      </c>
      <c r="B941" s="1">
        <v>67</v>
      </c>
      <c r="C941" s="1" t="s">
        <v>14</v>
      </c>
      <c r="D941" s="1" t="s">
        <v>21</v>
      </c>
      <c r="E941" s="1">
        <v>15.34</v>
      </c>
      <c r="F941" s="1">
        <v>39</v>
      </c>
      <c r="G941" s="1" t="s">
        <v>69</v>
      </c>
      <c r="H941" s="1" t="s">
        <v>45</v>
      </c>
      <c r="I941" s="1">
        <v>13.99</v>
      </c>
      <c r="J941" s="1">
        <v>1</v>
      </c>
      <c r="K941" s="1" t="s">
        <v>60</v>
      </c>
      <c r="L941" s="1">
        <v>2</v>
      </c>
      <c r="M941" s="1">
        <v>0.38</v>
      </c>
      <c r="N941" s="1" t="s">
        <v>33</v>
      </c>
    </row>
    <row r="942" spans="1:14" x14ac:dyDescent="0.2">
      <c r="A942" s="1" t="s">
        <v>982</v>
      </c>
      <c r="B942" s="1">
        <v>47</v>
      </c>
      <c r="C942" s="1" t="s">
        <v>26</v>
      </c>
      <c r="D942" s="1" t="s">
        <v>15</v>
      </c>
      <c r="E942" s="1">
        <v>16.29</v>
      </c>
      <c r="F942" s="1">
        <v>57</v>
      </c>
      <c r="G942" s="1" t="s">
        <v>69</v>
      </c>
      <c r="H942" s="1" t="s">
        <v>56</v>
      </c>
      <c r="I942" s="1">
        <v>8.99</v>
      </c>
      <c r="J942" s="1">
        <v>1</v>
      </c>
      <c r="K942" s="1" t="s">
        <v>60</v>
      </c>
      <c r="L942" s="1">
        <v>3</v>
      </c>
      <c r="M942" s="1">
        <v>0.28000000000000003</v>
      </c>
      <c r="N942" s="1" t="s">
        <v>33</v>
      </c>
    </row>
    <row r="943" spans="1:14" x14ac:dyDescent="0.2">
      <c r="A943" s="1" t="s">
        <v>983</v>
      </c>
      <c r="B943" s="1">
        <v>25</v>
      </c>
      <c r="C943" s="1" t="s">
        <v>14</v>
      </c>
      <c r="D943" s="1" t="s">
        <v>15</v>
      </c>
      <c r="E943" s="1">
        <v>35.36</v>
      </c>
      <c r="F943" s="1">
        <v>34</v>
      </c>
      <c r="G943" s="1" t="s">
        <v>32</v>
      </c>
      <c r="H943" s="1" t="s">
        <v>56</v>
      </c>
      <c r="I943" s="1">
        <v>8.99</v>
      </c>
      <c r="J943" s="1">
        <v>0</v>
      </c>
      <c r="K943" s="1" t="s">
        <v>28</v>
      </c>
      <c r="L943" s="1">
        <v>5</v>
      </c>
      <c r="M943" s="1">
        <v>1.01</v>
      </c>
      <c r="N943" s="1" t="s">
        <v>24</v>
      </c>
    </row>
    <row r="944" spans="1:14" x14ac:dyDescent="0.2">
      <c r="A944" s="1" t="s">
        <v>984</v>
      </c>
      <c r="B944" s="1">
        <v>59</v>
      </c>
      <c r="C944" s="1" t="s">
        <v>26</v>
      </c>
      <c r="D944" s="1" t="s">
        <v>21</v>
      </c>
      <c r="E944" s="1">
        <v>20.89</v>
      </c>
      <c r="F944" s="1">
        <v>27</v>
      </c>
      <c r="G944" s="1" t="s">
        <v>16</v>
      </c>
      <c r="H944" s="1" t="s">
        <v>45</v>
      </c>
      <c r="I944" s="1">
        <v>13.99</v>
      </c>
      <c r="J944" s="1">
        <v>0</v>
      </c>
      <c r="K944" s="1" t="s">
        <v>36</v>
      </c>
      <c r="L944" s="1">
        <v>2</v>
      </c>
      <c r="M944" s="1">
        <v>0.75</v>
      </c>
      <c r="N944" s="1" t="s">
        <v>33</v>
      </c>
    </row>
    <row r="945" spans="1:14" x14ac:dyDescent="0.2">
      <c r="A945" s="1" t="s">
        <v>985</v>
      </c>
      <c r="B945" s="1">
        <v>39</v>
      </c>
      <c r="C945" s="1" t="s">
        <v>14</v>
      </c>
      <c r="D945" s="1" t="s">
        <v>31</v>
      </c>
      <c r="E945" s="1">
        <v>1.83</v>
      </c>
      <c r="F945" s="1">
        <v>12</v>
      </c>
      <c r="G945" s="1" t="s">
        <v>16</v>
      </c>
      <c r="H945" s="1" t="s">
        <v>23</v>
      </c>
      <c r="I945" s="1">
        <v>17.989999999999998</v>
      </c>
      <c r="J945" s="1">
        <v>1</v>
      </c>
      <c r="K945" s="1" t="s">
        <v>60</v>
      </c>
      <c r="L945" s="1">
        <v>3</v>
      </c>
      <c r="M945" s="1">
        <v>0.14000000000000001</v>
      </c>
      <c r="N945" s="1" t="s">
        <v>38</v>
      </c>
    </row>
    <row r="946" spans="1:14" x14ac:dyDescent="0.2">
      <c r="A946" s="1" t="s">
        <v>986</v>
      </c>
      <c r="B946" s="1">
        <v>27</v>
      </c>
      <c r="C946" s="1" t="s">
        <v>14</v>
      </c>
      <c r="D946" s="1" t="s">
        <v>15</v>
      </c>
      <c r="E946" s="1">
        <v>65.86</v>
      </c>
      <c r="F946" s="1">
        <v>40</v>
      </c>
      <c r="G946" s="1" t="s">
        <v>22</v>
      </c>
      <c r="H946" s="1" t="s">
        <v>23</v>
      </c>
      <c r="I946" s="1">
        <v>8.99</v>
      </c>
      <c r="J946" s="1">
        <v>0</v>
      </c>
      <c r="K946" s="1" t="s">
        <v>36</v>
      </c>
      <c r="L946" s="1">
        <v>5</v>
      </c>
      <c r="M946" s="1">
        <v>1.61</v>
      </c>
      <c r="N946" s="1" t="s">
        <v>24</v>
      </c>
    </row>
    <row r="947" spans="1:14" x14ac:dyDescent="0.2">
      <c r="A947" s="1" t="s">
        <v>987</v>
      </c>
      <c r="B947" s="1">
        <v>68</v>
      </c>
      <c r="C947" s="1" t="s">
        <v>14</v>
      </c>
      <c r="D947" s="1" t="s">
        <v>31</v>
      </c>
      <c r="E947" s="1">
        <v>38.25</v>
      </c>
      <c r="F947" s="1">
        <v>16</v>
      </c>
      <c r="G947" s="1" t="s">
        <v>48</v>
      </c>
      <c r="H947" s="1" t="s">
        <v>54</v>
      </c>
      <c r="I947" s="1">
        <v>17.989999999999998</v>
      </c>
      <c r="J947" s="1">
        <v>0</v>
      </c>
      <c r="K947" s="1" t="s">
        <v>60</v>
      </c>
      <c r="L947" s="1">
        <v>3</v>
      </c>
      <c r="M947" s="1">
        <v>2.25</v>
      </c>
      <c r="N947" s="1" t="s">
        <v>24</v>
      </c>
    </row>
    <row r="948" spans="1:14" x14ac:dyDescent="0.2">
      <c r="A948" s="1" t="s">
        <v>988</v>
      </c>
      <c r="B948" s="1">
        <v>26</v>
      </c>
      <c r="C948" s="1" t="s">
        <v>14</v>
      </c>
      <c r="D948" s="1" t="s">
        <v>21</v>
      </c>
      <c r="E948" s="1">
        <v>24.14</v>
      </c>
      <c r="F948" s="1">
        <v>18</v>
      </c>
      <c r="G948" s="1" t="s">
        <v>32</v>
      </c>
      <c r="H948" s="1" t="s">
        <v>45</v>
      </c>
      <c r="I948" s="1">
        <v>13.99</v>
      </c>
      <c r="J948" s="1">
        <v>0</v>
      </c>
      <c r="K948" s="1" t="s">
        <v>36</v>
      </c>
      <c r="L948" s="1">
        <v>1</v>
      </c>
      <c r="M948" s="1">
        <v>1.27</v>
      </c>
      <c r="N948" s="1" t="s">
        <v>33</v>
      </c>
    </row>
    <row r="949" spans="1:14" x14ac:dyDescent="0.2">
      <c r="A949" s="1" t="s">
        <v>989</v>
      </c>
      <c r="B949" s="1">
        <v>49</v>
      </c>
      <c r="C949" s="1" t="s">
        <v>26</v>
      </c>
      <c r="D949" s="1" t="s">
        <v>21</v>
      </c>
      <c r="E949" s="1">
        <v>10.83</v>
      </c>
      <c r="F949" s="1">
        <v>56</v>
      </c>
      <c r="G949" s="1" t="s">
        <v>22</v>
      </c>
      <c r="H949" s="1" t="s">
        <v>23</v>
      </c>
      <c r="I949" s="1">
        <v>13.99</v>
      </c>
      <c r="J949" s="1">
        <v>1</v>
      </c>
      <c r="K949" s="1" t="s">
        <v>18</v>
      </c>
      <c r="L949" s="1">
        <v>1</v>
      </c>
      <c r="M949" s="1">
        <v>0.19</v>
      </c>
      <c r="N949" s="1" t="s">
        <v>24</v>
      </c>
    </row>
    <row r="950" spans="1:14" x14ac:dyDescent="0.2">
      <c r="A950" s="1" t="s">
        <v>990</v>
      </c>
      <c r="B950" s="1">
        <v>41</v>
      </c>
      <c r="C950" s="1" t="s">
        <v>14</v>
      </c>
      <c r="D950" s="1" t="s">
        <v>15</v>
      </c>
      <c r="E950" s="1">
        <v>9.25</v>
      </c>
      <c r="F950" s="1">
        <v>47</v>
      </c>
      <c r="G950" s="1" t="s">
        <v>32</v>
      </c>
      <c r="H950" s="1" t="s">
        <v>54</v>
      </c>
      <c r="I950" s="1">
        <v>8.99</v>
      </c>
      <c r="J950" s="1">
        <v>1</v>
      </c>
      <c r="K950" s="1" t="s">
        <v>36</v>
      </c>
      <c r="L950" s="1">
        <v>5</v>
      </c>
      <c r="M950" s="1">
        <v>0.19</v>
      </c>
      <c r="N950" s="1" t="s">
        <v>29</v>
      </c>
    </row>
    <row r="951" spans="1:14" x14ac:dyDescent="0.2">
      <c r="A951" s="1" t="s">
        <v>991</v>
      </c>
      <c r="B951" s="1">
        <v>27</v>
      </c>
      <c r="C951" s="1" t="s">
        <v>40</v>
      </c>
      <c r="D951" s="1" t="s">
        <v>21</v>
      </c>
      <c r="E951" s="1">
        <v>0.43</v>
      </c>
      <c r="F951" s="1">
        <v>27</v>
      </c>
      <c r="G951" s="1" t="s">
        <v>22</v>
      </c>
      <c r="H951" s="1" t="s">
        <v>45</v>
      </c>
      <c r="I951" s="1">
        <v>13.99</v>
      </c>
      <c r="J951" s="1">
        <v>1</v>
      </c>
      <c r="K951" s="1" t="s">
        <v>42</v>
      </c>
      <c r="L951" s="1">
        <v>2</v>
      </c>
      <c r="M951" s="1">
        <v>0.02</v>
      </c>
      <c r="N951" s="1" t="s">
        <v>24</v>
      </c>
    </row>
    <row r="952" spans="1:14" x14ac:dyDescent="0.2">
      <c r="A952" s="1" t="s">
        <v>992</v>
      </c>
      <c r="B952" s="1">
        <v>20</v>
      </c>
      <c r="C952" s="1" t="s">
        <v>40</v>
      </c>
      <c r="D952" s="1" t="s">
        <v>21</v>
      </c>
      <c r="E952" s="1">
        <v>41.67</v>
      </c>
      <c r="F952" s="1">
        <v>44</v>
      </c>
      <c r="G952" s="1" t="s">
        <v>32</v>
      </c>
      <c r="H952" s="1" t="s">
        <v>56</v>
      </c>
      <c r="I952" s="1">
        <v>13.99</v>
      </c>
      <c r="J952" s="1">
        <v>0</v>
      </c>
      <c r="K952" s="1" t="s">
        <v>36</v>
      </c>
      <c r="L952" s="1">
        <v>2</v>
      </c>
      <c r="M952" s="1">
        <v>0.93</v>
      </c>
      <c r="N952" s="1" t="s">
        <v>24</v>
      </c>
    </row>
    <row r="953" spans="1:14" x14ac:dyDescent="0.2">
      <c r="A953" s="1" t="s">
        <v>993</v>
      </c>
      <c r="B953" s="1">
        <v>51</v>
      </c>
      <c r="C953" s="1" t="s">
        <v>14</v>
      </c>
      <c r="D953" s="1" t="s">
        <v>31</v>
      </c>
      <c r="E953" s="1">
        <v>8</v>
      </c>
      <c r="F953" s="1">
        <v>11</v>
      </c>
      <c r="G953" s="1" t="s">
        <v>48</v>
      </c>
      <c r="H953" s="1" t="s">
        <v>17</v>
      </c>
      <c r="I953" s="1">
        <v>17.989999999999998</v>
      </c>
      <c r="J953" s="1">
        <v>0</v>
      </c>
      <c r="K953" s="1" t="s">
        <v>28</v>
      </c>
      <c r="L953" s="1">
        <v>1</v>
      </c>
      <c r="M953" s="1">
        <v>0.67</v>
      </c>
      <c r="N953" s="1" t="s">
        <v>24</v>
      </c>
    </row>
    <row r="954" spans="1:14" x14ac:dyDescent="0.2">
      <c r="A954" s="1" t="s">
        <v>994</v>
      </c>
      <c r="B954" s="1">
        <v>32</v>
      </c>
      <c r="C954" s="1" t="s">
        <v>14</v>
      </c>
      <c r="D954" s="1" t="s">
        <v>21</v>
      </c>
      <c r="E954" s="1">
        <v>21.32</v>
      </c>
      <c r="F954" s="1">
        <v>13</v>
      </c>
      <c r="G954" s="1" t="s">
        <v>27</v>
      </c>
      <c r="H954" s="1" t="s">
        <v>56</v>
      </c>
      <c r="I954" s="1">
        <v>13.99</v>
      </c>
      <c r="J954" s="1">
        <v>0</v>
      </c>
      <c r="K954" s="1" t="s">
        <v>28</v>
      </c>
      <c r="L954" s="1">
        <v>5</v>
      </c>
      <c r="M954" s="1">
        <v>1.52</v>
      </c>
      <c r="N954" s="1" t="s">
        <v>24</v>
      </c>
    </row>
    <row r="955" spans="1:14" x14ac:dyDescent="0.2">
      <c r="A955" s="1" t="s">
        <v>995</v>
      </c>
      <c r="B955" s="1">
        <v>23</v>
      </c>
      <c r="C955" s="1" t="s">
        <v>26</v>
      </c>
      <c r="D955" s="1" t="s">
        <v>21</v>
      </c>
      <c r="E955" s="1">
        <v>31.27</v>
      </c>
      <c r="F955" s="1">
        <v>10</v>
      </c>
      <c r="G955" s="1" t="s">
        <v>32</v>
      </c>
      <c r="H955" s="1" t="s">
        <v>23</v>
      </c>
      <c r="I955" s="1">
        <v>13.99</v>
      </c>
      <c r="J955" s="1">
        <v>0</v>
      </c>
      <c r="K955" s="1" t="s">
        <v>36</v>
      </c>
      <c r="L955" s="1">
        <v>4</v>
      </c>
      <c r="M955" s="1">
        <v>2.84</v>
      </c>
      <c r="N955" s="1" t="s">
        <v>29</v>
      </c>
    </row>
    <row r="956" spans="1:14" x14ac:dyDescent="0.2">
      <c r="A956" s="1" t="s">
        <v>996</v>
      </c>
      <c r="B956" s="1">
        <v>60</v>
      </c>
      <c r="C956" s="1" t="s">
        <v>40</v>
      </c>
      <c r="D956" s="1" t="s">
        <v>21</v>
      </c>
      <c r="E956" s="1">
        <v>14.57</v>
      </c>
      <c r="F956" s="1">
        <v>40</v>
      </c>
      <c r="G956" s="1" t="s">
        <v>16</v>
      </c>
      <c r="H956" s="1" t="s">
        <v>17</v>
      </c>
      <c r="I956" s="1">
        <v>13.99</v>
      </c>
      <c r="J956" s="1">
        <v>1</v>
      </c>
      <c r="K956" s="1" t="s">
        <v>18</v>
      </c>
      <c r="L956" s="1">
        <v>4</v>
      </c>
      <c r="M956" s="1">
        <v>0.36</v>
      </c>
      <c r="N956" s="1" t="s">
        <v>38</v>
      </c>
    </row>
    <row r="957" spans="1:14" x14ac:dyDescent="0.2">
      <c r="A957" s="1" t="s">
        <v>997</v>
      </c>
      <c r="B957" s="1">
        <v>39</v>
      </c>
      <c r="C957" s="1" t="s">
        <v>14</v>
      </c>
      <c r="D957" s="1" t="s">
        <v>21</v>
      </c>
      <c r="E957" s="1">
        <v>8.27</v>
      </c>
      <c r="F957" s="1">
        <v>36</v>
      </c>
      <c r="G957" s="1" t="s">
        <v>48</v>
      </c>
      <c r="H957" s="1" t="s">
        <v>45</v>
      </c>
      <c r="I957" s="1">
        <v>13.99</v>
      </c>
      <c r="J957" s="1">
        <v>1</v>
      </c>
      <c r="K957" s="1" t="s">
        <v>18</v>
      </c>
      <c r="L957" s="1">
        <v>2</v>
      </c>
      <c r="M957" s="1">
        <v>0.22</v>
      </c>
      <c r="N957" s="1" t="s">
        <v>51</v>
      </c>
    </row>
    <row r="958" spans="1:14" x14ac:dyDescent="0.2">
      <c r="A958" s="1" t="s">
        <v>998</v>
      </c>
      <c r="B958" s="1">
        <v>70</v>
      </c>
      <c r="C958" s="1" t="s">
        <v>40</v>
      </c>
      <c r="D958" s="1" t="s">
        <v>15</v>
      </c>
      <c r="E958" s="1">
        <v>5.45</v>
      </c>
      <c r="F958" s="1">
        <v>42</v>
      </c>
      <c r="G958" s="1" t="s">
        <v>48</v>
      </c>
      <c r="H958" s="1" t="s">
        <v>23</v>
      </c>
      <c r="I958" s="1">
        <v>8.99</v>
      </c>
      <c r="J958" s="1">
        <v>1</v>
      </c>
      <c r="K958" s="1" t="s">
        <v>18</v>
      </c>
      <c r="L958" s="1">
        <v>5</v>
      </c>
      <c r="M958" s="1">
        <v>0.13</v>
      </c>
      <c r="N958" s="1" t="s">
        <v>29</v>
      </c>
    </row>
    <row r="959" spans="1:14" x14ac:dyDescent="0.2">
      <c r="A959" s="1" t="s">
        <v>999</v>
      </c>
      <c r="B959" s="1">
        <v>34</v>
      </c>
      <c r="C959" s="1" t="s">
        <v>40</v>
      </c>
      <c r="D959" s="1" t="s">
        <v>21</v>
      </c>
      <c r="E959" s="1">
        <v>22.28</v>
      </c>
      <c r="F959" s="1">
        <v>51</v>
      </c>
      <c r="G959" s="1" t="s">
        <v>48</v>
      </c>
      <c r="H959" s="1" t="s">
        <v>23</v>
      </c>
      <c r="I959" s="1">
        <v>13.99</v>
      </c>
      <c r="J959" s="1">
        <v>0</v>
      </c>
      <c r="K959" s="1" t="s">
        <v>42</v>
      </c>
      <c r="L959" s="1">
        <v>1</v>
      </c>
      <c r="M959" s="1">
        <v>0.43</v>
      </c>
      <c r="N959" s="1" t="s">
        <v>29</v>
      </c>
    </row>
    <row r="960" spans="1:14" x14ac:dyDescent="0.2">
      <c r="A960" s="1" t="s">
        <v>1000</v>
      </c>
      <c r="B960" s="1">
        <v>42</v>
      </c>
      <c r="C960" s="1" t="s">
        <v>40</v>
      </c>
      <c r="D960" s="1" t="s">
        <v>15</v>
      </c>
      <c r="E960" s="1">
        <v>14.77</v>
      </c>
      <c r="F960" s="1">
        <v>29</v>
      </c>
      <c r="G960" s="1" t="s">
        <v>22</v>
      </c>
      <c r="H960" s="1" t="s">
        <v>23</v>
      </c>
      <c r="I960" s="1">
        <v>8.99</v>
      </c>
      <c r="J960" s="1">
        <v>1</v>
      </c>
      <c r="K960" s="1" t="s">
        <v>18</v>
      </c>
      <c r="L960" s="1">
        <v>3</v>
      </c>
      <c r="M960" s="1">
        <v>0.49</v>
      </c>
      <c r="N960" s="1" t="s">
        <v>33</v>
      </c>
    </row>
    <row r="961" spans="1:14" x14ac:dyDescent="0.2">
      <c r="A961" s="1" t="s">
        <v>1001</v>
      </c>
      <c r="B961" s="1">
        <v>32</v>
      </c>
      <c r="C961" s="1" t="s">
        <v>26</v>
      </c>
      <c r="D961" s="1" t="s">
        <v>21</v>
      </c>
      <c r="E961" s="1">
        <v>2.34</v>
      </c>
      <c r="F961" s="1">
        <v>32</v>
      </c>
      <c r="G961" s="1" t="s">
        <v>32</v>
      </c>
      <c r="H961" s="1" t="s">
        <v>23</v>
      </c>
      <c r="I961" s="1">
        <v>13.99</v>
      </c>
      <c r="J961" s="1">
        <v>1</v>
      </c>
      <c r="K961" s="1" t="s">
        <v>28</v>
      </c>
      <c r="L961" s="1">
        <v>5</v>
      </c>
      <c r="M961" s="1">
        <v>7.0000000000000007E-2</v>
      </c>
      <c r="N961" s="1" t="s">
        <v>19</v>
      </c>
    </row>
    <row r="962" spans="1:14" x14ac:dyDescent="0.2">
      <c r="A962" s="1" t="s">
        <v>1002</v>
      </c>
      <c r="B962" s="1">
        <v>50</v>
      </c>
      <c r="C962" s="1" t="s">
        <v>14</v>
      </c>
      <c r="D962" s="1" t="s">
        <v>31</v>
      </c>
      <c r="E962" s="1">
        <v>21.92</v>
      </c>
      <c r="F962" s="1">
        <v>6</v>
      </c>
      <c r="G962" s="1" t="s">
        <v>27</v>
      </c>
      <c r="H962" s="1" t="s">
        <v>23</v>
      </c>
      <c r="I962" s="1">
        <v>17.989999999999998</v>
      </c>
      <c r="J962" s="1">
        <v>0</v>
      </c>
      <c r="K962" s="1" t="s">
        <v>42</v>
      </c>
      <c r="L962" s="1">
        <v>1</v>
      </c>
      <c r="M962" s="1">
        <v>3.13</v>
      </c>
      <c r="N962" s="1" t="s">
        <v>51</v>
      </c>
    </row>
    <row r="963" spans="1:14" x14ac:dyDescent="0.2">
      <c r="A963" s="1" t="s">
        <v>1003</v>
      </c>
      <c r="B963" s="1">
        <v>26</v>
      </c>
      <c r="C963" s="1" t="s">
        <v>40</v>
      </c>
      <c r="D963" s="1" t="s">
        <v>21</v>
      </c>
      <c r="E963" s="1">
        <v>2.48</v>
      </c>
      <c r="F963" s="1">
        <v>56</v>
      </c>
      <c r="G963" s="1" t="s">
        <v>27</v>
      </c>
      <c r="H963" s="1" t="s">
        <v>45</v>
      </c>
      <c r="I963" s="1">
        <v>13.99</v>
      </c>
      <c r="J963" s="1">
        <v>1</v>
      </c>
      <c r="K963" s="1" t="s">
        <v>60</v>
      </c>
      <c r="L963" s="1">
        <v>4</v>
      </c>
      <c r="M963" s="1">
        <v>0.04</v>
      </c>
      <c r="N963" s="1" t="s">
        <v>51</v>
      </c>
    </row>
    <row r="964" spans="1:14" x14ac:dyDescent="0.2">
      <c r="A964" s="1" t="s">
        <v>1004</v>
      </c>
      <c r="B964" s="1">
        <v>29</v>
      </c>
      <c r="C964" s="1" t="s">
        <v>14</v>
      </c>
      <c r="D964" s="1" t="s">
        <v>31</v>
      </c>
      <c r="E964" s="1">
        <v>16.41</v>
      </c>
      <c r="F964" s="1">
        <v>25</v>
      </c>
      <c r="G964" s="1" t="s">
        <v>48</v>
      </c>
      <c r="H964" s="1" t="s">
        <v>23</v>
      </c>
      <c r="I964" s="1">
        <v>17.989999999999998</v>
      </c>
      <c r="J964" s="1">
        <v>0</v>
      </c>
      <c r="K964" s="1" t="s">
        <v>42</v>
      </c>
      <c r="L964" s="1">
        <v>5</v>
      </c>
      <c r="M964" s="1">
        <v>0.63</v>
      </c>
      <c r="N964" s="1" t="s">
        <v>29</v>
      </c>
    </row>
    <row r="965" spans="1:14" x14ac:dyDescent="0.2">
      <c r="A965" s="1" t="s">
        <v>1005</v>
      </c>
      <c r="B965" s="1">
        <v>60</v>
      </c>
      <c r="C965" s="1" t="s">
        <v>26</v>
      </c>
      <c r="D965" s="1" t="s">
        <v>21</v>
      </c>
      <c r="E965" s="1">
        <v>9.16</v>
      </c>
      <c r="F965" s="1">
        <v>37</v>
      </c>
      <c r="G965" s="1" t="s">
        <v>69</v>
      </c>
      <c r="H965" s="1" t="s">
        <v>56</v>
      </c>
      <c r="I965" s="1">
        <v>13.99</v>
      </c>
      <c r="J965" s="1">
        <v>1</v>
      </c>
      <c r="K965" s="1" t="s">
        <v>18</v>
      </c>
      <c r="L965" s="1">
        <v>5</v>
      </c>
      <c r="M965" s="1">
        <v>0.24</v>
      </c>
      <c r="N965" s="1" t="s">
        <v>38</v>
      </c>
    </row>
    <row r="966" spans="1:14" x14ac:dyDescent="0.2">
      <c r="A966" s="1" t="s">
        <v>1006</v>
      </c>
      <c r="B966" s="1">
        <v>58</v>
      </c>
      <c r="C966" s="1" t="s">
        <v>40</v>
      </c>
      <c r="D966" s="1" t="s">
        <v>31</v>
      </c>
      <c r="E966" s="1">
        <v>11.98</v>
      </c>
      <c r="F966" s="1">
        <v>41</v>
      </c>
      <c r="G966" s="1" t="s">
        <v>48</v>
      </c>
      <c r="H966" s="1" t="s">
        <v>56</v>
      </c>
      <c r="I966" s="1">
        <v>17.989999999999998</v>
      </c>
      <c r="J966" s="1">
        <v>1</v>
      </c>
      <c r="K966" s="1" t="s">
        <v>28</v>
      </c>
      <c r="L966" s="1">
        <v>4</v>
      </c>
      <c r="M966" s="1">
        <v>0.28999999999999998</v>
      </c>
      <c r="N966" s="1" t="s">
        <v>38</v>
      </c>
    </row>
    <row r="967" spans="1:14" x14ac:dyDescent="0.2">
      <c r="A967" s="1" t="s">
        <v>1007</v>
      </c>
      <c r="B967" s="1">
        <v>55</v>
      </c>
      <c r="C967" s="1" t="s">
        <v>26</v>
      </c>
      <c r="D967" s="1" t="s">
        <v>21</v>
      </c>
      <c r="E967" s="1">
        <v>14.39</v>
      </c>
      <c r="F967" s="1">
        <v>54</v>
      </c>
      <c r="G967" s="1" t="s">
        <v>32</v>
      </c>
      <c r="H967" s="1" t="s">
        <v>17</v>
      </c>
      <c r="I967" s="1">
        <v>13.99</v>
      </c>
      <c r="J967" s="1">
        <v>1</v>
      </c>
      <c r="K967" s="1" t="s">
        <v>60</v>
      </c>
      <c r="L967" s="1">
        <v>3</v>
      </c>
      <c r="M967" s="1">
        <v>0.26</v>
      </c>
      <c r="N967" s="1" t="s">
        <v>38</v>
      </c>
    </row>
    <row r="968" spans="1:14" x14ac:dyDescent="0.2">
      <c r="A968" s="1" t="s">
        <v>1008</v>
      </c>
      <c r="B968" s="1">
        <v>60</v>
      </c>
      <c r="C968" s="1" t="s">
        <v>40</v>
      </c>
      <c r="D968" s="1" t="s">
        <v>31</v>
      </c>
      <c r="E968" s="1">
        <v>9.15</v>
      </c>
      <c r="F968" s="1">
        <v>18</v>
      </c>
      <c r="G968" s="1" t="s">
        <v>32</v>
      </c>
      <c r="H968" s="1" t="s">
        <v>54</v>
      </c>
      <c r="I968" s="1">
        <v>17.989999999999998</v>
      </c>
      <c r="J968" s="1">
        <v>0</v>
      </c>
      <c r="K968" s="1" t="s">
        <v>36</v>
      </c>
      <c r="L968" s="1">
        <v>1</v>
      </c>
      <c r="M968" s="1">
        <v>0.48</v>
      </c>
      <c r="N968" s="1" t="s">
        <v>29</v>
      </c>
    </row>
    <row r="969" spans="1:14" x14ac:dyDescent="0.2">
      <c r="A969" s="1" t="s">
        <v>1009</v>
      </c>
      <c r="B969" s="1">
        <v>24</v>
      </c>
      <c r="C969" s="1" t="s">
        <v>14</v>
      </c>
      <c r="D969" s="1" t="s">
        <v>31</v>
      </c>
      <c r="E969" s="1">
        <v>2.98</v>
      </c>
      <c r="F969" s="1">
        <v>11</v>
      </c>
      <c r="G969" s="1" t="s">
        <v>22</v>
      </c>
      <c r="H969" s="1" t="s">
        <v>17</v>
      </c>
      <c r="I969" s="1">
        <v>17.989999999999998</v>
      </c>
      <c r="J969" s="1">
        <v>1</v>
      </c>
      <c r="K969" s="1" t="s">
        <v>42</v>
      </c>
      <c r="L969" s="1">
        <v>2</v>
      </c>
      <c r="M969" s="1">
        <v>0.25</v>
      </c>
      <c r="N969" s="1" t="s">
        <v>29</v>
      </c>
    </row>
    <row r="970" spans="1:14" x14ac:dyDescent="0.2">
      <c r="A970" s="1" t="s">
        <v>1010</v>
      </c>
      <c r="B970" s="1">
        <v>30</v>
      </c>
      <c r="C970" s="1" t="s">
        <v>40</v>
      </c>
      <c r="D970" s="1" t="s">
        <v>21</v>
      </c>
      <c r="E970" s="1">
        <v>29.21</v>
      </c>
      <c r="F970" s="1">
        <v>2</v>
      </c>
      <c r="G970" s="1" t="s">
        <v>27</v>
      </c>
      <c r="H970" s="1" t="s">
        <v>23</v>
      </c>
      <c r="I970" s="1">
        <v>13.99</v>
      </c>
      <c r="J970" s="1">
        <v>0</v>
      </c>
      <c r="K970" s="1" t="s">
        <v>42</v>
      </c>
      <c r="L970" s="1">
        <v>3</v>
      </c>
      <c r="M970" s="1">
        <v>9.74</v>
      </c>
      <c r="N970" s="1" t="s">
        <v>38</v>
      </c>
    </row>
    <row r="971" spans="1:14" x14ac:dyDescent="0.2">
      <c r="A971" s="1" t="s">
        <v>1011</v>
      </c>
      <c r="B971" s="1">
        <v>44</v>
      </c>
      <c r="C971" s="1" t="s">
        <v>26</v>
      </c>
      <c r="D971" s="1" t="s">
        <v>31</v>
      </c>
      <c r="E971" s="1">
        <v>9.89</v>
      </c>
      <c r="F971" s="1">
        <v>25</v>
      </c>
      <c r="G971" s="1" t="s">
        <v>48</v>
      </c>
      <c r="H971" s="1" t="s">
        <v>54</v>
      </c>
      <c r="I971" s="1">
        <v>17.989999999999998</v>
      </c>
      <c r="J971" s="1">
        <v>0</v>
      </c>
      <c r="K971" s="1" t="s">
        <v>60</v>
      </c>
      <c r="L971" s="1">
        <v>4</v>
      </c>
      <c r="M971" s="1">
        <v>0.38</v>
      </c>
      <c r="N971" s="1" t="s">
        <v>46</v>
      </c>
    </row>
    <row r="972" spans="1:14" x14ac:dyDescent="0.2">
      <c r="A972" s="1" t="s">
        <v>1012</v>
      </c>
      <c r="B972" s="1">
        <v>63</v>
      </c>
      <c r="C972" s="1" t="s">
        <v>14</v>
      </c>
      <c r="D972" s="1" t="s">
        <v>15</v>
      </c>
      <c r="E972" s="1">
        <v>18.77</v>
      </c>
      <c r="F972" s="1">
        <v>56</v>
      </c>
      <c r="G972" s="1" t="s">
        <v>48</v>
      </c>
      <c r="H972" s="1" t="s">
        <v>23</v>
      </c>
      <c r="I972" s="1">
        <v>8.99</v>
      </c>
      <c r="J972" s="1">
        <v>1</v>
      </c>
      <c r="K972" s="1" t="s">
        <v>28</v>
      </c>
      <c r="L972" s="1">
        <v>2</v>
      </c>
      <c r="M972" s="1">
        <v>0.33</v>
      </c>
      <c r="N972" s="1" t="s">
        <v>24</v>
      </c>
    </row>
    <row r="973" spans="1:14" x14ac:dyDescent="0.2">
      <c r="A973" s="1" t="s">
        <v>1013</v>
      </c>
      <c r="B973" s="1">
        <v>22</v>
      </c>
      <c r="C973" s="1" t="s">
        <v>40</v>
      </c>
      <c r="D973" s="1" t="s">
        <v>21</v>
      </c>
      <c r="E973" s="1">
        <v>13.57</v>
      </c>
      <c r="F973" s="1">
        <v>3</v>
      </c>
      <c r="G973" s="1" t="s">
        <v>32</v>
      </c>
      <c r="H973" s="1" t="s">
        <v>56</v>
      </c>
      <c r="I973" s="1">
        <v>13.99</v>
      </c>
      <c r="J973" s="1">
        <v>0</v>
      </c>
      <c r="K973" s="1" t="s">
        <v>36</v>
      </c>
      <c r="L973" s="1">
        <v>4</v>
      </c>
      <c r="M973" s="1">
        <v>3.39</v>
      </c>
      <c r="N973" s="1" t="s">
        <v>51</v>
      </c>
    </row>
    <row r="974" spans="1:14" x14ac:dyDescent="0.2">
      <c r="A974" s="1" t="s">
        <v>1014</v>
      </c>
      <c r="B974" s="1">
        <v>49</v>
      </c>
      <c r="C974" s="1" t="s">
        <v>40</v>
      </c>
      <c r="D974" s="1" t="s">
        <v>21</v>
      </c>
      <c r="E974" s="1">
        <v>3.91</v>
      </c>
      <c r="F974" s="1">
        <v>10</v>
      </c>
      <c r="G974" s="1" t="s">
        <v>32</v>
      </c>
      <c r="H974" s="1" t="s">
        <v>17</v>
      </c>
      <c r="I974" s="1">
        <v>13.99</v>
      </c>
      <c r="J974" s="1">
        <v>1</v>
      </c>
      <c r="K974" s="1" t="s">
        <v>18</v>
      </c>
      <c r="L974" s="1">
        <v>3</v>
      </c>
      <c r="M974" s="1">
        <v>0.36</v>
      </c>
      <c r="N974" s="1" t="s">
        <v>38</v>
      </c>
    </row>
    <row r="975" spans="1:14" x14ac:dyDescent="0.2">
      <c r="A975" s="1" t="s">
        <v>1015</v>
      </c>
      <c r="B975" s="1">
        <v>46</v>
      </c>
      <c r="C975" s="1" t="s">
        <v>14</v>
      </c>
      <c r="D975" s="1" t="s">
        <v>21</v>
      </c>
      <c r="E975" s="1">
        <v>16.420000000000002</v>
      </c>
      <c r="F975" s="1">
        <v>58</v>
      </c>
      <c r="G975" s="1" t="s">
        <v>16</v>
      </c>
      <c r="H975" s="1" t="s">
        <v>23</v>
      </c>
      <c r="I975" s="1">
        <v>13.99</v>
      </c>
      <c r="J975" s="1">
        <v>1</v>
      </c>
      <c r="K975" s="1" t="s">
        <v>36</v>
      </c>
      <c r="L975" s="1">
        <v>2</v>
      </c>
      <c r="M975" s="1">
        <v>0.28000000000000003</v>
      </c>
      <c r="N975" s="1" t="s">
        <v>46</v>
      </c>
    </row>
    <row r="976" spans="1:14" x14ac:dyDescent="0.2">
      <c r="A976" s="1" t="s">
        <v>1016</v>
      </c>
      <c r="B976" s="1">
        <v>46</v>
      </c>
      <c r="C976" s="1" t="s">
        <v>26</v>
      </c>
      <c r="D976" s="1" t="s">
        <v>31</v>
      </c>
      <c r="E976" s="1">
        <v>2.09</v>
      </c>
      <c r="F976" s="1">
        <v>36</v>
      </c>
      <c r="G976" s="1" t="s">
        <v>69</v>
      </c>
      <c r="H976" s="1" t="s">
        <v>23</v>
      </c>
      <c r="I976" s="1">
        <v>17.989999999999998</v>
      </c>
      <c r="J976" s="1">
        <v>1</v>
      </c>
      <c r="K976" s="1" t="s">
        <v>36</v>
      </c>
      <c r="L976" s="1">
        <v>3</v>
      </c>
      <c r="M976" s="1">
        <v>0.06</v>
      </c>
      <c r="N976" s="1" t="s">
        <v>24</v>
      </c>
    </row>
    <row r="977" spans="1:14" x14ac:dyDescent="0.2">
      <c r="A977" s="1" t="s">
        <v>1017</v>
      </c>
      <c r="B977" s="1">
        <v>48</v>
      </c>
      <c r="C977" s="1" t="s">
        <v>26</v>
      </c>
      <c r="D977" s="1" t="s">
        <v>15</v>
      </c>
      <c r="E977" s="1">
        <v>5.22</v>
      </c>
      <c r="F977" s="1">
        <v>51</v>
      </c>
      <c r="G977" s="1" t="s">
        <v>22</v>
      </c>
      <c r="H977" s="1" t="s">
        <v>17</v>
      </c>
      <c r="I977" s="1">
        <v>8.99</v>
      </c>
      <c r="J977" s="1">
        <v>1</v>
      </c>
      <c r="K977" s="1" t="s">
        <v>18</v>
      </c>
      <c r="L977" s="1">
        <v>2</v>
      </c>
      <c r="M977" s="1">
        <v>0.1</v>
      </c>
      <c r="N977" s="1" t="s">
        <v>51</v>
      </c>
    </row>
    <row r="978" spans="1:14" x14ac:dyDescent="0.2">
      <c r="A978" s="1" t="s">
        <v>1018</v>
      </c>
      <c r="B978" s="1">
        <v>34</v>
      </c>
      <c r="C978" s="1" t="s">
        <v>26</v>
      </c>
      <c r="D978" s="1" t="s">
        <v>21</v>
      </c>
      <c r="E978" s="1">
        <v>11.95</v>
      </c>
      <c r="F978" s="1">
        <v>47</v>
      </c>
      <c r="G978" s="1" t="s">
        <v>48</v>
      </c>
      <c r="H978" s="1" t="s">
        <v>45</v>
      </c>
      <c r="I978" s="1">
        <v>13.99</v>
      </c>
      <c r="J978" s="1">
        <v>0</v>
      </c>
      <c r="K978" s="1" t="s">
        <v>36</v>
      </c>
      <c r="L978" s="1">
        <v>5</v>
      </c>
      <c r="M978" s="1">
        <v>0.25</v>
      </c>
      <c r="N978" s="1" t="s">
        <v>46</v>
      </c>
    </row>
    <row r="979" spans="1:14" x14ac:dyDescent="0.2">
      <c r="A979" s="1" t="s">
        <v>1019</v>
      </c>
      <c r="B979" s="1">
        <v>27</v>
      </c>
      <c r="C979" s="1" t="s">
        <v>40</v>
      </c>
      <c r="D979" s="1" t="s">
        <v>21</v>
      </c>
      <c r="E979" s="1">
        <v>7.3</v>
      </c>
      <c r="F979" s="1">
        <v>54</v>
      </c>
      <c r="G979" s="1" t="s">
        <v>48</v>
      </c>
      <c r="H979" s="1" t="s">
        <v>17</v>
      </c>
      <c r="I979" s="1">
        <v>13.99</v>
      </c>
      <c r="J979" s="1">
        <v>1</v>
      </c>
      <c r="K979" s="1" t="s">
        <v>60</v>
      </c>
      <c r="L979" s="1">
        <v>3</v>
      </c>
      <c r="M979" s="1">
        <v>0.13</v>
      </c>
      <c r="N979" s="1" t="s">
        <v>19</v>
      </c>
    </row>
    <row r="980" spans="1:14" x14ac:dyDescent="0.2">
      <c r="A980" s="1" t="s">
        <v>1020</v>
      </c>
      <c r="B980" s="1">
        <v>42</v>
      </c>
      <c r="C980" s="1" t="s">
        <v>14</v>
      </c>
      <c r="D980" s="1" t="s">
        <v>21</v>
      </c>
      <c r="E980" s="1">
        <v>0.45</v>
      </c>
      <c r="F980" s="1">
        <v>15</v>
      </c>
      <c r="G980" s="1" t="s">
        <v>16</v>
      </c>
      <c r="H980" s="1" t="s">
        <v>45</v>
      </c>
      <c r="I980" s="1">
        <v>13.99</v>
      </c>
      <c r="J980" s="1">
        <v>1</v>
      </c>
      <c r="K980" s="1" t="s">
        <v>18</v>
      </c>
      <c r="L980" s="1">
        <v>5</v>
      </c>
      <c r="M980" s="1">
        <v>0.03</v>
      </c>
      <c r="N980" s="1" t="s">
        <v>38</v>
      </c>
    </row>
    <row r="981" spans="1:14" x14ac:dyDescent="0.2">
      <c r="A981" s="1" t="s">
        <v>1021</v>
      </c>
      <c r="B981" s="1">
        <v>34</v>
      </c>
      <c r="C981" s="1" t="s">
        <v>14</v>
      </c>
      <c r="D981" s="1" t="s">
        <v>31</v>
      </c>
      <c r="E981" s="1">
        <v>1.59</v>
      </c>
      <c r="F981" s="1">
        <v>8</v>
      </c>
      <c r="G981" s="1" t="s">
        <v>48</v>
      </c>
      <c r="H981" s="1" t="s">
        <v>45</v>
      </c>
      <c r="I981" s="1">
        <v>17.989999999999998</v>
      </c>
      <c r="J981" s="1">
        <v>1</v>
      </c>
      <c r="K981" s="1" t="s">
        <v>28</v>
      </c>
      <c r="L981" s="1">
        <v>5</v>
      </c>
      <c r="M981" s="1">
        <v>0.18</v>
      </c>
      <c r="N981" s="1" t="s">
        <v>19</v>
      </c>
    </row>
    <row r="982" spans="1:14" x14ac:dyDescent="0.2">
      <c r="A982" s="1" t="s">
        <v>1022</v>
      </c>
      <c r="B982" s="1">
        <v>63</v>
      </c>
      <c r="C982" s="1" t="s">
        <v>40</v>
      </c>
      <c r="D982" s="1" t="s">
        <v>21</v>
      </c>
      <c r="E982" s="1">
        <v>0.4</v>
      </c>
      <c r="F982" s="1">
        <v>0</v>
      </c>
      <c r="G982" s="1" t="s">
        <v>69</v>
      </c>
      <c r="H982" s="1" t="s">
        <v>17</v>
      </c>
      <c r="I982" s="1">
        <v>13.99</v>
      </c>
      <c r="J982" s="1">
        <v>0</v>
      </c>
      <c r="K982" s="1" t="s">
        <v>42</v>
      </c>
      <c r="L982" s="1">
        <v>4</v>
      </c>
      <c r="M982" s="1">
        <v>0.4</v>
      </c>
      <c r="N982" s="1" t="s">
        <v>46</v>
      </c>
    </row>
    <row r="983" spans="1:14" x14ac:dyDescent="0.2">
      <c r="A983" s="1" t="s">
        <v>1023</v>
      </c>
      <c r="B983" s="1">
        <v>63</v>
      </c>
      <c r="C983" s="1" t="s">
        <v>14</v>
      </c>
      <c r="D983" s="1" t="s">
        <v>15</v>
      </c>
      <c r="E983" s="1">
        <v>59.23</v>
      </c>
      <c r="F983" s="1">
        <v>27</v>
      </c>
      <c r="G983" s="1" t="s">
        <v>32</v>
      </c>
      <c r="H983" s="1" t="s">
        <v>54</v>
      </c>
      <c r="I983" s="1">
        <v>8.99</v>
      </c>
      <c r="J983" s="1">
        <v>0</v>
      </c>
      <c r="K983" s="1" t="s">
        <v>36</v>
      </c>
      <c r="L983" s="1">
        <v>2</v>
      </c>
      <c r="M983" s="1">
        <v>2.12</v>
      </c>
      <c r="N983" s="1" t="s">
        <v>46</v>
      </c>
    </row>
    <row r="984" spans="1:14" x14ac:dyDescent="0.2">
      <c r="A984" s="1" t="s">
        <v>1024</v>
      </c>
      <c r="B984" s="1">
        <v>52</v>
      </c>
      <c r="C984" s="1" t="s">
        <v>14</v>
      </c>
      <c r="D984" s="1" t="s">
        <v>31</v>
      </c>
      <c r="E984" s="1">
        <v>26.94</v>
      </c>
      <c r="F984" s="1">
        <v>6</v>
      </c>
      <c r="G984" s="1" t="s">
        <v>69</v>
      </c>
      <c r="H984" s="1" t="s">
        <v>54</v>
      </c>
      <c r="I984" s="1">
        <v>17.989999999999998</v>
      </c>
      <c r="J984" s="1">
        <v>0</v>
      </c>
      <c r="K984" s="1" t="s">
        <v>28</v>
      </c>
      <c r="L984" s="1">
        <v>3</v>
      </c>
      <c r="M984" s="1">
        <v>3.85</v>
      </c>
      <c r="N984" s="1" t="s">
        <v>51</v>
      </c>
    </row>
    <row r="985" spans="1:14" x14ac:dyDescent="0.2">
      <c r="A985" s="1" t="s">
        <v>1025</v>
      </c>
      <c r="B985" s="1">
        <v>44</v>
      </c>
      <c r="C985" s="1" t="s">
        <v>14</v>
      </c>
      <c r="D985" s="1" t="s">
        <v>31</v>
      </c>
      <c r="E985" s="1">
        <v>7.91</v>
      </c>
      <c r="F985" s="1">
        <v>7</v>
      </c>
      <c r="G985" s="1" t="s">
        <v>48</v>
      </c>
      <c r="H985" s="1" t="s">
        <v>23</v>
      </c>
      <c r="I985" s="1">
        <v>17.989999999999998</v>
      </c>
      <c r="J985" s="1">
        <v>0</v>
      </c>
      <c r="K985" s="1" t="s">
        <v>36</v>
      </c>
      <c r="L985" s="1">
        <v>1</v>
      </c>
      <c r="M985" s="1">
        <v>0.99</v>
      </c>
      <c r="N985" s="1" t="s">
        <v>51</v>
      </c>
    </row>
    <row r="986" spans="1:14" x14ac:dyDescent="0.2">
      <c r="A986" s="1" t="s">
        <v>1026</v>
      </c>
      <c r="B986" s="1">
        <v>32</v>
      </c>
      <c r="C986" s="1" t="s">
        <v>26</v>
      </c>
      <c r="D986" s="1" t="s">
        <v>15</v>
      </c>
      <c r="E986" s="1">
        <v>8.1199999999999992</v>
      </c>
      <c r="F986" s="1">
        <v>36</v>
      </c>
      <c r="G986" s="1" t="s">
        <v>32</v>
      </c>
      <c r="H986" s="1" t="s">
        <v>45</v>
      </c>
      <c r="I986" s="1">
        <v>8.99</v>
      </c>
      <c r="J986" s="1">
        <v>1</v>
      </c>
      <c r="K986" s="1" t="s">
        <v>36</v>
      </c>
      <c r="L986" s="1">
        <v>5</v>
      </c>
      <c r="M986" s="1">
        <v>0.22</v>
      </c>
      <c r="N986" s="1" t="s">
        <v>29</v>
      </c>
    </row>
    <row r="987" spans="1:14" x14ac:dyDescent="0.2">
      <c r="A987" s="1" t="s">
        <v>1027</v>
      </c>
      <c r="B987" s="1">
        <v>28</v>
      </c>
      <c r="C987" s="1" t="s">
        <v>26</v>
      </c>
      <c r="D987" s="1" t="s">
        <v>31</v>
      </c>
      <c r="E987" s="1">
        <v>4.0999999999999996</v>
      </c>
      <c r="F987" s="1">
        <v>55</v>
      </c>
      <c r="G987" s="1" t="s">
        <v>32</v>
      </c>
      <c r="H987" s="1" t="s">
        <v>54</v>
      </c>
      <c r="I987" s="1">
        <v>17.989999999999998</v>
      </c>
      <c r="J987" s="1">
        <v>1</v>
      </c>
      <c r="K987" s="1" t="s">
        <v>42</v>
      </c>
      <c r="L987" s="1">
        <v>2</v>
      </c>
      <c r="M987" s="1">
        <v>7.0000000000000007E-2</v>
      </c>
      <c r="N987" s="1" t="s">
        <v>24</v>
      </c>
    </row>
    <row r="988" spans="1:14" x14ac:dyDescent="0.2">
      <c r="A988" s="1" t="s">
        <v>1028</v>
      </c>
      <c r="B988" s="1">
        <v>39</v>
      </c>
      <c r="C988" s="1" t="s">
        <v>14</v>
      </c>
      <c r="D988" s="1" t="s">
        <v>21</v>
      </c>
      <c r="E988" s="1">
        <v>23.44</v>
      </c>
      <c r="F988" s="1">
        <v>22</v>
      </c>
      <c r="G988" s="1" t="s">
        <v>32</v>
      </c>
      <c r="H988" s="1" t="s">
        <v>17</v>
      </c>
      <c r="I988" s="1">
        <v>13.99</v>
      </c>
      <c r="J988" s="1">
        <v>0</v>
      </c>
      <c r="K988" s="1" t="s">
        <v>36</v>
      </c>
      <c r="L988" s="1">
        <v>5</v>
      </c>
      <c r="M988" s="1">
        <v>1.02</v>
      </c>
      <c r="N988" s="1" t="s">
        <v>46</v>
      </c>
    </row>
    <row r="989" spans="1:14" x14ac:dyDescent="0.2">
      <c r="A989" s="1" t="s">
        <v>1029</v>
      </c>
      <c r="B989" s="1">
        <v>51</v>
      </c>
      <c r="C989" s="1" t="s">
        <v>14</v>
      </c>
      <c r="D989" s="1" t="s">
        <v>21</v>
      </c>
      <c r="E989" s="1">
        <v>16.03</v>
      </c>
      <c r="F989" s="1">
        <v>48</v>
      </c>
      <c r="G989" s="1" t="s">
        <v>16</v>
      </c>
      <c r="H989" s="1" t="s">
        <v>56</v>
      </c>
      <c r="I989" s="1">
        <v>13.99</v>
      </c>
      <c r="J989" s="1">
        <v>1</v>
      </c>
      <c r="K989" s="1" t="s">
        <v>28</v>
      </c>
      <c r="L989" s="1">
        <v>4</v>
      </c>
      <c r="M989" s="1">
        <v>0.33</v>
      </c>
      <c r="N989" s="1" t="s">
        <v>38</v>
      </c>
    </row>
    <row r="990" spans="1:14" x14ac:dyDescent="0.2">
      <c r="A990" s="1" t="s">
        <v>1030</v>
      </c>
      <c r="B990" s="1">
        <v>53</v>
      </c>
      <c r="C990" s="1" t="s">
        <v>40</v>
      </c>
      <c r="D990" s="1" t="s">
        <v>21</v>
      </c>
      <c r="E990" s="1">
        <v>7.88</v>
      </c>
      <c r="F990" s="1">
        <v>23</v>
      </c>
      <c r="G990" s="1" t="s">
        <v>48</v>
      </c>
      <c r="H990" s="1" t="s">
        <v>17</v>
      </c>
      <c r="I990" s="1">
        <v>13.99</v>
      </c>
      <c r="J990" s="1">
        <v>0</v>
      </c>
      <c r="K990" s="1" t="s">
        <v>60</v>
      </c>
      <c r="L990" s="1">
        <v>1</v>
      </c>
      <c r="M990" s="1">
        <v>0.33</v>
      </c>
      <c r="N990" s="1" t="s">
        <v>33</v>
      </c>
    </row>
    <row r="991" spans="1:14" x14ac:dyDescent="0.2">
      <c r="A991" s="1" t="s">
        <v>1031</v>
      </c>
      <c r="B991" s="1">
        <v>50</v>
      </c>
      <c r="C991" s="1" t="s">
        <v>26</v>
      </c>
      <c r="D991" s="1" t="s">
        <v>31</v>
      </c>
      <c r="E991" s="1">
        <v>3.81</v>
      </c>
      <c r="F991" s="1">
        <v>53</v>
      </c>
      <c r="G991" s="1" t="s">
        <v>22</v>
      </c>
      <c r="H991" s="1" t="s">
        <v>23</v>
      </c>
      <c r="I991" s="1">
        <v>17.989999999999998</v>
      </c>
      <c r="J991" s="1">
        <v>1</v>
      </c>
      <c r="K991" s="1" t="s">
        <v>18</v>
      </c>
      <c r="L991" s="1">
        <v>1</v>
      </c>
      <c r="M991" s="1">
        <v>7.0000000000000007E-2</v>
      </c>
      <c r="N991" s="1" t="s">
        <v>24</v>
      </c>
    </row>
    <row r="992" spans="1:14" x14ac:dyDescent="0.2">
      <c r="A992" s="1" t="s">
        <v>1032</v>
      </c>
      <c r="B992" s="1">
        <v>37</v>
      </c>
      <c r="C992" s="1" t="s">
        <v>40</v>
      </c>
      <c r="D992" s="1" t="s">
        <v>31</v>
      </c>
      <c r="E992" s="1">
        <v>6.42</v>
      </c>
      <c r="F992" s="1">
        <v>3</v>
      </c>
      <c r="G992" s="1" t="s">
        <v>69</v>
      </c>
      <c r="H992" s="1" t="s">
        <v>45</v>
      </c>
      <c r="I992" s="1">
        <v>17.989999999999998</v>
      </c>
      <c r="J992" s="1">
        <v>0</v>
      </c>
      <c r="K992" s="1" t="s">
        <v>36</v>
      </c>
      <c r="L992" s="1">
        <v>1</v>
      </c>
      <c r="M992" s="1">
        <v>1.6</v>
      </c>
      <c r="N992" s="1" t="s">
        <v>46</v>
      </c>
    </row>
    <row r="993" spans="1:14" x14ac:dyDescent="0.2">
      <c r="A993" s="1" t="s">
        <v>1033</v>
      </c>
      <c r="B993" s="1">
        <v>69</v>
      </c>
      <c r="C993" s="1" t="s">
        <v>26</v>
      </c>
      <c r="D993" s="1" t="s">
        <v>15</v>
      </c>
      <c r="E993" s="1">
        <v>33.340000000000003</v>
      </c>
      <c r="F993" s="1">
        <v>42</v>
      </c>
      <c r="G993" s="1" t="s">
        <v>27</v>
      </c>
      <c r="H993" s="1" t="s">
        <v>45</v>
      </c>
      <c r="I993" s="1">
        <v>8.99</v>
      </c>
      <c r="J993" s="1">
        <v>0</v>
      </c>
      <c r="K993" s="1" t="s">
        <v>18</v>
      </c>
      <c r="L993" s="1">
        <v>3</v>
      </c>
      <c r="M993" s="1">
        <v>0.78</v>
      </c>
      <c r="N993" s="1" t="s">
        <v>38</v>
      </c>
    </row>
    <row r="994" spans="1:14" x14ac:dyDescent="0.2">
      <c r="A994" s="1" t="s">
        <v>1034</v>
      </c>
      <c r="B994" s="1">
        <v>26</v>
      </c>
      <c r="C994" s="1" t="s">
        <v>26</v>
      </c>
      <c r="D994" s="1" t="s">
        <v>21</v>
      </c>
      <c r="E994" s="1">
        <v>20.2</v>
      </c>
      <c r="F994" s="1">
        <v>46</v>
      </c>
      <c r="G994" s="1" t="s">
        <v>69</v>
      </c>
      <c r="H994" s="1" t="s">
        <v>54</v>
      </c>
      <c r="I994" s="1">
        <v>13.99</v>
      </c>
      <c r="J994" s="1">
        <v>0</v>
      </c>
      <c r="K994" s="1" t="s">
        <v>28</v>
      </c>
      <c r="L994" s="1">
        <v>5</v>
      </c>
      <c r="M994" s="1">
        <v>0.43</v>
      </c>
      <c r="N994" s="1" t="s">
        <v>24</v>
      </c>
    </row>
    <row r="995" spans="1:14" x14ac:dyDescent="0.2">
      <c r="A995" s="1" t="s">
        <v>1035</v>
      </c>
      <c r="B995" s="1">
        <v>38</v>
      </c>
      <c r="C995" s="1" t="s">
        <v>26</v>
      </c>
      <c r="D995" s="1" t="s">
        <v>15</v>
      </c>
      <c r="E995" s="1">
        <v>23.78</v>
      </c>
      <c r="F995" s="1">
        <v>1</v>
      </c>
      <c r="G995" s="1" t="s">
        <v>32</v>
      </c>
      <c r="H995" s="1" t="s">
        <v>54</v>
      </c>
      <c r="I995" s="1">
        <v>8.99</v>
      </c>
      <c r="J995" s="1">
        <v>0</v>
      </c>
      <c r="K995" s="1" t="s">
        <v>60</v>
      </c>
      <c r="L995" s="1">
        <v>2</v>
      </c>
      <c r="M995" s="1">
        <v>11.89</v>
      </c>
      <c r="N995" s="1" t="s">
        <v>19</v>
      </c>
    </row>
    <row r="996" spans="1:14" x14ac:dyDescent="0.2">
      <c r="A996" s="1" t="s">
        <v>1036</v>
      </c>
      <c r="B996" s="1">
        <v>50</v>
      </c>
      <c r="C996" s="1" t="s">
        <v>14</v>
      </c>
      <c r="D996" s="1" t="s">
        <v>15</v>
      </c>
      <c r="E996" s="1">
        <v>7.86</v>
      </c>
      <c r="F996" s="1">
        <v>55</v>
      </c>
      <c r="G996" s="1" t="s">
        <v>27</v>
      </c>
      <c r="H996" s="1" t="s">
        <v>17</v>
      </c>
      <c r="I996" s="1">
        <v>8.99</v>
      </c>
      <c r="J996" s="1">
        <v>1</v>
      </c>
      <c r="K996" s="1" t="s">
        <v>18</v>
      </c>
      <c r="L996" s="1">
        <v>1</v>
      </c>
      <c r="M996" s="1">
        <v>0.14000000000000001</v>
      </c>
      <c r="N996" s="1" t="s">
        <v>29</v>
      </c>
    </row>
    <row r="997" spans="1:14" x14ac:dyDescent="0.2">
      <c r="A997" s="1" t="s">
        <v>1037</v>
      </c>
      <c r="B997" s="1">
        <v>61</v>
      </c>
      <c r="C997" s="1" t="s">
        <v>14</v>
      </c>
      <c r="D997" s="1" t="s">
        <v>21</v>
      </c>
      <c r="E997" s="1">
        <v>4.6900000000000004</v>
      </c>
      <c r="F997" s="1">
        <v>45</v>
      </c>
      <c r="G997" s="1" t="s">
        <v>27</v>
      </c>
      <c r="H997" s="1" t="s">
        <v>23</v>
      </c>
      <c r="I997" s="1">
        <v>13.99</v>
      </c>
      <c r="J997" s="1">
        <v>1</v>
      </c>
      <c r="K997" s="1" t="s">
        <v>28</v>
      </c>
      <c r="L997" s="1">
        <v>3</v>
      </c>
      <c r="M997" s="1">
        <v>0.1</v>
      </c>
      <c r="N997" s="1" t="s">
        <v>33</v>
      </c>
    </row>
    <row r="998" spans="1:14" x14ac:dyDescent="0.2">
      <c r="A998" s="1" t="s">
        <v>1038</v>
      </c>
      <c r="B998" s="1">
        <v>54</v>
      </c>
      <c r="C998" s="1" t="s">
        <v>14</v>
      </c>
      <c r="D998" s="1" t="s">
        <v>31</v>
      </c>
      <c r="E998" s="1">
        <v>6.83</v>
      </c>
      <c r="F998" s="1">
        <v>53</v>
      </c>
      <c r="G998" s="1" t="s">
        <v>32</v>
      </c>
      <c r="H998" s="1" t="s">
        <v>17</v>
      </c>
      <c r="I998" s="1">
        <v>17.989999999999998</v>
      </c>
      <c r="J998" s="1">
        <v>0</v>
      </c>
      <c r="K998" s="1" t="s">
        <v>36</v>
      </c>
      <c r="L998" s="1">
        <v>4</v>
      </c>
      <c r="M998" s="1">
        <v>0.13</v>
      </c>
      <c r="N998" s="1" t="s">
        <v>51</v>
      </c>
    </row>
    <row r="999" spans="1:14" x14ac:dyDescent="0.2">
      <c r="A999" s="1" t="s">
        <v>1039</v>
      </c>
      <c r="B999" s="1">
        <v>66</v>
      </c>
      <c r="C999" s="1" t="s">
        <v>40</v>
      </c>
      <c r="D999" s="1" t="s">
        <v>15</v>
      </c>
      <c r="E999" s="1">
        <v>56.24</v>
      </c>
      <c r="F999" s="1">
        <v>2</v>
      </c>
      <c r="G999" s="1" t="s">
        <v>69</v>
      </c>
      <c r="H999" s="1" t="s">
        <v>45</v>
      </c>
      <c r="I999" s="1">
        <v>8.99</v>
      </c>
      <c r="J999" s="1">
        <v>0</v>
      </c>
      <c r="K999" s="1" t="s">
        <v>60</v>
      </c>
      <c r="L999" s="1">
        <v>4</v>
      </c>
      <c r="M999" s="1">
        <v>18.75</v>
      </c>
      <c r="N999" s="1" t="s">
        <v>38</v>
      </c>
    </row>
    <row r="1000" spans="1:14" x14ac:dyDescent="0.2">
      <c r="A1000" s="1" t="s">
        <v>1040</v>
      </c>
      <c r="B1000" s="1">
        <v>39</v>
      </c>
      <c r="C1000" s="1" t="s">
        <v>26</v>
      </c>
      <c r="D1000" s="1" t="s">
        <v>15</v>
      </c>
      <c r="E1000" s="1">
        <v>17.350000000000001</v>
      </c>
      <c r="F1000" s="1">
        <v>29</v>
      </c>
      <c r="G1000" s="1" t="s">
        <v>48</v>
      </c>
      <c r="H1000" s="1" t="s">
        <v>56</v>
      </c>
      <c r="I1000" s="1">
        <v>8.99</v>
      </c>
      <c r="J1000" s="1">
        <v>0</v>
      </c>
      <c r="K1000" s="1" t="s">
        <v>42</v>
      </c>
      <c r="L1000" s="1">
        <v>4</v>
      </c>
      <c r="M1000" s="1">
        <v>0.57999999999999996</v>
      </c>
      <c r="N1000" s="1" t="s">
        <v>33</v>
      </c>
    </row>
    <row r="1001" spans="1:14" x14ac:dyDescent="0.2">
      <c r="A1001" s="1" t="s">
        <v>1041</v>
      </c>
      <c r="B1001" s="1">
        <v>27</v>
      </c>
      <c r="C1001" s="1" t="s">
        <v>40</v>
      </c>
      <c r="D1001" s="1" t="s">
        <v>15</v>
      </c>
      <c r="E1001" s="1">
        <v>4.6100000000000003</v>
      </c>
      <c r="F1001" s="1">
        <v>42</v>
      </c>
      <c r="G1001" s="1" t="s">
        <v>27</v>
      </c>
      <c r="H1001" s="1" t="s">
        <v>23</v>
      </c>
      <c r="I1001" s="1">
        <v>8.99</v>
      </c>
      <c r="J1001" s="1">
        <v>1</v>
      </c>
      <c r="K1001" s="1" t="s">
        <v>28</v>
      </c>
      <c r="L1001" s="1">
        <v>2</v>
      </c>
      <c r="M1001" s="1">
        <v>0.11</v>
      </c>
      <c r="N1001" s="1" t="s">
        <v>46</v>
      </c>
    </row>
    <row r="1002" spans="1:14" x14ac:dyDescent="0.2">
      <c r="A1002" s="1" t="s">
        <v>1042</v>
      </c>
      <c r="B1002" s="1">
        <v>62</v>
      </c>
      <c r="C1002" s="1" t="s">
        <v>26</v>
      </c>
      <c r="D1002" s="1" t="s">
        <v>15</v>
      </c>
      <c r="E1002" s="1">
        <v>9.41</v>
      </c>
      <c r="F1002" s="1">
        <v>31</v>
      </c>
      <c r="G1002" s="1" t="s">
        <v>27</v>
      </c>
      <c r="H1002" s="1" t="s">
        <v>17</v>
      </c>
      <c r="I1002" s="1">
        <v>8.99</v>
      </c>
      <c r="J1002" s="1">
        <v>1</v>
      </c>
      <c r="K1002" s="1" t="s">
        <v>60</v>
      </c>
      <c r="L1002" s="1">
        <v>1</v>
      </c>
      <c r="M1002" s="1">
        <v>0.28999999999999998</v>
      </c>
      <c r="N1002" s="1" t="s">
        <v>29</v>
      </c>
    </row>
    <row r="1003" spans="1:14" x14ac:dyDescent="0.2">
      <c r="A1003" s="1" t="s">
        <v>1043</v>
      </c>
      <c r="B1003" s="1">
        <v>22</v>
      </c>
      <c r="C1003" s="1" t="s">
        <v>40</v>
      </c>
      <c r="D1003" s="1" t="s">
        <v>31</v>
      </c>
      <c r="E1003" s="1">
        <v>7.49</v>
      </c>
      <c r="F1003" s="1">
        <v>29</v>
      </c>
      <c r="G1003" s="1" t="s">
        <v>22</v>
      </c>
      <c r="H1003" s="1" t="s">
        <v>23</v>
      </c>
      <c r="I1003" s="1">
        <v>17.989999999999998</v>
      </c>
      <c r="J1003" s="1">
        <v>0</v>
      </c>
      <c r="K1003" s="1" t="s">
        <v>18</v>
      </c>
      <c r="L1003" s="1">
        <v>2</v>
      </c>
      <c r="M1003" s="1">
        <v>0.25</v>
      </c>
      <c r="N1003" s="1" t="s">
        <v>38</v>
      </c>
    </row>
    <row r="1004" spans="1:14" x14ac:dyDescent="0.2">
      <c r="A1004" s="1" t="s">
        <v>1044</v>
      </c>
      <c r="B1004" s="1">
        <v>61</v>
      </c>
      <c r="C1004" s="1" t="s">
        <v>26</v>
      </c>
      <c r="D1004" s="1" t="s">
        <v>21</v>
      </c>
      <c r="E1004" s="1">
        <v>39.090000000000003</v>
      </c>
      <c r="F1004" s="1">
        <v>5</v>
      </c>
      <c r="G1004" s="1" t="s">
        <v>22</v>
      </c>
      <c r="H1004" s="1" t="s">
        <v>56</v>
      </c>
      <c r="I1004" s="1">
        <v>13.99</v>
      </c>
      <c r="J1004" s="1">
        <v>0</v>
      </c>
      <c r="K1004" s="1" t="s">
        <v>42</v>
      </c>
      <c r="L1004" s="1">
        <v>1</v>
      </c>
      <c r="M1004" s="1">
        <v>6.52</v>
      </c>
      <c r="N1004" s="1" t="s">
        <v>51</v>
      </c>
    </row>
    <row r="1005" spans="1:14" x14ac:dyDescent="0.2">
      <c r="A1005" s="1" t="s">
        <v>1045</v>
      </c>
      <c r="B1005" s="1">
        <v>49</v>
      </c>
      <c r="C1005" s="1" t="s">
        <v>14</v>
      </c>
      <c r="D1005" s="1" t="s">
        <v>15</v>
      </c>
      <c r="E1005" s="1">
        <v>25.4</v>
      </c>
      <c r="F1005" s="1">
        <v>47</v>
      </c>
      <c r="G1005" s="1" t="s">
        <v>69</v>
      </c>
      <c r="H1005" s="1" t="s">
        <v>45</v>
      </c>
      <c r="I1005" s="1">
        <v>8.99</v>
      </c>
      <c r="J1005" s="1">
        <v>0</v>
      </c>
      <c r="K1005" s="1" t="s">
        <v>28</v>
      </c>
      <c r="L1005" s="1">
        <v>4</v>
      </c>
      <c r="M1005" s="1">
        <v>0.53</v>
      </c>
      <c r="N1005" s="1" t="s">
        <v>51</v>
      </c>
    </row>
    <row r="1006" spans="1:14" x14ac:dyDescent="0.2">
      <c r="A1006" s="1" t="s">
        <v>1046</v>
      </c>
      <c r="B1006" s="1">
        <v>32</v>
      </c>
      <c r="C1006" s="1" t="s">
        <v>26</v>
      </c>
      <c r="D1006" s="1" t="s">
        <v>31</v>
      </c>
      <c r="E1006" s="1">
        <v>18.28</v>
      </c>
      <c r="F1006" s="1">
        <v>10</v>
      </c>
      <c r="G1006" s="1" t="s">
        <v>48</v>
      </c>
      <c r="H1006" s="1" t="s">
        <v>54</v>
      </c>
      <c r="I1006" s="1">
        <v>17.989999999999998</v>
      </c>
      <c r="J1006" s="1">
        <v>0</v>
      </c>
      <c r="K1006" s="1" t="s">
        <v>60</v>
      </c>
      <c r="L1006" s="1">
        <v>4</v>
      </c>
      <c r="M1006" s="1">
        <v>1.66</v>
      </c>
      <c r="N1006" s="1" t="s">
        <v>19</v>
      </c>
    </row>
    <row r="1007" spans="1:14" x14ac:dyDescent="0.2">
      <c r="A1007" s="1" t="s">
        <v>1047</v>
      </c>
      <c r="B1007" s="1">
        <v>49</v>
      </c>
      <c r="C1007" s="1" t="s">
        <v>14</v>
      </c>
      <c r="D1007" s="1" t="s">
        <v>31</v>
      </c>
      <c r="E1007" s="1">
        <v>6.23</v>
      </c>
      <c r="F1007" s="1">
        <v>12</v>
      </c>
      <c r="G1007" s="1" t="s">
        <v>22</v>
      </c>
      <c r="H1007" s="1" t="s">
        <v>45</v>
      </c>
      <c r="I1007" s="1">
        <v>17.989999999999998</v>
      </c>
      <c r="J1007" s="1">
        <v>0</v>
      </c>
      <c r="K1007" s="1" t="s">
        <v>36</v>
      </c>
      <c r="L1007" s="1">
        <v>2</v>
      </c>
      <c r="M1007" s="1">
        <v>0.48</v>
      </c>
      <c r="N1007" s="1" t="s">
        <v>29</v>
      </c>
    </row>
    <row r="1008" spans="1:14" x14ac:dyDescent="0.2">
      <c r="A1008" s="1" t="s">
        <v>1048</v>
      </c>
      <c r="B1008" s="1">
        <v>38</v>
      </c>
      <c r="C1008" s="1" t="s">
        <v>40</v>
      </c>
      <c r="D1008" s="1" t="s">
        <v>21</v>
      </c>
      <c r="E1008" s="1">
        <v>1.21</v>
      </c>
      <c r="F1008" s="1">
        <v>21</v>
      </c>
      <c r="G1008" s="1" t="s">
        <v>48</v>
      </c>
      <c r="H1008" s="1" t="s">
        <v>17</v>
      </c>
      <c r="I1008" s="1">
        <v>13.99</v>
      </c>
      <c r="J1008" s="1">
        <v>0</v>
      </c>
      <c r="K1008" s="1" t="s">
        <v>42</v>
      </c>
      <c r="L1008" s="1">
        <v>4</v>
      </c>
      <c r="M1008" s="1">
        <v>0.06</v>
      </c>
      <c r="N1008" s="1" t="s">
        <v>38</v>
      </c>
    </row>
    <row r="1009" spans="1:14" x14ac:dyDescent="0.2">
      <c r="A1009" s="1" t="s">
        <v>1049</v>
      </c>
      <c r="B1009" s="1">
        <v>29</v>
      </c>
      <c r="C1009" s="1" t="s">
        <v>40</v>
      </c>
      <c r="D1009" s="1" t="s">
        <v>21</v>
      </c>
      <c r="E1009" s="1">
        <v>0.48</v>
      </c>
      <c r="F1009" s="1">
        <v>29</v>
      </c>
      <c r="G1009" s="1" t="s">
        <v>27</v>
      </c>
      <c r="H1009" s="1" t="s">
        <v>17</v>
      </c>
      <c r="I1009" s="1">
        <v>13.99</v>
      </c>
      <c r="J1009" s="1">
        <v>1</v>
      </c>
      <c r="K1009" s="1" t="s">
        <v>36</v>
      </c>
      <c r="L1009" s="1">
        <v>3</v>
      </c>
      <c r="M1009" s="1">
        <v>0.02</v>
      </c>
      <c r="N1009" s="1" t="s">
        <v>19</v>
      </c>
    </row>
    <row r="1010" spans="1:14" x14ac:dyDescent="0.2">
      <c r="A1010" s="1" t="s">
        <v>1050</v>
      </c>
      <c r="B1010" s="1">
        <v>47</v>
      </c>
      <c r="C1010" s="1" t="s">
        <v>26</v>
      </c>
      <c r="D1010" s="1" t="s">
        <v>31</v>
      </c>
      <c r="E1010" s="1">
        <v>14.8</v>
      </c>
      <c r="F1010" s="1">
        <v>43</v>
      </c>
      <c r="G1010" s="1" t="s">
        <v>22</v>
      </c>
      <c r="H1010" s="1" t="s">
        <v>17</v>
      </c>
      <c r="I1010" s="1">
        <v>17.989999999999998</v>
      </c>
      <c r="J1010" s="1">
        <v>1</v>
      </c>
      <c r="K1010" s="1" t="s">
        <v>60</v>
      </c>
      <c r="L1010" s="1">
        <v>3</v>
      </c>
      <c r="M1010" s="1">
        <v>0.34</v>
      </c>
      <c r="N1010" s="1" t="s">
        <v>38</v>
      </c>
    </row>
    <row r="1011" spans="1:14" x14ac:dyDescent="0.2">
      <c r="A1011" s="1" t="s">
        <v>1051</v>
      </c>
      <c r="B1011" s="1">
        <v>56</v>
      </c>
      <c r="C1011" s="1" t="s">
        <v>14</v>
      </c>
      <c r="D1011" s="1" t="s">
        <v>15</v>
      </c>
      <c r="E1011" s="1">
        <v>1.22</v>
      </c>
      <c r="F1011" s="1">
        <v>23</v>
      </c>
      <c r="G1011" s="1" t="s">
        <v>69</v>
      </c>
      <c r="H1011" s="1" t="s">
        <v>17</v>
      </c>
      <c r="I1011" s="1">
        <v>8.99</v>
      </c>
      <c r="J1011" s="1">
        <v>1</v>
      </c>
      <c r="K1011" s="1" t="s">
        <v>42</v>
      </c>
      <c r="L1011" s="1">
        <v>5</v>
      </c>
      <c r="M1011" s="1">
        <v>0.05</v>
      </c>
      <c r="N1011" s="1" t="s">
        <v>33</v>
      </c>
    </row>
    <row r="1012" spans="1:14" x14ac:dyDescent="0.2">
      <c r="A1012" s="1" t="s">
        <v>1052</v>
      </c>
      <c r="B1012" s="1">
        <v>23</v>
      </c>
      <c r="C1012" s="1" t="s">
        <v>14</v>
      </c>
      <c r="D1012" s="1" t="s">
        <v>21</v>
      </c>
      <c r="E1012" s="1">
        <v>7.45</v>
      </c>
      <c r="F1012" s="1">
        <v>41</v>
      </c>
      <c r="G1012" s="1" t="s">
        <v>27</v>
      </c>
      <c r="H1012" s="1" t="s">
        <v>54</v>
      </c>
      <c r="I1012" s="1">
        <v>13.99</v>
      </c>
      <c r="J1012" s="1">
        <v>1</v>
      </c>
      <c r="K1012" s="1" t="s">
        <v>28</v>
      </c>
      <c r="L1012" s="1">
        <v>3</v>
      </c>
      <c r="M1012" s="1">
        <v>0.18</v>
      </c>
      <c r="N1012" s="1" t="s">
        <v>19</v>
      </c>
    </row>
    <row r="1013" spans="1:14" x14ac:dyDescent="0.2">
      <c r="A1013" s="1" t="s">
        <v>1053</v>
      </c>
      <c r="B1013" s="1">
        <v>28</v>
      </c>
      <c r="C1013" s="1" t="s">
        <v>40</v>
      </c>
      <c r="D1013" s="1" t="s">
        <v>31</v>
      </c>
      <c r="E1013" s="1">
        <v>15.45</v>
      </c>
      <c r="F1013" s="1">
        <v>44</v>
      </c>
      <c r="G1013" s="1" t="s">
        <v>48</v>
      </c>
      <c r="H1013" s="1" t="s">
        <v>54</v>
      </c>
      <c r="I1013" s="1">
        <v>17.989999999999998</v>
      </c>
      <c r="J1013" s="1">
        <v>1</v>
      </c>
      <c r="K1013" s="1" t="s">
        <v>28</v>
      </c>
      <c r="L1013" s="1">
        <v>4</v>
      </c>
      <c r="M1013" s="1">
        <v>0.34</v>
      </c>
      <c r="N1013" s="1" t="s">
        <v>29</v>
      </c>
    </row>
    <row r="1014" spans="1:14" x14ac:dyDescent="0.2">
      <c r="A1014" s="1" t="s">
        <v>1054</v>
      </c>
      <c r="B1014" s="1">
        <v>19</v>
      </c>
      <c r="C1014" s="1" t="s">
        <v>40</v>
      </c>
      <c r="D1014" s="1" t="s">
        <v>21</v>
      </c>
      <c r="E1014" s="1">
        <v>0.95</v>
      </c>
      <c r="F1014" s="1">
        <v>22</v>
      </c>
      <c r="G1014" s="1" t="s">
        <v>27</v>
      </c>
      <c r="H1014" s="1" t="s">
        <v>45</v>
      </c>
      <c r="I1014" s="1">
        <v>13.99</v>
      </c>
      <c r="J1014" s="1">
        <v>1</v>
      </c>
      <c r="K1014" s="1" t="s">
        <v>60</v>
      </c>
      <c r="L1014" s="1">
        <v>2</v>
      </c>
      <c r="M1014" s="1">
        <v>0.04</v>
      </c>
      <c r="N1014" s="1" t="s">
        <v>51</v>
      </c>
    </row>
    <row r="1015" spans="1:14" x14ac:dyDescent="0.2">
      <c r="A1015" s="1" t="s">
        <v>1055</v>
      </c>
      <c r="B1015" s="1">
        <v>52</v>
      </c>
      <c r="C1015" s="1" t="s">
        <v>26</v>
      </c>
      <c r="D1015" s="1" t="s">
        <v>15</v>
      </c>
      <c r="E1015" s="1">
        <v>34.130000000000003</v>
      </c>
      <c r="F1015" s="1">
        <v>32</v>
      </c>
      <c r="G1015" s="1" t="s">
        <v>48</v>
      </c>
      <c r="H1015" s="1" t="s">
        <v>54</v>
      </c>
      <c r="I1015" s="1">
        <v>8.99</v>
      </c>
      <c r="J1015" s="1">
        <v>0</v>
      </c>
      <c r="K1015" s="1" t="s">
        <v>28</v>
      </c>
      <c r="L1015" s="1">
        <v>3</v>
      </c>
      <c r="M1015" s="1">
        <v>1.03</v>
      </c>
      <c r="N1015" s="1" t="s">
        <v>46</v>
      </c>
    </row>
    <row r="1016" spans="1:14" x14ac:dyDescent="0.2">
      <c r="A1016" s="1" t="s">
        <v>1056</v>
      </c>
      <c r="B1016" s="1">
        <v>62</v>
      </c>
      <c r="C1016" s="1" t="s">
        <v>14</v>
      </c>
      <c r="D1016" s="1" t="s">
        <v>31</v>
      </c>
      <c r="E1016" s="1">
        <v>10.02</v>
      </c>
      <c r="F1016" s="1">
        <v>33</v>
      </c>
      <c r="G1016" s="1" t="s">
        <v>16</v>
      </c>
      <c r="H1016" s="1" t="s">
        <v>17</v>
      </c>
      <c r="I1016" s="1">
        <v>17.989999999999998</v>
      </c>
      <c r="J1016" s="1">
        <v>1</v>
      </c>
      <c r="K1016" s="1" t="s">
        <v>42</v>
      </c>
      <c r="L1016" s="1">
        <v>2</v>
      </c>
      <c r="M1016" s="1">
        <v>0.28999999999999998</v>
      </c>
      <c r="N1016" s="1" t="s">
        <v>46</v>
      </c>
    </row>
    <row r="1017" spans="1:14" x14ac:dyDescent="0.2">
      <c r="A1017" s="1" t="s">
        <v>1057</v>
      </c>
      <c r="B1017" s="1">
        <v>28</v>
      </c>
      <c r="C1017" s="1" t="s">
        <v>40</v>
      </c>
      <c r="D1017" s="1" t="s">
        <v>15</v>
      </c>
      <c r="E1017" s="1">
        <v>48.58</v>
      </c>
      <c r="F1017" s="1">
        <v>10</v>
      </c>
      <c r="G1017" s="1" t="s">
        <v>69</v>
      </c>
      <c r="H1017" s="1" t="s">
        <v>45</v>
      </c>
      <c r="I1017" s="1">
        <v>8.99</v>
      </c>
      <c r="J1017" s="1">
        <v>0</v>
      </c>
      <c r="K1017" s="1" t="s">
        <v>36</v>
      </c>
      <c r="L1017" s="1">
        <v>2</v>
      </c>
      <c r="M1017" s="1">
        <v>4.42</v>
      </c>
      <c r="N1017" s="1" t="s">
        <v>29</v>
      </c>
    </row>
    <row r="1018" spans="1:14" x14ac:dyDescent="0.2">
      <c r="A1018" s="1" t="s">
        <v>1058</v>
      </c>
      <c r="B1018" s="1">
        <v>43</v>
      </c>
      <c r="C1018" s="1" t="s">
        <v>26</v>
      </c>
      <c r="D1018" s="1" t="s">
        <v>31</v>
      </c>
      <c r="E1018" s="1">
        <v>7.18</v>
      </c>
      <c r="F1018" s="1">
        <v>14</v>
      </c>
      <c r="G1018" s="1" t="s">
        <v>22</v>
      </c>
      <c r="H1018" s="1" t="s">
        <v>23</v>
      </c>
      <c r="I1018" s="1">
        <v>17.989999999999998</v>
      </c>
      <c r="J1018" s="1">
        <v>0</v>
      </c>
      <c r="K1018" s="1" t="s">
        <v>18</v>
      </c>
      <c r="L1018" s="1">
        <v>5</v>
      </c>
      <c r="M1018" s="1">
        <v>0.48</v>
      </c>
      <c r="N1018" s="1" t="s">
        <v>38</v>
      </c>
    </row>
    <row r="1019" spans="1:14" x14ac:dyDescent="0.2">
      <c r="A1019" s="1" t="s">
        <v>1059</v>
      </c>
      <c r="B1019" s="1">
        <v>62</v>
      </c>
      <c r="C1019" s="1" t="s">
        <v>26</v>
      </c>
      <c r="D1019" s="1" t="s">
        <v>15</v>
      </c>
      <c r="E1019" s="1">
        <v>12</v>
      </c>
      <c r="F1019" s="1">
        <v>27</v>
      </c>
      <c r="G1019" s="1" t="s">
        <v>27</v>
      </c>
      <c r="H1019" s="1" t="s">
        <v>17</v>
      </c>
      <c r="I1019" s="1">
        <v>8.99</v>
      </c>
      <c r="J1019" s="1">
        <v>1</v>
      </c>
      <c r="K1019" s="1" t="s">
        <v>28</v>
      </c>
      <c r="L1019" s="1">
        <v>2</v>
      </c>
      <c r="M1019" s="1">
        <v>0.43</v>
      </c>
      <c r="N1019" s="1" t="s">
        <v>29</v>
      </c>
    </row>
    <row r="1020" spans="1:14" x14ac:dyDescent="0.2">
      <c r="A1020" s="1" t="s">
        <v>1060</v>
      </c>
      <c r="B1020" s="1">
        <v>45</v>
      </c>
      <c r="C1020" s="1" t="s">
        <v>40</v>
      </c>
      <c r="D1020" s="1" t="s">
        <v>21</v>
      </c>
      <c r="E1020" s="1">
        <v>13.11</v>
      </c>
      <c r="F1020" s="1">
        <v>8</v>
      </c>
      <c r="G1020" s="1" t="s">
        <v>27</v>
      </c>
      <c r="H1020" s="1" t="s">
        <v>45</v>
      </c>
      <c r="I1020" s="1">
        <v>13.99</v>
      </c>
      <c r="J1020" s="1">
        <v>0</v>
      </c>
      <c r="K1020" s="1" t="s">
        <v>18</v>
      </c>
      <c r="L1020" s="1">
        <v>1</v>
      </c>
      <c r="M1020" s="1">
        <v>1.46</v>
      </c>
      <c r="N1020" s="1" t="s">
        <v>24</v>
      </c>
    </row>
    <row r="1021" spans="1:14" x14ac:dyDescent="0.2">
      <c r="A1021" s="1" t="s">
        <v>1061</v>
      </c>
      <c r="B1021" s="1">
        <v>68</v>
      </c>
      <c r="C1021" s="1" t="s">
        <v>26</v>
      </c>
      <c r="D1021" s="1" t="s">
        <v>15</v>
      </c>
      <c r="E1021" s="1">
        <v>1.91</v>
      </c>
      <c r="F1021" s="1">
        <v>57</v>
      </c>
      <c r="G1021" s="1" t="s">
        <v>16</v>
      </c>
      <c r="H1021" s="1" t="s">
        <v>54</v>
      </c>
      <c r="I1021" s="1">
        <v>8.99</v>
      </c>
      <c r="J1021" s="1">
        <v>1</v>
      </c>
      <c r="K1021" s="1" t="s">
        <v>36</v>
      </c>
      <c r="L1021" s="1">
        <v>3</v>
      </c>
      <c r="M1021" s="1">
        <v>0.03</v>
      </c>
      <c r="N1021" s="1" t="s">
        <v>24</v>
      </c>
    </row>
    <row r="1022" spans="1:14" x14ac:dyDescent="0.2">
      <c r="A1022" s="1" t="s">
        <v>1062</v>
      </c>
      <c r="B1022" s="1">
        <v>24</v>
      </c>
      <c r="C1022" s="1" t="s">
        <v>14</v>
      </c>
      <c r="D1022" s="1" t="s">
        <v>15</v>
      </c>
      <c r="E1022" s="1">
        <v>0.17</v>
      </c>
      <c r="F1022" s="1">
        <v>25</v>
      </c>
      <c r="G1022" s="1" t="s">
        <v>48</v>
      </c>
      <c r="H1022" s="1" t="s">
        <v>17</v>
      </c>
      <c r="I1022" s="1">
        <v>8.99</v>
      </c>
      <c r="J1022" s="1">
        <v>1</v>
      </c>
      <c r="K1022" s="1" t="s">
        <v>36</v>
      </c>
      <c r="L1022" s="1">
        <v>5</v>
      </c>
      <c r="M1022" s="1">
        <v>0.01</v>
      </c>
      <c r="N1022" s="1" t="s">
        <v>46</v>
      </c>
    </row>
    <row r="1023" spans="1:14" x14ac:dyDescent="0.2">
      <c r="A1023" s="1" t="s">
        <v>1063</v>
      </c>
      <c r="B1023" s="1">
        <v>45</v>
      </c>
      <c r="C1023" s="1" t="s">
        <v>40</v>
      </c>
      <c r="D1023" s="1" t="s">
        <v>15</v>
      </c>
      <c r="E1023" s="1">
        <v>6.78</v>
      </c>
      <c r="F1023" s="1">
        <v>23</v>
      </c>
      <c r="G1023" s="1" t="s">
        <v>27</v>
      </c>
      <c r="H1023" s="1" t="s">
        <v>45</v>
      </c>
      <c r="I1023" s="1">
        <v>8.99</v>
      </c>
      <c r="J1023" s="1">
        <v>0</v>
      </c>
      <c r="K1023" s="1" t="s">
        <v>42</v>
      </c>
      <c r="L1023" s="1">
        <v>2</v>
      </c>
      <c r="M1023" s="1">
        <v>0.28000000000000003</v>
      </c>
      <c r="N1023" s="1" t="s">
        <v>24</v>
      </c>
    </row>
    <row r="1024" spans="1:14" x14ac:dyDescent="0.2">
      <c r="A1024" s="1" t="s">
        <v>1064</v>
      </c>
      <c r="B1024" s="1">
        <v>64</v>
      </c>
      <c r="C1024" s="1" t="s">
        <v>40</v>
      </c>
      <c r="D1024" s="1" t="s">
        <v>21</v>
      </c>
      <c r="E1024" s="1">
        <v>46.62</v>
      </c>
      <c r="F1024" s="1">
        <v>48</v>
      </c>
      <c r="G1024" s="1" t="s">
        <v>27</v>
      </c>
      <c r="H1024" s="1" t="s">
        <v>45</v>
      </c>
      <c r="I1024" s="1">
        <v>13.99</v>
      </c>
      <c r="J1024" s="1">
        <v>0</v>
      </c>
      <c r="K1024" s="1" t="s">
        <v>42</v>
      </c>
      <c r="L1024" s="1">
        <v>3</v>
      </c>
      <c r="M1024" s="1">
        <v>0.95</v>
      </c>
      <c r="N1024" s="1" t="s">
        <v>33</v>
      </c>
    </row>
    <row r="1025" spans="1:14" x14ac:dyDescent="0.2">
      <c r="A1025" s="1" t="s">
        <v>1065</v>
      </c>
      <c r="B1025" s="1">
        <v>21</v>
      </c>
      <c r="C1025" s="1" t="s">
        <v>26</v>
      </c>
      <c r="D1025" s="1" t="s">
        <v>15</v>
      </c>
      <c r="E1025" s="1">
        <v>1.31</v>
      </c>
      <c r="F1025" s="1">
        <v>10</v>
      </c>
      <c r="G1025" s="1" t="s">
        <v>48</v>
      </c>
      <c r="H1025" s="1" t="s">
        <v>23</v>
      </c>
      <c r="I1025" s="1">
        <v>8.99</v>
      </c>
      <c r="J1025" s="1">
        <v>1</v>
      </c>
      <c r="K1025" s="1" t="s">
        <v>36</v>
      </c>
      <c r="L1025" s="1">
        <v>2</v>
      </c>
      <c r="M1025" s="1">
        <v>0.12</v>
      </c>
      <c r="N1025" s="1" t="s">
        <v>46</v>
      </c>
    </row>
    <row r="1026" spans="1:14" x14ac:dyDescent="0.2">
      <c r="A1026" s="1" t="s">
        <v>1066</v>
      </c>
      <c r="B1026" s="1">
        <v>66</v>
      </c>
      <c r="C1026" s="1" t="s">
        <v>14</v>
      </c>
      <c r="D1026" s="1" t="s">
        <v>15</v>
      </c>
      <c r="E1026" s="1">
        <v>0.83</v>
      </c>
      <c r="F1026" s="1">
        <v>30</v>
      </c>
      <c r="G1026" s="1" t="s">
        <v>22</v>
      </c>
      <c r="H1026" s="1" t="s">
        <v>45</v>
      </c>
      <c r="I1026" s="1">
        <v>8.99</v>
      </c>
      <c r="J1026" s="1">
        <v>1</v>
      </c>
      <c r="K1026" s="1" t="s">
        <v>42</v>
      </c>
      <c r="L1026" s="1">
        <v>5</v>
      </c>
      <c r="M1026" s="1">
        <v>0.03</v>
      </c>
      <c r="N1026" s="1" t="s">
        <v>46</v>
      </c>
    </row>
    <row r="1027" spans="1:14" x14ac:dyDescent="0.2">
      <c r="A1027" s="1" t="s">
        <v>1067</v>
      </c>
      <c r="B1027" s="1">
        <v>59</v>
      </c>
      <c r="C1027" s="1" t="s">
        <v>26</v>
      </c>
      <c r="D1027" s="1" t="s">
        <v>31</v>
      </c>
      <c r="E1027" s="1">
        <v>4.67</v>
      </c>
      <c r="F1027" s="1">
        <v>13</v>
      </c>
      <c r="G1027" s="1" t="s">
        <v>32</v>
      </c>
      <c r="H1027" s="1" t="s">
        <v>23</v>
      </c>
      <c r="I1027" s="1">
        <v>17.989999999999998</v>
      </c>
      <c r="J1027" s="1">
        <v>0</v>
      </c>
      <c r="K1027" s="1" t="s">
        <v>42</v>
      </c>
      <c r="L1027" s="1">
        <v>5</v>
      </c>
      <c r="M1027" s="1">
        <v>0.33</v>
      </c>
      <c r="N1027" s="1" t="s">
        <v>19</v>
      </c>
    </row>
    <row r="1028" spans="1:14" x14ac:dyDescent="0.2">
      <c r="A1028" s="1" t="s">
        <v>1068</v>
      </c>
      <c r="B1028" s="1">
        <v>25</v>
      </c>
      <c r="C1028" s="1" t="s">
        <v>14</v>
      </c>
      <c r="D1028" s="1" t="s">
        <v>31</v>
      </c>
      <c r="E1028" s="1">
        <v>48.76</v>
      </c>
      <c r="F1028" s="1">
        <v>47</v>
      </c>
      <c r="G1028" s="1" t="s">
        <v>69</v>
      </c>
      <c r="H1028" s="1" t="s">
        <v>45</v>
      </c>
      <c r="I1028" s="1">
        <v>17.989999999999998</v>
      </c>
      <c r="J1028" s="1">
        <v>0</v>
      </c>
      <c r="K1028" s="1" t="s">
        <v>28</v>
      </c>
      <c r="L1028" s="1">
        <v>1</v>
      </c>
      <c r="M1028" s="1">
        <v>1.02</v>
      </c>
      <c r="N1028" s="1" t="s">
        <v>38</v>
      </c>
    </row>
    <row r="1029" spans="1:14" x14ac:dyDescent="0.2">
      <c r="A1029" s="1" t="s">
        <v>1069</v>
      </c>
      <c r="B1029" s="1">
        <v>55</v>
      </c>
      <c r="C1029" s="1" t="s">
        <v>40</v>
      </c>
      <c r="D1029" s="1" t="s">
        <v>15</v>
      </c>
      <c r="E1029" s="1">
        <v>3.76</v>
      </c>
      <c r="F1029" s="1">
        <v>22</v>
      </c>
      <c r="G1029" s="1" t="s">
        <v>27</v>
      </c>
      <c r="H1029" s="1" t="s">
        <v>54</v>
      </c>
      <c r="I1029" s="1">
        <v>8.99</v>
      </c>
      <c r="J1029" s="1">
        <v>1</v>
      </c>
      <c r="K1029" s="1" t="s">
        <v>28</v>
      </c>
      <c r="L1029" s="1">
        <v>4</v>
      </c>
      <c r="M1029" s="1">
        <v>0.16</v>
      </c>
      <c r="N1029" s="1" t="s">
        <v>38</v>
      </c>
    </row>
    <row r="1030" spans="1:14" x14ac:dyDescent="0.2">
      <c r="A1030" s="1" t="s">
        <v>1070</v>
      </c>
      <c r="B1030" s="1">
        <v>46</v>
      </c>
      <c r="C1030" s="1" t="s">
        <v>26</v>
      </c>
      <c r="D1030" s="1" t="s">
        <v>15</v>
      </c>
      <c r="E1030" s="1">
        <v>0.49</v>
      </c>
      <c r="F1030" s="1">
        <v>35</v>
      </c>
      <c r="G1030" s="1" t="s">
        <v>16</v>
      </c>
      <c r="H1030" s="1" t="s">
        <v>23</v>
      </c>
      <c r="I1030" s="1">
        <v>8.99</v>
      </c>
      <c r="J1030" s="1">
        <v>1</v>
      </c>
      <c r="K1030" s="1" t="s">
        <v>18</v>
      </c>
      <c r="L1030" s="1">
        <v>3</v>
      </c>
      <c r="M1030" s="1">
        <v>0.01</v>
      </c>
      <c r="N1030" s="1" t="s">
        <v>29</v>
      </c>
    </row>
    <row r="1031" spans="1:14" x14ac:dyDescent="0.2">
      <c r="A1031" s="1" t="s">
        <v>1071</v>
      </c>
      <c r="B1031" s="1">
        <v>41</v>
      </c>
      <c r="C1031" s="1" t="s">
        <v>40</v>
      </c>
      <c r="D1031" s="1" t="s">
        <v>15</v>
      </c>
      <c r="E1031" s="1">
        <v>10.68</v>
      </c>
      <c r="F1031" s="1">
        <v>14</v>
      </c>
      <c r="G1031" s="1" t="s">
        <v>22</v>
      </c>
      <c r="H1031" s="1" t="s">
        <v>45</v>
      </c>
      <c r="I1031" s="1">
        <v>8.99</v>
      </c>
      <c r="J1031" s="1">
        <v>0</v>
      </c>
      <c r="K1031" s="1" t="s">
        <v>18</v>
      </c>
      <c r="L1031" s="1">
        <v>5</v>
      </c>
      <c r="M1031" s="1">
        <v>0.71</v>
      </c>
      <c r="N1031" s="1" t="s">
        <v>29</v>
      </c>
    </row>
    <row r="1032" spans="1:14" x14ac:dyDescent="0.2">
      <c r="A1032" s="1" t="s">
        <v>1072</v>
      </c>
      <c r="B1032" s="1">
        <v>63</v>
      </c>
      <c r="C1032" s="1" t="s">
        <v>26</v>
      </c>
      <c r="D1032" s="1" t="s">
        <v>31</v>
      </c>
      <c r="E1032" s="1">
        <v>15.93</v>
      </c>
      <c r="F1032" s="1">
        <v>31</v>
      </c>
      <c r="G1032" s="1" t="s">
        <v>32</v>
      </c>
      <c r="H1032" s="1" t="s">
        <v>23</v>
      </c>
      <c r="I1032" s="1">
        <v>17.989999999999998</v>
      </c>
      <c r="J1032" s="1">
        <v>0</v>
      </c>
      <c r="K1032" s="1" t="s">
        <v>42</v>
      </c>
      <c r="L1032" s="1">
        <v>3</v>
      </c>
      <c r="M1032" s="1">
        <v>0.5</v>
      </c>
      <c r="N1032" s="1" t="s">
        <v>51</v>
      </c>
    </row>
    <row r="1033" spans="1:14" x14ac:dyDescent="0.2">
      <c r="A1033" s="1" t="s">
        <v>1073</v>
      </c>
      <c r="B1033" s="1">
        <v>27</v>
      </c>
      <c r="C1033" s="1" t="s">
        <v>40</v>
      </c>
      <c r="D1033" s="1" t="s">
        <v>31</v>
      </c>
      <c r="E1033" s="1">
        <v>11.44</v>
      </c>
      <c r="F1033" s="1">
        <v>54</v>
      </c>
      <c r="G1033" s="1" t="s">
        <v>48</v>
      </c>
      <c r="H1033" s="1" t="s">
        <v>45</v>
      </c>
      <c r="I1033" s="1">
        <v>17.989999999999998</v>
      </c>
      <c r="J1033" s="1">
        <v>1</v>
      </c>
      <c r="K1033" s="1" t="s">
        <v>28</v>
      </c>
      <c r="L1033" s="1">
        <v>3</v>
      </c>
      <c r="M1033" s="1">
        <v>0.21</v>
      </c>
      <c r="N1033" s="1" t="s">
        <v>33</v>
      </c>
    </row>
    <row r="1034" spans="1:14" x14ac:dyDescent="0.2">
      <c r="A1034" s="1" t="s">
        <v>1074</v>
      </c>
      <c r="B1034" s="1">
        <v>50</v>
      </c>
      <c r="C1034" s="1" t="s">
        <v>40</v>
      </c>
      <c r="D1034" s="1" t="s">
        <v>31</v>
      </c>
      <c r="E1034" s="1">
        <v>4.5999999999999996</v>
      </c>
      <c r="F1034" s="1">
        <v>6</v>
      </c>
      <c r="G1034" s="1" t="s">
        <v>69</v>
      </c>
      <c r="H1034" s="1" t="s">
        <v>56</v>
      </c>
      <c r="I1034" s="1">
        <v>17.989999999999998</v>
      </c>
      <c r="J1034" s="1">
        <v>0</v>
      </c>
      <c r="K1034" s="1" t="s">
        <v>42</v>
      </c>
      <c r="L1034" s="1">
        <v>4</v>
      </c>
      <c r="M1034" s="1">
        <v>0.66</v>
      </c>
      <c r="N1034" s="1" t="s">
        <v>24</v>
      </c>
    </row>
    <row r="1035" spans="1:14" x14ac:dyDescent="0.2">
      <c r="A1035" s="1" t="s">
        <v>1075</v>
      </c>
      <c r="B1035" s="1">
        <v>42</v>
      </c>
      <c r="C1035" s="1" t="s">
        <v>26</v>
      </c>
      <c r="D1035" s="1" t="s">
        <v>21</v>
      </c>
      <c r="E1035" s="1">
        <v>27.93</v>
      </c>
      <c r="F1035" s="1">
        <v>59</v>
      </c>
      <c r="G1035" s="1" t="s">
        <v>27</v>
      </c>
      <c r="H1035" s="1" t="s">
        <v>17</v>
      </c>
      <c r="I1035" s="1">
        <v>13.99</v>
      </c>
      <c r="J1035" s="1">
        <v>0</v>
      </c>
      <c r="K1035" s="1" t="s">
        <v>28</v>
      </c>
      <c r="L1035" s="1">
        <v>4</v>
      </c>
      <c r="M1035" s="1">
        <v>0.47</v>
      </c>
      <c r="N1035" s="1" t="s">
        <v>33</v>
      </c>
    </row>
    <row r="1036" spans="1:14" x14ac:dyDescent="0.2">
      <c r="A1036" s="1" t="s">
        <v>1076</v>
      </c>
      <c r="B1036" s="1">
        <v>60</v>
      </c>
      <c r="C1036" s="1" t="s">
        <v>26</v>
      </c>
      <c r="D1036" s="1" t="s">
        <v>21</v>
      </c>
      <c r="E1036" s="1">
        <v>0.76</v>
      </c>
      <c r="F1036" s="1">
        <v>59</v>
      </c>
      <c r="G1036" s="1" t="s">
        <v>69</v>
      </c>
      <c r="H1036" s="1" t="s">
        <v>54</v>
      </c>
      <c r="I1036" s="1">
        <v>13.99</v>
      </c>
      <c r="J1036" s="1">
        <v>1</v>
      </c>
      <c r="K1036" s="1" t="s">
        <v>60</v>
      </c>
      <c r="L1036" s="1">
        <v>2</v>
      </c>
      <c r="M1036" s="1">
        <v>0.01</v>
      </c>
      <c r="N1036" s="1" t="s">
        <v>38</v>
      </c>
    </row>
    <row r="1037" spans="1:14" x14ac:dyDescent="0.2">
      <c r="A1037" s="1" t="s">
        <v>1077</v>
      </c>
      <c r="B1037" s="1">
        <v>22</v>
      </c>
      <c r="C1037" s="1" t="s">
        <v>14</v>
      </c>
      <c r="D1037" s="1" t="s">
        <v>31</v>
      </c>
      <c r="E1037" s="1">
        <v>3.24</v>
      </c>
      <c r="F1037" s="1">
        <v>5</v>
      </c>
      <c r="G1037" s="1" t="s">
        <v>48</v>
      </c>
      <c r="H1037" s="1" t="s">
        <v>45</v>
      </c>
      <c r="I1037" s="1">
        <v>17.989999999999998</v>
      </c>
      <c r="J1037" s="1">
        <v>0</v>
      </c>
      <c r="K1037" s="1" t="s">
        <v>18</v>
      </c>
      <c r="L1037" s="1">
        <v>4</v>
      </c>
      <c r="M1037" s="1">
        <v>0.54</v>
      </c>
      <c r="N1037" s="1" t="s">
        <v>38</v>
      </c>
    </row>
    <row r="1038" spans="1:14" x14ac:dyDescent="0.2">
      <c r="A1038" s="1" t="s">
        <v>1078</v>
      </c>
      <c r="B1038" s="1">
        <v>67</v>
      </c>
      <c r="C1038" s="1" t="s">
        <v>26</v>
      </c>
      <c r="D1038" s="1" t="s">
        <v>31</v>
      </c>
      <c r="E1038" s="1">
        <v>5.4</v>
      </c>
      <c r="F1038" s="1">
        <v>3</v>
      </c>
      <c r="G1038" s="1" t="s">
        <v>27</v>
      </c>
      <c r="H1038" s="1" t="s">
        <v>23</v>
      </c>
      <c r="I1038" s="1">
        <v>17.989999999999998</v>
      </c>
      <c r="J1038" s="1">
        <v>0</v>
      </c>
      <c r="K1038" s="1" t="s">
        <v>42</v>
      </c>
      <c r="L1038" s="1">
        <v>2</v>
      </c>
      <c r="M1038" s="1">
        <v>1.35</v>
      </c>
      <c r="N1038" s="1" t="s">
        <v>24</v>
      </c>
    </row>
    <row r="1039" spans="1:14" x14ac:dyDescent="0.2">
      <c r="A1039" s="1" t="s">
        <v>1079</v>
      </c>
      <c r="B1039" s="1">
        <v>50</v>
      </c>
      <c r="C1039" s="1" t="s">
        <v>14</v>
      </c>
      <c r="D1039" s="1" t="s">
        <v>31</v>
      </c>
      <c r="E1039" s="1">
        <v>1.21</v>
      </c>
      <c r="F1039" s="1">
        <v>44</v>
      </c>
      <c r="G1039" s="1" t="s">
        <v>22</v>
      </c>
      <c r="H1039" s="1" t="s">
        <v>56</v>
      </c>
      <c r="I1039" s="1">
        <v>17.989999999999998</v>
      </c>
      <c r="J1039" s="1">
        <v>1</v>
      </c>
      <c r="K1039" s="1" t="s">
        <v>60</v>
      </c>
      <c r="L1039" s="1">
        <v>1</v>
      </c>
      <c r="M1039" s="1">
        <v>0.03</v>
      </c>
      <c r="N1039" s="1" t="s">
        <v>19</v>
      </c>
    </row>
    <row r="1040" spans="1:14" x14ac:dyDescent="0.2">
      <c r="A1040" s="1" t="s">
        <v>1080</v>
      </c>
      <c r="B1040" s="1">
        <v>64</v>
      </c>
      <c r="C1040" s="1" t="s">
        <v>14</v>
      </c>
      <c r="D1040" s="1" t="s">
        <v>31</v>
      </c>
      <c r="E1040" s="1">
        <v>15</v>
      </c>
      <c r="F1040" s="1">
        <v>24</v>
      </c>
      <c r="G1040" s="1" t="s">
        <v>27</v>
      </c>
      <c r="H1040" s="1" t="s">
        <v>54</v>
      </c>
      <c r="I1040" s="1">
        <v>17.989999999999998</v>
      </c>
      <c r="J1040" s="1">
        <v>0</v>
      </c>
      <c r="K1040" s="1" t="s">
        <v>28</v>
      </c>
      <c r="L1040" s="1">
        <v>2</v>
      </c>
      <c r="M1040" s="1">
        <v>0.6</v>
      </c>
      <c r="N1040" s="1" t="s">
        <v>51</v>
      </c>
    </row>
    <row r="1041" spans="1:14" x14ac:dyDescent="0.2">
      <c r="A1041" s="1" t="s">
        <v>1081</v>
      </c>
      <c r="B1041" s="1">
        <v>26</v>
      </c>
      <c r="C1041" s="1" t="s">
        <v>26</v>
      </c>
      <c r="D1041" s="1" t="s">
        <v>31</v>
      </c>
      <c r="E1041" s="1">
        <v>5.22</v>
      </c>
      <c r="F1041" s="1">
        <v>24</v>
      </c>
      <c r="G1041" s="1" t="s">
        <v>27</v>
      </c>
      <c r="H1041" s="1" t="s">
        <v>45</v>
      </c>
      <c r="I1041" s="1">
        <v>17.989999999999998</v>
      </c>
      <c r="J1041" s="1">
        <v>0</v>
      </c>
      <c r="K1041" s="1" t="s">
        <v>18</v>
      </c>
      <c r="L1041" s="1">
        <v>5</v>
      </c>
      <c r="M1041" s="1">
        <v>0.21</v>
      </c>
      <c r="N1041" s="1" t="s">
        <v>19</v>
      </c>
    </row>
    <row r="1042" spans="1:14" x14ac:dyDescent="0.2">
      <c r="A1042" s="2" t="s">
        <v>1082</v>
      </c>
      <c r="B1042" s="1">
        <v>37</v>
      </c>
      <c r="C1042" s="1" t="s">
        <v>26</v>
      </c>
      <c r="D1042" s="1" t="s">
        <v>31</v>
      </c>
      <c r="E1042" s="1">
        <v>0.52</v>
      </c>
      <c r="F1042" s="1">
        <v>37</v>
      </c>
      <c r="G1042" s="1" t="s">
        <v>69</v>
      </c>
      <c r="H1042" s="1" t="s">
        <v>17</v>
      </c>
      <c r="I1042" s="1">
        <v>17.989999999999998</v>
      </c>
      <c r="J1042" s="1">
        <v>1</v>
      </c>
      <c r="K1042" s="1" t="s">
        <v>42</v>
      </c>
      <c r="L1042" s="1">
        <v>4</v>
      </c>
      <c r="M1042" s="1">
        <v>0.01</v>
      </c>
      <c r="N1042" s="1" t="s">
        <v>51</v>
      </c>
    </row>
    <row r="1043" spans="1:14" x14ac:dyDescent="0.2">
      <c r="A1043" s="1" t="s">
        <v>1083</v>
      </c>
      <c r="B1043" s="1">
        <v>64</v>
      </c>
      <c r="C1043" s="1" t="s">
        <v>40</v>
      </c>
      <c r="D1043" s="1" t="s">
        <v>21</v>
      </c>
      <c r="E1043" s="1">
        <v>8.35</v>
      </c>
      <c r="F1043" s="1">
        <v>32</v>
      </c>
      <c r="G1043" s="1" t="s">
        <v>16</v>
      </c>
      <c r="H1043" s="1" t="s">
        <v>17</v>
      </c>
      <c r="I1043" s="1">
        <v>13.99</v>
      </c>
      <c r="J1043" s="1">
        <v>1</v>
      </c>
      <c r="K1043" s="1" t="s">
        <v>60</v>
      </c>
      <c r="L1043" s="1">
        <v>2</v>
      </c>
      <c r="M1043" s="1">
        <v>0.25</v>
      </c>
      <c r="N1043" s="1" t="s">
        <v>19</v>
      </c>
    </row>
    <row r="1044" spans="1:14" x14ac:dyDescent="0.2">
      <c r="A1044" s="1" t="s">
        <v>1084</v>
      </c>
      <c r="B1044" s="1">
        <v>32</v>
      </c>
      <c r="C1044" s="1" t="s">
        <v>26</v>
      </c>
      <c r="D1044" s="1" t="s">
        <v>21</v>
      </c>
      <c r="E1044" s="1">
        <v>13.49</v>
      </c>
      <c r="F1044" s="1">
        <v>8</v>
      </c>
      <c r="G1044" s="1" t="s">
        <v>16</v>
      </c>
      <c r="H1044" s="1" t="s">
        <v>54</v>
      </c>
      <c r="I1044" s="1">
        <v>13.99</v>
      </c>
      <c r="J1044" s="1">
        <v>0</v>
      </c>
      <c r="K1044" s="1" t="s">
        <v>18</v>
      </c>
      <c r="L1044" s="1">
        <v>4</v>
      </c>
      <c r="M1044" s="1">
        <v>1.5</v>
      </c>
      <c r="N1044" s="1" t="s">
        <v>24</v>
      </c>
    </row>
    <row r="1045" spans="1:14" x14ac:dyDescent="0.2">
      <c r="A1045" s="1" t="s">
        <v>1085</v>
      </c>
      <c r="B1045" s="1">
        <v>39</v>
      </c>
      <c r="C1045" s="1" t="s">
        <v>14</v>
      </c>
      <c r="D1045" s="1" t="s">
        <v>31</v>
      </c>
      <c r="E1045" s="1">
        <v>3.98</v>
      </c>
      <c r="F1045" s="1">
        <v>39</v>
      </c>
      <c r="G1045" s="1" t="s">
        <v>27</v>
      </c>
      <c r="H1045" s="1" t="s">
        <v>56</v>
      </c>
      <c r="I1045" s="1">
        <v>17.989999999999998</v>
      </c>
      <c r="J1045" s="1">
        <v>1</v>
      </c>
      <c r="K1045" s="1" t="s">
        <v>36</v>
      </c>
      <c r="L1045" s="1">
        <v>3</v>
      </c>
      <c r="M1045" s="1">
        <v>0.1</v>
      </c>
      <c r="N1045" s="1" t="s">
        <v>29</v>
      </c>
    </row>
    <row r="1046" spans="1:14" x14ac:dyDescent="0.2">
      <c r="A1046" s="1" t="s">
        <v>1086</v>
      </c>
      <c r="B1046" s="1">
        <v>66</v>
      </c>
      <c r="C1046" s="1" t="s">
        <v>40</v>
      </c>
      <c r="D1046" s="1" t="s">
        <v>21</v>
      </c>
      <c r="E1046" s="1">
        <v>0.24</v>
      </c>
      <c r="F1046" s="1">
        <v>13</v>
      </c>
      <c r="G1046" s="1" t="s">
        <v>32</v>
      </c>
      <c r="H1046" s="1" t="s">
        <v>56</v>
      </c>
      <c r="I1046" s="1">
        <v>13.99</v>
      </c>
      <c r="J1046" s="1">
        <v>1</v>
      </c>
      <c r="K1046" s="1" t="s">
        <v>28</v>
      </c>
      <c r="L1046" s="1">
        <v>5</v>
      </c>
      <c r="M1046" s="1">
        <v>0.02</v>
      </c>
      <c r="N1046" s="1" t="s">
        <v>19</v>
      </c>
    </row>
    <row r="1047" spans="1:14" x14ac:dyDescent="0.2">
      <c r="A1047" s="1" t="s">
        <v>1087</v>
      </c>
      <c r="B1047" s="1">
        <v>57</v>
      </c>
      <c r="C1047" s="1" t="s">
        <v>40</v>
      </c>
      <c r="D1047" s="1" t="s">
        <v>31</v>
      </c>
      <c r="E1047" s="1">
        <v>20</v>
      </c>
      <c r="F1047" s="1">
        <v>41</v>
      </c>
      <c r="G1047" s="1" t="s">
        <v>48</v>
      </c>
      <c r="H1047" s="1" t="s">
        <v>45</v>
      </c>
      <c r="I1047" s="1">
        <v>17.989999999999998</v>
      </c>
      <c r="J1047" s="1">
        <v>1</v>
      </c>
      <c r="K1047" s="1" t="s">
        <v>36</v>
      </c>
      <c r="L1047" s="1">
        <v>2</v>
      </c>
      <c r="M1047" s="1">
        <v>0.48</v>
      </c>
      <c r="N1047" s="1" t="s">
        <v>29</v>
      </c>
    </row>
    <row r="1048" spans="1:14" x14ac:dyDescent="0.2">
      <c r="A1048" s="1" t="s">
        <v>1088</v>
      </c>
      <c r="B1048" s="1">
        <v>53</v>
      </c>
      <c r="C1048" s="1" t="s">
        <v>26</v>
      </c>
      <c r="D1048" s="1" t="s">
        <v>15</v>
      </c>
      <c r="E1048" s="1">
        <v>20.8</v>
      </c>
      <c r="F1048" s="1">
        <v>27</v>
      </c>
      <c r="G1048" s="1" t="s">
        <v>27</v>
      </c>
      <c r="H1048" s="1" t="s">
        <v>23</v>
      </c>
      <c r="I1048" s="1">
        <v>8.99</v>
      </c>
      <c r="J1048" s="1">
        <v>0</v>
      </c>
      <c r="K1048" s="1" t="s">
        <v>18</v>
      </c>
      <c r="L1048" s="1">
        <v>5</v>
      </c>
      <c r="M1048" s="1">
        <v>0.74</v>
      </c>
      <c r="N1048" s="1" t="s">
        <v>46</v>
      </c>
    </row>
    <row r="1049" spans="1:14" x14ac:dyDescent="0.2">
      <c r="A1049" s="1" t="s">
        <v>1089</v>
      </c>
      <c r="B1049" s="1">
        <v>36</v>
      </c>
      <c r="C1049" s="1" t="s">
        <v>14</v>
      </c>
      <c r="D1049" s="1" t="s">
        <v>15</v>
      </c>
      <c r="E1049" s="1">
        <v>0.95</v>
      </c>
      <c r="F1049" s="1">
        <v>41</v>
      </c>
      <c r="G1049" s="1" t="s">
        <v>69</v>
      </c>
      <c r="H1049" s="1" t="s">
        <v>54</v>
      </c>
      <c r="I1049" s="1">
        <v>8.99</v>
      </c>
      <c r="J1049" s="1">
        <v>1</v>
      </c>
      <c r="K1049" s="1" t="s">
        <v>18</v>
      </c>
      <c r="L1049" s="1">
        <v>5</v>
      </c>
      <c r="M1049" s="1">
        <v>0.02</v>
      </c>
      <c r="N1049" s="1" t="s">
        <v>51</v>
      </c>
    </row>
    <row r="1050" spans="1:14" x14ac:dyDescent="0.2">
      <c r="A1050" s="1" t="s">
        <v>1090</v>
      </c>
      <c r="B1050" s="1">
        <v>67</v>
      </c>
      <c r="C1050" s="1" t="s">
        <v>26</v>
      </c>
      <c r="D1050" s="1" t="s">
        <v>31</v>
      </c>
      <c r="E1050" s="1">
        <v>3.33</v>
      </c>
      <c r="F1050" s="1">
        <v>11</v>
      </c>
      <c r="G1050" s="1" t="s">
        <v>22</v>
      </c>
      <c r="H1050" s="1" t="s">
        <v>23</v>
      </c>
      <c r="I1050" s="1">
        <v>17.989999999999998</v>
      </c>
      <c r="J1050" s="1">
        <v>1</v>
      </c>
      <c r="K1050" s="1" t="s">
        <v>28</v>
      </c>
      <c r="L1050" s="1">
        <v>3</v>
      </c>
      <c r="M1050" s="1">
        <v>0.28000000000000003</v>
      </c>
      <c r="N1050" s="1" t="s">
        <v>19</v>
      </c>
    </row>
    <row r="1051" spans="1:14" x14ac:dyDescent="0.2">
      <c r="A1051" s="1" t="s">
        <v>1091</v>
      </c>
      <c r="B1051" s="1">
        <v>32</v>
      </c>
      <c r="C1051" s="1" t="s">
        <v>14</v>
      </c>
      <c r="D1051" s="1" t="s">
        <v>15</v>
      </c>
      <c r="E1051" s="1">
        <v>5.21</v>
      </c>
      <c r="F1051" s="1">
        <v>9</v>
      </c>
      <c r="G1051" s="1" t="s">
        <v>27</v>
      </c>
      <c r="H1051" s="1" t="s">
        <v>45</v>
      </c>
      <c r="I1051" s="1">
        <v>8.99</v>
      </c>
      <c r="J1051" s="1">
        <v>0</v>
      </c>
      <c r="K1051" s="1" t="s">
        <v>18</v>
      </c>
      <c r="L1051" s="1">
        <v>2</v>
      </c>
      <c r="M1051" s="1">
        <v>0.52</v>
      </c>
      <c r="N1051" s="1" t="s">
        <v>38</v>
      </c>
    </row>
    <row r="1052" spans="1:14" x14ac:dyDescent="0.2">
      <c r="A1052" s="1" t="s">
        <v>1092</v>
      </c>
      <c r="B1052" s="1">
        <v>48</v>
      </c>
      <c r="C1052" s="1" t="s">
        <v>40</v>
      </c>
      <c r="D1052" s="1" t="s">
        <v>31</v>
      </c>
      <c r="E1052" s="1">
        <v>8.82</v>
      </c>
      <c r="F1052" s="1">
        <v>1</v>
      </c>
      <c r="G1052" s="1" t="s">
        <v>48</v>
      </c>
      <c r="H1052" s="1" t="s">
        <v>45</v>
      </c>
      <c r="I1052" s="1">
        <v>17.989999999999998</v>
      </c>
      <c r="J1052" s="1">
        <v>0</v>
      </c>
      <c r="K1052" s="1" t="s">
        <v>42</v>
      </c>
      <c r="L1052" s="1">
        <v>5</v>
      </c>
      <c r="M1052" s="1">
        <v>4.41</v>
      </c>
      <c r="N1052" s="1" t="s">
        <v>38</v>
      </c>
    </row>
    <row r="1053" spans="1:14" x14ac:dyDescent="0.2">
      <c r="A1053" s="1" t="s">
        <v>1093</v>
      </c>
      <c r="B1053" s="1">
        <v>32</v>
      </c>
      <c r="C1053" s="1" t="s">
        <v>26</v>
      </c>
      <c r="D1053" s="1" t="s">
        <v>15</v>
      </c>
      <c r="E1053" s="1">
        <v>3.15</v>
      </c>
      <c r="F1053" s="1">
        <v>26</v>
      </c>
      <c r="G1053" s="1" t="s">
        <v>69</v>
      </c>
      <c r="H1053" s="1" t="s">
        <v>45</v>
      </c>
      <c r="I1053" s="1">
        <v>8.99</v>
      </c>
      <c r="J1053" s="1">
        <v>1</v>
      </c>
      <c r="K1053" s="1" t="s">
        <v>36</v>
      </c>
      <c r="L1053" s="1">
        <v>2</v>
      </c>
      <c r="M1053" s="1">
        <v>0.12</v>
      </c>
      <c r="N1053" s="1" t="s">
        <v>46</v>
      </c>
    </row>
    <row r="1054" spans="1:14" x14ac:dyDescent="0.2">
      <c r="A1054" s="1" t="s">
        <v>1094</v>
      </c>
      <c r="B1054" s="1">
        <v>50</v>
      </c>
      <c r="C1054" s="1" t="s">
        <v>14</v>
      </c>
      <c r="D1054" s="1" t="s">
        <v>31</v>
      </c>
      <c r="E1054" s="1">
        <v>75.900000000000006</v>
      </c>
      <c r="F1054" s="1">
        <v>40</v>
      </c>
      <c r="G1054" s="1" t="s">
        <v>48</v>
      </c>
      <c r="H1054" s="1" t="s">
        <v>23</v>
      </c>
      <c r="I1054" s="1">
        <v>17.989999999999998</v>
      </c>
      <c r="J1054" s="1">
        <v>0</v>
      </c>
      <c r="K1054" s="1" t="s">
        <v>28</v>
      </c>
      <c r="L1054" s="1">
        <v>5</v>
      </c>
      <c r="M1054" s="1">
        <v>1.85</v>
      </c>
      <c r="N1054" s="1" t="s">
        <v>19</v>
      </c>
    </row>
    <row r="1055" spans="1:14" x14ac:dyDescent="0.2">
      <c r="A1055" s="1" t="s">
        <v>1095</v>
      </c>
      <c r="B1055" s="1">
        <v>55</v>
      </c>
      <c r="C1055" s="1" t="s">
        <v>26</v>
      </c>
      <c r="D1055" s="1" t="s">
        <v>31</v>
      </c>
      <c r="E1055" s="1">
        <v>3.27</v>
      </c>
      <c r="F1055" s="1">
        <v>21</v>
      </c>
      <c r="G1055" s="1" t="s">
        <v>48</v>
      </c>
      <c r="H1055" s="1" t="s">
        <v>17</v>
      </c>
      <c r="I1055" s="1">
        <v>17.989999999999998</v>
      </c>
      <c r="J1055" s="1">
        <v>1</v>
      </c>
      <c r="K1055" s="1" t="s">
        <v>42</v>
      </c>
      <c r="L1055" s="1">
        <v>1</v>
      </c>
      <c r="M1055" s="1">
        <v>0.15</v>
      </c>
      <c r="N1055" s="1" t="s">
        <v>19</v>
      </c>
    </row>
    <row r="1056" spans="1:14" x14ac:dyDescent="0.2">
      <c r="A1056" s="1" t="s">
        <v>1096</v>
      </c>
      <c r="B1056" s="1">
        <v>41</v>
      </c>
      <c r="C1056" s="1" t="s">
        <v>14</v>
      </c>
      <c r="D1056" s="1" t="s">
        <v>15</v>
      </c>
      <c r="E1056" s="1">
        <v>4.1500000000000004</v>
      </c>
      <c r="F1056" s="1">
        <v>39</v>
      </c>
      <c r="G1056" s="1" t="s">
        <v>27</v>
      </c>
      <c r="H1056" s="1" t="s">
        <v>45</v>
      </c>
      <c r="I1056" s="1">
        <v>8.99</v>
      </c>
      <c r="J1056" s="1">
        <v>1</v>
      </c>
      <c r="K1056" s="1" t="s">
        <v>42</v>
      </c>
      <c r="L1056" s="1">
        <v>5</v>
      </c>
      <c r="M1056" s="1">
        <v>0.1</v>
      </c>
      <c r="N1056" s="1" t="s">
        <v>46</v>
      </c>
    </row>
    <row r="1057" spans="1:14" x14ac:dyDescent="0.2">
      <c r="A1057" s="1" t="s">
        <v>1097</v>
      </c>
      <c r="B1057" s="1">
        <v>34</v>
      </c>
      <c r="C1057" s="1" t="s">
        <v>40</v>
      </c>
      <c r="D1057" s="1" t="s">
        <v>31</v>
      </c>
      <c r="E1057" s="1">
        <v>13.49</v>
      </c>
      <c r="F1057" s="1">
        <v>51</v>
      </c>
      <c r="G1057" s="1" t="s">
        <v>48</v>
      </c>
      <c r="H1057" s="1" t="s">
        <v>56</v>
      </c>
      <c r="I1057" s="1">
        <v>17.989999999999998</v>
      </c>
      <c r="J1057" s="1">
        <v>1</v>
      </c>
      <c r="K1057" s="1" t="s">
        <v>36</v>
      </c>
      <c r="L1057" s="1">
        <v>1</v>
      </c>
      <c r="M1057" s="1">
        <v>0.26</v>
      </c>
      <c r="N1057" s="1" t="s">
        <v>33</v>
      </c>
    </row>
    <row r="1058" spans="1:14" x14ac:dyDescent="0.2">
      <c r="A1058" s="1" t="s">
        <v>1098</v>
      </c>
      <c r="B1058" s="1">
        <v>26</v>
      </c>
      <c r="C1058" s="1" t="s">
        <v>26</v>
      </c>
      <c r="D1058" s="1" t="s">
        <v>31</v>
      </c>
      <c r="E1058" s="1">
        <v>26.05</v>
      </c>
      <c r="F1058" s="1">
        <v>42</v>
      </c>
      <c r="G1058" s="1" t="s">
        <v>48</v>
      </c>
      <c r="H1058" s="1" t="s">
        <v>56</v>
      </c>
      <c r="I1058" s="1">
        <v>17.989999999999998</v>
      </c>
      <c r="J1058" s="1">
        <v>0</v>
      </c>
      <c r="K1058" s="1" t="s">
        <v>28</v>
      </c>
      <c r="L1058" s="1">
        <v>4</v>
      </c>
      <c r="M1058" s="1">
        <v>0.61</v>
      </c>
      <c r="N1058" s="1" t="s">
        <v>24</v>
      </c>
    </row>
    <row r="1059" spans="1:14" x14ac:dyDescent="0.2">
      <c r="A1059" s="1" t="s">
        <v>1099</v>
      </c>
      <c r="B1059" s="1">
        <v>59</v>
      </c>
      <c r="C1059" s="1" t="s">
        <v>26</v>
      </c>
      <c r="D1059" s="1" t="s">
        <v>31</v>
      </c>
      <c r="E1059" s="1">
        <v>8.86</v>
      </c>
      <c r="F1059" s="1">
        <v>35</v>
      </c>
      <c r="G1059" s="1" t="s">
        <v>16</v>
      </c>
      <c r="H1059" s="1" t="s">
        <v>45</v>
      </c>
      <c r="I1059" s="1">
        <v>17.989999999999998</v>
      </c>
      <c r="J1059" s="1">
        <v>0</v>
      </c>
      <c r="K1059" s="1" t="s">
        <v>36</v>
      </c>
      <c r="L1059" s="1">
        <v>5</v>
      </c>
      <c r="M1059" s="1">
        <v>0.25</v>
      </c>
      <c r="N1059" s="1" t="s">
        <v>29</v>
      </c>
    </row>
    <row r="1060" spans="1:14" x14ac:dyDescent="0.2">
      <c r="A1060" s="1" t="s">
        <v>1100</v>
      </c>
      <c r="B1060" s="1">
        <v>58</v>
      </c>
      <c r="C1060" s="1" t="s">
        <v>26</v>
      </c>
      <c r="D1060" s="1" t="s">
        <v>31</v>
      </c>
      <c r="E1060" s="1">
        <v>8.74</v>
      </c>
      <c r="F1060" s="1">
        <v>49</v>
      </c>
      <c r="G1060" s="1" t="s">
        <v>16</v>
      </c>
      <c r="H1060" s="1" t="s">
        <v>45</v>
      </c>
      <c r="I1060" s="1">
        <v>17.989999999999998</v>
      </c>
      <c r="J1060" s="1">
        <v>1</v>
      </c>
      <c r="K1060" s="1" t="s">
        <v>36</v>
      </c>
      <c r="L1060" s="1">
        <v>1</v>
      </c>
      <c r="M1060" s="1">
        <v>0.17</v>
      </c>
      <c r="N1060" s="1" t="s">
        <v>38</v>
      </c>
    </row>
    <row r="1061" spans="1:14" x14ac:dyDescent="0.2">
      <c r="A1061" s="1" t="s">
        <v>1101</v>
      </c>
      <c r="B1061" s="1">
        <v>22</v>
      </c>
      <c r="C1061" s="1" t="s">
        <v>40</v>
      </c>
      <c r="D1061" s="1" t="s">
        <v>15</v>
      </c>
      <c r="E1061" s="1">
        <v>0.8</v>
      </c>
      <c r="F1061" s="1">
        <v>35</v>
      </c>
      <c r="G1061" s="1" t="s">
        <v>32</v>
      </c>
      <c r="H1061" s="1" t="s">
        <v>17</v>
      </c>
      <c r="I1061" s="1">
        <v>8.99</v>
      </c>
      <c r="J1061" s="1">
        <v>1</v>
      </c>
      <c r="K1061" s="1" t="s">
        <v>18</v>
      </c>
      <c r="L1061" s="1">
        <v>1</v>
      </c>
      <c r="M1061" s="1">
        <v>0.02</v>
      </c>
      <c r="N1061" s="1" t="s">
        <v>24</v>
      </c>
    </row>
    <row r="1062" spans="1:14" x14ac:dyDescent="0.2">
      <c r="A1062" s="1" t="s">
        <v>1102</v>
      </c>
      <c r="B1062" s="1">
        <v>44</v>
      </c>
      <c r="C1062" s="1" t="s">
        <v>14</v>
      </c>
      <c r="D1062" s="1" t="s">
        <v>15</v>
      </c>
      <c r="E1062" s="1">
        <v>16.91</v>
      </c>
      <c r="F1062" s="1">
        <v>23</v>
      </c>
      <c r="G1062" s="1" t="s">
        <v>16</v>
      </c>
      <c r="H1062" s="1" t="s">
        <v>23</v>
      </c>
      <c r="I1062" s="1">
        <v>8.99</v>
      </c>
      <c r="J1062" s="1">
        <v>0</v>
      </c>
      <c r="K1062" s="1" t="s">
        <v>28</v>
      </c>
      <c r="L1062" s="1">
        <v>4</v>
      </c>
      <c r="M1062" s="1">
        <v>0.7</v>
      </c>
      <c r="N1062" s="1" t="s">
        <v>38</v>
      </c>
    </row>
    <row r="1063" spans="1:14" x14ac:dyDescent="0.2">
      <c r="A1063" s="1" t="s">
        <v>1103</v>
      </c>
      <c r="B1063" s="1">
        <v>62</v>
      </c>
      <c r="C1063" s="1" t="s">
        <v>40</v>
      </c>
      <c r="D1063" s="1" t="s">
        <v>15</v>
      </c>
      <c r="E1063" s="1">
        <v>7.12</v>
      </c>
      <c r="F1063" s="1">
        <v>10</v>
      </c>
      <c r="G1063" s="1" t="s">
        <v>69</v>
      </c>
      <c r="H1063" s="1" t="s">
        <v>54</v>
      </c>
      <c r="I1063" s="1">
        <v>8.99</v>
      </c>
      <c r="J1063" s="1">
        <v>0</v>
      </c>
      <c r="K1063" s="1" t="s">
        <v>18</v>
      </c>
      <c r="L1063" s="1">
        <v>1</v>
      </c>
      <c r="M1063" s="1">
        <v>0.65</v>
      </c>
      <c r="N1063" s="1" t="s">
        <v>29</v>
      </c>
    </row>
    <row r="1064" spans="1:14" x14ac:dyDescent="0.2">
      <c r="A1064" s="1" t="s">
        <v>1104</v>
      </c>
      <c r="B1064" s="1">
        <v>20</v>
      </c>
      <c r="C1064" s="1" t="s">
        <v>26</v>
      </c>
      <c r="D1064" s="1" t="s">
        <v>21</v>
      </c>
      <c r="E1064" s="1">
        <v>5.68</v>
      </c>
      <c r="F1064" s="1">
        <v>54</v>
      </c>
      <c r="G1064" s="1" t="s">
        <v>69</v>
      </c>
      <c r="H1064" s="1" t="s">
        <v>17</v>
      </c>
      <c r="I1064" s="1">
        <v>13.99</v>
      </c>
      <c r="J1064" s="1">
        <v>1</v>
      </c>
      <c r="K1064" s="1" t="s">
        <v>18</v>
      </c>
      <c r="L1064" s="1">
        <v>3</v>
      </c>
      <c r="M1064" s="1">
        <v>0.1</v>
      </c>
      <c r="N1064" s="1" t="s">
        <v>24</v>
      </c>
    </row>
    <row r="1065" spans="1:14" x14ac:dyDescent="0.2">
      <c r="A1065" s="1" t="s">
        <v>1105</v>
      </c>
      <c r="B1065" s="1">
        <v>49</v>
      </c>
      <c r="C1065" s="1" t="s">
        <v>26</v>
      </c>
      <c r="D1065" s="1" t="s">
        <v>15</v>
      </c>
      <c r="E1065" s="1">
        <v>18.190000000000001</v>
      </c>
      <c r="F1065" s="1">
        <v>23</v>
      </c>
      <c r="G1065" s="1" t="s">
        <v>22</v>
      </c>
      <c r="H1065" s="1" t="s">
        <v>23</v>
      </c>
      <c r="I1065" s="1">
        <v>8.99</v>
      </c>
      <c r="J1065" s="1">
        <v>0</v>
      </c>
      <c r="K1065" s="1" t="s">
        <v>18</v>
      </c>
      <c r="L1065" s="1">
        <v>3</v>
      </c>
      <c r="M1065" s="1">
        <v>0.76</v>
      </c>
      <c r="N1065" s="1" t="s">
        <v>24</v>
      </c>
    </row>
    <row r="1066" spans="1:14" x14ac:dyDescent="0.2">
      <c r="A1066" s="2" t="s">
        <v>1106</v>
      </c>
      <c r="B1066" s="1">
        <v>52</v>
      </c>
      <c r="C1066" s="1" t="s">
        <v>40</v>
      </c>
      <c r="D1066" s="1" t="s">
        <v>31</v>
      </c>
      <c r="E1066" s="1">
        <v>10.14</v>
      </c>
      <c r="F1066" s="1">
        <v>42</v>
      </c>
      <c r="G1066" s="1" t="s">
        <v>22</v>
      </c>
      <c r="H1066" s="1" t="s">
        <v>45</v>
      </c>
      <c r="I1066" s="1">
        <v>17.989999999999998</v>
      </c>
      <c r="J1066" s="1">
        <v>0</v>
      </c>
      <c r="K1066" s="1" t="s">
        <v>60</v>
      </c>
      <c r="L1066" s="1">
        <v>5</v>
      </c>
      <c r="M1066" s="1">
        <v>0.24</v>
      </c>
      <c r="N1066" s="1" t="s">
        <v>29</v>
      </c>
    </row>
    <row r="1067" spans="1:14" x14ac:dyDescent="0.2">
      <c r="A1067" s="1" t="s">
        <v>1107</v>
      </c>
      <c r="B1067" s="1">
        <v>69</v>
      </c>
      <c r="C1067" s="1" t="s">
        <v>14</v>
      </c>
      <c r="D1067" s="1" t="s">
        <v>31</v>
      </c>
      <c r="E1067" s="1">
        <v>20.85</v>
      </c>
      <c r="F1067" s="1">
        <v>57</v>
      </c>
      <c r="G1067" s="1" t="s">
        <v>69</v>
      </c>
      <c r="H1067" s="1" t="s">
        <v>45</v>
      </c>
      <c r="I1067" s="1">
        <v>17.989999999999998</v>
      </c>
      <c r="J1067" s="1">
        <v>0</v>
      </c>
      <c r="K1067" s="1" t="s">
        <v>18</v>
      </c>
      <c r="L1067" s="1">
        <v>4</v>
      </c>
      <c r="M1067" s="1">
        <v>0.36</v>
      </c>
      <c r="N1067" s="1" t="s">
        <v>29</v>
      </c>
    </row>
    <row r="1068" spans="1:14" x14ac:dyDescent="0.2">
      <c r="A1068" s="1" t="s">
        <v>1108</v>
      </c>
      <c r="B1068" s="1">
        <v>55</v>
      </c>
      <c r="C1068" s="1" t="s">
        <v>14</v>
      </c>
      <c r="D1068" s="1" t="s">
        <v>31</v>
      </c>
      <c r="E1068" s="1">
        <v>14.3</v>
      </c>
      <c r="F1068" s="1">
        <v>32</v>
      </c>
      <c r="G1068" s="1" t="s">
        <v>16</v>
      </c>
      <c r="H1068" s="1" t="s">
        <v>17</v>
      </c>
      <c r="I1068" s="1">
        <v>17.989999999999998</v>
      </c>
      <c r="J1068" s="1">
        <v>1</v>
      </c>
      <c r="K1068" s="1" t="s">
        <v>18</v>
      </c>
      <c r="L1068" s="1">
        <v>5</v>
      </c>
      <c r="M1068" s="1">
        <v>0.43</v>
      </c>
      <c r="N1068" s="1" t="s">
        <v>29</v>
      </c>
    </row>
    <row r="1069" spans="1:14" x14ac:dyDescent="0.2">
      <c r="A1069" s="1" t="s">
        <v>1109</v>
      </c>
      <c r="B1069" s="1">
        <v>51</v>
      </c>
      <c r="C1069" s="1" t="s">
        <v>26</v>
      </c>
      <c r="D1069" s="1" t="s">
        <v>21</v>
      </c>
      <c r="E1069" s="1">
        <v>18.3</v>
      </c>
      <c r="F1069" s="1">
        <v>56</v>
      </c>
      <c r="G1069" s="1" t="s">
        <v>16</v>
      </c>
      <c r="H1069" s="1" t="s">
        <v>17</v>
      </c>
      <c r="I1069" s="1">
        <v>13.99</v>
      </c>
      <c r="J1069" s="1">
        <v>1</v>
      </c>
      <c r="K1069" s="1" t="s">
        <v>36</v>
      </c>
      <c r="L1069" s="1">
        <v>3</v>
      </c>
      <c r="M1069" s="1">
        <v>0.32</v>
      </c>
      <c r="N1069" s="1" t="s">
        <v>33</v>
      </c>
    </row>
    <row r="1070" spans="1:14" x14ac:dyDescent="0.2">
      <c r="A1070" s="1" t="s">
        <v>1110</v>
      </c>
      <c r="B1070" s="1">
        <v>32</v>
      </c>
      <c r="C1070" s="1" t="s">
        <v>26</v>
      </c>
      <c r="D1070" s="1" t="s">
        <v>31</v>
      </c>
      <c r="E1070" s="1">
        <v>3.64</v>
      </c>
      <c r="F1070" s="1">
        <v>12</v>
      </c>
      <c r="G1070" s="1" t="s">
        <v>22</v>
      </c>
      <c r="H1070" s="1" t="s">
        <v>56</v>
      </c>
      <c r="I1070" s="1">
        <v>17.989999999999998</v>
      </c>
      <c r="J1070" s="1">
        <v>0</v>
      </c>
      <c r="K1070" s="1" t="s">
        <v>60</v>
      </c>
      <c r="L1070" s="1">
        <v>4</v>
      </c>
      <c r="M1070" s="1">
        <v>0.28000000000000003</v>
      </c>
      <c r="N1070" s="1" t="s">
        <v>29</v>
      </c>
    </row>
    <row r="1071" spans="1:14" x14ac:dyDescent="0.2">
      <c r="A1071" s="1" t="s">
        <v>1111</v>
      </c>
      <c r="B1071" s="1">
        <v>53</v>
      </c>
      <c r="C1071" s="1" t="s">
        <v>26</v>
      </c>
      <c r="D1071" s="1" t="s">
        <v>31</v>
      </c>
      <c r="E1071" s="1">
        <v>1.25</v>
      </c>
      <c r="F1071" s="1">
        <v>37</v>
      </c>
      <c r="G1071" s="1" t="s">
        <v>27</v>
      </c>
      <c r="H1071" s="1" t="s">
        <v>23</v>
      </c>
      <c r="I1071" s="1">
        <v>17.989999999999998</v>
      </c>
      <c r="J1071" s="1">
        <v>1</v>
      </c>
      <c r="K1071" s="1" t="s">
        <v>42</v>
      </c>
      <c r="L1071" s="1">
        <v>5</v>
      </c>
      <c r="M1071" s="1">
        <v>0.03</v>
      </c>
      <c r="N1071" s="1" t="s">
        <v>19</v>
      </c>
    </row>
    <row r="1072" spans="1:14" x14ac:dyDescent="0.2">
      <c r="A1072" s="1" t="s">
        <v>1112</v>
      </c>
      <c r="B1072" s="1">
        <v>44</v>
      </c>
      <c r="C1072" s="1" t="s">
        <v>26</v>
      </c>
      <c r="D1072" s="1" t="s">
        <v>15</v>
      </c>
      <c r="E1072" s="1">
        <v>3.72</v>
      </c>
      <c r="F1072" s="1">
        <v>37</v>
      </c>
      <c r="G1072" s="1" t="s">
        <v>32</v>
      </c>
      <c r="H1072" s="1" t="s">
        <v>17</v>
      </c>
      <c r="I1072" s="1">
        <v>8.99</v>
      </c>
      <c r="J1072" s="1">
        <v>1</v>
      </c>
      <c r="K1072" s="1" t="s">
        <v>36</v>
      </c>
      <c r="L1072" s="1">
        <v>1</v>
      </c>
      <c r="M1072" s="1">
        <v>0.1</v>
      </c>
      <c r="N1072" s="1" t="s">
        <v>51</v>
      </c>
    </row>
    <row r="1073" spans="1:14" x14ac:dyDescent="0.2">
      <c r="A1073" s="1" t="s">
        <v>1113</v>
      </c>
      <c r="B1073" s="1">
        <v>25</v>
      </c>
      <c r="C1073" s="1" t="s">
        <v>40</v>
      </c>
      <c r="D1073" s="1" t="s">
        <v>15</v>
      </c>
      <c r="E1073" s="1">
        <v>1.27</v>
      </c>
      <c r="F1073" s="1">
        <v>43</v>
      </c>
      <c r="G1073" s="1" t="s">
        <v>27</v>
      </c>
      <c r="H1073" s="1" t="s">
        <v>23</v>
      </c>
      <c r="I1073" s="1">
        <v>8.99</v>
      </c>
      <c r="J1073" s="1">
        <v>1</v>
      </c>
      <c r="K1073" s="1" t="s">
        <v>36</v>
      </c>
      <c r="L1073" s="1">
        <v>2</v>
      </c>
      <c r="M1073" s="1">
        <v>0.03</v>
      </c>
      <c r="N1073" s="1" t="s">
        <v>24</v>
      </c>
    </row>
    <row r="1074" spans="1:14" x14ac:dyDescent="0.2">
      <c r="A1074" s="1" t="s">
        <v>1114</v>
      </c>
      <c r="B1074" s="1">
        <v>60</v>
      </c>
      <c r="C1074" s="1" t="s">
        <v>40</v>
      </c>
      <c r="D1074" s="1" t="s">
        <v>31</v>
      </c>
      <c r="E1074" s="1">
        <v>2.52</v>
      </c>
      <c r="F1074" s="1">
        <v>32</v>
      </c>
      <c r="G1074" s="1" t="s">
        <v>27</v>
      </c>
      <c r="H1074" s="1" t="s">
        <v>56</v>
      </c>
      <c r="I1074" s="1">
        <v>17.989999999999998</v>
      </c>
      <c r="J1074" s="1">
        <v>1</v>
      </c>
      <c r="K1074" s="1" t="s">
        <v>42</v>
      </c>
      <c r="L1074" s="1">
        <v>4</v>
      </c>
      <c r="M1074" s="1">
        <v>0.08</v>
      </c>
      <c r="N1074" s="1" t="s">
        <v>29</v>
      </c>
    </row>
    <row r="1075" spans="1:14" x14ac:dyDescent="0.2">
      <c r="A1075" s="1" t="s">
        <v>1115</v>
      </c>
      <c r="B1075" s="1">
        <v>68</v>
      </c>
      <c r="C1075" s="1" t="s">
        <v>40</v>
      </c>
      <c r="D1075" s="1" t="s">
        <v>21</v>
      </c>
      <c r="E1075" s="1">
        <v>1.68</v>
      </c>
      <c r="F1075" s="1">
        <v>33</v>
      </c>
      <c r="G1075" s="1" t="s">
        <v>16</v>
      </c>
      <c r="H1075" s="1" t="s">
        <v>54</v>
      </c>
      <c r="I1075" s="1">
        <v>13.99</v>
      </c>
      <c r="J1075" s="1">
        <v>1</v>
      </c>
      <c r="K1075" s="1" t="s">
        <v>60</v>
      </c>
      <c r="L1075" s="1">
        <v>3</v>
      </c>
      <c r="M1075" s="1">
        <v>0.05</v>
      </c>
      <c r="N1075" s="1" t="s">
        <v>29</v>
      </c>
    </row>
    <row r="1076" spans="1:14" x14ac:dyDescent="0.2">
      <c r="A1076" s="1" t="s">
        <v>1116</v>
      </c>
      <c r="B1076" s="1">
        <v>22</v>
      </c>
      <c r="C1076" s="1" t="s">
        <v>14</v>
      </c>
      <c r="D1076" s="1" t="s">
        <v>31</v>
      </c>
      <c r="E1076" s="1">
        <v>0.43</v>
      </c>
      <c r="F1076" s="1">
        <v>23</v>
      </c>
      <c r="G1076" s="1" t="s">
        <v>22</v>
      </c>
      <c r="H1076" s="1" t="s">
        <v>56</v>
      </c>
      <c r="I1076" s="1">
        <v>17.989999999999998</v>
      </c>
      <c r="J1076" s="1">
        <v>0</v>
      </c>
      <c r="K1076" s="1" t="s">
        <v>60</v>
      </c>
      <c r="L1076" s="1">
        <v>4</v>
      </c>
      <c r="M1076" s="1">
        <v>0.02</v>
      </c>
      <c r="N1076" s="1" t="s">
        <v>33</v>
      </c>
    </row>
    <row r="1077" spans="1:14" x14ac:dyDescent="0.2">
      <c r="A1077" s="1" t="s">
        <v>1117</v>
      </c>
      <c r="B1077" s="1">
        <v>43</v>
      </c>
      <c r="C1077" s="1" t="s">
        <v>40</v>
      </c>
      <c r="D1077" s="1" t="s">
        <v>15</v>
      </c>
      <c r="E1077" s="1">
        <v>50.47</v>
      </c>
      <c r="F1077" s="1">
        <v>37</v>
      </c>
      <c r="G1077" s="1" t="s">
        <v>16</v>
      </c>
      <c r="H1077" s="1" t="s">
        <v>45</v>
      </c>
      <c r="I1077" s="1">
        <v>8.99</v>
      </c>
      <c r="J1077" s="1">
        <v>0</v>
      </c>
      <c r="K1077" s="1" t="s">
        <v>36</v>
      </c>
      <c r="L1077" s="1">
        <v>4</v>
      </c>
      <c r="M1077" s="1">
        <v>1.33</v>
      </c>
      <c r="N1077" s="1" t="s">
        <v>24</v>
      </c>
    </row>
    <row r="1078" spans="1:14" x14ac:dyDescent="0.2">
      <c r="A1078" s="1" t="s">
        <v>1118</v>
      </c>
      <c r="B1078" s="1">
        <v>65</v>
      </c>
      <c r="C1078" s="1" t="s">
        <v>26</v>
      </c>
      <c r="D1078" s="1" t="s">
        <v>15</v>
      </c>
      <c r="E1078" s="1">
        <v>3.46</v>
      </c>
      <c r="F1078" s="1">
        <v>48</v>
      </c>
      <c r="G1078" s="1" t="s">
        <v>32</v>
      </c>
      <c r="H1078" s="1" t="s">
        <v>56</v>
      </c>
      <c r="I1078" s="1">
        <v>8.99</v>
      </c>
      <c r="J1078" s="1">
        <v>1</v>
      </c>
      <c r="K1078" s="1" t="s">
        <v>60</v>
      </c>
      <c r="L1078" s="1">
        <v>4</v>
      </c>
      <c r="M1078" s="1">
        <v>7.0000000000000007E-2</v>
      </c>
      <c r="N1078" s="1" t="s">
        <v>29</v>
      </c>
    </row>
    <row r="1079" spans="1:14" x14ac:dyDescent="0.2">
      <c r="A1079" s="1" t="s">
        <v>1119</v>
      </c>
      <c r="B1079" s="1">
        <v>38</v>
      </c>
      <c r="C1079" s="1" t="s">
        <v>40</v>
      </c>
      <c r="D1079" s="1" t="s">
        <v>15</v>
      </c>
      <c r="E1079" s="1">
        <v>5.46</v>
      </c>
      <c r="F1079" s="1">
        <v>5</v>
      </c>
      <c r="G1079" s="1" t="s">
        <v>32</v>
      </c>
      <c r="H1079" s="1" t="s">
        <v>17</v>
      </c>
      <c r="I1079" s="1">
        <v>8.99</v>
      </c>
      <c r="J1079" s="1">
        <v>0</v>
      </c>
      <c r="K1079" s="1" t="s">
        <v>18</v>
      </c>
      <c r="L1079" s="1">
        <v>2</v>
      </c>
      <c r="M1079" s="1">
        <v>0.91</v>
      </c>
      <c r="N1079" s="1" t="s">
        <v>33</v>
      </c>
    </row>
    <row r="1080" spans="1:14" x14ac:dyDescent="0.2">
      <c r="A1080" s="1" t="s">
        <v>1120</v>
      </c>
      <c r="B1080" s="1">
        <v>61</v>
      </c>
      <c r="C1080" s="1" t="s">
        <v>14</v>
      </c>
      <c r="D1080" s="1" t="s">
        <v>31</v>
      </c>
      <c r="E1080" s="1">
        <v>2.2200000000000002</v>
      </c>
      <c r="F1080" s="1">
        <v>43</v>
      </c>
      <c r="G1080" s="1" t="s">
        <v>27</v>
      </c>
      <c r="H1080" s="1" t="s">
        <v>17</v>
      </c>
      <c r="I1080" s="1">
        <v>17.989999999999998</v>
      </c>
      <c r="J1080" s="1">
        <v>1</v>
      </c>
      <c r="K1080" s="1" t="s">
        <v>18</v>
      </c>
      <c r="L1080" s="1">
        <v>4</v>
      </c>
      <c r="M1080" s="1">
        <v>0.05</v>
      </c>
      <c r="N1080" s="1" t="s">
        <v>51</v>
      </c>
    </row>
    <row r="1081" spans="1:14" x14ac:dyDescent="0.2">
      <c r="A1081" s="1" t="s">
        <v>1121</v>
      </c>
      <c r="B1081" s="1">
        <v>68</v>
      </c>
      <c r="C1081" s="1" t="s">
        <v>26</v>
      </c>
      <c r="D1081" s="1" t="s">
        <v>31</v>
      </c>
      <c r="E1081" s="1">
        <v>27.23</v>
      </c>
      <c r="F1081" s="1">
        <v>53</v>
      </c>
      <c r="G1081" s="1" t="s">
        <v>69</v>
      </c>
      <c r="H1081" s="1" t="s">
        <v>54</v>
      </c>
      <c r="I1081" s="1">
        <v>17.989999999999998</v>
      </c>
      <c r="J1081" s="1">
        <v>0</v>
      </c>
      <c r="K1081" s="1" t="s">
        <v>18</v>
      </c>
      <c r="L1081" s="1">
        <v>3</v>
      </c>
      <c r="M1081" s="1">
        <v>0.5</v>
      </c>
      <c r="N1081" s="1" t="s">
        <v>51</v>
      </c>
    </row>
    <row r="1082" spans="1:14" x14ac:dyDescent="0.2">
      <c r="A1082" s="1" t="s">
        <v>1122</v>
      </c>
      <c r="B1082" s="1">
        <v>54</v>
      </c>
      <c r="C1082" s="1" t="s">
        <v>40</v>
      </c>
      <c r="D1082" s="1" t="s">
        <v>21</v>
      </c>
      <c r="E1082" s="1">
        <v>8.18</v>
      </c>
      <c r="F1082" s="1">
        <v>36</v>
      </c>
      <c r="G1082" s="1" t="s">
        <v>32</v>
      </c>
      <c r="H1082" s="1" t="s">
        <v>23</v>
      </c>
      <c r="I1082" s="1">
        <v>13.99</v>
      </c>
      <c r="J1082" s="1">
        <v>1</v>
      </c>
      <c r="K1082" s="1" t="s">
        <v>60</v>
      </c>
      <c r="L1082" s="1">
        <v>2</v>
      </c>
      <c r="M1082" s="1">
        <v>0.22</v>
      </c>
      <c r="N1082" s="1" t="s">
        <v>51</v>
      </c>
    </row>
    <row r="1083" spans="1:14" x14ac:dyDescent="0.2">
      <c r="A1083" s="1" t="s">
        <v>1123</v>
      </c>
      <c r="B1083" s="1">
        <v>28</v>
      </c>
      <c r="C1083" s="1" t="s">
        <v>40</v>
      </c>
      <c r="D1083" s="1" t="s">
        <v>31</v>
      </c>
      <c r="E1083" s="1">
        <v>4.5999999999999996</v>
      </c>
      <c r="F1083" s="1">
        <v>16</v>
      </c>
      <c r="G1083" s="1" t="s">
        <v>48</v>
      </c>
      <c r="H1083" s="1" t="s">
        <v>23</v>
      </c>
      <c r="I1083" s="1">
        <v>17.989999999999998</v>
      </c>
      <c r="J1083" s="1">
        <v>0</v>
      </c>
      <c r="K1083" s="1" t="s">
        <v>42</v>
      </c>
      <c r="L1083" s="1">
        <v>4</v>
      </c>
      <c r="M1083" s="1">
        <v>0.27</v>
      </c>
      <c r="N1083" s="1" t="s">
        <v>19</v>
      </c>
    </row>
    <row r="1084" spans="1:14" x14ac:dyDescent="0.2">
      <c r="A1084" s="1" t="s">
        <v>1124</v>
      </c>
      <c r="B1084" s="1">
        <v>54</v>
      </c>
      <c r="C1084" s="1" t="s">
        <v>14</v>
      </c>
      <c r="D1084" s="1" t="s">
        <v>15</v>
      </c>
      <c r="E1084" s="1">
        <v>12.13</v>
      </c>
      <c r="F1084" s="1">
        <v>50</v>
      </c>
      <c r="G1084" s="1" t="s">
        <v>48</v>
      </c>
      <c r="H1084" s="1" t="s">
        <v>56</v>
      </c>
      <c r="I1084" s="1">
        <v>8.99</v>
      </c>
      <c r="J1084" s="1">
        <v>1</v>
      </c>
      <c r="K1084" s="1" t="s">
        <v>28</v>
      </c>
      <c r="L1084" s="1">
        <v>1</v>
      </c>
      <c r="M1084" s="1">
        <v>0.24</v>
      </c>
      <c r="N1084" s="1" t="s">
        <v>38</v>
      </c>
    </row>
    <row r="1085" spans="1:14" x14ac:dyDescent="0.2">
      <c r="A1085" s="1" t="s">
        <v>1125</v>
      </c>
      <c r="B1085" s="1">
        <v>63</v>
      </c>
      <c r="C1085" s="1" t="s">
        <v>26</v>
      </c>
      <c r="D1085" s="1" t="s">
        <v>15</v>
      </c>
      <c r="E1085" s="1">
        <v>3.65</v>
      </c>
      <c r="F1085" s="1">
        <v>55</v>
      </c>
      <c r="G1085" s="1" t="s">
        <v>48</v>
      </c>
      <c r="H1085" s="1" t="s">
        <v>54</v>
      </c>
      <c r="I1085" s="1">
        <v>8.99</v>
      </c>
      <c r="J1085" s="1">
        <v>1</v>
      </c>
      <c r="K1085" s="1" t="s">
        <v>28</v>
      </c>
      <c r="L1085" s="1">
        <v>5</v>
      </c>
      <c r="M1085" s="1">
        <v>7.0000000000000007E-2</v>
      </c>
      <c r="N1085" s="1" t="s">
        <v>46</v>
      </c>
    </row>
    <row r="1086" spans="1:14" x14ac:dyDescent="0.2">
      <c r="A1086" s="1" t="s">
        <v>1126</v>
      </c>
      <c r="B1086" s="1">
        <v>59</v>
      </c>
      <c r="C1086" s="1" t="s">
        <v>14</v>
      </c>
      <c r="D1086" s="1" t="s">
        <v>15</v>
      </c>
      <c r="E1086" s="1">
        <v>10.87</v>
      </c>
      <c r="F1086" s="1">
        <v>31</v>
      </c>
      <c r="G1086" s="1" t="s">
        <v>48</v>
      </c>
      <c r="H1086" s="1" t="s">
        <v>45</v>
      </c>
      <c r="I1086" s="1">
        <v>8.99</v>
      </c>
      <c r="J1086" s="1">
        <v>1</v>
      </c>
      <c r="K1086" s="1" t="s">
        <v>36</v>
      </c>
      <c r="L1086" s="1">
        <v>4</v>
      </c>
      <c r="M1086" s="1">
        <v>0.34</v>
      </c>
      <c r="N1086" s="1" t="s">
        <v>46</v>
      </c>
    </row>
    <row r="1087" spans="1:14" x14ac:dyDescent="0.2">
      <c r="A1087" s="1" t="s">
        <v>1127</v>
      </c>
      <c r="B1087" s="1">
        <v>54</v>
      </c>
      <c r="C1087" s="1" t="s">
        <v>14</v>
      </c>
      <c r="D1087" s="1" t="s">
        <v>15</v>
      </c>
      <c r="E1087" s="1">
        <v>30.06</v>
      </c>
      <c r="F1087" s="1">
        <v>37</v>
      </c>
      <c r="G1087" s="1" t="s">
        <v>32</v>
      </c>
      <c r="H1087" s="1" t="s">
        <v>17</v>
      </c>
      <c r="I1087" s="1">
        <v>8.99</v>
      </c>
      <c r="J1087" s="1">
        <v>0</v>
      </c>
      <c r="K1087" s="1" t="s">
        <v>18</v>
      </c>
      <c r="L1087" s="1">
        <v>2</v>
      </c>
      <c r="M1087" s="1">
        <v>0.79</v>
      </c>
      <c r="N1087" s="1" t="s">
        <v>19</v>
      </c>
    </row>
    <row r="1088" spans="1:14" x14ac:dyDescent="0.2">
      <c r="A1088" s="1" t="s">
        <v>1128</v>
      </c>
      <c r="B1088" s="1">
        <v>62</v>
      </c>
      <c r="C1088" s="1" t="s">
        <v>40</v>
      </c>
      <c r="D1088" s="1" t="s">
        <v>31</v>
      </c>
      <c r="E1088" s="1">
        <v>2.68</v>
      </c>
      <c r="F1088" s="1">
        <v>55</v>
      </c>
      <c r="G1088" s="1" t="s">
        <v>16</v>
      </c>
      <c r="H1088" s="1" t="s">
        <v>17</v>
      </c>
      <c r="I1088" s="1">
        <v>17.989999999999998</v>
      </c>
      <c r="J1088" s="1">
        <v>1</v>
      </c>
      <c r="K1088" s="1" t="s">
        <v>18</v>
      </c>
      <c r="L1088" s="1">
        <v>1</v>
      </c>
      <c r="M1088" s="1">
        <v>0.05</v>
      </c>
      <c r="N1088" s="1" t="s">
        <v>19</v>
      </c>
    </row>
    <row r="1089" spans="1:14" x14ac:dyDescent="0.2">
      <c r="A1089" s="1" t="s">
        <v>1129</v>
      </c>
      <c r="B1089" s="1">
        <v>54</v>
      </c>
      <c r="C1089" s="1" t="s">
        <v>26</v>
      </c>
      <c r="D1089" s="1" t="s">
        <v>21</v>
      </c>
      <c r="E1089" s="1">
        <v>15.72</v>
      </c>
      <c r="F1089" s="1">
        <v>0</v>
      </c>
      <c r="G1089" s="1" t="s">
        <v>16</v>
      </c>
      <c r="H1089" s="1" t="s">
        <v>23</v>
      </c>
      <c r="I1089" s="1">
        <v>13.99</v>
      </c>
      <c r="J1089" s="1">
        <v>0</v>
      </c>
      <c r="K1089" s="1" t="s">
        <v>42</v>
      </c>
      <c r="L1089" s="1">
        <v>5</v>
      </c>
      <c r="M1089" s="1">
        <v>15.72</v>
      </c>
      <c r="N1089" s="1" t="s">
        <v>38</v>
      </c>
    </row>
    <row r="1090" spans="1:14" x14ac:dyDescent="0.2">
      <c r="A1090" s="1" t="s">
        <v>1130</v>
      </c>
      <c r="B1090" s="1">
        <v>37</v>
      </c>
      <c r="C1090" s="1" t="s">
        <v>40</v>
      </c>
      <c r="D1090" s="1" t="s">
        <v>21</v>
      </c>
      <c r="E1090" s="1">
        <v>2.31</v>
      </c>
      <c r="F1090" s="1">
        <v>28</v>
      </c>
      <c r="G1090" s="1" t="s">
        <v>27</v>
      </c>
      <c r="H1090" s="1" t="s">
        <v>45</v>
      </c>
      <c r="I1090" s="1">
        <v>13.99</v>
      </c>
      <c r="J1090" s="1">
        <v>1</v>
      </c>
      <c r="K1090" s="1" t="s">
        <v>42</v>
      </c>
      <c r="L1090" s="1">
        <v>1</v>
      </c>
      <c r="M1090" s="1">
        <v>0.08</v>
      </c>
      <c r="N1090" s="1" t="s">
        <v>33</v>
      </c>
    </row>
    <row r="1091" spans="1:14" x14ac:dyDescent="0.2">
      <c r="A1091" s="1" t="s">
        <v>1131</v>
      </c>
      <c r="B1091" s="1">
        <v>64</v>
      </c>
      <c r="C1091" s="1" t="s">
        <v>40</v>
      </c>
      <c r="D1091" s="1" t="s">
        <v>21</v>
      </c>
      <c r="E1091" s="1">
        <v>22.72</v>
      </c>
      <c r="F1091" s="1">
        <v>32</v>
      </c>
      <c r="G1091" s="1" t="s">
        <v>69</v>
      </c>
      <c r="H1091" s="1" t="s">
        <v>45</v>
      </c>
      <c r="I1091" s="1">
        <v>13.99</v>
      </c>
      <c r="J1091" s="1">
        <v>0</v>
      </c>
      <c r="K1091" s="1" t="s">
        <v>42</v>
      </c>
      <c r="L1091" s="1">
        <v>1</v>
      </c>
      <c r="M1091" s="1">
        <v>0.69</v>
      </c>
      <c r="N1091" s="1" t="s">
        <v>38</v>
      </c>
    </row>
    <row r="1092" spans="1:14" x14ac:dyDescent="0.2">
      <c r="A1092" s="1" t="s">
        <v>1132</v>
      </c>
      <c r="B1092" s="1">
        <v>26</v>
      </c>
      <c r="C1092" s="1" t="s">
        <v>14</v>
      </c>
      <c r="D1092" s="1" t="s">
        <v>31</v>
      </c>
      <c r="E1092" s="1">
        <v>4.76</v>
      </c>
      <c r="F1092" s="1">
        <v>27</v>
      </c>
      <c r="G1092" s="1" t="s">
        <v>32</v>
      </c>
      <c r="H1092" s="1" t="s">
        <v>23</v>
      </c>
      <c r="I1092" s="1">
        <v>17.989999999999998</v>
      </c>
      <c r="J1092" s="1">
        <v>1</v>
      </c>
      <c r="K1092" s="1" t="s">
        <v>28</v>
      </c>
      <c r="L1092" s="1">
        <v>4</v>
      </c>
      <c r="M1092" s="1">
        <v>0.17</v>
      </c>
      <c r="N1092" s="1" t="s">
        <v>51</v>
      </c>
    </row>
    <row r="1093" spans="1:14" x14ac:dyDescent="0.2">
      <c r="A1093" s="1" t="s">
        <v>1133</v>
      </c>
      <c r="B1093" s="1">
        <v>41</v>
      </c>
      <c r="C1093" s="1" t="s">
        <v>14</v>
      </c>
      <c r="D1093" s="1" t="s">
        <v>31</v>
      </c>
      <c r="E1093" s="1">
        <v>2.74</v>
      </c>
      <c r="F1093" s="1">
        <v>19</v>
      </c>
      <c r="G1093" s="1" t="s">
        <v>27</v>
      </c>
      <c r="H1093" s="1" t="s">
        <v>45</v>
      </c>
      <c r="I1093" s="1">
        <v>17.989999999999998</v>
      </c>
      <c r="J1093" s="1">
        <v>1</v>
      </c>
      <c r="K1093" s="1" t="s">
        <v>36</v>
      </c>
      <c r="L1093" s="1">
        <v>3</v>
      </c>
      <c r="M1093" s="1">
        <v>0.14000000000000001</v>
      </c>
      <c r="N1093" s="1" t="s">
        <v>24</v>
      </c>
    </row>
    <row r="1094" spans="1:14" x14ac:dyDescent="0.2">
      <c r="A1094" s="1" t="s">
        <v>1134</v>
      </c>
      <c r="B1094" s="1">
        <v>60</v>
      </c>
      <c r="C1094" s="1" t="s">
        <v>26</v>
      </c>
      <c r="D1094" s="1" t="s">
        <v>21</v>
      </c>
      <c r="E1094" s="1">
        <v>17.420000000000002</v>
      </c>
      <c r="F1094" s="1">
        <v>27</v>
      </c>
      <c r="G1094" s="1" t="s">
        <v>27</v>
      </c>
      <c r="H1094" s="1" t="s">
        <v>54</v>
      </c>
      <c r="I1094" s="1">
        <v>13.99</v>
      </c>
      <c r="J1094" s="1">
        <v>0</v>
      </c>
      <c r="K1094" s="1" t="s">
        <v>60</v>
      </c>
      <c r="L1094" s="1">
        <v>5</v>
      </c>
      <c r="M1094" s="1">
        <v>0.62</v>
      </c>
      <c r="N1094" s="1" t="s">
        <v>19</v>
      </c>
    </row>
    <row r="1095" spans="1:14" x14ac:dyDescent="0.2">
      <c r="A1095" s="1" t="s">
        <v>1135</v>
      </c>
      <c r="B1095" s="1">
        <v>56</v>
      </c>
      <c r="C1095" s="1" t="s">
        <v>26</v>
      </c>
      <c r="D1095" s="1" t="s">
        <v>31</v>
      </c>
      <c r="E1095" s="1">
        <v>10.220000000000001</v>
      </c>
      <c r="F1095" s="1">
        <v>56</v>
      </c>
      <c r="G1095" s="1" t="s">
        <v>16</v>
      </c>
      <c r="H1095" s="1" t="s">
        <v>17</v>
      </c>
      <c r="I1095" s="1">
        <v>17.989999999999998</v>
      </c>
      <c r="J1095" s="1">
        <v>0</v>
      </c>
      <c r="K1095" s="1" t="s">
        <v>36</v>
      </c>
      <c r="L1095" s="1">
        <v>5</v>
      </c>
      <c r="M1095" s="1">
        <v>0.18</v>
      </c>
      <c r="N1095" s="1" t="s">
        <v>29</v>
      </c>
    </row>
    <row r="1096" spans="1:14" x14ac:dyDescent="0.2">
      <c r="A1096" s="1" t="s">
        <v>1136</v>
      </c>
      <c r="B1096" s="1">
        <v>20</v>
      </c>
      <c r="C1096" s="1" t="s">
        <v>14</v>
      </c>
      <c r="D1096" s="1" t="s">
        <v>31</v>
      </c>
      <c r="E1096" s="1">
        <v>5.12</v>
      </c>
      <c r="F1096" s="1">
        <v>18</v>
      </c>
      <c r="G1096" s="1" t="s">
        <v>32</v>
      </c>
      <c r="H1096" s="1" t="s">
        <v>54</v>
      </c>
      <c r="I1096" s="1">
        <v>17.989999999999998</v>
      </c>
      <c r="J1096" s="1">
        <v>0</v>
      </c>
      <c r="K1096" s="1" t="s">
        <v>42</v>
      </c>
      <c r="L1096" s="1">
        <v>1</v>
      </c>
      <c r="M1096" s="1">
        <v>0.27</v>
      </c>
      <c r="N1096" s="1" t="s">
        <v>19</v>
      </c>
    </row>
    <row r="1097" spans="1:14" x14ac:dyDescent="0.2">
      <c r="A1097" s="1" t="s">
        <v>1137</v>
      </c>
      <c r="B1097" s="1">
        <v>19</v>
      </c>
      <c r="C1097" s="1" t="s">
        <v>26</v>
      </c>
      <c r="D1097" s="1" t="s">
        <v>31</v>
      </c>
      <c r="E1097" s="1">
        <v>2.2999999999999998</v>
      </c>
      <c r="F1097" s="1">
        <v>1</v>
      </c>
      <c r="G1097" s="1" t="s">
        <v>48</v>
      </c>
      <c r="H1097" s="1" t="s">
        <v>23</v>
      </c>
      <c r="I1097" s="1">
        <v>17.989999999999998</v>
      </c>
      <c r="J1097" s="1">
        <v>0</v>
      </c>
      <c r="K1097" s="1" t="s">
        <v>28</v>
      </c>
      <c r="L1097" s="1">
        <v>3</v>
      </c>
      <c r="M1097" s="1">
        <v>1.1499999999999999</v>
      </c>
      <c r="N1097" s="1" t="s">
        <v>46</v>
      </c>
    </row>
    <row r="1098" spans="1:14" x14ac:dyDescent="0.2">
      <c r="A1098" s="1" t="s">
        <v>1138</v>
      </c>
      <c r="B1098" s="1">
        <v>20</v>
      </c>
      <c r="C1098" s="1" t="s">
        <v>26</v>
      </c>
      <c r="D1098" s="1" t="s">
        <v>21</v>
      </c>
      <c r="E1098" s="1">
        <v>1.45</v>
      </c>
      <c r="F1098" s="1">
        <v>0</v>
      </c>
      <c r="G1098" s="1" t="s">
        <v>69</v>
      </c>
      <c r="H1098" s="1" t="s">
        <v>56</v>
      </c>
      <c r="I1098" s="1">
        <v>13.99</v>
      </c>
      <c r="J1098" s="1">
        <v>0</v>
      </c>
      <c r="K1098" s="1" t="s">
        <v>18</v>
      </c>
      <c r="L1098" s="1">
        <v>5</v>
      </c>
      <c r="M1098" s="1">
        <v>1.45</v>
      </c>
      <c r="N1098" s="1" t="s">
        <v>33</v>
      </c>
    </row>
    <row r="1099" spans="1:14" x14ac:dyDescent="0.2">
      <c r="A1099" s="1" t="s">
        <v>1139</v>
      </c>
      <c r="B1099" s="1">
        <v>57</v>
      </c>
      <c r="C1099" s="1" t="s">
        <v>26</v>
      </c>
      <c r="D1099" s="1" t="s">
        <v>31</v>
      </c>
      <c r="E1099" s="1">
        <v>19.3</v>
      </c>
      <c r="F1099" s="1">
        <v>42</v>
      </c>
      <c r="G1099" s="1" t="s">
        <v>22</v>
      </c>
      <c r="H1099" s="1" t="s">
        <v>54</v>
      </c>
      <c r="I1099" s="1">
        <v>17.989999999999998</v>
      </c>
      <c r="J1099" s="1">
        <v>1</v>
      </c>
      <c r="K1099" s="1" t="s">
        <v>18</v>
      </c>
      <c r="L1099" s="1">
        <v>4</v>
      </c>
      <c r="M1099" s="1">
        <v>0.45</v>
      </c>
      <c r="N1099" s="1" t="s">
        <v>38</v>
      </c>
    </row>
    <row r="1100" spans="1:14" x14ac:dyDescent="0.2">
      <c r="A1100" s="1" t="s">
        <v>1140</v>
      </c>
      <c r="B1100" s="1">
        <v>61</v>
      </c>
      <c r="C1100" s="1" t="s">
        <v>40</v>
      </c>
      <c r="D1100" s="1" t="s">
        <v>31</v>
      </c>
      <c r="E1100" s="1">
        <v>34.86</v>
      </c>
      <c r="F1100" s="1">
        <v>23</v>
      </c>
      <c r="G1100" s="1" t="s">
        <v>32</v>
      </c>
      <c r="H1100" s="1" t="s">
        <v>23</v>
      </c>
      <c r="I1100" s="1">
        <v>17.989999999999998</v>
      </c>
      <c r="J1100" s="1">
        <v>0</v>
      </c>
      <c r="K1100" s="1" t="s">
        <v>28</v>
      </c>
      <c r="L1100" s="1">
        <v>3</v>
      </c>
      <c r="M1100" s="1">
        <v>1.45</v>
      </c>
      <c r="N1100" s="1" t="s">
        <v>51</v>
      </c>
    </row>
    <row r="1101" spans="1:14" x14ac:dyDescent="0.2">
      <c r="A1101" s="1" t="s">
        <v>1141</v>
      </c>
      <c r="B1101" s="1">
        <v>24</v>
      </c>
      <c r="C1101" s="1" t="s">
        <v>14</v>
      </c>
      <c r="D1101" s="1" t="s">
        <v>21</v>
      </c>
      <c r="E1101" s="1">
        <v>4.8899999999999997</v>
      </c>
      <c r="F1101" s="1">
        <v>58</v>
      </c>
      <c r="G1101" s="1" t="s">
        <v>48</v>
      </c>
      <c r="H1101" s="1" t="s">
        <v>23</v>
      </c>
      <c r="I1101" s="1">
        <v>13.99</v>
      </c>
      <c r="J1101" s="1">
        <v>1</v>
      </c>
      <c r="K1101" s="1" t="s">
        <v>36</v>
      </c>
      <c r="L1101" s="1">
        <v>2</v>
      </c>
      <c r="M1101" s="1">
        <v>0.08</v>
      </c>
      <c r="N1101" s="1" t="s">
        <v>19</v>
      </c>
    </row>
    <row r="1102" spans="1:14" x14ac:dyDescent="0.2">
      <c r="A1102" s="1" t="s">
        <v>1142</v>
      </c>
      <c r="B1102" s="1">
        <v>47</v>
      </c>
      <c r="C1102" s="1" t="s">
        <v>14</v>
      </c>
      <c r="D1102" s="1" t="s">
        <v>21</v>
      </c>
      <c r="E1102" s="1">
        <v>24.11</v>
      </c>
      <c r="F1102" s="1">
        <v>31</v>
      </c>
      <c r="G1102" s="1" t="s">
        <v>22</v>
      </c>
      <c r="H1102" s="1" t="s">
        <v>45</v>
      </c>
      <c r="I1102" s="1">
        <v>13.99</v>
      </c>
      <c r="J1102" s="1">
        <v>0</v>
      </c>
      <c r="K1102" s="1" t="s">
        <v>42</v>
      </c>
      <c r="L1102" s="1">
        <v>3</v>
      </c>
      <c r="M1102" s="1">
        <v>0.75</v>
      </c>
      <c r="N1102" s="1" t="s">
        <v>24</v>
      </c>
    </row>
    <row r="1103" spans="1:14" x14ac:dyDescent="0.2">
      <c r="A1103" s="1" t="s">
        <v>1143</v>
      </c>
      <c r="B1103" s="1">
        <v>68</v>
      </c>
      <c r="C1103" s="1" t="s">
        <v>26</v>
      </c>
      <c r="D1103" s="1" t="s">
        <v>21</v>
      </c>
      <c r="E1103" s="1">
        <v>81.069999999999993</v>
      </c>
      <c r="F1103" s="1">
        <v>42</v>
      </c>
      <c r="G1103" s="1" t="s">
        <v>69</v>
      </c>
      <c r="H1103" s="1" t="s">
        <v>45</v>
      </c>
      <c r="I1103" s="1">
        <v>13.99</v>
      </c>
      <c r="J1103" s="1">
        <v>0</v>
      </c>
      <c r="K1103" s="1" t="s">
        <v>36</v>
      </c>
      <c r="L1103" s="1">
        <v>1</v>
      </c>
      <c r="M1103" s="1">
        <v>1.89</v>
      </c>
      <c r="N1103" s="1" t="s">
        <v>51</v>
      </c>
    </row>
    <row r="1104" spans="1:14" x14ac:dyDescent="0.2">
      <c r="A1104" s="1" t="s">
        <v>1144</v>
      </c>
      <c r="B1104" s="1">
        <v>40</v>
      </c>
      <c r="C1104" s="1" t="s">
        <v>14</v>
      </c>
      <c r="D1104" s="1" t="s">
        <v>15</v>
      </c>
      <c r="E1104" s="1">
        <v>0.86</v>
      </c>
      <c r="F1104" s="1">
        <v>5</v>
      </c>
      <c r="G1104" s="1" t="s">
        <v>32</v>
      </c>
      <c r="H1104" s="1" t="s">
        <v>56</v>
      </c>
      <c r="I1104" s="1">
        <v>8.99</v>
      </c>
      <c r="J1104" s="1">
        <v>1</v>
      </c>
      <c r="K1104" s="1" t="s">
        <v>36</v>
      </c>
      <c r="L1104" s="1">
        <v>2</v>
      </c>
      <c r="M1104" s="1">
        <v>0.14000000000000001</v>
      </c>
      <c r="N1104" s="1" t="s">
        <v>51</v>
      </c>
    </row>
    <row r="1105" spans="1:14" x14ac:dyDescent="0.2">
      <c r="A1105" s="1" t="s">
        <v>1145</v>
      </c>
      <c r="B1105" s="1">
        <v>42</v>
      </c>
      <c r="C1105" s="1" t="s">
        <v>40</v>
      </c>
      <c r="D1105" s="1" t="s">
        <v>31</v>
      </c>
      <c r="E1105" s="1">
        <v>1.91</v>
      </c>
      <c r="F1105" s="1">
        <v>44</v>
      </c>
      <c r="G1105" s="1" t="s">
        <v>22</v>
      </c>
      <c r="H1105" s="1" t="s">
        <v>23</v>
      </c>
      <c r="I1105" s="1">
        <v>17.989999999999998</v>
      </c>
      <c r="J1105" s="1">
        <v>1</v>
      </c>
      <c r="K1105" s="1" t="s">
        <v>28</v>
      </c>
      <c r="L1105" s="1">
        <v>1</v>
      </c>
      <c r="M1105" s="1">
        <v>0.04</v>
      </c>
      <c r="N1105" s="1" t="s">
        <v>19</v>
      </c>
    </row>
    <row r="1106" spans="1:14" x14ac:dyDescent="0.2">
      <c r="A1106" s="1" t="s">
        <v>1146</v>
      </c>
      <c r="B1106" s="1">
        <v>59</v>
      </c>
      <c r="C1106" s="1" t="s">
        <v>14</v>
      </c>
      <c r="D1106" s="1" t="s">
        <v>15</v>
      </c>
      <c r="E1106" s="1">
        <v>14.32</v>
      </c>
      <c r="F1106" s="1">
        <v>47</v>
      </c>
      <c r="G1106" s="1" t="s">
        <v>48</v>
      </c>
      <c r="H1106" s="1" t="s">
        <v>45</v>
      </c>
      <c r="I1106" s="1">
        <v>8.99</v>
      </c>
      <c r="J1106" s="1">
        <v>1</v>
      </c>
      <c r="K1106" s="1" t="s">
        <v>60</v>
      </c>
      <c r="L1106" s="1">
        <v>1</v>
      </c>
      <c r="M1106" s="1">
        <v>0.3</v>
      </c>
      <c r="N1106" s="1" t="s">
        <v>33</v>
      </c>
    </row>
    <row r="1107" spans="1:14" x14ac:dyDescent="0.2">
      <c r="A1107" s="1" t="s">
        <v>1147</v>
      </c>
      <c r="B1107" s="1">
        <v>59</v>
      </c>
      <c r="C1107" s="1" t="s">
        <v>14</v>
      </c>
      <c r="D1107" s="1" t="s">
        <v>15</v>
      </c>
      <c r="E1107" s="1">
        <v>0.09</v>
      </c>
      <c r="F1107" s="1">
        <v>25</v>
      </c>
      <c r="G1107" s="1" t="s">
        <v>22</v>
      </c>
      <c r="H1107" s="1" t="s">
        <v>45</v>
      </c>
      <c r="I1107" s="1">
        <v>8.99</v>
      </c>
      <c r="J1107" s="1">
        <v>1</v>
      </c>
      <c r="K1107" s="1" t="s">
        <v>28</v>
      </c>
      <c r="L1107" s="1">
        <v>2</v>
      </c>
      <c r="M1107" s="1">
        <v>0</v>
      </c>
      <c r="N1107" s="1" t="s">
        <v>24</v>
      </c>
    </row>
    <row r="1108" spans="1:14" x14ac:dyDescent="0.2">
      <c r="A1108" s="1" t="s">
        <v>1148</v>
      </c>
      <c r="B1108" s="1">
        <v>33</v>
      </c>
      <c r="C1108" s="1" t="s">
        <v>40</v>
      </c>
      <c r="D1108" s="1" t="s">
        <v>31</v>
      </c>
      <c r="E1108" s="1">
        <v>9.68</v>
      </c>
      <c r="F1108" s="1">
        <v>57</v>
      </c>
      <c r="G1108" s="1" t="s">
        <v>27</v>
      </c>
      <c r="H1108" s="1" t="s">
        <v>45</v>
      </c>
      <c r="I1108" s="1">
        <v>17.989999999999998</v>
      </c>
      <c r="J1108" s="1">
        <v>1</v>
      </c>
      <c r="K1108" s="1" t="s">
        <v>18</v>
      </c>
      <c r="L1108" s="1">
        <v>1</v>
      </c>
      <c r="M1108" s="1">
        <v>0.17</v>
      </c>
      <c r="N1108" s="1" t="s">
        <v>51</v>
      </c>
    </row>
    <row r="1109" spans="1:14" x14ac:dyDescent="0.2">
      <c r="A1109" s="1" t="s">
        <v>1149</v>
      </c>
      <c r="B1109" s="1">
        <v>24</v>
      </c>
      <c r="C1109" s="1" t="s">
        <v>40</v>
      </c>
      <c r="D1109" s="1" t="s">
        <v>21</v>
      </c>
      <c r="E1109" s="1">
        <v>13.71</v>
      </c>
      <c r="F1109" s="1">
        <v>51</v>
      </c>
      <c r="G1109" s="1" t="s">
        <v>32</v>
      </c>
      <c r="H1109" s="1" t="s">
        <v>23</v>
      </c>
      <c r="I1109" s="1">
        <v>13.99</v>
      </c>
      <c r="J1109" s="1">
        <v>1</v>
      </c>
      <c r="K1109" s="1" t="s">
        <v>36</v>
      </c>
      <c r="L1109" s="1">
        <v>1</v>
      </c>
      <c r="M1109" s="1">
        <v>0.26</v>
      </c>
      <c r="N1109" s="1" t="s">
        <v>33</v>
      </c>
    </row>
    <row r="1110" spans="1:14" x14ac:dyDescent="0.2">
      <c r="A1110" s="1" t="s">
        <v>1150</v>
      </c>
      <c r="B1110" s="1">
        <v>45</v>
      </c>
      <c r="C1110" s="1" t="s">
        <v>26</v>
      </c>
      <c r="D1110" s="1" t="s">
        <v>31</v>
      </c>
      <c r="E1110" s="1">
        <v>11.99</v>
      </c>
      <c r="F1110" s="1">
        <v>54</v>
      </c>
      <c r="G1110" s="1" t="s">
        <v>69</v>
      </c>
      <c r="H1110" s="1" t="s">
        <v>54</v>
      </c>
      <c r="I1110" s="1">
        <v>17.989999999999998</v>
      </c>
      <c r="J1110" s="1">
        <v>1</v>
      </c>
      <c r="K1110" s="1" t="s">
        <v>60</v>
      </c>
      <c r="L1110" s="1">
        <v>2</v>
      </c>
      <c r="M1110" s="1">
        <v>0.22</v>
      </c>
      <c r="N1110" s="1" t="s">
        <v>33</v>
      </c>
    </row>
    <row r="1111" spans="1:14" x14ac:dyDescent="0.2">
      <c r="A1111" s="1" t="s">
        <v>1151</v>
      </c>
      <c r="B1111" s="1">
        <v>48</v>
      </c>
      <c r="C1111" s="1" t="s">
        <v>40</v>
      </c>
      <c r="D1111" s="1" t="s">
        <v>31</v>
      </c>
      <c r="E1111" s="1">
        <v>7.18</v>
      </c>
      <c r="F1111" s="1">
        <v>53</v>
      </c>
      <c r="G1111" s="1" t="s">
        <v>27</v>
      </c>
      <c r="H1111" s="1" t="s">
        <v>56</v>
      </c>
      <c r="I1111" s="1">
        <v>17.989999999999998</v>
      </c>
      <c r="J1111" s="1">
        <v>0</v>
      </c>
      <c r="K1111" s="1" t="s">
        <v>36</v>
      </c>
      <c r="L1111" s="1">
        <v>4</v>
      </c>
      <c r="M1111" s="1">
        <v>0.13</v>
      </c>
      <c r="N1111" s="1" t="s">
        <v>46</v>
      </c>
    </row>
    <row r="1112" spans="1:14" x14ac:dyDescent="0.2">
      <c r="A1112" s="1" t="s">
        <v>1152</v>
      </c>
      <c r="B1112" s="1">
        <v>39</v>
      </c>
      <c r="C1112" s="1" t="s">
        <v>40</v>
      </c>
      <c r="D1112" s="1" t="s">
        <v>21</v>
      </c>
      <c r="E1112" s="1">
        <v>31.83</v>
      </c>
      <c r="F1112" s="1">
        <v>2</v>
      </c>
      <c r="G1112" s="1" t="s">
        <v>16</v>
      </c>
      <c r="H1112" s="1" t="s">
        <v>23</v>
      </c>
      <c r="I1112" s="1">
        <v>13.99</v>
      </c>
      <c r="J1112" s="1">
        <v>0</v>
      </c>
      <c r="K1112" s="1" t="s">
        <v>28</v>
      </c>
      <c r="L1112" s="1">
        <v>5</v>
      </c>
      <c r="M1112" s="1">
        <v>10.61</v>
      </c>
      <c r="N1112" s="1" t="s">
        <v>33</v>
      </c>
    </row>
    <row r="1113" spans="1:14" x14ac:dyDescent="0.2">
      <c r="A1113" s="1" t="s">
        <v>1153</v>
      </c>
      <c r="B1113" s="1">
        <v>25</v>
      </c>
      <c r="C1113" s="1" t="s">
        <v>40</v>
      </c>
      <c r="D1113" s="1" t="s">
        <v>21</v>
      </c>
      <c r="E1113" s="1">
        <v>7.26</v>
      </c>
      <c r="F1113" s="1">
        <v>43</v>
      </c>
      <c r="G1113" s="1" t="s">
        <v>32</v>
      </c>
      <c r="H1113" s="1" t="s">
        <v>54</v>
      </c>
      <c r="I1113" s="1">
        <v>13.99</v>
      </c>
      <c r="J1113" s="1">
        <v>1</v>
      </c>
      <c r="K1113" s="1" t="s">
        <v>42</v>
      </c>
      <c r="L1113" s="1">
        <v>1</v>
      </c>
      <c r="M1113" s="1">
        <v>0.17</v>
      </c>
      <c r="N1113" s="1" t="s">
        <v>19</v>
      </c>
    </row>
    <row r="1114" spans="1:14" x14ac:dyDescent="0.2">
      <c r="A1114" s="1" t="s">
        <v>1154</v>
      </c>
      <c r="B1114" s="1">
        <v>64</v>
      </c>
      <c r="C1114" s="1" t="s">
        <v>40</v>
      </c>
      <c r="D1114" s="1" t="s">
        <v>31</v>
      </c>
      <c r="E1114" s="1">
        <v>3.51</v>
      </c>
      <c r="F1114" s="1">
        <v>30</v>
      </c>
      <c r="G1114" s="1" t="s">
        <v>22</v>
      </c>
      <c r="H1114" s="1" t="s">
        <v>56</v>
      </c>
      <c r="I1114" s="1">
        <v>17.989999999999998</v>
      </c>
      <c r="J1114" s="1">
        <v>0</v>
      </c>
      <c r="K1114" s="1" t="s">
        <v>42</v>
      </c>
      <c r="L1114" s="1">
        <v>5</v>
      </c>
      <c r="M1114" s="1">
        <v>0.11</v>
      </c>
      <c r="N1114" s="1" t="s">
        <v>19</v>
      </c>
    </row>
    <row r="1115" spans="1:14" x14ac:dyDescent="0.2">
      <c r="A1115" s="1" t="s">
        <v>1155</v>
      </c>
      <c r="B1115" s="1">
        <v>25</v>
      </c>
      <c r="C1115" s="1" t="s">
        <v>40</v>
      </c>
      <c r="D1115" s="1" t="s">
        <v>31</v>
      </c>
      <c r="E1115" s="1">
        <v>16.61</v>
      </c>
      <c r="F1115" s="1">
        <v>34</v>
      </c>
      <c r="G1115" s="1" t="s">
        <v>32</v>
      </c>
      <c r="H1115" s="1" t="s">
        <v>23</v>
      </c>
      <c r="I1115" s="1">
        <v>17.989999999999998</v>
      </c>
      <c r="J1115" s="1">
        <v>0</v>
      </c>
      <c r="K1115" s="1" t="s">
        <v>36</v>
      </c>
      <c r="L1115" s="1">
        <v>4</v>
      </c>
      <c r="M1115" s="1">
        <v>0.47</v>
      </c>
      <c r="N1115" s="1" t="s">
        <v>46</v>
      </c>
    </row>
    <row r="1116" spans="1:14" x14ac:dyDescent="0.2">
      <c r="A1116" s="1" t="s">
        <v>1156</v>
      </c>
      <c r="B1116" s="1">
        <v>59</v>
      </c>
      <c r="C1116" s="1" t="s">
        <v>26</v>
      </c>
      <c r="D1116" s="1" t="s">
        <v>15</v>
      </c>
      <c r="E1116" s="1">
        <v>6.96</v>
      </c>
      <c r="F1116" s="1">
        <v>4</v>
      </c>
      <c r="G1116" s="1" t="s">
        <v>27</v>
      </c>
      <c r="H1116" s="1" t="s">
        <v>17</v>
      </c>
      <c r="I1116" s="1">
        <v>8.99</v>
      </c>
      <c r="J1116" s="1">
        <v>0</v>
      </c>
      <c r="K1116" s="1" t="s">
        <v>42</v>
      </c>
      <c r="L1116" s="1">
        <v>2</v>
      </c>
      <c r="M1116" s="1">
        <v>1.39</v>
      </c>
      <c r="N1116" s="1" t="s">
        <v>33</v>
      </c>
    </row>
    <row r="1117" spans="1:14" x14ac:dyDescent="0.2">
      <c r="A1117" s="1" t="s">
        <v>1157</v>
      </c>
      <c r="B1117" s="1">
        <v>64</v>
      </c>
      <c r="C1117" s="1" t="s">
        <v>40</v>
      </c>
      <c r="D1117" s="1" t="s">
        <v>31</v>
      </c>
      <c r="E1117" s="1">
        <v>15.22</v>
      </c>
      <c r="F1117" s="1">
        <v>4</v>
      </c>
      <c r="G1117" s="1" t="s">
        <v>69</v>
      </c>
      <c r="H1117" s="1" t="s">
        <v>45</v>
      </c>
      <c r="I1117" s="1">
        <v>17.989999999999998</v>
      </c>
      <c r="J1117" s="1">
        <v>0</v>
      </c>
      <c r="K1117" s="1" t="s">
        <v>18</v>
      </c>
      <c r="L1117" s="1">
        <v>1</v>
      </c>
      <c r="M1117" s="1">
        <v>3.04</v>
      </c>
      <c r="N1117" s="1" t="s">
        <v>51</v>
      </c>
    </row>
    <row r="1118" spans="1:14" x14ac:dyDescent="0.2">
      <c r="A1118" s="1" t="s">
        <v>1158</v>
      </c>
      <c r="B1118" s="1">
        <v>62</v>
      </c>
      <c r="C1118" s="1" t="s">
        <v>14</v>
      </c>
      <c r="D1118" s="1" t="s">
        <v>31</v>
      </c>
      <c r="E1118" s="1">
        <v>4.99</v>
      </c>
      <c r="F1118" s="1">
        <v>10</v>
      </c>
      <c r="G1118" s="1" t="s">
        <v>69</v>
      </c>
      <c r="H1118" s="1" t="s">
        <v>17</v>
      </c>
      <c r="I1118" s="1">
        <v>17.989999999999998</v>
      </c>
      <c r="J1118" s="1">
        <v>1</v>
      </c>
      <c r="K1118" s="1" t="s">
        <v>36</v>
      </c>
      <c r="L1118" s="1">
        <v>2</v>
      </c>
      <c r="M1118" s="1">
        <v>0.45</v>
      </c>
      <c r="N1118" s="1" t="s">
        <v>46</v>
      </c>
    </row>
    <row r="1119" spans="1:14" x14ac:dyDescent="0.2">
      <c r="A1119" s="1" t="s">
        <v>1159</v>
      </c>
      <c r="B1119" s="1">
        <v>57</v>
      </c>
      <c r="C1119" s="1" t="s">
        <v>40</v>
      </c>
      <c r="D1119" s="1" t="s">
        <v>21</v>
      </c>
      <c r="E1119" s="1">
        <v>3.73</v>
      </c>
      <c r="F1119" s="1">
        <v>5</v>
      </c>
      <c r="G1119" s="1" t="s">
        <v>22</v>
      </c>
      <c r="H1119" s="1" t="s">
        <v>45</v>
      </c>
      <c r="I1119" s="1">
        <v>13.99</v>
      </c>
      <c r="J1119" s="1">
        <v>0</v>
      </c>
      <c r="K1119" s="1" t="s">
        <v>42</v>
      </c>
      <c r="L1119" s="1">
        <v>2</v>
      </c>
      <c r="M1119" s="1">
        <v>0.62</v>
      </c>
      <c r="N1119" s="1" t="s">
        <v>46</v>
      </c>
    </row>
    <row r="1120" spans="1:14" x14ac:dyDescent="0.2">
      <c r="A1120" s="1" t="s">
        <v>1160</v>
      </c>
      <c r="B1120" s="1">
        <v>24</v>
      </c>
      <c r="C1120" s="1" t="s">
        <v>26</v>
      </c>
      <c r="D1120" s="1" t="s">
        <v>31</v>
      </c>
      <c r="E1120" s="1">
        <v>30.8</v>
      </c>
      <c r="F1120" s="1">
        <v>19</v>
      </c>
      <c r="G1120" s="1" t="s">
        <v>22</v>
      </c>
      <c r="H1120" s="1" t="s">
        <v>23</v>
      </c>
      <c r="I1120" s="1">
        <v>17.989999999999998</v>
      </c>
      <c r="J1120" s="1">
        <v>0</v>
      </c>
      <c r="K1120" s="1" t="s">
        <v>60</v>
      </c>
      <c r="L1120" s="1">
        <v>5</v>
      </c>
      <c r="M1120" s="1">
        <v>1.54</v>
      </c>
      <c r="N1120" s="1" t="s">
        <v>38</v>
      </c>
    </row>
    <row r="1121" spans="1:14" x14ac:dyDescent="0.2">
      <c r="A1121" s="1" t="s">
        <v>1161</v>
      </c>
      <c r="B1121" s="1">
        <v>51</v>
      </c>
      <c r="C1121" s="1" t="s">
        <v>14</v>
      </c>
      <c r="D1121" s="1" t="s">
        <v>15</v>
      </c>
      <c r="E1121" s="1">
        <v>36.619999999999997</v>
      </c>
      <c r="F1121" s="1">
        <v>43</v>
      </c>
      <c r="G1121" s="1" t="s">
        <v>69</v>
      </c>
      <c r="H1121" s="1" t="s">
        <v>45</v>
      </c>
      <c r="I1121" s="1">
        <v>8.99</v>
      </c>
      <c r="J1121" s="1">
        <v>0</v>
      </c>
      <c r="K1121" s="1" t="s">
        <v>60</v>
      </c>
      <c r="L1121" s="1">
        <v>4</v>
      </c>
      <c r="M1121" s="1">
        <v>0.83</v>
      </c>
      <c r="N1121" s="1" t="s">
        <v>33</v>
      </c>
    </row>
    <row r="1122" spans="1:14" x14ac:dyDescent="0.2">
      <c r="A1122" s="1" t="s">
        <v>1162</v>
      </c>
      <c r="B1122" s="1">
        <v>69</v>
      </c>
      <c r="C1122" s="1" t="s">
        <v>26</v>
      </c>
      <c r="D1122" s="1" t="s">
        <v>15</v>
      </c>
      <c r="E1122" s="1">
        <v>4.8099999999999996</v>
      </c>
      <c r="F1122" s="1">
        <v>22</v>
      </c>
      <c r="G1122" s="1" t="s">
        <v>48</v>
      </c>
      <c r="H1122" s="1" t="s">
        <v>17</v>
      </c>
      <c r="I1122" s="1">
        <v>8.99</v>
      </c>
      <c r="J1122" s="1">
        <v>1</v>
      </c>
      <c r="K1122" s="1" t="s">
        <v>18</v>
      </c>
      <c r="L1122" s="1">
        <v>2</v>
      </c>
      <c r="M1122" s="1">
        <v>0.21</v>
      </c>
      <c r="N1122" s="1" t="s">
        <v>19</v>
      </c>
    </row>
    <row r="1123" spans="1:14" x14ac:dyDescent="0.2">
      <c r="A1123" s="1" t="s">
        <v>1163</v>
      </c>
      <c r="B1123" s="1">
        <v>20</v>
      </c>
      <c r="C1123" s="1" t="s">
        <v>26</v>
      </c>
      <c r="D1123" s="1" t="s">
        <v>21</v>
      </c>
      <c r="E1123" s="1">
        <v>4.28</v>
      </c>
      <c r="F1123" s="1">
        <v>14</v>
      </c>
      <c r="G1123" s="1" t="s">
        <v>69</v>
      </c>
      <c r="H1123" s="1" t="s">
        <v>56</v>
      </c>
      <c r="I1123" s="1">
        <v>13.99</v>
      </c>
      <c r="J1123" s="1">
        <v>0</v>
      </c>
      <c r="K1123" s="1" t="s">
        <v>36</v>
      </c>
      <c r="L1123" s="1">
        <v>5</v>
      </c>
      <c r="M1123" s="1">
        <v>0.28999999999999998</v>
      </c>
      <c r="N1123" s="1" t="s">
        <v>24</v>
      </c>
    </row>
    <row r="1124" spans="1:14" x14ac:dyDescent="0.2">
      <c r="A1124" s="1" t="s">
        <v>1164</v>
      </c>
      <c r="B1124" s="1">
        <v>46</v>
      </c>
      <c r="C1124" s="1" t="s">
        <v>26</v>
      </c>
      <c r="D1124" s="1" t="s">
        <v>21</v>
      </c>
      <c r="E1124" s="1">
        <v>10.98</v>
      </c>
      <c r="F1124" s="1">
        <v>20</v>
      </c>
      <c r="G1124" s="1" t="s">
        <v>16</v>
      </c>
      <c r="H1124" s="1" t="s">
        <v>23</v>
      </c>
      <c r="I1124" s="1">
        <v>13.99</v>
      </c>
      <c r="J1124" s="1">
        <v>0</v>
      </c>
      <c r="K1124" s="1" t="s">
        <v>18</v>
      </c>
      <c r="L1124" s="1">
        <v>5</v>
      </c>
      <c r="M1124" s="1">
        <v>0.52</v>
      </c>
      <c r="N1124" s="1" t="s">
        <v>24</v>
      </c>
    </row>
    <row r="1125" spans="1:14" x14ac:dyDescent="0.2">
      <c r="A1125" s="1" t="s">
        <v>1165</v>
      </c>
      <c r="B1125" s="1">
        <v>21</v>
      </c>
      <c r="C1125" s="1" t="s">
        <v>40</v>
      </c>
      <c r="D1125" s="1" t="s">
        <v>31</v>
      </c>
      <c r="E1125" s="1">
        <v>3.06</v>
      </c>
      <c r="F1125" s="1">
        <v>24</v>
      </c>
      <c r="G1125" s="1" t="s">
        <v>69</v>
      </c>
      <c r="H1125" s="1" t="s">
        <v>23</v>
      </c>
      <c r="I1125" s="1">
        <v>17.989999999999998</v>
      </c>
      <c r="J1125" s="1">
        <v>0</v>
      </c>
      <c r="K1125" s="1" t="s">
        <v>42</v>
      </c>
      <c r="L1125" s="1">
        <v>4</v>
      </c>
      <c r="M1125" s="1">
        <v>0.12</v>
      </c>
      <c r="N1125" s="1" t="s">
        <v>38</v>
      </c>
    </row>
    <row r="1126" spans="1:14" x14ac:dyDescent="0.2">
      <c r="A1126" s="1" t="s">
        <v>1166</v>
      </c>
      <c r="B1126" s="1">
        <v>56</v>
      </c>
      <c r="C1126" s="1" t="s">
        <v>14</v>
      </c>
      <c r="D1126" s="1" t="s">
        <v>21</v>
      </c>
      <c r="E1126" s="1">
        <v>16.86</v>
      </c>
      <c r="F1126" s="1">
        <v>34</v>
      </c>
      <c r="G1126" s="1" t="s">
        <v>48</v>
      </c>
      <c r="H1126" s="1" t="s">
        <v>17</v>
      </c>
      <c r="I1126" s="1">
        <v>13.99</v>
      </c>
      <c r="J1126" s="1">
        <v>1</v>
      </c>
      <c r="K1126" s="1" t="s">
        <v>60</v>
      </c>
      <c r="L1126" s="1">
        <v>2</v>
      </c>
      <c r="M1126" s="1">
        <v>0.48</v>
      </c>
      <c r="N1126" s="1" t="s">
        <v>19</v>
      </c>
    </row>
    <row r="1127" spans="1:14" x14ac:dyDescent="0.2">
      <c r="A1127" s="1" t="s">
        <v>1167</v>
      </c>
      <c r="B1127" s="1">
        <v>40</v>
      </c>
      <c r="C1127" s="1" t="s">
        <v>14</v>
      </c>
      <c r="D1127" s="1" t="s">
        <v>21</v>
      </c>
      <c r="E1127" s="1">
        <v>9.41</v>
      </c>
      <c r="F1127" s="1">
        <v>46</v>
      </c>
      <c r="G1127" s="1" t="s">
        <v>16</v>
      </c>
      <c r="H1127" s="1" t="s">
        <v>17</v>
      </c>
      <c r="I1127" s="1">
        <v>13.99</v>
      </c>
      <c r="J1127" s="1">
        <v>1</v>
      </c>
      <c r="K1127" s="1" t="s">
        <v>28</v>
      </c>
      <c r="L1127" s="1">
        <v>3</v>
      </c>
      <c r="M1127" s="1">
        <v>0.2</v>
      </c>
      <c r="N1127" s="1" t="s">
        <v>29</v>
      </c>
    </row>
    <row r="1128" spans="1:14" x14ac:dyDescent="0.2">
      <c r="A1128" s="1" t="s">
        <v>1168</v>
      </c>
      <c r="B1128" s="1">
        <v>21</v>
      </c>
      <c r="C1128" s="1" t="s">
        <v>14</v>
      </c>
      <c r="D1128" s="1" t="s">
        <v>15</v>
      </c>
      <c r="E1128" s="1">
        <v>54.56</v>
      </c>
      <c r="F1128" s="1">
        <v>11</v>
      </c>
      <c r="G1128" s="1" t="s">
        <v>69</v>
      </c>
      <c r="H1128" s="1" t="s">
        <v>54</v>
      </c>
      <c r="I1128" s="1">
        <v>8.99</v>
      </c>
      <c r="J1128" s="1">
        <v>0</v>
      </c>
      <c r="K1128" s="1" t="s">
        <v>60</v>
      </c>
      <c r="L1128" s="1">
        <v>5</v>
      </c>
      <c r="M1128" s="1">
        <v>4.55</v>
      </c>
      <c r="N1128" s="1" t="s">
        <v>38</v>
      </c>
    </row>
    <row r="1129" spans="1:14" x14ac:dyDescent="0.2">
      <c r="A1129" s="1" t="s">
        <v>1169</v>
      </c>
      <c r="B1129" s="1">
        <v>18</v>
      </c>
      <c r="C1129" s="1" t="s">
        <v>40</v>
      </c>
      <c r="D1129" s="1" t="s">
        <v>31</v>
      </c>
      <c r="E1129" s="1">
        <v>1.61</v>
      </c>
      <c r="F1129" s="1">
        <v>29</v>
      </c>
      <c r="G1129" s="1" t="s">
        <v>27</v>
      </c>
      <c r="H1129" s="1" t="s">
        <v>23</v>
      </c>
      <c r="I1129" s="1">
        <v>17.989999999999998</v>
      </c>
      <c r="J1129" s="1">
        <v>1</v>
      </c>
      <c r="K1129" s="1" t="s">
        <v>42</v>
      </c>
      <c r="L1129" s="1">
        <v>1</v>
      </c>
      <c r="M1129" s="1">
        <v>0.05</v>
      </c>
      <c r="N1129" s="1" t="s">
        <v>29</v>
      </c>
    </row>
    <row r="1130" spans="1:14" x14ac:dyDescent="0.2">
      <c r="A1130" s="1" t="s">
        <v>1170</v>
      </c>
      <c r="B1130" s="1">
        <v>18</v>
      </c>
      <c r="C1130" s="1" t="s">
        <v>26</v>
      </c>
      <c r="D1130" s="1" t="s">
        <v>31</v>
      </c>
      <c r="E1130" s="1">
        <v>0.38</v>
      </c>
      <c r="F1130" s="1">
        <v>37</v>
      </c>
      <c r="G1130" s="1" t="s">
        <v>69</v>
      </c>
      <c r="H1130" s="1" t="s">
        <v>17</v>
      </c>
      <c r="I1130" s="1">
        <v>17.989999999999998</v>
      </c>
      <c r="J1130" s="1">
        <v>1</v>
      </c>
      <c r="K1130" s="1" t="s">
        <v>28</v>
      </c>
      <c r="L1130" s="1">
        <v>5</v>
      </c>
      <c r="M1130" s="1">
        <v>0.01</v>
      </c>
      <c r="N1130" s="1" t="s">
        <v>19</v>
      </c>
    </row>
    <row r="1131" spans="1:14" x14ac:dyDescent="0.2">
      <c r="A1131" s="1" t="s">
        <v>1171</v>
      </c>
      <c r="B1131" s="1">
        <v>31</v>
      </c>
      <c r="C1131" s="1" t="s">
        <v>26</v>
      </c>
      <c r="D1131" s="1" t="s">
        <v>31</v>
      </c>
      <c r="E1131" s="1">
        <v>0.54</v>
      </c>
      <c r="F1131" s="1">
        <v>16</v>
      </c>
      <c r="G1131" s="1" t="s">
        <v>69</v>
      </c>
      <c r="H1131" s="1" t="s">
        <v>54</v>
      </c>
      <c r="I1131" s="1">
        <v>17.989999999999998</v>
      </c>
      <c r="J1131" s="1">
        <v>1</v>
      </c>
      <c r="K1131" s="1" t="s">
        <v>60</v>
      </c>
      <c r="L1131" s="1">
        <v>1</v>
      </c>
      <c r="M1131" s="1">
        <v>0.03</v>
      </c>
      <c r="N1131" s="1" t="s">
        <v>24</v>
      </c>
    </row>
    <row r="1132" spans="1:14" x14ac:dyDescent="0.2">
      <c r="A1132" s="1" t="s">
        <v>1172</v>
      </c>
      <c r="B1132" s="1">
        <v>45</v>
      </c>
      <c r="C1132" s="1" t="s">
        <v>40</v>
      </c>
      <c r="D1132" s="1" t="s">
        <v>15</v>
      </c>
      <c r="E1132" s="1">
        <v>5.8</v>
      </c>
      <c r="F1132" s="1">
        <v>39</v>
      </c>
      <c r="G1132" s="1" t="s">
        <v>69</v>
      </c>
      <c r="H1132" s="1" t="s">
        <v>23</v>
      </c>
      <c r="I1132" s="1">
        <v>8.99</v>
      </c>
      <c r="J1132" s="1">
        <v>1</v>
      </c>
      <c r="K1132" s="1" t="s">
        <v>36</v>
      </c>
      <c r="L1132" s="1">
        <v>4</v>
      </c>
      <c r="M1132" s="1">
        <v>0.14000000000000001</v>
      </c>
      <c r="N1132" s="1" t="s">
        <v>51</v>
      </c>
    </row>
    <row r="1133" spans="1:14" x14ac:dyDescent="0.2">
      <c r="A1133" s="1" t="s">
        <v>1173</v>
      </c>
      <c r="B1133" s="1">
        <v>33</v>
      </c>
      <c r="C1133" s="1" t="s">
        <v>26</v>
      </c>
      <c r="D1133" s="1" t="s">
        <v>21</v>
      </c>
      <c r="E1133" s="1">
        <v>6.15</v>
      </c>
      <c r="F1133" s="1">
        <v>13</v>
      </c>
      <c r="G1133" s="1" t="s">
        <v>69</v>
      </c>
      <c r="H1133" s="1" t="s">
        <v>56</v>
      </c>
      <c r="I1133" s="1">
        <v>13.99</v>
      </c>
      <c r="J1133" s="1">
        <v>0</v>
      </c>
      <c r="K1133" s="1" t="s">
        <v>18</v>
      </c>
      <c r="L1133" s="1">
        <v>5</v>
      </c>
      <c r="M1133" s="1">
        <v>0.44</v>
      </c>
      <c r="N1133" s="1" t="s">
        <v>33</v>
      </c>
    </row>
    <row r="1134" spans="1:14" x14ac:dyDescent="0.2">
      <c r="A1134" s="1" t="s">
        <v>1174</v>
      </c>
      <c r="B1134" s="1">
        <v>33</v>
      </c>
      <c r="C1134" s="1" t="s">
        <v>26</v>
      </c>
      <c r="D1134" s="1" t="s">
        <v>21</v>
      </c>
      <c r="E1134" s="1">
        <v>3.98</v>
      </c>
      <c r="F1134" s="1">
        <v>49</v>
      </c>
      <c r="G1134" s="1" t="s">
        <v>32</v>
      </c>
      <c r="H1134" s="1" t="s">
        <v>56</v>
      </c>
      <c r="I1134" s="1">
        <v>13.99</v>
      </c>
      <c r="J1134" s="1">
        <v>1</v>
      </c>
      <c r="K1134" s="1" t="s">
        <v>36</v>
      </c>
      <c r="L1134" s="1">
        <v>4</v>
      </c>
      <c r="M1134" s="1">
        <v>0.08</v>
      </c>
      <c r="N1134" s="1" t="s">
        <v>29</v>
      </c>
    </row>
    <row r="1135" spans="1:14" x14ac:dyDescent="0.2">
      <c r="A1135" s="1" t="s">
        <v>1175</v>
      </c>
      <c r="B1135" s="1">
        <v>31</v>
      </c>
      <c r="C1135" s="1" t="s">
        <v>40</v>
      </c>
      <c r="D1135" s="1" t="s">
        <v>31</v>
      </c>
      <c r="E1135" s="1">
        <v>1.9</v>
      </c>
      <c r="F1135" s="1">
        <v>31</v>
      </c>
      <c r="G1135" s="1" t="s">
        <v>22</v>
      </c>
      <c r="H1135" s="1" t="s">
        <v>23</v>
      </c>
      <c r="I1135" s="1">
        <v>17.989999999999998</v>
      </c>
      <c r="J1135" s="1">
        <v>1</v>
      </c>
      <c r="K1135" s="1" t="s">
        <v>18</v>
      </c>
      <c r="L1135" s="1">
        <v>1</v>
      </c>
      <c r="M1135" s="1">
        <v>0.06</v>
      </c>
      <c r="N1135" s="1" t="s">
        <v>33</v>
      </c>
    </row>
    <row r="1136" spans="1:14" x14ac:dyDescent="0.2">
      <c r="A1136" s="1" t="s">
        <v>1176</v>
      </c>
      <c r="B1136" s="1">
        <v>18</v>
      </c>
      <c r="C1136" s="1" t="s">
        <v>14</v>
      </c>
      <c r="D1136" s="1" t="s">
        <v>31</v>
      </c>
      <c r="E1136" s="1">
        <v>7.93</v>
      </c>
      <c r="F1136" s="1">
        <v>60</v>
      </c>
      <c r="G1136" s="1" t="s">
        <v>32</v>
      </c>
      <c r="H1136" s="1" t="s">
        <v>23</v>
      </c>
      <c r="I1136" s="1">
        <v>17.989999999999998</v>
      </c>
      <c r="J1136" s="1">
        <v>0</v>
      </c>
      <c r="K1136" s="1" t="s">
        <v>36</v>
      </c>
      <c r="L1136" s="1">
        <v>4</v>
      </c>
      <c r="M1136" s="1">
        <v>0.13</v>
      </c>
      <c r="N1136" s="1" t="s">
        <v>51</v>
      </c>
    </row>
    <row r="1137" spans="1:14" x14ac:dyDescent="0.2">
      <c r="A1137" s="1" t="s">
        <v>1177</v>
      </c>
      <c r="B1137" s="1">
        <v>29</v>
      </c>
      <c r="C1137" s="1" t="s">
        <v>40</v>
      </c>
      <c r="D1137" s="1" t="s">
        <v>21</v>
      </c>
      <c r="E1137" s="1">
        <v>1.23</v>
      </c>
      <c r="F1137" s="1">
        <v>50</v>
      </c>
      <c r="G1137" s="1" t="s">
        <v>27</v>
      </c>
      <c r="H1137" s="1" t="s">
        <v>54</v>
      </c>
      <c r="I1137" s="1">
        <v>13.99</v>
      </c>
      <c r="J1137" s="1">
        <v>1</v>
      </c>
      <c r="K1137" s="1" t="s">
        <v>42</v>
      </c>
      <c r="L1137" s="1">
        <v>3</v>
      </c>
      <c r="M1137" s="1">
        <v>0.02</v>
      </c>
      <c r="N1137" s="1" t="s">
        <v>46</v>
      </c>
    </row>
    <row r="1138" spans="1:14" x14ac:dyDescent="0.2">
      <c r="A1138" s="1" t="s">
        <v>1178</v>
      </c>
      <c r="B1138" s="1">
        <v>46</v>
      </c>
      <c r="C1138" s="1" t="s">
        <v>14</v>
      </c>
      <c r="D1138" s="1" t="s">
        <v>15</v>
      </c>
      <c r="E1138" s="1">
        <v>8.69</v>
      </c>
      <c r="F1138" s="1">
        <v>35</v>
      </c>
      <c r="G1138" s="1" t="s">
        <v>32</v>
      </c>
      <c r="H1138" s="1" t="s">
        <v>17</v>
      </c>
      <c r="I1138" s="1">
        <v>8.99</v>
      </c>
      <c r="J1138" s="1">
        <v>1</v>
      </c>
      <c r="K1138" s="1" t="s">
        <v>18</v>
      </c>
      <c r="L1138" s="1">
        <v>1</v>
      </c>
      <c r="M1138" s="1">
        <v>0.24</v>
      </c>
      <c r="N1138" s="1" t="s">
        <v>46</v>
      </c>
    </row>
    <row r="1139" spans="1:14" x14ac:dyDescent="0.2">
      <c r="A1139" s="1" t="s">
        <v>1179</v>
      </c>
      <c r="B1139" s="1">
        <v>60</v>
      </c>
      <c r="C1139" s="1" t="s">
        <v>40</v>
      </c>
      <c r="D1139" s="1" t="s">
        <v>15</v>
      </c>
      <c r="E1139" s="1">
        <v>21.16</v>
      </c>
      <c r="F1139" s="1">
        <v>23</v>
      </c>
      <c r="G1139" s="1" t="s">
        <v>22</v>
      </c>
      <c r="H1139" s="1" t="s">
        <v>17</v>
      </c>
      <c r="I1139" s="1">
        <v>8.99</v>
      </c>
      <c r="J1139" s="1">
        <v>0</v>
      </c>
      <c r="K1139" s="1" t="s">
        <v>60</v>
      </c>
      <c r="L1139" s="1">
        <v>5</v>
      </c>
      <c r="M1139" s="1">
        <v>0.88</v>
      </c>
      <c r="N1139" s="1" t="s">
        <v>38</v>
      </c>
    </row>
    <row r="1140" spans="1:14" x14ac:dyDescent="0.2">
      <c r="A1140" s="1" t="s">
        <v>1180</v>
      </c>
      <c r="B1140" s="1">
        <v>52</v>
      </c>
      <c r="C1140" s="1" t="s">
        <v>14</v>
      </c>
      <c r="D1140" s="1" t="s">
        <v>21</v>
      </c>
      <c r="E1140" s="1">
        <v>8.61</v>
      </c>
      <c r="F1140" s="1">
        <v>45</v>
      </c>
      <c r="G1140" s="1" t="s">
        <v>69</v>
      </c>
      <c r="H1140" s="1" t="s">
        <v>23</v>
      </c>
      <c r="I1140" s="1">
        <v>13.99</v>
      </c>
      <c r="J1140" s="1">
        <v>1</v>
      </c>
      <c r="K1140" s="1" t="s">
        <v>28</v>
      </c>
      <c r="L1140" s="1">
        <v>3</v>
      </c>
      <c r="M1140" s="1">
        <v>0.19</v>
      </c>
      <c r="N1140" s="1" t="s">
        <v>33</v>
      </c>
    </row>
    <row r="1141" spans="1:14" x14ac:dyDescent="0.2">
      <c r="A1141" s="1" t="s">
        <v>1181</v>
      </c>
      <c r="B1141" s="1">
        <v>30</v>
      </c>
      <c r="C1141" s="1" t="s">
        <v>14</v>
      </c>
      <c r="D1141" s="1" t="s">
        <v>21</v>
      </c>
      <c r="E1141" s="1">
        <v>14.41</v>
      </c>
      <c r="F1141" s="1">
        <v>51</v>
      </c>
      <c r="G1141" s="1" t="s">
        <v>27</v>
      </c>
      <c r="H1141" s="1" t="s">
        <v>56</v>
      </c>
      <c r="I1141" s="1">
        <v>13.99</v>
      </c>
      <c r="J1141" s="1">
        <v>1</v>
      </c>
      <c r="K1141" s="1" t="s">
        <v>18</v>
      </c>
      <c r="L1141" s="1">
        <v>1</v>
      </c>
      <c r="M1141" s="1">
        <v>0.28000000000000003</v>
      </c>
      <c r="N1141" s="1" t="s">
        <v>46</v>
      </c>
    </row>
    <row r="1142" spans="1:14" x14ac:dyDescent="0.2">
      <c r="A1142" s="1" t="s">
        <v>1182</v>
      </c>
      <c r="B1142" s="1">
        <v>25</v>
      </c>
      <c r="C1142" s="1" t="s">
        <v>40</v>
      </c>
      <c r="D1142" s="1" t="s">
        <v>21</v>
      </c>
      <c r="E1142" s="1">
        <v>1.36</v>
      </c>
      <c r="F1142" s="1">
        <v>4</v>
      </c>
      <c r="G1142" s="1" t="s">
        <v>69</v>
      </c>
      <c r="H1142" s="1" t="s">
        <v>45</v>
      </c>
      <c r="I1142" s="1">
        <v>13.99</v>
      </c>
      <c r="J1142" s="1">
        <v>0</v>
      </c>
      <c r="K1142" s="1" t="s">
        <v>18</v>
      </c>
      <c r="L1142" s="1">
        <v>5</v>
      </c>
      <c r="M1142" s="1">
        <v>0.27</v>
      </c>
      <c r="N1142" s="1" t="s">
        <v>38</v>
      </c>
    </row>
    <row r="1143" spans="1:14" x14ac:dyDescent="0.2">
      <c r="A1143" s="1" t="s">
        <v>1183</v>
      </c>
      <c r="B1143" s="1">
        <v>33</v>
      </c>
      <c r="C1143" s="1" t="s">
        <v>26</v>
      </c>
      <c r="D1143" s="1" t="s">
        <v>15</v>
      </c>
      <c r="E1143" s="1">
        <v>0.03</v>
      </c>
      <c r="F1143" s="1">
        <v>51</v>
      </c>
      <c r="G1143" s="1" t="s">
        <v>69</v>
      </c>
      <c r="H1143" s="1" t="s">
        <v>45</v>
      </c>
      <c r="I1143" s="1">
        <v>8.99</v>
      </c>
      <c r="J1143" s="1">
        <v>1</v>
      </c>
      <c r="K1143" s="1" t="s">
        <v>60</v>
      </c>
      <c r="L1143" s="1">
        <v>1</v>
      </c>
      <c r="M1143" s="1">
        <v>0</v>
      </c>
      <c r="N1143" s="1" t="s">
        <v>33</v>
      </c>
    </row>
    <row r="1144" spans="1:14" x14ac:dyDescent="0.2">
      <c r="A1144" s="1" t="s">
        <v>1184</v>
      </c>
      <c r="B1144" s="1">
        <v>63</v>
      </c>
      <c r="C1144" s="1" t="s">
        <v>26</v>
      </c>
      <c r="D1144" s="1" t="s">
        <v>21</v>
      </c>
      <c r="E1144" s="1">
        <v>45.57</v>
      </c>
      <c r="F1144" s="1">
        <v>53</v>
      </c>
      <c r="G1144" s="1" t="s">
        <v>22</v>
      </c>
      <c r="H1144" s="1" t="s">
        <v>54</v>
      </c>
      <c r="I1144" s="1">
        <v>13.99</v>
      </c>
      <c r="J1144" s="1">
        <v>0</v>
      </c>
      <c r="K1144" s="1" t="s">
        <v>36</v>
      </c>
      <c r="L1144" s="1">
        <v>4</v>
      </c>
      <c r="M1144" s="1">
        <v>0.84</v>
      </c>
      <c r="N1144" s="1" t="s">
        <v>38</v>
      </c>
    </row>
    <row r="1145" spans="1:14" x14ac:dyDescent="0.2">
      <c r="A1145" s="1" t="s">
        <v>1185</v>
      </c>
      <c r="B1145" s="1">
        <v>21</v>
      </c>
      <c r="C1145" s="1" t="s">
        <v>14</v>
      </c>
      <c r="D1145" s="1" t="s">
        <v>15</v>
      </c>
      <c r="E1145" s="1">
        <v>19.21</v>
      </c>
      <c r="F1145" s="1">
        <v>57</v>
      </c>
      <c r="G1145" s="1" t="s">
        <v>27</v>
      </c>
      <c r="H1145" s="1" t="s">
        <v>45</v>
      </c>
      <c r="I1145" s="1">
        <v>8.99</v>
      </c>
      <c r="J1145" s="1">
        <v>1</v>
      </c>
      <c r="K1145" s="1" t="s">
        <v>18</v>
      </c>
      <c r="L1145" s="1">
        <v>4</v>
      </c>
      <c r="M1145" s="1">
        <v>0.33</v>
      </c>
      <c r="N1145" s="1" t="s">
        <v>51</v>
      </c>
    </row>
    <row r="1146" spans="1:14" x14ac:dyDescent="0.2">
      <c r="A1146" s="1" t="s">
        <v>1186</v>
      </c>
      <c r="B1146" s="1">
        <v>46</v>
      </c>
      <c r="C1146" s="1" t="s">
        <v>14</v>
      </c>
      <c r="D1146" s="1" t="s">
        <v>21</v>
      </c>
      <c r="E1146" s="1">
        <v>0.83</v>
      </c>
      <c r="F1146" s="1">
        <v>12</v>
      </c>
      <c r="G1146" s="1" t="s">
        <v>48</v>
      </c>
      <c r="H1146" s="1" t="s">
        <v>23</v>
      </c>
      <c r="I1146" s="1">
        <v>13.99</v>
      </c>
      <c r="J1146" s="1">
        <v>1</v>
      </c>
      <c r="K1146" s="1" t="s">
        <v>28</v>
      </c>
      <c r="L1146" s="1">
        <v>4</v>
      </c>
      <c r="M1146" s="1">
        <v>0.06</v>
      </c>
      <c r="N1146" s="1" t="s">
        <v>46</v>
      </c>
    </row>
    <row r="1147" spans="1:14" x14ac:dyDescent="0.2">
      <c r="A1147" s="1" t="s">
        <v>1187</v>
      </c>
      <c r="B1147" s="1">
        <v>21</v>
      </c>
      <c r="C1147" s="1" t="s">
        <v>26</v>
      </c>
      <c r="D1147" s="1" t="s">
        <v>21</v>
      </c>
      <c r="E1147" s="1">
        <v>9.39</v>
      </c>
      <c r="F1147" s="1">
        <v>41</v>
      </c>
      <c r="G1147" s="1" t="s">
        <v>48</v>
      </c>
      <c r="H1147" s="1" t="s">
        <v>23</v>
      </c>
      <c r="I1147" s="1">
        <v>13.99</v>
      </c>
      <c r="J1147" s="1">
        <v>0</v>
      </c>
      <c r="K1147" s="1" t="s">
        <v>42</v>
      </c>
      <c r="L1147" s="1">
        <v>5</v>
      </c>
      <c r="M1147" s="1">
        <v>0.22</v>
      </c>
      <c r="N1147" s="1" t="s">
        <v>29</v>
      </c>
    </row>
    <row r="1148" spans="1:14" x14ac:dyDescent="0.2">
      <c r="A1148" s="1" t="s">
        <v>1188</v>
      </c>
      <c r="B1148" s="1">
        <v>49</v>
      </c>
      <c r="C1148" s="1" t="s">
        <v>26</v>
      </c>
      <c r="D1148" s="1" t="s">
        <v>31</v>
      </c>
      <c r="E1148" s="1">
        <v>3.31</v>
      </c>
      <c r="F1148" s="1">
        <v>59</v>
      </c>
      <c r="G1148" s="1" t="s">
        <v>22</v>
      </c>
      <c r="H1148" s="1" t="s">
        <v>45</v>
      </c>
      <c r="I1148" s="1">
        <v>17.989999999999998</v>
      </c>
      <c r="J1148" s="1">
        <v>1</v>
      </c>
      <c r="K1148" s="1" t="s">
        <v>42</v>
      </c>
      <c r="L1148" s="1">
        <v>1</v>
      </c>
      <c r="M1148" s="1">
        <v>0.06</v>
      </c>
      <c r="N1148" s="1" t="s">
        <v>24</v>
      </c>
    </row>
    <row r="1149" spans="1:14" x14ac:dyDescent="0.2">
      <c r="A1149" s="1" t="s">
        <v>1189</v>
      </c>
      <c r="B1149" s="1">
        <v>55</v>
      </c>
      <c r="C1149" s="1" t="s">
        <v>40</v>
      </c>
      <c r="D1149" s="1" t="s">
        <v>31</v>
      </c>
      <c r="E1149" s="1">
        <v>0.87</v>
      </c>
      <c r="F1149" s="1">
        <v>48</v>
      </c>
      <c r="G1149" s="1" t="s">
        <v>27</v>
      </c>
      <c r="H1149" s="1" t="s">
        <v>56</v>
      </c>
      <c r="I1149" s="1">
        <v>17.989999999999998</v>
      </c>
      <c r="J1149" s="1">
        <v>1</v>
      </c>
      <c r="K1149" s="1" t="s">
        <v>36</v>
      </c>
      <c r="L1149" s="1">
        <v>4</v>
      </c>
      <c r="M1149" s="1">
        <v>0.02</v>
      </c>
      <c r="N1149" s="1" t="s">
        <v>19</v>
      </c>
    </row>
    <row r="1150" spans="1:14" x14ac:dyDescent="0.2">
      <c r="A1150" s="1" t="s">
        <v>1190</v>
      </c>
      <c r="B1150" s="1">
        <v>39</v>
      </c>
      <c r="C1150" s="1" t="s">
        <v>14</v>
      </c>
      <c r="D1150" s="1" t="s">
        <v>31</v>
      </c>
      <c r="E1150" s="1">
        <v>2.99</v>
      </c>
      <c r="F1150" s="1">
        <v>46</v>
      </c>
      <c r="G1150" s="1" t="s">
        <v>22</v>
      </c>
      <c r="H1150" s="1" t="s">
        <v>56</v>
      </c>
      <c r="I1150" s="1">
        <v>17.989999999999998</v>
      </c>
      <c r="J1150" s="1">
        <v>1</v>
      </c>
      <c r="K1150" s="1" t="s">
        <v>28</v>
      </c>
      <c r="L1150" s="1">
        <v>4</v>
      </c>
      <c r="M1150" s="1">
        <v>0.06</v>
      </c>
      <c r="N1150" s="1" t="s">
        <v>38</v>
      </c>
    </row>
    <row r="1151" spans="1:14" x14ac:dyDescent="0.2">
      <c r="A1151" s="1" t="s">
        <v>1191</v>
      </c>
      <c r="B1151" s="1">
        <v>67</v>
      </c>
      <c r="C1151" s="1" t="s">
        <v>26</v>
      </c>
      <c r="D1151" s="1" t="s">
        <v>31</v>
      </c>
      <c r="E1151" s="1">
        <v>15.71</v>
      </c>
      <c r="F1151" s="1">
        <v>20</v>
      </c>
      <c r="G1151" s="1" t="s">
        <v>69</v>
      </c>
      <c r="H1151" s="1" t="s">
        <v>23</v>
      </c>
      <c r="I1151" s="1">
        <v>17.989999999999998</v>
      </c>
      <c r="J1151" s="1">
        <v>0</v>
      </c>
      <c r="K1151" s="1" t="s">
        <v>60</v>
      </c>
      <c r="L1151" s="1">
        <v>5</v>
      </c>
      <c r="M1151" s="1">
        <v>0.75</v>
      </c>
      <c r="N1151" s="1" t="s">
        <v>24</v>
      </c>
    </row>
    <row r="1152" spans="1:14" x14ac:dyDescent="0.2">
      <c r="A1152" s="1" t="s">
        <v>1192</v>
      </c>
      <c r="B1152" s="1">
        <v>55</v>
      </c>
      <c r="C1152" s="1" t="s">
        <v>40</v>
      </c>
      <c r="D1152" s="1" t="s">
        <v>21</v>
      </c>
      <c r="E1152" s="1">
        <v>55.93</v>
      </c>
      <c r="F1152" s="1">
        <v>43</v>
      </c>
      <c r="G1152" s="1" t="s">
        <v>27</v>
      </c>
      <c r="H1152" s="1" t="s">
        <v>17</v>
      </c>
      <c r="I1152" s="1">
        <v>13.99</v>
      </c>
      <c r="J1152" s="1">
        <v>0</v>
      </c>
      <c r="K1152" s="1" t="s">
        <v>18</v>
      </c>
      <c r="L1152" s="1">
        <v>1</v>
      </c>
      <c r="M1152" s="1">
        <v>1.27</v>
      </c>
      <c r="N1152" s="1" t="s">
        <v>19</v>
      </c>
    </row>
    <row r="1153" spans="1:14" x14ac:dyDescent="0.2">
      <c r="A1153" s="1" t="s">
        <v>1193</v>
      </c>
      <c r="B1153" s="1">
        <v>19</v>
      </c>
      <c r="C1153" s="1" t="s">
        <v>26</v>
      </c>
      <c r="D1153" s="1" t="s">
        <v>15</v>
      </c>
      <c r="E1153" s="1">
        <v>40.159999999999997</v>
      </c>
      <c r="F1153" s="1">
        <v>20</v>
      </c>
      <c r="G1153" s="1" t="s">
        <v>32</v>
      </c>
      <c r="H1153" s="1" t="s">
        <v>54</v>
      </c>
      <c r="I1153" s="1">
        <v>8.99</v>
      </c>
      <c r="J1153" s="1">
        <v>0</v>
      </c>
      <c r="K1153" s="1" t="s">
        <v>42</v>
      </c>
      <c r="L1153" s="1">
        <v>3</v>
      </c>
      <c r="M1153" s="1">
        <v>1.91</v>
      </c>
      <c r="N1153" s="1" t="s">
        <v>19</v>
      </c>
    </row>
    <row r="1154" spans="1:14" x14ac:dyDescent="0.2">
      <c r="A1154" s="1" t="s">
        <v>1194</v>
      </c>
      <c r="B1154" s="1">
        <v>65</v>
      </c>
      <c r="C1154" s="1" t="s">
        <v>40</v>
      </c>
      <c r="D1154" s="1" t="s">
        <v>31</v>
      </c>
      <c r="E1154" s="1">
        <v>11.56</v>
      </c>
      <c r="F1154" s="1">
        <v>18</v>
      </c>
      <c r="G1154" s="1" t="s">
        <v>48</v>
      </c>
      <c r="H1154" s="1" t="s">
        <v>54</v>
      </c>
      <c r="I1154" s="1">
        <v>17.989999999999998</v>
      </c>
      <c r="J1154" s="1">
        <v>0</v>
      </c>
      <c r="K1154" s="1" t="s">
        <v>28</v>
      </c>
      <c r="L1154" s="1">
        <v>1</v>
      </c>
      <c r="M1154" s="1">
        <v>0.61</v>
      </c>
      <c r="N1154" s="1" t="s">
        <v>24</v>
      </c>
    </row>
    <row r="1155" spans="1:14" x14ac:dyDescent="0.2">
      <c r="A1155" s="1" t="s">
        <v>1195</v>
      </c>
      <c r="B1155" s="1">
        <v>34</v>
      </c>
      <c r="C1155" s="1" t="s">
        <v>26</v>
      </c>
      <c r="D1155" s="1" t="s">
        <v>15</v>
      </c>
      <c r="E1155" s="1">
        <v>7.93</v>
      </c>
      <c r="F1155" s="1">
        <v>60</v>
      </c>
      <c r="G1155" s="1" t="s">
        <v>27</v>
      </c>
      <c r="H1155" s="1" t="s">
        <v>54</v>
      </c>
      <c r="I1155" s="1">
        <v>8.99</v>
      </c>
      <c r="J1155" s="1">
        <v>1</v>
      </c>
      <c r="K1155" s="1" t="s">
        <v>28</v>
      </c>
      <c r="L1155" s="1">
        <v>1</v>
      </c>
      <c r="M1155" s="1">
        <v>0.13</v>
      </c>
      <c r="N1155" s="1" t="s">
        <v>19</v>
      </c>
    </row>
    <row r="1156" spans="1:14" x14ac:dyDescent="0.2">
      <c r="A1156" s="1" t="s">
        <v>1196</v>
      </c>
      <c r="B1156" s="1">
        <v>58</v>
      </c>
      <c r="C1156" s="1" t="s">
        <v>26</v>
      </c>
      <c r="D1156" s="1" t="s">
        <v>21</v>
      </c>
      <c r="E1156" s="1">
        <v>23.72</v>
      </c>
      <c r="F1156" s="1">
        <v>34</v>
      </c>
      <c r="G1156" s="1" t="s">
        <v>69</v>
      </c>
      <c r="H1156" s="1" t="s">
        <v>56</v>
      </c>
      <c r="I1156" s="1">
        <v>13.99</v>
      </c>
      <c r="J1156" s="1">
        <v>0</v>
      </c>
      <c r="K1156" s="1" t="s">
        <v>42</v>
      </c>
      <c r="L1156" s="1">
        <v>4</v>
      </c>
      <c r="M1156" s="1">
        <v>0.68</v>
      </c>
      <c r="N1156" s="1" t="s">
        <v>46</v>
      </c>
    </row>
    <row r="1157" spans="1:14" x14ac:dyDescent="0.2">
      <c r="A1157" s="1" t="s">
        <v>1197</v>
      </c>
      <c r="B1157" s="1">
        <v>25</v>
      </c>
      <c r="C1157" s="1" t="s">
        <v>26</v>
      </c>
      <c r="D1157" s="1" t="s">
        <v>31</v>
      </c>
      <c r="E1157" s="1">
        <v>17.57</v>
      </c>
      <c r="F1157" s="1">
        <v>16</v>
      </c>
      <c r="G1157" s="1" t="s">
        <v>32</v>
      </c>
      <c r="H1157" s="1" t="s">
        <v>56</v>
      </c>
      <c r="I1157" s="1">
        <v>17.989999999999998</v>
      </c>
      <c r="J1157" s="1">
        <v>0</v>
      </c>
      <c r="K1157" s="1" t="s">
        <v>42</v>
      </c>
      <c r="L1157" s="1">
        <v>4</v>
      </c>
      <c r="M1157" s="1">
        <v>1.03</v>
      </c>
      <c r="N1157" s="1" t="s">
        <v>46</v>
      </c>
    </row>
    <row r="1158" spans="1:14" x14ac:dyDescent="0.2">
      <c r="A1158" s="1" t="s">
        <v>1198</v>
      </c>
      <c r="B1158" s="1">
        <v>65</v>
      </c>
      <c r="C1158" s="1" t="s">
        <v>26</v>
      </c>
      <c r="D1158" s="1" t="s">
        <v>21</v>
      </c>
      <c r="E1158" s="1">
        <v>0.53</v>
      </c>
      <c r="F1158" s="1">
        <v>1</v>
      </c>
      <c r="G1158" s="1" t="s">
        <v>22</v>
      </c>
      <c r="H1158" s="1" t="s">
        <v>45</v>
      </c>
      <c r="I1158" s="1">
        <v>13.99</v>
      </c>
      <c r="J1158" s="1">
        <v>0</v>
      </c>
      <c r="K1158" s="1" t="s">
        <v>60</v>
      </c>
      <c r="L1158" s="1">
        <v>5</v>
      </c>
      <c r="M1158" s="1">
        <v>0.27</v>
      </c>
      <c r="N1158" s="1" t="s">
        <v>24</v>
      </c>
    </row>
    <row r="1159" spans="1:14" x14ac:dyDescent="0.2">
      <c r="A1159" s="1" t="s">
        <v>1199</v>
      </c>
      <c r="B1159" s="1">
        <v>65</v>
      </c>
      <c r="C1159" s="1" t="s">
        <v>14</v>
      </c>
      <c r="D1159" s="1" t="s">
        <v>31</v>
      </c>
      <c r="E1159" s="1">
        <v>27.63</v>
      </c>
      <c r="F1159" s="1">
        <v>8</v>
      </c>
      <c r="G1159" s="1" t="s">
        <v>27</v>
      </c>
      <c r="H1159" s="1" t="s">
        <v>17</v>
      </c>
      <c r="I1159" s="1">
        <v>17.989999999999998</v>
      </c>
      <c r="J1159" s="1">
        <v>0</v>
      </c>
      <c r="K1159" s="1" t="s">
        <v>28</v>
      </c>
      <c r="L1159" s="1">
        <v>5</v>
      </c>
      <c r="M1159" s="1">
        <v>3.07</v>
      </c>
      <c r="N1159" s="1" t="s">
        <v>38</v>
      </c>
    </row>
    <row r="1160" spans="1:14" x14ac:dyDescent="0.2">
      <c r="A1160" s="1" t="s">
        <v>1200</v>
      </c>
      <c r="B1160" s="1">
        <v>28</v>
      </c>
      <c r="C1160" s="1" t="s">
        <v>40</v>
      </c>
      <c r="D1160" s="1" t="s">
        <v>31</v>
      </c>
      <c r="E1160" s="1">
        <v>50.96</v>
      </c>
      <c r="F1160" s="1">
        <v>23</v>
      </c>
      <c r="G1160" s="1" t="s">
        <v>69</v>
      </c>
      <c r="H1160" s="1" t="s">
        <v>23</v>
      </c>
      <c r="I1160" s="1">
        <v>17.989999999999998</v>
      </c>
      <c r="J1160" s="1">
        <v>0</v>
      </c>
      <c r="K1160" s="1" t="s">
        <v>28</v>
      </c>
      <c r="L1160" s="1">
        <v>3</v>
      </c>
      <c r="M1160" s="1">
        <v>2.12</v>
      </c>
      <c r="N1160" s="1" t="s">
        <v>33</v>
      </c>
    </row>
    <row r="1161" spans="1:14" x14ac:dyDescent="0.2">
      <c r="A1161" s="1" t="s">
        <v>1201</v>
      </c>
      <c r="B1161" s="1">
        <v>57</v>
      </c>
      <c r="C1161" s="1" t="s">
        <v>40</v>
      </c>
      <c r="D1161" s="1" t="s">
        <v>15</v>
      </c>
      <c r="E1161" s="1">
        <v>3.09</v>
      </c>
      <c r="F1161" s="1">
        <v>43</v>
      </c>
      <c r="G1161" s="1" t="s">
        <v>48</v>
      </c>
      <c r="H1161" s="1" t="s">
        <v>23</v>
      </c>
      <c r="I1161" s="1">
        <v>8.99</v>
      </c>
      <c r="J1161" s="1">
        <v>1</v>
      </c>
      <c r="K1161" s="1" t="s">
        <v>36</v>
      </c>
      <c r="L1161" s="1">
        <v>5</v>
      </c>
      <c r="M1161" s="1">
        <v>7.0000000000000007E-2</v>
      </c>
      <c r="N1161" s="1" t="s">
        <v>33</v>
      </c>
    </row>
    <row r="1162" spans="1:14" x14ac:dyDescent="0.2">
      <c r="A1162" s="1" t="s">
        <v>1202</v>
      </c>
      <c r="B1162" s="1">
        <v>64</v>
      </c>
      <c r="C1162" s="1" t="s">
        <v>14</v>
      </c>
      <c r="D1162" s="1" t="s">
        <v>21</v>
      </c>
      <c r="E1162" s="1">
        <v>1.0900000000000001</v>
      </c>
      <c r="F1162" s="1">
        <v>37</v>
      </c>
      <c r="G1162" s="1" t="s">
        <v>48</v>
      </c>
      <c r="H1162" s="1" t="s">
        <v>45</v>
      </c>
      <c r="I1162" s="1">
        <v>13.99</v>
      </c>
      <c r="J1162" s="1">
        <v>1</v>
      </c>
      <c r="K1162" s="1" t="s">
        <v>60</v>
      </c>
      <c r="L1162" s="1">
        <v>5</v>
      </c>
      <c r="M1162" s="1">
        <v>0.03</v>
      </c>
      <c r="N1162" s="1" t="s">
        <v>51</v>
      </c>
    </row>
    <row r="1163" spans="1:14" x14ac:dyDescent="0.2">
      <c r="A1163" s="1" t="s">
        <v>1203</v>
      </c>
      <c r="B1163" s="1">
        <v>66</v>
      </c>
      <c r="C1163" s="1" t="s">
        <v>14</v>
      </c>
      <c r="D1163" s="1" t="s">
        <v>21</v>
      </c>
      <c r="E1163" s="1">
        <v>10.25</v>
      </c>
      <c r="F1163" s="1">
        <v>28</v>
      </c>
      <c r="G1163" s="1" t="s">
        <v>69</v>
      </c>
      <c r="H1163" s="1" t="s">
        <v>54</v>
      </c>
      <c r="I1163" s="1">
        <v>13.99</v>
      </c>
      <c r="J1163" s="1">
        <v>0</v>
      </c>
      <c r="K1163" s="1" t="s">
        <v>36</v>
      </c>
      <c r="L1163" s="1">
        <v>4</v>
      </c>
      <c r="M1163" s="1">
        <v>0.35</v>
      </c>
      <c r="N1163" s="1" t="s">
        <v>46</v>
      </c>
    </row>
    <row r="1164" spans="1:14" x14ac:dyDescent="0.2">
      <c r="A1164" s="1" t="s">
        <v>1204</v>
      </c>
      <c r="B1164" s="1">
        <v>29</v>
      </c>
      <c r="C1164" s="1" t="s">
        <v>40</v>
      </c>
      <c r="D1164" s="1" t="s">
        <v>31</v>
      </c>
      <c r="E1164" s="1">
        <v>17.559999999999999</v>
      </c>
      <c r="F1164" s="1">
        <v>13</v>
      </c>
      <c r="G1164" s="1" t="s">
        <v>27</v>
      </c>
      <c r="H1164" s="1" t="s">
        <v>17</v>
      </c>
      <c r="I1164" s="1">
        <v>17.989999999999998</v>
      </c>
      <c r="J1164" s="1">
        <v>0</v>
      </c>
      <c r="K1164" s="1" t="s">
        <v>36</v>
      </c>
      <c r="L1164" s="1">
        <v>3</v>
      </c>
      <c r="M1164" s="1">
        <v>1.25</v>
      </c>
      <c r="N1164" s="1" t="s">
        <v>38</v>
      </c>
    </row>
    <row r="1165" spans="1:14" x14ac:dyDescent="0.2">
      <c r="A1165" s="1" t="s">
        <v>1205</v>
      </c>
      <c r="B1165" s="1">
        <v>66</v>
      </c>
      <c r="C1165" s="1" t="s">
        <v>40</v>
      </c>
      <c r="D1165" s="1" t="s">
        <v>31</v>
      </c>
      <c r="E1165" s="1">
        <v>32.92</v>
      </c>
      <c r="F1165" s="1">
        <v>33</v>
      </c>
      <c r="G1165" s="1" t="s">
        <v>27</v>
      </c>
      <c r="H1165" s="1" t="s">
        <v>23</v>
      </c>
      <c r="I1165" s="1">
        <v>17.989999999999998</v>
      </c>
      <c r="J1165" s="1">
        <v>0</v>
      </c>
      <c r="K1165" s="1" t="s">
        <v>36</v>
      </c>
      <c r="L1165" s="1">
        <v>4</v>
      </c>
      <c r="M1165" s="1">
        <v>0.97</v>
      </c>
      <c r="N1165" s="1" t="s">
        <v>29</v>
      </c>
    </row>
    <row r="1166" spans="1:14" x14ac:dyDescent="0.2">
      <c r="A1166" s="1" t="s">
        <v>1206</v>
      </c>
      <c r="B1166" s="1">
        <v>24</v>
      </c>
      <c r="C1166" s="1" t="s">
        <v>26</v>
      </c>
      <c r="D1166" s="1" t="s">
        <v>15</v>
      </c>
      <c r="E1166" s="1">
        <v>1.71</v>
      </c>
      <c r="F1166" s="1">
        <v>3</v>
      </c>
      <c r="G1166" s="1" t="s">
        <v>16</v>
      </c>
      <c r="H1166" s="1" t="s">
        <v>23</v>
      </c>
      <c r="I1166" s="1">
        <v>8.99</v>
      </c>
      <c r="J1166" s="1">
        <v>1</v>
      </c>
      <c r="K1166" s="1" t="s">
        <v>28</v>
      </c>
      <c r="L1166" s="1">
        <v>3</v>
      </c>
      <c r="M1166" s="1">
        <v>0.43</v>
      </c>
      <c r="N1166" s="1" t="s">
        <v>24</v>
      </c>
    </row>
    <row r="1167" spans="1:14" x14ac:dyDescent="0.2">
      <c r="A1167" s="1" t="s">
        <v>1207</v>
      </c>
      <c r="B1167" s="1">
        <v>36</v>
      </c>
      <c r="C1167" s="1" t="s">
        <v>14</v>
      </c>
      <c r="D1167" s="1" t="s">
        <v>15</v>
      </c>
      <c r="E1167" s="1">
        <v>18.510000000000002</v>
      </c>
      <c r="F1167" s="1">
        <v>11</v>
      </c>
      <c r="G1167" s="1" t="s">
        <v>48</v>
      </c>
      <c r="H1167" s="1" t="s">
        <v>17</v>
      </c>
      <c r="I1167" s="1">
        <v>8.99</v>
      </c>
      <c r="J1167" s="1">
        <v>0</v>
      </c>
      <c r="K1167" s="1" t="s">
        <v>36</v>
      </c>
      <c r="L1167" s="1">
        <v>3</v>
      </c>
      <c r="M1167" s="1">
        <v>1.54</v>
      </c>
      <c r="N1167" s="1" t="s">
        <v>24</v>
      </c>
    </row>
    <row r="1168" spans="1:14" x14ac:dyDescent="0.2">
      <c r="A1168" s="1" t="s">
        <v>1208</v>
      </c>
      <c r="B1168" s="1">
        <v>51</v>
      </c>
      <c r="C1168" s="1" t="s">
        <v>26</v>
      </c>
      <c r="D1168" s="1" t="s">
        <v>21</v>
      </c>
      <c r="E1168" s="1">
        <v>13.68</v>
      </c>
      <c r="F1168" s="1">
        <v>3</v>
      </c>
      <c r="G1168" s="1" t="s">
        <v>16</v>
      </c>
      <c r="H1168" s="1" t="s">
        <v>54</v>
      </c>
      <c r="I1168" s="1">
        <v>13.99</v>
      </c>
      <c r="J1168" s="1">
        <v>0</v>
      </c>
      <c r="K1168" s="1" t="s">
        <v>42</v>
      </c>
      <c r="L1168" s="1">
        <v>4</v>
      </c>
      <c r="M1168" s="1">
        <v>3.42</v>
      </c>
      <c r="N1168" s="1" t="s">
        <v>51</v>
      </c>
    </row>
    <row r="1169" spans="1:14" x14ac:dyDescent="0.2">
      <c r="A1169" s="1" t="s">
        <v>1209</v>
      </c>
      <c r="B1169" s="1">
        <v>23</v>
      </c>
      <c r="C1169" s="1" t="s">
        <v>14</v>
      </c>
      <c r="D1169" s="1" t="s">
        <v>31</v>
      </c>
      <c r="E1169" s="1">
        <v>11.61</v>
      </c>
      <c r="F1169" s="1">
        <v>38</v>
      </c>
      <c r="G1169" s="1" t="s">
        <v>69</v>
      </c>
      <c r="H1169" s="1" t="s">
        <v>23</v>
      </c>
      <c r="I1169" s="1">
        <v>17.989999999999998</v>
      </c>
      <c r="J1169" s="1">
        <v>1</v>
      </c>
      <c r="K1169" s="1" t="s">
        <v>60</v>
      </c>
      <c r="L1169" s="1">
        <v>3</v>
      </c>
      <c r="M1169" s="1">
        <v>0.3</v>
      </c>
      <c r="N1169" s="1" t="s">
        <v>33</v>
      </c>
    </row>
    <row r="1170" spans="1:14" x14ac:dyDescent="0.2">
      <c r="A1170" s="1" t="s">
        <v>1210</v>
      </c>
      <c r="B1170" s="1">
        <v>66</v>
      </c>
      <c r="C1170" s="1" t="s">
        <v>14</v>
      </c>
      <c r="D1170" s="1" t="s">
        <v>31</v>
      </c>
      <c r="E1170" s="1">
        <v>14.44</v>
      </c>
      <c r="F1170" s="1">
        <v>48</v>
      </c>
      <c r="G1170" s="1" t="s">
        <v>16</v>
      </c>
      <c r="H1170" s="1" t="s">
        <v>17</v>
      </c>
      <c r="I1170" s="1">
        <v>17.989999999999998</v>
      </c>
      <c r="J1170" s="1">
        <v>1</v>
      </c>
      <c r="K1170" s="1" t="s">
        <v>28</v>
      </c>
      <c r="L1170" s="1">
        <v>3</v>
      </c>
      <c r="M1170" s="1">
        <v>0.28999999999999998</v>
      </c>
      <c r="N1170" s="1" t="s">
        <v>46</v>
      </c>
    </row>
    <row r="1171" spans="1:14" x14ac:dyDescent="0.2">
      <c r="A1171" s="1" t="s">
        <v>1211</v>
      </c>
      <c r="B1171" s="1">
        <v>29</v>
      </c>
      <c r="C1171" s="1" t="s">
        <v>14</v>
      </c>
      <c r="D1171" s="1" t="s">
        <v>21</v>
      </c>
      <c r="E1171" s="1">
        <v>8.31</v>
      </c>
      <c r="F1171" s="1">
        <v>30</v>
      </c>
      <c r="G1171" s="1" t="s">
        <v>27</v>
      </c>
      <c r="H1171" s="1" t="s">
        <v>23</v>
      </c>
      <c r="I1171" s="1">
        <v>13.99</v>
      </c>
      <c r="J1171" s="1">
        <v>0</v>
      </c>
      <c r="K1171" s="1" t="s">
        <v>42</v>
      </c>
      <c r="L1171" s="1">
        <v>1</v>
      </c>
      <c r="M1171" s="1">
        <v>0.27</v>
      </c>
      <c r="N1171" s="1" t="s">
        <v>19</v>
      </c>
    </row>
    <row r="1172" spans="1:14" x14ac:dyDescent="0.2">
      <c r="A1172" s="1" t="s">
        <v>1212</v>
      </c>
      <c r="B1172" s="1">
        <v>32</v>
      </c>
      <c r="C1172" s="1" t="s">
        <v>26</v>
      </c>
      <c r="D1172" s="1" t="s">
        <v>15</v>
      </c>
      <c r="E1172" s="1">
        <v>11.48</v>
      </c>
      <c r="F1172" s="1">
        <v>34</v>
      </c>
      <c r="G1172" s="1" t="s">
        <v>32</v>
      </c>
      <c r="H1172" s="1" t="s">
        <v>56</v>
      </c>
      <c r="I1172" s="1">
        <v>8.99</v>
      </c>
      <c r="J1172" s="1">
        <v>1</v>
      </c>
      <c r="K1172" s="1" t="s">
        <v>36</v>
      </c>
      <c r="L1172" s="1">
        <v>1</v>
      </c>
      <c r="M1172" s="1">
        <v>0.33</v>
      </c>
      <c r="N1172" s="1" t="s">
        <v>33</v>
      </c>
    </row>
    <row r="1173" spans="1:14" x14ac:dyDescent="0.2">
      <c r="A1173" s="1" t="s">
        <v>1213</v>
      </c>
      <c r="B1173" s="1">
        <v>43</v>
      </c>
      <c r="C1173" s="1" t="s">
        <v>40</v>
      </c>
      <c r="D1173" s="1" t="s">
        <v>31</v>
      </c>
      <c r="E1173" s="1">
        <v>1.99</v>
      </c>
      <c r="F1173" s="1">
        <v>17</v>
      </c>
      <c r="G1173" s="1" t="s">
        <v>16</v>
      </c>
      <c r="H1173" s="1" t="s">
        <v>17</v>
      </c>
      <c r="I1173" s="1">
        <v>17.989999999999998</v>
      </c>
      <c r="J1173" s="1">
        <v>1</v>
      </c>
      <c r="K1173" s="1" t="s">
        <v>28</v>
      </c>
      <c r="L1173" s="1">
        <v>5</v>
      </c>
      <c r="M1173" s="1">
        <v>0.11</v>
      </c>
      <c r="N1173" s="1" t="s">
        <v>19</v>
      </c>
    </row>
    <row r="1174" spans="1:14" x14ac:dyDescent="0.2">
      <c r="A1174" s="1" t="s">
        <v>1214</v>
      </c>
      <c r="B1174" s="1">
        <v>61</v>
      </c>
      <c r="C1174" s="1" t="s">
        <v>14</v>
      </c>
      <c r="D1174" s="1" t="s">
        <v>21</v>
      </c>
      <c r="E1174" s="1">
        <v>8.1199999999999992</v>
      </c>
      <c r="F1174" s="1">
        <v>56</v>
      </c>
      <c r="G1174" s="1" t="s">
        <v>16</v>
      </c>
      <c r="H1174" s="1" t="s">
        <v>17</v>
      </c>
      <c r="I1174" s="1">
        <v>13.99</v>
      </c>
      <c r="J1174" s="1">
        <v>0</v>
      </c>
      <c r="K1174" s="1" t="s">
        <v>60</v>
      </c>
      <c r="L1174" s="1">
        <v>4</v>
      </c>
      <c r="M1174" s="1">
        <v>0.14000000000000001</v>
      </c>
      <c r="N1174" s="1" t="s">
        <v>33</v>
      </c>
    </row>
    <row r="1175" spans="1:14" x14ac:dyDescent="0.2">
      <c r="A1175" s="1" t="s">
        <v>1215</v>
      </c>
      <c r="B1175" s="1">
        <v>44</v>
      </c>
      <c r="C1175" s="1" t="s">
        <v>14</v>
      </c>
      <c r="D1175" s="1" t="s">
        <v>15</v>
      </c>
      <c r="E1175" s="1">
        <v>1.4</v>
      </c>
      <c r="F1175" s="1">
        <v>58</v>
      </c>
      <c r="G1175" s="1" t="s">
        <v>27</v>
      </c>
      <c r="H1175" s="1" t="s">
        <v>17</v>
      </c>
      <c r="I1175" s="1">
        <v>8.99</v>
      </c>
      <c r="J1175" s="1">
        <v>1</v>
      </c>
      <c r="K1175" s="1" t="s">
        <v>36</v>
      </c>
      <c r="L1175" s="1">
        <v>5</v>
      </c>
      <c r="M1175" s="1">
        <v>0.02</v>
      </c>
      <c r="N1175" s="1" t="s">
        <v>29</v>
      </c>
    </row>
    <row r="1176" spans="1:14" x14ac:dyDescent="0.2">
      <c r="A1176" s="1" t="s">
        <v>1216</v>
      </c>
      <c r="B1176" s="1">
        <v>35</v>
      </c>
      <c r="C1176" s="1" t="s">
        <v>40</v>
      </c>
      <c r="D1176" s="1" t="s">
        <v>21</v>
      </c>
      <c r="E1176" s="1">
        <v>4.13</v>
      </c>
      <c r="F1176" s="1">
        <v>32</v>
      </c>
      <c r="G1176" s="1" t="s">
        <v>16</v>
      </c>
      <c r="H1176" s="1" t="s">
        <v>17</v>
      </c>
      <c r="I1176" s="1">
        <v>13.99</v>
      </c>
      <c r="J1176" s="1">
        <v>1</v>
      </c>
      <c r="K1176" s="1" t="s">
        <v>60</v>
      </c>
      <c r="L1176" s="1">
        <v>1</v>
      </c>
      <c r="M1176" s="1">
        <v>0.13</v>
      </c>
      <c r="N1176" s="1" t="s">
        <v>33</v>
      </c>
    </row>
    <row r="1177" spans="1:14" x14ac:dyDescent="0.2">
      <c r="A1177" s="1" t="s">
        <v>1217</v>
      </c>
      <c r="B1177" s="1">
        <v>67</v>
      </c>
      <c r="C1177" s="1" t="s">
        <v>26</v>
      </c>
      <c r="D1177" s="1" t="s">
        <v>15</v>
      </c>
      <c r="E1177" s="1">
        <v>23.72</v>
      </c>
      <c r="F1177" s="1">
        <v>49</v>
      </c>
      <c r="G1177" s="1" t="s">
        <v>32</v>
      </c>
      <c r="H1177" s="1" t="s">
        <v>54</v>
      </c>
      <c r="I1177" s="1">
        <v>8.99</v>
      </c>
      <c r="J1177" s="1">
        <v>1</v>
      </c>
      <c r="K1177" s="1" t="s">
        <v>18</v>
      </c>
      <c r="L1177" s="1">
        <v>5</v>
      </c>
      <c r="M1177" s="1">
        <v>0.47</v>
      </c>
      <c r="N1177" s="1" t="s">
        <v>51</v>
      </c>
    </row>
    <row r="1178" spans="1:14" x14ac:dyDescent="0.2">
      <c r="A1178" s="1" t="s">
        <v>1218</v>
      </c>
      <c r="B1178" s="1">
        <v>67</v>
      </c>
      <c r="C1178" s="1" t="s">
        <v>26</v>
      </c>
      <c r="D1178" s="1" t="s">
        <v>21</v>
      </c>
      <c r="E1178" s="1">
        <v>8.1199999999999992</v>
      </c>
      <c r="F1178" s="1">
        <v>26</v>
      </c>
      <c r="G1178" s="1" t="s">
        <v>48</v>
      </c>
      <c r="H1178" s="1" t="s">
        <v>17</v>
      </c>
      <c r="I1178" s="1">
        <v>13.99</v>
      </c>
      <c r="J1178" s="1">
        <v>0</v>
      </c>
      <c r="K1178" s="1" t="s">
        <v>60</v>
      </c>
      <c r="L1178" s="1">
        <v>3</v>
      </c>
      <c r="M1178" s="1">
        <v>0.3</v>
      </c>
      <c r="N1178" s="1" t="s">
        <v>29</v>
      </c>
    </row>
    <row r="1179" spans="1:14" x14ac:dyDescent="0.2">
      <c r="A1179" s="1" t="s">
        <v>1219</v>
      </c>
      <c r="B1179" s="1">
        <v>46</v>
      </c>
      <c r="C1179" s="1" t="s">
        <v>14</v>
      </c>
      <c r="D1179" s="1" t="s">
        <v>21</v>
      </c>
      <c r="E1179" s="1">
        <v>1.24</v>
      </c>
      <c r="F1179" s="1">
        <v>60</v>
      </c>
      <c r="G1179" s="1" t="s">
        <v>22</v>
      </c>
      <c r="H1179" s="1" t="s">
        <v>17</v>
      </c>
      <c r="I1179" s="1">
        <v>13.99</v>
      </c>
      <c r="J1179" s="1">
        <v>1</v>
      </c>
      <c r="K1179" s="1" t="s">
        <v>36</v>
      </c>
      <c r="L1179" s="1">
        <v>5</v>
      </c>
      <c r="M1179" s="1">
        <v>0.02</v>
      </c>
      <c r="N1179" s="1" t="s">
        <v>33</v>
      </c>
    </row>
    <row r="1180" spans="1:14" x14ac:dyDescent="0.2">
      <c r="A1180" s="1" t="s">
        <v>1220</v>
      </c>
      <c r="B1180" s="1">
        <v>41</v>
      </c>
      <c r="C1180" s="1" t="s">
        <v>14</v>
      </c>
      <c r="D1180" s="1" t="s">
        <v>21</v>
      </c>
      <c r="E1180" s="1">
        <v>22.67</v>
      </c>
      <c r="F1180" s="1">
        <v>51</v>
      </c>
      <c r="G1180" s="1" t="s">
        <v>69</v>
      </c>
      <c r="H1180" s="1" t="s">
        <v>54</v>
      </c>
      <c r="I1180" s="1">
        <v>13.99</v>
      </c>
      <c r="J1180" s="1">
        <v>0</v>
      </c>
      <c r="K1180" s="1" t="s">
        <v>42</v>
      </c>
      <c r="L1180" s="1">
        <v>2</v>
      </c>
      <c r="M1180" s="1">
        <v>0.44</v>
      </c>
      <c r="N1180" s="1" t="s">
        <v>51</v>
      </c>
    </row>
    <row r="1181" spans="1:14" x14ac:dyDescent="0.2">
      <c r="A1181" s="1" t="s">
        <v>1221</v>
      </c>
      <c r="B1181" s="1">
        <v>28</v>
      </c>
      <c r="C1181" s="1" t="s">
        <v>26</v>
      </c>
      <c r="D1181" s="1" t="s">
        <v>15</v>
      </c>
      <c r="E1181" s="1">
        <v>13.35</v>
      </c>
      <c r="F1181" s="1">
        <v>17</v>
      </c>
      <c r="G1181" s="1" t="s">
        <v>69</v>
      </c>
      <c r="H1181" s="1" t="s">
        <v>56</v>
      </c>
      <c r="I1181" s="1">
        <v>8.99</v>
      </c>
      <c r="J1181" s="1">
        <v>0</v>
      </c>
      <c r="K1181" s="1" t="s">
        <v>42</v>
      </c>
      <c r="L1181" s="1">
        <v>1</v>
      </c>
      <c r="M1181" s="1">
        <v>0.74</v>
      </c>
      <c r="N1181" s="1" t="s">
        <v>46</v>
      </c>
    </row>
    <row r="1182" spans="1:14" x14ac:dyDescent="0.2">
      <c r="A1182" s="1" t="s">
        <v>1222</v>
      </c>
      <c r="B1182" s="1">
        <v>48</v>
      </c>
      <c r="C1182" s="1" t="s">
        <v>14</v>
      </c>
      <c r="D1182" s="1" t="s">
        <v>31</v>
      </c>
      <c r="E1182" s="1">
        <v>25.07</v>
      </c>
      <c r="F1182" s="1">
        <v>29</v>
      </c>
      <c r="G1182" s="1" t="s">
        <v>69</v>
      </c>
      <c r="H1182" s="1" t="s">
        <v>56</v>
      </c>
      <c r="I1182" s="1">
        <v>17.989999999999998</v>
      </c>
      <c r="J1182" s="1">
        <v>0</v>
      </c>
      <c r="K1182" s="1" t="s">
        <v>60</v>
      </c>
      <c r="L1182" s="1">
        <v>4</v>
      </c>
      <c r="M1182" s="1">
        <v>0.84</v>
      </c>
      <c r="N1182" s="1" t="s">
        <v>29</v>
      </c>
    </row>
    <row r="1183" spans="1:14" x14ac:dyDescent="0.2">
      <c r="A1183" s="1" t="s">
        <v>1223</v>
      </c>
      <c r="B1183" s="1">
        <v>62</v>
      </c>
      <c r="C1183" s="1" t="s">
        <v>26</v>
      </c>
      <c r="D1183" s="1" t="s">
        <v>21</v>
      </c>
      <c r="E1183" s="1">
        <v>5.47</v>
      </c>
      <c r="F1183" s="1">
        <v>31</v>
      </c>
      <c r="G1183" s="1" t="s">
        <v>48</v>
      </c>
      <c r="H1183" s="1" t="s">
        <v>17</v>
      </c>
      <c r="I1183" s="1">
        <v>13.99</v>
      </c>
      <c r="J1183" s="1">
        <v>1</v>
      </c>
      <c r="K1183" s="1" t="s">
        <v>36</v>
      </c>
      <c r="L1183" s="1">
        <v>1</v>
      </c>
      <c r="M1183" s="1">
        <v>0.17</v>
      </c>
      <c r="N1183" s="1" t="s">
        <v>24</v>
      </c>
    </row>
    <row r="1184" spans="1:14" x14ac:dyDescent="0.2">
      <c r="A1184" s="1" t="s">
        <v>1224</v>
      </c>
      <c r="B1184" s="1">
        <v>29</v>
      </c>
      <c r="C1184" s="1" t="s">
        <v>40</v>
      </c>
      <c r="D1184" s="1" t="s">
        <v>15</v>
      </c>
      <c r="E1184" s="1">
        <v>11.65</v>
      </c>
      <c r="F1184" s="1">
        <v>22</v>
      </c>
      <c r="G1184" s="1" t="s">
        <v>27</v>
      </c>
      <c r="H1184" s="1" t="s">
        <v>45</v>
      </c>
      <c r="I1184" s="1">
        <v>8.99</v>
      </c>
      <c r="J1184" s="1">
        <v>0</v>
      </c>
      <c r="K1184" s="1" t="s">
        <v>42</v>
      </c>
      <c r="L1184" s="1">
        <v>2</v>
      </c>
      <c r="M1184" s="1">
        <v>0.51</v>
      </c>
      <c r="N1184" s="1" t="s">
        <v>46</v>
      </c>
    </row>
    <row r="1185" spans="1:14" x14ac:dyDescent="0.2">
      <c r="A1185" s="1" t="s">
        <v>1225</v>
      </c>
      <c r="B1185" s="1">
        <v>40</v>
      </c>
      <c r="C1185" s="1" t="s">
        <v>26</v>
      </c>
      <c r="D1185" s="1" t="s">
        <v>15</v>
      </c>
      <c r="E1185" s="1">
        <v>1.79</v>
      </c>
      <c r="F1185" s="1">
        <v>14</v>
      </c>
      <c r="G1185" s="1" t="s">
        <v>48</v>
      </c>
      <c r="H1185" s="1" t="s">
        <v>45</v>
      </c>
      <c r="I1185" s="1">
        <v>8.99</v>
      </c>
      <c r="J1185" s="1">
        <v>1</v>
      </c>
      <c r="K1185" s="1" t="s">
        <v>42</v>
      </c>
      <c r="L1185" s="1">
        <v>1</v>
      </c>
      <c r="M1185" s="1">
        <v>0.12</v>
      </c>
      <c r="N1185" s="1" t="s">
        <v>51</v>
      </c>
    </row>
    <row r="1186" spans="1:14" x14ac:dyDescent="0.2">
      <c r="A1186" s="1" t="s">
        <v>1226</v>
      </c>
      <c r="B1186" s="1">
        <v>35</v>
      </c>
      <c r="C1186" s="1" t="s">
        <v>26</v>
      </c>
      <c r="D1186" s="1" t="s">
        <v>15</v>
      </c>
      <c r="E1186" s="1">
        <v>5.61</v>
      </c>
      <c r="F1186" s="1">
        <v>18</v>
      </c>
      <c r="G1186" s="1" t="s">
        <v>22</v>
      </c>
      <c r="H1186" s="1" t="s">
        <v>23</v>
      </c>
      <c r="I1186" s="1">
        <v>8.99</v>
      </c>
      <c r="J1186" s="1">
        <v>1</v>
      </c>
      <c r="K1186" s="1" t="s">
        <v>28</v>
      </c>
      <c r="L1186" s="1">
        <v>2</v>
      </c>
      <c r="M1186" s="1">
        <v>0.3</v>
      </c>
      <c r="N1186" s="1" t="s">
        <v>33</v>
      </c>
    </row>
    <row r="1187" spans="1:14" x14ac:dyDescent="0.2">
      <c r="A1187" s="1" t="s">
        <v>1227</v>
      </c>
      <c r="B1187" s="1">
        <v>35</v>
      </c>
      <c r="C1187" s="1" t="s">
        <v>26</v>
      </c>
      <c r="D1187" s="1" t="s">
        <v>21</v>
      </c>
      <c r="E1187" s="1">
        <v>3.26</v>
      </c>
      <c r="F1187" s="1">
        <v>39</v>
      </c>
      <c r="G1187" s="1" t="s">
        <v>22</v>
      </c>
      <c r="H1187" s="1" t="s">
        <v>56</v>
      </c>
      <c r="I1187" s="1">
        <v>13.99</v>
      </c>
      <c r="J1187" s="1">
        <v>1</v>
      </c>
      <c r="K1187" s="1" t="s">
        <v>36</v>
      </c>
      <c r="L1187" s="1">
        <v>2</v>
      </c>
      <c r="M1187" s="1">
        <v>0.08</v>
      </c>
      <c r="N1187" s="1" t="s">
        <v>29</v>
      </c>
    </row>
    <row r="1188" spans="1:14" x14ac:dyDescent="0.2">
      <c r="A1188" s="1" t="s">
        <v>1228</v>
      </c>
      <c r="B1188" s="1">
        <v>42</v>
      </c>
      <c r="C1188" s="1" t="s">
        <v>26</v>
      </c>
      <c r="D1188" s="1" t="s">
        <v>21</v>
      </c>
      <c r="E1188" s="1">
        <v>3.67</v>
      </c>
      <c r="F1188" s="1">
        <v>13</v>
      </c>
      <c r="G1188" s="1" t="s">
        <v>32</v>
      </c>
      <c r="H1188" s="1" t="s">
        <v>17</v>
      </c>
      <c r="I1188" s="1">
        <v>13.99</v>
      </c>
      <c r="J1188" s="1">
        <v>1</v>
      </c>
      <c r="K1188" s="1" t="s">
        <v>36</v>
      </c>
      <c r="L1188" s="1">
        <v>3</v>
      </c>
      <c r="M1188" s="1">
        <v>0.26</v>
      </c>
      <c r="N1188" s="1" t="s">
        <v>19</v>
      </c>
    </row>
    <row r="1189" spans="1:14" x14ac:dyDescent="0.2">
      <c r="A1189" s="1" t="s">
        <v>1229</v>
      </c>
      <c r="B1189" s="1">
        <v>24</v>
      </c>
      <c r="C1189" s="1" t="s">
        <v>40</v>
      </c>
      <c r="D1189" s="1" t="s">
        <v>31</v>
      </c>
      <c r="E1189" s="1">
        <v>1.1200000000000001</v>
      </c>
      <c r="F1189" s="1">
        <v>55</v>
      </c>
      <c r="G1189" s="1" t="s">
        <v>27</v>
      </c>
      <c r="H1189" s="1" t="s">
        <v>56</v>
      </c>
      <c r="I1189" s="1">
        <v>17.989999999999998</v>
      </c>
      <c r="J1189" s="1">
        <v>1</v>
      </c>
      <c r="K1189" s="1" t="s">
        <v>28</v>
      </c>
      <c r="L1189" s="1">
        <v>5</v>
      </c>
      <c r="M1189" s="1">
        <v>0.02</v>
      </c>
      <c r="N1189" s="1" t="s">
        <v>51</v>
      </c>
    </row>
    <row r="1190" spans="1:14" x14ac:dyDescent="0.2">
      <c r="A1190" s="1" t="s">
        <v>1230</v>
      </c>
      <c r="B1190" s="1">
        <v>38</v>
      </c>
      <c r="C1190" s="1" t="s">
        <v>26</v>
      </c>
      <c r="D1190" s="1" t="s">
        <v>31</v>
      </c>
      <c r="E1190" s="1">
        <v>15.94</v>
      </c>
      <c r="F1190" s="1">
        <v>54</v>
      </c>
      <c r="G1190" s="1" t="s">
        <v>32</v>
      </c>
      <c r="H1190" s="1" t="s">
        <v>54</v>
      </c>
      <c r="I1190" s="1">
        <v>17.989999999999998</v>
      </c>
      <c r="J1190" s="1">
        <v>1</v>
      </c>
      <c r="K1190" s="1" t="s">
        <v>28</v>
      </c>
      <c r="L1190" s="1">
        <v>2</v>
      </c>
      <c r="M1190" s="1">
        <v>0.28999999999999998</v>
      </c>
      <c r="N1190" s="1" t="s">
        <v>19</v>
      </c>
    </row>
    <row r="1191" spans="1:14" x14ac:dyDescent="0.2">
      <c r="A1191" s="1" t="s">
        <v>1231</v>
      </c>
      <c r="B1191" s="1">
        <v>26</v>
      </c>
      <c r="C1191" s="1" t="s">
        <v>14</v>
      </c>
      <c r="D1191" s="1" t="s">
        <v>31</v>
      </c>
      <c r="E1191" s="1">
        <v>8.32</v>
      </c>
      <c r="F1191" s="1">
        <v>48</v>
      </c>
      <c r="G1191" s="1" t="s">
        <v>16</v>
      </c>
      <c r="H1191" s="1" t="s">
        <v>45</v>
      </c>
      <c r="I1191" s="1">
        <v>17.989999999999998</v>
      </c>
      <c r="J1191" s="1">
        <v>1</v>
      </c>
      <c r="K1191" s="1" t="s">
        <v>28</v>
      </c>
      <c r="L1191" s="1">
        <v>5</v>
      </c>
      <c r="M1191" s="1">
        <v>0.17</v>
      </c>
      <c r="N1191" s="1" t="s">
        <v>24</v>
      </c>
    </row>
    <row r="1192" spans="1:14" x14ac:dyDescent="0.2">
      <c r="A1192" s="1" t="s">
        <v>1232</v>
      </c>
      <c r="B1192" s="1">
        <v>65</v>
      </c>
      <c r="C1192" s="1" t="s">
        <v>26</v>
      </c>
      <c r="D1192" s="1" t="s">
        <v>31</v>
      </c>
      <c r="E1192" s="1">
        <v>22.68</v>
      </c>
      <c r="F1192" s="1">
        <v>40</v>
      </c>
      <c r="G1192" s="1" t="s">
        <v>22</v>
      </c>
      <c r="H1192" s="1" t="s">
        <v>56</v>
      </c>
      <c r="I1192" s="1">
        <v>17.989999999999998</v>
      </c>
      <c r="J1192" s="1">
        <v>0</v>
      </c>
      <c r="K1192" s="1" t="s">
        <v>28</v>
      </c>
      <c r="L1192" s="1">
        <v>2</v>
      </c>
      <c r="M1192" s="1">
        <v>0.55000000000000004</v>
      </c>
      <c r="N1192" s="1" t="s">
        <v>33</v>
      </c>
    </row>
    <row r="1193" spans="1:14" x14ac:dyDescent="0.2">
      <c r="A1193" s="1" t="s">
        <v>1233</v>
      </c>
      <c r="B1193" s="1">
        <v>24</v>
      </c>
      <c r="C1193" s="1" t="s">
        <v>40</v>
      </c>
      <c r="D1193" s="1" t="s">
        <v>31</v>
      </c>
      <c r="E1193" s="1">
        <v>0.57999999999999996</v>
      </c>
      <c r="F1193" s="1">
        <v>57</v>
      </c>
      <c r="G1193" s="1" t="s">
        <v>22</v>
      </c>
      <c r="H1193" s="1" t="s">
        <v>56</v>
      </c>
      <c r="I1193" s="1">
        <v>17.989999999999998</v>
      </c>
      <c r="J1193" s="1">
        <v>1</v>
      </c>
      <c r="K1193" s="1" t="s">
        <v>42</v>
      </c>
      <c r="L1193" s="1">
        <v>3</v>
      </c>
      <c r="M1193" s="1">
        <v>0.01</v>
      </c>
      <c r="N1193" s="1" t="s">
        <v>24</v>
      </c>
    </row>
    <row r="1194" spans="1:14" x14ac:dyDescent="0.2">
      <c r="A1194" s="1" t="s">
        <v>1234</v>
      </c>
      <c r="B1194" s="1">
        <v>56</v>
      </c>
      <c r="C1194" s="1" t="s">
        <v>14</v>
      </c>
      <c r="D1194" s="1" t="s">
        <v>15</v>
      </c>
      <c r="E1194" s="1">
        <v>11.81</v>
      </c>
      <c r="F1194" s="1">
        <v>14</v>
      </c>
      <c r="G1194" s="1" t="s">
        <v>27</v>
      </c>
      <c r="H1194" s="1" t="s">
        <v>45</v>
      </c>
      <c r="I1194" s="1">
        <v>8.99</v>
      </c>
      <c r="J1194" s="1">
        <v>0</v>
      </c>
      <c r="K1194" s="1" t="s">
        <v>42</v>
      </c>
      <c r="L1194" s="1">
        <v>2</v>
      </c>
      <c r="M1194" s="1">
        <v>0.79</v>
      </c>
      <c r="N1194" s="1" t="s">
        <v>29</v>
      </c>
    </row>
    <row r="1195" spans="1:14" x14ac:dyDescent="0.2">
      <c r="A1195" s="1" t="s">
        <v>1235</v>
      </c>
      <c r="B1195" s="1">
        <v>34</v>
      </c>
      <c r="C1195" s="1" t="s">
        <v>26</v>
      </c>
      <c r="D1195" s="1" t="s">
        <v>15</v>
      </c>
      <c r="E1195" s="1">
        <v>0.95</v>
      </c>
      <c r="F1195" s="1">
        <v>44</v>
      </c>
      <c r="G1195" s="1" t="s">
        <v>27</v>
      </c>
      <c r="H1195" s="1" t="s">
        <v>23</v>
      </c>
      <c r="I1195" s="1">
        <v>8.99</v>
      </c>
      <c r="J1195" s="1">
        <v>1</v>
      </c>
      <c r="K1195" s="1" t="s">
        <v>42</v>
      </c>
      <c r="L1195" s="1">
        <v>4</v>
      </c>
      <c r="M1195" s="1">
        <v>0.02</v>
      </c>
      <c r="N1195" s="1" t="s">
        <v>19</v>
      </c>
    </row>
    <row r="1196" spans="1:14" x14ac:dyDescent="0.2">
      <c r="A1196" s="1" t="s">
        <v>1236</v>
      </c>
      <c r="B1196" s="1">
        <v>26</v>
      </c>
      <c r="C1196" s="1" t="s">
        <v>26</v>
      </c>
      <c r="D1196" s="1" t="s">
        <v>31</v>
      </c>
      <c r="E1196" s="1">
        <v>0.67</v>
      </c>
      <c r="F1196" s="1">
        <v>8</v>
      </c>
      <c r="G1196" s="1" t="s">
        <v>27</v>
      </c>
      <c r="H1196" s="1" t="s">
        <v>45</v>
      </c>
      <c r="I1196" s="1">
        <v>17.989999999999998</v>
      </c>
      <c r="J1196" s="1">
        <v>0</v>
      </c>
      <c r="K1196" s="1" t="s">
        <v>36</v>
      </c>
      <c r="L1196" s="1">
        <v>4</v>
      </c>
      <c r="M1196" s="1">
        <v>7.0000000000000007E-2</v>
      </c>
      <c r="N1196" s="1" t="s">
        <v>24</v>
      </c>
    </row>
    <row r="1197" spans="1:14" x14ac:dyDescent="0.2">
      <c r="A1197" s="1" t="s">
        <v>1237</v>
      </c>
      <c r="B1197" s="1">
        <v>56</v>
      </c>
      <c r="C1197" s="1" t="s">
        <v>14</v>
      </c>
      <c r="D1197" s="1" t="s">
        <v>31</v>
      </c>
      <c r="E1197" s="1">
        <v>3.67</v>
      </c>
      <c r="F1197" s="1">
        <v>19</v>
      </c>
      <c r="G1197" s="1" t="s">
        <v>27</v>
      </c>
      <c r="H1197" s="1" t="s">
        <v>17</v>
      </c>
      <c r="I1197" s="1">
        <v>17.989999999999998</v>
      </c>
      <c r="J1197" s="1">
        <v>0</v>
      </c>
      <c r="K1197" s="1" t="s">
        <v>36</v>
      </c>
      <c r="L1197" s="1">
        <v>5</v>
      </c>
      <c r="M1197" s="1">
        <v>0.18</v>
      </c>
      <c r="N1197" s="1" t="s">
        <v>19</v>
      </c>
    </row>
    <row r="1198" spans="1:14" x14ac:dyDescent="0.2">
      <c r="A1198" s="1" t="s">
        <v>1238</v>
      </c>
      <c r="B1198" s="1">
        <v>57</v>
      </c>
      <c r="C1198" s="1" t="s">
        <v>26</v>
      </c>
      <c r="D1198" s="1" t="s">
        <v>21</v>
      </c>
      <c r="E1198" s="1">
        <v>16.97</v>
      </c>
      <c r="F1198" s="1">
        <v>55</v>
      </c>
      <c r="G1198" s="1" t="s">
        <v>27</v>
      </c>
      <c r="H1198" s="1" t="s">
        <v>17</v>
      </c>
      <c r="I1198" s="1">
        <v>13.99</v>
      </c>
      <c r="J1198" s="1">
        <v>1</v>
      </c>
      <c r="K1198" s="1" t="s">
        <v>18</v>
      </c>
      <c r="L1198" s="1">
        <v>4</v>
      </c>
      <c r="M1198" s="1">
        <v>0.3</v>
      </c>
      <c r="N1198" s="1" t="s">
        <v>46</v>
      </c>
    </row>
    <row r="1199" spans="1:14" x14ac:dyDescent="0.2">
      <c r="A1199" s="1" t="s">
        <v>1239</v>
      </c>
      <c r="B1199" s="1">
        <v>54</v>
      </c>
      <c r="C1199" s="1" t="s">
        <v>14</v>
      </c>
      <c r="D1199" s="1" t="s">
        <v>21</v>
      </c>
      <c r="E1199" s="1">
        <v>8.61</v>
      </c>
      <c r="F1199" s="1">
        <v>11</v>
      </c>
      <c r="G1199" s="1" t="s">
        <v>16</v>
      </c>
      <c r="H1199" s="1" t="s">
        <v>56</v>
      </c>
      <c r="I1199" s="1">
        <v>13.99</v>
      </c>
      <c r="J1199" s="1">
        <v>0</v>
      </c>
      <c r="K1199" s="1" t="s">
        <v>18</v>
      </c>
      <c r="L1199" s="1">
        <v>3</v>
      </c>
      <c r="M1199" s="1">
        <v>0.72</v>
      </c>
      <c r="N1199" s="1" t="s">
        <v>38</v>
      </c>
    </row>
    <row r="1200" spans="1:14" x14ac:dyDescent="0.2">
      <c r="A1200" s="1" t="s">
        <v>1240</v>
      </c>
      <c r="B1200" s="1">
        <v>48</v>
      </c>
      <c r="C1200" s="1" t="s">
        <v>40</v>
      </c>
      <c r="D1200" s="1" t="s">
        <v>31</v>
      </c>
      <c r="E1200" s="1">
        <v>4.1500000000000004</v>
      </c>
      <c r="F1200" s="1">
        <v>53</v>
      </c>
      <c r="G1200" s="1" t="s">
        <v>16</v>
      </c>
      <c r="H1200" s="1" t="s">
        <v>45</v>
      </c>
      <c r="I1200" s="1">
        <v>17.989999999999998</v>
      </c>
      <c r="J1200" s="1">
        <v>1</v>
      </c>
      <c r="K1200" s="1" t="s">
        <v>60</v>
      </c>
      <c r="L1200" s="1">
        <v>4</v>
      </c>
      <c r="M1200" s="1">
        <v>0.08</v>
      </c>
      <c r="N1200" s="1" t="s">
        <v>51</v>
      </c>
    </row>
    <row r="1201" spans="1:14" x14ac:dyDescent="0.2">
      <c r="A1201" s="1" t="s">
        <v>1241</v>
      </c>
      <c r="B1201" s="1">
        <v>38</v>
      </c>
      <c r="C1201" s="1" t="s">
        <v>26</v>
      </c>
      <c r="D1201" s="1" t="s">
        <v>15</v>
      </c>
      <c r="E1201" s="1">
        <v>6.63</v>
      </c>
      <c r="F1201" s="1">
        <v>24</v>
      </c>
      <c r="G1201" s="1" t="s">
        <v>22</v>
      </c>
      <c r="H1201" s="1" t="s">
        <v>23</v>
      </c>
      <c r="I1201" s="1">
        <v>8.99</v>
      </c>
      <c r="J1201" s="1">
        <v>1</v>
      </c>
      <c r="K1201" s="1" t="s">
        <v>28</v>
      </c>
      <c r="L1201" s="1">
        <v>3</v>
      </c>
      <c r="M1201" s="1">
        <v>0.27</v>
      </c>
      <c r="N1201" s="1" t="s">
        <v>29</v>
      </c>
    </row>
    <row r="1202" spans="1:14" x14ac:dyDescent="0.2">
      <c r="A1202" s="1" t="s">
        <v>1242</v>
      </c>
      <c r="B1202" s="1">
        <v>70</v>
      </c>
      <c r="C1202" s="1" t="s">
        <v>26</v>
      </c>
      <c r="D1202" s="1" t="s">
        <v>15</v>
      </c>
      <c r="E1202" s="1">
        <v>13.01</v>
      </c>
      <c r="F1202" s="1">
        <v>32</v>
      </c>
      <c r="G1202" s="1" t="s">
        <v>27</v>
      </c>
      <c r="H1202" s="1" t="s">
        <v>17</v>
      </c>
      <c r="I1202" s="1">
        <v>8.99</v>
      </c>
      <c r="J1202" s="1">
        <v>1</v>
      </c>
      <c r="K1202" s="1" t="s">
        <v>28</v>
      </c>
      <c r="L1202" s="1">
        <v>2</v>
      </c>
      <c r="M1202" s="1">
        <v>0.39</v>
      </c>
      <c r="N1202" s="1" t="s">
        <v>46</v>
      </c>
    </row>
    <row r="1203" spans="1:14" x14ac:dyDescent="0.2">
      <c r="A1203" s="1" t="s">
        <v>1243</v>
      </c>
      <c r="B1203" s="1">
        <v>53</v>
      </c>
      <c r="C1203" s="1" t="s">
        <v>26</v>
      </c>
      <c r="D1203" s="1" t="s">
        <v>21</v>
      </c>
      <c r="E1203" s="1">
        <v>20.82</v>
      </c>
      <c r="F1203" s="1">
        <v>13</v>
      </c>
      <c r="G1203" s="1" t="s">
        <v>27</v>
      </c>
      <c r="H1203" s="1" t="s">
        <v>45</v>
      </c>
      <c r="I1203" s="1">
        <v>13.99</v>
      </c>
      <c r="J1203" s="1">
        <v>0</v>
      </c>
      <c r="K1203" s="1" t="s">
        <v>60</v>
      </c>
      <c r="L1203" s="1">
        <v>2</v>
      </c>
      <c r="M1203" s="1">
        <v>1.49</v>
      </c>
      <c r="N1203" s="1" t="s">
        <v>38</v>
      </c>
    </row>
    <row r="1204" spans="1:14" x14ac:dyDescent="0.2">
      <c r="A1204" s="1" t="s">
        <v>1244</v>
      </c>
      <c r="B1204" s="1">
        <v>48</v>
      </c>
      <c r="C1204" s="1" t="s">
        <v>26</v>
      </c>
      <c r="D1204" s="1" t="s">
        <v>31</v>
      </c>
      <c r="E1204" s="1">
        <v>5.85</v>
      </c>
      <c r="F1204" s="1">
        <v>3</v>
      </c>
      <c r="G1204" s="1" t="s">
        <v>69</v>
      </c>
      <c r="H1204" s="1" t="s">
        <v>56</v>
      </c>
      <c r="I1204" s="1">
        <v>17.989999999999998</v>
      </c>
      <c r="J1204" s="1">
        <v>0</v>
      </c>
      <c r="K1204" s="1" t="s">
        <v>60</v>
      </c>
      <c r="L1204" s="1">
        <v>4</v>
      </c>
      <c r="M1204" s="1">
        <v>1.46</v>
      </c>
      <c r="N1204" s="1" t="s">
        <v>19</v>
      </c>
    </row>
    <row r="1205" spans="1:14" x14ac:dyDescent="0.2">
      <c r="A1205" s="1" t="s">
        <v>1245</v>
      </c>
      <c r="B1205" s="1">
        <v>63</v>
      </c>
      <c r="C1205" s="1" t="s">
        <v>26</v>
      </c>
      <c r="D1205" s="1" t="s">
        <v>15</v>
      </c>
      <c r="E1205" s="1">
        <v>8.83</v>
      </c>
      <c r="F1205" s="1">
        <v>13</v>
      </c>
      <c r="G1205" s="1" t="s">
        <v>27</v>
      </c>
      <c r="H1205" s="1" t="s">
        <v>45</v>
      </c>
      <c r="I1205" s="1">
        <v>8.99</v>
      </c>
      <c r="J1205" s="1">
        <v>0</v>
      </c>
      <c r="K1205" s="1" t="s">
        <v>28</v>
      </c>
      <c r="L1205" s="1">
        <v>4</v>
      </c>
      <c r="M1205" s="1">
        <v>0.63</v>
      </c>
      <c r="N1205" s="1" t="s">
        <v>24</v>
      </c>
    </row>
    <row r="1206" spans="1:14" x14ac:dyDescent="0.2">
      <c r="A1206" s="1" t="s">
        <v>1246</v>
      </c>
      <c r="B1206" s="1">
        <v>67</v>
      </c>
      <c r="C1206" s="1" t="s">
        <v>26</v>
      </c>
      <c r="D1206" s="1" t="s">
        <v>31</v>
      </c>
      <c r="E1206" s="1">
        <v>31.33</v>
      </c>
      <c r="F1206" s="1">
        <v>29</v>
      </c>
      <c r="G1206" s="1" t="s">
        <v>69</v>
      </c>
      <c r="H1206" s="1" t="s">
        <v>23</v>
      </c>
      <c r="I1206" s="1">
        <v>17.989999999999998</v>
      </c>
      <c r="J1206" s="1">
        <v>0</v>
      </c>
      <c r="K1206" s="1" t="s">
        <v>18</v>
      </c>
      <c r="L1206" s="1">
        <v>2</v>
      </c>
      <c r="M1206" s="1">
        <v>1.04</v>
      </c>
      <c r="N1206" s="1" t="s">
        <v>33</v>
      </c>
    </row>
    <row r="1207" spans="1:14" x14ac:dyDescent="0.2">
      <c r="A1207" s="1" t="s">
        <v>1247</v>
      </c>
      <c r="B1207" s="1">
        <v>54</v>
      </c>
      <c r="C1207" s="1" t="s">
        <v>14</v>
      </c>
      <c r="D1207" s="1" t="s">
        <v>15</v>
      </c>
      <c r="E1207" s="1">
        <v>0.5</v>
      </c>
      <c r="F1207" s="1">
        <v>54</v>
      </c>
      <c r="G1207" s="1" t="s">
        <v>27</v>
      </c>
      <c r="H1207" s="1" t="s">
        <v>54</v>
      </c>
      <c r="I1207" s="1">
        <v>8.99</v>
      </c>
      <c r="J1207" s="1">
        <v>1</v>
      </c>
      <c r="K1207" s="1" t="s">
        <v>28</v>
      </c>
      <c r="L1207" s="1">
        <v>1</v>
      </c>
      <c r="M1207" s="1">
        <v>0.01</v>
      </c>
      <c r="N1207" s="1" t="s">
        <v>46</v>
      </c>
    </row>
    <row r="1208" spans="1:14" x14ac:dyDescent="0.2">
      <c r="A1208" s="2" t="s">
        <v>1248</v>
      </c>
      <c r="B1208" s="1">
        <v>59</v>
      </c>
      <c r="C1208" s="1" t="s">
        <v>40</v>
      </c>
      <c r="D1208" s="1" t="s">
        <v>31</v>
      </c>
      <c r="E1208" s="1">
        <v>8.39</v>
      </c>
      <c r="F1208" s="1">
        <v>59</v>
      </c>
      <c r="G1208" s="1" t="s">
        <v>16</v>
      </c>
      <c r="H1208" s="1" t="s">
        <v>23</v>
      </c>
      <c r="I1208" s="1">
        <v>17.989999999999998</v>
      </c>
      <c r="J1208" s="1">
        <v>1</v>
      </c>
      <c r="K1208" s="1" t="s">
        <v>36</v>
      </c>
      <c r="L1208" s="1">
        <v>3</v>
      </c>
      <c r="M1208" s="1">
        <v>0.14000000000000001</v>
      </c>
      <c r="N1208" s="1" t="s">
        <v>33</v>
      </c>
    </row>
    <row r="1209" spans="1:14" x14ac:dyDescent="0.2">
      <c r="A1209" s="1" t="s">
        <v>1249</v>
      </c>
      <c r="B1209" s="1">
        <v>22</v>
      </c>
      <c r="C1209" s="1" t="s">
        <v>14</v>
      </c>
      <c r="D1209" s="1" t="s">
        <v>15</v>
      </c>
      <c r="E1209" s="1">
        <v>18.39</v>
      </c>
      <c r="F1209" s="1">
        <v>44</v>
      </c>
      <c r="G1209" s="1" t="s">
        <v>16</v>
      </c>
      <c r="H1209" s="1" t="s">
        <v>17</v>
      </c>
      <c r="I1209" s="1">
        <v>8.99</v>
      </c>
      <c r="J1209" s="1">
        <v>1</v>
      </c>
      <c r="K1209" s="1" t="s">
        <v>60</v>
      </c>
      <c r="L1209" s="1">
        <v>1</v>
      </c>
      <c r="M1209" s="1">
        <v>0.41</v>
      </c>
      <c r="N1209" s="1" t="s">
        <v>46</v>
      </c>
    </row>
    <row r="1210" spans="1:14" x14ac:dyDescent="0.2">
      <c r="A1210" s="1" t="s">
        <v>1250</v>
      </c>
      <c r="B1210" s="1">
        <v>24</v>
      </c>
      <c r="C1210" s="1" t="s">
        <v>26</v>
      </c>
      <c r="D1210" s="1" t="s">
        <v>15</v>
      </c>
      <c r="E1210" s="1">
        <v>12.03</v>
      </c>
      <c r="F1210" s="1">
        <v>28</v>
      </c>
      <c r="G1210" s="1" t="s">
        <v>27</v>
      </c>
      <c r="H1210" s="1" t="s">
        <v>23</v>
      </c>
      <c r="I1210" s="1">
        <v>8.99</v>
      </c>
      <c r="J1210" s="1">
        <v>0</v>
      </c>
      <c r="K1210" s="1" t="s">
        <v>36</v>
      </c>
      <c r="L1210" s="1">
        <v>4</v>
      </c>
      <c r="M1210" s="1">
        <v>0.41</v>
      </c>
      <c r="N1210" s="1" t="s">
        <v>46</v>
      </c>
    </row>
    <row r="1211" spans="1:14" x14ac:dyDescent="0.2">
      <c r="A1211" s="1" t="s">
        <v>1251</v>
      </c>
      <c r="B1211" s="1">
        <v>69</v>
      </c>
      <c r="C1211" s="1" t="s">
        <v>26</v>
      </c>
      <c r="D1211" s="1" t="s">
        <v>15</v>
      </c>
      <c r="E1211" s="1">
        <v>0.64</v>
      </c>
      <c r="F1211" s="1">
        <v>21</v>
      </c>
      <c r="G1211" s="1" t="s">
        <v>48</v>
      </c>
      <c r="H1211" s="1" t="s">
        <v>23</v>
      </c>
      <c r="I1211" s="1">
        <v>8.99</v>
      </c>
      <c r="J1211" s="1">
        <v>1</v>
      </c>
      <c r="K1211" s="1" t="s">
        <v>42</v>
      </c>
      <c r="L1211" s="1">
        <v>1</v>
      </c>
      <c r="M1211" s="1">
        <v>0.03</v>
      </c>
      <c r="N1211" s="1" t="s">
        <v>29</v>
      </c>
    </row>
    <row r="1212" spans="1:14" x14ac:dyDescent="0.2">
      <c r="A1212" s="1" t="s">
        <v>1252</v>
      </c>
      <c r="B1212" s="1">
        <v>24</v>
      </c>
      <c r="C1212" s="1" t="s">
        <v>26</v>
      </c>
      <c r="D1212" s="1" t="s">
        <v>21</v>
      </c>
      <c r="E1212" s="1">
        <v>3.9</v>
      </c>
      <c r="F1212" s="1">
        <v>32</v>
      </c>
      <c r="G1212" s="1" t="s">
        <v>48</v>
      </c>
      <c r="H1212" s="1" t="s">
        <v>17</v>
      </c>
      <c r="I1212" s="1">
        <v>13.99</v>
      </c>
      <c r="J1212" s="1">
        <v>1</v>
      </c>
      <c r="K1212" s="1" t="s">
        <v>42</v>
      </c>
      <c r="L1212" s="1">
        <v>5</v>
      </c>
      <c r="M1212" s="1">
        <v>0.12</v>
      </c>
      <c r="N1212" s="1" t="s">
        <v>24</v>
      </c>
    </row>
    <row r="1213" spans="1:14" x14ac:dyDescent="0.2">
      <c r="A1213" s="1" t="s">
        <v>1253</v>
      </c>
      <c r="B1213" s="1">
        <v>64</v>
      </c>
      <c r="C1213" s="1" t="s">
        <v>14</v>
      </c>
      <c r="D1213" s="1" t="s">
        <v>15</v>
      </c>
      <c r="E1213" s="1">
        <v>4.8600000000000003</v>
      </c>
      <c r="F1213" s="1">
        <v>33</v>
      </c>
      <c r="G1213" s="1" t="s">
        <v>48</v>
      </c>
      <c r="H1213" s="1" t="s">
        <v>17</v>
      </c>
      <c r="I1213" s="1">
        <v>8.99</v>
      </c>
      <c r="J1213" s="1">
        <v>1</v>
      </c>
      <c r="K1213" s="1" t="s">
        <v>36</v>
      </c>
      <c r="L1213" s="1">
        <v>5</v>
      </c>
      <c r="M1213" s="1">
        <v>0.14000000000000001</v>
      </c>
      <c r="N1213" s="1" t="s">
        <v>51</v>
      </c>
    </row>
    <row r="1214" spans="1:14" x14ac:dyDescent="0.2">
      <c r="A1214" s="1" t="s">
        <v>1254</v>
      </c>
      <c r="B1214" s="1">
        <v>57</v>
      </c>
      <c r="C1214" s="1" t="s">
        <v>26</v>
      </c>
      <c r="D1214" s="1" t="s">
        <v>31</v>
      </c>
      <c r="E1214" s="1">
        <v>28.21</v>
      </c>
      <c r="F1214" s="1">
        <v>1</v>
      </c>
      <c r="G1214" s="1" t="s">
        <v>27</v>
      </c>
      <c r="H1214" s="1" t="s">
        <v>54</v>
      </c>
      <c r="I1214" s="1">
        <v>17.989999999999998</v>
      </c>
      <c r="J1214" s="1">
        <v>0</v>
      </c>
      <c r="K1214" s="1" t="s">
        <v>28</v>
      </c>
      <c r="L1214" s="1">
        <v>5</v>
      </c>
      <c r="M1214" s="1">
        <v>14.11</v>
      </c>
      <c r="N1214" s="1" t="s">
        <v>51</v>
      </c>
    </row>
    <row r="1215" spans="1:14" x14ac:dyDescent="0.2">
      <c r="A1215" s="1" t="s">
        <v>1255</v>
      </c>
      <c r="B1215" s="1">
        <v>45</v>
      </c>
      <c r="C1215" s="1" t="s">
        <v>14</v>
      </c>
      <c r="D1215" s="1" t="s">
        <v>15</v>
      </c>
      <c r="E1215" s="1">
        <v>10.01</v>
      </c>
      <c r="F1215" s="1">
        <v>46</v>
      </c>
      <c r="G1215" s="1" t="s">
        <v>27</v>
      </c>
      <c r="H1215" s="1" t="s">
        <v>23</v>
      </c>
      <c r="I1215" s="1">
        <v>8.99</v>
      </c>
      <c r="J1215" s="1">
        <v>1</v>
      </c>
      <c r="K1215" s="1" t="s">
        <v>42</v>
      </c>
      <c r="L1215" s="1">
        <v>3</v>
      </c>
      <c r="M1215" s="1">
        <v>0.21</v>
      </c>
      <c r="N1215" s="1" t="s">
        <v>46</v>
      </c>
    </row>
    <row r="1216" spans="1:14" x14ac:dyDescent="0.2">
      <c r="A1216" s="1" t="s">
        <v>1256</v>
      </c>
      <c r="B1216" s="1">
        <v>34</v>
      </c>
      <c r="C1216" s="1" t="s">
        <v>26</v>
      </c>
      <c r="D1216" s="1" t="s">
        <v>15</v>
      </c>
      <c r="E1216" s="1">
        <v>4.45</v>
      </c>
      <c r="F1216" s="1">
        <v>60</v>
      </c>
      <c r="G1216" s="1" t="s">
        <v>69</v>
      </c>
      <c r="H1216" s="1" t="s">
        <v>45</v>
      </c>
      <c r="I1216" s="1">
        <v>8.99</v>
      </c>
      <c r="J1216" s="1">
        <v>1</v>
      </c>
      <c r="K1216" s="1" t="s">
        <v>18</v>
      </c>
      <c r="L1216" s="1">
        <v>4</v>
      </c>
      <c r="M1216" s="1">
        <v>7.0000000000000007E-2</v>
      </c>
      <c r="N1216" s="1" t="s">
        <v>19</v>
      </c>
    </row>
    <row r="1217" spans="1:14" x14ac:dyDescent="0.2">
      <c r="A1217" s="1" t="s">
        <v>1257</v>
      </c>
      <c r="B1217" s="1">
        <v>18</v>
      </c>
      <c r="C1217" s="1" t="s">
        <v>26</v>
      </c>
      <c r="D1217" s="1" t="s">
        <v>31</v>
      </c>
      <c r="E1217" s="1">
        <v>33.81</v>
      </c>
      <c r="F1217" s="1">
        <v>5</v>
      </c>
      <c r="G1217" s="1" t="s">
        <v>27</v>
      </c>
      <c r="H1217" s="1" t="s">
        <v>17</v>
      </c>
      <c r="I1217" s="1">
        <v>17.989999999999998</v>
      </c>
      <c r="J1217" s="1">
        <v>0</v>
      </c>
      <c r="K1217" s="1" t="s">
        <v>28</v>
      </c>
      <c r="L1217" s="1">
        <v>2</v>
      </c>
      <c r="M1217" s="1">
        <v>5.64</v>
      </c>
      <c r="N1217" s="1" t="s">
        <v>38</v>
      </c>
    </row>
    <row r="1218" spans="1:14" x14ac:dyDescent="0.2">
      <c r="A1218" s="1" t="s">
        <v>1258</v>
      </c>
      <c r="B1218" s="1">
        <v>21</v>
      </c>
      <c r="C1218" s="1" t="s">
        <v>14</v>
      </c>
      <c r="D1218" s="1" t="s">
        <v>31</v>
      </c>
      <c r="E1218" s="1">
        <v>9.85</v>
      </c>
      <c r="F1218" s="1">
        <v>54</v>
      </c>
      <c r="G1218" s="1" t="s">
        <v>48</v>
      </c>
      <c r="H1218" s="1" t="s">
        <v>54</v>
      </c>
      <c r="I1218" s="1">
        <v>17.989999999999998</v>
      </c>
      <c r="J1218" s="1">
        <v>1</v>
      </c>
      <c r="K1218" s="1" t="s">
        <v>36</v>
      </c>
      <c r="L1218" s="1">
        <v>1</v>
      </c>
      <c r="M1218" s="1">
        <v>0.18</v>
      </c>
      <c r="N1218" s="1" t="s">
        <v>19</v>
      </c>
    </row>
    <row r="1219" spans="1:14" x14ac:dyDescent="0.2">
      <c r="A1219" s="1" t="s">
        <v>1259</v>
      </c>
      <c r="B1219" s="1">
        <v>63</v>
      </c>
      <c r="C1219" s="1" t="s">
        <v>26</v>
      </c>
      <c r="D1219" s="1" t="s">
        <v>21</v>
      </c>
      <c r="E1219" s="1">
        <v>6.37</v>
      </c>
      <c r="F1219" s="1">
        <v>48</v>
      </c>
      <c r="G1219" s="1" t="s">
        <v>27</v>
      </c>
      <c r="H1219" s="1" t="s">
        <v>23</v>
      </c>
      <c r="I1219" s="1">
        <v>13.99</v>
      </c>
      <c r="J1219" s="1">
        <v>0</v>
      </c>
      <c r="K1219" s="1" t="s">
        <v>60</v>
      </c>
      <c r="L1219" s="1">
        <v>5</v>
      </c>
      <c r="M1219" s="1">
        <v>0.13</v>
      </c>
      <c r="N1219" s="1" t="s">
        <v>38</v>
      </c>
    </row>
    <row r="1220" spans="1:14" x14ac:dyDescent="0.2">
      <c r="A1220" s="1" t="s">
        <v>1260</v>
      </c>
      <c r="B1220" s="1">
        <v>23</v>
      </c>
      <c r="C1220" s="1" t="s">
        <v>14</v>
      </c>
      <c r="D1220" s="1" t="s">
        <v>21</v>
      </c>
      <c r="E1220" s="1">
        <v>24.23</v>
      </c>
      <c r="F1220" s="1">
        <v>52</v>
      </c>
      <c r="G1220" s="1" t="s">
        <v>16</v>
      </c>
      <c r="H1220" s="1" t="s">
        <v>17</v>
      </c>
      <c r="I1220" s="1">
        <v>13.99</v>
      </c>
      <c r="J1220" s="1">
        <v>0</v>
      </c>
      <c r="K1220" s="1" t="s">
        <v>18</v>
      </c>
      <c r="L1220" s="1">
        <v>2</v>
      </c>
      <c r="M1220" s="1">
        <v>0.46</v>
      </c>
      <c r="N1220" s="1" t="s">
        <v>51</v>
      </c>
    </row>
    <row r="1221" spans="1:14" x14ac:dyDescent="0.2">
      <c r="A1221" s="1" t="s">
        <v>1261</v>
      </c>
      <c r="B1221" s="1">
        <v>57</v>
      </c>
      <c r="C1221" s="1" t="s">
        <v>14</v>
      </c>
      <c r="D1221" s="1" t="s">
        <v>15</v>
      </c>
      <c r="E1221" s="1">
        <v>52.8</v>
      </c>
      <c r="F1221" s="1">
        <v>0</v>
      </c>
      <c r="G1221" s="1" t="s">
        <v>22</v>
      </c>
      <c r="H1221" s="1" t="s">
        <v>56</v>
      </c>
      <c r="I1221" s="1">
        <v>8.99</v>
      </c>
      <c r="J1221" s="1">
        <v>0</v>
      </c>
      <c r="K1221" s="1" t="s">
        <v>42</v>
      </c>
      <c r="L1221" s="1">
        <v>2</v>
      </c>
      <c r="M1221" s="1">
        <v>52.8</v>
      </c>
      <c r="N1221" s="1" t="s">
        <v>24</v>
      </c>
    </row>
    <row r="1222" spans="1:14" x14ac:dyDescent="0.2">
      <c r="A1222" s="1" t="s">
        <v>1262</v>
      </c>
      <c r="B1222" s="1">
        <v>63</v>
      </c>
      <c r="C1222" s="1" t="s">
        <v>14</v>
      </c>
      <c r="D1222" s="1" t="s">
        <v>15</v>
      </c>
      <c r="E1222" s="1">
        <v>15.77</v>
      </c>
      <c r="F1222" s="1">
        <v>2</v>
      </c>
      <c r="G1222" s="1" t="s">
        <v>22</v>
      </c>
      <c r="H1222" s="1" t="s">
        <v>56</v>
      </c>
      <c r="I1222" s="1">
        <v>8.99</v>
      </c>
      <c r="J1222" s="1">
        <v>0</v>
      </c>
      <c r="K1222" s="1" t="s">
        <v>42</v>
      </c>
      <c r="L1222" s="1">
        <v>4</v>
      </c>
      <c r="M1222" s="1">
        <v>5.26</v>
      </c>
      <c r="N1222" s="1" t="s">
        <v>29</v>
      </c>
    </row>
    <row r="1223" spans="1:14" x14ac:dyDescent="0.2">
      <c r="A1223" s="1" t="s">
        <v>1263</v>
      </c>
      <c r="B1223" s="1">
        <v>69</v>
      </c>
      <c r="C1223" s="1" t="s">
        <v>14</v>
      </c>
      <c r="D1223" s="1" t="s">
        <v>15</v>
      </c>
      <c r="E1223" s="1">
        <v>13.94</v>
      </c>
      <c r="F1223" s="1">
        <v>32</v>
      </c>
      <c r="G1223" s="1" t="s">
        <v>69</v>
      </c>
      <c r="H1223" s="1" t="s">
        <v>17</v>
      </c>
      <c r="I1223" s="1">
        <v>8.99</v>
      </c>
      <c r="J1223" s="1">
        <v>1</v>
      </c>
      <c r="K1223" s="1" t="s">
        <v>42</v>
      </c>
      <c r="L1223" s="1">
        <v>1</v>
      </c>
      <c r="M1223" s="1">
        <v>0.42</v>
      </c>
      <c r="N1223" s="1" t="s">
        <v>19</v>
      </c>
    </row>
    <row r="1224" spans="1:14" x14ac:dyDescent="0.2">
      <c r="A1224" s="1" t="s">
        <v>1264</v>
      </c>
      <c r="B1224" s="1">
        <v>64</v>
      </c>
      <c r="C1224" s="1" t="s">
        <v>26</v>
      </c>
      <c r="D1224" s="1" t="s">
        <v>21</v>
      </c>
      <c r="E1224" s="1">
        <v>2.56</v>
      </c>
      <c r="F1224" s="1">
        <v>3</v>
      </c>
      <c r="G1224" s="1" t="s">
        <v>69</v>
      </c>
      <c r="H1224" s="1" t="s">
        <v>45</v>
      </c>
      <c r="I1224" s="1">
        <v>13.99</v>
      </c>
      <c r="J1224" s="1">
        <v>0</v>
      </c>
      <c r="K1224" s="1" t="s">
        <v>36</v>
      </c>
      <c r="L1224" s="1">
        <v>4</v>
      </c>
      <c r="M1224" s="1">
        <v>0.64</v>
      </c>
      <c r="N1224" s="1" t="s">
        <v>51</v>
      </c>
    </row>
    <row r="1225" spans="1:14" x14ac:dyDescent="0.2">
      <c r="A1225" s="1" t="s">
        <v>1265</v>
      </c>
      <c r="B1225" s="1">
        <v>65</v>
      </c>
      <c r="C1225" s="1" t="s">
        <v>40</v>
      </c>
      <c r="D1225" s="1" t="s">
        <v>21</v>
      </c>
      <c r="E1225" s="1">
        <v>1.55</v>
      </c>
      <c r="F1225" s="1">
        <v>1</v>
      </c>
      <c r="G1225" s="1" t="s">
        <v>27</v>
      </c>
      <c r="H1225" s="1" t="s">
        <v>45</v>
      </c>
      <c r="I1225" s="1">
        <v>13.99</v>
      </c>
      <c r="J1225" s="1">
        <v>0</v>
      </c>
      <c r="K1225" s="1" t="s">
        <v>36</v>
      </c>
      <c r="L1225" s="1">
        <v>2</v>
      </c>
      <c r="M1225" s="1">
        <v>0.78</v>
      </c>
      <c r="N1225" s="1" t="s">
        <v>33</v>
      </c>
    </row>
    <row r="1226" spans="1:14" x14ac:dyDescent="0.2">
      <c r="A1226" s="1" t="s">
        <v>1266</v>
      </c>
      <c r="B1226" s="1">
        <v>32</v>
      </c>
      <c r="C1226" s="1" t="s">
        <v>26</v>
      </c>
      <c r="D1226" s="1" t="s">
        <v>31</v>
      </c>
      <c r="E1226" s="1">
        <v>4.46</v>
      </c>
      <c r="F1226" s="1">
        <v>40</v>
      </c>
      <c r="G1226" s="1" t="s">
        <v>48</v>
      </c>
      <c r="H1226" s="1" t="s">
        <v>23</v>
      </c>
      <c r="I1226" s="1">
        <v>17.989999999999998</v>
      </c>
      <c r="J1226" s="1">
        <v>1</v>
      </c>
      <c r="K1226" s="1" t="s">
        <v>28</v>
      </c>
      <c r="L1226" s="1">
        <v>1</v>
      </c>
      <c r="M1226" s="1">
        <v>0.11</v>
      </c>
      <c r="N1226" s="1" t="s">
        <v>46</v>
      </c>
    </row>
    <row r="1227" spans="1:14" x14ac:dyDescent="0.2">
      <c r="A1227" s="1" t="s">
        <v>1267</v>
      </c>
      <c r="B1227" s="1">
        <v>53</v>
      </c>
      <c r="C1227" s="1" t="s">
        <v>40</v>
      </c>
      <c r="D1227" s="1" t="s">
        <v>31</v>
      </c>
      <c r="E1227" s="1">
        <v>7.98</v>
      </c>
      <c r="F1227" s="1">
        <v>20</v>
      </c>
      <c r="G1227" s="1" t="s">
        <v>22</v>
      </c>
      <c r="H1227" s="1" t="s">
        <v>54</v>
      </c>
      <c r="I1227" s="1">
        <v>17.989999999999998</v>
      </c>
      <c r="J1227" s="1">
        <v>0</v>
      </c>
      <c r="K1227" s="1" t="s">
        <v>60</v>
      </c>
      <c r="L1227" s="1">
        <v>3</v>
      </c>
      <c r="M1227" s="1">
        <v>0.38</v>
      </c>
      <c r="N1227" s="1" t="s">
        <v>19</v>
      </c>
    </row>
    <row r="1228" spans="1:14" x14ac:dyDescent="0.2">
      <c r="A1228" s="1" t="s">
        <v>1268</v>
      </c>
      <c r="B1228" s="1">
        <v>23</v>
      </c>
      <c r="C1228" s="1" t="s">
        <v>14</v>
      </c>
      <c r="D1228" s="1" t="s">
        <v>21</v>
      </c>
      <c r="E1228" s="1">
        <v>9.6</v>
      </c>
      <c r="F1228" s="1">
        <v>54</v>
      </c>
      <c r="G1228" s="1" t="s">
        <v>27</v>
      </c>
      <c r="H1228" s="1" t="s">
        <v>45</v>
      </c>
      <c r="I1228" s="1">
        <v>13.99</v>
      </c>
      <c r="J1228" s="1">
        <v>1</v>
      </c>
      <c r="K1228" s="1" t="s">
        <v>18</v>
      </c>
      <c r="L1228" s="1">
        <v>4</v>
      </c>
      <c r="M1228" s="1">
        <v>0.17</v>
      </c>
      <c r="N1228" s="1" t="s">
        <v>19</v>
      </c>
    </row>
    <row r="1229" spans="1:14" x14ac:dyDescent="0.2">
      <c r="A1229" s="1" t="s">
        <v>1269</v>
      </c>
      <c r="B1229" s="1">
        <v>28</v>
      </c>
      <c r="C1229" s="1" t="s">
        <v>26</v>
      </c>
      <c r="D1229" s="1" t="s">
        <v>31</v>
      </c>
      <c r="E1229" s="1">
        <v>3.16</v>
      </c>
      <c r="F1229" s="1">
        <v>8</v>
      </c>
      <c r="G1229" s="1" t="s">
        <v>22</v>
      </c>
      <c r="H1229" s="1" t="s">
        <v>56</v>
      </c>
      <c r="I1229" s="1">
        <v>17.989999999999998</v>
      </c>
      <c r="J1229" s="1">
        <v>1</v>
      </c>
      <c r="K1229" s="1" t="s">
        <v>28</v>
      </c>
      <c r="L1229" s="1">
        <v>1</v>
      </c>
      <c r="M1229" s="1">
        <v>0.35</v>
      </c>
      <c r="N1229" s="1" t="s">
        <v>33</v>
      </c>
    </row>
    <row r="1230" spans="1:14" x14ac:dyDescent="0.2">
      <c r="A1230" s="1" t="s">
        <v>1270</v>
      </c>
      <c r="B1230" s="1">
        <v>69</v>
      </c>
      <c r="C1230" s="1" t="s">
        <v>14</v>
      </c>
      <c r="D1230" s="1" t="s">
        <v>31</v>
      </c>
      <c r="E1230" s="1">
        <v>1.85</v>
      </c>
      <c r="F1230" s="1">
        <v>33</v>
      </c>
      <c r="G1230" s="1" t="s">
        <v>32</v>
      </c>
      <c r="H1230" s="1" t="s">
        <v>45</v>
      </c>
      <c r="I1230" s="1">
        <v>17.989999999999998</v>
      </c>
      <c r="J1230" s="1">
        <v>1</v>
      </c>
      <c r="K1230" s="1" t="s">
        <v>36</v>
      </c>
      <c r="L1230" s="1">
        <v>2</v>
      </c>
      <c r="M1230" s="1">
        <v>0.05</v>
      </c>
      <c r="N1230" s="1" t="s">
        <v>29</v>
      </c>
    </row>
    <row r="1231" spans="1:14" x14ac:dyDescent="0.2">
      <c r="A1231" s="1" t="s">
        <v>1271</v>
      </c>
      <c r="B1231" s="1">
        <v>21</v>
      </c>
      <c r="C1231" s="1" t="s">
        <v>14</v>
      </c>
      <c r="D1231" s="1" t="s">
        <v>21</v>
      </c>
      <c r="E1231" s="1">
        <v>14.71</v>
      </c>
      <c r="F1231" s="1">
        <v>11</v>
      </c>
      <c r="G1231" s="1" t="s">
        <v>27</v>
      </c>
      <c r="H1231" s="1" t="s">
        <v>45</v>
      </c>
      <c r="I1231" s="1">
        <v>13.99</v>
      </c>
      <c r="J1231" s="1">
        <v>0</v>
      </c>
      <c r="K1231" s="1" t="s">
        <v>28</v>
      </c>
      <c r="L1231" s="1">
        <v>1</v>
      </c>
      <c r="M1231" s="1">
        <v>1.23</v>
      </c>
      <c r="N1231" s="1" t="s">
        <v>24</v>
      </c>
    </row>
    <row r="1232" spans="1:14" x14ac:dyDescent="0.2">
      <c r="A1232" s="1" t="s">
        <v>1272</v>
      </c>
      <c r="B1232" s="1">
        <v>29</v>
      </c>
      <c r="C1232" s="1" t="s">
        <v>26</v>
      </c>
      <c r="D1232" s="1" t="s">
        <v>31</v>
      </c>
      <c r="E1232" s="1">
        <v>0.19</v>
      </c>
      <c r="F1232" s="1">
        <v>54</v>
      </c>
      <c r="G1232" s="1" t="s">
        <v>22</v>
      </c>
      <c r="H1232" s="1" t="s">
        <v>23</v>
      </c>
      <c r="I1232" s="1">
        <v>17.989999999999998</v>
      </c>
      <c r="J1232" s="1">
        <v>1</v>
      </c>
      <c r="K1232" s="1" t="s">
        <v>42</v>
      </c>
      <c r="L1232" s="1">
        <v>2</v>
      </c>
      <c r="M1232" s="1">
        <v>0</v>
      </c>
      <c r="N1232" s="1" t="s">
        <v>29</v>
      </c>
    </row>
    <row r="1233" spans="1:14" x14ac:dyDescent="0.2">
      <c r="A1233" s="1" t="s">
        <v>1273</v>
      </c>
      <c r="B1233" s="1">
        <v>21</v>
      </c>
      <c r="C1233" s="1" t="s">
        <v>40</v>
      </c>
      <c r="D1233" s="1" t="s">
        <v>31</v>
      </c>
      <c r="E1233" s="1">
        <v>20</v>
      </c>
      <c r="F1233" s="1">
        <v>22</v>
      </c>
      <c r="G1233" s="1" t="s">
        <v>69</v>
      </c>
      <c r="H1233" s="1" t="s">
        <v>45</v>
      </c>
      <c r="I1233" s="1">
        <v>17.989999999999998</v>
      </c>
      <c r="J1233" s="1">
        <v>0</v>
      </c>
      <c r="K1233" s="1" t="s">
        <v>36</v>
      </c>
      <c r="L1233" s="1">
        <v>5</v>
      </c>
      <c r="M1233" s="1">
        <v>0.87</v>
      </c>
      <c r="N1233" s="1" t="s">
        <v>24</v>
      </c>
    </row>
    <row r="1234" spans="1:14" x14ac:dyDescent="0.2">
      <c r="A1234" s="1" t="s">
        <v>1274</v>
      </c>
      <c r="B1234" s="1">
        <v>32</v>
      </c>
      <c r="C1234" s="1" t="s">
        <v>40</v>
      </c>
      <c r="D1234" s="1" t="s">
        <v>15</v>
      </c>
      <c r="E1234" s="1">
        <v>12.51</v>
      </c>
      <c r="F1234" s="1">
        <v>30</v>
      </c>
      <c r="G1234" s="1" t="s">
        <v>48</v>
      </c>
      <c r="H1234" s="1" t="s">
        <v>23</v>
      </c>
      <c r="I1234" s="1">
        <v>8.99</v>
      </c>
      <c r="J1234" s="1">
        <v>0</v>
      </c>
      <c r="K1234" s="1" t="s">
        <v>42</v>
      </c>
      <c r="L1234" s="1">
        <v>2</v>
      </c>
      <c r="M1234" s="1">
        <v>0.4</v>
      </c>
      <c r="N1234" s="1" t="s">
        <v>38</v>
      </c>
    </row>
    <row r="1235" spans="1:14" x14ac:dyDescent="0.2">
      <c r="A1235" s="1" t="s">
        <v>1275</v>
      </c>
      <c r="B1235" s="1">
        <v>47</v>
      </c>
      <c r="C1235" s="1" t="s">
        <v>40</v>
      </c>
      <c r="D1235" s="1" t="s">
        <v>21</v>
      </c>
      <c r="E1235" s="1">
        <v>26.18</v>
      </c>
      <c r="F1235" s="1">
        <v>8</v>
      </c>
      <c r="G1235" s="1" t="s">
        <v>69</v>
      </c>
      <c r="H1235" s="1" t="s">
        <v>17</v>
      </c>
      <c r="I1235" s="1">
        <v>13.99</v>
      </c>
      <c r="J1235" s="1">
        <v>0</v>
      </c>
      <c r="K1235" s="1" t="s">
        <v>36</v>
      </c>
      <c r="L1235" s="1">
        <v>1</v>
      </c>
      <c r="M1235" s="1">
        <v>2.91</v>
      </c>
      <c r="N1235" s="1" t="s">
        <v>19</v>
      </c>
    </row>
    <row r="1236" spans="1:14" x14ac:dyDescent="0.2">
      <c r="A1236" s="1" t="s">
        <v>1276</v>
      </c>
      <c r="B1236" s="1">
        <v>66</v>
      </c>
      <c r="C1236" s="1" t="s">
        <v>40</v>
      </c>
      <c r="D1236" s="1" t="s">
        <v>21</v>
      </c>
      <c r="E1236" s="1">
        <v>12.19</v>
      </c>
      <c r="F1236" s="1">
        <v>24</v>
      </c>
      <c r="G1236" s="1" t="s">
        <v>32</v>
      </c>
      <c r="H1236" s="1" t="s">
        <v>56</v>
      </c>
      <c r="I1236" s="1">
        <v>13.99</v>
      </c>
      <c r="J1236" s="1">
        <v>0</v>
      </c>
      <c r="K1236" s="1" t="s">
        <v>36</v>
      </c>
      <c r="L1236" s="1">
        <v>1</v>
      </c>
      <c r="M1236" s="1">
        <v>0.49</v>
      </c>
      <c r="N1236" s="1" t="s">
        <v>19</v>
      </c>
    </row>
    <row r="1237" spans="1:14" x14ac:dyDescent="0.2">
      <c r="A1237" s="1" t="s">
        <v>1277</v>
      </c>
      <c r="B1237" s="1">
        <v>60</v>
      </c>
      <c r="C1237" s="1" t="s">
        <v>40</v>
      </c>
      <c r="D1237" s="1" t="s">
        <v>15</v>
      </c>
      <c r="E1237" s="1">
        <v>17.3</v>
      </c>
      <c r="F1237" s="1">
        <v>36</v>
      </c>
      <c r="G1237" s="1" t="s">
        <v>22</v>
      </c>
      <c r="H1237" s="1" t="s">
        <v>56</v>
      </c>
      <c r="I1237" s="1">
        <v>8.99</v>
      </c>
      <c r="J1237" s="1">
        <v>1</v>
      </c>
      <c r="K1237" s="1" t="s">
        <v>18</v>
      </c>
      <c r="L1237" s="1">
        <v>3</v>
      </c>
      <c r="M1237" s="1">
        <v>0.47</v>
      </c>
      <c r="N1237" s="1" t="s">
        <v>29</v>
      </c>
    </row>
    <row r="1238" spans="1:14" x14ac:dyDescent="0.2">
      <c r="A1238" s="1" t="s">
        <v>1278</v>
      </c>
      <c r="B1238" s="1">
        <v>18</v>
      </c>
      <c r="C1238" s="1" t="s">
        <v>40</v>
      </c>
      <c r="D1238" s="1" t="s">
        <v>31</v>
      </c>
      <c r="E1238" s="1">
        <v>17.829999999999998</v>
      </c>
      <c r="F1238" s="1">
        <v>37</v>
      </c>
      <c r="G1238" s="1" t="s">
        <v>27</v>
      </c>
      <c r="H1238" s="1" t="s">
        <v>45</v>
      </c>
      <c r="I1238" s="1">
        <v>17.989999999999998</v>
      </c>
      <c r="J1238" s="1">
        <v>0</v>
      </c>
      <c r="K1238" s="1" t="s">
        <v>60</v>
      </c>
      <c r="L1238" s="1">
        <v>4</v>
      </c>
      <c r="M1238" s="1">
        <v>0.47</v>
      </c>
      <c r="N1238" s="1" t="s">
        <v>19</v>
      </c>
    </row>
    <row r="1239" spans="1:14" x14ac:dyDescent="0.2">
      <c r="A1239" s="1" t="s">
        <v>1279</v>
      </c>
      <c r="B1239" s="1">
        <v>46</v>
      </c>
      <c r="C1239" s="1" t="s">
        <v>40</v>
      </c>
      <c r="D1239" s="1" t="s">
        <v>15</v>
      </c>
      <c r="E1239" s="1">
        <v>7.08</v>
      </c>
      <c r="F1239" s="1">
        <v>23</v>
      </c>
      <c r="G1239" s="1" t="s">
        <v>27</v>
      </c>
      <c r="H1239" s="1" t="s">
        <v>54</v>
      </c>
      <c r="I1239" s="1">
        <v>8.99</v>
      </c>
      <c r="J1239" s="1">
        <v>0</v>
      </c>
      <c r="K1239" s="1" t="s">
        <v>60</v>
      </c>
      <c r="L1239" s="1">
        <v>5</v>
      </c>
      <c r="M1239" s="1">
        <v>0.28999999999999998</v>
      </c>
      <c r="N1239" s="1" t="s">
        <v>19</v>
      </c>
    </row>
    <row r="1240" spans="1:14" x14ac:dyDescent="0.2">
      <c r="A1240" s="1" t="s">
        <v>1280</v>
      </c>
      <c r="B1240" s="1">
        <v>25</v>
      </c>
      <c r="C1240" s="1" t="s">
        <v>40</v>
      </c>
      <c r="D1240" s="1" t="s">
        <v>31</v>
      </c>
      <c r="E1240" s="1">
        <v>22.64</v>
      </c>
      <c r="F1240" s="1">
        <v>14</v>
      </c>
      <c r="G1240" s="1" t="s">
        <v>16</v>
      </c>
      <c r="H1240" s="1" t="s">
        <v>54</v>
      </c>
      <c r="I1240" s="1">
        <v>17.989999999999998</v>
      </c>
      <c r="J1240" s="1">
        <v>0</v>
      </c>
      <c r="K1240" s="1" t="s">
        <v>42</v>
      </c>
      <c r="L1240" s="1">
        <v>2</v>
      </c>
      <c r="M1240" s="1">
        <v>1.51</v>
      </c>
      <c r="N1240" s="1" t="s">
        <v>33</v>
      </c>
    </row>
    <row r="1241" spans="1:14" x14ac:dyDescent="0.2">
      <c r="A1241" s="1" t="s">
        <v>1281</v>
      </c>
      <c r="B1241" s="1">
        <v>51</v>
      </c>
      <c r="C1241" s="1" t="s">
        <v>40</v>
      </c>
      <c r="D1241" s="1" t="s">
        <v>15</v>
      </c>
      <c r="E1241" s="1">
        <v>26.04</v>
      </c>
      <c r="F1241" s="1">
        <v>8</v>
      </c>
      <c r="G1241" s="1" t="s">
        <v>48</v>
      </c>
      <c r="H1241" s="1" t="s">
        <v>45</v>
      </c>
      <c r="I1241" s="1">
        <v>8.99</v>
      </c>
      <c r="J1241" s="1">
        <v>0</v>
      </c>
      <c r="K1241" s="1" t="s">
        <v>60</v>
      </c>
      <c r="L1241" s="1">
        <v>1</v>
      </c>
      <c r="M1241" s="1">
        <v>2.89</v>
      </c>
      <c r="N1241" s="1" t="s">
        <v>38</v>
      </c>
    </row>
    <row r="1242" spans="1:14" x14ac:dyDescent="0.2">
      <c r="A1242" s="1" t="s">
        <v>1282</v>
      </c>
      <c r="B1242" s="1">
        <v>39</v>
      </c>
      <c r="C1242" s="1" t="s">
        <v>26</v>
      </c>
      <c r="D1242" s="1" t="s">
        <v>31</v>
      </c>
      <c r="E1242" s="1">
        <v>12.07</v>
      </c>
      <c r="F1242" s="1">
        <v>15</v>
      </c>
      <c r="G1242" s="1" t="s">
        <v>48</v>
      </c>
      <c r="H1242" s="1" t="s">
        <v>54</v>
      </c>
      <c r="I1242" s="1">
        <v>17.989999999999998</v>
      </c>
      <c r="J1242" s="1">
        <v>0</v>
      </c>
      <c r="K1242" s="1" t="s">
        <v>36</v>
      </c>
      <c r="L1242" s="1">
        <v>1</v>
      </c>
      <c r="M1242" s="1">
        <v>0.75</v>
      </c>
      <c r="N1242" s="1" t="s">
        <v>51</v>
      </c>
    </row>
    <row r="1243" spans="1:14" x14ac:dyDescent="0.2">
      <c r="A1243" s="1" t="s">
        <v>1283</v>
      </c>
      <c r="B1243" s="1">
        <v>69</v>
      </c>
      <c r="C1243" s="1" t="s">
        <v>40</v>
      </c>
      <c r="D1243" s="1" t="s">
        <v>15</v>
      </c>
      <c r="E1243" s="1">
        <v>6.06</v>
      </c>
      <c r="F1243" s="1">
        <v>30</v>
      </c>
      <c r="G1243" s="1" t="s">
        <v>22</v>
      </c>
      <c r="H1243" s="1" t="s">
        <v>17</v>
      </c>
      <c r="I1243" s="1">
        <v>8.99</v>
      </c>
      <c r="J1243" s="1">
        <v>0</v>
      </c>
      <c r="K1243" s="1" t="s">
        <v>60</v>
      </c>
      <c r="L1243" s="1">
        <v>4</v>
      </c>
      <c r="M1243" s="1">
        <v>0.2</v>
      </c>
      <c r="N1243" s="1" t="s">
        <v>38</v>
      </c>
    </row>
    <row r="1244" spans="1:14" x14ac:dyDescent="0.2">
      <c r="A1244" s="1" t="s">
        <v>1284</v>
      </c>
      <c r="B1244" s="1">
        <v>55</v>
      </c>
      <c r="C1244" s="1" t="s">
        <v>26</v>
      </c>
      <c r="D1244" s="1" t="s">
        <v>15</v>
      </c>
      <c r="E1244" s="1">
        <v>24.21</v>
      </c>
      <c r="F1244" s="1">
        <v>35</v>
      </c>
      <c r="G1244" s="1" t="s">
        <v>32</v>
      </c>
      <c r="H1244" s="1" t="s">
        <v>45</v>
      </c>
      <c r="I1244" s="1">
        <v>8.99</v>
      </c>
      <c r="J1244" s="1">
        <v>0</v>
      </c>
      <c r="K1244" s="1" t="s">
        <v>42</v>
      </c>
      <c r="L1244" s="1">
        <v>1</v>
      </c>
      <c r="M1244" s="1">
        <v>0.67</v>
      </c>
      <c r="N1244" s="1" t="s">
        <v>29</v>
      </c>
    </row>
    <row r="1245" spans="1:14" x14ac:dyDescent="0.2">
      <c r="A1245" s="1" t="s">
        <v>1285</v>
      </c>
      <c r="B1245" s="1">
        <v>20</v>
      </c>
      <c r="C1245" s="1" t="s">
        <v>14</v>
      </c>
      <c r="D1245" s="1" t="s">
        <v>21</v>
      </c>
      <c r="E1245" s="1">
        <v>3.19</v>
      </c>
      <c r="F1245" s="1">
        <v>53</v>
      </c>
      <c r="G1245" s="1" t="s">
        <v>48</v>
      </c>
      <c r="H1245" s="1" t="s">
        <v>56</v>
      </c>
      <c r="I1245" s="1">
        <v>13.99</v>
      </c>
      <c r="J1245" s="1">
        <v>1</v>
      </c>
      <c r="K1245" s="1" t="s">
        <v>18</v>
      </c>
      <c r="L1245" s="1">
        <v>4</v>
      </c>
      <c r="M1245" s="1">
        <v>0.06</v>
      </c>
      <c r="N1245" s="1" t="s">
        <v>24</v>
      </c>
    </row>
    <row r="1246" spans="1:14" x14ac:dyDescent="0.2">
      <c r="A1246" s="1" t="s">
        <v>1286</v>
      </c>
      <c r="B1246" s="1">
        <v>20</v>
      </c>
      <c r="C1246" s="1" t="s">
        <v>40</v>
      </c>
      <c r="D1246" s="1" t="s">
        <v>31</v>
      </c>
      <c r="E1246" s="1">
        <v>39.85</v>
      </c>
      <c r="F1246" s="1">
        <v>26</v>
      </c>
      <c r="G1246" s="1" t="s">
        <v>22</v>
      </c>
      <c r="H1246" s="1" t="s">
        <v>54</v>
      </c>
      <c r="I1246" s="1">
        <v>17.989999999999998</v>
      </c>
      <c r="J1246" s="1">
        <v>0</v>
      </c>
      <c r="K1246" s="1" t="s">
        <v>36</v>
      </c>
      <c r="L1246" s="1">
        <v>1</v>
      </c>
      <c r="M1246" s="1">
        <v>1.48</v>
      </c>
      <c r="N1246" s="1" t="s">
        <v>33</v>
      </c>
    </row>
    <row r="1247" spans="1:14" x14ac:dyDescent="0.2">
      <c r="A1247" s="1" t="s">
        <v>1287</v>
      </c>
      <c r="B1247" s="1">
        <v>31</v>
      </c>
      <c r="C1247" s="1" t="s">
        <v>14</v>
      </c>
      <c r="D1247" s="1" t="s">
        <v>21</v>
      </c>
      <c r="E1247" s="1">
        <v>31.29</v>
      </c>
      <c r="F1247" s="1">
        <v>9</v>
      </c>
      <c r="G1247" s="1" t="s">
        <v>48</v>
      </c>
      <c r="H1247" s="1" t="s">
        <v>17</v>
      </c>
      <c r="I1247" s="1">
        <v>13.99</v>
      </c>
      <c r="J1247" s="1">
        <v>0</v>
      </c>
      <c r="K1247" s="1" t="s">
        <v>28</v>
      </c>
      <c r="L1247" s="1">
        <v>4</v>
      </c>
      <c r="M1247" s="1">
        <v>3.13</v>
      </c>
      <c r="N1247" s="1" t="s">
        <v>51</v>
      </c>
    </row>
    <row r="1248" spans="1:14" x14ac:dyDescent="0.2">
      <c r="A1248" s="1" t="s">
        <v>1288</v>
      </c>
      <c r="B1248" s="1">
        <v>18</v>
      </c>
      <c r="C1248" s="1" t="s">
        <v>26</v>
      </c>
      <c r="D1248" s="1" t="s">
        <v>21</v>
      </c>
      <c r="E1248" s="1">
        <v>11.81</v>
      </c>
      <c r="F1248" s="1">
        <v>9</v>
      </c>
      <c r="G1248" s="1" t="s">
        <v>48</v>
      </c>
      <c r="H1248" s="1" t="s">
        <v>23</v>
      </c>
      <c r="I1248" s="1">
        <v>13.99</v>
      </c>
      <c r="J1248" s="1">
        <v>0</v>
      </c>
      <c r="K1248" s="1" t="s">
        <v>60</v>
      </c>
      <c r="L1248" s="1">
        <v>4</v>
      </c>
      <c r="M1248" s="1">
        <v>1.18</v>
      </c>
      <c r="N1248" s="1" t="s">
        <v>33</v>
      </c>
    </row>
    <row r="1249" spans="1:14" x14ac:dyDescent="0.2">
      <c r="A1249" s="1" t="s">
        <v>1289</v>
      </c>
      <c r="B1249" s="1">
        <v>58</v>
      </c>
      <c r="C1249" s="1" t="s">
        <v>14</v>
      </c>
      <c r="D1249" s="1" t="s">
        <v>15</v>
      </c>
      <c r="E1249" s="1">
        <v>6.1</v>
      </c>
      <c r="F1249" s="1">
        <v>26</v>
      </c>
      <c r="G1249" s="1" t="s">
        <v>32</v>
      </c>
      <c r="H1249" s="1" t="s">
        <v>56</v>
      </c>
      <c r="I1249" s="1">
        <v>8.99</v>
      </c>
      <c r="J1249" s="1">
        <v>0</v>
      </c>
      <c r="K1249" s="1" t="s">
        <v>60</v>
      </c>
      <c r="L1249" s="1">
        <v>2</v>
      </c>
      <c r="M1249" s="1">
        <v>0.23</v>
      </c>
      <c r="N1249" s="1" t="s">
        <v>46</v>
      </c>
    </row>
    <row r="1250" spans="1:14" x14ac:dyDescent="0.2">
      <c r="A1250" s="1" t="s">
        <v>1290</v>
      </c>
      <c r="B1250" s="1">
        <v>37</v>
      </c>
      <c r="C1250" s="1" t="s">
        <v>14</v>
      </c>
      <c r="D1250" s="1" t="s">
        <v>31</v>
      </c>
      <c r="E1250" s="1">
        <v>26.5</v>
      </c>
      <c r="F1250" s="1">
        <v>12</v>
      </c>
      <c r="G1250" s="1" t="s">
        <v>48</v>
      </c>
      <c r="H1250" s="1" t="s">
        <v>56</v>
      </c>
      <c r="I1250" s="1">
        <v>17.989999999999998</v>
      </c>
      <c r="J1250" s="1">
        <v>0</v>
      </c>
      <c r="K1250" s="1" t="s">
        <v>36</v>
      </c>
      <c r="L1250" s="1">
        <v>5</v>
      </c>
      <c r="M1250" s="1">
        <v>2.04</v>
      </c>
      <c r="N1250" s="1" t="s">
        <v>29</v>
      </c>
    </row>
    <row r="1251" spans="1:14" x14ac:dyDescent="0.2">
      <c r="A1251" s="1" t="s">
        <v>1291</v>
      </c>
      <c r="B1251" s="1">
        <v>23</v>
      </c>
      <c r="C1251" s="1" t="s">
        <v>40</v>
      </c>
      <c r="D1251" s="1" t="s">
        <v>21</v>
      </c>
      <c r="E1251" s="1">
        <v>10.77</v>
      </c>
      <c r="F1251" s="1">
        <v>23</v>
      </c>
      <c r="G1251" s="1" t="s">
        <v>69</v>
      </c>
      <c r="H1251" s="1" t="s">
        <v>45</v>
      </c>
      <c r="I1251" s="1">
        <v>13.99</v>
      </c>
      <c r="J1251" s="1">
        <v>0</v>
      </c>
      <c r="K1251" s="1" t="s">
        <v>42</v>
      </c>
      <c r="L1251" s="1">
        <v>3</v>
      </c>
      <c r="M1251" s="1">
        <v>0.45</v>
      </c>
      <c r="N1251" s="1" t="s">
        <v>24</v>
      </c>
    </row>
    <row r="1252" spans="1:14" x14ac:dyDescent="0.2">
      <c r="A1252" s="1" t="s">
        <v>1292</v>
      </c>
      <c r="B1252" s="1">
        <v>46</v>
      </c>
      <c r="C1252" s="1" t="s">
        <v>26</v>
      </c>
      <c r="D1252" s="1" t="s">
        <v>21</v>
      </c>
      <c r="E1252" s="1">
        <v>4.68</v>
      </c>
      <c r="F1252" s="1">
        <v>11</v>
      </c>
      <c r="G1252" s="1" t="s">
        <v>16</v>
      </c>
      <c r="H1252" s="1" t="s">
        <v>56</v>
      </c>
      <c r="I1252" s="1">
        <v>13.99</v>
      </c>
      <c r="J1252" s="1">
        <v>1</v>
      </c>
      <c r="K1252" s="1" t="s">
        <v>18</v>
      </c>
      <c r="L1252" s="1">
        <v>5</v>
      </c>
      <c r="M1252" s="1">
        <v>0.39</v>
      </c>
      <c r="N1252" s="1" t="s">
        <v>46</v>
      </c>
    </row>
    <row r="1253" spans="1:14" x14ac:dyDescent="0.2">
      <c r="A1253" s="1" t="s">
        <v>1293</v>
      </c>
      <c r="B1253" s="1">
        <v>22</v>
      </c>
      <c r="C1253" s="1" t="s">
        <v>40</v>
      </c>
      <c r="D1253" s="1" t="s">
        <v>21</v>
      </c>
      <c r="E1253" s="1">
        <v>17.8</v>
      </c>
      <c r="F1253" s="1">
        <v>54</v>
      </c>
      <c r="G1253" s="1" t="s">
        <v>69</v>
      </c>
      <c r="H1253" s="1" t="s">
        <v>54</v>
      </c>
      <c r="I1253" s="1">
        <v>13.99</v>
      </c>
      <c r="J1253" s="1">
        <v>1</v>
      </c>
      <c r="K1253" s="1" t="s">
        <v>36</v>
      </c>
      <c r="L1253" s="1">
        <v>1</v>
      </c>
      <c r="M1253" s="1">
        <v>0.32</v>
      </c>
      <c r="N1253" s="1" t="s">
        <v>19</v>
      </c>
    </row>
    <row r="1254" spans="1:14" x14ac:dyDescent="0.2">
      <c r="A1254" s="1" t="s">
        <v>1294</v>
      </c>
      <c r="B1254" s="1">
        <v>36</v>
      </c>
      <c r="C1254" s="1" t="s">
        <v>14</v>
      </c>
      <c r="D1254" s="1" t="s">
        <v>21</v>
      </c>
      <c r="E1254" s="1">
        <v>2.79</v>
      </c>
      <c r="F1254" s="1">
        <v>10</v>
      </c>
      <c r="G1254" s="1" t="s">
        <v>22</v>
      </c>
      <c r="H1254" s="1" t="s">
        <v>54</v>
      </c>
      <c r="I1254" s="1">
        <v>13.99</v>
      </c>
      <c r="J1254" s="1">
        <v>1</v>
      </c>
      <c r="K1254" s="1" t="s">
        <v>18</v>
      </c>
      <c r="L1254" s="1">
        <v>1</v>
      </c>
      <c r="M1254" s="1">
        <v>0.25</v>
      </c>
      <c r="N1254" s="1" t="s">
        <v>24</v>
      </c>
    </row>
    <row r="1255" spans="1:14" x14ac:dyDescent="0.2">
      <c r="A1255" s="1" t="s">
        <v>1295</v>
      </c>
      <c r="B1255" s="1">
        <v>51</v>
      </c>
      <c r="C1255" s="1" t="s">
        <v>26</v>
      </c>
      <c r="D1255" s="1" t="s">
        <v>31</v>
      </c>
      <c r="E1255" s="1">
        <v>8.6</v>
      </c>
      <c r="F1255" s="1">
        <v>9</v>
      </c>
      <c r="G1255" s="1" t="s">
        <v>22</v>
      </c>
      <c r="H1255" s="1" t="s">
        <v>17</v>
      </c>
      <c r="I1255" s="1">
        <v>17.989999999999998</v>
      </c>
      <c r="J1255" s="1">
        <v>0</v>
      </c>
      <c r="K1255" s="1" t="s">
        <v>18</v>
      </c>
      <c r="L1255" s="1">
        <v>1</v>
      </c>
      <c r="M1255" s="1">
        <v>0.86</v>
      </c>
      <c r="N1255" s="1" t="s">
        <v>24</v>
      </c>
    </row>
    <row r="1256" spans="1:14" x14ac:dyDescent="0.2">
      <c r="A1256" s="1" t="s">
        <v>1296</v>
      </c>
      <c r="B1256" s="1">
        <v>60</v>
      </c>
      <c r="C1256" s="1" t="s">
        <v>14</v>
      </c>
      <c r="D1256" s="1" t="s">
        <v>21</v>
      </c>
      <c r="E1256" s="1">
        <v>4.57</v>
      </c>
      <c r="F1256" s="1">
        <v>60</v>
      </c>
      <c r="G1256" s="1" t="s">
        <v>32</v>
      </c>
      <c r="H1256" s="1" t="s">
        <v>17</v>
      </c>
      <c r="I1256" s="1">
        <v>13.99</v>
      </c>
      <c r="J1256" s="1">
        <v>1</v>
      </c>
      <c r="K1256" s="1" t="s">
        <v>18</v>
      </c>
      <c r="L1256" s="1">
        <v>3</v>
      </c>
      <c r="M1256" s="1">
        <v>7.0000000000000007E-2</v>
      </c>
      <c r="N1256" s="1" t="s">
        <v>38</v>
      </c>
    </row>
    <row r="1257" spans="1:14" x14ac:dyDescent="0.2">
      <c r="A1257" s="1" t="s">
        <v>1297</v>
      </c>
      <c r="B1257" s="1">
        <v>37</v>
      </c>
      <c r="C1257" s="1" t="s">
        <v>40</v>
      </c>
      <c r="D1257" s="1" t="s">
        <v>21</v>
      </c>
      <c r="E1257" s="1">
        <v>2.4300000000000002</v>
      </c>
      <c r="F1257" s="1">
        <v>6</v>
      </c>
      <c r="G1257" s="1" t="s">
        <v>69</v>
      </c>
      <c r="H1257" s="1" t="s">
        <v>56</v>
      </c>
      <c r="I1257" s="1">
        <v>13.99</v>
      </c>
      <c r="J1257" s="1">
        <v>0</v>
      </c>
      <c r="K1257" s="1" t="s">
        <v>28</v>
      </c>
      <c r="L1257" s="1">
        <v>5</v>
      </c>
      <c r="M1257" s="1">
        <v>0.35</v>
      </c>
      <c r="N1257" s="1" t="s">
        <v>38</v>
      </c>
    </row>
    <row r="1258" spans="1:14" x14ac:dyDescent="0.2">
      <c r="A1258" s="1" t="s">
        <v>1298</v>
      </c>
      <c r="B1258" s="1">
        <v>55</v>
      </c>
      <c r="C1258" s="1" t="s">
        <v>40</v>
      </c>
      <c r="D1258" s="1" t="s">
        <v>21</v>
      </c>
      <c r="E1258" s="1">
        <v>43.73</v>
      </c>
      <c r="F1258" s="1">
        <v>28</v>
      </c>
      <c r="G1258" s="1" t="s">
        <v>69</v>
      </c>
      <c r="H1258" s="1" t="s">
        <v>45</v>
      </c>
      <c r="I1258" s="1">
        <v>13.99</v>
      </c>
      <c r="J1258" s="1">
        <v>0</v>
      </c>
      <c r="K1258" s="1" t="s">
        <v>42</v>
      </c>
      <c r="L1258" s="1">
        <v>4</v>
      </c>
      <c r="M1258" s="1">
        <v>1.51</v>
      </c>
      <c r="N1258" s="1" t="s">
        <v>33</v>
      </c>
    </row>
    <row r="1259" spans="1:14" x14ac:dyDescent="0.2">
      <c r="A1259" s="1" t="s">
        <v>1299</v>
      </c>
      <c r="B1259" s="1">
        <v>22</v>
      </c>
      <c r="C1259" s="1" t="s">
        <v>40</v>
      </c>
      <c r="D1259" s="1" t="s">
        <v>31</v>
      </c>
      <c r="E1259" s="1">
        <v>21.47</v>
      </c>
      <c r="F1259" s="1">
        <v>51</v>
      </c>
      <c r="G1259" s="1" t="s">
        <v>48</v>
      </c>
      <c r="H1259" s="1" t="s">
        <v>17</v>
      </c>
      <c r="I1259" s="1">
        <v>17.989999999999998</v>
      </c>
      <c r="J1259" s="1">
        <v>0</v>
      </c>
      <c r="K1259" s="1" t="s">
        <v>42</v>
      </c>
      <c r="L1259" s="1">
        <v>3</v>
      </c>
      <c r="M1259" s="1">
        <v>0.41</v>
      </c>
      <c r="N1259" s="1" t="s">
        <v>24</v>
      </c>
    </row>
    <row r="1260" spans="1:14" x14ac:dyDescent="0.2">
      <c r="A1260" s="1" t="s">
        <v>1300</v>
      </c>
      <c r="B1260" s="1">
        <v>18</v>
      </c>
      <c r="C1260" s="1" t="s">
        <v>14</v>
      </c>
      <c r="D1260" s="1" t="s">
        <v>31</v>
      </c>
      <c r="E1260" s="1">
        <v>16.89</v>
      </c>
      <c r="F1260" s="1">
        <v>33</v>
      </c>
      <c r="G1260" s="1" t="s">
        <v>48</v>
      </c>
      <c r="H1260" s="1" t="s">
        <v>45</v>
      </c>
      <c r="I1260" s="1">
        <v>17.989999999999998</v>
      </c>
      <c r="J1260" s="1">
        <v>0</v>
      </c>
      <c r="K1260" s="1" t="s">
        <v>36</v>
      </c>
      <c r="L1260" s="1">
        <v>4</v>
      </c>
      <c r="M1260" s="1">
        <v>0.5</v>
      </c>
      <c r="N1260" s="1" t="s">
        <v>38</v>
      </c>
    </row>
    <row r="1261" spans="1:14" x14ac:dyDescent="0.2">
      <c r="A1261" s="1" t="s">
        <v>1301</v>
      </c>
      <c r="B1261" s="1">
        <v>46</v>
      </c>
      <c r="C1261" s="1" t="s">
        <v>40</v>
      </c>
      <c r="D1261" s="1" t="s">
        <v>31</v>
      </c>
      <c r="E1261" s="1">
        <v>2.96</v>
      </c>
      <c r="F1261" s="1">
        <v>33</v>
      </c>
      <c r="G1261" s="1" t="s">
        <v>48</v>
      </c>
      <c r="H1261" s="1" t="s">
        <v>17</v>
      </c>
      <c r="I1261" s="1">
        <v>17.989999999999998</v>
      </c>
      <c r="J1261" s="1">
        <v>1</v>
      </c>
      <c r="K1261" s="1" t="s">
        <v>42</v>
      </c>
      <c r="L1261" s="1">
        <v>5</v>
      </c>
      <c r="M1261" s="1">
        <v>0.09</v>
      </c>
      <c r="N1261" s="1" t="s">
        <v>19</v>
      </c>
    </row>
    <row r="1262" spans="1:14" x14ac:dyDescent="0.2">
      <c r="A1262" s="1" t="s">
        <v>1302</v>
      </c>
      <c r="B1262" s="1">
        <v>49</v>
      </c>
      <c r="C1262" s="1" t="s">
        <v>14</v>
      </c>
      <c r="D1262" s="1" t="s">
        <v>31</v>
      </c>
      <c r="E1262" s="1">
        <v>22.29</v>
      </c>
      <c r="F1262" s="1">
        <v>19</v>
      </c>
      <c r="G1262" s="1" t="s">
        <v>16</v>
      </c>
      <c r="H1262" s="1" t="s">
        <v>56</v>
      </c>
      <c r="I1262" s="1">
        <v>17.989999999999998</v>
      </c>
      <c r="J1262" s="1">
        <v>0</v>
      </c>
      <c r="K1262" s="1" t="s">
        <v>18</v>
      </c>
      <c r="L1262" s="1">
        <v>1</v>
      </c>
      <c r="M1262" s="1">
        <v>1.1100000000000001</v>
      </c>
      <c r="N1262" s="1" t="s">
        <v>46</v>
      </c>
    </row>
    <row r="1263" spans="1:14" x14ac:dyDescent="0.2">
      <c r="A1263" s="1" t="s">
        <v>1303</v>
      </c>
      <c r="B1263" s="1">
        <v>23</v>
      </c>
      <c r="C1263" s="1" t="s">
        <v>40</v>
      </c>
      <c r="D1263" s="1" t="s">
        <v>15</v>
      </c>
      <c r="E1263" s="1">
        <v>10.37</v>
      </c>
      <c r="F1263" s="1">
        <v>30</v>
      </c>
      <c r="G1263" s="1" t="s">
        <v>32</v>
      </c>
      <c r="H1263" s="1" t="s">
        <v>56</v>
      </c>
      <c r="I1263" s="1">
        <v>8.99</v>
      </c>
      <c r="J1263" s="1">
        <v>0</v>
      </c>
      <c r="K1263" s="1" t="s">
        <v>42</v>
      </c>
      <c r="L1263" s="1">
        <v>2</v>
      </c>
      <c r="M1263" s="1">
        <v>0.33</v>
      </c>
      <c r="N1263" s="1" t="s">
        <v>29</v>
      </c>
    </row>
    <row r="1264" spans="1:14" x14ac:dyDescent="0.2">
      <c r="A1264" s="1" t="s">
        <v>1304</v>
      </c>
      <c r="B1264" s="1">
        <v>24</v>
      </c>
      <c r="C1264" s="1" t="s">
        <v>26</v>
      </c>
      <c r="D1264" s="1" t="s">
        <v>15</v>
      </c>
      <c r="E1264" s="1">
        <v>21.04</v>
      </c>
      <c r="F1264" s="1">
        <v>10</v>
      </c>
      <c r="G1264" s="1" t="s">
        <v>32</v>
      </c>
      <c r="H1264" s="1" t="s">
        <v>56</v>
      </c>
      <c r="I1264" s="1">
        <v>8.99</v>
      </c>
      <c r="J1264" s="1">
        <v>0</v>
      </c>
      <c r="K1264" s="1" t="s">
        <v>18</v>
      </c>
      <c r="L1264" s="1">
        <v>2</v>
      </c>
      <c r="M1264" s="1">
        <v>1.91</v>
      </c>
      <c r="N1264" s="1" t="s">
        <v>19</v>
      </c>
    </row>
    <row r="1265" spans="1:14" x14ac:dyDescent="0.2">
      <c r="A1265" s="2" t="s">
        <v>1305</v>
      </c>
      <c r="B1265" s="1">
        <v>31</v>
      </c>
      <c r="C1265" s="1" t="s">
        <v>14</v>
      </c>
      <c r="D1265" s="1" t="s">
        <v>21</v>
      </c>
      <c r="E1265" s="1">
        <v>8.02</v>
      </c>
      <c r="F1265" s="1">
        <v>28</v>
      </c>
      <c r="G1265" s="1" t="s">
        <v>32</v>
      </c>
      <c r="H1265" s="1" t="s">
        <v>17</v>
      </c>
      <c r="I1265" s="1">
        <v>13.99</v>
      </c>
      <c r="J1265" s="1">
        <v>0</v>
      </c>
      <c r="K1265" s="1" t="s">
        <v>18</v>
      </c>
      <c r="L1265" s="1">
        <v>5</v>
      </c>
      <c r="M1265" s="1">
        <v>0.28000000000000003</v>
      </c>
      <c r="N1265" s="1" t="s">
        <v>29</v>
      </c>
    </row>
    <row r="1266" spans="1:14" x14ac:dyDescent="0.2">
      <c r="A1266" s="1" t="s">
        <v>1306</v>
      </c>
      <c r="B1266" s="1">
        <v>66</v>
      </c>
      <c r="C1266" s="1" t="s">
        <v>26</v>
      </c>
      <c r="D1266" s="1" t="s">
        <v>21</v>
      </c>
      <c r="E1266" s="1">
        <v>18.96</v>
      </c>
      <c r="F1266" s="1">
        <v>6</v>
      </c>
      <c r="G1266" s="1" t="s">
        <v>48</v>
      </c>
      <c r="H1266" s="1" t="s">
        <v>45</v>
      </c>
      <c r="I1266" s="1">
        <v>13.99</v>
      </c>
      <c r="J1266" s="1">
        <v>0</v>
      </c>
      <c r="K1266" s="1" t="s">
        <v>18</v>
      </c>
      <c r="L1266" s="1">
        <v>3</v>
      </c>
      <c r="M1266" s="1">
        <v>2.71</v>
      </c>
      <c r="N1266" s="1" t="s">
        <v>19</v>
      </c>
    </row>
    <row r="1267" spans="1:14" x14ac:dyDescent="0.2">
      <c r="A1267" s="1" t="s">
        <v>1307</v>
      </c>
      <c r="B1267" s="1">
        <v>65</v>
      </c>
      <c r="C1267" s="1" t="s">
        <v>14</v>
      </c>
      <c r="D1267" s="1" t="s">
        <v>15</v>
      </c>
      <c r="E1267" s="1">
        <v>15.79</v>
      </c>
      <c r="F1267" s="1">
        <v>22</v>
      </c>
      <c r="G1267" s="1" t="s">
        <v>48</v>
      </c>
      <c r="H1267" s="1" t="s">
        <v>23</v>
      </c>
      <c r="I1267" s="1">
        <v>8.99</v>
      </c>
      <c r="J1267" s="1">
        <v>0</v>
      </c>
      <c r="K1267" s="1" t="s">
        <v>36</v>
      </c>
      <c r="L1267" s="1">
        <v>5</v>
      </c>
      <c r="M1267" s="1">
        <v>0.69</v>
      </c>
      <c r="N1267" s="1" t="s">
        <v>24</v>
      </c>
    </row>
    <row r="1268" spans="1:14" x14ac:dyDescent="0.2">
      <c r="A1268" s="1" t="s">
        <v>1308</v>
      </c>
      <c r="B1268" s="1">
        <v>64</v>
      </c>
      <c r="C1268" s="1" t="s">
        <v>14</v>
      </c>
      <c r="D1268" s="1" t="s">
        <v>15</v>
      </c>
      <c r="E1268" s="1">
        <v>15.26</v>
      </c>
      <c r="F1268" s="1">
        <v>48</v>
      </c>
      <c r="G1268" s="1" t="s">
        <v>27</v>
      </c>
      <c r="H1268" s="1" t="s">
        <v>23</v>
      </c>
      <c r="I1268" s="1">
        <v>8.99</v>
      </c>
      <c r="J1268" s="1">
        <v>1</v>
      </c>
      <c r="K1268" s="1" t="s">
        <v>60</v>
      </c>
      <c r="L1268" s="1">
        <v>1</v>
      </c>
      <c r="M1268" s="1">
        <v>0.31</v>
      </c>
      <c r="N1268" s="1" t="s">
        <v>46</v>
      </c>
    </row>
    <row r="1269" spans="1:14" x14ac:dyDescent="0.2">
      <c r="A1269" s="1" t="s">
        <v>1309</v>
      </c>
      <c r="B1269" s="1">
        <v>29</v>
      </c>
      <c r="C1269" s="1" t="s">
        <v>26</v>
      </c>
      <c r="D1269" s="1" t="s">
        <v>15</v>
      </c>
      <c r="E1269" s="1">
        <v>0.36</v>
      </c>
      <c r="F1269" s="1">
        <v>3</v>
      </c>
      <c r="G1269" s="1" t="s">
        <v>27</v>
      </c>
      <c r="H1269" s="1" t="s">
        <v>23</v>
      </c>
      <c r="I1269" s="1">
        <v>8.99</v>
      </c>
      <c r="J1269" s="1">
        <v>1</v>
      </c>
      <c r="K1269" s="1" t="s">
        <v>36</v>
      </c>
      <c r="L1269" s="1">
        <v>4</v>
      </c>
      <c r="M1269" s="1">
        <v>0.09</v>
      </c>
      <c r="N1269" s="1" t="s">
        <v>33</v>
      </c>
    </row>
    <row r="1270" spans="1:14" x14ac:dyDescent="0.2">
      <c r="A1270" s="1" t="s">
        <v>1310</v>
      </c>
      <c r="B1270" s="1">
        <v>55</v>
      </c>
      <c r="C1270" s="1" t="s">
        <v>26</v>
      </c>
      <c r="D1270" s="1" t="s">
        <v>31</v>
      </c>
      <c r="E1270" s="1">
        <v>20.71</v>
      </c>
      <c r="F1270" s="1">
        <v>7</v>
      </c>
      <c r="G1270" s="1" t="s">
        <v>69</v>
      </c>
      <c r="H1270" s="1" t="s">
        <v>23</v>
      </c>
      <c r="I1270" s="1">
        <v>17.989999999999998</v>
      </c>
      <c r="J1270" s="1">
        <v>0</v>
      </c>
      <c r="K1270" s="1" t="s">
        <v>36</v>
      </c>
      <c r="L1270" s="1">
        <v>5</v>
      </c>
      <c r="M1270" s="1">
        <v>2.59</v>
      </c>
      <c r="N1270" s="1" t="s">
        <v>24</v>
      </c>
    </row>
    <row r="1271" spans="1:14" x14ac:dyDescent="0.2">
      <c r="A1271" s="1" t="s">
        <v>1311</v>
      </c>
      <c r="B1271" s="1">
        <v>62</v>
      </c>
      <c r="C1271" s="1" t="s">
        <v>40</v>
      </c>
      <c r="D1271" s="1" t="s">
        <v>15</v>
      </c>
      <c r="E1271" s="1">
        <v>11.99</v>
      </c>
      <c r="F1271" s="1">
        <v>7</v>
      </c>
      <c r="G1271" s="1" t="s">
        <v>22</v>
      </c>
      <c r="H1271" s="1" t="s">
        <v>17</v>
      </c>
      <c r="I1271" s="1">
        <v>8.99</v>
      </c>
      <c r="J1271" s="1">
        <v>0</v>
      </c>
      <c r="K1271" s="1" t="s">
        <v>42</v>
      </c>
      <c r="L1271" s="1">
        <v>2</v>
      </c>
      <c r="M1271" s="1">
        <v>1.5</v>
      </c>
      <c r="N1271" s="1" t="s">
        <v>38</v>
      </c>
    </row>
    <row r="1272" spans="1:14" x14ac:dyDescent="0.2">
      <c r="A1272" s="1" t="s">
        <v>1312</v>
      </c>
      <c r="B1272" s="1">
        <v>59</v>
      </c>
      <c r="C1272" s="1" t="s">
        <v>26</v>
      </c>
      <c r="D1272" s="1" t="s">
        <v>15</v>
      </c>
      <c r="E1272" s="1">
        <v>0.75</v>
      </c>
      <c r="F1272" s="1">
        <v>6</v>
      </c>
      <c r="G1272" s="1" t="s">
        <v>32</v>
      </c>
      <c r="H1272" s="1" t="s">
        <v>17</v>
      </c>
      <c r="I1272" s="1">
        <v>8.99</v>
      </c>
      <c r="J1272" s="1">
        <v>1</v>
      </c>
      <c r="K1272" s="1" t="s">
        <v>36</v>
      </c>
      <c r="L1272" s="1">
        <v>3</v>
      </c>
      <c r="M1272" s="1">
        <v>0.11</v>
      </c>
      <c r="N1272" s="1" t="s">
        <v>38</v>
      </c>
    </row>
    <row r="1273" spans="1:14" x14ac:dyDescent="0.2">
      <c r="A1273" s="1" t="s">
        <v>1313</v>
      </c>
      <c r="B1273" s="1">
        <v>55</v>
      </c>
      <c r="C1273" s="1" t="s">
        <v>14</v>
      </c>
      <c r="D1273" s="1" t="s">
        <v>21</v>
      </c>
      <c r="E1273" s="1">
        <v>3.19</v>
      </c>
      <c r="F1273" s="1">
        <v>45</v>
      </c>
      <c r="G1273" s="1" t="s">
        <v>48</v>
      </c>
      <c r="H1273" s="1" t="s">
        <v>23</v>
      </c>
      <c r="I1273" s="1">
        <v>13.99</v>
      </c>
      <c r="J1273" s="1">
        <v>1</v>
      </c>
      <c r="K1273" s="1" t="s">
        <v>18</v>
      </c>
      <c r="L1273" s="1">
        <v>2</v>
      </c>
      <c r="M1273" s="1">
        <v>7.0000000000000007E-2</v>
      </c>
      <c r="N1273" s="1" t="s">
        <v>46</v>
      </c>
    </row>
    <row r="1274" spans="1:14" x14ac:dyDescent="0.2">
      <c r="A1274" s="1" t="s">
        <v>1314</v>
      </c>
      <c r="B1274" s="1">
        <v>52</v>
      </c>
      <c r="C1274" s="1" t="s">
        <v>40</v>
      </c>
      <c r="D1274" s="1" t="s">
        <v>31</v>
      </c>
      <c r="E1274" s="1">
        <v>1.92</v>
      </c>
      <c r="F1274" s="1">
        <v>0</v>
      </c>
      <c r="G1274" s="1" t="s">
        <v>69</v>
      </c>
      <c r="H1274" s="1" t="s">
        <v>17</v>
      </c>
      <c r="I1274" s="1">
        <v>17.989999999999998</v>
      </c>
      <c r="J1274" s="1">
        <v>0</v>
      </c>
      <c r="K1274" s="1" t="s">
        <v>36</v>
      </c>
      <c r="L1274" s="1">
        <v>4</v>
      </c>
      <c r="M1274" s="1">
        <v>1.92</v>
      </c>
      <c r="N1274" s="1" t="s">
        <v>19</v>
      </c>
    </row>
    <row r="1275" spans="1:14" x14ac:dyDescent="0.2">
      <c r="A1275" s="1" t="s">
        <v>1315</v>
      </c>
      <c r="B1275" s="1">
        <v>26</v>
      </c>
      <c r="C1275" s="1" t="s">
        <v>40</v>
      </c>
      <c r="D1275" s="1" t="s">
        <v>15</v>
      </c>
      <c r="E1275" s="1">
        <v>2.04</v>
      </c>
      <c r="F1275" s="1">
        <v>59</v>
      </c>
      <c r="G1275" s="1" t="s">
        <v>48</v>
      </c>
      <c r="H1275" s="1" t="s">
        <v>45</v>
      </c>
      <c r="I1275" s="1">
        <v>8.99</v>
      </c>
      <c r="J1275" s="1">
        <v>1</v>
      </c>
      <c r="K1275" s="1" t="s">
        <v>60</v>
      </c>
      <c r="L1275" s="1">
        <v>5</v>
      </c>
      <c r="M1275" s="1">
        <v>0.03</v>
      </c>
      <c r="N1275" s="1" t="s">
        <v>29</v>
      </c>
    </row>
    <row r="1276" spans="1:14" x14ac:dyDescent="0.2">
      <c r="A1276" s="1" t="s">
        <v>1316</v>
      </c>
      <c r="B1276" s="1">
        <v>25</v>
      </c>
      <c r="C1276" s="1" t="s">
        <v>40</v>
      </c>
      <c r="D1276" s="1" t="s">
        <v>21</v>
      </c>
      <c r="E1276" s="1">
        <v>30.99</v>
      </c>
      <c r="F1276" s="1">
        <v>52</v>
      </c>
      <c r="G1276" s="1" t="s">
        <v>22</v>
      </c>
      <c r="H1276" s="1" t="s">
        <v>17</v>
      </c>
      <c r="I1276" s="1">
        <v>13.99</v>
      </c>
      <c r="J1276" s="1">
        <v>0</v>
      </c>
      <c r="K1276" s="1" t="s">
        <v>18</v>
      </c>
      <c r="L1276" s="1">
        <v>4</v>
      </c>
      <c r="M1276" s="1">
        <v>0.57999999999999996</v>
      </c>
      <c r="N1276" s="1" t="s">
        <v>33</v>
      </c>
    </row>
    <row r="1277" spans="1:14" x14ac:dyDescent="0.2">
      <c r="A1277" s="1" t="s">
        <v>1317</v>
      </c>
      <c r="B1277" s="1">
        <v>33</v>
      </c>
      <c r="C1277" s="1" t="s">
        <v>14</v>
      </c>
      <c r="D1277" s="1" t="s">
        <v>15</v>
      </c>
      <c r="E1277" s="1">
        <v>20.059999999999999</v>
      </c>
      <c r="F1277" s="1">
        <v>32</v>
      </c>
      <c r="G1277" s="1" t="s">
        <v>48</v>
      </c>
      <c r="H1277" s="1" t="s">
        <v>56</v>
      </c>
      <c r="I1277" s="1">
        <v>8.99</v>
      </c>
      <c r="J1277" s="1">
        <v>0</v>
      </c>
      <c r="K1277" s="1" t="s">
        <v>36</v>
      </c>
      <c r="L1277" s="1">
        <v>3</v>
      </c>
      <c r="M1277" s="1">
        <v>0.61</v>
      </c>
      <c r="N1277" s="1" t="s">
        <v>29</v>
      </c>
    </row>
    <row r="1278" spans="1:14" x14ac:dyDescent="0.2">
      <c r="A1278" s="1" t="s">
        <v>1318</v>
      </c>
      <c r="B1278" s="1">
        <v>40</v>
      </c>
      <c r="C1278" s="1" t="s">
        <v>26</v>
      </c>
      <c r="D1278" s="1" t="s">
        <v>31</v>
      </c>
      <c r="E1278" s="1">
        <v>3.91</v>
      </c>
      <c r="F1278" s="1">
        <v>53</v>
      </c>
      <c r="G1278" s="1" t="s">
        <v>22</v>
      </c>
      <c r="H1278" s="1" t="s">
        <v>23</v>
      </c>
      <c r="I1278" s="1">
        <v>17.989999999999998</v>
      </c>
      <c r="J1278" s="1">
        <v>1</v>
      </c>
      <c r="K1278" s="1" t="s">
        <v>42</v>
      </c>
      <c r="L1278" s="1">
        <v>4</v>
      </c>
      <c r="M1278" s="1">
        <v>7.0000000000000007E-2</v>
      </c>
      <c r="N1278" s="1" t="s">
        <v>19</v>
      </c>
    </row>
    <row r="1279" spans="1:14" x14ac:dyDescent="0.2">
      <c r="A1279" s="1" t="s">
        <v>1319</v>
      </c>
      <c r="B1279" s="1">
        <v>55</v>
      </c>
      <c r="C1279" s="1" t="s">
        <v>14</v>
      </c>
      <c r="D1279" s="1" t="s">
        <v>31</v>
      </c>
      <c r="E1279" s="1">
        <v>1.98</v>
      </c>
      <c r="F1279" s="1">
        <v>25</v>
      </c>
      <c r="G1279" s="1" t="s">
        <v>48</v>
      </c>
      <c r="H1279" s="1" t="s">
        <v>23</v>
      </c>
      <c r="I1279" s="1">
        <v>17.989999999999998</v>
      </c>
      <c r="J1279" s="1">
        <v>1</v>
      </c>
      <c r="K1279" s="1" t="s">
        <v>18</v>
      </c>
      <c r="L1279" s="1">
        <v>2</v>
      </c>
      <c r="M1279" s="1">
        <v>0.08</v>
      </c>
      <c r="N1279" s="1" t="s">
        <v>38</v>
      </c>
    </row>
    <row r="1280" spans="1:14" x14ac:dyDescent="0.2">
      <c r="A1280" s="1" t="s">
        <v>1320</v>
      </c>
      <c r="B1280" s="1">
        <v>67</v>
      </c>
      <c r="C1280" s="1" t="s">
        <v>26</v>
      </c>
      <c r="D1280" s="1" t="s">
        <v>15</v>
      </c>
      <c r="E1280" s="1">
        <v>5.74</v>
      </c>
      <c r="F1280" s="1">
        <v>1</v>
      </c>
      <c r="G1280" s="1" t="s">
        <v>16</v>
      </c>
      <c r="H1280" s="1" t="s">
        <v>45</v>
      </c>
      <c r="I1280" s="1">
        <v>8.99</v>
      </c>
      <c r="J1280" s="1">
        <v>0</v>
      </c>
      <c r="K1280" s="1" t="s">
        <v>60</v>
      </c>
      <c r="L1280" s="1">
        <v>5</v>
      </c>
      <c r="M1280" s="1">
        <v>2.87</v>
      </c>
      <c r="N1280" s="1" t="s">
        <v>29</v>
      </c>
    </row>
    <row r="1281" spans="1:14" x14ac:dyDescent="0.2">
      <c r="A1281" s="1" t="s">
        <v>1321</v>
      </c>
      <c r="B1281" s="1">
        <v>62</v>
      </c>
      <c r="C1281" s="1" t="s">
        <v>26</v>
      </c>
      <c r="D1281" s="1" t="s">
        <v>15</v>
      </c>
      <c r="E1281" s="1">
        <v>1.04</v>
      </c>
      <c r="F1281" s="1">
        <v>16</v>
      </c>
      <c r="G1281" s="1" t="s">
        <v>69</v>
      </c>
      <c r="H1281" s="1" t="s">
        <v>23</v>
      </c>
      <c r="I1281" s="1">
        <v>8.99</v>
      </c>
      <c r="J1281" s="1">
        <v>1</v>
      </c>
      <c r="K1281" s="1" t="s">
        <v>60</v>
      </c>
      <c r="L1281" s="1">
        <v>5</v>
      </c>
      <c r="M1281" s="1">
        <v>0.06</v>
      </c>
      <c r="N1281" s="1" t="s">
        <v>46</v>
      </c>
    </row>
    <row r="1282" spans="1:14" x14ac:dyDescent="0.2">
      <c r="A1282" s="1" t="s">
        <v>1322</v>
      </c>
      <c r="B1282" s="1">
        <v>69</v>
      </c>
      <c r="C1282" s="1" t="s">
        <v>26</v>
      </c>
      <c r="D1282" s="1" t="s">
        <v>21</v>
      </c>
      <c r="E1282" s="1">
        <v>3.47</v>
      </c>
      <c r="F1282" s="1">
        <v>58</v>
      </c>
      <c r="G1282" s="1" t="s">
        <v>48</v>
      </c>
      <c r="H1282" s="1" t="s">
        <v>45</v>
      </c>
      <c r="I1282" s="1">
        <v>13.99</v>
      </c>
      <c r="J1282" s="1">
        <v>1</v>
      </c>
      <c r="K1282" s="1" t="s">
        <v>18</v>
      </c>
      <c r="L1282" s="1">
        <v>3</v>
      </c>
      <c r="M1282" s="1">
        <v>0.06</v>
      </c>
      <c r="N1282" s="1" t="s">
        <v>46</v>
      </c>
    </row>
    <row r="1283" spans="1:14" x14ac:dyDescent="0.2">
      <c r="A1283" s="1" t="s">
        <v>1323</v>
      </c>
      <c r="B1283" s="1">
        <v>53</v>
      </c>
      <c r="C1283" s="1" t="s">
        <v>26</v>
      </c>
      <c r="D1283" s="1" t="s">
        <v>31</v>
      </c>
      <c r="E1283" s="1">
        <v>10.75</v>
      </c>
      <c r="F1283" s="1">
        <v>48</v>
      </c>
      <c r="G1283" s="1" t="s">
        <v>48</v>
      </c>
      <c r="H1283" s="1" t="s">
        <v>23</v>
      </c>
      <c r="I1283" s="1">
        <v>17.989999999999998</v>
      </c>
      <c r="J1283" s="1">
        <v>0</v>
      </c>
      <c r="K1283" s="1" t="s">
        <v>42</v>
      </c>
      <c r="L1283" s="1">
        <v>4</v>
      </c>
      <c r="M1283" s="1">
        <v>0.22</v>
      </c>
      <c r="N1283" s="1" t="s">
        <v>24</v>
      </c>
    </row>
    <row r="1284" spans="1:14" x14ac:dyDescent="0.2">
      <c r="A1284" s="1" t="s">
        <v>1324</v>
      </c>
      <c r="B1284" s="1">
        <v>20</v>
      </c>
      <c r="C1284" s="1" t="s">
        <v>40</v>
      </c>
      <c r="D1284" s="1" t="s">
        <v>15</v>
      </c>
      <c r="E1284" s="1">
        <v>14.05</v>
      </c>
      <c r="F1284" s="1">
        <v>12</v>
      </c>
      <c r="G1284" s="1" t="s">
        <v>27</v>
      </c>
      <c r="H1284" s="1" t="s">
        <v>23</v>
      </c>
      <c r="I1284" s="1">
        <v>8.99</v>
      </c>
      <c r="J1284" s="1">
        <v>0</v>
      </c>
      <c r="K1284" s="1" t="s">
        <v>18</v>
      </c>
      <c r="L1284" s="1">
        <v>2</v>
      </c>
      <c r="M1284" s="1">
        <v>1.08</v>
      </c>
      <c r="N1284" s="1" t="s">
        <v>38</v>
      </c>
    </row>
    <row r="1285" spans="1:14" x14ac:dyDescent="0.2">
      <c r="A1285" s="1" t="s">
        <v>1325</v>
      </c>
      <c r="B1285" s="1">
        <v>60</v>
      </c>
      <c r="C1285" s="1" t="s">
        <v>40</v>
      </c>
      <c r="D1285" s="1" t="s">
        <v>31</v>
      </c>
      <c r="E1285" s="1">
        <v>10.71</v>
      </c>
      <c r="F1285" s="1">
        <v>53</v>
      </c>
      <c r="G1285" s="1" t="s">
        <v>48</v>
      </c>
      <c r="H1285" s="1" t="s">
        <v>54</v>
      </c>
      <c r="I1285" s="1">
        <v>17.989999999999998</v>
      </c>
      <c r="J1285" s="1">
        <v>1</v>
      </c>
      <c r="K1285" s="1" t="s">
        <v>60</v>
      </c>
      <c r="L1285" s="1">
        <v>1</v>
      </c>
      <c r="M1285" s="1">
        <v>0.2</v>
      </c>
      <c r="N1285" s="1" t="s">
        <v>51</v>
      </c>
    </row>
    <row r="1286" spans="1:14" x14ac:dyDescent="0.2">
      <c r="A1286" s="1" t="s">
        <v>1326</v>
      </c>
      <c r="B1286" s="1">
        <v>56</v>
      </c>
      <c r="C1286" s="1" t="s">
        <v>14</v>
      </c>
      <c r="D1286" s="1" t="s">
        <v>15</v>
      </c>
      <c r="E1286" s="1">
        <v>4.78</v>
      </c>
      <c r="F1286" s="1">
        <v>51</v>
      </c>
      <c r="G1286" s="1" t="s">
        <v>32</v>
      </c>
      <c r="H1286" s="1" t="s">
        <v>54</v>
      </c>
      <c r="I1286" s="1">
        <v>8.99</v>
      </c>
      <c r="J1286" s="1">
        <v>1</v>
      </c>
      <c r="K1286" s="1" t="s">
        <v>18</v>
      </c>
      <c r="L1286" s="1">
        <v>1</v>
      </c>
      <c r="M1286" s="1">
        <v>0.09</v>
      </c>
      <c r="N1286" s="1" t="s">
        <v>38</v>
      </c>
    </row>
    <row r="1287" spans="1:14" x14ac:dyDescent="0.2">
      <c r="A1287" s="1" t="s">
        <v>1327</v>
      </c>
      <c r="B1287" s="1">
        <v>65</v>
      </c>
      <c r="C1287" s="1" t="s">
        <v>14</v>
      </c>
      <c r="D1287" s="1" t="s">
        <v>31</v>
      </c>
      <c r="E1287" s="1">
        <v>4.1100000000000003</v>
      </c>
      <c r="F1287" s="1">
        <v>41</v>
      </c>
      <c r="G1287" s="1" t="s">
        <v>27</v>
      </c>
      <c r="H1287" s="1" t="s">
        <v>23</v>
      </c>
      <c r="I1287" s="1">
        <v>17.989999999999998</v>
      </c>
      <c r="J1287" s="1">
        <v>1</v>
      </c>
      <c r="K1287" s="1" t="s">
        <v>18</v>
      </c>
      <c r="L1287" s="1">
        <v>2</v>
      </c>
      <c r="M1287" s="1">
        <v>0.1</v>
      </c>
      <c r="N1287" s="1" t="s">
        <v>29</v>
      </c>
    </row>
    <row r="1288" spans="1:14" x14ac:dyDescent="0.2">
      <c r="A1288" s="1" t="s">
        <v>1328</v>
      </c>
      <c r="B1288" s="1">
        <v>67</v>
      </c>
      <c r="C1288" s="1" t="s">
        <v>40</v>
      </c>
      <c r="D1288" s="1" t="s">
        <v>15</v>
      </c>
      <c r="E1288" s="1">
        <v>6.47</v>
      </c>
      <c r="F1288" s="1">
        <v>47</v>
      </c>
      <c r="G1288" s="1" t="s">
        <v>22</v>
      </c>
      <c r="H1288" s="1" t="s">
        <v>17</v>
      </c>
      <c r="I1288" s="1">
        <v>8.99</v>
      </c>
      <c r="J1288" s="1">
        <v>1</v>
      </c>
      <c r="K1288" s="1" t="s">
        <v>42</v>
      </c>
      <c r="L1288" s="1">
        <v>2</v>
      </c>
      <c r="M1288" s="1">
        <v>0.13</v>
      </c>
      <c r="N1288" s="1" t="s">
        <v>24</v>
      </c>
    </row>
    <row r="1289" spans="1:14" x14ac:dyDescent="0.2">
      <c r="A1289" s="1" t="s">
        <v>1329</v>
      </c>
      <c r="B1289" s="1">
        <v>58</v>
      </c>
      <c r="C1289" s="1" t="s">
        <v>14</v>
      </c>
      <c r="D1289" s="1" t="s">
        <v>15</v>
      </c>
      <c r="E1289" s="1">
        <v>10.29</v>
      </c>
      <c r="F1289" s="1">
        <v>26</v>
      </c>
      <c r="G1289" s="1" t="s">
        <v>48</v>
      </c>
      <c r="H1289" s="1" t="s">
        <v>23</v>
      </c>
      <c r="I1289" s="1">
        <v>8.99</v>
      </c>
      <c r="J1289" s="1">
        <v>1</v>
      </c>
      <c r="K1289" s="1" t="s">
        <v>42</v>
      </c>
      <c r="L1289" s="1">
        <v>1</v>
      </c>
      <c r="M1289" s="1">
        <v>0.38</v>
      </c>
      <c r="N1289" s="1" t="s">
        <v>38</v>
      </c>
    </row>
    <row r="1290" spans="1:14" x14ac:dyDescent="0.2">
      <c r="A1290" s="1" t="s">
        <v>1330</v>
      </c>
      <c r="B1290" s="1">
        <v>65</v>
      </c>
      <c r="C1290" s="1" t="s">
        <v>26</v>
      </c>
      <c r="D1290" s="1" t="s">
        <v>15</v>
      </c>
      <c r="E1290" s="1">
        <v>10.17</v>
      </c>
      <c r="F1290" s="1">
        <v>19</v>
      </c>
      <c r="G1290" s="1" t="s">
        <v>27</v>
      </c>
      <c r="H1290" s="1" t="s">
        <v>23</v>
      </c>
      <c r="I1290" s="1">
        <v>8.99</v>
      </c>
      <c r="J1290" s="1">
        <v>0</v>
      </c>
      <c r="K1290" s="1" t="s">
        <v>36</v>
      </c>
      <c r="L1290" s="1">
        <v>5</v>
      </c>
      <c r="M1290" s="1">
        <v>0.51</v>
      </c>
      <c r="N1290" s="1" t="s">
        <v>51</v>
      </c>
    </row>
    <row r="1291" spans="1:14" x14ac:dyDescent="0.2">
      <c r="A1291" s="1" t="s">
        <v>1331</v>
      </c>
      <c r="B1291" s="1">
        <v>63</v>
      </c>
      <c r="C1291" s="1" t="s">
        <v>26</v>
      </c>
      <c r="D1291" s="1" t="s">
        <v>15</v>
      </c>
      <c r="E1291" s="1">
        <v>22.9</v>
      </c>
      <c r="F1291" s="1">
        <v>11</v>
      </c>
      <c r="G1291" s="1" t="s">
        <v>22</v>
      </c>
      <c r="H1291" s="1" t="s">
        <v>17</v>
      </c>
      <c r="I1291" s="1">
        <v>8.99</v>
      </c>
      <c r="J1291" s="1">
        <v>0</v>
      </c>
      <c r="K1291" s="1" t="s">
        <v>60</v>
      </c>
      <c r="L1291" s="1">
        <v>1</v>
      </c>
      <c r="M1291" s="1">
        <v>1.91</v>
      </c>
      <c r="N1291" s="1" t="s">
        <v>38</v>
      </c>
    </row>
    <row r="1292" spans="1:14" x14ac:dyDescent="0.2">
      <c r="A1292" s="2" t="s">
        <v>1332</v>
      </c>
      <c r="B1292" s="1">
        <v>38</v>
      </c>
      <c r="C1292" s="1" t="s">
        <v>14</v>
      </c>
      <c r="D1292" s="1" t="s">
        <v>31</v>
      </c>
      <c r="E1292" s="1">
        <v>8.36</v>
      </c>
      <c r="F1292" s="1">
        <v>1</v>
      </c>
      <c r="G1292" s="1" t="s">
        <v>48</v>
      </c>
      <c r="H1292" s="1" t="s">
        <v>17</v>
      </c>
      <c r="I1292" s="1">
        <v>17.989999999999998</v>
      </c>
      <c r="J1292" s="1">
        <v>0</v>
      </c>
      <c r="K1292" s="1" t="s">
        <v>18</v>
      </c>
      <c r="L1292" s="1">
        <v>2</v>
      </c>
      <c r="M1292" s="1">
        <v>4.18</v>
      </c>
      <c r="N1292" s="1" t="s">
        <v>29</v>
      </c>
    </row>
    <row r="1293" spans="1:14" x14ac:dyDescent="0.2">
      <c r="A1293" s="1" t="s">
        <v>1333</v>
      </c>
      <c r="B1293" s="1">
        <v>31</v>
      </c>
      <c r="C1293" s="1" t="s">
        <v>40</v>
      </c>
      <c r="D1293" s="1" t="s">
        <v>15</v>
      </c>
      <c r="E1293" s="1">
        <v>11.96</v>
      </c>
      <c r="F1293" s="1">
        <v>6</v>
      </c>
      <c r="G1293" s="1" t="s">
        <v>16</v>
      </c>
      <c r="H1293" s="1" t="s">
        <v>45</v>
      </c>
      <c r="I1293" s="1">
        <v>8.99</v>
      </c>
      <c r="J1293" s="1">
        <v>0</v>
      </c>
      <c r="K1293" s="1" t="s">
        <v>42</v>
      </c>
      <c r="L1293" s="1">
        <v>4</v>
      </c>
      <c r="M1293" s="1">
        <v>1.71</v>
      </c>
      <c r="N1293" s="1" t="s">
        <v>24</v>
      </c>
    </row>
    <row r="1294" spans="1:14" x14ac:dyDescent="0.2">
      <c r="A1294" s="1" t="s">
        <v>1334</v>
      </c>
      <c r="B1294" s="1">
        <v>23</v>
      </c>
      <c r="C1294" s="1" t="s">
        <v>14</v>
      </c>
      <c r="D1294" s="1" t="s">
        <v>21</v>
      </c>
      <c r="E1294" s="1">
        <v>3.04</v>
      </c>
      <c r="F1294" s="1">
        <v>48</v>
      </c>
      <c r="G1294" s="1" t="s">
        <v>22</v>
      </c>
      <c r="H1294" s="1" t="s">
        <v>56</v>
      </c>
      <c r="I1294" s="1">
        <v>13.99</v>
      </c>
      <c r="J1294" s="1">
        <v>1</v>
      </c>
      <c r="K1294" s="1" t="s">
        <v>28</v>
      </c>
      <c r="L1294" s="1">
        <v>2</v>
      </c>
      <c r="M1294" s="1">
        <v>0.06</v>
      </c>
      <c r="N1294" s="1" t="s">
        <v>33</v>
      </c>
    </row>
    <row r="1295" spans="1:14" x14ac:dyDescent="0.2">
      <c r="A1295" s="1" t="s">
        <v>1335</v>
      </c>
      <c r="B1295" s="1">
        <v>27</v>
      </c>
      <c r="C1295" s="1" t="s">
        <v>26</v>
      </c>
      <c r="D1295" s="1" t="s">
        <v>21</v>
      </c>
      <c r="E1295" s="1">
        <v>0.21</v>
      </c>
      <c r="F1295" s="1">
        <v>44</v>
      </c>
      <c r="G1295" s="1" t="s">
        <v>16</v>
      </c>
      <c r="H1295" s="1" t="s">
        <v>23</v>
      </c>
      <c r="I1295" s="1">
        <v>13.99</v>
      </c>
      <c r="J1295" s="1">
        <v>1</v>
      </c>
      <c r="K1295" s="1" t="s">
        <v>18</v>
      </c>
      <c r="L1295" s="1">
        <v>3</v>
      </c>
      <c r="M1295" s="1">
        <v>0</v>
      </c>
      <c r="N1295" s="1" t="s">
        <v>51</v>
      </c>
    </row>
    <row r="1296" spans="1:14" x14ac:dyDescent="0.2">
      <c r="A1296" s="1" t="s">
        <v>1336</v>
      </c>
      <c r="B1296" s="1">
        <v>46</v>
      </c>
      <c r="C1296" s="1" t="s">
        <v>26</v>
      </c>
      <c r="D1296" s="1" t="s">
        <v>15</v>
      </c>
      <c r="E1296" s="1">
        <v>5.62</v>
      </c>
      <c r="F1296" s="1">
        <v>58</v>
      </c>
      <c r="G1296" s="1" t="s">
        <v>22</v>
      </c>
      <c r="H1296" s="1" t="s">
        <v>23</v>
      </c>
      <c r="I1296" s="1">
        <v>8.99</v>
      </c>
      <c r="J1296" s="1">
        <v>1</v>
      </c>
      <c r="K1296" s="1" t="s">
        <v>42</v>
      </c>
      <c r="L1296" s="1">
        <v>4</v>
      </c>
      <c r="M1296" s="1">
        <v>0.1</v>
      </c>
      <c r="N1296" s="1" t="s">
        <v>51</v>
      </c>
    </row>
    <row r="1297" spans="1:14" x14ac:dyDescent="0.2">
      <c r="A1297" s="1" t="s">
        <v>1337</v>
      </c>
      <c r="B1297" s="1">
        <v>62</v>
      </c>
      <c r="C1297" s="1" t="s">
        <v>40</v>
      </c>
      <c r="D1297" s="1" t="s">
        <v>15</v>
      </c>
      <c r="E1297" s="1">
        <v>14.73</v>
      </c>
      <c r="F1297" s="1">
        <v>23</v>
      </c>
      <c r="G1297" s="1" t="s">
        <v>16</v>
      </c>
      <c r="H1297" s="1" t="s">
        <v>54</v>
      </c>
      <c r="I1297" s="1">
        <v>8.99</v>
      </c>
      <c r="J1297" s="1">
        <v>0</v>
      </c>
      <c r="K1297" s="1" t="s">
        <v>28</v>
      </c>
      <c r="L1297" s="1">
        <v>1</v>
      </c>
      <c r="M1297" s="1">
        <v>0.61</v>
      </c>
      <c r="N1297" s="1" t="s">
        <v>38</v>
      </c>
    </row>
    <row r="1298" spans="1:14" x14ac:dyDescent="0.2">
      <c r="A1298" s="1" t="s">
        <v>1338</v>
      </c>
      <c r="B1298" s="1">
        <v>25</v>
      </c>
      <c r="C1298" s="1" t="s">
        <v>26</v>
      </c>
      <c r="D1298" s="1" t="s">
        <v>15</v>
      </c>
      <c r="E1298" s="1">
        <v>21.23</v>
      </c>
      <c r="F1298" s="1">
        <v>10</v>
      </c>
      <c r="G1298" s="1" t="s">
        <v>16</v>
      </c>
      <c r="H1298" s="1" t="s">
        <v>45</v>
      </c>
      <c r="I1298" s="1">
        <v>8.99</v>
      </c>
      <c r="J1298" s="1">
        <v>0</v>
      </c>
      <c r="K1298" s="1" t="s">
        <v>36</v>
      </c>
      <c r="L1298" s="1">
        <v>1</v>
      </c>
      <c r="M1298" s="1">
        <v>1.93</v>
      </c>
      <c r="N1298" s="1" t="s">
        <v>33</v>
      </c>
    </row>
    <row r="1299" spans="1:14" x14ac:dyDescent="0.2">
      <c r="A1299" s="1" t="s">
        <v>1339</v>
      </c>
      <c r="B1299" s="1">
        <v>24</v>
      </c>
      <c r="C1299" s="1" t="s">
        <v>26</v>
      </c>
      <c r="D1299" s="1" t="s">
        <v>31</v>
      </c>
      <c r="E1299" s="1">
        <v>0.65</v>
      </c>
      <c r="F1299" s="1">
        <v>34</v>
      </c>
      <c r="G1299" s="1" t="s">
        <v>16</v>
      </c>
      <c r="H1299" s="1" t="s">
        <v>23</v>
      </c>
      <c r="I1299" s="1">
        <v>17.989999999999998</v>
      </c>
      <c r="J1299" s="1">
        <v>1</v>
      </c>
      <c r="K1299" s="1" t="s">
        <v>18</v>
      </c>
      <c r="L1299" s="1">
        <v>4</v>
      </c>
      <c r="M1299" s="1">
        <v>0.02</v>
      </c>
      <c r="N1299" s="1" t="s">
        <v>29</v>
      </c>
    </row>
    <row r="1300" spans="1:14" x14ac:dyDescent="0.2">
      <c r="A1300" s="1" t="s">
        <v>1340</v>
      </c>
      <c r="B1300" s="1">
        <v>18</v>
      </c>
      <c r="C1300" s="1" t="s">
        <v>14</v>
      </c>
      <c r="D1300" s="1" t="s">
        <v>31</v>
      </c>
      <c r="E1300" s="1">
        <v>17.010000000000002</v>
      </c>
      <c r="F1300" s="1">
        <v>43</v>
      </c>
      <c r="G1300" s="1" t="s">
        <v>48</v>
      </c>
      <c r="H1300" s="1" t="s">
        <v>54</v>
      </c>
      <c r="I1300" s="1">
        <v>17.989999999999998</v>
      </c>
      <c r="J1300" s="1">
        <v>1</v>
      </c>
      <c r="K1300" s="1" t="s">
        <v>42</v>
      </c>
      <c r="L1300" s="1">
        <v>2</v>
      </c>
      <c r="M1300" s="1">
        <v>0.39</v>
      </c>
      <c r="N1300" s="1" t="s">
        <v>29</v>
      </c>
    </row>
    <row r="1301" spans="1:14" x14ac:dyDescent="0.2">
      <c r="A1301" s="1" t="s">
        <v>1341</v>
      </c>
      <c r="B1301" s="1">
        <v>45</v>
      </c>
      <c r="C1301" s="1" t="s">
        <v>26</v>
      </c>
      <c r="D1301" s="1" t="s">
        <v>31</v>
      </c>
      <c r="E1301" s="1">
        <v>15.57</v>
      </c>
      <c r="F1301" s="1">
        <v>24</v>
      </c>
      <c r="G1301" s="1" t="s">
        <v>22</v>
      </c>
      <c r="H1301" s="1" t="s">
        <v>23</v>
      </c>
      <c r="I1301" s="1">
        <v>17.989999999999998</v>
      </c>
      <c r="J1301" s="1">
        <v>0</v>
      </c>
      <c r="K1301" s="1" t="s">
        <v>60</v>
      </c>
      <c r="L1301" s="1">
        <v>4</v>
      </c>
      <c r="M1301" s="1">
        <v>0.62</v>
      </c>
      <c r="N1301" s="1" t="s">
        <v>51</v>
      </c>
    </row>
    <row r="1302" spans="1:14" x14ac:dyDescent="0.2">
      <c r="A1302" s="1" t="s">
        <v>1342</v>
      </c>
      <c r="B1302" s="1">
        <v>39</v>
      </c>
      <c r="C1302" s="1" t="s">
        <v>14</v>
      </c>
      <c r="D1302" s="1" t="s">
        <v>15</v>
      </c>
      <c r="E1302" s="1">
        <v>1.28</v>
      </c>
      <c r="F1302" s="1">
        <v>39</v>
      </c>
      <c r="G1302" s="1" t="s">
        <v>48</v>
      </c>
      <c r="H1302" s="1" t="s">
        <v>54</v>
      </c>
      <c r="I1302" s="1">
        <v>8.99</v>
      </c>
      <c r="J1302" s="1">
        <v>1</v>
      </c>
      <c r="K1302" s="1" t="s">
        <v>60</v>
      </c>
      <c r="L1302" s="1">
        <v>5</v>
      </c>
      <c r="M1302" s="1">
        <v>0.03</v>
      </c>
      <c r="N1302" s="1" t="s">
        <v>51</v>
      </c>
    </row>
    <row r="1303" spans="1:14" x14ac:dyDescent="0.2">
      <c r="A1303" s="1" t="s">
        <v>1343</v>
      </c>
      <c r="B1303" s="1">
        <v>27</v>
      </c>
      <c r="C1303" s="1" t="s">
        <v>40</v>
      </c>
      <c r="D1303" s="1" t="s">
        <v>31</v>
      </c>
      <c r="E1303" s="1">
        <v>2.95</v>
      </c>
      <c r="F1303" s="1">
        <v>30</v>
      </c>
      <c r="G1303" s="1" t="s">
        <v>48</v>
      </c>
      <c r="H1303" s="1" t="s">
        <v>54</v>
      </c>
      <c r="I1303" s="1">
        <v>17.989999999999998</v>
      </c>
      <c r="J1303" s="1">
        <v>1</v>
      </c>
      <c r="K1303" s="1" t="s">
        <v>42</v>
      </c>
      <c r="L1303" s="1">
        <v>2</v>
      </c>
      <c r="M1303" s="1">
        <v>0.1</v>
      </c>
      <c r="N1303" s="1" t="s">
        <v>33</v>
      </c>
    </row>
    <row r="1304" spans="1:14" x14ac:dyDescent="0.2">
      <c r="A1304" s="1" t="s">
        <v>1344</v>
      </c>
      <c r="B1304" s="1">
        <v>33</v>
      </c>
      <c r="C1304" s="1" t="s">
        <v>26</v>
      </c>
      <c r="D1304" s="1" t="s">
        <v>15</v>
      </c>
      <c r="E1304" s="1">
        <v>21.76</v>
      </c>
      <c r="F1304" s="1">
        <v>33</v>
      </c>
      <c r="G1304" s="1" t="s">
        <v>27</v>
      </c>
      <c r="H1304" s="1" t="s">
        <v>45</v>
      </c>
      <c r="I1304" s="1">
        <v>8.99</v>
      </c>
      <c r="J1304" s="1">
        <v>0</v>
      </c>
      <c r="K1304" s="1" t="s">
        <v>28</v>
      </c>
      <c r="L1304" s="1">
        <v>4</v>
      </c>
      <c r="M1304" s="1">
        <v>0.64</v>
      </c>
      <c r="N1304" s="1" t="s">
        <v>19</v>
      </c>
    </row>
    <row r="1305" spans="1:14" x14ac:dyDescent="0.2">
      <c r="A1305" s="1" t="s">
        <v>1345</v>
      </c>
      <c r="B1305" s="1">
        <v>57</v>
      </c>
      <c r="C1305" s="1" t="s">
        <v>40</v>
      </c>
      <c r="D1305" s="1" t="s">
        <v>31</v>
      </c>
      <c r="E1305" s="1">
        <v>16.850000000000001</v>
      </c>
      <c r="F1305" s="1">
        <v>33</v>
      </c>
      <c r="G1305" s="1" t="s">
        <v>32</v>
      </c>
      <c r="H1305" s="1" t="s">
        <v>45</v>
      </c>
      <c r="I1305" s="1">
        <v>17.989999999999998</v>
      </c>
      <c r="J1305" s="1">
        <v>1</v>
      </c>
      <c r="K1305" s="1" t="s">
        <v>18</v>
      </c>
      <c r="L1305" s="1">
        <v>1</v>
      </c>
      <c r="M1305" s="1">
        <v>0.5</v>
      </c>
      <c r="N1305" s="1" t="s">
        <v>33</v>
      </c>
    </row>
    <row r="1306" spans="1:14" x14ac:dyDescent="0.2">
      <c r="A1306" s="1" t="s">
        <v>1346</v>
      </c>
      <c r="B1306" s="1">
        <v>32</v>
      </c>
      <c r="C1306" s="1" t="s">
        <v>40</v>
      </c>
      <c r="D1306" s="1" t="s">
        <v>31</v>
      </c>
      <c r="E1306" s="1">
        <v>19.63</v>
      </c>
      <c r="F1306" s="1">
        <v>18</v>
      </c>
      <c r="G1306" s="1" t="s">
        <v>27</v>
      </c>
      <c r="H1306" s="1" t="s">
        <v>45</v>
      </c>
      <c r="I1306" s="1">
        <v>17.989999999999998</v>
      </c>
      <c r="J1306" s="1">
        <v>0</v>
      </c>
      <c r="K1306" s="1" t="s">
        <v>28</v>
      </c>
      <c r="L1306" s="1">
        <v>5</v>
      </c>
      <c r="M1306" s="1">
        <v>1.03</v>
      </c>
      <c r="N1306" s="1" t="s">
        <v>33</v>
      </c>
    </row>
    <row r="1307" spans="1:14" x14ac:dyDescent="0.2">
      <c r="A1307" s="1" t="s">
        <v>1347</v>
      </c>
      <c r="B1307" s="1">
        <v>42</v>
      </c>
      <c r="C1307" s="1" t="s">
        <v>26</v>
      </c>
      <c r="D1307" s="1" t="s">
        <v>15</v>
      </c>
      <c r="E1307" s="1">
        <v>23.89</v>
      </c>
      <c r="F1307" s="1">
        <v>18</v>
      </c>
      <c r="G1307" s="1" t="s">
        <v>32</v>
      </c>
      <c r="H1307" s="1" t="s">
        <v>23</v>
      </c>
      <c r="I1307" s="1">
        <v>8.99</v>
      </c>
      <c r="J1307" s="1">
        <v>0</v>
      </c>
      <c r="K1307" s="1" t="s">
        <v>28</v>
      </c>
      <c r="L1307" s="1">
        <v>4</v>
      </c>
      <c r="M1307" s="1">
        <v>1.26</v>
      </c>
      <c r="N1307" s="1" t="s">
        <v>33</v>
      </c>
    </row>
    <row r="1308" spans="1:14" x14ac:dyDescent="0.2">
      <c r="A1308" s="1" t="s">
        <v>1348</v>
      </c>
      <c r="B1308" s="1">
        <v>63</v>
      </c>
      <c r="C1308" s="1" t="s">
        <v>26</v>
      </c>
      <c r="D1308" s="1" t="s">
        <v>15</v>
      </c>
      <c r="E1308" s="1">
        <v>2.95</v>
      </c>
      <c r="F1308" s="1">
        <v>41</v>
      </c>
      <c r="G1308" s="1" t="s">
        <v>48</v>
      </c>
      <c r="H1308" s="1" t="s">
        <v>45</v>
      </c>
      <c r="I1308" s="1">
        <v>8.99</v>
      </c>
      <c r="J1308" s="1">
        <v>1</v>
      </c>
      <c r="K1308" s="1" t="s">
        <v>42</v>
      </c>
      <c r="L1308" s="1">
        <v>2</v>
      </c>
      <c r="M1308" s="1">
        <v>7.0000000000000007E-2</v>
      </c>
      <c r="N1308" s="1" t="s">
        <v>38</v>
      </c>
    </row>
    <row r="1309" spans="1:14" x14ac:dyDescent="0.2">
      <c r="A1309" s="1" t="s">
        <v>1349</v>
      </c>
      <c r="B1309" s="1">
        <v>61</v>
      </c>
      <c r="C1309" s="1" t="s">
        <v>14</v>
      </c>
      <c r="D1309" s="1" t="s">
        <v>15</v>
      </c>
      <c r="E1309" s="1">
        <v>30.44</v>
      </c>
      <c r="F1309" s="1">
        <v>60</v>
      </c>
      <c r="G1309" s="1" t="s">
        <v>32</v>
      </c>
      <c r="H1309" s="1" t="s">
        <v>56</v>
      </c>
      <c r="I1309" s="1">
        <v>8.99</v>
      </c>
      <c r="J1309" s="1">
        <v>0</v>
      </c>
      <c r="K1309" s="1" t="s">
        <v>18</v>
      </c>
      <c r="L1309" s="1">
        <v>2</v>
      </c>
      <c r="M1309" s="1">
        <v>0.5</v>
      </c>
      <c r="N1309" s="1" t="s">
        <v>33</v>
      </c>
    </row>
    <row r="1310" spans="1:14" x14ac:dyDescent="0.2">
      <c r="A1310" s="1" t="s">
        <v>1350</v>
      </c>
      <c r="B1310" s="1">
        <v>67</v>
      </c>
      <c r="C1310" s="1" t="s">
        <v>40</v>
      </c>
      <c r="D1310" s="1" t="s">
        <v>31</v>
      </c>
      <c r="E1310" s="1">
        <v>4.7699999999999996</v>
      </c>
      <c r="F1310" s="1">
        <v>30</v>
      </c>
      <c r="G1310" s="1" t="s">
        <v>69</v>
      </c>
      <c r="H1310" s="1" t="s">
        <v>54</v>
      </c>
      <c r="I1310" s="1">
        <v>17.989999999999998</v>
      </c>
      <c r="J1310" s="1">
        <v>1</v>
      </c>
      <c r="K1310" s="1" t="s">
        <v>36</v>
      </c>
      <c r="L1310" s="1">
        <v>1</v>
      </c>
      <c r="M1310" s="1">
        <v>0.15</v>
      </c>
      <c r="N1310" s="1" t="s">
        <v>19</v>
      </c>
    </row>
    <row r="1311" spans="1:14" x14ac:dyDescent="0.2">
      <c r="A1311" s="1" t="s">
        <v>1351</v>
      </c>
      <c r="B1311" s="1">
        <v>46</v>
      </c>
      <c r="C1311" s="1" t="s">
        <v>14</v>
      </c>
      <c r="D1311" s="1" t="s">
        <v>21</v>
      </c>
      <c r="E1311" s="1">
        <v>20.57</v>
      </c>
      <c r="F1311" s="1">
        <v>43</v>
      </c>
      <c r="G1311" s="1" t="s">
        <v>27</v>
      </c>
      <c r="H1311" s="1" t="s">
        <v>23</v>
      </c>
      <c r="I1311" s="1">
        <v>13.99</v>
      </c>
      <c r="J1311" s="1">
        <v>0</v>
      </c>
      <c r="K1311" s="1" t="s">
        <v>60</v>
      </c>
      <c r="L1311" s="1">
        <v>3</v>
      </c>
      <c r="M1311" s="1">
        <v>0.47</v>
      </c>
      <c r="N1311" s="1" t="s">
        <v>29</v>
      </c>
    </row>
    <row r="1312" spans="1:14" x14ac:dyDescent="0.2">
      <c r="A1312" s="1" t="s">
        <v>1352</v>
      </c>
      <c r="B1312" s="1">
        <v>23</v>
      </c>
      <c r="C1312" s="1" t="s">
        <v>26</v>
      </c>
      <c r="D1312" s="1" t="s">
        <v>31</v>
      </c>
      <c r="E1312" s="1">
        <v>4.03</v>
      </c>
      <c r="F1312" s="1">
        <v>3</v>
      </c>
      <c r="G1312" s="1" t="s">
        <v>69</v>
      </c>
      <c r="H1312" s="1" t="s">
        <v>23</v>
      </c>
      <c r="I1312" s="1">
        <v>17.989999999999998</v>
      </c>
      <c r="J1312" s="1">
        <v>0</v>
      </c>
      <c r="K1312" s="1" t="s">
        <v>42</v>
      </c>
      <c r="L1312" s="1">
        <v>5</v>
      </c>
      <c r="M1312" s="1">
        <v>1.01</v>
      </c>
      <c r="N1312" s="1" t="s">
        <v>38</v>
      </c>
    </row>
    <row r="1313" spans="1:14" x14ac:dyDescent="0.2">
      <c r="A1313" s="1" t="s">
        <v>1353</v>
      </c>
      <c r="B1313" s="1">
        <v>60</v>
      </c>
      <c r="C1313" s="1" t="s">
        <v>14</v>
      </c>
      <c r="D1313" s="1" t="s">
        <v>21</v>
      </c>
      <c r="E1313" s="1">
        <v>12.66</v>
      </c>
      <c r="F1313" s="1">
        <v>12</v>
      </c>
      <c r="G1313" s="1" t="s">
        <v>27</v>
      </c>
      <c r="H1313" s="1" t="s">
        <v>54</v>
      </c>
      <c r="I1313" s="1">
        <v>13.99</v>
      </c>
      <c r="J1313" s="1">
        <v>0</v>
      </c>
      <c r="K1313" s="1" t="s">
        <v>36</v>
      </c>
      <c r="L1313" s="1">
        <v>1</v>
      </c>
      <c r="M1313" s="1">
        <v>0.97</v>
      </c>
      <c r="N1313" s="1" t="s">
        <v>38</v>
      </c>
    </row>
    <row r="1314" spans="1:14" x14ac:dyDescent="0.2">
      <c r="A1314" s="1" t="s">
        <v>1354</v>
      </c>
      <c r="B1314" s="1">
        <v>58</v>
      </c>
      <c r="C1314" s="1" t="s">
        <v>26</v>
      </c>
      <c r="D1314" s="1" t="s">
        <v>15</v>
      </c>
      <c r="E1314" s="1">
        <v>11.16</v>
      </c>
      <c r="F1314" s="1">
        <v>31</v>
      </c>
      <c r="G1314" s="1" t="s">
        <v>27</v>
      </c>
      <c r="H1314" s="1" t="s">
        <v>45</v>
      </c>
      <c r="I1314" s="1">
        <v>8.99</v>
      </c>
      <c r="J1314" s="1">
        <v>1</v>
      </c>
      <c r="K1314" s="1" t="s">
        <v>18</v>
      </c>
      <c r="L1314" s="1">
        <v>1</v>
      </c>
      <c r="M1314" s="1">
        <v>0.35</v>
      </c>
      <c r="N1314" s="1" t="s">
        <v>51</v>
      </c>
    </row>
    <row r="1315" spans="1:14" x14ac:dyDescent="0.2">
      <c r="A1315" s="1" t="s">
        <v>1355</v>
      </c>
      <c r="B1315" s="1">
        <v>50</v>
      </c>
      <c r="C1315" s="1" t="s">
        <v>14</v>
      </c>
      <c r="D1315" s="1" t="s">
        <v>21</v>
      </c>
      <c r="E1315" s="1">
        <v>31.24</v>
      </c>
      <c r="F1315" s="1">
        <v>8</v>
      </c>
      <c r="G1315" s="1" t="s">
        <v>48</v>
      </c>
      <c r="H1315" s="1" t="s">
        <v>17</v>
      </c>
      <c r="I1315" s="1">
        <v>13.99</v>
      </c>
      <c r="J1315" s="1">
        <v>0</v>
      </c>
      <c r="K1315" s="1" t="s">
        <v>42</v>
      </c>
      <c r="L1315" s="1">
        <v>4</v>
      </c>
      <c r="M1315" s="1">
        <v>3.47</v>
      </c>
      <c r="N1315" s="1" t="s">
        <v>38</v>
      </c>
    </row>
    <row r="1316" spans="1:14" x14ac:dyDescent="0.2">
      <c r="A1316" s="1" t="s">
        <v>1356</v>
      </c>
      <c r="B1316" s="1">
        <v>35</v>
      </c>
      <c r="C1316" s="1" t="s">
        <v>14</v>
      </c>
      <c r="D1316" s="1" t="s">
        <v>31</v>
      </c>
      <c r="E1316" s="1">
        <v>3.63</v>
      </c>
      <c r="F1316" s="1">
        <v>57</v>
      </c>
      <c r="G1316" s="1" t="s">
        <v>22</v>
      </c>
      <c r="H1316" s="1" t="s">
        <v>45</v>
      </c>
      <c r="I1316" s="1">
        <v>17.989999999999998</v>
      </c>
      <c r="J1316" s="1">
        <v>1</v>
      </c>
      <c r="K1316" s="1" t="s">
        <v>60</v>
      </c>
      <c r="L1316" s="1">
        <v>5</v>
      </c>
      <c r="M1316" s="1">
        <v>0.06</v>
      </c>
      <c r="N1316" s="1" t="s">
        <v>24</v>
      </c>
    </row>
    <row r="1317" spans="1:14" x14ac:dyDescent="0.2">
      <c r="A1317" s="1" t="s">
        <v>1357</v>
      </c>
      <c r="B1317" s="1">
        <v>18</v>
      </c>
      <c r="C1317" s="1" t="s">
        <v>26</v>
      </c>
      <c r="D1317" s="1" t="s">
        <v>15</v>
      </c>
      <c r="E1317" s="1">
        <v>5.19</v>
      </c>
      <c r="F1317" s="1">
        <v>37</v>
      </c>
      <c r="G1317" s="1" t="s">
        <v>48</v>
      </c>
      <c r="H1317" s="1" t="s">
        <v>56</v>
      </c>
      <c r="I1317" s="1">
        <v>8.99</v>
      </c>
      <c r="J1317" s="1">
        <v>1</v>
      </c>
      <c r="K1317" s="1" t="s">
        <v>28</v>
      </c>
      <c r="L1317" s="1">
        <v>1</v>
      </c>
      <c r="M1317" s="1">
        <v>0.14000000000000001</v>
      </c>
      <c r="N1317" s="1" t="s">
        <v>38</v>
      </c>
    </row>
    <row r="1318" spans="1:14" x14ac:dyDescent="0.2">
      <c r="A1318" s="1" t="s">
        <v>1358</v>
      </c>
      <c r="B1318" s="1">
        <v>62</v>
      </c>
      <c r="C1318" s="1" t="s">
        <v>40</v>
      </c>
      <c r="D1318" s="1" t="s">
        <v>15</v>
      </c>
      <c r="E1318" s="1">
        <v>9.89</v>
      </c>
      <c r="F1318" s="1">
        <v>7</v>
      </c>
      <c r="G1318" s="1" t="s">
        <v>22</v>
      </c>
      <c r="H1318" s="1" t="s">
        <v>56</v>
      </c>
      <c r="I1318" s="1">
        <v>8.99</v>
      </c>
      <c r="J1318" s="1">
        <v>0</v>
      </c>
      <c r="K1318" s="1" t="s">
        <v>18</v>
      </c>
      <c r="L1318" s="1">
        <v>2</v>
      </c>
      <c r="M1318" s="1">
        <v>1.24</v>
      </c>
      <c r="N1318" s="1" t="s">
        <v>33</v>
      </c>
    </row>
    <row r="1319" spans="1:14" x14ac:dyDescent="0.2">
      <c r="A1319" s="1" t="s">
        <v>1359</v>
      </c>
      <c r="B1319" s="1">
        <v>55</v>
      </c>
      <c r="C1319" s="1" t="s">
        <v>40</v>
      </c>
      <c r="D1319" s="1" t="s">
        <v>15</v>
      </c>
      <c r="E1319" s="1">
        <v>3.83</v>
      </c>
      <c r="F1319" s="1">
        <v>28</v>
      </c>
      <c r="G1319" s="1" t="s">
        <v>22</v>
      </c>
      <c r="H1319" s="1" t="s">
        <v>54</v>
      </c>
      <c r="I1319" s="1">
        <v>8.99</v>
      </c>
      <c r="J1319" s="1">
        <v>1</v>
      </c>
      <c r="K1319" s="1" t="s">
        <v>60</v>
      </c>
      <c r="L1319" s="1">
        <v>4</v>
      </c>
      <c r="M1319" s="1">
        <v>0.13</v>
      </c>
      <c r="N1319" s="1" t="s">
        <v>24</v>
      </c>
    </row>
    <row r="1320" spans="1:14" x14ac:dyDescent="0.2">
      <c r="A1320" s="1" t="s">
        <v>1360</v>
      </c>
      <c r="B1320" s="1">
        <v>53</v>
      </c>
      <c r="C1320" s="1" t="s">
        <v>40</v>
      </c>
      <c r="D1320" s="1" t="s">
        <v>21</v>
      </c>
      <c r="E1320" s="1">
        <v>3.65</v>
      </c>
      <c r="F1320" s="1">
        <v>2</v>
      </c>
      <c r="G1320" s="1" t="s">
        <v>27</v>
      </c>
      <c r="H1320" s="1" t="s">
        <v>45</v>
      </c>
      <c r="I1320" s="1">
        <v>13.99</v>
      </c>
      <c r="J1320" s="1">
        <v>0</v>
      </c>
      <c r="K1320" s="1" t="s">
        <v>42</v>
      </c>
      <c r="L1320" s="1">
        <v>4</v>
      </c>
      <c r="M1320" s="1">
        <v>1.22</v>
      </c>
      <c r="N1320" s="1" t="s">
        <v>38</v>
      </c>
    </row>
    <row r="1321" spans="1:14" x14ac:dyDescent="0.2">
      <c r="A1321" s="1" t="s">
        <v>1361</v>
      </c>
      <c r="B1321" s="1">
        <v>27</v>
      </c>
      <c r="C1321" s="1" t="s">
        <v>26</v>
      </c>
      <c r="D1321" s="1" t="s">
        <v>31</v>
      </c>
      <c r="E1321" s="1">
        <v>1.29</v>
      </c>
      <c r="F1321" s="1">
        <v>22</v>
      </c>
      <c r="G1321" s="1" t="s">
        <v>69</v>
      </c>
      <c r="H1321" s="1" t="s">
        <v>45</v>
      </c>
      <c r="I1321" s="1">
        <v>17.989999999999998</v>
      </c>
      <c r="J1321" s="1">
        <v>0</v>
      </c>
      <c r="K1321" s="1" t="s">
        <v>36</v>
      </c>
      <c r="L1321" s="1">
        <v>5</v>
      </c>
      <c r="M1321" s="1">
        <v>0.06</v>
      </c>
      <c r="N1321" s="1" t="s">
        <v>46</v>
      </c>
    </row>
    <row r="1322" spans="1:14" x14ac:dyDescent="0.2">
      <c r="A1322" s="1" t="s">
        <v>1362</v>
      </c>
      <c r="B1322" s="1">
        <v>56</v>
      </c>
      <c r="C1322" s="1" t="s">
        <v>14</v>
      </c>
      <c r="D1322" s="1" t="s">
        <v>21</v>
      </c>
      <c r="E1322" s="1">
        <v>19.59</v>
      </c>
      <c r="F1322" s="1">
        <v>23</v>
      </c>
      <c r="G1322" s="1" t="s">
        <v>69</v>
      </c>
      <c r="H1322" s="1" t="s">
        <v>23</v>
      </c>
      <c r="I1322" s="1">
        <v>13.99</v>
      </c>
      <c r="J1322" s="1">
        <v>0</v>
      </c>
      <c r="K1322" s="1" t="s">
        <v>36</v>
      </c>
      <c r="L1322" s="1">
        <v>1</v>
      </c>
      <c r="M1322" s="1">
        <v>0.82</v>
      </c>
      <c r="N1322" s="1" t="s">
        <v>46</v>
      </c>
    </row>
    <row r="1323" spans="1:14" x14ac:dyDescent="0.2">
      <c r="A1323" s="1" t="s">
        <v>1363</v>
      </c>
      <c r="B1323" s="1">
        <v>51</v>
      </c>
      <c r="C1323" s="1" t="s">
        <v>14</v>
      </c>
      <c r="D1323" s="1" t="s">
        <v>31</v>
      </c>
      <c r="E1323" s="1">
        <v>4.5199999999999996</v>
      </c>
      <c r="F1323" s="1">
        <v>59</v>
      </c>
      <c r="G1323" s="1" t="s">
        <v>69</v>
      </c>
      <c r="H1323" s="1" t="s">
        <v>17</v>
      </c>
      <c r="I1323" s="1">
        <v>17.989999999999998</v>
      </c>
      <c r="J1323" s="1">
        <v>1</v>
      </c>
      <c r="K1323" s="1" t="s">
        <v>28</v>
      </c>
      <c r="L1323" s="1">
        <v>3</v>
      </c>
      <c r="M1323" s="1">
        <v>0.08</v>
      </c>
      <c r="N1323" s="1" t="s">
        <v>46</v>
      </c>
    </row>
    <row r="1324" spans="1:14" x14ac:dyDescent="0.2">
      <c r="A1324" s="1" t="s">
        <v>1364</v>
      </c>
      <c r="B1324" s="1">
        <v>58</v>
      </c>
      <c r="C1324" s="1" t="s">
        <v>26</v>
      </c>
      <c r="D1324" s="1" t="s">
        <v>15</v>
      </c>
      <c r="E1324" s="1">
        <v>17.27</v>
      </c>
      <c r="F1324" s="1">
        <v>6</v>
      </c>
      <c r="G1324" s="1" t="s">
        <v>27</v>
      </c>
      <c r="H1324" s="1" t="s">
        <v>17</v>
      </c>
      <c r="I1324" s="1">
        <v>8.99</v>
      </c>
      <c r="J1324" s="1">
        <v>0</v>
      </c>
      <c r="K1324" s="1" t="s">
        <v>36</v>
      </c>
      <c r="L1324" s="1">
        <v>3</v>
      </c>
      <c r="M1324" s="1">
        <v>2.4700000000000002</v>
      </c>
      <c r="N1324" s="1" t="s">
        <v>38</v>
      </c>
    </row>
    <row r="1325" spans="1:14" x14ac:dyDescent="0.2">
      <c r="A1325" s="1" t="s">
        <v>1365</v>
      </c>
      <c r="B1325" s="1">
        <v>54</v>
      </c>
      <c r="C1325" s="1" t="s">
        <v>14</v>
      </c>
      <c r="D1325" s="1" t="s">
        <v>15</v>
      </c>
      <c r="E1325" s="1">
        <v>12.9</v>
      </c>
      <c r="F1325" s="1">
        <v>48</v>
      </c>
      <c r="G1325" s="1" t="s">
        <v>16</v>
      </c>
      <c r="H1325" s="1" t="s">
        <v>56</v>
      </c>
      <c r="I1325" s="1">
        <v>8.99</v>
      </c>
      <c r="J1325" s="1">
        <v>1</v>
      </c>
      <c r="K1325" s="1" t="s">
        <v>18</v>
      </c>
      <c r="L1325" s="1">
        <v>4</v>
      </c>
      <c r="M1325" s="1">
        <v>0.26</v>
      </c>
      <c r="N1325" s="1" t="s">
        <v>19</v>
      </c>
    </row>
    <row r="1326" spans="1:14" x14ac:dyDescent="0.2">
      <c r="A1326" s="1" t="s">
        <v>1366</v>
      </c>
      <c r="B1326" s="1">
        <v>38</v>
      </c>
      <c r="C1326" s="1" t="s">
        <v>14</v>
      </c>
      <c r="D1326" s="1" t="s">
        <v>21</v>
      </c>
      <c r="E1326" s="1">
        <v>18.329999999999998</v>
      </c>
      <c r="F1326" s="1">
        <v>21</v>
      </c>
      <c r="G1326" s="1" t="s">
        <v>16</v>
      </c>
      <c r="H1326" s="1" t="s">
        <v>54</v>
      </c>
      <c r="I1326" s="1">
        <v>13.99</v>
      </c>
      <c r="J1326" s="1">
        <v>0</v>
      </c>
      <c r="K1326" s="1" t="s">
        <v>18</v>
      </c>
      <c r="L1326" s="1">
        <v>5</v>
      </c>
      <c r="M1326" s="1">
        <v>0.83</v>
      </c>
      <c r="N1326" s="1" t="s">
        <v>46</v>
      </c>
    </row>
    <row r="1327" spans="1:14" x14ac:dyDescent="0.2">
      <c r="A1327" s="1" t="s">
        <v>1367</v>
      </c>
      <c r="B1327" s="1">
        <v>21</v>
      </c>
      <c r="C1327" s="1" t="s">
        <v>40</v>
      </c>
      <c r="D1327" s="1" t="s">
        <v>15</v>
      </c>
      <c r="E1327" s="1">
        <v>10.77</v>
      </c>
      <c r="F1327" s="1">
        <v>24</v>
      </c>
      <c r="G1327" s="1" t="s">
        <v>16</v>
      </c>
      <c r="H1327" s="1" t="s">
        <v>17</v>
      </c>
      <c r="I1327" s="1">
        <v>8.99</v>
      </c>
      <c r="J1327" s="1">
        <v>0</v>
      </c>
      <c r="K1327" s="1" t="s">
        <v>42</v>
      </c>
      <c r="L1327" s="1">
        <v>2</v>
      </c>
      <c r="M1327" s="1">
        <v>0.43</v>
      </c>
      <c r="N1327" s="1" t="s">
        <v>33</v>
      </c>
    </row>
    <row r="1328" spans="1:14" x14ac:dyDescent="0.2">
      <c r="A1328" s="1" t="s">
        <v>1368</v>
      </c>
      <c r="B1328" s="1">
        <v>40</v>
      </c>
      <c r="C1328" s="1" t="s">
        <v>40</v>
      </c>
      <c r="D1328" s="1" t="s">
        <v>15</v>
      </c>
      <c r="E1328" s="1">
        <v>5.1100000000000003</v>
      </c>
      <c r="F1328" s="1">
        <v>8</v>
      </c>
      <c r="G1328" s="1" t="s">
        <v>69</v>
      </c>
      <c r="H1328" s="1" t="s">
        <v>54</v>
      </c>
      <c r="I1328" s="1">
        <v>8.99</v>
      </c>
      <c r="J1328" s="1">
        <v>0</v>
      </c>
      <c r="K1328" s="1" t="s">
        <v>28</v>
      </c>
      <c r="L1328" s="1">
        <v>1</v>
      </c>
      <c r="M1328" s="1">
        <v>0.56999999999999995</v>
      </c>
      <c r="N1328" s="1" t="s">
        <v>38</v>
      </c>
    </row>
    <row r="1329" spans="1:14" x14ac:dyDescent="0.2">
      <c r="A1329" s="1" t="s">
        <v>1369</v>
      </c>
      <c r="B1329" s="1">
        <v>59</v>
      </c>
      <c r="C1329" s="1" t="s">
        <v>40</v>
      </c>
      <c r="D1329" s="1" t="s">
        <v>15</v>
      </c>
      <c r="E1329" s="1">
        <v>0.5</v>
      </c>
      <c r="F1329" s="1">
        <v>60</v>
      </c>
      <c r="G1329" s="1" t="s">
        <v>69</v>
      </c>
      <c r="H1329" s="1" t="s">
        <v>56</v>
      </c>
      <c r="I1329" s="1">
        <v>8.99</v>
      </c>
      <c r="J1329" s="1">
        <v>1</v>
      </c>
      <c r="K1329" s="1" t="s">
        <v>60</v>
      </c>
      <c r="L1329" s="1">
        <v>2</v>
      </c>
      <c r="M1329" s="1">
        <v>0.01</v>
      </c>
      <c r="N1329" s="1" t="s">
        <v>24</v>
      </c>
    </row>
    <row r="1330" spans="1:14" x14ac:dyDescent="0.2">
      <c r="A1330" s="1" t="s">
        <v>1370</v>
      </c>
      <c r="B1330" s="1">
        <v>62</v>
      </c>
      <c r="C1330" s="1" t="s">
        <v>26</v>
      </c>
      <c r="D1330" s="1" t="s">
        <v>31</v>
      </c>
      <c r="E1330" s="1">
        <v>33.770000000000003</v>
      </c>
      <c r="F1330" s="1">
        <v>31</v>
      </c>
      <c r="G1330" s="1" t="s">
        <v>27</v>
      </c>
      <c r="H1330" s="1" t="s">
        <v>56</v>
      </c>
      <c r="I1330" s="1">
        <v>17.989999999999998</v>
      </c>
      <c r="J1330" s="1">
        <v>0</v>
      </c>
      <c r="K1330" s="1" t="s">
        <v>42</v>
      </c>
      <c r="L1330" s="1">
        <v>4</v>
      </c>
      <c r="M1330" s="1">
        <v>1.06</v>
      </c>
      <c r="N1330" s="1" t="s">
        <v>19</v>
      </c>
    </row>
    <row r="1331" spans="1:14" x14ac:dyDescent="0.2">
      <c r="A1331" s="1" t="s">
        <v>1371</v>
      </c>
      <c r="B1331" s="1">
        <v>31</v>
      </c>
      <c r="C1331" s="1" t="s">
        <v>26</v>
      </c>
      <c r="D1331" s="1" t="s">
        <v>31</v>
      </c>
      <c r="E1331" s="1">
        <v>1.02</v>
      </c>
      <c r="F1331" s="1">
        <v>39</v>
      </c>
      <c r="G1331" s="1" t="s">
        <v>32</v>
      </c>
      <c r="H1331" s="1" t="s">
        <v>45</v>
      </c>
      <c r="I1331" s="1">
        <v>17.989999999999998</v>
      </c>
      <c r="J1331" s="1">
        <v>1</v>
      </c>
      <c r="K1331" s="1" t="s">
        <v>28</v>
      </c>
      <c r="L1331" s="1">
        <v>3</v>
      </c>
      <c r="M1331" s="1">
        <v>0.03</v>
      </c>
      <c r="N1331" s="1" t="s">
        <v>29</v>
      </c>
    </row>
    <row r="1332" spans="1:14" x14ac:dyDescent="0.2">
      <c r="A1332" s="1" t="s">
        <v>1372</v>
      </c>
      <c r="B1332" s="1">
        <v>27</v>
      </c>
      <c r="C1332" s="1" t="s">
        <v>14</v>
      </c>
      <c r="D1332" s="1" t="s">
        <v>31</v>
      </c>
      <c r="E1332" s="1">
        <v>30.11</v>
      </c>
      <c r="F1332" s="1">
        <v>3</v>
      </c>
      <c r="G1332" s="1" t="s">
        <v>16</v>
      </c>
      <c r="H1332" s="1" t="s">
        <v>23</v>
      </c>
      <c r="I1332" s="1">
        <v>17.989999999999998</v>
      </c>
      <c r="J1332" s="1">
        <v>0</v>
      </c>
      <c r="K1332" s="1" t="s">
        <v>28</v>
      </c>
      <c r="L1332" s="1">
        <v>3</v>
      </c>
      <c r="M1332" s="1">
        <v>7.53</v>
      </c>
      <c r="N1332" s="1" t="s">
        <v>38</v>
      </c>
    </row>
    <row r="1333" spans="1:14" x14ac:dyDescent="0.2">
      <c r="A1333" s="1" t="s">
        <v>1373</v>
      </c>
      <c r="B1333" s="1">
        <v>51</v>
      </c>
      <c r="C1333" s="1" t="s">
        <v>40</v>
      </c>
      <c r="D1333" s="1" t="s">
        <v>31</v>
      </c>
      <c r="E1333" s="1">
        <v>7.8</v>
      </c>
      <c r="F1333" s="1">
        <v>59</v>
      </c>
      <c r="G1333" s="1" t="s">
        <v>69</v>
      </c>
      <c r="H1333" s="1" t="s">
        <v>54</v>
      </c>
      <c r="I1333" s="1">
        <v>17.989999999999998</v>
      </c>
      <c r="J1333" s="1">
        <v>1</v>
      </c>
      <c r="K1333" s="1" t="s">
        <v>36</v>
      </c>
      <c r="L1333" s="1">
        <v>2</v>
      </c>
      <c r="M1333" s="1">
        <v>0.13</v>
      </c>
      <c r="N1333" s="1" t="s">
        <v>38</v>
      </c>
    </row>
    <row r="1334" spans="1:14" x14ac:dyDescent="0.2">
      <c r="A1334" s="1" t="s">
        <v>1374</v>
      </c>
      <c r="B1334" s="1">
        <v>47</v>
      </c>
      <c r="C1334" s="1" t="s">
        <v>14</v>
      </c>
      <c r="D1334" s="1" t="s">
        <v>15</v>
      </c>
      <c r="E1334" s="1">
        <v>3.64</v>
      </c>
      <c r="F1334" s="1">
        <v>15</v>
      </c>
      <c r="G1334" s="1" t="s">
        <v>32</v>
      </c>
      <c r="H1334" s="1" t="s">
        <v>23</v>
      </c>
      <c r="I1334" s="1">
        <v>8.99</v>
      </c>
      <c r="J1334" s="1">
        <v>1</v>
      </c>
      <c r="K1334" s="1" t="s">
        <v>28</v>
      </c>
      <c r="L1334" s="1">
        <v>4</v>
      </c>
      <c r="M1334" s="1">
        <v>0.23</v>
      </c>
      <c r="N1334" s="1" t="s">
        <v>29</v>
      </c>
    </row>
    <row r="1335" spans="1:14" x14ac:dyDescent="0.2">
      <c r="A1335" s="1" t="s">
        <v>1375</v>
      </c>
      <c r="B1335" s="1">
        <v>42</v>
      </c>
      <c r="C1335" s="1" t="s">
        <v>40</v>
      </c>
      <c r="D1335" s="1" t="s">
        <v>31</v>
      </c>
      <c r="E1335" s="1">
        <v>16.37</v>
      </c>
      <c r="F1335" s="1">
        <v>45</v>
      </c>
      <c r="G1335" s="1" t="s">
        <v>27</v>
      </c>
      <c r="H1335" s="1" t="s">
        <v>54</v>
      </c>
      <c r="I1335" s="1">
        <v>17.989999999999998</v>
      </c>
      <c r="J1335" s="1">
        <v>0</v>
      </c>
      <c r="K1335" s="1" t="s">
        <v>36</v>
      </c>
      <c r="L1335" s="1">
        <v>4</v>
      </c>
      <c r="M1335" s="1">
        <v>0.36</v>
      </c>
      <c r="N1335" s="1" t="s">
        <v>46</v>
      </c>
    </row>
    <row r="1336" spans="1:14" x14ac:dyDescent="0.2">
      <c r="A1336" s="1" t="s">
        <v>1376</v>
      </c>
      <c r="B1336" s="1">
        <v>60</v>
      </c>
      <c r="C1336" s="1" t="s">
        <v>14</v>
      </c>
      <c r="D1336" s="1" t="s">
        <v>21</v>
      </c>
      <c r="E1336" s="1">
        <v>3.29</v>
      </c>
      <c r="F1336" s="1">
        <v>50</v>
      </c>
      <c r="G1336" s="1" t="s">
        <v>48</v>
      </c>
      <c r="H1336" s="1" t="s">
        <v>17</v>
      </c>
      <c r="I1336" s="1">
        <v>13.99</v>
      </c>
      <c r="J1336" s="1">
        <v>1</v>
      </c>
      <c r="K1336" s="1" t="s">
        <v>28</v>
      </c>
      <c r="L1336" s="1">
        <v>3</v>
      </c>
      <c r="M1336" s="1">
        <v>0.06</v>
      </c>
      <c r="N1336" s="1" t="s">
        <v>33</v>
      </c>
    </row>
    <row r="1337" spans="1:14" x14ac:dyDescent="0.2">
      <c r="A1337" s="1" t="s">
        <v>1377</v>
      </c>
      <c r="B1337" s="1">
        <v>19</v>
      </c>
      <c r="C1337" s="1" t="s">
        <v>40</v>
      </c>
      <c r="D1337" s="1" t="s">
        <v>31</v>
      </c>
      <c r="E1337" s="1">
        <v>1.98</v>
      </c>
      <c r="F1337" s="1">
        <v>26</v>
      </c>
      <c r="G1337" s="1" t="s">
        <v>27</v>
      </c>
      <c r="H1337" s="1" t="s">
        <v>45</v>
      </c>
      <c r="I1337" s="1">
        <v>17.989999999999998</v>
      </c>
      <c r="J1337" s="1">
        <v>0</v>
      </c>
      <c r="K1337" s="1" t="s">
        <v>42</v>
      </c>
      <c r="L1337" s="1">
        <v>4</v>
      </c>
      <c r="M1337" s="1">
        <v>7.0000000000000007E-2</v>
      </c>
      <c r="N1337" s="1" t="s">
        <v>33</v>
      </c>
    </row>
    <row r="1338" spans="1:14" x14ac:dyDescent="0.2">
      <c r="A1338" s="1" t="s">
        <v>1378</v>
      </c>
      <c r="B1338" s="1">
        <v>61</v>
      </c>
      <c r="C1338" s="1" t="s">
        <v>40</v>
      </c>
      <c r="D1338" s="1" t="s">
        <v>31</v>
      </c>
      <c r="E1338" s="1">
        <v>5.31</v>
      </c>
      <c r="F1338" s="1">
        <v>25</v>
      </c>
      <c r="G1338" s="1" t="s">
        <v>22</v>
      </c>
      <c r="H1338" s="1" t="s">
        <v>45</v>
      </c>
      <c r="I1338" s="1">
        <v>17.989999999999998</v>
      </c>
      <c r="J1338" s="1">
        <v>0</v>
      </c>
      <c r="K1338" s="1" t="s">
        <v>18</v>
      </c>
      <c r="L1338" s="1">
        <v>3</v>
      </c>
      <c r="M1338" s="1">
        <v>0.2</v>
      </c>
      <c r="N1338" s="1" t="s">
        <v>24</v>
      </c>
    </row>
    <row r="1339" spans="1:14" x14ac:dyDescent="0.2">
      <c r="A1339" s="1" t="s">
        <v>1379</v>
      </c>
      <c r="B1339" s="1">
        <v>68</v>
      </c>
      <c r="C1339" s="1" t="s">
        <v>26</v>
      </c>
      <c r="D1339" s="1" t="s">
        <v>31</v>
      </c>
      <c r="E1339" s="1">
        <v>41.2</v>
      </c>
      <c r="F1339" s="1">
        <v>30</v>
      </c>
      <c r="G1339" s="1" t="s">
        <v>32</v>
      </c>
      <c r="H1339" s="1" t="s">
        <v>56</v>
      </c>
      <c r="I1339" s="1">
        <v>17.989999999999998</v>
      </c>
      <c r="J1339" s="1">
        <v>0</v>
      </c>
      <c r="K1339" s="1" t="s">
        <v>18</v>
      </c>
      <c r="L1339" s="1">
        <v>5</v>
      </c>
      <c r="M1339" s="1">
        <v>1.33</v>
      </c>
      <c r="N1339" s="1" t="s">
        <v>46</v>
      </c>
    </row>
    <row r="1340" spans="1:14" x14ac:dyDescent="0.2">
      <c r="A1340" s="1" t="s">
        <v>1380</v>
      </c>
      <c r="B1340" s="1">
        <v>44</v>
      </c>
      <c r="C1340" s="1" t="s">
        <v>40</v>
      </c>
      <c r="D1340" s="1" t="s">
        <v>21</v>
      </c>
      <c r="E1340" s="1">
        <v>1.05</v>
      </c>
      <c r="F1340" s="1">
        <v>18</v>
      </c>
      <c r="G1340" s="1" t="s">
        <v>16</v>
      </c>
      <c r="H1340" s="1" t="s">
        <v>56</v>
      </c>
      <c r="I1340" s="1">
        <v>13.99</v>
      </c>
      <c r="J1340" s="1">
        <v>1</v>
      </c>
      <c r="K1340" s="1" t="s">
        <v>42</v>
      </c>
      <c r="L1340" s="1">
        <v>3</v>
      </c>
      <c r="M1340" s="1">
        <v>0.06</v>
      </c>
      <c r="N1340" s="1" t="s">
        <v>29</v>
      </c>
    </row>
    <row r="1341" spans="1:14" x14ac:dyDescent="0.2">
      <c r="A1341" s="1" t="s">
        <v>1381</v>
      </c>
      <c r="B1341" s="1">
        <v>46</v>
      </c>
      <c r="C1341" s="1" t="s">
        <v>40</v>
      </c>
      <c r="D1341" s="1" t="s">
        <v>31</v>
      </c>
      <c r="E1341" s="1">
        <v>30.92</v>
      </c>
      <c r="F1341" s="1">
        <v>15</v>
      </c>
      <c r="G1341" s="1" t="s">
        <v>22</v>
      </c>
      <c r="H1341" s="1" t="s">
        <v>54</v>
      </c>
      <c r="I1341" s="1">
        <v>17.989999999999998</v>
      </c>
      <c r="J1341" s="1">
        <v>0</v>
      </c>
      <c r="K1341" s="1" t="s">
        <v>60</v>
      </c>
      <c r="L1341" s="1">
        <v>5</v>
      </c>
      <c r="M1341" s="1">
        <v>1.93</v>
      </c>
      <c r="N1341" s="1" t="s">
        <v>19</v>
      </c>
    </row>
    <row r="1342" spans="1:14" x14ac:dyDescent="0.2">
      <c r="A1342" s="1" t="s">
        <v>1382</v>
      </c>
      <c r="B1342" s="1">
        <v>30</v>
      </c>
      <c r="C1342" s="1" t="s">
        <v>14</v>
      </c>
      <c r="D1342" s="1" t="s">
        <v>15</v>
      </c>
      <c r="E1342" s="1">
        <v>14.06</v>
      </c>
      <c r="F1342" s="1">
        <v>50</v>
      </c>
      <c r="G1342" s="1" t="s">
        <v>69</v>
      </c>
      <c r="H1342" s="1" t="s">
        <v>45</v>
      </c>
      <c r="I1342" s="1">
        <v>8.99</v>
      </c>
      <c r="J1342" s="1">
        <v>1</v>
      </c>
      <c r="K1342" s="1" t="s">
        <v>18</v>
      </c>
      <c r="L1342" s="1">
        <v>1</v>
      </c>
      <c r="M1342" s="1">
        <v>0.28000000000000003</v>
      </c>
      <c r="N1342" s="1" t="s">
        <v>51</v>
      </c>
    </row>
    <row r="1343" spans="1:14" x14ac:dyDescent="0.2">
      <c r="A1343" s="1" t="s">
        <v>1383</v>
      </c>
      <c r="B1343" s="1">
        <v>60</v>
      </c>
      <c r="C1343" s="1" t="s">
        <v>14</v>
      </c>
      <c r="D1343" s="1" t="s">
        <v>15</v>
      </c>
      <c r="E1343" s="1">
        <v>0.27</v>
      </c>
      <c r="F1343" s="1">
        <v>35</v>
      </c>
      <c r="G1343" s="1" t="s">
        <v>22</v>
      </c>
      <c r="H1343" s="1" t="s">
        <v>23</v>
      </c>
      <c r="I1343" s="1">
        <v>8.99</v>
      </c>
      <c r="J1343" s="1">
        <v>1</v>
      </c>
      <c r="K1343" s="1" t="s">
        <v>60</v>
      </c>
      <c r="L1343" s="1">
        <v>2</v>
      </c>
      <c r="M1343" s="1">
        <v>0.01</v>
      </c>
      <c r="N1343" s="1" t="s">
        <v>29</v>
      </c>
    </row>
    <row r="1344" spans="1:14" x14ac:dyDescent="0.2">
      <c r="A1344" s="1" t="s">
        <v>1384</v>
      </c>
      <c r="B1344" s="1">
        <v>66</v>
      </c>
      <c r="C1344" s="1" t="s">
        <v>14</v>
      </c>
      <c r="D1344" s="1" t="s">
        <v>31</v>
      </c>
      <c r="E1344" s="1">
        <v>35.880000000000003</v>
      </c>
      <c r="F1344" s="1">
        <v>18</v>
      </c>
      <c r="G1344" s="1" t="s">
        <v>69</v>
      </c>
      <c r="H1344" s="1" t="s">
        <v>56</v>
      </c>
      <c r="I1344" s="1">
        <v>17.989999999999998</v>
      </c>
      <c r="J1344" s="1">
        <v>0</v>
      </c>
      <c r="K1344" s="1" t="s">
        <v>60</v>
      </c>
      <c r="L1344" s="1">
        <v>5</v>
      </c>
      <c r="M1344" s="1">
        <v>1.89</v>
      </c>
      <c r="N1344" s="1" t="s">
        <v>29</v>
      </c>
    </row>
    <row r="1345" spans="1:14" x14ac:dyDescent="0.2">
      <c r="A1345" s="1" t="s">
        <v>1385</v>
      </c>
      <c r="B1345" s="1">
        <v>48</v>
      </c>
      <c r="C1345" s="1" t="s">
        <v>14</v>
      </c>
      <c r="D1345" s="1" t="s">
        <v>15</v>
      </c>
      <c r="E1345" s="1">
        <v>17.72</v>
      </c>
      <c r="F1345" s="1">
        <v>22</v>
      </c>
      <c r="G1345" s="1" t="s">
        <v>16</v>
      </c>
      <c r="H1345" s="1" t="s">
        <v>23</v>
      </c>
      <c r="I1345" s="1">
        <v>8.99</v>
      </c>
      <c r="J1345" s="1">
        <v>0</v>
      </c>
      <c r="K1345" s="1" t="s">
        <v>28</v>
      </c>
      <c r="L1345" s="1">
        <v>3</v>
      </c>
      <c r="M1345" s="1">
        <v>0.77</v>
      </c>
      <c r="N1345" s="1" t="s">
        <v>46</v>
      </c>
    </row>
    <row r="1346" spans="1:14" x14ac:dyDescent="0.2">
      <c r="A1346" s="1" t="s">
        <v>1386</v>
      </c>
      <c r="B1346" s="1">
        <v>46</v>
      </c>
      <c r="C1346" s="1" t="s">
        <v>14</v>
      </c>
      <c r="D1346" s="1" t="s">
        <v>31</v>
      </c>
      <c r="E1346" s="1">
        <v>1.76</v>
      </c>
      <c r="F1346" s="1">
        <v>28</v>
      </c>
      <c r="G1346" s="1" t="s">
        <v>32</v>
      </c>
      <c r="H1346" s="1" t="s">
        <v>54</v>
      </c>
      <c r="I1346" s="1">
        <v>17.989999999999998</v>
      </c>
      <c r="J1346" s="1">
        <v>0</v>
      </c>
      <c r="K1346" s="1" t="s">
        <v>60</v>
      </c>
      <c r="L1346" s="1">
        <v>4</v>
      </c>
      <c r="M1346" s="1">
        <v>0.06</v>
      </c>
      <c r="N1346" s="1" t="s">
        <v>51</v>
      </c>
    </row>
    <row r="1347" spans="1:14" x14ac:dyDescent="0.2">
      <c r="A1347" s="1" t="s">
        <v>1387</v>
      </c>
      <c r="B1347" s="1">
        <v>66</v>
      </c>
      <c r="C1347" s="1" t="s">
        <v>40</v>
      </c>
      <c r="D1347" s="1" t="s">
        <v>31</v>
      </c>
      <c r="E1347" s="1">
        <v>30.91</v>
      </c>
      <c r="F1347" s="1">
        <v>51</v>
      </c>
      <c r="G1347" s="1" t="s">
        <v>69</v>
      </c>
      <c r="H1347" s="1" t="s">
        <v>17</v>
      </c>
      <c r="I1347" s="1">
        <v>17.989999999999998</v>
      </c>
      <c r="J1347" s="1">
        <v>0</v>
      </c>
      <c r="K1347" s="1" t="s">
        <v>42</v>
      </c>
      <c r="L1347" s="1">
        <v>1</v>
      </c>
      <c r="M1347" s="1">
        <v>0.59</v>
      </c>
      <c r="N1347" s="1" t="s">
        <v>29</v>
      </c>
    </row>
    <row r="1348" spans="1:14" x14ac:dyDescent="0.2">
      <c r="A1348" s="1" t="s">
        <v>1388</v>
      </c>
      <c r="B1348" s="1">
        <v>40</v>
      </c>
      <c r="C1348" s="1" t="s">
        <v>40</v>
      </c>
      <c r="D1348" s="1" t="s">
        <v>15</v>
      </c>
      <c r="E1348" s="1">
        <v>1.18</v>
      </c>
      <c r="F1348" s="1">
        <v>39</v>
      </c>
      <c r="G1348" s="1" t="s">
        <v>27</v>
      </c>
      <c r="H1348" s="1" t="s">
        <v>56</v>
      </c>
      <c r="I1348" s="1">
        <v>8.99</v>
      </c>
      <c r="J1348" s="1">
        <v>1</v>
      </c>
      <c r="K1348" s="1" t="s">
        <v>36</v>
      </c>
      <c r="L1348" s="1">
        <v>2</v>
      </c>
      <c r="M1348" s="1">
        <v>0.03</v>
      </c>
      <c r="N1348" s="1" t="s">
        <v>24</v>
      </c>
    </row>
    <row r="1349" spans="1:14" x14ac:dyDescent="0.2">
      <c r="A1349" s="1" t="s">
        <v>1389</v>
      </c>
      <c r="B1349" s="1">
        <v>35</v>
      </c>
      <c r="C1349" s="1" t="s">
        <v>26</v>
      </c>
      <c r="D1349" s="1" t="s">
        <v>15</v>
      </c>
      <c r="E1349" s="1">
        <v>5</v>
      </c>
      <c r="F1349" s="1">
        <v>48</v>
      </c>
      <c r="G1349" s="1" t="s">
        <v>16</v>
      </c>
      <c r="H1349" s="1" t="s">
        <v>54</v>
      </c>
      <c r="I1349" s="1">
        <v>8.99</v>
      </c>
      <c r="J1349" s="1">
        <v>1</v>
      </c>
      <c r="K1349" s="1" t="s">
        <v>28</v>
      </c>
      <c r="L1349" s="1">
        <v>1</v>
      </c>
      <c r="M1349" s="1">
        <v>0.1</v>
      </c>
      <c r="N1349" s="1" t="s">
        <v>29</v>
      </c>
    </row>
    <row r="1350" spans="1:14" x14ac:dyDescent="0.2">
      <c r="A1350" s="1" t="s">
        <v>1390</v>
      </c>
      <c r="B1350" s="1">
        <v>52</v>
      </c>
      <c r="C1350" s="1" t="s">
        <v>40</v>
      </c>
      <c r="D1350" s="1" t="s">
        <v>15</v>
      </c>
      <c r="E1350" s="1">
        <v>0.41</v>
      </c>
      <c r="F1350" s="1">
        <v>48</v>
      </c>
      <c r="G1350" s="1" t="s">
        <v>22</v>
      </c>
      <c r="H1350" s="1" t="s">
        <v>17</v>
      </c>
      <c r="I1350" s="1">
        <v>8.99</v>
      </c>
      <c r="J1350" s="1">
        <v>1</v>
      </c>
      <c r="K1350" s="1" t="s">
        <v>60</v>
      </c>
      <c r="L1350" s="1">
        <v>5</v>
      </c>
      <c r="M1350" s="1">
        <v>0.01</v>
      </c>
      <c r="N1350" s="1" t="s">
        <v>51</v>
      </c>
    </row>
    <row r="1351" spans="1:14" x14ac:dyDescent="0.2">
      <c r="A1351" s="1" t="s">
        <v>1391</v>
      </c>
      <c r="B1351" s="1">
        <v>24</v>
      </c>
      <c r="C1351" s="1" t="s">
        <v>40</v>
      </c>
      <c r="D1351" s="1" t="s">
        <v>21</v>
      </c>
      <c r="E1351" s="1">
        <v>8.9600000000000009</v>
      </c>
      <c r="F1351" s="1">
        <v>34</v>
      </c>
      <c r="G1351" s="1" t="s">
        <v>48</v>
      </c>
      <c r="H1351" s="1" t="s">
        <v>23</v>
      </c>
      <c r="I1351" s="1">
        <v>13.99</v>
      </c>
      <c r="J1351" s="1">
        <v>1</v>
      </c>
      <c r="K1351" s="1" t="s">
        <v>18</v>
      </c>
      <c r="L1351" s="1">
        <v>2</v>
      </c>
      <c r="M1351" s="1">
        <v>0.26</v>
      </c>
      <c r="N1351" s="1" t="s">
        <v>46</v>
      </c>
    </row>
    <row r="1352" spans="1:14" x14ac:dyDescent="0.2">
      <c r="A1352" s="1" t="s">
        <v>1392</v>
      </c>
      <c r="B1352" s="1">
        <v>46</v>
      </c>
      <c r="C1352" s="1" t="s">
        <v>14</v>
      </c>
      <c r="D1352" s="1" t="s">
        <v>31</v>
      </c>
      <c r="E1352" s="1">
        <v>7.86</v>
      </c>
      <c r="F1352" s="1">
        <v>10</v>
      </c>
      <c r="G1352" s="1" t="s">
        <v>32</v>
      </c>
      <c r="H1352" s="1" t="s">
        <v>56</v>
      </c>
      <c r="I1352" s="1">
        <v>17.989999999999998</v>
      </c>
      <c r="J1352" s="1">
        <v>0</v>
      </c>
      <c r="K1352" s="1" t="s">
        <v>60</v>
      </c>
      <c r="L1352" s="1">
        <v>1</v>
      </c>
      <c r="M1352" s="1">
        <v>0.71</v>
      </c>
      <c r="N1352" s="1" t="s">
        <v>29</v>
      </c>
    </row>
    <row r="1353" spans="1:14" x14ac:dyDescent="0.2">
      <c r="A1353" s="1" t="s">
        <v>1393</v>
      </c>
      <c r="B1353" s="1">
        <v>30</v>
      </c>
      <c r="C1353" s="1" t="s">
        <v>26</v>
      </c>
      <c r="D1353" s="1" t="s">
        <v>21</v>
      </c>
      <c r="E1353" s="1">
        <v>1.21</v>
      </c>
      <c r="F1353" s="1">
        <v>14</v>
      </c>
      <c r="G1353" s="1" t="s">
        <v>22</v>
      </c>
      <c r="H1353" s="1" t="s">
        <v>17</v>
      </c>
      <c r="I1353" s="1">
        <v>13.99</v>
      </c>
      <c r="J1353" s="1">
        <v>1</v>
      </c>
      <c r="K1353" s="1" t="s">
        <v>28</v>
      </c>
      <c r="L1353" s="1">
        <v>5</v>
      </c>
      <c r="M1353" s="1">
        <v>0.08</v>
      </c>
      <c r="N1353" s="1" t="s">
        <v>29</v>
      </c>
    </row>
    <row r="1354" spans="1:14" x14ac:dyDescent="0.2">
      <c r="A1354" s="1" t="s">
        <v>1394</v>
      </c>
      <c r="B1354" s="1">
        <v>36</v>
      </c>
      <c r="C1354" s="1" t="s">
        <v>26</v>
      </c>
      <c r="D1354" s="1" t="s">
        <v>15</v>
      </c>
      <c r="E1354" s="1">
        <v>0.05</v>
      </c>
      <c r="F1354" s="1">
        <v>25</v>
      </c>
      <c r="G1354" s="1" t="s">
        <v>22</v>
      </c>
      <c r="H1354" s="1" t="s">
        <v>54</v>
      </c>
      <c r="I1354" s="1">
        <v>8.99</v>
      </c>
      <c r="J1354" s="1">
        <v>1</v>
      </c>
      <c r="K1354" s="1" t="s">
        <v>36</v>
      </c>
      <c r="L1354" s="1">
        <v>4</v>
      </c>
      <c r="M1354" s="1">
        <v>0</v>
      </c>
      <c r="N1354" s="1" t="s">
        <v>19</v>
      </c>
    </row>
    <row r="1355" spans="1:14" x14ac:dyDescent="0.2">
      <c r="A1355" s="1" t="s">
        <v>1395</v>
      </c>
      <c r="B1355" s="1">
        <v>30</v>
      </c>
      <c r="C1355" s="1" t="s">
        <v>26</v>
      </c>
      <c r="D1355" s="1" t="s">
        <v>15</v>
      </c>
      <c r="E1355" s="1">
        <v>7.59</v>
      </c>
      <c r="F1355" s="1">
        <v>36</v>
      </c>
      <c r="G1355" s="1" t="s">
        <v>32</v>
      </c>
      <c r="H1355" s="1" t="s">
        <v>23</v>
      </c>
      <c r="I1355" s="1">
        <v>8.99</v>
      </c>
      <c r="J1355" s="1">
        <v>1</v>
      </c>
      <c r="K1355" s="1" t="s">
        <v>60</v>
      </c>
      <c r="L1355" s="1">
        <v>3</v>
      </c>
      <c r="M1355" s="1">
        <v>0.21</v>
      </c>
      <c r="N1355" s="1" t="s">
        <v>33</v>
      </c>
    </row>
    <row r="1356" spans="1:14" x14ac:dyDescent="0.2">
      <c r="A1356" s="1" t="s">
        <v>1396</v>
      </c>
      <c r="B1356" s="1">
        <v>26</v>
      </c>
      <c r="C1356" s="1" t="s">
        <v>40</v>
      </c>
      <c r="D1356" s="1" t="s">
        <v>15</v>
      </c>
      <c r="E1356" s="1">
        <v>22.41</v>
      </c>
      <c r="F1356" s="1">
        <v>15</v>
      </c>
      <c r="G1356" s="1" t="s">
        <v>48</v>
      </c>
      <c r="H1356" s="1" t="s">
        <v>56</v>
      </c>
      <c r="I1356" s="1">
        <v>8.99</v>
      </c>
      <c r="J1356" s="1">
        <v>0</v>
      </c>
      <c r="K1356" s="1" t="s">
        <v>18</v>
      </c>
      <c r="L1356" s="1">
        <v>4</v>
      </c>
      <c r="M1356" s="1">
        <v>1.4</v>
      </c>
      <c r="N1356" s="1" t="s">
        <v>19</v>
      </c>
    </row>
    <row r="1357" spans="1:14" x14ac:dyDescent="0.2">
      <c r="A1357" s="1" t="s">
        <v>1397</v>
      </c>
      <c r="B1357" s="1">
        <v>46</v>
      </c>
      <c r="C1357" s="1" t="s">
        <v>14</v>
      </c>
      <c r="D1357" s="1" t="s">
        <v>31</v>
      </c>
      <c r="E1357" s="1">
        <v>13.15</v>
      </c>
      <c r="F1357" s="1">
        <v>57</v>
      </c>
      <c r="G1357" s="1" t="s">
        <v>32</v>
      </c>
      <c r="H1357" s="1" t="s">
        <v>56</v>
      </c>
      <c r="I1357" s="1">
        <v>17.989999999999998</v>
      </c>
      <c r="J1357" s="1">
        <v>1</v>
      </c>
      <c r="K1357" s="1" t="s">
        <v>28</v>
      </c>
      <c r="L1357" s="1">
        <v>5</v>
      </c>
      <c r="M1357" s="1">
        <v>0.23</v>
      </c>
      <c r="N1357" s="1" t="s">
        <v>19</v>
      </c>
    </row>
    <row r="1358" spans="1:14" x14ac:dyDescent="0.2">
      <c r="A1358" s="1" t="s">
        <v>1398</v>
      </c>
      <c r="B1358" s="1">
        <v>19</v>
      </c>
      <c r="C1358" s="1" t="s">
        <v>40</v>
      </c>
      <c r="D1358" s="1" t="s">
        <v>15</v>
      </c>
      <c r="E1358" s="1">
        <v>12.3</v>
      </c>
      <c r="F1358" s="1">
        <v>29</v>
      </c>
      <c r="G1358" s="1" t="s">
        <v>32</v>
      </c>
      <c r="H1358" s="1" t="s">
        <v>54</v>
      </c>
      <c r="I1358" s="1">
        <v>8.99</v>
      </c>
      <c r="J1358" s="1">
        <v>1</v>
      </c>
      <c r="K1358" s="1" t="s">
        <v>36</v>
      </c>
      <c r="L1358" s="1">
        <v>1</v>
      </c>
      <c r="M1358" s="1">
        <v>0.41</v>
      </c>
      <c r="N1358" s="1" t="s">
        <v>29</v>
      </c>
    </row>
    <row r="1359" spans="1:14" x14ac:dyDescent="0.2">
      <c r="A1359" s="1" t="s">
        <v>1399</v>
      </c>
      <c r="B1359" s="1">
        <v>33</v>
      </c>
      <c r="C1359" s="1" t="s">
        <v>14</v>
      </c>
      <c r="D1359" s="1" t="s">
        <v>15</v>
      </c>
      <c r="E1359" s="1">
        <v>29.76</v>
      </c>
      <c r="F1359" s="1">
        <v>50</v>
      </c>
      <c r="G1359" s="1" t="s">
        <v>22</v>
      </c>
      <c r="H1359" s="1" t="s">
        <v>23</v>
      </c>
      <c r="I1359" s="1">
        <v>8.99</v>
      </c>
      <c r="J1359" s="1">
        <v>0</v>
      </c>
      <c r="K1359" s="1" t="s">
        <v>28</v>
      </c>
      <c r="L1359" s="1">
        <v>3</v>
      </c>
      <c r="M1359" s="1">
        <v>0.57999999999999996</v>
      </c>
      <c r="N1359" s="1" t="s">
        <v>19</v>
      </c>
    </row>
    <row r="1360" spans="1:14" x14ac:dyDescent="0.2">
      <c r="A1360" s="1" t="s">
        <v>1400</v>
      </c>
      <c r="B1360" s="1">
        <v>21</v>
      </c>
      <c r="C1360" s="1" t="s">
        <v>14</v>
      </c>
      <c r="D1360" s="1" t="s">
        <v>15</v>
      </c>
      <c r="E1360" s="1">
        <v>18.91</v>
      </c>
      <c r="F1360" s="1">
        <v>36</v>
      </c>
      <c r="G1360" s="1" t="s">
        <v>27</v>
      </c>
      <c r="H1360" s="1" t="s">
        <v>54</v>
      </c>
      <c r="I1360" s="1">
        <v>8.99</v>
      </c>
      <c r="J1360" s="1">
        <v>1</v>
      </c>
      <c r="K1360" s="1" t="s">
        <v>36</v>
      </c>
      <c r="L1360" s="1">
        <v>1</v>
      </c>
      <c r="M1360" s="1">
        <v>0.51</v>
      </c>
      <c r="N1360" s="1" t="s">
        <v>33</v>
      </c>
    </row>
    <row r="1361" spans="1:14" x14ac:dyDescent="0.2">
      <c r="A1361" s="1" t="s">
        <v>1401</v>
      </c>
      <c r="B1361" s="1">
        <v>69</v>
      </c>
      <c r="C1361" s="1" t="s">
        <v>26</v>
      </c>
      <c r="D1361" s="1" t="s">
        <v>21</v>
      </c>
      <c r="E1361" s="1">
        <v>5.93</v>
      </c>
      <c r="F1361" s="1">
        <v>39</v>
      </c>
      <c r="G1361" s="1" t="s">
        <v>69</v>
      </c>
      <c r="H1361" s="1" t="s">
        <v>54</v>
      </c>
      <c r="I1361" s="1">
        <v>13.99</v>
      </c>
      <c r="J1361" s="1">
        <v>1</v>
      </c>
      <c r="K1361" s="1" t="s">
        <v>18</v>
      </c>
      <c r="L1361" s="1">
        <v>5</v>
      </c>
      <c r="M1361" s="1">
        <v>0.15</v>
      </c>
      <c r="N1361" s="1" t="s">
        <v>24</v>
      </c>
    </row>
    <row r="1362" spans="1:14" x14ac:dyDescent="0.2">
      <c r="A1362" s="1" t="s">
        <v>1402</v>
      </c>
      <c r="B1362" s="1">
        <v>30</v>
      </c>
      <c r="C1362" s="1" t="s">
        <v>26</v>
      </c>
      <c r="D1362" s="1" t="s">
        <v>31</v>
      </c>
      <c r="E1362" s="1">
        <v>1.85</v>
      </c>
      <c r="F1362" s="1">
        <v>5</v>
      </c>
      <c r="G1362" s="1" t="s">
        <v>22</v>
      </c>
      <c r="H1362" s="1" t="s">
        <v>45</v>
      </c>
      <c r="I1362" s="1">
        <v>17.989999999999998</v>
      </c>
      <c r="J1362" s="1">
        <v>0</v>
      </c>
      <c r="K1362" s="1" t="s">
        <v>36</v>
      </c>
      <c r="L1362" s="1">
        <v>5</v>
      </c>
      <c r="M1362" s="1">
        <v>0.31</v>
      </c>
      <c r="N1362" s="1" t="s">
        <v>29</v>
      </c>
    </row>
    <row r="1363" spans="1:14" x14ac:dyDescent="0.2">
      <c r="A1363" s="1" t="s">
        <v>1403</v>
      </c>
      <c r="B1363" s="1">
        <v>23</v>
      </c>
      <c r="C1363" s="1" t="s">
        <v>14</v>
      </c>
      <c r="D1363" s="1" t="s">
        <v>15</v>
      </c>
      <c r="E1363" s="1">
        <v>28.57</v>
      </c>
      <c r="F1363" s="1">
        <v>55</v>
      </c>
      <c r="G1363" s="1" t="s">
        <v>32</v>
      </c>
      <c r="H1363" s="1" t="s">
        <v>54</v>
      </c>
      <c r="I1363" s="1">
        <v>8.99</v>
      </c>
      <c r="J1363" s="1">
        <v>0</v>
      </c>
      <c r="K1363" s="1" t="s">
        <v>42</v>
      </c>
      <c r="L1363" s="1">
        <v>3</v>
      </c>
      <c r="M1363" s="1">
        <v>0.51</v>
      </c>
      <c r="N1363" s="1" t="s">
        <v>29</v>
      </c>
    </row>
    <row r="1364" spans="1:14" x14ac:dyDescent="0.2">
      <c r="A1364" s="1" t="s">
        <v>1404</v>
      </c>
      <c r="B1364" s="1">
        <v>70</v>
      </c>
      <c r="C1364" s="1" t="s">
        <v>26</v>
      </c>
      <c r="D1364" s="1" t="s">
        <v>15</v>
      </c>
      <c r="E1364" s="1">
        <v>2.46</v>
      </c>
      <c r="F1364" s="1">
        <v>53</v>
      </c>
      <c r="G1364" s="1" t="s">
        <v>48</v>
      </c>
      <c r="H1364" s="1" t="s">
        <v>45</v>
      </c>
      <c r="I1364" s="1">
        <v>8.99</v>
      </c>
      <c r="J1364" s="1">
        <v>1</v>
      </c>
      <c r="K1364" s="1" t="s">
        <v>28</v>
      </c>
      <c r="L1364" s="1">
        <v>1</v>
      </c>
      <c r="M1364" s="1">
        <v>0.05</v>
      </c>
      <c r="N1364" s="1" t="s">
        <v>29</v>
      </c>
    </row>
    <row r="1365" spans="1:14" x14ac:dyDescent="0.2">
      <c r="A1365" s="1" t="s">
        <v>1405</v>
      </c>
      <c r="B1365" s="1">
        <v>62</v>
      </c>
      <c r="C1365" s="1" t="s">
        <v>40</v>
      </c>
      <c r="D1365" s="1" t="s">
        <v>15</v>
      </c>
      <c r="E1365" s="1">
        <v>22.77</v>
      </c>
      <c r="F1365" s="1">
        <v>47</v>
      </c>
      <c r="G1365" s="1" t="s">
        <v>48</v>
      </c>
      <c r="H1365" s="1" t="s">
        <v>23</v>
      </c>
      <c r="I1365" s="1">
        <v>8.99</v>
      </c>
      <c r="J1365" s="1">
        <v>1</v>
      </c>
      <c r="K1365" s="1" t="s">
        <v>28</v>
      </c>
      <c r="L1365" s="1">
        <v>5</v>
      </c>
      <c r="M1365" s="1">
        <v>0.47</v>
      </c>
      <c r="N1365" s="1" t="s">
        <v>51</v>
      </c>
    </row>
    <row r="1366" spans="1:14" x14ac:dyDescent="0.2">
      <c r="A1366" s="2" t="s">
        <v>1406</v>
      </c>
      <c r="B1366" s="1">
        <v>53</v>
      </c>
      <c r="C1366" s="1" t="s">
        <v>26</v>
      </c>
      <c r="D1366" s="1" t="s">
        <v>31</v>
      </c>
      <c r="E1366" s="1">
        <v>2.89</v>
      </c>
      <c r="F1366" s="1">
        <v>22</v>
      </c>
      <c r="G1366" s="1" t="s">
        <v>48</v>
      </c>
      <c r="H1366" s="1" t="s">
        <v>23</v>
      </c>
      <c r="I1366" s="1">
        <v>17.989999999999998</v>
      </c>
      <c r="J1366" s="1">
        <v>0</v>
      </c>
      <c r="K1366" s="1" t="s">
        <v>42</v>
      </c>
      <c r="L1366" s="1">
        <v>5</v>
      </c>
      <c r="M1366" s="1">
        <v>0.13</v>
      </c>
      <c r="N1366" s="1" t="s">
        <v>51</v>
      </c>
    </row>
    <row r="1367" spans="1:14" x14ac:dyDescent="0.2">
      <c r="A1367" s="1" t="s">
        <v>1407</v>
      </c>
      <c r="B1367" s="1">
        <v>63</v>
      </c>
      <c r="C1367" s="1" t="s">
        <v>14</v>
      </c>
      <c r="D1367" s="1" t="s">
        <v>31</v>
      </c>
      <c r="E1367" s="1">
        <v>15.02</v>
      </c>
      <c r="F1367" s="1">
        <v>11</v>
      </c>
      <c r="G1367" s="1" t="s">
        <v>69</v>
      </c>
      <c r="H1367" s="1" t="s">
        <v>17</v>
      </c>
      <c r="I1367" s="1">
        <v>17.989999999999998</v>
      </c>
      <c r="J1367" s="1">
        <v>0</v>
      </c>
      <c r="K1367" s="1" t="s">
        <v>42</v>
      </c>
      <c r="L1367" s="1">
        <v>2</v>
      </c>
      <c r="M1367" s="1">
        <v>1.25</v>
      </c>
      <c r="N1367" s="1" t="s">
        <v>46</v>
      </c>
    </row>
    <row r="1368" spans="1:14" x14ac:dyDescent="0.2">
      <c r="A1368" s="1" t="s">
        <v>1408</v>
      </c>
      <c r="B1368" s="1">
        <v>55</v>
      </c>
      <c r="C1368" s="1" t="s">
        <v>40</v>
      </c>
      <c r="D1368" s="1" t="s">
        <v>21</v>
      </c>
      <c r="E1368" s="1">
        <v>7.28</v>
      </c>
      <c r="F1368" s="1">
        <v>12</v>
      </c>
      <c r="G1368" s="1" t="s">
        <v>48</v>
      </c>
      <c r="H1368" s="1" t="s">
        <v>56</v>
      </c>
      <c r="I1368" s="1">
        <v>13.99</v>
      </c>
      <c r="J1368" s="1">
        <v>0</v>
      </c>
      <c r="K1368" s="1" t="s">
        <v>60</v>
      </c>
      <c r="L1368" s="1">
        <v>1</v>
      </c>
      <c r="M1368" s="1">
        <v>0.56000000000000005</v>
      </c>
      <c r="N1368" s="1" t="s">
        <v>46</v>
      </c>
    </row>
    <row r="1369" spans="1:14" x14ac:dyDescent="0.2">
      <c r="A1369" s="1" t="s">
        <v>1409</v>
      </c>
      <c r="B1369" s="1">
        <v>62</v>
      </c>
      <c r="C1369" s="1" t="s">
        <v>26</v>
      </c>
      <c r="D1369" s="1" t="s">
        <v>21</v>
      </c>
      <c r="E1369" s="1">
        <v>1.62</v>
      </c>
      <c r="F1369" s="1">
        <v>37</v>
      </c>
      <c r="G1369" s="1" t="s">
        <v>69</v>
      </c>
      <c r="H1369" s="1" t="s">
        <v>17</v>
      </c>
      <c r="I1369" s="1">
        <v>13.99</v>
      </c>
      <c r="J1369" s="1">
        <v>1</v>
      </c>
      <c r="K1369" s="1" t="s">
        <v>28</v>
      </c>
      <c r="L1369" s="1">
        <v>3</v>
      </c>
      <c r="M1369" s="1">
        <v>0.04</v>
      </c>
      <c r="N1369" s="1" t="s">
        <v>33</v>
      </c>
    </row>
    <row r="1370" spans="1:14" x14ac:dyDescent="0.2">
      <c r="A1370" s="1" t="s">
        <v>1410</v>
      </c>
      <c r="B1370" s="1">
        <v>21</v>
      </c>
      <c r="C1370" s="1" t="s">
        <v>14</v>
      </c>
      <c r="D1370" s="1" t="s">
        <v>31</v>
      </c>
      <c r="E1370" s="1">
        <v>12.34</v>
      </c>
      <c r="F1370" s="1">
        <v>19</v>
      </c>
      <c r="G1370" s="1" t="s">
        <v>32</v>
      </c>
      <c r="H1370" s="1" t="s">
        <v>17</v>
      </c>
      <c r="I1370" s="1">
        <v>17.989999999999998</v>
      </c>
      <c r="J1370" s="1">
        <v>0</v>
      </c>
      <c r="K1370" s="1" t="s">
        <v>36</v>
      </c>
      <c r="L1370" s="1">
        <v>3</v>
      </c>
      <c r="M1370" s="1">
        <v>0.62</v>
      </c>
      <c r="N1370" s="1" t="s">
        <v>38</v>
      </c>
    </row>
    <row r="1371" spans="1:14" x14ac:dyDescent="0.2">
      <c r="A1371" s="1" t="s">
        <v>1411</v>
      </c>
      <c r="B1371" s="1">
        <v>29</v>
      </c>
      <c r="C1371" s="1" t="s">
        <v>40</v>
      </c>
      <c r="D1371" s="1" t="s">
        <v>21</v>
      </c>
      <c r="E1371" s="1">
        <v>10.76</v>
      </c>
      <c r="F1371" s="1">
        <v>50</v>
      </c>
      <c r="G1371" s="1" t="s">
        <v>48</v>
      </c>
      <c r="H1371" s="1" t="s">
        <v>23</v>
      </c>
      <c r="I1371" s="1">
        <v>13.99</v>
      </c>
      <c r="J1371" s="1">
        <v>1</v>
      </c>
      <c r="K1371" s="1" t="s">
        <v>42</v>
      </c>
      <c r="L1371" s="1">
        <v>2</v>
      </c>
      <c r="M1371" s="1">
        <v>0.21</v>
      </c>
      <c r="N1371" s="1" t="s">
        <v>29</v>
      </c>
    </row>
    <row r="1372" spans="1:14" x14ac:dyDescent="0.2">
      <c r="A1372" s="1" t="s">
        <v>1412</v>
      </c>
      <c r="B1372" s="1">
        <v>22</v>
      </c>
      <c r="C1372" s="1" t="s">
        <v>14</v>
      </c>
      <c r="D1372" s="1" t="s">
        <v>31</v>
      </c>
      <c r="E1372" s="1">
        <v>13.72</v>
      </c>
      <c r="F1372" s="1">
        <v>59</v>
      </c>
      <c r="G1372" s="1" t="s">
        <v>27</v>
      </c>
      <c r="H1372" s="1" t="s">
        <v>54</v>
      </c>
      <c r="I1372" s="1">
        <v>17.989999999999998</v>
      </c>
      <c r="J1372" s="1">
        <v>1</v>
      </c>
      <c r="K1372" s="1" t="s">
        <v>28</v>
      </c>
      <c r="L1372" s="1">
        <v>5</v>
      </c>
      <c r="M1372" s="1">
        <v>0.23</v>
      </c>
      <c r="N1372" s="1" t="s">
        <v>29</v>
      </c>
    </row>
    <row r="1373" spans="1:14" x14ac:dyDescent="0.2">
      <c r="A1373" s="1" t="s">
        <v>1413</v>
      </c>
      <c r="B1373" s="1">
        <v>28</v>
      </c>
      <c r="C1373" s="1" t="s">
        <v>40</v>
      </c>
      <c r="D1373" s="1" t="s">
        <v>21</v>
      </c>
      <c r="E1373" s="1">
        <v>22.78</v>
      </c>
      <c r="F1373" s="1">
        <v>16</v>
      </c>
      <c r="G1373" s="1" t="s">
        <v>32</v>
      </c>
      <c r="H1373" s="1" t="s">
        <v>45</v>
      </c>
      <c r="I1373" s="1">
        <v>13.99</v>
      </c>
      <c r="J1373" s="1">
        <v>0</v>
      </c>
      <c r="K1373" s="1" t="s">
        <v>36</v>
      </c>
      <c r="L1373" s="1">
        <v>5</v>
      </c>
      <c r="M1373" s="1">
        <v>1.34</v>
      </c>
      <c r="N1373" s="1" t="s">
        <v>24</v>
      </c>
    </row>
    <row r="1374" spans="1:14" x14ac:dyDescent="0.2">
      <c r="A1374" s="1" t="s">
        <v>1414</v>
      </c>
      <c r="B1374" s="1">
        <v>60</v>
      </c>
      <c r="C1374" s="1" t="s">
        <v>26</v>
      </c>
      <c r="D1374" s="1" t="s">
        <v>15</v>
      </c>
      <c r="E1374" s="1">
        <v>1.76</v>
      </c>
      <c r="F1374" s="1">
        <v>48</v>
      </c>
      <c r="G1374" s="1" t="s">
        <v>69</v>
      </c>
      <c r="H1374" s="1" t="s">
        <v>17</v>
      </c>
      <c r="I1374" s="1">
        <v>8.99</v>
      </c>
      <c r="J1374" s="1">
        <v>1</v>
      </c>
      <c r="K1374" s="1" t="s">
        <v>36</v>
      </c>
      <c r="L1374" s="1">
        <v>2</v>
      </c>
      <c r="M1374" s="1">
        <v>0.04</v>
      </c>
      <c r="N1374" s="1" t="s">
        <v>24</v>
      </c>
    </row>
    <row r="1375" spans="1:14" x14ac:dyDescent="0.2">
      <c r="A1375" s="1" t="s">
        <v>1415</v>
      </c>
      <c r="B1375" s="1">
        <v>29</v>
      </c>
      <c r="C1375" s="1" t="s">
        <v>40</v>
      </c>
      <c r="D1375" s="1" t="s">
        <v>31</v>
      </c>
      <c r="E1375" s="1">
        <v>14.85</v>
      </c>
      <c r="F1375" s="1">
        <v>10</v>
      </c>
      <c r="G1375" s="1" t="s">
        <v>27</v>
      </c>
      <c r="H1375" s="1" t="s">
        <v>56</v>
      </c>
      <c r="I1375" s="1">
        <v>17.989999999999998</v>
      </c>
      <c r="J1375" s="1">
        <v>0</v>
      </c>
      <c r="K1375" s="1" t="s">
        <v>60</v>
      </c>
      <c r="L1375" s="1">
        <v>1</v>
      </c>
      <c r="M1375" s="1">
        <v>1.35</v>
      </c>
      <c r="N1375" s="1" t="s">
        <v>33</v>
      </c>
    </row>
    <row r="1376" spans="1:14" x14ac:dyDescent="0.2">
      <c r="A1376" s="1" t="s">
        <v>1416</v>
      </c>
      <c r="B1376" s="1">
        <v>63</v>
      </c>
      <c r="C1376" s="1" t="s">
        <v>40</v>
      </c>
      <c r="D1376" s="1" t="s">
        <v>15</v>
      </c>
      <c r="E1376" s="1">
        <v>0.75</v>
      </c>
      <c r="F1376" s="1">
        <v>46</v>
      </c>
      <c r="G1376" s="1" t="s">
        <v>27</v>
      </c>
      <c r="H1376" s="1" t="s">
        <v>56</v>
      </c>
      <c r="I1376" s="1">
        <v>8.99</v>
      </c>
      <c r="J1376" s="1">
        <v>1</v>
      </c>
      <c r="K1376" s="1" t="s">
        <v>18</v>
      </c>
      <c r="L1376" s="1">
        <v>3</v>
      </c>
      <c r="M1376" s="1">
        <v>0.02</v>
      </c>
      <c r="N1376" s="1" t="s">
        <v>33</v>
      </c>
    </row>
    <row r="1377" spans="1:14" x14ac:dyDescent="0.2">
      <c r="A1377" s="1" t="s">
        <v>1417</v>
      </c>
      <c r="B1377" s="1">
        <v>40</v>
      </c>
      <c r="C1377" s="1" t="s">
        <v>14</v>
      </c>
      <c r="D1377" s="1" t="s">
        <v>21</v>
      </c>
      <c r="E1377" s="1">
        <v>19.149999999999999</v>
      </c>
      <c r="F1377" s="1">
        <v>40</v>
      </c>
      <c r="G1377" s="1" t="s">
        <v>27</v>
      </c>
      <c r="H1377" s="1" t="s">
        <v>45</v>
      </c>
      <c r="I1377" s="1">
        <v>13.99</v>
      </c>
      <c r="J1377" s="1">
        <v>1</v>
      </c>
      <c r="K1377" s="1" t="s">
        <v>36</v>
      </c>
      <c r="L1377" s="1">
        <v>2</v>
      </c>
      <c r="M1377" s="1">
        <v>0.47</v>
      </c>
      <c r="N1377" s="1" t="s">
        <v>33</v>
      </c>
    </row>
    <row r="1378" spans="1:14" x14ac:dyDescent="0.2">
      <c r="A1378" s="1" t="s">
        <v>1418</v>
      </c>
      <c r="B1378" s="1">
        <v>54</v>
      </c>
      <c r="C1378" s="1" t="s">
        <v>14</v>
      </c>
      <c r="D1378" s="1" t="s">
        <v>21</v>
      </c>
      <c r="E1378" s="1">
        <v>5.57</v>
      </c>
      <c r="F1378" s="1">
        <v>53</v>
      </c>
      <c r="G1378" s="1" t="s">
        <v>22</v>
      </c>
      <c r="H1378" s="1" t="s">
        <v>17</v>
      </c>
      <c r="I1378" s="1">
        <v>13.99</v>
      </c>
      <c r="J1378" s="1">
        <v>1</v>
      </c>
      <c r="K1378" s="1" t="s">
        <v>28</v>
      </c>
      <c r="L1378" s="1">
        <v>5</v>
      </c>
      <c r="M1378" s="1">
        <v>0.1</v>
      </c>
      <c r="N1378" s="1" t="s">
        <v>51</v>
      </c>
    </row>
    <row r="1379" spans="1:14" x14ac:dyDescent="0.2">
      <c r="A1379" s="1" t="s">
        <v>1419</v>
      </c>
      <c r="B1379" s="1">
        <v>63</v>
      </c>
      <c r="C1379" s="1" t="s">
        <v>14</v>
      </c>
      <c r="D1379" s="1" t="s">
        <v>21</v>
      </c>
      <c r="E1379" s="1">
        <v>6.72</v>
      </c>
      <c r="F1379" s="1">
        <v>18</v>
      </c>
      <c r="G1379" s="1" t="s">
        <v>22</v>
      </c>
      <c r="H1379" s="1" t="s">
        <v>56</v>
      </c>
      <c r="I1379" s="1">
        <v>13.99</v>
      </c>
      <c r="J1379" s="1">
        <v>0</v>
      </c>
      <c r="K1379" s="1" t="s">
        <v>60</v>
      </c>
      <c r="L1379" s="1">
        <v>4</v>
      </c>
      <c r="M1379" s="1">
        <v>0.35</v>
      </c>
      <c r="N1379" s="1" t="s">
        <v>51</v>
      </c>
    </row>
    <row r="1380" spans="1:14" x14ac:dyDescent="0.2">
      <c r="A1380" s="1" t="s">
        <v>1420</v>
      </c>
      <c r="B1380" s="1">
        <v>31</v>
      </c>
      <c r="C1380" s="1" t="s">
        <v>14</v>
      </c>
      <c r="D1380" s="1" t="s">
        <v>15</v>
      </c>
      <c r="E1380" s="1">
        <v>14.07</v>
      </c>
      <c r="F1380" s="1">
        <v>52</v>
      </c>
      <c r="G1380" s="1" t="s">
        <v>22</v>
      </c>
      <c r="H1380" s="1" t="s">
        <v>54</v>
      </c>
      <c r="I1380" s="1">
        <v>8.99</v>
      </c>
      <c r="J1380" s="1">
        <v>1</v>
      </c>
      <c r="K1380" s="1" t="s">
        <v>18</v>
      </c>
      <c r="L1380" s="1">
        <v>3</v>
      </c>
      <c r="M1380" s="1">
        <v>0.27</v>
      </c>
      <c r="N1380" s="1" t="s">
        <v>38</v>
      </c>
    </row>
    <row r="1381" spans="1:14" x14ac:dyDescent="0.2">
      <c r="A1381" s="1" t="s">
        <v>1421</v>
      </c>
      <c r="B1381" s="1">
        <v>26</v>
      </c>
      <c r="C1381" s="1" t="s">
        <v>14</v>
      </c>
      <c r="D1381" s="1" t="s">
        <v>21</v>
      </c>
      <c r="E1381" s="1">
        <v>4.8600000000000003</v>
      </c>
      <c r="F1381" s="1">
        <v>19</v>
      </c>
      <c r="G1381" s="1" t="s">
        <v>48</v>
      </c>
      <c r="H1381" s="1" t="s">
        <v>23</v>
      </c>
      <c r="I1381" s="1">
        <v>13.99</v>
      </c>
      <c r="J1381" s="1">
        <v>0</v>
      </c>
      <c r="K1381" s="1" t="s">
        <v>42</v>
      </c>
      <c r="L1381" s="1">
        <v>4</v>
      </c>
      <c r="M1381" s="1">
        <v>0.24</v>
      </c>
      <c r="N1381" s="1" t="s">
        <v>29</v>
      </c>
    </row>
    <row r="1382" spans="1:14" x14ac:dyDescent="0.2">
      <c r="A1382" s="1" t="s">
        <v>1422</v>
      </c>
      <c r="B1382" s="1">
        <v>18</v>
      </c>
      <c r="C1382" s="1" t="s">
        <v>26</v>
      </c>
      <c r="D1382" s="1" t="s">
        <v>15</v>
      </c>
      <c r="E1382" s="1">
        <v>1.82</v>
      </c>
      <c r="F1382" s="1">
        <v>46</v>
      </c>
      <c r="G1382" s="1" t="s">
        <v>48</v>
      </c>
      <c r="H1382" s="1" t="s">
        <v>56</v>
      </c>
      <c r="I1382" s="1">
        <v>8.99</v>
      </c>
      <c r="J1382" s="1">
        <v>1</v>
      </c>
      <c r="K1382" s="1" t="s">
        <v>60</v>
      </c>
      <c r="L1382" s="1">
        <v>3</v>
      </c>
      <c r="M1382" s="1">
        <v>0.04</v>
      </c>
      <c r="N1382" s="1" t="s">
        <v>38</v>
      </c>
    </row>
    <row r="1383" spans="1:14" x14ac:dyDescent="0.2">
      <c r="A1383" s="1" t="s">
        <v>1423</v>
      </c>
      <c r="B1383" s="1">
        <v>28</v>
      </c>
      <c r="C1383" s="1" t="s">
        <v>26</v>
      </c>
      <c r="D1383" s="1" t="s">
        <v>21</v>
      </c>
      <c r="E1383" s="1">
        <v>4.3899999999999997</v>
      </c>
      <c r="F1383" s="1">
        <v>14</v>
      </c>
      <c r="G1383" s="1" t="s">
        <v>69</v>
      </c>
      <c r="H1383" s="1" t="s">
        <v>56</v>
      </c>
      <c r="I1383" s="1">
        <v>13.99</v>
      </c>
      <c r="J1383" s="1">
        <v>1</v>
      </c>
      <c r="K1383" s="1" t="s">
        <v>36</v>
      </c>
      <c r="L1383" s="1">
        <v>2</v>
      </c>
      <c r="M1383" s="1">
        <v>0.28999999999999998</v>
      </c>
      <c r="N1383" s="1" t="s">
        <v>38</v>
      </c>
    </row>
    <row r="1384" spans="1:14" x14ac:dyDescent="0.2">
      <c r="A1384" s="1" t="s">
        <v>1424</v>
      </c>
      <c r="B1384" s="1">
        <v>46</v>
      </c>
      <c r="C1384" s="1" t="s">
        <v>40</v>
      </c>
      <c r="D1384" s="1" t="s">
        <v>21</v>
      </c>
      <c r="E1384" s="1">
        <v>3.37</v>
      </c>
      <c r="F1384" s="1">
        <v>18</v>
      </c>
      <c r="G1384" s="1" t="s">
        <v>32</v>
      </c>
      <c r="H1384" s="1" t="s">
        <v>17</v>
      </c>
      <c r="I1384" s="1">
        <v>13.99</v>
      </c>
      <c r="J1384" s="1">
        <v>0</v>
      </c>
      <c r="K1384" s="1" t="s">
        <v>36</v>
      </c>
      <c r="L1384" s="1">
        <v>5</v>
      </c>
      <c r="M1384" s="1">
        <v>0.18</v>
      </c>
      <c r="N1384" s="1" t="s">
        <v>33</v>
      </c>
    </row>
    <row r="1385" spans="1:14" x14ac:dyDescent="0.2">
      <c r="A1385" s="1" t="s">
        <v>1425</v>
      </c>
      <c r="B1385" s="1">
        <v>47</v>
      </c>
      <c r="C1385" s="1" t="s">
        <v>40</v>
      </c>
      <c r="D1385" s="1" t="s">
        <v>21</v>
      </c>
      <c r="E1385" s="1">
        <v>2.0099999999999998</v>
      </c>
      <c r="F1385" s="1">
        <v>5</v>
      </c>
      <c r="G1385" s="1" t="s">
        <v>69</v>
      </c>
      <c r="H1385" s="1" t="s">
        <v>45</v>
      </c>
      <c r="I1385" s="1">
        <v>13.99</v>
      </c>
      <c r="J1385" s="1">
        <v>0</v>
      </c>
      <c r="K1385" s="1" t="s">
        <v>60</v>
      </c>
      <c r="L1385" s="1">
        <v>2</v>
      </c>
      <c r="M1385" s="1">
        <v>0.33</v>
      </c>
      <c r="N1385" s="1" t="s">
        <v>51</v>
      </c>
    </row>
    <row r="1386" spans="1:14" x14ac:dyDescent="0.2">
      <c r="A1386" s="1" t="s">
        <v>1426</v>
      </c>
      <c r="B1386" s="1">
        <v>47</v>
      </c>
      <c r="C1386" s="1" t="s">
        <v>40</v>
      </c>
      <c r="D1386" s="1" t="s">
        <v>15</v>
      </c>
      <c r="E1386" s="1">
        <v>6.54</v>
      </c>
      <c r="F1386" s="1">
        <v>55</v>
      </c>
      <c r="G1386" s="1" t="s">
        <v>16</v>
      </c>
      <c r="H1386" s="1" t="s">
        <v>23</v>
      </c>
      <c r="I1386" s="1">
        <v>8.99</v>
      </c>
      <c r="J1386" s="1">
        <v>1</v>
      </c>
      <c r="K1386" s="1" t="s">
        <v>42</v>
      </c>
      <c r="L1386" s="1">
        <v>2</v>
      </c>
      <c r="M1386" s="1">
        <v>0.12</v>
      </c>
      <c r="N1386" s="1" t="s">
        <v>46</v>
      </c>
    </row>
    <row r="1387" spans="1:14" x14ac:dyDescent="0.2">
      <c r="A1387" s="1" t="s">
        <v>1427</v>
      </c>
      <c r="B1387" s="1">
        <v>29</v>
      </c>
      <c r="C1387" s="1" t="s">
        <v>14</v>
      </c>
      <c r="D1387" s="1" t="s">
        <v>21</v>
      </c>
      <c r="E1387" s="1">
        <v>4.33</v>
      </c>
      <c r="F1387" s="1">
        <v>25</v>
      </c>
      <c r="G1387" s="1" t="s">
        <v>22</v>
      </c>
      <c r="H1387" s="1" t="s">
        <v>23</v>
      </c>
      <c r="I1387" s="1">
        <v>13.99</v>
      </c>
      <c r="J1387" s="1">
        <v>0</v>
      </c>
      <c r="K1387" s="1" t="s">
        <v>60</v>
      </c>
      <c r="L1387" s="1">
        <v>4</v>
      </c>
      <c r="M1387" s="1">
        <v>0.17</v>
      </c>
      <c r="N1387" s="1" t="s">
        <v>38</v>
      </c>
    </row>
    <row r="1388" spans="1:14" x14ac:dyDescent="0.2">
      <c r="A1388" s="1" t="s">
        <v>1428</v>
      </c>
      <c r="B1388" s="1">
        <v>70</v>
      </c>
      <c r="C1388" s="1" t="s">
        <v>14</v>
      </c>
      <c r="D1388" s="1" t="s">
        <v>21</v>
      </c>
      <c r="E1388" s="1">
        <v>32.619999999999997</v>
      </c>
      <c r="F1388" s="1">
        <v>26</v>
      </c>
      <c r="G1388" s="1" t="s">
        <v>16</v>
      </c>
      <c r="H1388" s="1" t="s">
        <v>17</v>
      </c>
      <c r="I1388" s="1">
        <v>13.99</v>
      </c>
      <c r="J1388" s="1">
        <v>0</v>
      </c>
      <c r="K1388" s="1" t="s">
        <v>28</v>
      </c>
      <c r="L1388" s="1">
        <v>1</v>
      </c>
      <c r="M1388" s="1">
        <v>1.21</v>
      </c>
      <c r="N1388" s="1" t="s">
        <v>24</v>
      </c>
    </row>
    <row r="1389" spans="1:14" x14ac:dyDescent="0.2">
      <c r="A1389" s="1" t="s">
        <v>1429</v>
      </c>
      <c r="B1389" s="1">
        <v>26</v>
      </c>
      <c r="C1389" s="1" t="s">
        <v>14</v>
      </c>
      <c r="D1389" s="1" t="s">
        <v>31</v>
      </c>
      <c r="E1389" s="1">
        <v>11.35</v>
      </c>
      <c r="F1389" s="1">
        <v>37</v>
      </c>
      <c r="G1389" s="1" t="s">
        <v>32</v>
      </c>
      <c r="H1389" s="1" t="s">
        <v>56</v>
      </c>
      <c r="I1389" s="1">
        <v>17.989999999999998</v>
      </c>
      <c r="J1389" s="1">
        <v>1</v>
      </c>
      <c r="K1389" s="1" t="s">
        <v>42</v>
      </c>
      <c r="L1389" s="1">
        <v>2</v>
      </c>
      <c r="M1389" s="1">
        <v>0.3</v>
      </c>
      <c r="N1389" s="1" t="s">
        <v>38</v>
      </c>
    </row>
    <row r="1390" spans="1:14" x14ac:dyDescent="0.2">
      <c r="A1390" s="1" t="s">
        <v>1430</v>
      </c>
      <c r="B1390" s="1">
        <v>68</v>
      </c>
      <c r="C1390" s="1" t="s">
        <v>40</v>
      </c>
      <c r="D1390" s="1" t="s">
        <v>31</v>
      </c>
      <c r="E1390" s="1">
        <v>2.34</v>
      </c>
      <c r="F1390" s="1">
        <v>44</v>
      </c>
      <c r="G1390" s="1" t="s">
        <v>32</v>
      </c>
      <c r="H1390" s="1" t="s">
        <v>45</v>
      </c>
      <c r="I1390" s="1">
        <v>17.989999999999998</v>
      </c>
      <c r="J1390" s="1">
        <v>1</v>
      </c>
      <c r="K1390" s="1" t="s">
        <v>18</v>
      </c>
      <c r="L1390" s="1">
        <v>5</v>
      </c>
      <c r="M1390" s="1">
        <v>0.05</v>
      </c>
      <c r="N1390" s="1" t="s">
        <v>29</v>
      </c>
    </row>
    <row r="1391" spans="1:14" x14ac:dyDescent="0.2">
      <c r="A1391" s="1" t="s">
        <v>1431</v>
      </c>
      <c r="B1391" s="1">
        <v>18</v>
      </c>
      <c r="C1391" s="1" t="s">
        <v>26</v>
      </c>
      <c r="D1391" s="1" t="s">
        <v>15</v>
      </c>
      <c r="E1391" s="1">
        <v>13.51</v>
      </c>
      <c r="F1391" s="1">
        <v>53</v>
      </c>
      <c r="G1391" s="1" t="s">
        <v>69</v>
      </c>
      <c r="H1391" s="1" t="s">
        <v>45</v>
      </c>
      <c r="I1391" s="1">
        <v>8.99</v>
      </c>
      <c r="J1391" s="1">
        <v>1</v>
      </c>
      <c r="K1391" s="1" t="s">
        <v>36</v>
      </c>
      <c r="L1391" s="1">
        <v>4</v>
      </c>
      <c r="M1391" s="1">
        <v>0.25</v>
      </c>
      <c r="N1391" s="1" t="s">
        <v>51</v>
      </c>
    </row>
    <row r="1392" spans="1:14" x14ac:dyDescent="0.2">
      <c r="A1392" s="1" t="s">
        <v>1432</v>
      </c>
      <c r="B1392" s="1">
        <v>18</v>
      </c>
      <c r="C1392" s="1" t="s">
        <v>14</v>
      </c>
      <c r="D1392" s="1" t="s">
        <v>15</v>
      </c>
      <c r="E1392" s="1">
        <v>3.89</v>
      </c>
      <c r="F1392" s="1">
        <v>33</v>
      </c>
      <c r="G1392" s="1" t="s">
        <v>22</v>
      </c>
      <c r="H1392" s="1" t="s">
        <v>56</v>
      </c>
      <c r="I1392" s="1">
        <v>8.99</v>
      </c>
      <c r="J1392" s="1">
        <v>1</v>
      </c>
      <c r="K1392" s="1" t="s">
        <v>36</v>
      </c>
      <c r="L1392" s="1">
        <v>1</v>
      </c>
      <c r="M1392" s="1">
        <v>0.11</v>
      </c>
      <c r="N1392" s="1" t="s">
        <v>19</v>
      </c>
    </row>
    <row r="1393" spans="1:14" x14ac:dyDescent="0.2">
      <c r="A1393" s="1" t="s">
        <v>1433</v>
      </c>
      <c r="B1393" s="1">
        <v>29</v>
      </c>
      <c r="C1393" s="1" t="s">
        <v>26</v>
      </c>
      <c r="D1393" s="1" t="s">
        <v>15</v>
      </c>
      <c r="E1393" s="1">
        <v>8.48</v>
      </c>
      <c r="F1393" s="1">
        <v>39</v>
      </c>
      <c r="G1393" s="1" t="s">
        <v>16</v>
      </c>
      <c r="H1393" s="1" t="s">
        <v>17</v>
      </c>
      <c r="I1393" s="1">
        <v>8.99</v>
      </c>
      <c r="J1393" s="1">
        <v>1</v>
      </c>
      <c r="K1393" s="1" t="s">
        <v>36</v>
      </c>
      <c r="L1393" s="1">
        <v>5</v>
      </c>
      <c r="M1393" s="1">
        <v>0.21</v>
      </c>
      <c r="N1393" s="1" t="s">
        <v>38</v>
      </c>
    </row>
    <row r="1394" spans="1:14" x14ac:dyDescent="0.2">
      <c r="A1394" s="1" t="s">
        <v>1434</v>
      </c>
      <c r="B1394" s="1">
        <v>24</v>
      </c>
      <c r="C1394" s="1" t="s">
        <v>40</v>
      </c>
      <c r="D1394" s="1" t="s">
        <v>31</v>
      </c>
      <c r="E1394" s="1">
        <v>9.02</v>
      </c>
      <c r="F1394" s="1">
        <v>26</v>
      </c>
      <c r="G1394" s="1" t="s">
        <v>69</v>
      </c>
      <c r="H1394" s="1" t="s">
        <v>54</v>
      </c>
      <c r="I1394" s="1">
        <v>17.989999999999998</v>
      </c>
      <c r="J1394" s="1">
        <v>0</v>
      </c>
      <c r="K1394" s="1" t="s">
        <v>36</v>
      </c>
      <c r="L1394" s="1">
        <v>4</v>
      </c>
      <c r="M1394" s="1">
        <v>0.33</v>
      </c>
      <c r="N1394" s="1" t="s">
        <v>24</v>
      </c>
    </row>
    <row r="1395" spans="1:14" x14ac:dyDescent="0.2">
      <c r="A1395" s="1" t="s">
        <v>1435</v>
      </c>
      <c r="B1395" s="1">
        <v>29</v>
      </c>
      <c r="C1395" s="1" t="s">
        <v>14</v>
      </c>
      <c r="D1395" s="1" t="s">
        <v>21</v>
      </c>
      <c r="E1395" s="1">
        <v>53.2</v>
      </c>
      <c r="F1395" s="1">
        <v>49</v>
      </c>
      <c r="G1395" s="1" t="s">
        <v>48</v>
      </c>
      <c r="H1395" s="1" t="s">
        <v>45</v>
      </c>
      <c r="I1395" s="1">
        <v>13.99</v>
      </c>
      <c r="J1395" s="1">
        <v>0</v>
      </c>
      <c r="K1395" s="1" t="s">
        <v>28</v>
      </c>
      <c r="L1395" s="1">
        <v>5</v>
      </c>
      <c r="M1395" s="1">
        <v>1.06</v>
      </c>
      <c r="N1395" s="1" t="s">
        <v>24</v>
      </c>
    </row>
    <row r="1396" spans="1:14" x14ac:dyDescent="0.2">
      <c r="A1396" s="1" t="s">
        <v>1436</v>
      </c>
      <c r="B1396" s="1">
        <v>37</v>
      </c>
      <c r="C1396" s="1" t="s">
        <v>40</v>
      </c>
      <c r="D1396" s="1" t="s">
        <v>15</v>
      </c>
      <c r="E1396" s="1">
        <v>4.9800000000000004</v>
      </c>
      <c r="F1396" s="1">
        <v>30</v>
      </c>
      <c r="G1396" s="1" t="s">
        <v>48</v>
      </c>
      <c r="H1396" s="1" t="s">
        <v>23</v>
      </c>
      <c r="I1396" s="1">
        <v>8.99</v>
      </c>
      <c r="J1396" s="1">
        <v>1</v>
      </c>
      <c r="K1396" s="1" t="s">
        <v>18</v>
      </c>
      <c r="L1396" s="1">
        <v>4</v>
      </c>
      <c r="M1396" s="1">
        <v>0.16</v>
      </c>
      <c r="N1396" s="1" t="s">
        <v>38</v>
      </c>
    </row>
    <row r="1397" spans="1:14" x14ac:dyDescent="0.2">
      <c r="A1397" s="1" t="s">
        <v>1437</v>
      </c>
      <c r="B1397" s="1">
        <v>21</v>
      </c>
      <c r="C1397" s="1" t="s">
        <v>14</v>
      </c>
      <c r="D1397" s="1" t="s">
        <v>31</v>
      </c>
      <c r="E1397" s="1">
        <v>4.21</v>
      </c>
      <c r="F1397" s="1">
        <v>31</v>
      </c>
      <c r="G1397" s="1" t="s">
        <v>22</v>
      </c>
      <c r="H1397" s="1" t="s">
        <v>45</v>
      </c>
      <c r="I1397" s="1">
        <v>17.989999999999998</v>
      </c>
      <c r="J1397" s="1">
        <v>1</v>
      </c>
      <c r="K1397" s="1" t="s">
        <v>18</v>
      </c>
      <c r="L1397" s="1">
        <v>5</v>
      </c>
      <c r="M1397" s="1">
        <v>0.13</v>
      </c>
      <c r="N1397" s="1" t="s">
        <v>51</v>
      </c>
    </row>
    <row r="1398" spans="1:14" x14ac:dyDescent="0.2">
      <c r="A1398" s="1" t="s">
        <v>1438</v>
      </c>
      <c r="B1398" s="1">
        <v>65</v>
      </c>
      <c r="C1398" s="1" t="s">
        <v>14</v>
      </c>
      <c r="D1398" s="1" t="s">
        <v>15</v>
      </c>
      <c r="E1398" s="1">
        <v>16.100000000000001</v>
      </c>
      <c r="F1398" s="1">
        <v>10</v>
      </c>
      <c r="G1398" s="1" t="s">
        <v>69</v>
      </c>
      <c r="H1398" s="1" t="s">
        <v>56</v>
      </c>
      <c r="I1398" s="1">
        <v>8.99</v>
      </c>
      <c r="J1398" s="1">
        <v>0</v>
      </c>
      <c r="K1398" s="1" t="s">
        <v>28</v>
      </c>
      <c r="L1398" s="1">
        <v>3</v>
      </c>
      <c r="M1398" s="1">
        <v>1.46</v>
      </c>
      <c r="N1398" s="1" t="s">
        <v>24</v>
      </c>
    </row>
    <row r="1399" spans="1:14" x14ac:dyDescent="0.2">
      <c r="A1399" s="1" t="s">
        <v>1439</v>
      </c>
      <c r="B1399" s="1">
        <v>44</v>
      </c>
      <c r="C1399" s="1" t="s">
        <v>40</v>
      </c>
      <c r="D1399" s="1" t="s">
        <v>15</v>
      </c>
      <c r="E1399" s="1">
        <v>4.8899999999999997</v>
      </c>
      <c r="F1399" s="1">
        <v>35</v>
      </c>
      <c r="G1399" s="1" t="s">
        <v>32</v>
      </c>
      <c r="H1399" s="1" t="s">
        <v>45</v>
      </c>
      <c r="I1399" s="1">
        <v>8.99</v>
      </c>
      <c r="J1399" s="1">
        <v>1</v>
      </c>
      <c r="K1399" s="1" t="s">
        <v>42</v>
      </c>
      <c r="L1399" s="1">
        <v>3</v>
      </c>
      <c r="M1399" s="1">
        <v>0.14000000000000001</v>
      </c>
      <c r="N1399" s="1" t="s">
        <v>29</v>
      </c>
    </row>
    <row r="1400" spans="1:14" x14ac:dyDescent="0.2">
      <c r="A1400" s="1" t="s">
        <v>1440</v>
      </c>
      <c r="B1400" s="1">
        <v>18</v>
      </c>
      <c r="C1400" s="1" t="s">
        <v>14</v>
      </c>
      <c r="D1400" s="1" t="s">
        <v>31</v>
      </c>
      <c r="E1400" s="1">
        <v>7.15</v>
      </c>
      <c r="F1400" s="1">
        <v>9</v>
      </c>
      <c r="G1400" s="1" t="s">
        <v>22</v>
      </c>
      <c r="H1400" s="1" t="s">
        <v>45</v>
      </c>
      <c r="I1400" s="1">
        <v>17.989999999999998</v>
      </c>
      <c r="J1400" s="1">
        <v>0</v>
      </c>
      <c r="K1400" s="1" t="s">
        <v>36</v>
      </c>
      <c r="L1400" s="1">
        <v>3</v>
      </c>
      <c r="M1400" s="1">
        <v>0.72</v>
      </c>
      <c r="N1400" s="1" t="s">
        <v>46</v>
      </c>
    </row>
    <row r="1401" spans="1:14" x14ac:dyDescent="0.2">
      <c r="A1401" s="1" t="s">
        <v>1441</v>
      </c>
      <c r="B1401" s="1">
        <v>55</v>
      </c>
      <c r="C1401" s="1" t="s">
        <v>40</v>
      </c>
      <c r="D1401" s="1" t="s">
        <v>15</v>
      </c>
      <c r="E1401" s="1">
        <v>0.12</v>
      </c>
      <c r="F1401" s="1">
        <v>22</v>
      </c>
      <c r="G1401" s="1" t="s">
        <v>48</v>
      </c>
      <c r="H1401" s="1" t="s">
        <v>56</v>
      </c>
      <c r="I1401" s="1">
        <v>8.99</v>
      </c>
      <c r="J1401" s="1">
        <v>1</v>
      </c>
      <c r="K1401" s="1" t="s">
        <v>36</v>
      </c>
      <c r="L1401" s="1">
        <v>4</v>
      </c>
      <c r="M1401" s="1">
        <v>0.01</v>
      </c>
      <c r="N1401" s="1" t="s">
        <v>46</v>
      </c>
    </row>
    <row r="1402" spans="1:14" x14ac:dyDescent="0.2">
      <c r="A1402" s="1" t="s">
        <v>1442</v>
      </c>
      <c r="B1402" s="1">
        <v>47</v>
      </c>
      <c r="C1402" s="1" t="s">
        <v>14</v>
      </c>
      <c r="D1402" s="1" t="s">
        <v>21</v>
      </c>
      <c r="E1402" s="1">
        <v>10.82</v>
      </c>
      <c r="F1402" s="1">
        <v>51</v>
      </c>
      <c r="G1402" s="1" t="s">
        <v>22</v>
      </c>
      <c r="H1402" s="1" t="s">
        <v>23</v>
      </c>
      <c r="I1402" s="1">
        <v>13.99</v>
      </c>
      <c r="J1402" s="1">
        <v>1</v>
      </c>
      <c r="K1402" s="1" t="s">
        <v>60</v>
      </c>
      <c r="L1402" s="1">
        <v>2</v>
      </c>
      <c r="M1402" s="1">
        <v>0.21</v>
      </c>
      <c r="N1402" s="1" t="s">
        <v>46</v>
      </c>
    </row>
    <row r="1403" spans="1:14" x14ac:dyDescent="0.2">
      <c r="A1403" s="1" t="s">
        <v>1443</v>
      </c>
      <c r="B1403" s="1">
        <v>47</v>
      </c>
      <c r="C1403" s="1" t="s">
        <v>40</v>
      </c>
      <c r="D1403" s="1" t="s">
        <v>31</v>
      </c>
      <c r="E1403" s="1">
        <v>2.57</v>
      </c>
      <c r="F1403" s="1">
        <v>60</v>
      </c>
      <c r="G1403" s="1" t="s">
        <v>48</v>
      </c>
      <c r="H1403" s="1" t="s">
        <v>17</v>
      </c>
      <c r="I1403" s="1">
        <v>17.989999999999998</v>
      </c>
      <c r="J1403" s="1">
        <v>1</v>
      </c>
      <c r="K1403" s="1" t="s">
        <v>18</v>
      </c>
      <c r="L1403" s="1">
        <v>3</v>
      </c>
      <c r="M1403" s="1">
        <v>0.04</v>
      </c>
      <c r="N1403" s="1" t="s">
        <v>19</v>
      </c>
    </row>
    <row r="1404" spans="1:14" x14ac:dyDescent="0.2">
      <c r="A1404" s="1" t="s">
        <v>1444</v>
      </c>
      <c r="B1404" s="1">
        <v>36</v>
      </c>
      <c r="C1404" s="1" t="s">
        <v>14</v>
      </c>
      <c r="D1404" s="1" t="s">
        <v>31</v>
      </c>
      <c r="E1404" s="1">
        <v>2.85</v>
      </c>
      <c r="F1404" s="1">
        <v>15</v>
      </c>
      <c r="G1404" s="1" t="s">
        <v>16</v>
      </c>
      <c r="H1404" s="1" t="s">
        <v>56</v>
      </c>
      <c r="I1404" s="1">
        <v>17.989999999999998</v>
      </c>
      <c r="J1404" s="1">
        <v>1</v>
      </c>
      <c r="K1404" s="1" t="s">
        <v>42</v>
      </c>
      <c r="L1404" s="1">
        <v>3</v>
      </c>
      <c r="M1404" s="1">
        <v>0.18</v>
      </c>
      <c r="N1404" s="1" t="s">
        <v>46</v>
      </c>
    </row>
    <row r="1405" spans="1:14" x14ac:dyDescent="0.2">
      <c r="A1405" s="1" t="s">
        <v>1445</v>
      </c>
      <c r="B1405" s="1">
        <v>70</v>
      </c>
      <c r="C1405" s="1" t="s">
        <v>14</v>
      </c>
      <c r="D1405" s="1" t="s">
        <v>31</v>
      </c>
      <c r="E1405" s="1">
        <v>8.6</v>
      </c>
      <c r="F1405" s="1">
        <v>37</v>
      </c>
      <c r="G1405" s="1" t="s">
        <v>16</v>
      </c>
      <c r="H1405" s="1" t="s">
        <v>54</v>
      </c>
      <c r="I1405" s="1">
        <v>17.989999999999998</v>
      </c>
      <c r="J1405" s="1">
        <v>1</v>
      </c>
      <c r="K1405" s="1" t="s">
        <v>28</v>
      </c>
      <c r="L1405" s="1">
        <v>3</v>
      </c>
      <c r="M1405" s="1">
        <v>0.23</v>
      </c>
      <c r="N1405" s="1" t="s">
        <v>51</v>
      </c>
    </row>
    <row r="1406" spans="1:14" x14ac:dyDescent="0.2">
      <c r="A1406" s="1" t="s">
        <v>1446</v>
      </c>
      <c r="B1406" s="1">
        <v>51</v>
      </c>
      <c r="C1406" s="1" t="s">
        <v>26</v>
      </c>
      <c r="D1406" s="1" t="s">
        <v>31</v>
      </c>
      <c r="E1406" s="1">
        <v>8.34</v>
      </c>
      <c r="F1406" s="1">
        <v>32</v>
      </c>
      <c r="G1406" s="1" t="s">
        <v>27</v>
      </c>
      <c r="H1406" s="1" t="s">
        <v>17</v>
      </c>
      <c r="I1406" s="1">
        <v>17.989999999999998</v>
      </c>
      <c r="J1406" s="1">
        <v>1</v>
      </c>
      <c r="K1406" s="1" t="s">
        <v>28</v>
      </c>
      <c r="L1406" s="1">
        <v>2</v>
      </c>
      <c r="M1406" s="1">
        <v>0.25</v>
      </c>
      <c r="N1406" s="1" t="s">
        <v>38</v>
      </c>
    </row>
    <row r="1407" spans="1:14" x14ac:dyDescent="0.2">
      <c r="A1407" s="1" t="s">
        <v>1447</v>
      </c>
      <c r="B1407" s="1">
        <v>48</v>
      </c>
      <c r="C1407" s="1" t="s">
        <v>40</v>
      </c>
      <c r="D1407" s="1" t="s">
        <v>21</v>
      </c>
      <c r="E1407" s="1">
        <v>20.69</v>
      </c>
      <c r="F1407" s="1">
        <v>43</v>
      </c>
      <c r="G1407" s="1" t="s">
        <v>16</v>
      </c>
      <c r="H1407" s="1" t="s">
        <v>45</v>
      </c>
      <c r="I1407" s="1">
        <v>13.99</v>
      </c>
      <c r="J1407" s="1">
        <v>0</v>
      </c>
      <c r="K1407" s="1" t="s">
        <v>60</v>
      </c>
      <c r="L1407" s="1">
        <v>2</v>
      </c>
      <c r="M1407" s="1">
        <v>0.47</v>
      </c>
      <c r="N1407" s="1" t="s">
        <v>19</v>
      </c>
    </row>
    <row r="1408" spans="1:14" x14ac:dyDescent="0.2">
      <c r="A1408" s="1" t="s">
        <v>1448</v>
      </c>
      <c r="B1408" s="1">
        <v>39</v>
      </c>
      <c r="C1408" s="1" t="s">
        <v>14</v>
      </c>
      <c r="D1408" s="1" t="s">
        <v>31</v>
      </c>
      <c r="E1408" s="1">
        <v>13.49</v>
      </c>
      <c r="F1408" s="1">
        <v>21</v>
      </c>
      <c r="G1408" s="1" t="s">
        <v>48</v>
      </c>
      <c r="H1408" s="1" t="s">
        <v>56</v>
      </c>
      <c r="I1408" s="1">
        <v>17.989999999999998</v>
      </c>
      <c r="J1408" s="1">
        <v>0</v>
      </c>
      <c r="K1408" s="1" t="s">
        <v>60</v>
      </c>
      <c r="L1408" s="1">
        <v>4</v>
      </c>
      <c r="M1408" s="1">
        <v>0.61</v>
      </c>
      <c r="N1408" s="1" t="s">
        <v>29</v>
      </c>
    </row>
    <row r="1409" spans="1:14" x14ac:dyDescent="0.2">
      <c r="A1409" s="2" t="s">
        <v>1449</v>
      </c>
      <c r="B1409" s="1">
        <v>33</v>
      </c>
      <c r="C1409" s="1" t="s">
        <v>40</v>
      </c>
      <c r="D1409" s="1" t="s">
        <v>21</v>
      </c>
      <c r="E1409" s="1">
        <v>0.93</v>
      </c>
      <c r="F1409" s="1">
        <v>4</v>
      </c>
      <c r="G1409" s="1" t="s">
        <v>27</v>
      </c>
      <c r="H1409" s="1" t="s">
        <v>56</v>
      </c>
      <c r="I1409" s="1">
        <v>13.99</v>
      </c>
      <c r="J1409" s="1">
        <v>1</v>
      </c>
      <c r="K1409" s="1" t="s">
        <v>28</v>
      </c>
      <c r="L1409" s="1">
        <v>1</v>
      </c>
      <c r="M1409" s="1">
        <v>0.19</v>
      </c>
      <c r="N1409" s="1" t="s">
        <v>24</v>
      </c>
    </row>
    <row r="1410" spans="1:14" x14ac:dyDescent="0.2">
      <c r="A1410" s="1" t="s">
        <v>1450</v>
      </c>
      <c r="B1410" s="1">
        <v>63</v>
      </c>
      <c r="C1410" s="1" t="s">
        <v>14</v>
      </c>
      <c r="D1410" s="1" t="s">
        <v>21</v>
      </c>
      <c r="E1410" s="1">
        <v>30.83</v>
      </c>
      <c r="F1410" s="1">
        <v>10</v>
      </c>
      <c r="G1410" s="1" t="s">
        <v>22</v>
      </c>
      <c r="H1410" s="1" t="s">
        <v>45</v>
      </c>
      <c r="I1410" s="1">
        <v>13.99</v>
      </c>
      <c r="J1410" s="1">
        <v>0</v>
      </c>
      <c r="K1410" s="1" t="s">
        <v>28</v>
      </c>
      <c r="L1410" s="1">
        <v>2</v>
      </c>
      <c r="M1410" s="1">
        <v>2.8</v>
      </c>
      <c r="N1410" s="1" t="s">
        <v>24</v>
      </c>
    </row>
    <row r="1411" spans="1:14" x14ac:dyDescent="0.2">
      <c r="A1411" s="1" t="s">
        <v>1451</v>
      </c>
      <c r="B1411" s="1">
        <v>51</v>
      </c>
      <c r="C1411" s="1" t="s">
        <v>14</v>
      </c>
      <c r="D1411" s="1" t="s">
        <v>15</v>
      </c>
      <c r="E1411" s="1">
        <v>3.64</v>
      </c>
      <c r="F1411" s="1">
        <v>50</v>
      </c>
      <c r="G1411" s="1" t="s">
        <v>48</v>
      </c>
      <c r="H1411" s="1" t="s">
        <v>17</v>
      </c>
      <c r="I1411" s="1">
        <v>8.99</v>
      </c>
      <c r="J1411" s="1">
        <v>1</v>
      </c>
      <c r="K1411" s="1" t="s">
        <v>36</v>
      </c>
      <c r="L1411" s="1">
        <v>1</v>
      </c>
      <c r="M1411" s="1">
        <v>7.0000000000000007E-2</v>
      </c>
      <c r="N1411" s="1" t="s">
        <v>19</v>
      </c>
    </row>
    <row r="1412" spans="1:14" x14ac:dyDescent="0.2">
      <c r="A1412" s="1" t="s">
        <v>1452</v>
      </c>
      <c r="B1412" s="1">
        <v>21</v>
      </c>
      <c r="C1412" s="1" t="s">
        <v>26</v>
      </c>
      <c r="D1412" s="1" t="s">
        <v>21</v>
      </c>
      <c r="E1412" s="1">
        <v>13.77</v>
      </c>
      <c r="F1412" s="1">
        <v>45</v>
      </c>
      <c r="G1412" s="1" t="s">
        <v>48</v>
      </c>
      <c r="H1412" s="1" t="s">
        <v>45</v>
      </c>
      <c r="I1412" s="1">
        <v>13.99</v>
      </c>
      <c r="J1412" s="1">
        <v>1</v>
      </c>
      <c r="K1412" s="1" t="s">
        <v>42</v>
      </c>
      <c r="L1412" s="1">
        <v>1</v>
      </c>
      <c r="M1412" s="1">
        <v>0.3</v>
      </c>
      <c r="N1412" s="1" t="s">
        <v>33</v>
      </c>
    </row>
    <row r="1413" spans="1:14" x14ac:dyDescent="0.2">
      <c r="A1413" s="1" t="s">
        <v>1453</v>
      </c>
      <c r="B1413" s="1">
        <v>29</v>
      </c>
      <c r="C1413" s="1" t="s">
        <v>26</v>
      </c>
      <c r="D1413" s="1" t="s">
        <v>21</v>
      </c>
      <c r="E1413" s="1">
        <v>1.56</v>
      </c>
      <c r="F1413" s="1">
        <v>10</v>
      </c>
      <c r="G1413" s="1" t="s">
        <v>22</v>
      </c>
      <c r="H1413" s="1" t="s">
        <v>56</v>
      </c>
      <c r="I1413" s="1">
        <v>13.99</v>
      </c>
      <c r="J1413" s="1">
        <v>1</v>
      </c>
      <c r="K1413" s="1" t="s">
        <v>18</v>
      </c>
      <c r="L1413" s="1">
        <v>5</v>
      </c>
      <c r="M1413" s="1">
        <v>0.14000000000000001</v>
      </c>
      <c r="N1413" s="1" t="s">
        <v>33</v>
      </c>
    </row>
    <row r="1414" spans="1:14" x14ac:dyDescent="0.2">
      <c r="A1414" s="1" t="s">
        <v>1454</v>
      </c>
      <c r="B1414" s="1">
        <v>52</v>
      </c>
      <c r="C1414" s="1" t="s">
        <v>26</v>
      </c>
      <c r="D1414" s="1" t="s">
        <v>21</v>
      </c>
      <c r="E1414" s="1">
        <v>10.14</v>
      </c>
      <c r="F1414" s="1">
        <v>49</v>
      </c>
      <c r="G1414" s="1" t="s">
        <v>22</v>
      </c>
      <c r="H1414" s="1" t="s">
        <v>17</v>
      </c>
      <c r="I1414" s="1">
        <v>13.99</v>
      </c>
      <c r="J1414" s="1">
        <v>1</v>
      </c>
      <c r="K1414" s="1" t="s">
        <v>18</v>
      </c>
      <c r="L1414" s="1">
        <v>4</v>
      </c>
      <c r="M1414" s="1">
        <v>0.2</v>
      </c>
      <c r="N1414" s="1" t="s">
        <v>19</v>
      </c>
    </row>
    <row r="1415" spans="1:14" x14ac:dyDescent="0.2">
      <c r="A1415" s="1" t="s">
        <v>1455</v>
      </c>
      <c r="B1415" s="1">
        <v>20</v>
      </c>
      <c r="C1415" s="1" t="s">
        <v>14</v>
      </c>
      <c r="D1415" s="1" t="s">
        <v>21</v>
      </c>
      <c r="E1415" s="1">
        <v>31.73</v>
      </c>
      <c r="F1415" s="1">
        <v>46</v>
      </c>
      <c r="G1415" s="1" t="s">
        <v>16</v>
      </c>
      <c r="H1415" s="1" t="s">
        <v>56</v>
      </c>
      <c r="I1415" s="1">
        <v>13.99</v>
      </c>
      <c r="J1415" s="1">
        <v>0</v>
      </c>
      <c r="K1415" s="1" t="s">
        <v>60</v>
      </c>
      <c r="L1415" s="1">
        <v>1</v>
      </c>
      <c r="M1415" s="1">
        <v>0.68</v>
      </c>
      <c r="N1415" s="1" t="s">
        <v>29</v>
      </c>
    </row>
    <row r="1416" spans="1:14" x14ac:dyDescent="0.2">
      <c r="A1416" s="1" t="s">
        <v>1456</v>
      </c>
      <c r="B1416" s="1">
        <v>48</v>
      </c>
      <c r="C1416" s="1" t="s">
        <v>14</v>
      </c>
      <c r="D1416" s="1" t="s">
        <v>15</v>
      </c>
      <c r="E1416" s="1">
        <v>6.63</v>
      </c>
      <c r="F1416" s="1">
        <v>10</v>
      </c>
      <c r="G1416" s="1" t="s">
        <v>48</v>
      </c>
      <c r="H1416" s="1" t="s">
        <v>56</v>
      </c>
      <c r="I1416" s="1">
        <v>8.99</v>
      </c>
      <c r="J1416" s="1">
        <v>0</v>
      </c>
      <c r="K1416" s="1" t="s">
        <v>42</v>
      </c>
      <c r="L1416" s="1">
        <v>2</v>
      </c>
      <c r="M1416" s="1">
        <v>0.6</v>
      </c>
      <c r="N1416" s="1" t="s">
        <v>51</v>
      </c>
    </row>
    <row r="1417" spans="1:14" x14ac:dyDescent="0.2">
      <c r="A1417" s="1" t="s">
        <v>1457</v>
      </c>
      <c r="B1417" s="1">
        <v>25</v>
      </c>
      <c r="C1417" s="1" t="s">
        <v>26</v>
      </c>
      <c r="D1417" s="1" t="s">
        <v>15</v>
      </c>
      <c r="E1417" s="1">
        <v>1.84</v>
      </c>
      <c r="F1417" s="1">
        <v>5</v>
      </c>
      <c r="G1417" s="1" t="s">
        <v>32</v>
      </c>
      <c r="H1417" s="1" t="s">
        <v>45</v>
      </c>
      <c r="I1417" s="1">
        <v>8.99</v>
      </c>
      <c r="J1417" s="1">
        <v>1</v>
      </c>
      <c r="K1417" s="1" t="s">
        <v>42</v>
      </c>
      <c r="L1417" s="1">
        <v>5</v>
      </c>
      <c r="M1417" s="1">
        <v>0.31</v>
      </c>
      <c r="N1417" s="1" t="s">
        <v>24</v>
      </c>
    </row>
    <row r="1418" spans="1:14" x14ac:dyDescent="0.2">
      <c r="A1418" s="1" t="s">
        <v>1458</v>
      </c>
      <c r="B1418" s="1">
        <v>53</v>
      </c>
      <c r="C1418" s="1" t="s">
        <v>40</v>
      </c>
      <c r="D1418" s="1" t="s">
        <v>15</v>
      </c>
      <c r="E1418" s="1">
        <v>3.37</v>
      </c>
      <c r="F1418" s="1">
        <v>54</v>
      </c>
      <c r="G1418" s="1" t="s">
        <v>48</v>
      </c>
      <c r="H1418" s="1" t="s">
        <v>54</v>
      </c>
      <c r="I1418" s="1">
        <v>8.99</v>
      </c>
      <c r="J1418" s="1">
        <v>1</v>
      </c>
      <c r="K1418" s="1" t="s">
        <v>42</v>
      </c>
      <c r="L1418" s="1">
        <v>5</v>
      </c>
      <c r="M1418" s="1">
        <v>0.06</v>
      </c>
      <c r="N1418" s="1" t="s">
        <v>46</v>
      </c>
    </row>
    <row r="1419" spans="1:14" x14ac:dyDescent="0.2">
      <c r="A1419" s="1" t="s">
        <v>1459</v>
      </c>
      <c r="B1419" s="1">
        <v>27</v>
      </c>
      <c r="C1419" s="1" t="s">
        <v>40</v>
      </c>
      <c r="D1419" s="1" t="s">
        <v>21</v>
      </c>
      <c r="E1419" s="1">
        <v>5.32</v>
      </c>
      <c r="F1419" s="1">
        <v>54</v>
      </c>
      <c r="G1419" s="1" t="s">
        <v>22</v>
      </c>
      <c r="H1419" s="1" t="s">
        <v>54</v>
      </c>
      <c r="I1419" s="1">
        <v>13.99</v>
      </c>
      <c r="J1419" s="1">
        <v>0</v>
      </c>
      <c r="K1419" s="1" t="s">
        <v>42</v>
      </c>
      <c r="L1419" s="1">
        <v>4</v>
      </c>
      <c r="M1419" s="1">
        <v>0.1</v>
      </c>
      <c r="N1419" s="1" t="s">
        <v>29</v>
      </c>
    </row>
    <row r="1420" spans="1:14" x14ac:dyDescent="0.2">
      <c r="A1420" s="1" t="s">
        <v>1460</v>
      </c>
      <c r="B1420" s="1">
        <v>50</v>
      </c>
      <c r="C1420" s="1" t="s">
        <v>14</v>
      </c>
      <c r="D1420" s="1" t="s">
        <v>21</v>
      </c>
      <c r="E1420" s="1">
        <v>21.29</v>
      </c>
      <c r="F1420" s="1">
        <v>26</v>
      </c>
      <c r="G1420" s="1" t="s">
        <v>32</v>
      </c>
      <c r="H1420" s="1" t="s">
        <v>45</v>
      </c>
      <c r="I1420" s="1">
        <v>13.99</v>
      </c>
      <c r="J1420" s="1">
        <v>0</v>
      </c>
      <c r="K1420" s="1" t="s">
        <v>18</v>
      </c>
      <c r="L1420" s="1">
        <v>3</v>
      </c>
      <c r="M1420" s="1">
        <v>0.79</v>
      </c>
      <c r="N1420" s="1" t="s">
        <v>38</v>
      </c>
    </row>
    <row r="1421" spans="1:14" x14ac:dyDescent="0.2">
      <c r="A1421" s="1" t="s">
        <v>1461</v>
      </c>
      <c r="B1421" s="1">
        <v>41</v>
      </c>
      <c r="C1421" s="1" t="s">
        <v>14</v>
      </c>
      <c r="D1421" s="1" t="s">
        <v>15</v>
      </c>
      <c r="E1421" s="1">
        <v>20.260000000000002</v>
      </c>
      <c r="F1421" s="1">
        <v>41</v>
      </c>
      <c r="G1421" s="1" t="s">
        <v>16</v>
      </c>
      <c r="H1421" s="1" t="s">
        <v>45</v>
      </c>
      <c r="I1421" s="1">
        <v>8.99</v>
      </c>
      <c r="J1421" s="1">
        <v>1</v>
      </c>
      <c r="K1421" s="1" t="s">
        <v>28</v>
      </c>
      <c r="L1421" s="1">
        <v>1</v>
      </c>
      <c r="M1421" s="1">
        <v>0.48</v>
      </c>
      <c r="N1421" s="1" t="s">
        <v>51</v>
      </c>
    </row>
    <row r="1422" spans="1:14" x14ac:dyDescent="0.2">
      <c r="A1422" s="1" t="s">
        <v>1462</v>
      </c>
      <c r="B1422" s="1">
        <v>47</v>
      </c>
      <c r="C1422" s="1" t="s">
        <v>26</v>
      </c>
      <c r="D1422" s="1" t="s">
        <v>21</v>
      </c>
      <c r="E1422" s="1">
        <v>4.0999999999999996</v>
      </c>
      <c r="F1422" s="1">
        <v>52</v>
      </c>
      <c r="G1422" s="1" t="s">
        <v>48</v>
      </c>
      <c r="H1422" s="1" t="s">
        <v>45</v>
      </c>
      <c r="I1422" s="1">
        <v>13.99</v>
      </c>
      <c r="J1422" s="1">
        <v>1</v>
      </c>
      <c r="K1422" s="1" t="s">
        <v>36</v>
      </c>
      <c r="L1422" s="1">
        <v>1</v>
      </c>
      <c r="M1422" s="1">
        <v>0.08</v>
      </c>
      <c r="N1422" s="1" t="s">
        <v>29</v>
      </c>
    </row>
    <row r="1423" spans="1:14" x14ac:dyDescent="0.2">
      <c r="A1423" s="1" t="s">
        <v>1463</v>
      </c>
      <c r="B1423" s="1">
        <v>59</v>
      </c>
      <c r="C1423" s="1" t="s">
        <v>26</v>
      </c>
      <c r="D1423" s="1" t="s">
        <v>15</v>
      </c>
      <c r="E1423" s="1">
        <v>77.09</v>
      </c>
      <c r="F1423" s="1">
        <v>36</v>
      </c>
      <c r="G1423" s="1" t="s">
        <v>69</v>
      </c>
      <c r="H1423" s="1" t="s">
        <v>54</v>
      </c>
      <c r="I1423" s="1">
        <v>8.99</v>
      </c>
      <c r="J1423" s="1">
        <v>0</v>
      </c>
      <c r="K1423" s="1" t="s">
        <v>42</v>
      </c>
      <c r="L1423" s="1">
        <v>3</v>
      </c>
      <c r="M1423" s="1">
        <v>2.08</v>
      </c>
      <c r="N1423" s="1" t="s">
        <v>38</v>
      </c>
    </row>
    <row r="1424" spans="1:14" x14ac:dyDescent="0.2">
      <c r="A1424" s="1" t="s">
        <v>1464</v>
      </c>
      <c r="B1424" s="1">
        <v>58</v>
      </c>
      <c r="C1424" s="1" t="s">
        <v>40</v>
      </c>
      <c r="D1424" s="1" t="s">
        <v>31</v>
      </c>
      <c r="E1424" s="1">
        <v>2.11</v>
      </c>
      <c r="F1424" s="1">
        <v>23</v>
      </c>
      <c r="G1424" s="1" t="s">
        <v>16</v>
      </c>
      <c r="H1424" s="1" t="s">
        <v>17</v>
      </c>
      <c r="I1424" s="1">
        <v>17.989999999999998</v>
      </c>
      <c r="J1424" s="1">
        <v>1</v>
      </c>
      <c r="K1424" s="1" t="s">
        <v>36</v>
      </c>
      <c r="L1424" s="1">
        <v>3</v>
      </c>
      <c r="M1424" s="1">
        <v>0.09</v>
      </c>
      <c r="N1424" s="1" t="s">
        <v>51</v>
      </c>
    </row>
    <row r="1425" spans="1:14" x14ac:dyDescent="0.2">
      <c r="A1425" s="1" t="s">
        <v>1465</v>
      </c>
      <c r="B1425" s="1">
        <v>24</v>
      </c>
      <c r="C1425" s="1" t="s">
        <v>40</v>
      </c>
      <c r="D1425" s="1" t="s">
        <v>31</v>
      </c>
      <c r="E1425" s="1">
        <v>12.65</v>
      </c>
      <c r="F1425" s="1">
        <v>23</v>
      </c>
      <c r="G1425" s="1" t="s">
        <v>69</v>
      </c>
      <c r="H1425" s="1" t="s">
        <v>56</v>
      </c>
      <c r="I1425" s="1">
        <v>17.989999999999998</v>
      </c>
      <c r="J1425" s="1">
        <v>0</v>
      </c>
      <c r="K1425" s="1" t="s">
        <v>36</v>
      </c>
      <c r="L1425" s="1">
        <v>3</v>
      </c>
      <c r="M1425" s="1">
        <v>0.53</v>
      </c>
      <c r="N1425" s="1" t="s">
        <v>46</v>
      </c>
    </row>
    <row r="1426" spans="1:14" x14ac:dyDescent="0.2">
      <c r="A1426" s="1" t="s">
        <v>1466</v>
      </c>
      <c r="B1426" s="1">
        <v>69</v>
      </c>
      <c r="C1426" s="1" t="s">
        <v>40</v>
      </c>
      <c r="D1426" s="1" t="s">
        <v>15</v>
      </c>
      <c r="E1426" s="1">
        <v>2.74</v>
      </c>
      <c r="F1426" s="1">
        <v>52</v>
      </c>
      <c r="G1426" s="1" t="s">
        <v>32</v>
      </c>
      <c r="H1426" s="1" t="s">
        <v>23</v>
      </c>
      <c r="I1426" s="1">
        <v>8.99</v>
      </c>
      <c r="J1426" s="1">
        <v>1</v>
      </c>
      <c r="K1426" s="1" t="s">
        <v>36</v>
      </c>
      <c r="L1426" s="1">
        <v>4</v>
      </c>
      <c r="M1426" s="1">
        <v>0.05</v>
      </c>
      <c r="N1426" s="1" t="s">
        <v>19</v>
      </c>
    </row>
    <row r="1427" spans="1:14" x14ac:dyDescent="0.2">
      <c r="A1427" s="1" t="s">
        <v>1467</v>
      </c>
      <c r="B1427" s="1">
        <v>54</v>
      </c>
      <c r="C1427" s="1" t="s">
        <v>14</v>
      </c>
      <c r="D1427" s="1" t="s">
        <v>15</v>
      </c>
      <c r="E1427" s="1">
        <v>8.52</v>
      </c>
      <c r="F1427" s="1">
        <v>10</v>
      </c>
      <c r="G1427" s="1" t="s">
        <v>27</v>
      </c>
      <c r="H1427" s="1" t="s">
        <v>17</v>
      </c>
      <c r="I1427" s="1">
        <v>8.99</v>
      </c>
      <c r="J1427" s="1">
        <v>0</v>
      </c>
      <c r="K1427" s="1" t="s">
        <v>60</v>
      </c>
      <c r="L1427" s="1">
        <v>4</v>
      </c>
      <c r="M1427" s="1">
        <v>0.77</v>
      </c>
      <c r="N1427" s="1" t="s">
        <v>19</v>
      </c>
    </row>
    <row r="1428" spans="1:14" x14ac:dyDescent="0.2">
      <c r="A1428" s="1" t="s">
        <v>1468</v>
      </c>
      <c r="B1428" s="1">
        <v>48</v>
      </c>
      <c r="C1428" s="1" t="s">
        <v>14</v>
      </c>
      <c r="D1428" s="1" t="s">
        <v>31</v>
      </c>
      <c r="E1428" s="1">
        <v>18.21</v>
      </c>
      <c r="F1428" s="1">
        <v>35</v>
      </c>
      <c r="G1428" s="1" t="s">
        <v>27</v>
      </c>
      <c r="H1428" s="1" t="s">
        <v>45</v>
      </c>
      <c r="I1428" s="1">
        <v>17.989999999999998</v>
      </c>
      <c r="J1428" s="1">
        <v>0</v>
      </c>
      <c r="K1428" s="1" t="s">
        <v>18</v>
      </c>
      <c r="L1428" s="1">
        <v>2</v>
      </c>
      <c r="M1428" s="1">
        <v>0.51</v>
      </c>
      <c r="N1428" s="1" t="s">
        <v>24</v>
      </c>
    </row>
    <row r="1429" spans="1:14" x14ac:dyDescent="0.2">
      <c r="A1429" s="1" t="s">
        <v>1469</v>
      </c>
      <c r="B1429" s="1">
        <v>18</v>
      </c>
      <c r="C1429" s="1" t="s">
        <v>26</v>
      </c>
      <c r="D1429" s="1" t="s">
        <v>21</v>
      </c>
      <c r="E1429" s="1">
        <v>2.14</v>
      </c>
      <c r="F1429" s="1">
        <v>44</v>
      </c>
      <c r="G1429" s="1" t="s">
        <v>69</v>
      </c>
      <c r="H1429" s="1" t="s">
        <v>54</v>
      </c>
      <c r="I1429" s="1">
        <v>13.99</v>
      </c>
      <c r="J1429" s="1">
        <v>1</v>
      </c>
      <c r="K1429" s="1" t="s">
        <v>18</v>
      </c>
      <c r="L1429" s="1">
        <v>3</v>
      </c>
      <c r="M1429" s="1">
        <v>0.05</v>
      </c>
      <c r="N1429" s="1" t="s">
        <v>46</v>
      </c>
    </row>
    <row r="1430" spans="1:14" x14ac:dyDescent="0.2">
      <c r="A1430" s="1" t="s">
        <v>1470</v>
      </c>
      <c r="B1430" s="1">
        <v>27</v>
      </c>
      <c r="C1430" s="1" t="s">
        <v>40</v>
      </c>
      <c r="D1430" s="1" t="s">
        <v>21</v>
      </c>
      <c r="E1430" s="1">
        <v>6.49</v>
      </c>
      <c r="F1430" s="1">
        <v>46</v>
      </c>
      <c r="G1430" s="1" t="s">
        <v>48</v>
      </c>
      <c r="H1430" s="1" t="s">
        <v>45</v>
      </c>
      <c r="I1430" s="1">
        <v>13.99</v>
      </c>
      <c r="J1430" s="1">
        <v>1</v>
      </c>
      <c r="K1430" s="1" t="s">
        <v>36</v>
      </c>
      <c r="L1430" s="1">
        <v>3</v>
      </c>
      <c r="M1430" s="1">
        <v>0.14000000000000001</v>
      </c>
      <c r="N1430" s="1" t="s">
        <v>29</v>
      </c>
    </row>
    <row r="1431" spans="1:14" x14ac:dyDescent="0.2">
      <c r="A1431" s="1" t="s">
        <v>1471</v>
      </c>
      <c r="B1431" s="1">
        <v>41</v>
      </c>
      <c r="C1431" s="1" t="s">
        <v>14</v>
      </c>
      <c r="D1431" s="1" t="s">
        <v>21</v>
      </c>
      <c r="E1431" s="1">
        <v>2.95</v>
      </c>
      <c r="F1431" s="1">
        <v>4</v>
      </c>
      <c r="G1431" s="1" t="s">
        <v>27</v>
      </c>
      <c r="H1431" s="1" t="s">
        <v>45</v>
      </c>
      <c r="I1431" s="1">
        <v>13.99</v>
      </c>
      <c r="J1431" s="1">
        <v>0</v>
      </c>
      <c r="K1431" s="1" t="s">
        <v>42</v>
      </c>
      <c r="L1431" s="1">
        <v>3</v>
      </c>
      <c r="M1431" s="1">
        <v>0.59</v>
      </c>
      <c r="N1431" s="1" t="s">
        <v>24</v>
      </c>
    </row>
    <row r="1432" spans="1:14" x14ac:dyDescent="0.2">
      <c r="A1432" s="1" t="s">
        <v>1472</v>
      </c>
      <c r="B1432" s="1">
        <v>49</v>
      </c>
      <c r="C1432" s="1" t="s">
        <v>40</v>
      </c>
      <c r="D1432" s="1" t="s">
        <v>31</v>
      </c>
      <c r="E1432" s="1">
        <v>5.08</v>
      </c>
      <c r="F1432" s="1">
        <v>25</v>
      </c>
      <c r="G1432" s="1" t="s">
        <v>32</v>
      </c>
      <c r="H1432" s="1" t="s">
        <v>45</v>
      </c>
      <c r="I1432" s="1">
        <v>17.989999999999998</v>
      </c>
      <c r="J1432" s="1">
        <v>0</v>
      </c>
      <c r="K1432" s="1" t="s">
        <v>42</v>
      </c>
      <c r="L1432" s="1">
        <v>4</v>
      </c>
      <c r="M1432" s="1">
        <v>0.2</v>
      </c>
      <c r="N1432" s="1" t="s">
        <v>33</v>
      </c>
    </row>
    <row r="1433" spans="1:14" x14ac:dyDescent="0.2">
      <c r="A1433" s="1" t="s">
        <v>1473</v>
      </c>
      <c r="B1433" s="1">
        <v>45</v>
      </c>
      <c r="C1433" s="1" t="s">
        <v>40</v>
      </c>
      <c r="D1433" s="1" t="s">
        <v>15</v>
      </c>
      <c r="E1433" s="1">
        <v>1.92</v>
      </c>
      <c r="F1433" s="1">
        <v>46</v>
      </c>
      <c r="G1433" s="1" t="s">
        <v>69</v>
      </c>
      <c r="H1433" s="1" t="s">
        <v>17</v>
      </c>
      <c r="I1433" s="1">
        <v>8.99</v>
      </c>
      <c r="J1433" s="1">
        <v>1</v>
      </c>
      <c r="K1433" s="1" t="s">
        <v>36</v>
      </c>
      <c r="L1433" s="1">
        <v>4</v>
      </c>
      <c r="M1433" s="1">
        <v>0.04</v>
      </c>
      <c r="N1433" s="1" t="s">
        <v>29</v>
      </c>
    </row>
    <row r="1434" spans="1:14" x14ac:dyDescent="0.2">
      <c r="A1434" s="1" t="s">
        <v>1474</v>
      </c>
      <c r="B1434" s="1">
        <v>63</v>
      </c>
      <c r="C1434" s="1" t="s">
        <v>26</v>
      </c>
      <c r="D1434" s="1" t="s">
        <v>15</v>
      </c>
      <c r="E1434" s="1">
        <v>30.88</v>
      </c>
      <c r="F1434" s="1">
        <v>15</v>
      </c>
      <c r="G1434" s="1" t="s">
        <v>69</v>
      </c>
      <c r="H1434" s="1" t="s">
        <v>17</v>
      </c>
      <c r="I1434" s="1">
        <v>8.99</v>
      </c>
      <c r="J1434" s="1">
        <v>0</v>
      </c>
      <c r="K1434" s="1" t="s">
        <v>18</v>
      </c>
      <c r="L1434" s="1">
        <v>4</v>
      </c>
      <c r="M1434" s="1">
        <v>1.93</v>
      </c>
      <c r="N1434" s="1" t="s">
        <v>46</v>
      </c>
    </row>
    <row r="1435" spans="1:14" x14ac:dyDescent="0.2">
      <c r="A1435" s="1" t="s">
        <v>1475</v>
      </c>
      <c r="B1435" s="1">
        <v>54</v>
      </c>
      <c r="C1435" s="1" t="s">
        <v>26</v>
      </c>
      <c r="D1435" s="1" t="s">
        <v>15</v>
      </c>
      <c r="E1435" s="1">
        <v>5.61</v>
      </c>
      <c r="F1435" s="1">
        <v>11</v>
      </c>
      <c r="G1435" s="1" t="s">
        <v>22</v>
      </c>
      <c r="H1435" s="1" t="s">
        <v>23</v>
      </c>
      <c r="I1435" s="1">
        <v>8.99</v>
      </c>
      <c r="J1435" s="1">
        <v>0</v>
      </c>
      <c r="K1435" s="1" t="s">
        <v>42</v>
      </c>
      <c r="L1435" s="1">
        <v>4</v>
      </c>
      <c r="M1435" s="1">
        <v>0.47</v>
      </c>
      <c r="N1435" s="1" t="s">
        <v>24</v>
      </c>
    </row>
    <row r="1436" spans="1:14" x14ac:dyDescent="0.2">
      <c r="A1436" s="1" t="s">
        <v>1476</v>
      </c>
      <c r="B1436" s="1">
        <v>38</v>
      </c>
      <c r="C1436" s="1" t="s">
        <v>26</v>
      </c>
      <c r="D1436" s="1" t="s">
        <v>21</v>
      </c>
      <c r="E1436" s="1">
        <v>12.85</v>
      </c>
      <c r="F1436" s="1">
        <v>23</v>
      </c>
      <c r="G1436" s="1" t="s">
        <v>48</v>
      </c>
      <c r="H1436" s="1" t="s">
        <v>17</v>
      </c>
      <c r="I1436" s="1">
        <v>13.99</v>
      </c>
      <c r="J1436" s="1">
        <v>0</v>
      </c>
      <c r="K1436" s="1" t="s">
        <v>18</v>
      </c>
      <c r="L1436" s="1">
        <v>5</v>
      </c>
      <c r="M1436" s="1">
        <v>0.54</v>
      </c>
      <c r="N1436" s="1" t="s">
        <v>19</v>
      </c>
    </row>
    <row r="1437" spans="1:14" x14ac:dyDescent="0.2">
      <c r="A1437" s="2" t="s">
        <v>1477</v>
      </c>
      <c r="B1437" s="1">
        <v>24</v>
      </c>
      <c r="C1437" s="1" t="s">
        <v>26</v>
      </c>
      <c r="D1437" s="1" t="s">
        <v>15</v>
      </c>
      <c r="E1437" s="1">
        <v>3.11</v>
      </c>
      <c r="F1437" s="1">
        <v>11</v>
      </c>
      <c r="G1437" s="1" t="s">
        <v>27</v>
      </c>
      <c r="H1437" s="1" t="s">
        <v>56</v>
      </c>
      <c r="I1437" s="1">
        <v>8.99</v>
      </c>
      <c r="J1437" s="1">
        <v>1</v>
      </c>
      <c r="K1437" s="1" t="s">
        <v>60</v>
      </c>
      <c r="L1437" s="1">
        <v>2</v>
      </c>
      <c r="M1437" s="1">
        <v>0.26</v>
      </c>
      <c r="N1437" s="1" t="s">
        <v>24</v>
      </c>
    </row>
    <row r="1438" spans="1:14" x14ac:dyDescent="0.2">
      <c r="A1438" s="1" t="s">
        <v>1478</v>
      </c>
      <c r="B1438" s="1">
        <v>41</v>
      </c>
      <c r="C1438" s="1" t="s">
        <v>26</v>
      </c>
      <c r="D1438" s="1" t="s">
        <v>21</v>
      </c>
      <c r="E1438" s="1">
        <v>53.7</v>
      </c>
      <c r="F1438" s="1">
        <v>15</v>
      </c>
      <c r="G1438" s="1" t="s">
        <v>69</v>
      </c>
      <c r="H1438" s="1" t="s">
        <v>54</v>
      </c>
      <c r="I1438" s="1">
        <v>13.99</v>
      </c>
      <c r="J1438" s="1">
        <v>0</v>
      </c>
      <c r="K1438" s="1" t="s">
        <v>42</v>
      </c>
      <c r="L1438" s="1">
        <v>5</v>
      </c>
      <c r="M1438" s="1">
        <v>3.36</v>
      </c>
      <c r="N1438" s="1" t="s">
        <v>24</v>
      </c>
    </row>
    <row r="1439" spans="1:14" x14ac:dyDescent="0.2">
      <c r="A1439" s="1" t="s">
        <v>1479</v>
      </c>
      <c r="B1439" s="1">
        <v>26</v>
      </c>
      <c r="C1439" s="1" t="s">
        <v>14</v>
      </c>
      <c r="D1439" s="1" t="s">
        <v>21</v>
      </c>
      <c r="E1439" s="1">
        <v>20.49</v>
      </c>
      <c r="F1439" s="1">
        <v>53</v>
      </c>
      <c r="G1439" s="1" t="s">
        <v>32</v>
      </c>
      <c r="H1439" s="1" t="s">
        <v>45</v>
      </c>
      <c r="I1439" s="1">
        <v>13.99</v>
      </c>
      <c r="J1439" s="1">
        <v>0</v>
      </c>
      <c r="K1439" s="1" t="s">
        <v>18</v>
      </c>
      <c r="L1439" s="1">
        <v>5</v>
      </c>
      <c r="M1439" s="1">
        <v>0.38</v>
      </c>
      <c r="N1439" s="1" t="s">
        <v>24</v>
      </c>
    </row>
    <row r="1440" spans="1:14" x14ac:dyDescent="0.2">
      <c r="A1440" s="1" t="s">
        <v>1480</v>
      </c>
      <c r="B1440" s="1">
        <v>27</v>
      </c>
      <c r="C1440" s="1" t="s">
        <v>14</v>
      </c>
      <c r="D1440" s="1" t="s">
        <v>15</v>
      </c>
      <c r="E1440" s="1">
        <v>19.48</v>
      </c>
      <c r="F1440" s="1">
        <v>16</v>
      </c>
      <c r="G1440" s="1" t="s">
        <v>32</v>
      </c>
      <c r="H1440" s="1" t="s">
        <v>54</v>
      </c>
      <c r="I1440" s="1">
        <v>8.99</v>
      </c>
      <c r="J1440" s="1">
        <v>0</v>
      </c>
      <c r="K1440" s="1" t="s">
        <v>36</v>
      </c>
      <c r="L1440" s="1">
        <v>3</v>
      </c>
      <c r="M1440" s="1">
        <v>1.1499999999999999</v>
      </c>
      <c r="N1440" s="1" t="s">
        <v>38</v>
      </c>
    </row>
    <row r="1441" spans="1:14" x14ac:dyDescent="0.2">
      <c r="A1441" s="1" t="s">
        <v>1481</v>
      </c>
      <c r="B1441" s="1">
        <v>57</v>
      </c>
      <c r="C1441" s="1" t="s">
        <v>40</v>
      </c>
      <c r="D1441" s="1" t="s">
        <v>31</v>
      </c>
      <c r="E1441" s="1">
        <v>0.55000000000000004</v>
      </c>
      <c r="F1441" s="1">
        <v>40</v>
      </c>
      <c r="G1441" s="1" t="s">
        <v>32</v>
      </c>
      <c r="H1441" s="1" t="s">
        <v>54</v>
      </c>
      <c r="I1441" s="1">
        <v>17.989999999999998</v>
      </c>
      <c r="J1441" s="1">
        <v>1</v>
      </c>
      <c r="K1441" s="1" t="s">
        <v>60</v>
      </c>
      <c r="L1441" s="1">
        <v>5</v>
      </c>
      <c r="M1441" s="1">
        <v>0.01</v>
      </c>
      <c r="N1441" s="1" t="s">
        <v>24</v>
      </c>
    </row>
    <row r="1442" spans="1:14" x14ac:dyDescent="0.2">
      <c r="A1442" s="1" t="s">
        <v>1482</v>
      </c>
      <c r="B1442" s="1">
        <v>47</v>
      </c>
      <c r="C1442" s="1" t="s">
        <v>26</v>
      </c>
      <c r="D1442" s="1" t="s">
        <v>15</v>
      </c>
      <c r="E1442" s="1">
        <v>0.46</v>
      </c>
      <c r="F1442" s="1">
        <v>1</v>
      </c>
      <c r="G1442" s="1" t="s">
        <v>27</v>
      </c>
      <c r="H1442" s="1" t="s">
        <v>17</v>
      </c>
      <c r="I1442" s="1">
        <v>8.99</v>
      </c>
      <c r="J1442" s="1">
        <v>1</v>
      </c>
      <c r="K1442" s="1" t="s">
        <v>60</v>
      </c>
      <c r="L1442" s="1">
        <v>1</v>
      </c>
      <c r="M1442" s="1">
        <v>0.23</v>
      </c>
      <c r="N1442" s="1" t="s">
        <v>46</v>
      </c>
    </row>
    <row r="1443" spans="1:14" x14ac:dyDescent="0.2">
      <c r="A1443" s="1" t="s">
        <v>1483</v>
      </c>
      <c r="B1443" s="1">
        <v>46</v>
      </c>
      <c r="C1443" s="1" t="s">
        <v>40</v>
      </c>
      <c r="D1443" s="1" t="s">
        <v>21</v>
      </c>
      <c r="E1443" s="1">
        <v>6.19</v>
      </c>
      <c r="F1443" s="1">
        <v>60</v>
      </c>
      <c r="G1443" s="1" t="s">
        <v>22</v>
      </c>
      <c r="H1443" s="1" t="s">
        <v>45</v>
      </c>
      <c r="I1443" s="1">
        <v>13.99</v>
      </c>
      <c r="J1443" s="1">
        <v>1</v>
      </c>
      <c r="K1443" s="1" t="s">
        <v>18</v>
      </c>
      <c r="L1443" s="1">
        <v>3</v>
      </c>
      <c r="M1443" s="1">
        <v>0.1</v>
      </c>
      <c r="N1443" s="1" t="s">
        <v>33</v>
      </c>
    </row>
    <row r="1444" spans="1:14" x14ac:dyDescent="0.2">
      <c r="A1444" s="1" t="s">
        <v>1484</v>
      </c>
      <c r="B1444" s="1">
        <v>47</v>
      </c>
      <c r="C1444" s="1" t="s">
        <v>14</v>
      </c>
      <c r="D1444" s="1" t="s">
        <v>31</v>
      </c>
      <c r="E1444" s="1">
        <v>1.03</v>
      </c>
      <c r="F1444" s="1">
        <v>38</v>
      </c>
      <c r="G1444" s="1" t="s">
        <v>69</v>
      </c>
      <c r="H1444" s="1" t="s">
        <v>56</v>
      </c>
      <c r="I1444" s="1">
        <v>17.989999999999998</v>
      </c>
      <c r="J1444" s="1">
        <v>1</v>
      </c>
      <c r="K1444" s="1" t="s">
        <v>28</v>
      </c>
      <c r="L1444" s="1">
        <v>5</v>
      </c>
      <c r="M1444" s="1">
        <v>0.03</v>
      </c>
      <c r="N1444" s="1" t="s">
        <v>46</v>
      </c>
    </row>
    <row r="1445" spans="1:14" x14ac:dyDescent="0.2">
      <c r="A1445" s="1" t="s">
        <v>1485</v>
      </c>
      <c r="B1445" s="1">
        <v>23</v>
      </c>
      <c r="C1445" s="1" t="s">
        <v>14</v>
      </c>
      <c r="D1445" s="1" t="s">
        <v>21</v>
      </c>
      <c r="E1445" s="1">
        <v>17.54</v>
      </c>
      <c r="F1445" s="1">
        <v>40</v>
      </c>
      <c r="G1445" s="1" t="s">
        <v>27</v>
      </c>
      <c r="H1445" s="1" t="s">
        <v>45</v>
      </c>
      <c r="I1445" s="1">
        <v>13.99</v>
      </c>
      <c r="J1445" s="1">
        <v>1</v>
      </c>
      <c r="K1445" s="1" t="s">
        <v>18</v>
      </c>
      <c r="L1445" s="1">
        <v>5</v>
      </c>
      <c r="M1445" s="1">
        <v>0.43</v>
      </c>
      <c r="N1445" s="1" t="s">
        <v>29</v>
      </c>
    </row>
    <row r="1446" spans="1:14" x14ac:dyDescent="0.2">
      <c r="A1446" s="1" t="s">
        <v>1486</v>
      </c>
      <c r="B1446" s="1">
        <v>68</v>
      </c>
      <c r="C1446" s="1" t="s">
        <v>26</v>
      </c>
      <c r="D1446" s="1" t="s">
        <v>15</v>
      </c>
      <c r="E1446" s="1">
        <v>9.8800000000000008</v>
      </c>
      <c r="F1446" s="1">
        <v>18</v>
      </c>
      <c r="G1446" s="1" t="s">
        <v>16</v>
      </c>
      <c r="H1446" s="1" t="s">
        <v>54</v>
      </c>
      <c r="I1446" s="1">
        <v>8.99</v>
      </c>
      <c r="J1446" s="1">
        <v>0</v>
      </c>
      <c r="K1446" s="1" t="s">
        <v>18</v>
      </c>
      <c r="L1446" s="1">
        <v>3</v>
      </c>
      <c r="M1446" s="1">
        <v>0.52</v>
      </c>
      <c r="N1446" s="1" t="s">
        <v>19</v>
      </c>
    </row>
    <row r="1447" spans="1:14" x14ac:dyDescent="0.2">
      <c r="A1447" s="1" t="s">
        <v>1487</v>
      </c>
      <c r="B1447" s="1">
        <v>19</v>
      </c>
      <c r="C1447" s="1" t="s">
        <v>40</v>
      </c>
      <c r="D1447" s="1" t="s">
        <v>21</v>
      </c>
      <c r="E1447" s="1">
        <v>13.21</v>
      </c>
      <c r="F1447" s="1">
        <v>31</v>
      </c>
      <c r="G1447" s="1" t="s">
        <v>48</v>
      </c>
      <c r="H1447" s="1" t="s">
        <v>23</v>
      </c>
      <c r="I1447" s="1">
        <v>13.99</v>
      </c>
      <c r="J1447" s="1">
        <v>1</v>
      </c>
      <c r="K1447" s="1" t="s">
        <v>60</v>
      </c>
      <c r="L1447" s="1">
        <v>2</v>
      </c>
      <c r="M1447" s="1">
        <v>0.41</v>
      </c>
      <c r="N1447" s="1" t="s">
        <v>19</v>
      </c>
    </row>
    <row r="1448" spans="1:14" x14ac:dyDescent="0.2">
      <c r="A1448" s="1" t="s">
        <v>1488</v>
      </c>
      <c r="B1448" s="1">
        <v>69</v>
      </c>
      <c r="C1448" s="1" t="s">
        <v>40</v>
      </c>
      <c r="D1448" s="1" t="s">
        <v>15</v>
      </c>
      <c r="E1448" s="1">
        <v>6.46</v>
      </c>
      <c r="F1448" s="1">
        <v>49</v>
      </c>
      <c r="G1448" s="1" t="s">
        <v>22</v>
      </c>
      <c r="H1448" s="1" t="s">
        <v>23</v>
      </c>
      <c r="I1448" s="1">
        <v>8.99</v>
      </c>
      <c r="J1448" s="1">
        <v>1</v>
      </c>
      <c r="K1448" s="1" t="s">
        <v>36</v>
      </c>
      <c r="L1448" s="1">
        <v>3</v>
      </c>
      <c r="M1448" s="1">
        <v>0.13</v>
      </c>
      <c r="N1448" s="1" t="s">
        <v>51</v>
      </c>
    </row>
    <row r="1449" spans="1:14" x14ac:dyDescent="0.2">
      <c r="A1449" s="1" t="s">
        <v>1489</v>
      </c>
      <c r="B1449" s="1">
        <v>29</v>
      </c>
      <c r="C1449" s="1" t="s">
        <v>40</v>
      </c>
      <c r="D1449" s="1" t="s">
        <v>21</v>
      </c>
      <c r="E1449" s="1">
        <v>11.42</v>
      </c>
      <c r="F1449" s="1">
        <v>16</v>
      </c>
      <c r="G1449" s="1" t="s">
        <v>69</v>
      </c>
      <c r="H1449" s="1" t="s">
        <v>17</v>
      </c>
      <c r="I1449" s="1">
        <v>13.99</v>
      </c>
      <c r="J1449" s="1">
        <v>0</v>
      </c>
      <c r="K1449" s="1" t="s">
        <v>42</v>
      </c>
      <c r="L1449" s="1">
        <v>5</v>
      </c>
      <c r="M1449" s="1">
        <v>0.67</v>
      </c>
      <c r="N1449" s="1" t="s">
        <v>46</v>
      </c>
    </row>
    <row r="1450" spans="1:14" x14ac:dyDescent="0.2">
      <c r="A1450" s="1" t="s">
        <v>1490</v>
      </c>
      <c r="B1450" s="1">
        <v>36</v>
      </c>
      <c r="C1450" s="1" t="s">
        <v>26</v>
      </c>
      <c r="D1450" s="1" t="s">
        <v>31</v>
      </c>
      <c r="E1450" s="1">
        <v>71.41</v>
      </c>
      <c r="F1450" s="1">
        <v>60</v>
      </c>
      <c r="G1450" s="1" t="s">
        <v>48</v>
      </c>
      <c r="H1450" s="1" t="s">
        <v>54</v>
      </c>
      <c r="I1450" s="1">
        <v>17.989999999999998</v>
      </c>
      <c r="J1450" s="1">
        <v>0</v>
      </c>
      <c r="K1450" s="1" t="s">
        <v>36</v>
      </c>
      <c r="L1450" s="1">
        <v>1</v>
      </c>
      <c r="M1450" s="1">
        <v>1.17</v>
      </c>
      <c r="N1450" s="1" t="s">
        <v>19</v>
      </c>
    </row>
    <row r="1451" spans="1:14" x14ac:dyDescent="0.2">
      <c r="A1451" s="1" t="s">
        <v>1491</v>
      </c>
      <c r="B1451" s="1">
        <v>38</v>
      </c>
      <c r="C1451" s="1" t="s">
        <v>14</v>
      </c>
      <c r="D1451" s="1" t="s">
        <v>21</v>
      </c>
      <c r="E1451" s="1">
        <v>1.24</v>
      </c>
      <c r="F1451" s="1">
        <v>55</v>
      </c>
      <c r="G1451" s="1" t="s">
        <v>22</v>
      </c>
      <c r="H1451" s="1" t="s">
        <v>17</v>
      </c>
      <c r="I1451" s="1">
        <v>13.99</v>
      </c>
      <c r="J1451" s="1">
        <v>1</v>
      </c>
      <c r="K1451" s="1" t="s">
        <v>60</v>
      </c>
      <c r="L1451" s="1">
        <v>5</v>
      </c>
      <c r="M1451" s="1">
        <v>0.02</v>
      </c>
      <c r="N1451" s="1" t="s">
        <v>33</v>
      </c>
    </row>
    <row r="1452" spans="1:14" x14ac:dyDescent="0.2">
      <c r="A1452" s="1" t="s">
        <v>1492</v>
      </c>
      <c r="B1452" s="1">
        <v>38</v>
      </c>
      <c r="C1452" s="1" t="s">
        <v>40</v>
      </c>
      <c r="D1452" s="1" t="s">
        <v>21</v>
      </c>
      <c r="E1452" s="1">
        <v>10.71</v>
      </c>
      <c r="F1452" s="1">
        <v>20</v>
      </c>
      <c r="G1452" s="1" t="s">
        <v>27</v>
      </c>
      <c r="H1452" s="1" t="s">
        <v>23</v>
      </c>
      <c r="I1452" s="1">
        <v>13.99</v>
      </c>
      <c r="J1452" s="1">
        <v>0</v>
      </c>
      <c r="K1452" s="1" t="s">
        <v>36</v>
      </c>
      <c r="L1452" s="1">
        <v>3</v>
      </c>
      <c r="M1452" s="1">
        <v>0.51</v>
      </c>
      <c r="N1452" s="1" t="s">
        <v>51</v>
      </c>
    </row>
    <row r="1453" spans="1:14" x14ac:dyDescent="0.2">
      <c r="A1453" s="1" t="s">
        <v>1493</v>
      </c>
      <c r="B1453" s="1">
        <v>67</v>
      </c>
      <c r="C1453" s="1" t="s">
        <v>14</v>
      </c>
      <c r="D1453" s="1" t="s">
        <v>15</v>
      </c>
      <c r="E1453" s="1">
        <v>15.16</v>
      </c>
      <c r="F1453" s="1">
        <v>2</v>
      </c>
      <c r="G1453" s="1" t="s">
        <v>27</v>
      </c>
      <c r="H1453" s="1" t="s">
        <v>54</v>
      </c>
      <c r="I1453" s="1">
        <v>8.99</v>
      </c>
      <c r="J1453" s="1">
        <v>0</v>
      </c>
      <c r="K1453" s="1" t="s">
        <v>36</v>
      </c>
      <c r="L1453" s="1">
        <v>5</v>
      </c>
      <c r="M1453" s="1">
        <v>5.05</v>
      </c>
      <c r="N1453" s="1" t="s">
        <v>38</v>
      </c>
    </row>
    <row r="1454" spans="1:14" x14ac:dyDescent="0.2">
      <c r="A1454" s="1" t="s">
        <v>1494</v>
      </c>
      <c r="B1454" s="1">
        <v>31</v>
      </c>
      <c r="C1454" s="1" t="s">
        <v>14</v>
      </c>
      <c r="D1454" s="1" t="s">
        <v>21</v>
      </c>
      <c r="E1454" s="1">
        <v>10.199999999999999</v>
      </c>
      <c r="F1454" s="1">
        <v>18</v>
      </c>
      <c r="G1454" s="1" t="s">
        <v>27</v>
      </c>
      <c r="H1454" s="1" t="s">
        <v>54</v>
      </c>
      <c r="I1454" s="1">
        <v>13.99</v>
      </c>
      <c r="J1454" s="1">
        <v>0</v>
      </c>
      <c r="K1454" s="1" t="s">
        <v>18</v>
      </c>
      <c r="L1454" s="1">
        <v>5</v>
      </c>
      <c r="M1454" s="1">
        <v>0.54</v>
      </c>
      <c r="N1454" s="1" t="s">
        <v>46</v>
      </c>
    </row>
    <row r="1455" spans="1:14" x14ac:dyDescent="0.2">
      <c r="A1455" s="1" t="s">
        <v>1495</v>
      </c>
      <c r="B1455" s="1">
        <v>53</v>
      </c>
      <c r="C1455" s="1" t="s">
        <v>26</v>
      </c>
      <c r="D1455" s="1" t="s">
        <v>21</v>
      </c>
      <c r="E1455" s="1">
        <v>5.54</v>
      </c>
      <c r="F1455" s="1">
        <v>40</v>
      </c>
      <c r="G1455" s="1" t="s">
        <v>48</v>
      </c>
      <c r="H1455" s="1" t="s">
        <v>23</v>
      </c>
      <c r="I1455" s="1">
        <v>13.99</v>
      </c>
      <c r="J1455" s="1">
        <v>1</v>
      </c>
      <c r="K1455" s="1" t="s">
        <v>28</v>
      </c>
      <c r="L1455" s="1">
        <v>3</v>
      </c>
      <c r="M1455" s="1">
        <v>0.14000000000000001</v>
      </c>
      <c r="N1455" s="1" t="s">
        <v>33</v>
      </c>
    </row>
    <row r="1456" spans="1:14" x14ac:dyDescent="0.2">
      <c r="A1456" s="1" t="s">
        <v>1496</v>
      </c>
      <c r="B1456" s="1">
        <v>44</v>
      </c>
      <c r="C1456" s="1" t="s">
        <v>14</v>
      </c>
      <c r="D1456" s="1" t="s">
        <v>21</v>
      </c>
      <c r="E1456" s="1">
        <v>1.1200000000000001</v>
      </c>
      <c r="F1456" s="1">
        <v>24</v>
      </c>
      <c r="G1456" s="1" t="s">
        <v>22</v>
      </c>
      <c r="H1456" s="1" t="s">
        <v>17</v>
      </c>
      <c r="I1456" s="1">
        <v>13.99</v>
      </c>
      <c r="J1456" s="1">
        <v>1</v>
      </c>
      <c r="K1456" s="1" t="s">
        <v>18</v>
      </c>
      <c r="L1456" s="1">
        <v>2</v>
      </c>
      <c r="M1456" s="1">
        <v>0.04</v>
      </c>
      <c r="N1456" s="1" t="s">
        <v>51</v>
      </c>
    </row>
    <row r="1457" spans="1:14" x14ac:dyDescent="0.2">
      <c r="A1457" s="1" t="s">
        <v>1497</v>
      </c>
      <c r="B1457" s="1">
        <v>20</v>
      </c>
      <c r="C1457" s="1" t="s">
        <v>14</v>
      </c>
      <c r="D1457" s="1" t="s">
        <v>21</v>
      </c>
      <c r="E1457" s="1">
        <v>0.79</v>
      </c>
      <c r="F1457" s="1">
        <v>23</v>
      </c>
      <c r="G1457" s="1" t="s">
        <v>48</v>
      </c>
      <c r="H1457" s="1" t="s">
        <v>56</v>
      </c>
      <c r="I1457" s="1">
        <v>13.99</v>
      </c>
      <c r="J1457" s="1">
        <v>0</v>
      </c>
      <c r="K1457" s="1" t="s">
        <v>42</v>
      </c>
      <c r="L1457" s="1">
        <v>4</v>
      </c>
      <c r="M1457" s="1">
        <v>0.03</v>
      </c>
      <c r="N1457" s="1" t="s">
        <v>29</v>
      </c>
    </row>
    <row r="1458" spans="1:14" x14ac:dyDescent="0.2">
      <c r="A1458" s="1" t="s">
        <v>1498</v>
      </c>
      <c r="B1458" s="1">
        <v>22</v>
      </c>
      <c r="C1458" s="1" t="s">
        <v>40</v>
      </c>
      <c r="D1458" s="1" t="s">
        <v>15</v>
      </c>
      <c r="E1458" s="1">
        <v>23.81</v>
      </c>
      <c r="F1458" s="1">
        <v>23</v>
      </c>
      <c r="G1458" s="1" t="s">
        <v>16</v>
      </c>
      <c r="H1458" s="1" t="s">
        <v>54</v>
      </c>
      <c r="I1458" s="1">
        <v>8.99</v>
      </c>
      <c r="J1458" s="1">
        <v>0</v>
      </c>
      <c r="K1458" s="1" t="s">
        <v>42</v>
      </c>
      <c r="L1458" s="1">
        <v>1</v>
      </c>
      <c r="M1458" s="1">
        <v>0.99</v>
      </c>
      <c r="N1458" s="1" t="s">
        <v>46</v>
      </c>
    </row>
    <row r="1459" spans="1:14" x14ac:dyDescent="0.2">
      <c r="A1459" s="1" t="s">
        <v>1499</v>
      </c>
      <c r="B1459" s="1">
        <v>69</v>
      </c>
      <c r="C1459" s="1" t="s">
        <v>14</v>
      </c>
      <c r="D1459" s="1" t="s">
        <v>31</v>
      </c>
      <c r="E1459" s="1">
        <v>25.85</v>
      </c>
      <c r="F1459" s="1">
        <v>15</v>
      </c>
      <c r="G1459" s="1" t="s">
        <v>16</v>
      </c>
      <c r="H1459" s="1" t="s">
        <v>17</v>
      </c>
      <c r="I1459" s="1">
        <v>17.989999999999998</v>
      </c>
      <c r="J1459" s="1">
        <v>0</v>
      </c>
      <c r="K1459" s="1" t="s">
        <v>36</v>
      </c>
      <c r="L1459" s="1">
        <v>3</v>
      </c>
      <c r="M1459" s="1">
        <v>1.62</v>
      </c>
      <c r="N1459" s="1" t="s">
        <v>46</v>
      </c>
    </row>
    <row r="1460" spans="1:14" x14ac:dyDescent="0.2">
      <c r="A1460" s="1" t="s">
        <v>1500</v>
      </c>
      <c r="B1460" s="1">
        <v>29</v>
      </c>
      <c r="C1460" s="1" t="s">
        <v>14</v>
      </c>
      <c r="D1460" s="1" t="s">
        <v>15</v>
      </c>
      <c r="E1460" s="1">
        <v>9.08</v>
      </c>
      <c r="F1460" s="1">
        <v>39</v>
      </c>
      <c r="G1460" s="1" t="s">
        <v>27</v>
      </c>
      <c r="H1460" s="1" t="s">
        <v>23</v>
      </c>
      <c r="I1460" s="1">
        <v>8.99</v>
      </c>
      <c r="J1460" s="1">
        <v>1</v>
      </c>
      <c r="K1460" s="1" t="s">
        <v>18</v>
      </c>
      <c r="L1460" s="1">
        <v>5</v>
      </c>
      <c r="M1460" s="1">
        <v>0.23</v>
      </c>
      <c r="N1460" s="1" t="s">
        <v>33</v>
      </c>
    </row>
    <row r="1461" spans="1:14" x14ac:dyDescent="0.2">
      <c r="A1461" s="1" t="s">
        <v>1501</v>
      </c>
      <c r="B1461" s="1">
        <v>65</v>
      </c>
      <c r="C1461" s="1" t="s">
        <v>14</v>
      </c>
      <c r="D1461" s="1" t="s">
        <v>21</v>
      </c>
      <c r="E1461" s="1">
        <v>4.68</v>
      </c>
      <c r="F1461" s="1">
        <v>4</v>
      </c>
      <c r="G1461" s="1" t="s">
        <v>27</v>
      </c>
      <c r="H1461" s="1" t="s">
        <v>17</v>
      </c>
      <c r="I1461" s="1">
        <v>13.99</v>
      </c>
      <c r="J1461" s="1">
        <v>0</v>
      </c>
      <c r="K1461" s="1" t="s">
        <v>18</v>
      </c>
      <c r="L1461" s="1">
        <v>1</v>
      </c>
      <c r="M1461" s="1">
        <v>0.94</v>
      </c>
      <c r="N1461" s="1" t="s">
        <v>29</v>
      </c>
    </row>
    <row r="1462" spans="1:14" x14ac:dyDescent="0.2">
      <c r="A1462" s="1" t="s">
        <v>1502</v>
      </c>
      <c r="B1462" s="1">
        <v>40</v>
      </c>
      <c r="C1462" s="1" t="s">
        <v>40</v>
      </c>
      <c r="D1462" s="1" t="s">
        <v>31</v>
      </c>
      <c r="E1462" s="1">
        <v>0.88</v>
      </c>
      <c r="F1462" s="1">
        <v>1</v>
      </c>
      <c r="G1462" s="1" t="s">
        <v>22</v>
      </c>
      <c r="H1462" s="1" t="s">
        <v>23</v>
      </c>
      <c r="I1462" s="1">
        <v>17.989999999999998</v>
      </c>
      <c r="J1462" s="1">
        <v>0</v>
      </c>
      <c r="K1462" s="1" t="s">
        <v>60</v>
      </c>
      <c r="L1462" s="1">
        <v>2</v>
      </c>
      <c r="M1462" s="1">
        <v>0.44</v>
      </c>
      <c r="N1462" s="1" t="s">
        <v>24</v>
      </c>
    </row>
    <row r="1463" spans="1:14" x14ac:dyDescent="0.2">
      <c r="A1463" s="1" t="s">
        <v>1503</v>
      </c>
      <c r="B1463" s="1">
        <v>44</v>
      </c>
      <c r="C1463" s="1" t="s">
        <v>40</v>
      </c>
      <c r="D1463" s="1" t="s">
        <v>15</v>
      </c>
      <c r="E1463" s="1">
        <v>3.32</v>
      </c>
      <c r="F1463" s="1">
        <v>16</v>
      </c>
      <c r="G1463" s="1" t="s">
        <v>48</v>
      </c>
      <c r="H1463" s="1" t="s">
        <v>54</v>
      </c>
      <c r="I1463" s="1">
        <v>8.99</v>
      </c>
      <c r="J1463" s="1">
        <v>1</v>
      </c>
      <c r="K1463" s="1" t="s">
        <v>18</v>
      </c>
      <c r="L1463" s="1">
        <v>4</v>
      </c>
      <c r="M1463" s="1">
        <v>0.2</v>
      </c>
      <c r="N1463" s="1" t="s">
        <v>51</v>
      </c>
    </row>
    <row r="1464" spans="1:14" x14ac:dyDescent="0.2">
      <c r="A1464" s="1" t="s">
        <v>1504</v>
      </c>
      <c r="B1464" s="1">
        <v>21</v>
      </c>
      <c r="C1464" s="1" t="s">
        <v>26</v>
      </c>
      <c r="D1464" s="1" t="s">
        <v>31</v>
      </c>
      <c r="E1464" s="1">
        <v>4.07</v>
      </c>
      <c r="F1464" s="1">
        <v>56</v>
      </c>
      <c r="G1464" s="1" t="s">
        <v>48</v>
      </c>
      <c r="H1464" s="1" t="s">
        <v>54</v>
      </c>
      <c r="I1464" s="1">
        <v>17.989999999999998</v>
      </c>
      <c r="J1464" s="1">
        <v>1</v>
      </c>
      <c r="K1464" s="1" t="s">
        <v>60</v>
      </c>
      <c r="L1464" s="1">
        <v>4</v>
      </c>
      <c r="M1464" s="1">
        <v>7.0000000000000007E-2</v>
      </c>
      <c r="N1464" s="1" t="s">
        <v>19</v>
      </c>
    </row>
    <row r="1465" spans="1:14" x14ac:dyDescent="0.2">
      <c r="A1465" s="1" t="s">
        <v>1505</v>
      </c>
      <c r="B1465" s="1">
        <v>50</v>
      </c>
      <c r="C1465" s="1" t="s">
        <v>26</v>
      </c>
      <c r="D1465" s="1" t="s">
        <v>15</v>
      </c>
      <c r="E1465" s="1">
        <v>11.25</v>
      </c>
      <c r="F1465" s="1">
        <v>13</v>
      </c>
      <c r="G1465" s="1" t="s">
        <v>27</v>
      </c>
      <c r="H1465" s="1" t="s">
        <v>17</v>
      </c>
      <c r="I1465" s="1">
        <v>8.99</v>
      </c>
      <c r="J1465" s="1">
        <v>0</v>
      </c>
      <c r="K1465" s="1" t="s">
        <v>28</v>
      </c>
      <c r="L1465" s="1">
        <v>4</v>
      </c>
      <c r="M1465" s="1">
        <v>0.8</v>
      </c>
      <c r="N1465" s="1" t="s">
        <v>24</v>
      </c>
    </row>
    <row r="1466" spans="1:14" x14ac:dyDescent="0.2">
      <c r="A1466" s="1" t="s">
        <v>1506</v>
      </c>
      <c r="B1466" s="1">
        <v>69</v>
      </c>
      <c r="C1466" s="1" t="s">
        <v>14</v>
      </c>
      <c r="D1466" s="1" t="s">
        <v>21</v>
      </c>
      <c r="E1466" s="1">
        <v>6.46</v>
      </c>
      <c r="F1466" s="1">
        <v>16</v>
      </c>
      <c r="G1466" s="1" t="s">
        <v>32</v>
      </c>
      <c r="H1466" s="1" t="s">
        <v>17</v>
      </c>
      <c r="I1466" s="1">
        <v>13.99</v>
      </c>
      <c r="J1466" s="1">
        <v>0</v>
      </c>
      <c r="K1466" s="1" t="s">
        <v>36</v>
      </c>
      <c r="L1466" s="1">
        <v>2</v>
      </c>
      <c r="M1466" s="1">
        <v>0.38</v>
      </c>
      <c r="N1466" s="1" t="s">
        <v>29</v>
      </c>
    </row>
    <row r="1467" spans="1:14" x14ac:dyDescent="0.2">
      <c r="A1467" s="1" t="s">
        <v>1507</v>
      </c>
      <c r="B1467" s="1">
        <v>31</v>
      </c>
      <c r="C1467" s="1" t="s">
        <v>40</v>
      </c>
      <c r="D1467" s="1" t="s">
        <v>15</v>
      </c>
      <c r="E1467" s="1">
        <v>4.83</v>
      </c>
      <c r="F1467" s="1">
        <v>15</v>
      </c>
      <c r="G1467" s="1" t="s">
        <v>22</v>
      </c>
      <c r="H1467" s="1" t="s">
        <v>45</v>
      </c>
      <c r="I1467" s="1">
        <v>8.99</v>
      </c>
      <c r="J1467" s="1">
        <v>1</v>
      </c>
      <c r="K1467" s="1" t="s">
        <v>60</v>
      </c>
      <c r="L1467" s="1">
        <v>4</v>
      </c>
      <c r="M1467" s="1">
        <v>0.3</v>
      </c>
      <c r="N1467" s="1" t="s">
        <v>33</v>
      </c>
    </row>
    <row r="1468" spans="1:14" x14ac:dyDescent="0.2">
      <c r="A1468" s="1" t="s">
        <v>1508</v>
      </c>
      <c r="B1468" s="1">
        <v>66</v>
      </c>
      <c r="C1468" s="1" t="s">
        <v>14</v>
      </c>
      <c r="D1468" s="1" t="s">
        <v>31</v>
      </c>
      <c r="E1468" s="1">
        <v>0.27</v>
      </c>
      <c r="F1468" s="1">
        <v>59</v>
      </c>
      <c r="G1468" s="1" t="s">
        <v>69</v>
      </c>
      <c r="H1468" s="1" t="s">
        <v>56</v>
      </c>
      <c r="I1468" s="1">
        <v>17.989999999999998</v>
      </c>
      <c r="J1468" s="1">
        <v>1</v>
      </c>
      <c r="K1468" s="1" t="s">
        <v>18</v>
      </c>
      <c r="L1468" s="1">
        <v>2</v>
      </c>
      <c r="M1468" s="1">
        <v>0</v>
      </c>
      <c r="N1468" s="1" t="s">
        <v>51</v>
      </c>
    </row>
    <row r="1469" spans="1:14" x14ac:dyDescent="0.2">
      <c r="A1469" s="1" t="s">
        <v>1509</v>
      </c>
      <c r="B1469" s="1">
        <v>64</v>
      </c>
      <c r="C1469" s="1" t="s">
        <v>26</v>
      </c>
      <c r="D1469" s="1" t="s">
        <v>31</v>
      </c>
      <c r="E1469" s="1">
        <v>22.59</v>
      </c>
      <c r="F1469" s="1">
        <v>24</v>
      </c>
      <c r="G1469" s="1" t="s">
        <v>48</v>
      </c>
      <c r="H1469" s="1" t="s">
        <v>17</v>
      </c>
      <c r="I1469" s="1">
        <v>17.989999999999998</v>
      </c>
      <c r="J1469" s="1">
        <v>0</v>
      </c>
      <c r="K1469" s="1" t="s">
        <v>60</v>
      </c>
      <c r="L1469" s="1">
        <v>4</v>
      </c>
      <c r="M1469" s="1">
        <v>0.9</v>
      </c>
      <c r="N1469" s="1" t="s">
        <v>38</v>
      </c>
    </row>
    <row r="1470" spans="1:14" x14ac:dyDescent="0.2">
      <c r="A1470" s="1" t="s">
        <v>1510</v>
      </c>
      <c r="B1470" s="1">
        <v>69</v>
      </c>
      <c r="C1470" s="1" t="s">
        <v>14</v>
      </c>
      <c r="D1470" s="1" t="s">
        <v>31</v>
      </c>
      <c r="E1470" s="1">
        <v>13.4</v>
      </c>
      <c r="F1470" s="1">
        <v>11</v>
      </c>
      <c r="G1470" s="1" t="s">
        <v>69</v>
      </c>
      <c r="H1470" s="1" t="s">
        <v>45</v>
      </c>
      <c r="I1470" s="1">
        <v>17.989999999999998</v>
      </c>
      <c r="J1470" s="1">
        <v>0</v>
      </c>
      <c r="K1470" s="1" t="s">
        <v>36</v>
      </c>
      <c r="L1470" s="1">
        <v>3</v>
      </c>
      <c r="M1470" s="1">
        <v>1.1200000000000001</v>
      </c>
      <c r="N1470" s="1" t="s">
        <v>46</v>
      </c>
    </row>
    <row r="1471" spans="1:14" x14ac:dyDescent="0.2">
      <c r="A1471" s="1" t="s">
        <v>1511</v>
      </c>
      <c r="B1471" s="1">
        <v>47</v>
      </c>
      <c r="C1471" s="1" t="s">
        <v>14</v>
      </c>
      <c r="D1471" s="1" t="s">
        <v>21</v>
      </c>
      <c r="E1471" s="1">
        <v>6.85</v>
      </c>
      <c r="F1471" s="1">
        <v>2</v>
      </c>
      <c r="G1471" s="1" t="s">
        <v>69</v>
      </c>
      <c r="H1471" s="1" t="s">
        <v>23</v>
      </c>
      <c r="I1471" s="1">
        <v>13.99</v>
      </c>
      <c r="J1471" s="1">
        <v>0</v>
      </c>
      <c r="K1471" s="1" t="s">
        <v>18</v>
      </c>
      <c r="L1471" s="1">
        <v>3</v>
      </c>
      <c r="M1471" s="1">
        <v>2.2799999999999998</v>
      </c>
      <c r="N1471" s="1" t="s">
        <v>38</v>
      </c>
    </row>
    <row r="1472" spans="1:14" x14ac:dyDescent="0.2">
      <c r="A1472" s="1" t="s">
        <v>1512</v>
      </c>
      <c r="B1472" s="1">
        <v>70</v>
      </c>
      <c r="C1472" s="1" t="s">
        <v>40</v>
      </c>
      <c r="D1472" s="1" t="s">
        <v>21</v>
      </c>
      <c r="E1472" s="1">
        <v>4.17</v>
      </c>
      <c r="F1472" s="1">
        <v>38</v>
      </c>
      <c r="G1472" s="1" t="s">
        <v>48</v>
      </c>
      <c r="H1472" s="1" t="s">
        <v>56</v>
      </c>
      <c r="I1472" s="1">
        <v>13.99</v>
      </c>
      <c r="J1472" s="1">
        <v>1</v>
      </c>
      <c r="K1472" s="1" t="s">
        <v>42</v>
      </c>
      <c r="L1472" s="1">
        <v>1</v>
      </c>
      <c r="M1472" s="1">
        <v>0.11</v>
      </c>
      <c r="N1472" s="1" t="s">
        <v>24</v>
      </c>
    </row>
    <row r="1473" spans="1:14" x14ac:dyDescent="0.2">
      <c r="A1473" s="1" t="s">
        <v>1513</v>
      </c>
      <c r="B1473" s="1">
        <v>44</v>
      </c>
      <c r="C1473" s="1" t="s">
        <v>40</v>
      </c>
      <c r="D1473" s="1" t="s">
        <v>21</v>
      </c>
      <c r="E1473" s="1">
        <v>29.87</v>
      </c>
      <c r="F1473" s="1">
        <v>6</v>
      </c>
      <c r="G1473" s="1" t="s">
        <v>16</v>
      </c>
      <c r="H1473" s="1" t="s">
        <v>23</v>
      </c>
      <c r="I1473" s="1">
        <v>13.99</v>
      </c>
      <c r="J1473" s="1">
        <v>0</v>
      </c>
      <c r="K1473" s="1" t="s">
        <v>18</v>
      </c>
      <c r="L1473" s="1">
        <v>3</v>
      </c>
      <c r="M1473" s="1">
        <v>4.2699999999999996</v>
      </c>
      <c r="N1473" s="1" t="s">
        <v>29</v>
      </c>
    </row>
    <row r="1474" spans="1:14" x14ac:dyDescent="0.2">
      <c r="A1474" s="1" t="s">
        <v>1514</v>
      </c>
      <c r="B1474" s="1">
        <v>67</v>
      </c>
      <c r="C1474" s="1" t="s">
        <v>26</v>
      </c>
      <c r="D1474" s="1" t="s">
        <v>21</v>
      </c>
      <c r="E1474" s="1">
        <v>1.63</v>
      </c>
      <c r="F1474" s="1">
        <v>58</v>
      </c>
      <c r="G1474" s="1" t="s">
        <v>69</v>
      </c>
      <c r="H1474" s="1" t="s">
        <v>23</v>
      </c>
      <c r="I1474" s="1">
        <v>13.99</v>
      </c>
      <c r="J1474" s="1">
        <v>1</v>
      </c>
      <c r="K1474" s="1" t="s">
        <v>18</v>
      </c>
      <c r="L1474" s="1">
        <v>3</v>
      </c>
      <c r="M1474" s="1">
        <v>0.03</v>
      </c>
      <c r="N1474" s="1" t="s">
        <v>51</v>
      </c>
    </row>
    <row r="1475" spans="1:14" x14ac:dyDescent="0.2">
      <c r="A1475" s="1" t="s">
        <v>1515</v>
      </c>
      <c r="B1475" s="1">
        <v>66</v>
      </c>
      <c r="C1475" s="1" t="s">
        <v>14</v>
      </c>
      <c r="D1475" s="1" t="s">
        <v>21</v>
      </c>
      <c r="E1475" s="1">
        <v>20.65</v>
      </c>
      <c r="F1475" s="1">
        <v>58</v>
      </c>
      <c r="G1475" s="1" t="s">
        <v>69</v>
      </c>
      <c r="H1475" s="1" t="s">
        <v>54</v>
      </c>
      <c r="I1475" s="1">
        <v>13.99</v>
      </c>
      <c r="J1475" s="1">
        <v>0</v>
      </c>
      <c r="K1475" s="1" t="s">
        <v>42</v>
      </c>
      <c r="L1475" s="1">
        <v>4</v>
      </c>
      <c r="M1475" s="1">
        <v>0.35</v>
      </c>
      <c r="N1475" s="1" t="s">
        <v>51</v>
      </c>
    </row>
    <row r="1476" spans="1:14" x14ac:dyDescent="0.2">
      <c r="A1476" s="1" t="s">
        <v>1516</v>
      </c>
      <c r="B1476" s="1">
        <v>57</v>
      </c>
      <c r="C1476" s="1" t="s">
        <v>40</v>
      </c>
      <c r="D1476" s="1" t="s">
        <v>31</v>
      </c>
      <c r="E1476" s="1">
        <v>11.09</v>
      </c>
      <c r="F1476" s="1">
        <v>9</v>
      </c>
      <c r="G1476" s="1" t="s">
        <v>32</v>
      </c>
      <c r="H1476" s="1" t="s">
        <v>23</v>
      </c>
      <c r="I1476" s="1">
        <v>17.989999999999998</v>
      </c>
      <c r="J1476" s="1">
        <v>0</v>
      </c>
      <c r="K1476" s="1" t="s">
        <v>18</v>
      </c>
      <c r="L1476" s="1">
        <v>3</v>
      </c>
      <c r="M1476" s="1">
        <v>1.1100000000000001</v>
      </c>
      <c r="N1476" s="1" t="s">
        <v>38</v>
      </c>
    </row>
    <row r="1477" spans="1:14" x14ac:dyDescent="0.2">
      <c r="A1477" s="1" t="s">
        <v>1517</v>
      </c>
      <c r="B1477" s="1">
        <v>53</v>
      </c>
      <c r="C1477" s="1" t="s">
        <v>26</v>
      </c>
      <c r="D1477" s="1" t="s">
        <v>31</v>
      </c>
      <c r="E1477" s="1">
        <v>5.65</v>
      </c>
      <c r="F1477" s="1">
        <v>24</v>
      </c>
      <c r="G1477" s="1" t="s">
        <v>27</v>
      </c>
      <c r="H1477" s="1" t="s">
        <v>56</v>
      </c>
      <c r="I1477" s="1">
        <v>17.989999999999998</v>
      </c>
      <c r="J1477" s="1">
        <v>0</v>
      </c>
      <c r="K1477" s="1" t="s">
        <v>60</v>
      </c>
      <c r="L1477" s="1">
        <v>2</v>
      </c>
      <c r="M1477" s="1">
        <v>0.23</v>
      </c>
      <c r="N1477" s="1" t="s">
        <v>24</v>
      </c>
    </row>
    <row r="1478" spans="1:14" x14ac:dyDescent="0.2">
      <c r="A1478" s="1" t="s">
        <v>1518</v>
      </c>
      <c r="B1478" s="1">
        <v>67</v>
      </c>
      <c r="C1478" s="1" t="s">
        <v>40</v>
      </c>
      <c r="D1478" s="1" t="s">
        <v>15</v>
      </c>
      <c r="E1478" s="1">
        <v>17.440000000000001</v>
      </c>
      <c r="F1478" s="1">
        <v>3</v>
      </c>
      <c r="G1478" s="1" t="s">
        <v>48</v>
      </c>
      <c r="H1478" s="1" t="s">
        <v>45</v>
      </c>
      <c r="I1478" s="1">
        <v>8.99</v>
      </c>
      <c r="J1478" s="1">
        <v>0</v>
      </c>
      <c r="K1478" s="1" t="s">
        <v>60</v>
      </c>
      <c r="L1478" s="1">
        <v>3</v>
      </c>
      <c r="M1478" s="1">
        <v>4.3600000000000003</v>
      </c>
      <c r="N1478" s="1" t="s">
        <v>38</v>
      </c>
    </row>
    <row r="1479" spans="1:14" x14ac:dyDescent="0.2">
      <c r="A1479" s="1" t="s">
        <v>1519</v>
      </c>
      <c r="B1479" s="1">
        <v>35</v>
      </c>
      <c r="C1479" s="1" t="s">
        <v>40</v>
      </c>
      <c r="D1479" s="1" t="s">
        <v>21</v>
      </c>
      <c r="E1479" s="1">
        <v>3.65</v>
      </c>
      <c r="F1479" s="1">
        <v>42</v>
      </c>
      <c r="G1479" s="1" t="s">
        <v>69</v>
      </c>
      <c r="H1479" s="1" t="s">
        <v>56</v>
      </c>
      <c r="I1479" s="1">
        <v>13.99</v>
      </c>
      <c r="J1479" s="1">
        <v>1</v>
      </c>
      <c r="K1479" s="1" t="s">
        <v>36</v>
      </c>
      <c r="L1479" s="1">
        <v>1</v>
      </c>
      <c r="M1479" s="1">
        <v>0.08</v>
      </c>
      <c r="N1479" s="1" t="s">
        <v>29</v>
      </c>
    </row>
    <row r="1480" spans="1:14" x14ac:dyDescent="0.2">
      <c r="A1480" s="1" t="s">
        <v>1520</v>
      </c>
      <c r="B1480" s="1">
        <v>63</v>
      </c>
      <c r="C1480" s="1" t="s">
        <v>26</v>
      </c>
      <c r="D1480" s="1" t="s">
        <v>21</v>
      </c>
      <c r="E1480" s="1">
        <v>1.66</v>
      </c>
      <c r="F1480" s="1">
        <v>0</v>
      </c>
      <c r="G1480" s="1" t="s">
        <v>22</v>
      </c>
      <c r="H1480" s="1" t="s">
        <v>54</v>
      </c>
      <c r="I1480" s="1">
        <v>13.99</v>
      </c>
      <c r="J1480" s="1">
        <v>0</v>
      </c>
      <c r="K1480" s="1" t="s">
        <v>28</v>
      </c>
      <c r="L1480" s="1">
        <v>1</v>
      </c>
      <c r="M1480" s="1">
        <v>1.66</v>
      </c>
      <c r="N1480" s="1" t="s">
        <v>46</v>
      </c>
    </row>
    <row r="1481" spans="1:14" x14ac:dyDescent="0.2">
      <c r="A1481" s="2" t="s">
        <v>1521</v>
      </c>
      <c r="B1481" s="1">
        <v>53</v>
      </c>
      <c r="C1481" s="1" t="s">
        <v>26</v>
      </c>
      <c r="D1481" s="1" t="s">
        <v>15</v>
      </c>
      <c r="E1481" s="1">
        <v>2.6</v>
      </c>
      <c r="F1481" s="1">
        <v>46</v>
      </c>
      <c r="G1481" s="1" t="s">
        <v>22</v>
      </c>
      <c r="H1481" s="1" t="s">
        <v>54</v>
      </c>
      <c r="I1481" s="1">
        <v>8.99</v>
      </c>
      <c r="J1481" s="1">
        <v>1</v>
      </c>
      <c r="K1481" s="1" t="s">
        <v>18</v>
      </c>
      <c r="L1481" s="1">
        <v>5</v>
      </c>
      <c r="M1481" s="1">
        <v>0.06</v>
      </c>
      <c r="N1481" s="1" t="s">
        <v>24</v>
      </c>
    </row>
    <row r="1482" spans="1:14" x14ac:dyDescent="0.2">
      <c r="A1482" s="1" t="s">
        <v>1522</v>
      </c>
      <c r="B1482" s="1">
        <v>24</v>
      </c>
      <c r="C1482" s="1" t="s">
        <v>26</v>
      </c>
      <c r="D1482" s="1" t="s">
        <v>31</v>
      </c>
      <c r="E1482" s="1">
        <v>2.48</v>
      </c>
      <c r="F1482" s="1">
        <v>19</v>
      </c>
      <c r="G1482" s="1" t="s">
        <v>69</v>
      </c>
      <c r="H1482" s="1" t="s">
        <v>23</v>
      </c>
      <c r="I1482" s="1">
        <v>17.989999999999998</v>
      </c>
      <c r="J1482" s="1">
        <v>1</v>
      </c>
      <c r="K1482" s="1" t="s">
        <v>36</v>
      </c>
      <c r="L1482" s="1">
        <v>2</v>
      </c>
      <c r="M1482" s="1">
        <v>0.12</v>
      </c>
      <c r="N1482" s="1" t="s">
        <v>24</v>
      </c>
    </row>
    <row r="1483" spans="1:14" x14ac:dyDescent="0.2">
      <c r="A1483" s="1" t="s">
        <v>1523</v>
      </c>
      <c r="B1483" s="1">
        <v>28</v>
      </c>
      <c r="C1483" s="1" t="s">
        <v>14</v>
      </c>
      <c r="D1483" s="1" t="s">
        <v>15</v>
      </c>
      <c r="E1483" s="1">
        <v>22.74</v>
      </c>
      <c r="F1483" s="1">
        <v>28</v>
      </c>
      <c r="G1483" s="1" t="s">
        <v>48</v>
      </c>
      <c r="H1483" s="1" t="s">
        <v>17</v>
      </c>
      <c r="I1483" s="1">
        <v>8.99</v>
      </c>
      <c r="J1483" s="1">
        <v>0</v>
      </c>
      <c r="K1483" s="1" t="s">
        <v>18</v>
      </c>
      <c r="L1483" s="1">
        <v>1</v>
      </c>
      <c r="M1483" s="1">
        <v>0.78</v>
      </c>
      <c r="N1483" s="1" t="s">
        <v>24</v>
      </c>
    </row>
    <row r="1484" spans="1:14" x14ac:dyDescent="0.2">
      <c r="A1484" s="1" t="s">
        <v>1524</v>
      </c>
      <c r="B1484" s="1">
        <v>69</v>
      </c>
      <c r="C1484" s="1" t="s">
        <v>40</v>
      </c>
      <c r="D1484" s="1" t="s">
        <v>31</v>
      </c>
      <c r="E1484" s="1">
        <v>27.12</v>
      </c>
      <c r="F1484" s="1">
        <v>3</v>
      </c>
      <c r="G1484" s="1" t="s">
        <v>27</v>
      </c>
      <c r="H1484" s="1" t="s">
        <v>17</v>
      </c>
      <c r="I1484" s="1">
        <v>17.989999999999998</v>
      </c>
      <c r="J1484" s="1">
        <v>0</v>
      </c>
      <c r="K1484" s="1" t="s">
        <v>60</v>
      </c>
      <c r="L1484" s="1">
        <v>5</v>
      </c>
      <c r="M1484" s="1">
        <v>6.78</v>
      </c>
      <c r="N1484" s="1" t="s">
        <v>29</v>
      </c>
    </row>
    <row r="1485" spans="1:14" x14ac:dyDescent="0.2">
      <c r="A1485" s="1" t="s">
        <v>1525</v>
      </c>
      <c r="B1485" s="1">
        <v>58</v>
      </c>
      <c r="C1485" s="1" t="s">
        <v>26</v>
      </c>
      <c r="D1485" s="1" t="s">
        <v>15</v>
      </c>
      <c r="E1485" s="1">
        <v>5.87</v>
      </c>
      <c r="F1485" s="1">
        <v>37</v>
      </c>
      <c r="G1485" s="1" t="s">
        <v>22</v>
      </c>
      <c r="H1485" s="1" t="s">
        <v>17</v>
      </c>
      <c r="I1485" s="1">
        <v>8.99</v>
      </c>
      <c r="J1485" s="1">
        <v>1</v>
      </c>
      <c r="K1485" s="1" t="s">
        <v>42</v>
      </c>
      <c r="L1485" s="1">
        <v>5</v>
      </c>
      <c r="M1485" s="1">
        <v>0.15</v>
      </c>
      <c r="N1485" s="1" t="s">
        <v>24</v>
      </c>
    </row>
    <row r="1486" spans="1:14" x14ac:dyDescent="0.2">
      <c r="A1486" s="1" t="s">
        <v>1526</v>
      </c>
      <c r="B1486" s="1">
        <v>50</v>
      </c>
      <c r="C1486" s="1" t="s">
        <v>14</v>
      </c>
      <c r="D1486" s="1" t="s">
        <v>15</v>
      </c>
      <c r="E1486" s="1">
        <v>8.9700000000000006</v>
      </c>
      <c r="F1486" s="1">
        <v>56</v>
      </c>
      <c r="G1486" s="1" t="s">
        <v>27</v>
      </c>
      <c r="H1486" s="1" t="s">
        <v>45</v>
      </c>
      <c r="I1486" s="1">
        <v>8.99</v>
      </c>
      <c r="J1486" s="1">
        <v>1</v>
      </c>
      <c r="K1486" s="1" t="s">
        <v>60</v>
      </c>
      <c r="L1486" s="1">
        <v>4</v>
      </c>
      <c r="M1486" s="1">
        <v>0.16</v>
      </c>
      <c r="N1486" s="1" t="s">
        <v>46</v>
      </c>
    </row>
    <row r="1487" spans="1:14" x14ac:dyDescent="0.2">
      <c r="A1487" s="1" t="s">
        <v>1527</v>
      </c>
      <c r="B1487" s="1">
        <v>24</v>
      </c>
      <c r="C1487" s="1" t="s">
        <v>26</v>
      </c>
      <c r="D1487" s="1" t="s">
        <v>15</v>
      </c>
      <c r="E1487" s="1">
        <v>3.74</v>
      </c>
      <c r="F1487" s="1">
        <v>38</v>
      </c>
      <c r="G1487" s="1" t="s">
        <v>16</v>
      </c>
      <c r="H1487" s="1" t="s">
        <v>45</v>
      </c>
      <c r="I1487" s="1">
        <v>8.99</v>
      </c>
      <c r="J1487" s="1">
        <v>1</v>
      </c>
      <c r="K1487" s="1" t="s">
        <v>36</v>
      </c>
      <c r="L1487" s="1">
        <v>4</v>
      </c>
      <c r="M1487" s="1">
        <v>0.1</v>
      </c>
      <c r="N1487" s="1" t="s">
        <v>29</v>
      </c>
    </row>
    <row r="1488" spans="1:14" x14ac:dyDescent="0.2">
      <c r="A1488" s="1" t="s">
        <v>1528</v>
      </c>
      <c r="B1488" s="1">
        <v>60</v>
      </c>
      <c r="C1488" s="1" t="s">
        <v>40</v>
      </c>
      <c r="D1488" s="1" t="s">
        <v>21</v>
      </c>
      <c r="E1488" s="1">
        <v>1.38</v>
      </c>
      <c r="F1488" s="1">
        <v>41</v>
      </c>
      <c r="G1488" s="1" t="s">
        <v>16</v>
      </c>
      <c r="H1488" s="1" t="s">
        <v>45</v>
      </c>
      <c r="I1488" s="1">
        <v>13.99</v>
      </c>
      <c r="J1488" s="1">
        <v>1</v>
      </c>
      <c r="K1488" s="1" t="s">
        <v>36</v>
      </c>
      <c r="L1488" s="1">
        <v>3</v>
      </c>
      <c r="M1488" s="1">
        <v>0.03</v>
      </c>
      <c r="N1488" s="1" t="s">
        <v>29</v>
      </c>
    </row>
    <row r="1489" spans="1:14" x14ac:dyDescent="0.2">
      <c r="A1489" s="1" t="s">
        <v>1529</v>
      </c>
      <c r="B1489" s="1">
        <v>52</v>
      </c>
      <c r="C1489" s="1" t="s">
        <v>14</v>
      </c>
      <c r="D1489" s="1" t="s">
        <v>15</v>
      </c>
      <c r="E1489" s="1">
        <v>8.9</v>
      </c>
      <c r="F1489" s="1">
        <v>23</v>
      </c>
      <c r="G1489" s="1" t="s">
        <v>27</v>
      </c>
      <c r="H1489" s="1" t="s">
        <v>23</v>
      </c>
      <c r="I1489" s="1">
        <v>8.99</v>
      </c>
      <c r="J1489" s="1">
        <v>1</v>
      </c>
      <c r="K1489" s="1" t="s">
        <v>42</v>
      </c>
      <c r="L1489" s="1">
        <v>1</v>
      </c>
      <c r="M1489" s="1">
        <v>0.37</v>
      </c>
      <c r="N1489" s="1" t="s">
        <v>46</v>
      </c>
    </row>
    <row r="1490" spans="1:14" x14ac:dyDescent="0.2">
      <c r="A1490" s="1" t="s">
        <v>1530</v>
      </c>
      <c r="B1490" s="1">
        <v>70</v>
      </c>
      <c r="C1490" s="1" t="s">
        <v>14</v>
      </c>
      <c r="D1490" s="1" t="s">
        <v>21</v>
      </c>
      <c r="E1490" s="1">
        <v>6.76</v>
      </c>
      <c r="F1490" s="1">
        <v>41</v>
      </c>
      <c r="G1490" s="1" t="s">
        <v>27</v>
      </c>
      <c r="H1490" s="1" t="s">
        <v>56</v>
      </c>
      <c r="I1490" s="1">
        <v>13.99</v>
      </c>
      <c r="J1490" s="1">
        <v>1</v>
      </c>
      <c r="K1490" s="1" t="s">
        <v>28</v>
      </c>
      <c r="L1490" s="1">
        <v>2</v>
      </c>
      <c r="M1490" s="1">
        <v>0.16</v>
      </c>
      <c r="N1490" s="1" t="s">
        <v>33</v>
      </c>
    </row>
    <row r="1491" spans="1:14" x14ac:dyDescent="0.2">
      <c r="A1491" s="1" t="s">
        <v>1531</v>
      </c>
      <c r="B1491" s="1">
        <v>24</v>
      </c>
      <c r="C1491" s="1" t="s">
        <v>26</v>
      </c>
      <c r="D1491" s="1" t="s">
        <v>15</v>
      </c>
      <c r="E1491" s="1">
        <v>5.25</v>
      </c>
      <c r="F1491" s="1">
        <v>28</v>
      </c>
      <c r="G1491" s="1" t="s">
        <v>27</v>
      </c>
      <c r="H1491" s="1" t="s">
        <v>45</v>
      </c>
      <c r="I1491" s="1">
        <v>8.99</v>
      </c>
      <c r="J1491" s="1">
        <v>0</v>
      </c>
      <c r="K1491" s="1" t="s">
        <v>18</v>
      </c>
      <c r="L1491" s="1">
        <v>4</v>
      </c>
      <c r="M1491" s="1">
        <v>0.18</v>
      </c>
      <c r="N1491" s="1" t="s">
        <v>46</v>
      </c>
    </row>
    <row r="1492" spans="1:14" x14ac:dyDescent="0.2">
      <c r="A1492" s="1" t="s">
        <v>1532</v>
      </c>
      <c r="B1492" s="1">
        <v>40</v>
      </c>
      <c r="C1492" s="1" t="s">
        <v>40</v>
      </c>
      <c r="D1492" s="1" t="s">
        <v>21</v>
      </c>
      <c r="E1492" s="1">
        <v>4.09</v>
      </c>
      <c r="F1492" s="1">
        <v>37</v>
      </c>
      <c r="G1492" s="1" t="s">
        <v>69</v>
      </c>
      <c r="H1492" s="1" t="s">
        <v>23</v>
      </c>
      <c r="I1492" s="1">
        <v>13.99</v>
      </c>
      <c r="J1492" s="1">
        <v>1</v>
      </c>
      <c r="K1492" s="1" t="s">
        <v>18</v>
      </c>
      <c r="L1492" s="1">
        <v>2</v>
      </c>
      <c r="M1492" s="1">
        <v>0.11</v>
      </c>
      <c r="N1492" s="1" t="s">
        <v>24</v>
      </c>
    </row>
    <row r="1493" spans="1:14" x14ac:dyDescent="0.2">
      <c r="A1493" s="1" t="s">
        <v>1533</v>
      </c>
      <c r="B1493" s="1">
        <v>28</v>
      </c>
      <c r="C1493" s="1" t="s">
        <v>14</v>
      </c>
      <c r="D1493" s="1" t="s">
        <v>15</v>
      </c>
      <c r="E1493" s="1">
        <v>13.38</v>
      </c>
      <c r="F1493" s="1">
        <v>23</v>
      </c>
      <c r="G1493" s="1" t="s">
        <v>69</v>
      </c>
      <c r="H1493" s="1" t="s">
        <v>17</v>
      </c>
      <c r="I1493" s="1">
        <v>8.99</v>
      </c>
      <c r="J1493" s="1">
        <v>0</v>
      </c>
      <c r="K1493" s="1" t="s">
        <v>18</v>
      </c>
      <c r="L1493" s="1">
        <v>1</v>
      </c>
      <c r="M1493" s="1">
        <v>0.56000000000000005</v>
      </c>
      <c r="N1493" s="1" t="s">
        <v>24</v>
      </c>
    </row>
    <row r="1494" spans="1:14" x14ac:dyDescent="0.2">
      <c r="A1494" s="1" t="s">
        <v>1534</v>
      </c>
      <c r="B1494" s="1">
        <v>36</v>
      </c>
      <c r="C1494" s="1" t="s">
        <v>14</v>
      </c>
      <c r="D1494" s="1" t="s">
        <v>31</v>
      </c>
      <c r="E1494" s="1">
        <v>5.79</v>
      </c>
      <c r="F1494" s="1">
        <v>21</v>
      </c>
      <c r="G1494" s="1" t="s">
        <v>69</v>
      </c>
      <c r="H1494" s="1" t="s">
        <v>45</v>
      </c>
      <c r="I1494" s="1">
        <v>17.989999999999998</v>
      </c>
      <c r="J1494" s="1">
        <v>0</v>
      </c>
      <c r="K1494" s="1" t="s">
        <v>18</v>
      </c>
      <c r="L1494" s="1">
        <v>3</v>
      </c>
      <c r="M1494" s="1">
        <v>0.26</v>
      </c>
      <c r="N1494" s="1" t="s">
        <v>33</v>
      </c>
    </row>
    <row r="1495" spans="1:14" x14ac:dyDescent="0.2">
      <c r="A1495" s="1" t="s">
        <v>1535</v>
      </c>
      <c r="B1495" s="1">
        <v>39</v>
      </c>
      <c r="C1495" s="1" t="s">
        <v>40</v>
      </c>
      <c r="D1495" s="1" t="s">
        <v>21</v>
      </c>
      <c r="E1495" s="1">
        <v>4.1900000000000004</v>
      </c>
      <c r="F1495" s="1">
        <v>47</v>
      </c>
      <c r="G1495" s="1" t="s">
        <v>22</v>
      </c>
      <c r="H1495" s="1" t="s">
        <v>45</v>
      </c>
      <c r="I1495" s="1">
        <v>13.99</v>
      </c>
      <c r="J1495" s="1">
        <v>1</v>
      </c>
      <c r="K1495" s="1" t="s">
        <v>28</v>
      </c>
      <c r="L1495" s="1">
        <v>2</v>
      </c>
      <c r="M1495" s="1">
        <v>0.09</v>
      </c>
      <c r="N1495" s="1" t="s">
        <v>33</v>
      </c>
    </row>
    <row r="1496" spans="1:14" x14ac:dyDescent="0.2">
      <c r="A1496" s="1" t="s">
        <v>1536</v>
      </c>
      <c r="B1496" s="1">
        <v>26</v>
      </c>
      <c r="C1496" s="1" t="s">
        <v>26</v>
      </c>
      <c r="D1496" s="1" t="s">
        <v>31</v>
      </c>
      <c r="E1496" s="1">
        <v>3.87</v>
      </c>
      <c r="F1496" s="1">
        <v>45</v>
      </c>
      <c r="G1496" s="1" t="s">
        <v>27</v>
      </c>
      <c r="H1496" s="1" t="s">
        <v>17</v>
      </c>
      <c r="I1496" s="1">
        <v>17.989999999999998</v>
      </c>
      <c r="J1496" s="1">
        <v>1</v>
      </c>
      <c r="K1496" s="1" t="s">
        <v>18</v>
      </c>
      <c r="L1496" s="1">
        <v>2</v>
      </c>
      <c r="M1496" s="1">
        <v>0.08</v>
      </c>
      <c r="N1496" s="1" t="s">
        <v>51</v>
      </c>
    </row>
    <row r="1497" spans="1:14" x14ac:dyDescent="0.2">
      <c r="A1497" s="1" t="s">
        <v>1537</v>
      </c>
      <c r="B1497" s="1">
        <v>25</v>
      </c>
      <c r="C1497" s="1" t="s">
        <v>26</v>
      </c>
      <c r="D1497" s="1" t="s">
        <v>31</v>
      </c>
      <c r="E1497" s="1">
        <v>6.49</v>
      </c>
      <c r="F1497" s="1">
        <v>14</v>
      </c>
      <c r="G1497" s="1" t="s">
        <v>69</v>
      </c>
      <c r="H1497" s="1" t="s">
        <v>56</v>
      </c>
      <c r="I1497" s="1">
        <v>17.989999999999998</v>
      </c>
      <c r="J1497" s="1">
        <v>0</v>
      </c>
      <c r="K1497" s="1" t="s">
        <v>60</v>
      </c>
      <c r="L1497" s="1">
        <v>1</v>
      </c>
      <c r="M1497" s="1">
        <v>0.43</v>
      </c>
      <c r="N1497" s="1" t="s">
        <v>29</v>
      </c>
    </row>
    <row r="1498" spans="1:14" x14ac:dyDescent="0.2">
      <c r="A1498" s="1" t="s">
        <v>1538</v>
      </c>
      <c r="B1498" s="1">
        <v>21</v>
      </c>
      <c r="C1498" s="1" t="s">
        <v>40</v>
      </c>
      <c r="D1498" s="1" t="s">
        <v>21</v>
      </c>
      <c r="E1498" s="1">
        <v>1.02</v>
      </c>
      <c r="F1498" s="1">
        <v>23</v>
      </c>
      <c r="G1498" s="1" t="s">
        <v>27</v>
      </c>
      <c r="H1498" s="1" t="s">
        <v>56</v>
      </c>
      <c r="I1498" s="1">
        <v>13.99</v>
      </c>
      <c r="J1498" s="1">
        <v>1</v>
      </c>
      <c r="K1498" s="1" t="s">
        <v>42</v>
      </c>
      <c r="L1498" s="1">
        <v>3</v>
      </c>
      <c r="M1498" s="1">
        <v>0.04</v>
      </c>
      <c r="N1498" s="1" t="s">
        <v>51</v>
      </c>
    </row>
    <row r="1499" spans="1:14" x14ac:dyDescent="0.2">
      <c r="A1499" s="1" t="s">
        <v>1539</v>
      </c>
      <c r="B1499" s="1">
        <v>46</v>
      </c>
      <c r="C1499" s="1" t="s">
        <v>40</v>
      </c>
      <c r="D1499" s="1" t="s">
        <v>15</v>
      </c>
      <c r="E1499" s="1">
        <v>9.09</v>
      </c>
      <c r="F1499" s="1">
        <v>60</v>
      </c>
      <c r="G1499" s="1" t="s">
        <v>48</v>
      </c>
      <c r="H1499" s="1" t="s">
        <v>54</v>
      </c>
      <c r="I1499" s="1">
        <v>8.99</v>
      </c>
      <c r="J1499" s="1">
        <v>1</v>
      </c>
      <c r="K1499" s="1" t="s">
        <v>18</v>
      </c>
      <c r="L1499" s="1">
        <v>1</v>
      </c>
      <c r="M1499" s="1">
        <v>0.15</v>
      </c>
      <c r="N1499" s="1" t="s">
        <v>19</v>
      </c>
    </row>
    <row r="1500" spans="1:14" x14ac:dyDescent="0.2">
      <c r="A1500" s="1" t="s">
        <v>1540</v>
      </c>
      <c r="B1500" s="1">
        <v>45</v>
      </c>
      <c r="C1500" s="1" t="s">
        <v>26</v>
      </c>
      <c r="D1500" s="1" t="s">
        <v>31</v>
      </c>
      <c r="E1500" s="1">
        <v>3.45</v>
      </c>
      <c r="F1500" s="1">
        <v>44</v>
      </c>
      <c r="G1500" s="1" t="s">
        <v>48</v>
      </c>
      <c r="H1500" s="1" t="s">
        <v>56</v>
      </c>
      <c r="I1500" s="1">
        <v>17.989999999999998</v>
      </c>
      <c r="J1500" s="1">
        <v>1</v>
      </c>
      <c r="K1500" s="1" t="s">
        <v>28</v>
      </c>
      <c r="L1500" s="1">
        <v>3</v>
      </c>
      <c r="M1500" s="1">
        <v>0.08</v>
      </c>
      <c r="N1500" s="1" t="s">
        <v>19</v>
      </c>
    </row>
    <row r="1501" spans="1:14" x14ac:dyDescent="0.2">
      <c r="A1501" s="1" t="s">
        <v>1541</v>
      </c>
      <c r="B1501" s="1">
        <v>54</v>
      </c>
      <c r="C1501" s="1" t="s">
        <v>26</v>
      </c>
      <c r="D1501" s="1" t="s">
        <v>21</v>
      </c>
      <c r="E1501" s="1">
        <v>10.91</v>
      </c>
      <c r="F1501" s="1">
        <v>37</v>
      </c>
      <c r="G1501" s="1" t="s">
        <v>48</v>
      </c>
      <c r="H1501" s="1" t="s">
        <v>56</v>
      </c>
      <c r="I1501" s="1">
        <v>13.99</v>
      </c>
      <c r="J1501" s="1">
        <v>0</v>
      </c>
      <c r="K1501" s="1" t="s">
        <v>42</v>
      </c>
      <c r="L1501" s="1">
        <v>5</v>
      </c>
      <c r="M1501" s="1">
        <v>0.28999999999999998</v>
      </c>
      <c r="N1501" s="1" t="s">
        <v>51</v>
      </c>
    </row>
    <row r="1502" spans="1:14" x14ac:dyDescent="0.2">
      <c r="A1502" s="1" t="s">
        <v>1542</v>
      </c>
      <c r="B1502" s="1">
        <v>60</v>
      </c>
      <c r="C1502" s="1" t="s">
        <v>14</v>
      </c>
      <c r="D1502" s="1" t="s">
        <v>15</v>
      </c>
      <c r="E1502" s="1">
        <v>8.89</v>
      </c>
      <c r="F1502" s="1">
        <v>23</v>
      </c>
      <c r="G1502" s="1" t="s">
        <v>22</v>
      </c>
      <c r="H1502" s="1" t="s">
        <v>17</v>
      </c>
      <c r="I1502" s="1">
        <v>8.99</v>
      </c>
      <c r="J1502" s="1">
        <v>1</v>
      </c>
      <c r="K1502" s="1" t="s">
        <v>28</v>
      </c>
      <c r="L1502" s="1">
        <v>3</v>
      </c>
      <c r="M1502" s="1">
        <v>0.37</v>
      </c>
      <c r="N1502" s="1" t="s">
        <v>38</v>
      </c>
    </row>
    <row r="1503" spans="1:14" x14ac:dyDescent="0.2">
      <c r="A1503" s="1" t="s">
        <v>1543</v>
      </c>
      <c r="B1503" s="1">
        <v>39</v>
      </c>
      <c r="C1503" s="1" t="s">
        <v>14</v>
      </c>
      <c r="D1503" s="1" t="s">
        <v>15</v>
      </c>
      <c r="E1503" s="1">
        <v>9.9600000000000009</v>
      </c>
      <c r="F1503" s="1">
        <v>22</v>
      </c>
      <c r="G1503" s="1" t="s">
        <v>48</v>
      </c>
      <c r="H1503" s="1" t="s">
        <v>56</v>
      </c>
      <c r="I1503" s="1">
        <v>8.99</v>
      </c>
      <c r="J1503" s="1">
        <v>0</v>
      </c>
      <c r="K1503" s="1" t="s">
        <v>18</v>
      </c>
      <c r="L1503" s="1">
        <v>5</v>
      </c>
      <c r="M1503" s="1">
        <v>0.43</v>
      </c>
      <c r="N1503" s="1" t="s">
        <v>29</v>
      </c>
    </row>
    <row r="1504" spans="1:14" x14ac:dyDescent="0.2">
      <c r="A1504" s="1" t="s">
        <v>1544</v>
      </c>
      <c r="B1504" s="1">
        <v>34</v>
      </c>
      <c r="C1504" s="1" t="s">
        <v>40</v>
      </c>
      <c r="D1504" s="1" t="s">
        <v>15</v>
      </c>
      <c r="E1504" s="1">
        <v>0.35</v>
      </c>
      <c r="F1504" s="1">
        <v>57</v>
      </c>
      <c r="G1504" s="1" t="s">
        <v>27</v>
      </c>
      <c r="H1504" s="1" t="s">
        <v>17</v>
      </c>
      <c r="I1504" s="1">
        <v>8.99</v>
      </c>
      <c r="J1504" s="1">
        <v>1</v>
      </c>
      <c r="K1504" s="1" t="s">
        <v>18</v>
      </c>
      <c r="L1504" s="1">
        <v>1</v>
      </c>
      <c r="M1504" s="1">
        <v>0.01</v>
      </c>
      <c r="N1504" s="1" t="s">
        <v>46</v>
      </c>
    </row>
    <row r="1505" spans="1:14" x14ac:dyDescent="0.2">
      <c r="A1505" s="1" t="s">
        <v>1545</v>
      </c>
      <c r="B1505" s="1">
        <v>52</v>
      </c>
      <c r="C1505" s="1" t="s">
        <v>14</v>
      </c>
      <c r="D1505" s="1" t="s">
        <v>15</v>
      </c>
      <c r="E1505" s="1">
        <v>10.08</v>
      </c>
      <c r="F1505" s="1">
        <v>46</v>
      </c>
      <c r="G1505" s="1" t="s">
        <v>32</v>
      </c>
      <c r="H1505" s="1" t="s">
        <v>45</v>
      </c>
      <c r="I1505" s="1">
        <v>8.99</v>
      </c>
      <c r="J1505" s="1">
        <v>1</v>
      </c>
      <c r="K1505" s="1" t="s">
        <v>28</v>
      </c>
      <c r="L1505" s="1">
        <v>5</v>
      </c>
      <c r="M1505" s="1">
        <v>0.21</v>
      </c>
      <c r="N1505" s="1" t="s">
        <v>24</v>
      </c>
    </row>
    <row r="1506" spans="1:14" x14ac:dyDescent="0.2">
      <c r="A1506" s="1" t="s">
        <v>1546</v>
      </c>
      <c r="B1506" s="1">
        <v>19</v>
      </c>
      <c r="C1506" s="1" t="s">
        <v>26</v>
      </c>
      <c r="D1506" s="1" t="s">
        <v>31</v>
      </c>
      <c r="E1506" s="1">
        <v>11.97</v>
      </c>
      <c r="F1506" s="1">
        <v>17</v>
      </c>
      <c r="G1506" s="1" t="s">
        <v>69</v>
      </c>
      <c r="H1506" s="1" t="s">
        <v>54</v>
      </c>
      <c r="I1506" s="1">
        <v>17.989999999999998</v>
      </c>
      <c r="J1506" s="1">
        <v>0</v>
      </c>
      <c r="K1506" s="1" t="s">
        <v>42</v>
      </c>
      <c r="L1506" s="1">
        <v>4</v>
      </c>
      <c r="M1506" s="1">
        <v>0.67</v>
      </c>
      <c r="N1506" s="1" t="s">
        <v>19</v>
      </c>
    </row>
    <row r="1507" spans="1:14" x14ac:dyDescent="0.2">
      <c r="A1507" s="1" t="s">
        <v>1547</v>
      </c>
      <c r="B1507" s="1">
        <v>21</v>
      </c>
      <c r="C1507" s="1" t="s">
        <v>40</v>
      </c>
      <c r="D1507" s="1" t="s">
        <v>21</v>
      </c>
      <c r="E1507" s="1">
        <v>0.66</v>
      </c>
      <c r="F1507" s="1">
        <v>5</v>
      </c>
      <c r="G1507" s="1" t="s">
        <v>48</v>
      </c>
      <c r="H1507" s="1" t="s">
        <v>45</v>
      </c>
      <c r="I1507" s="1">
        <v>13.99</v>
      </c>
      <c r="J1507" s="1">
        <v>1</v>
      </c>
      <c r="K1507" s="1" t="s">
        <v>28</v>
      </c>
      <c r="L1507" s="1">
        <v>1</v>
      </c>
      <c r="M1507" s="1">
        <v>0.11</v>
      </c>
      <c r="N1507" s="1" t="s">
        <v>33</v>
      </c>
    </row>
    <row r="1508" spans="1:14" x14ac:dyDescent="0.2">
      <c r="A1508" s="1" t="s">
        <v>1548</v>
      </c>
      <c r="B1508" s="1">
        <v>27</v>
      </c>
      <c r="C1508" s="1" t="s">
        <v>40</v>
      </c>
      <c r="D1508" s="1" t="s">
        <v>31</v>
      </c>
      <c r="E1508" s="1">
        <v>1.04</v>
      </c>
      <c r="F1508" s="1">
        <v>26</v>
      </c>
      <c r="G1508" s="1" t="s">
        <v>69</v>
      </c>
      <c r="H1508" s="1" t="s">
        <v>45</v>
      </c>
      <c r="I1508" s="1">
        <v>17.989999999999998</v>
      </c>
      <c r="J1508" s="1">
        <v>0</v>
      </c>
      <c r="K1508" s="1" t="s">
        <v>42</v>
      </c>
      <c r="L1508" s="1">
        <v>4</v>
      </c>
      <c r="M1508" s="1">
        <v>0.04</v>
      </c>
      <c r="N1508" s="1" t="s">
        <v>51</v>
      </c>
    </row>
    <row r="1509" spans="1:14" x14ac:dyDescent="0.2">
      <c r="A1509" s="1" t="s">
        <v>1549</v>
      </c>
      <c r="B1509" s="1">
        <v>66</v>
      </c>
      <c r="C1509" s="1" t="s">
        <v>40</v>
      </c>
      <c r="D1509" s="1" t="s">
        <v>31</v>
      </c>
      <c r="E1509" s="1">
        <v>18.23</v>
      </c>
      <c r="F1509" s="1">
        <v>38</v>
      </c>
      <c r="G1509" s="1" t="s">
        <v>48</v>
      </c>
      <c r="H1509" s="1" t="s">
        <v>17</v>
      </c>
      <c r="I1509" s="1">
        <v>17.989999999999998</v>
      </c>
      <c r="J1509" s="1">
        <v>1</v>
      </c>
      <c r="K1509" s="1" t="s">
        <v>42</v>
      </c>
      <c r="L1509" s="1">
        <v>2</v>
      </c>
      <c r="M1509" s="1">
        <v>0.47</v>
      </c>
      <c r="N1509" s="1" t="s">
        <v>19</v>
      </c>
    </row>
    <row r="1510" spans="1:14" x14ac:dyDescent="0.2">
      <c r="A1510" s="1" t="s">
        <v>1550</v>
      </c>
      <c r="B1510" s="1">
        <v>35</v>
      </c>
      <c r="C1510" s="1" t="s">
        <v>14</v>
      </c>
      <c r="D1510" s="1" t="s">
        <v>31</v>
      </c>
      <c r="E1510" s="1">
        <v>2.86</v>
      </c>
      <c r="F1510" s="1">
        <v>16</v>
      </c>
      <c r="G1510" s="1" t="s">
        <v>32</v>
      </c>
      <c r="H1510" s="1" t="s">
        <v>23</v>
      </c>
      <c r="I1510" s="1">
        <v>17.989999999999998</v>
      </c>
      <c r="J1510" s="1">
        <v>1</v>
      </c>
      <c r="K1510" s="1" t="s">
        <v>36</v>
      </c>
      <c r="L1510" s="1">
        <v>1</v>
      </c>
      <c r="M1510" s="1">
        <v>0.17</v>
      </c>
      <c r="N1510" s="1" t="s">
        <v>46</v>
      </c>
    </row>
    <row r="1511" spans="1:14" x14ac:dyDescent="0.2">
      <c r="A1511" s="1" t="s">
        <v>1551</v>
      </c>
      <c r="B1511" s="1">
        <v>35</v>
      </c>
      <c r="C1511" s="1" t="s">
        <v>40</v>
      </c>
      <c r="D1511" s="1" t="s">
        <v>21</v>
      </c>
      <c r="E1511" s="1">
        <v>3.52</v>
      </c>
      <c r="F1511" s="1">
        <v>24</v>
      </c>
      <c r="G1511" s="1" t="s">
        <v>48</v>
      </c>
      <c r="H1511" s="1" t="s">
        <v>23</v>
      </c>
      <c r="I1511" s="1">
        <v>13.99</v>
      </c>
      <c r="J1511" s="1">
        <v>1</v>
      </c>
      <c r="K1511" s="1" t="s">
        <v>28</v>
      </c>
      <c r="L1511" s="1">
        <v>5</v>
      </c>
      <c r="M1511" s="1">
        <v>0.14000000000000001</v>
      </c>
      <c r="N1511" s="1" t="s">
        <v>19</v>
      </c>
    </row>
    <row r="1512" spans="1:14" x14ac:dyDescent="0.2">
      <c r="A1512" s="1" t="s">
        <v>1552</v>
      </c>
      <c r="B1512" s="1">
        <v>52</v>
      </c>
      <c r="C1512" s="1" t="s">
        <v>14</v>
      </c>
      <c r="D1512" s="1" t="s">
        <v>15</v>
      </c>
      <c r="E1512" s="1">
        <v>8.4499999999999993</v>
      </c>
      <c r="F1512" s="1">
        <v>58</v>
      </c>
      <c r="G1512" s="1" t="s">
        <v>32</v>
      </c>
      <c r="H1512" s="1" t="s">
        <v>17</v>
      </c>
      <c r="I1512" s="1">
        <v>8.99</v>
      </c>
      <c r="J1512" s="1">
        <v>1</v>
      </c>
      <c r="K1512" s="1" t="s">
        <v>42</v>
      </c>
      <c r="L1512" s="1">
        <v>3</v>
      </c>
      <c r="M1512" s="1">
        <v>0.14000000000000001</v>
      </c>
      <c r="N1512" s="1" t="s">
        <v>51</v>
      </c>
    </row>
    <row r="1513" spans="1:14" x14ac:dyDescent="0.2">
      <c r="A1513" s="1" t="s">
        <v>1553</v>
      </c>
      <c r="B1513" s="1">
        <v>57</v>
      </c>
      <c r="C1513" s="1" t="s">
        <v>26</v>
      </c>
      <c r="D1513" s="1" t="s">
        <v>31</v>
      </c>
      <c r="E1513" s="1">
        <v>0.69</v>
      </c>
      <c r="F1513" s="1">
        <v>24</v>
      </c>
      <c r="G1513" s="1" t="s">
        <v>22</v>
      </c>
      <c r="H1513" s="1" t="s">
        <v>23</v>
      </c>
      <c r="I1513" s="1">
        <v>17.989999999999998</v>
      </c>
      <c r="J1513" s="1">
        <v>1</v>
      </c>
      <c r="K1513" s="1" t="s">
        <v>28</v>
      </c>
      <c r="L1513" s="1">
        <v>5</v>
      </c>
      <c r="M1513" s="1">
        <v>0.03</v>
      </c>
      <c r="N1513" s="1" t="s">
        <v>24</v>
      </c>
    </row>
    <row r="1514" spans="1:14" x14ac:dyDescent="0.2">
      <c r="A1514" s="1" t="s">
        <v>1554</v>
      </c>
      <c r="B1514" s="1">
        <v>64</v>
      </c>
      <c r="C1514" s="1" t="s">
        <v>14</v>
      </c>
      <c r="D1514" s="1" t="s">
        <v>31</v>
      </c>
      <c r="E1514" s="1">
        <v>6.26</v>
      </c>
      <c r="F1514" s="1">
        <v>16</v>
      </c>
      <c r="G1514" s="1" t="s">
        <v>69</v>
      </c>
      <c r="H1514" s="1" t="s">
        <v>23</v>
      </c>
      <c r="I1514" s="1">
        <v>17.989999999999998</v>
      </c>
      <c r="J1514" s="1">
        <v>0</v>
      </c>
      <c r="K1514" s="1" t="s">
        <v>36</v>
      </c>
      <c r="L1514" s="1">
        <v>5</v>
      </c>
      <c r="M1514" s="1">
        <v>0.37</v>
      </c>
      <c r="N1514" s="1" t="s">
        <v>29</v>
      </c>
    </row>
    <row r="1515" spans="1:14" x14ac:dyDescent="0.2">
      <c r="A1515" s="1" t="s">
        <v>1555</v>
      </c>
      <c r="B1515" s="1">
        <v>31</v>
      </c>
      <c r="C1515" s="1" t="s">
        <v>40</v>
      </c>
      <c r="D1515" s="1" t="s">
        <v>15</v>
      </c>
      <c r="E1515" s="1">
        <v>21.84</v>
      </c>
      <c r="F1515" s="1">
        <v>44</v>
      </c>
      <c r="G1515" s="1" t="s">
        <v>48</v>
      </c>
      <c r="H1515" s="1" t="s">
        <v>45</v>
      </c>
      <c r="I1515" s="1">
        <v>8.99</v>
      </c>
      <c r="J1515" s="1">
        <v>1</v>
      </c>
      <c r="K1515" s="1" t="s">
        <v>42</v>
      </c>
      <c r="L1515" s="1">
        <v>2</v>
      </c>
      <c r="M1515" s="1">
        <v>0.49</v>
      </c>
      <c r="N1515" s="1" t="s">
        <v>51</v>
      </c>
    </row>
    <row r="1516" spans="1:14" x14ac:dyDescent="0.2">
      <c r="A1516" s="1" t="s">
        <v>1556</v>
      </c>
      <c r="B1516" s="1">
        <v>19</v>
      </c>
      <c r="C1516" s="1" t="s">
        <v>26</v>
      </c>
      <c r="D1516" s="1" t="s">
        <v>21</v>
      </c>
      <c r="E1516" s="1">
        <v>35.54</v>
      </c>
      <c r="F1516" s="1">
        <v>58</v>
      </c>
      <c r="G1516" s="1" t="s">
        <v>22</v>
      </c>
      <c r="H1516" s="1" t="s">
        <v>17</v>
      </c>
      <c r="I1516" s="1">
        <v>13.99</v>
      </c>
      <c r="J1516" s="1">
        <v>0</v>
      </c>
      <c r="K1516" s="1" t="s">
        <v>36</v>
      </c>
      <c r="L1516" s="1">
        <v>5</v>
      </c>
      <c r="M1516" s="1">
        <v>0.6</v>
      </c>
      <c r="N1516" s="1" t="s">
        <v>51</v>
      </c>
    </row>
    <row r="1517" spans="1:14" x14ac:dyDescent="0.2">
      <c r="A1517" s="1" t="s">
        <v>1557</v>
      </c>
      <c r="B1517" s="1">
        <v>36</v>
      </c>
      <c r="C1517" s="1" t="s">
        <v>14</v>
      </c>
      <c r="D1517" s="1" t="s">
        <v>31</v>
      </c>
      <c r="E1517" s="1">
        <v>12.74</v>
      </c>
      <c r="F1517" s="1">
        <v>58</v>
      </c>
      <c r="G1517" s="1" t="s">
        <v>27</v>
      </c>
      <c r="H1517" s="1" t="s">
        <v>54</v>
      </c>
      <c r="I1517" s="1">
        <v>17.989999999999998</v>
      </c>
      <c r="J1517" s="1">
        <v>1</v>
      </c>
      <c r="K1517" s="1" t="s">
        <v>28</v>
      </c>
      <c r="L1517" s="1">
        <v>2</v>
      </c>
      <c r="M1517" s="1">
        <v>0.22</v>
      </c>
      <c r="N1517" s="1" t="s">
        <v>29</v>
      </c>
    </row>
    <row r="1518" spans="1:14" x14ac:dyDescent="0.2">
      <c r="A1518" s="1" t="s">
        <v>1558</v>
      </c>
      <c r="B1518" s="1">
        <v>31</v>
      </c>
      <c r="C1518" s="1" t="s">
        <v>14</v>
      </c>
      <c r="D1518" s="1" t="s">
        <v>15</v>
      </c>
      <c r="E1518" s="1">
        <v>33.1</v>
      </c>
      <c r="F1518" s="1">
        <v>28</v>
      </c>
      <c r="G1518" s="1" t="s">
        <v>48</v>
      </c>
      <c r="H1518" s="1" t="s">
        <v>45</v>
      </c>
      <c r="I1518" s="1">
        <v>8.99</v>
      </c>
      <c r="J1518" s="1">
        <v>0</v>
      </c>
      <c r="K1518" s="1" t="s">
        <v>60</v>
      </c>
      <c r="L1518" s="1">
        <v>2</v>
      </c>
      <c r="M1518" s="1">
        <v>1.1399999999999999</v>
      </c>
      <c r="N1518" s="1" t="s">
        <v>29</v>
      </c>
    </row>
    <row r="1519" spans="1:14" x14ac:dyDescent="0.2">
      <c r="A1519" s="1" t="s">
        <v>1559</v>
      </c>
      <c r="B1519" s="1">
        <v>35</v>
      </c>
      <c r="C1519" s="1" t="s">
        <v>14</v>
      </c>
      <c r="D1519" s="1" t="s">
        <v>31</v>
      </c>
      <c r="E1519" s="1">
        <v>14.56</v>
      </c>
      <c r="F1519" s="1">
        <v>45</v>
      </c>
      <c r="G1519" s="1" t="s">
        <v>32</v>
      </c>
      <c r="H1519" s="1" t="s">
        <v>17</v>
      </c>
      <c r="I1519" s="1">
        <v>17.989999999999998</v>
      </c>
      <c r="J1519" s="1">
        <v>1</v>
      </c>
      <c r="K1519" s="1" t="s">
        <v>28</v>
      </c>
      <c r="L1519" s="1">
        <v>3</v>
      </c>
      <c r="M1519" s="1">
        <v>0.32</v>
      </c>
      <c r="N1519" s="1" t="s">
        <v>38</v>
      </c>
    </row>
    <row r="1520" spans="1:14" x14ac:dyDescent="0.2">
      <c r="A1520" s="1" t="s">
        <v>1560</v>
      </c>
      <c r="B1520" s="1">
        <v>65</v>
      </c>
      <c r="C1520" s="1" t="s">
        <v>40</v>
      </c>
      <c r="D1520" s="1" t="s">
        <v>31</v>
      </c>
      <c r="E1520" s="1">
        <v>6.14</v>
      </c>
      <c r="F1520" s="1">
        <v>58</v>
      </c>
      <c r="G1520" s="1" t="s">
        <v>27</v>
      </c>
      <c r="H1520" s="1" t="s">
        <v>54</v>
      </c>
      <c r="I1520" s="1">
        <v>17.989999999999998</v>
      </c>
      <c r="J1520" s="1">
        <v>0</v>
      </c>
      <c r="K1520" s="1" t="s">
        <v>36</v>
      </c>
      <c r="L1520" s="1">
        <v>4</v>
      </c>
      <c r="M1520" s="1">
        <v>0.1</v>
      </c>
      <c r="N1520" s="1" t="s">
        <v>46</v>
      </c>
    </row>
    <row r="1521" spans="1:14" x14ac:dyDescent="0.2">
      <c r="A1521" s="1" t="s">
        <v>1561</v>
      </c>
      <c r="B1521" s="1">
        <v>66</v>
      </c>
      <c r="C1521" s="1" t="s">
        <v>40</v>
      </c>
      <c r="D1521" s="1" t="s">
        <v>21</v>
      </c>
      <c r="E1521" s="1">
        <v>3.86</v>
      </c>
      <c r="F1521" s="1">
        <v>28</v>
      </c>
      <c r="G1521" s="1" t="s">
        <v>16</v>
      </c>
      <c r="H1521" s="1" t="s">
        <v>45</v>
      </c>
      <c r="I1521" s="1">
        <v>13.99</v>
      </c>
      <c r="J1521" s="1">
        <v>1</v>
      </c>
      <c r="K1521" s="1" t="s">
        <v>42</v>
      </c>
      <c r="L1521" s="1">
        <v>3</v>
      </c>
      <c r="M1521" s="1">
        <v>0.13</v>
      </c>
      <c r="N1521" s="1" t="s">
        <v>24</v>
      </c>
    </row>
    <row r="1522" spans="1:14" x14ac:dyDescent="0.2">
      <c r="A1522" s="1" t="s">
        <v>1562</v>
      </c>
      <c r="B1522" s="1">
        <v>36</v>
      </c>
      <c r="C1522" s="1" t="s">
        <v>40</v>
      </c>
      <c r="D1522" s="1" t="s">
        <v>15</v>
      </c>
      <c r="E1522" s="1">
        <v>0.19</v>
      </c>
      <c r="F1522" s="1">
        <v>5</v>
      </c>
      <c r="G1522" s="1" t="s">
        <v>32</v>
      </c>
      <c r="H1522" s="1" t="s">
        <v>23</v>
      </c>
      <c r="I1522" s="1">
        <v>8.99</v>
      </c>
      <c r="J1522" s="1">
        <v>1</v>
      </c>
      <c r="K1522" s="1" t="s">
        <v>36</v>
      </c>
      <c r="L1522" s="1">
        <v>2</v>
      </c>
      <c r="M1522" s="1">
        <v>0.03</v>
      </c>
      <c r="N1522" s="1" t="s">
        <v>24</v>
      </c>
    </row>
    <row r="1523" spans="1:14" x14ac:dyDescent="0.2">
      <c r="A1523" s="1" t="s">
        <v>1563</v>
      </c>
      <c r="B1523" s="1">
        <v>51</v>
      </c>
      <c r="C1523" s="1" t="s">
        <v>14</v>
      </c>
      <c r="D1523" s="1" t="s">
        <v>21</v>
      </c>
      <c r="E1523" s="1">
        <v>2.68</v>
      </c>
      <c r="F1523" s="1">
        <v>48</v>
      </c>
      <c r="G1523" s="1" t="s">
        <v>27</v>
      </c>
      <c r="H1523" s="1" t="s">
        <v>45</v>
      </c>
      <c r="I1523" s="1">
        <v>13.99</v>
      </c>
      <c r="J1523" s="1">
        <v>1</v>
      </c>
      <c r="K1523" s="1" t="s">
        <v>28</v>
      </c>
      <c r="L1523" s="1">
        <v>3</v>
      </c>
      <c r="M1523" s="1">
        <v>0.05</v>
      </c>
      <c r="N1523" s="1" t="s">
        <v>46</v>
      </c>
    </row>
    <row r="1524" spans="1:14" x14ac:dyDescent="0.2">
      <c r="A1524" s="1" t="s">
        <v>1564</v>
      </c>
      <c r="B1524" s="1">
        <v>52</v>
      </c>
      <c r="C1524" s="1" t="s">
        <v>26</v>
      </c>
      <c r="D1524" s="1" t="s">
        <v>15</v>
      </c>
      <c r="E1524" s="1">
        <v>20.8</v>
      </c>
      <c r="F1524" s="1">
        <v>33</v>
      </c>
      <c r="G1524" s="1" t="s">
        <v>22</v>
      </c>
      <c r="H1524" s="1" t="s">
        <v>17</v>
      </c>
      <c r="I1524" s="1">
        <v>8.99</v>
      </c>
      <c r="J1524" s="1">
        <v>0</v>
      </c>
      <c r="K1524" s="1" t="s">
        <v>60</v>
      </c>
      <c r="L1524" s="1">
        <v>2</v>
      </c>
      <c r="M1524" s="1">
        <v>0.61</v>
      </c>
      <c r="N1524" s="1" t="s">
        <v>38</v>
      </c>
    </row>
    <row r="1525" spans="1:14" x14ac:dyDescent="0.2">
      <c r="A1525" s="1" t="s">
        <v>1565</v>
      </c>
      <c r="B1525" s="1">
        <v>37</v>
      </c>
      <c r="C1525" s="1" t="s">
        <v>40</v>
      </c>
      <c r="D1525" s="1" t="s">
        <v>21</v>
      </c>
      <c r="E1525" s="1">
        <v>20.47</v>
      </c>
      <c r="F1525" s="1">
        <v>41</v>
      </c>
      <c r="G1525" s="1" t="s">
        <v>48</v>
      </c>
      <c r="H1525" s="1" t="s">
        <v>45</v>
      </c>
      <c r="I1525" s="1">
        <v>13.99</v>
      </c>
      <c r="J1525" s="1">
        <v>0</v>
      </c>
      <c r="K1525" s="1" t="s">
        <v>42</v>
      </c>
      <c r="L1525" s="1">
        <v>3</v>
      </c>
      <c r="M1525" s="1">
        <v>0.49</v>
      </c>
      <c r="N1525" s="1" t="s">
        <v>51</v>
      </c>
    </row>
    <row r="1526" spans="1:14" x14ac:dyDescent="0.2">
      <c r="A1526" s="1" t="s">
        <v>1566</v>
      </c>
      <c r="B1526" s="1">
        <v>28</v>
      </c>
      <c r="C1526" s="1" t="s">
        <v>40</v>
      </c>
      <c r="D1526" s="1" t="s">
        <v>21</v>
      </c>
      <c r="E1526" s="1">
        <v>6.56</v>
      </c>
      <c r="F1526" s="1">
        <v>30</v>
      </c>
      <c r="G1526" s="1" t="s">
        <v>69</v>
      </c>
      <c r="H1526" s="1" t="s">
        <v>45</v>
      </c>
      <c r="I1526" s="1">
        <v>13.99</v>
      </c>
      <c r="J1526" s="1">
        <v>0</v>
      </c>
      <c r="K1526" s="1" t="s">
        <v>36</v>
      </c>
      <c r="L1526" s="1">
        <v>4</v>
      </c>
      <c r="M1526" s="1">
        <v>0.21</v>
      </c>
      <c r="N1526" s="1" t="s">
        <v>24</v>
      </c>
    </row>
    <row r="1527" spans="1:14" x14ac:dyDescent="0.2">
      <c r="A1527" s="1" t="s">
        <v>1567</v>
      </c>
      <c r="B1527" s="1">
        <v>65</v>
      </c>
      <c r="C1527" s="1" t="s">
        <v>26</v>
      </c>
      <c r="D1527" s="1" t="s">
        <v>21</v>
      </c>
      <c r="E1527" s="1">
        <v>18.34</v>
      </c>
      <c r="F1527" s="1">
        <v>48</v>
      </c>
      <c r="G1527" s="1" t="s">
        <v>22</v>
      </c>
      <c r="H1527" s="1" t="s">
        <v>23</v>
      </c>
      <c r="I1527" s="1">
        <v>13.99</v>
      </c>
      <c r="J1527" s="1">
        <v>1</v>
      </c>
      <c r="K1527" s="1" t="s">
        <v>36</v>
      </c>
      <c r="L1527" s="1">
        <v>1</v>
      </c>
      <c r="M1527" s="1">
        <v>0.37</v>
      </c>
      <c r="N1527" s="1" t="s">
        <v>19</v>
      </c>
    </row>
    <row r="1528" spans="1:14" x14ac:dyDescent="0.2">
      <c r="A1528" s="1" t="s">
        <v>1568</v>
      </c>
      <c r="B1528" s="1">
        <v>44</v>
      </c>
      <c r="C1528" s="1" t="s">
        <v>40</v>
      </c>
      <c r="D1528" s="1" t="s">
        <v>15</v>
      </c>
      <c r="E1528" s="1">
        <v>1.45</v>
      </c>
      <c r="F1528" s="1">
        <v>18</v>
      </c>
      <c r="G1528" s="1" t="s">
        <v>48</v>
      </c>
      <c r="H1528" s="1" t="s">
        <v>17</v>
      </c>
      <c r="I1528" s="1">
        <v>8.99</v>
      </c>
      <c r="J1528" s="1">
        <v>1</v>
      </c>
      <c r="K1528" s="1" t="s">
        <v>60</v>
      </c>
      <c r="L1528" s="1">
        <v>4</v>
      </c>
      <c r="M1528" s="1">
        <v>0.08</v>
      </c>
      <c r="N1528" s="1" t="s">
        <v>33</v>
      </c>
    </row>
    <row r="1529" spans="1:14" x14ac:dyDescent="0.2">
      <c r="A1529" s="1" t="s">
        <v>1569</v>
      </c>
      <c r="B1529" s="1">
        <v>52</v>
      </c>
      <c r="C1529" s="1" t="s">
        <v>40</v>
      </c>
      <c r="D1529" s="1" t="s">
        <v>21</v>
      </c>
      <c r="E1529" s="1">
        <v>11.84</v>
      </c>
      <c r="F1529" s="1">
        <v>36</v>
      </c>
      <c r="G1529" s="1" t="s">
        <v>22</v>
      </c>
      <c r="H1529" s="1" t="s">
        <v>56</v>
      </c>
      <c r="I1529" s="1">
        <v>13.99</v>
      </c>
      <c r="J1529" s="1">
        <v>0</v>
      </c>
      <c r="K1529" s="1" t="s">
        <v>60</v>
      </c>
      <c r="L1529" s="1">
        <v>4</v>
      </c>
      <c r="M1529" s="1">
        <v>0.32</v>
      </c>
      <c r="N1529" s="1" t="s">
        <v>33</v>
      </c>
    </row>
    <row r="1530" spans="1:14" x14ac:dyDescent="0.2">
      <c r="A1530" s="1" t="s">
        <v>1570</v>
      </c>
      <c r="B1530" s="1">
        <v>40</v>
      </c>
      <c r="C1530" s="1" t="s">
        <v>14</v>
      </c>
      <c r="D1530" s="1" t="s">
        <v>15</v>
      </c>
      <c r="E1530" s="1">
        <v>14.88</v>
      </c>
      <c r="F1530" s="1">
        <v>12</v>
      </c>
      <c r="G1530" s="1" t="s">
        <v>32</v>
      </c>
      <c r="H1530" s="1" t="s">
        <v>56</v>
      </c>
      <c r="I1530" s="1">
        <v>8.99</v>
      </c>
      <c r="J1530" s="1">
        <v>0</v>
      </c>
      <c r="K1530" s="1" t="s">
        <v>36</v>
      </c>
      <c r="L1530" s="1">
        <v>3</v>
      </c>
      <c r="M1530" s="1">
        <v>1.1399999999999999</v>
      </c>
      <c r="N1530" s="1" t="s">
        <v>24</v>
      </c>
    </row>
    <row r="1531" spans="1:14" x14ac:dyDescent="0.2">
      <c r="A1531" s="1" t="s">
        <v>1571</v>
      </c>
      <c r="B1531" s="1">
        <v>35</v>
      </c>
      <c r="C1531" s="1" t="s">
        <v>14</v>
      </c>
      <c r="D1531" s="1" t="s">
        <v>21</v>
      </c>
      <c r="E1531" s="1">
        <v>11.54</v>
      </c>
      <c r="F1531" s="1">
        <v>41</v>
      </c>
      <c r="G1531" s="1" t="s">
        <v>22</v>
      </c>
      <c r="H1531" s="1" t="s">
        <v>17</v>
      </c>
      <c r="I1531" s="1">
        <v>13.99</v>
      </c>
      <c r="J1531" s="1">
        <v>0</v>
      </c>
      <c r="K1531" s="1" t="s">
        <v>42</v>
      </c>
      <c r="L1531" s="1">
        <v>4</v>
      </c>
      <c r="M1531" s="1">
        <v>0.27</v>
      </c>
      <c r="N1531" s="1" t="s">
        <v>46</v>
      </c>
    </row>
    <row r="1532" spans="1:14" x14ac:dyDescent="0.2">
      <c r="A1532" s="1" t="s">
        <v>1572</v>
      </c>
      <c r="B1532" s="1">
        <v>21</v>
      </c>
      <c r="C1532" s="1" t="s">
        <v>26</v>
      </c>
      <c r="D1532" s="1" t="s">
        <v>21</v>
      </c>
      <c r="E1532" s="1">
        <v>9.1300000000000008</v>
      </c>
      <c r="F1532" s="1">
        <v>7</v>
      </c>
      <c r="G1532" s="1" t="s">
        <v>16</v>
      </c>
      <c r="H1532" s="1" t="s">
        <v>45</v>
      </c>
      <c r="I1532" s="1">
        <v>13.99</v>
      </c>
      <c r="J1532" s="1">
        <v>0</v>
      </c>
      <c r="K1532" s="1" t="s">
        <v>36</v>
      </c>
      <c r="L1532" s="1">
        <v>1</v>
      </c>
      <c r="M1532" s="1">
        <v>1.1399999999999999</v>
      </c>
      <c r="N1532" s="1" t="s">
        <v>29</v>
      </c>
    </row>
    <row r="1533" spans="1:14" x14ac:dyDescent="0.2">
      <c r="A1533" s="1" t="s">
        <v>1573</v>
      </c>
      <c r="B1533" s="1">
        <v>36</v>
      </c>
      <c r="C1533" s="1" t="s">
        <v>26</v>
      </c>
      <c r="D1533" s="1" t="s">
        <v>31</v>
      </c>
      <c r="E1533" s="1">
        <v>3.85</v>
      </c>
      <c r="F1533" s="1">
        <v>46</v>
      </c>
      <c r="G1533" s="1" t="s">
        <v>69</v>
      </c>
      <c r="H1533" s="1" t="s">
        <v>56</v>
      </c>
      <c r="I1533" s="1">
        <v>17.989999999999998</v>
      </c>
      <c r="J1533" s="1">
        <v>1</v>
      </c>
      <c r="K1533" s="1" t="s">
        <v>42</v>
      </c>
      <c r="L1533" s="1">
        <v>2</v>
      </c>
      <c r="M1533" s="1">
        <v>0.08</v>
      </c>
      <c r="N1533" s="1" t="s">
        <v>33</v>
      </c>
    </row>
    <row r="1534" spans="1:14" x14ac:dyDescent="0.2">
      <c r="A1534" s="1" t="s">
        <v>1574</v>
      </c>
      <c r="B1534" s="1">
        <v>35</v>
      </c>
      <c r="C1534" s="1" t="s">
        <v>26</v>
      </c>
      <c r="D1534" s="1" t="s">
        <v>31</v>
      </c>
      <c r="E1534" s="1">
        <v>22.18</v>
      </c>
      <c r="F1534" s="1">
        <v>18</v>
      </c>
      <c r="G1534" s="1" t="s">
        <v>16</v>
      </c>
      <c r="H1534" s="1" t="s">
        <v>23</v>
      </c>
      <c r="I1534" s="1">
        <v>17.989999999999998</v>
      </c>
      <c r="J1534" s="1">
        <v>0</v>
      </c>
      <c r="K1534" s="1" t="s">
        <v>36</v>
      </c>
      <c r="L1534" s="1">
        <v>1</v>
      </c>
      <c r="M1534" s="1">
        <v>1.17</v>
      </c>
      <c r="N1534" s="1" t="s">
        <v>46</v>
      </c>
    </row>
    <row r="1535" spans="1:14" x14ac:dyDescent="0.2">
      <c r="A1535" s="1" t="s">
        <v>1575</v>
      </c>
      <c r="B1535" s="1">
        <v>45</v>
      </c>
      <c r="C1535" s="1" t="s">
        <v>40</v>
      </c>
      <c r="D1535" s="1" t="s">
        <v>15</v>
      </c>
      <c r="E1535" s="1">
        <v>3.05</v>
      </c>
      <c r="F1535" s="1">
        <v>59</v>
      </c>
      <c r="G1535" s="1" t="s">
        <v>69</v>
      </c>
      <c r="H1535" s="1" t="s">
        <v>56</v>
      </c>
      <c r="I1535" s="1">
        <v>8.99</v>
      </c>
      <c r="J1535" s="1">
        <v>1</v>
      </c>
      <c r="K1535" s="1" t="s">
        <v>60</v>
      </c>
      <c r="L1535" s="1">
        <v>1</v>
      </c>
      <c r="M1535" s="1">
        <v>0.05</v>
      </c>
      <c r="N1535" s="1" t="s">
        <v>19</v>
      </c>
    </row>
    <row r="1536" spans="1:14" x14ac:dyDescent="0.2">
      <c r="A1536" s="1" t="s">
        <v>1576</v>
      </c>
      <c r="B1536" s="1">
        <v>51</v>
      </c>
      <c r="C1536" s="1" t="s">
        <v>40</v>
      </c>
      <c r="D1536" s="1" t="s">
        <v>21</v>
      </c>
      <c r="E1536" s="1">
        <v>5.54</v>
      </c>
      <c r="F1536" s="1">
        <v>26</v>
      </c>
      <c r="G1536" s="1" t="s">
        <v>32</v>
      </c>
      <c r="H1536" s="1" t="s">
        <v>56</v>
      </c>
      <c r="I1536" s="1">
        <v>13.99</v>
      </c>
      <c r="J1536" s="1">
        <v>0</v>
      </c>
      <c r="K1536" s="1" t="s">
        <v>36</v>
      </c>
      <c r="L1536" s="1">
        <v>4</v>
      </c>
      <c r="M1536" s="1">
        <v>0.21</v>
      </c>
      <c r="N1536" s="1" t="s">
        <v>51</v>
      </c>
    </row>
    <row r="1537" spans="1:14" x14ac:dyDescent="0.2">
      <c r="A1537" s="1" t="s">
        <v>1577</v>
      </c>
      <c r="B1537" s="1">
        <v>22</v>
      </c>
      <c r="C1537" s="1" t="s">
        <v>40</v>
      </c>
      <c r="D1537" s="1" t="s">
        <v>31</v>
      </c>
      <c r="E1537" s="1">
        <v>37.119999999999997</v>
      </c>
      <c r="F1537" s="1">
        <v>36</v>
      </c>
      <c r="G1537" s="1" t="s">
        <v>22</v>
      </c>
      <c r="H1537" s="1" t="s">
        <v>54</v>
      </c>
      <c r="I1537" s="1">
        <v>17.989999999999998</v>
      </c>
      <c r="J1537" s="1">
        <v>0</v>
      </c>
      <c r="K1537" s="1" t="s">
        <v>36</v>
      </c>
      <c r="L1537" s="1">
        <v>2</v>
      </c>
      <c r="M1537" s="1">
        <v>1</v>
      </c>
      <c r="N1537" s="1" t="s">
        <v>24</v>
      </c>
    </row>
    <row r="1538" spans="1:14" x14ac:dyDescent="0.2">
      <c r="A1538" s="1" t="s">
        <v>1578</v>
      </c>
      <c r="B1538" s="1">
        <v>59</v>
      </c>
      <c r="C1538" s="1" t="s">
        <v>26</v>
      </c>
      <c r="D1538" s="1" t="s">
        <v>15</v>
      </c>
      <c r="E1538" s="1">
        <v>4.0599999999999996</v>
      </c>
      <c r="F1538" s="1">
        <v>9</v>
      </c>
      <c r="G1538" s="1" t="s">
        <v>16</v>
      </c>
      <c r="H1538" s="1" t="s">
        <v>45</v>
      </c>
      <c r="I1538" s="1">
        <v>8.99</v>
      </c>
      <c r="J1538" s="1">
        <v>1</v>
      </c>
      <c r="K1538" s="1" t="s">
        <v>18</v>
      </c>
      <c r="L1538" s="1">
        <v>5</v>
      </c>
      <c r="M1538" s="1">
        <v>0.41</v>
      </c>
      <c r="N1538" s="1" t="s">
        <v>24</v>
      </c>
    </row>
    <row r="1539" spans="1:14" x14ac:dyDescent="0.2">
      <c r="A1539" s="1" t="s">
        <v>1579</v>
      </c>
      <c r="B1539" s="1">
        <v>68</v>
      </c>
      <c r="C1539" s="1" t="s">
        <v>14</v>
      </c>
      <c r="D1539" s="1" t="s">
        <v>21</v>
      </c>
      <c r="E1539" s="1">
        <v>0.68</v>
      </c>
      <c r="F1539" s="1">
        <v>20</v>
      </c>
      <c r="G1539" s="1" t="s">
        <v>22</v>
      </c>
      <c r="H1539" s="1" t="s">
        <v>17</v>
      </c>
      <c r="I1539" s="1">
        <v>13.99</v>
      </c>
      <c r="J1539" s="1">
        <v>0</v>
      </c>
      <c r="K1539" s="1" t="s">
        <v>42</v>
      </c>
      <c r="L1539" s="1">
        <v>5</v>
      </c>
      <c r="M1539" s="1">
        <v>0.03</v>
      </c>
      <c r="N1539" s="1" t="s">
        <v>46</v>
      </c>
    </row>
    <row r="1540" spans="1:14" x14ac:dyDescent="0.2">
      <c r="A1540" s="1" t="s">
        <v>1580</v>
      </c>
      <c r="B1540" s="1">
        <v>25</v>
      </c>
      <c r="C1540" s="1" t="s">
        <v>14</v>
      </c>
      <c r="D1540" s="1" t="s">
        <v>15</v>
      </c>
      <c r="E1540" s="1">
        <v>13.34</v>
      </c>
      <c r="F1540" s="1">
        <v>49</v>
      </c>
      <c r="G1540" s="1" t="s">
        <v>16</v>
      </c>
      <c r="H1540" s="1" t="s">
        <v>54</v>
      </c>
      <c r="I1540" s="1">
        <v>8.99</v>
      </c>
      <c r="J1540" s="1">
        <v>1</v>
      </c>
      <c r="K1540" s="1" t="s">
        <v>60</v>
      </c>
      <c r="L1540" s="1">
        <v>1</v>
      </c>
      <c r="M1540" s="1">
        <v>0.27</v>
      </c>
      <c r="N1540" s="1" t="s">
        <v>19</v>
      </c>
    </row>
    <row r="1541" spans="1:14" x14ac:dyDescent="0.2">
      <c r="A1541" s="1" t="s">
        <v>1581</v>
      </c>
      <c r="B1541" s="1">
        <v>68</v>
      </c>
      <c r="C1541" s="1" t="s">
        <v>14</v>
      </c>
      <c r="D1541" s="1" t="s">
        <v>31</v>
      </c>
      <c r="E1541" s="1">
        <v>1.89</v>
      </c>
      <c r="F1541" s="1">
        <v>4</v>
      </c>
      <c r="G1541" s="1" t="s">
        <v>48</v>
      </c>
      <c r="H1541" s="1" t="s">
        <v>45</v>
      </c>
      <c r="I1541" s="1">
        <v>17.989999999999998</v>
      </c>
      <c r="J1541" s="1">
        <v>0</v>
      </c>
      <c r="K1541" s="1" t="s">
        <v>60</v>
      </c>
      <c r="L1541" s="1">
        <v>4</v>
      </c>
      <c r="M1541" s="1">
        <v>0.38</v>
      </c>
      <c r="N1541" s="1" t="s">
        <v>51</v>
      </c>
    </row>
    <row r="1542" spans="1:14" x14ac:dyDescent="0.2">
      <c r="A1542" s="1" t="s">
        <v>1582</v>
      </c>
      <c r="B1542" s="1">
        <v>60</v>
      </c>
      <c r="C1542" s="1" t="s">
        <v>14</v>
      </c>
      <c r="D1542" s="1" t="s">
        <v>31</v>
      </c>
      <c r="E1542" s="1">
        <v>2.79</v>
      </c>
      <c r="F1542" s="1">
        <v>9</v>
      </c>
      <c r="G1542" s="1" t="s">
        <v>16</v>
      </c>
      <c r="H1542" s="1" t="s">
        <v>54</v>
      </c>
      <c r="I1542" s="1">
        <v>17.989999999999998</v>
      </c>
      <c r="J1542" s="1">
        <v>0</v>
      </c>
      <c r="K1542" s="1" t="s">
        <v>42</v>
      </c>
      <c r="L1542" s="1">
        <v>5</v>
      </c>
      <c r="M1542" s="1">
        <v>0.28000000000000003</v>
      </c>
      <c r="N1542" s="1" t="s">
        <v>33</v>
      </c>
    </row>
    <row r="1543" spans="1:14" x14ac:dyDescent="0.2">
      <c r="A1543" s="1" t="s">
        <v>1583</v>
      </c>
      <c r="B1543" s="1">
        <v>65</v>
      </c>
      <c r="C1543" s="1" t="s">
        <v>40</v>
      </c>
      <c r="D1543" s="1" t="s">
        <v>21</v>
      </c>
      <c r="E1543" s="1">
        <v>1</v>
      </c>
      <c r="F1543" s="1">
        <v>47</v>
      </c>
      <c r="G1543" s="1" t="s">
        <v>27</v>
      </c>
      <c r="H1543" s="1" t="s">
        <v>23</v>
      </c>
      <c r="I1543" s="1">
        <v>13.99</v>
      </c>
      <c r="J1543" s="1">
        <v>1</v>
      </c>
      <c r="K1543" s="1" t="s">
        <v>60</v>
      </c>
      <c r="L1543" s="1">
        <v>4</v>
      </c>
      <c r="M1543" s="1">
        <v>0.02</v>
      </c>
      <c r="N1543" s="1" t="s">
        <v>24</v>
      </c>
    </row>
    <row r="1544" spans="1:14" x14ac:dyDescent="0.2">
      <c r="A1544" s="1" t="s">
        <v>1584</v>
      </c>
      <c r="B1544" s="1">
        <v>28</v>
      </c>
      <c r="C1544" s="1" t="s">
        <v>40</v>
      </c>
      <c r="D1544" s="1" t="s">
        <v>31</v>
      </c>
      <c r="E1544" s="1">
        <v>17.43</v>
      </c>
      <c r="F1544" s="1">
        <v>36</v>
      </c>
      <c r="G1544" s="1" t="s">
        <v>69</v>
      </c>
      <c r="H1544" s="1" t="s">
        <v>54</v>
      </c>
      <c r="I1544" s="1">
        <v>17.989999999999998</v>
      </c>
      <c r="J1544" s="1">
        <v>1</v>
      </c>
      <c r="K1544" s="1" t="s">
        <v>28</v>
      </c>
      <c r="L1544" s="1">
        <v>3</v>
      </c>
      <c r="M1544" s="1">
        <v>0.47</v>
      </c>
      <c r="N1544" s="1" t="s">
        <v>29</v>
      </c>
    </row>
    <row r="1545" spans="1:14" x14ac:dyDescent="0.2">
      <c r="A1545" s="1" t="s">
        <v>1585</v>
      </c>
      <c r="B1545" s="1">
        <v>47</v>
      </c>
      <c r="C1545" s="1" t="s">
        <v>14</v>
      </c>
      <c r="D1545" s="1" t="s">
        <v>15</v>
      </c>
      <c r="E1545" s="1">
        <v>8.3699999999999992</v>
      </c>
      <c r="F1545" s="1">
        <v>27</v>
      </c>
      <c r="G1545" s="1" t="s">
        <v>22</v>
      </c>
      <c r="H1545" s="1" t="s">
        <v>56</v>
      </c>
      <c r="I1545" s="1">
        <v>8.99</v>
      </c>
      <c r="J1545" s="1">
        <v>0</v>
      </c>
      <c r="K1545" s="1" t="s">
        <v>18</v>
      </c>
      <c r="L1545" s="1">
        <v>5</v>
      </c>
      <c r="M1545" s="1">
        <v>0.3</v>
      </c>
      <c r="N1545" s="1" t="s">
        <v>46</v>
      </c>
    </row>
    <row r="1546" spans="1:14" x14ac:dyDescent="0.2">
      <c r="A1546" s="1" t="s">
        <v>1586</v>
      </c>
      <c r="B1546" s="1">
        <v>64</v>
      </c>
      <c r="C1546" s="1" t="s">
        <v>26</v>
      </c>
      <c r="D1546" s="1" t="s">
        <v>21</v>
      </c>
      <c r="E1546" s="1">
        <v>12.3</v>
      </c>
      <c r="F1546" s="1">
        <v>16</v>
      </c>
      <c r="G1546" s="1" t="s">
        <v>22</v>
      </c>
      <c r="H1546" s="1" t="s">
        <v>56</v>
      </c>
      <c r="I1546" s="1">
        <v>13.99</v>
      </c>
      <c r="J1546" s="1">
        <v>0</v>
      </c>
      <c r="K1546" s="1" t="s">
        <v>42</v>
      </c>
      <c r="L1546" s="1">
        <v>3</v>
      </c>
      <c r="M1546" s="1">
        <v>0.72</v>
      </c>
      <c r="N1546" s="1" t="s">
        <v>46</v>
      </c>
    </row>
    <row r="1547" spans="1:14" x14ac:dyDescent="0.2">
      <c r="A1547" s="1" t="s">
        <v>1587</v>
      </c>
      <c r="B1547" s="1">
        <v>30</v>
      </c>
      <c r="C1547" s="1" t="s">
        <v>40</v>
      </c>
      <c r="D1547" s="1" t="s">
        <v>21</v>
      </c>
      <c r="E1547" s="1">
        <v>3.31</v>
      </c>
      <c r="F1547" s="1">
        <v>29</v>
      </c>
      <c r="G1547" s="1" t="s">
        <v>27</v>
      </c>
      <c r="H1547" s="1" t="s">
        <v>17</v>
      </c>
      <c r="I1547" s="1">
        <v>13.99</v>
      </c>
      <c r="J1547" s="1">
        <v>1</v>
      </c>
      <c r="K1547" s="1" t="s">
        <v>36</v>
      </c>
      <c r="L1547" s="1">
        <v>1</v>
      </c>
      <c r="M1547" s="1">
        <v>0.11</v>
      </c>
      <c r="N1547" s="1" t="s">
        <v>51</v>
      </c>
    </row>
    <row r="1548" spans="1:14" x14ac:dyDescent="0.2">
      <c r="A1548" s="1" t="s">
        <v>1588</v>
      </c>
      <c r="B1548" s="1">
        <v>27</v>
      </c>
      <c r="C1548" s="1" t="s">
        <v>40</v>
      </c>
      <c r="D1548" s="1" t="s">
        <v>21</v>
      </c>
      <c r="E1548" s="1">
        <v>25.23</v>
      </c>
      <c r="F1548" s="1">
        <v>20</v>
      </c>
      <c r="G1548" s="1" t="s">
        <v>48</v>
      </c>
      <c r="H1548" s="1" t="s">
        <v>23</v>
      </c>
      <c r="I1548" s="1">
        <v>13.99</v>
      </c>
      <c r="J1548" s="1">
        <v>0</v>
      </c>
      <c r="K1548" s="1" t="s">
        <v>36</v>
      </c>
      <c r="L1548" s="1">
        <v>5</v>
      </c>
      <c r="M1548" s="1">
        <v>1.2</v>
      </c>
      <c r="N1548" s="1" t="s">
        <v>29</v>
      </c>
    </row>
    <row r="1549" spans="1:14" x14ac:dyDescent="0.2">
      <c r="A1549" s="1" t="s">
        <v>1589</v>
      </c>
      <c r="B1549" s="1">
        <v>57</v>
      </c>
      <c r="C1549" s="1" t="s">
        <v>40</v>
      </c>
      <c r="D1549" s="1" t="s">
        <v>21</v>
      </c>
      <c r="E1549" s="1">
        <v>17.87</v>
      </c>
      <c r="F1549" s="1">
        <v>36</v>
      </c>
      <c r="G1549" s="1" t="s">
        <v>16</v>
      </c>
      <c r="H1549" s="1" t="s">
        <v>56</v>
      </c>
      <c r="I1549" s="1">
        <v>13.99</v>
      </c>
      <c r="J1549" s="1">
        <v>0</v>
      </c>
      <c r="K1549" s="1" t="s">
        <v>42</v>
      </c>
      <c r="L1549" s="1">
        <v>4</v>
      </c>
      <c r="M1549" s="1">
        <v>0.48</v>
      </c>
      <c r="N1549" s="1" t="s">
        <v>19</v>
      </c>
    </row>
    <row r="1550" spans="1:14" x14ac:dyDescent="0.2">
      <c r="A1550" s="1" t="s">
        <v>1590</v>
      </c>
      <c r="B1550" s="1">
        <v>66</v>
      </c>
      <c r="C1550" s="1" t="s">
        <v>26</v>
      </c>
      <c r="D1550" s="1" t="s">
        <v>21</v>
      </c>
      <c r="E1550" s="1">
        <v>3.01</v>
      </c>
      <c r="F1550" s="1">
        <v>4</v>
      </c>
      <c r="G1550" s="1" t="s">
        <v>16</v>
      </c>
      <c r="H1550" s="1" t="s">
        <v>56</v>
      </c>
      <c r="I1550" s="1">
        <v>13.99</v>
      </c>
      <c r="J1550" s="1">
        <v>0</v>
      </c>
      <c r="K1550" s="1" t="s">
        <v>60</v>
      </c>
      <c r="L1550" s="1">
        <v>2</v>
      </c>
      <c r="M1550" s="1">
        <v>0.6</v>
      </c>
      <c r="N1550" s="1" t="s">
        <v>46</v>
      </c>
    </row>
    <row r="1551" spans="1:14" x14ac:dyDescent="0.2">
      <c r="A1551" s="1" t="s">
        <v>1591</v>
      </c>
      <c r="B1551" s="1">
        <v>21</v>
      </c>
      <c r="C1551" s="1" t="s">
        <v>14</v>
      </c>
      <c r="D1551" s="1" t="s">
        <v>31</v>
      </c>
      <c r="E1551" s="1">
        <v>13.63</v>
      </c>
      <c r="F1551" s="1">
        <v>3</v>
      </c>
      <c r="G1551" s="1" t="s">
        <v>27</v>
      </c>
      <c r="H1551" s="1" t="s">
        <v>45</v>
      </c>
      <c r="I1551" s="1">
        <v>17.989999999999998</v>
      </c>
      <c r="J1551" s="1">
        <v>0</v>
      </c>
      <c r="K1551" s="1" t="s">
        <v>28</v>
      </c>
      <c r="L1551" s="1">
        <v>1</v>
      </c>
      <c r="M1551" s="1">
        <v>3.41</v>
      </c>
      <c r="N1551" s="1" t="s">
        <v>46</v>
      </c>
    </row>
    <row r="1552" spans="1:14" x14ac:dyDescent="0.2">
      <c r="A1552" s="1" t="s">
        <v>1592</v>
      </c>
      <c r="B1552" s="1">
        <v>51</v>
      </c>
      <c r="C1552" s="1" t="s">
        <v>40</v>
      </c>
      <c r="D1552" s="1" t="s">
        <v>21</v>
      </c>
      <c r="E1552" s="1">
        <v>18.53</v>
      </c>
      <c r="F1552" s="1">
        <v>30</v>
      </c>
      <c r="G1552" s="1" t="s">
        <v>32</v>
      </c>
      <c r="H1552" s="1" t="s">
        <v>17</v>
      </c>
      <c r="I1552" s="1">
        <v>13.99</v>
      </c>
      <c r="J1552" s="1">
        <v>0</v>
      </c>
      <c r="K1552" s="1" t="s">
        <v>60</v>
      </c>
      <c r="L1552" s="1">
        <v>3</v>
      </c>
      <c r="M1552" s="1">
        <v>0.6</v>
      </c>
      <c r="N1552" s="1" t="s">
        <v>29</v>
      </c>
    </row>
    <row r="1553" spans="1:14" x14ac:dyDescent="0.2">
      <c r="A1553" s="1" t="s">
        <v>1593</v>
      </c>
      <c r="B1553" s="1">
        <v>70</v>
      </c>
      <c r="C1553" s="1" t="s">
        <v>40</v>
      </c>
      <c r="D1553" s="1" t="s">
        <v>15</v>
      </c>
      <c r="E1553" s="1">
        <v>1.35</v>
      </c>
      <c r="F1553" s="1">
        <v>46</v>
      </c>
      <c r="G1553" s="1" t="s">
        <v>32</v>
      </c>
      <c r="H1553" s="1" t="s">
        <v>23</v>
      </c>
      <c r="I1553" s="1">
        <v>8.99</v>
      </c>
      <c r="J1553" s="1">
        <v>1</v>
      </c>
      <c r="K1553" s="1" t="s">
        <v>18</v>
      </c>
      <c r="L1553" s="1">
        <v>5</v>
      </c>
      <c r="M1553" s="1">
        <v>0.03</v>
      </c>
      <c r="N1553" s="1" t="s">
        <v>46</v>
      </c>
    </row>
    <row r="1554" spans="1:14" x14ac:dyDescent="0.2">
      <c r="A1554" s="1" t="s">
        <v>1594</v>
      </c>
      <c r="B1554" s="1">
        <v>22</v>
      </c>
      <c r="C1554" s="1" t="s">
        <v>40</v>
      </c>
      <c r="D1554" s="1" t="s">
        <v>31</v>
      </c>
      <c r="E1554" s="1">
        <v>18.97</v>
      </c>
      <c r="F1554" s="1">
        <v>55</v>
      </c>
      <c r="G1554" s="1" t="s">
        <v>69</v>
      </c>
      <c r="H1554" s="1" t="s">
        <v>56</v>
      </c>
      <c r="I1554" s="1">
        <v>17.989999999999998</v>
      </c>
      <c r="J1554" s="1">
        <v>1</v>
      </c>
      <c r="K1554" s="1" t="s">
        <v>60</v>
      </c>
      <c r="L1554" s="1">
        <v>2</v>
      </c>
      <c r="M1554" s="1">
        <v>0.34</v>
      </c>
      <c r="N1554" s="1" t="s">
        <v>38</v>
      </c>
    </row>
    <row r="1555" spans="1:14" x14ac:dyDescent="0.2">
      <c r="A1555" s="1" t="s">
        <v>1595</v>
      </c>
      <c r="B1555" s="1">
        <v>29</v>
      </c>
      <c r="C1555" s="1" t="s">
        <v>40</v>
      </c>
      <c r="D1555" s="1" t="s">
        <v>21</v>
      </c>
      <c r="E1555" s="1">
        <v>13.38</v>
      </c>
      <c r="F1555" s="1">
        <v>14</v>
      </c>
      <c r="G1555" s="1" t="s">
        <v>69</v>
      </c>
      <c r="H1555" s="1" t="s">
        <v>17</v>
      </c>
      <c r="I1555" s="1">
        <v>13.99</v>
      </c>
      <c r="J1555" s="1">
        <v>0</v>
      </c>
      <c r="K1555" s="1" t="s">
        <v>42</v>
      </c>
      <c r="L1555" s="1">
        <v>5</v>
      </c>
      <c r="M1555" s="1">
        <v>0.89</v>
      </c>
      <c r="N1555" s="1" t="s">
        <v>33</v>
      </c>
    </row>
    <row r="1556" spans="1:14" x14ac:dyDescent="0.2">
      <c r="A1556" s="1" t="s">
        <v>1596</v>
      </c>
      <c r="B1556" s="1">
        <v>22</v>
      </c>
      <c r="C1556" s="1" t="s">
        <v>14</v>
      </c>
      <c r="D1556" s="1" t="s">
        <v>21</v>
      </c>
      <c r="E1556" s="1">
        <v>25.13</v>
      </c>
      <c r="F1556" s="1">
        <v>1</v>
      </c>
      <c r="G1556" s="1" t="s">
        <v>16</v>
      </c>
      <c r="H1556" s="1" t="s">
        <v>54</v>
      </c>
      <c r="I1556" s="1">
        <v>13.99</v>
      </c>
      <c r="J1556" s="1">
        <v>0</v>
      </c>
      <c r="K1556" s="1" t="s">
        <v>18</v>
      </c>
      <c r="L1556" s="1">
        <v>2</v>
      </c>
      <c r="M1556" s="1">
        <v>12.56</v>
      </c>
      <c r="N1556" s="1" t="s">
        <v>38</v>
      </c>
    </row>
    <row r="1557" spans="1:14" x14ac:dyDescent="0.2">
      <c r="A1557" s="1" t="s">
        <v>1597</v>
      </c>
      <c r="B1557" s="1">
        <v>33</v>
      </c>
      <c r="C1557" s="1" t="s">
        <v>26</v>
      </c>
      <c r="D1557" s="1" t="s">
        <v>31</v>
      </c>
      <c r="E1557" s="1">
        <v>0.44</v>
      </c>
      <c r="F1557" s="1">
        <v>17</v>
      </c>
      <c r="G1557" s="1" t="s">
        <v>69</v>
      </c>
      <c r="H1557" s="1" t="s">
        <v>23</v>
      </c>
      <c r="I1557" s="1">
        <v>17.989999999999998</v>
      </c>
      <c r="J1557" s="1">
        <v>1</v>
      </c>
      <c r="K1557" s="1" t="s">
        <v>28</v>
      </c>
      <c r="L1557" s="1">
        <v>4</v>
      </c>
      <c r="M1557" s="1">
        <v>0.02</v>
      </c>
      <c r="N1557" s="1" t="s">
        <v>38</v>
      </c>
    </row>
    <row r="1558" spans="1:14" x14ac:dyDescent="0.2">
      <c r="A1558" s="1" t="s">
        <v>1598</v>
      </c>
      <c r="B1558" s="1">
        <v>56</v>
      </c>
      <c r="C1558" s="1" t="s">
        <v>14</v>
      </c>
      <c r="D1558" s="1" t="s">
        <v>31</v>
      </c>
      <c r="E1558" s="1">
        <v>3.39</v>
      </c>
      <c r="F1558" s="1">
        <v>45</v>
      </c>
      <c r="G1558" s="1" t="s">
        <v>32</v>
      </c>
      <c r="H1558" s="1" t="s">
        <v>56</v>
      </c>
      <c r="I1558" s="1">
        <v>17.989999999999998</v>
      </c>
      <c r="J1558" s="1">
        <v>1</v>
      </c>
      <c r="K1558" s="1" t="s">
        <v>36</v>
      </c>
      <c r="L1558" s="1">
        <v>3</v>
      </c>
      <c r="M1558" s="1">
        <v>7.0000000000000007E-2</v>
      </c>
      <c r="N1558" s="1" t="s">
        <v>29</v>
      </c>
    </row>
    <row r="1559" spans="1:14" x14ac:dyDescent="0.2">
      <c r="A1559" s="1" t="s">
        <v>1599</v>
      </c>
      <c r="B1559" s="1">
        <v>21</v>
      </c>
      <c r="C1559" s="1" t="s">
        <v>14</v>
      </c>
      <c r="D1559" s="1" t="s">
        <v>15</v>
      </c>
      <c r="E1559" s="1">
        <v>20.67</v>
      </c>
      <c r="F1559" s="1">
        <v>38</v>
      </c>
      <c r="G1559" s="1" t="s">
        <v>69</v>
      </c>
      <c r="H1559" s="1" t="s">
        <v>17</v>
      </c>
      <c r="I1559" s="1">
        <v>8.99</v>
      </c>
      <c r="J1559" s="1">
        <v>1</v>
      </c>
      <c r="K1559" s="1" t="s">
        <v>28</v>
      </c>
      <c r="L1559" s="1">
        <v>1</v>
      </c>
      <c r="M1559" s="1">
        <v>0.53</v>
      </c>
      <c r="N1559" s="1" t="s">
        <v>46</v>
      </c>
    </row>
    <row r="1560" spans="1:14" x14ac:dyDescent="0.2">
      <c r="A1560" s="1" t="s">
        <v>1600</v>
      </c>
      <c r="B1560" s="1">
        <v>32</v>
      </c>
      <c r="C1560" s="1" t="s">
        <v>40</v>
      </c>
      <c r="D1560" s="1" t="s">
        <v>21</v>
      </c>
      <c r="E1560" s="1">
        <v>2.91</v>
      </c>
      <c r="F1560" s="1">
        <v>13</v>
      </c>
      <c r="G1560" s="1" t="s">
        <v>16</v>
      </c>
      <c r="H1560" s="1" t="s">
        <v>56</v>
      </c>
      <c r="I1560" s="1">
        <v>13.99</v>
      </c>
      <c r="J1560" s="1">
        <v>1</v>
      </c>
      <c r="K1560" s="1" t="s">
        <v>28</v>
      </c>
      <c r="L1560" s="1">
        <v>2</v>
      </c>
      <c r="M1560" s="1">
        <v>0.21</v>
      </c>
      <c r="N1560" s="1" t="s">
        <v>38</v>
      </c>
    </row>
    <row r="1561" spans="1:14" x14ac:dyDescent="0.2">
      <c r="A1561" s="1" t="s">
        <v>1601</v>
      </c>
      <c r="B1561" s="1">
        <v>22</v>
      </c>
      <c r="C1561" s="1" t="s">
        <v>26</v>
      </c>
      <c r="D1561" s="1" t="s">
        <v>21</v>
      </c>
      <c r="E1561" s="1">
        <v>0.63</v>
      </c>
      <c r="F1561" s="1">
        <v>9</v>
      </c>
      <c r="G1561" s="1" t="s">
        <v>22</v>
      </c>
      <c r="H1561" s="1" t="s">
        <v>56</v>
      </c>
      <c r="I1561" s="1">
        <v>13.99</v>
      </c>
      <c r="J1561" s="1">
        <v>1</v>
      </c>
      <c r="K1561" s="1" t="s">
        <v>36</v>
      </c>
      <c r="L1561" s="1">
        <v>3</v>
      </c>
      <c r="M1561" s="1">
        <v>0.06</v>
      </c>
      <c r="N1561" s="1" t="s">
        <v>19</v>
      </c>
    </row>
    <row r="1562" spans="1:14" x14ac:dyDescent="0.2">
      <c r="A1562" s="1" t="s">
        <v>1602</v>
      </c>
      <c r="B1562" s="1">
        <v>26</v>
      </c>
      <c r="C1562" s="1" t="s">
        <v>14</v>
      </c>
      <c r="D1562" s="1" t="s">
        <v>15</v>
      </c>
      <c r="E1562" s="1">
        <v>11.89</v>
      </c>
      <c r="F1562" s="1">
        <v>37</v>
      </c>
      <c r="G1562" s="1" t="s">
        <v>48</v>
      </c>
      <c r="H1562" s="1" t="s">
        <v>56</v>
      </c>
      <c r="I1562" s="1">
        <v>8.99</v>
      </c>
      <c r="J1562" s="1">
        <v>1</v>
      </c>
      <c r="K1562" s="1" t="s">
        <v>60</v>
      </c>
      <c r="L1562" s="1">
        <v>2</v>
      </c>
      <c r="M1562" s="1">
        <v>0.31</v>
      </c>
      <c r="N1562" s="1" t="s">
        <v>38</v>
      </c>
    </row>
    <row r="1563" spans="1:14" x14ac:dyDescent="0.2">
      <c r="A1563" s="1" t="s">
        <v>1603</v>
      </c>
      <c r="B1563" s="1">
        <v>63</v>
      </c>
      <c r="C1563" s="1" t="s">
        <v>40</v>
      </c>
      <c r="D1563" s="1" t="s">
        <v>31</v>
      </c>
      <c r="E1563" s="1">
        <v>0.81</v>
      </c>
      <c r="F1563" s="1">
        <v>13</v>
      </c>
      <c r="G1563" s="1" t="s">
        <v>27</v>
      </c>
      <c r="H1563" s="1" t="s">
        <v>23</v>
      </c>
      <c r="I1563" s="1">
        <v>17.989999999999998</v>
      </c>
      <c r="J1563" s="1">
        <v>0</v>
      </c>
      <c r="K1563" s="1" t="s">
        <v>60</v>
      </c>
      <c r="L1563" s="1">
        <v>5</v>
      </c>
      <c r="M1563" s="1">
        <v>0.06</v>
      </c>
      <c r="N1563" s="1" t="s">
        <v>38</v>
      </c>
    </row>
    <row r="1564" spans="1:14" x14ac:dyDescent="0.2">
      <c r="A1564" s="1" t="s">
        <v>1604</v>
      </c>
      <c r="B1564" s="1">
        <v>59</v>
      </c>
      <c r="C1564" s="1" t="s">
        <v>40</v>
      </c>
      <c r="D1564" s="1" t="s">
        <v>15</v>
      </c>
      <c r="E1564" s="1">
        <v>7.32</v>
      </c>
      <c r="F1564" s="1">
        <v>52</v>
      </c>
      <c r="G1564" s="1" t="s">
        <v>22</v>
      </c>
      <c r="H1564" s="1" t="s">
        <v>45</v>
      </c>
      <c r="I1564" s="1">
        <v>8.99</v>
      </c>
      <c r="J1564" s="1">
        <v>1</v>
      </c>
      <c r="K1564" s="1" t="s">
        <v>42</v>
      </c>
      <c r="L1564" s="1">
        <v>3</v>
      </c>
      <c r="M1564" s="1">
        <v>0.14000000000000001</v>
      </c>
      <c r="N1564" s="1" t="s">
        <v>38</v>
      </c>
    </row>
    <row r="1565" spans="1:14" x14ac:dyDescent="0.2">
      <c r="A1565" s="1" t="s">
        <v>1605</v>
      </c>
      <c r="B1565" s="1">
        <v>44</v>
      </c>
      <c r="C1565" s="1" t="s">
        <v>14</v>
      </c>
      <c r="D1565" s="1" t="s">
        <v>21</v>
      </c>
      <c r="E1565" s="1">
        <v>14.26</v>
      </c>
      <c r="F1565" s="1">
        <v>20</v>
      </c>
      <c r="G1565" s="1" t="s">
        <v>69</v>
      </c>
      <c r="H1565" s="1" t="s">
        <v>45</v>
      </c>
      <c r="I1565" s="1">
        <v>13.99</v>
      </c>
      <c r="J1565" s="1">
        <v>0</v>
      </c>
      <c r="K1565" s="1" t="s">
        <v>42</v>
      </c>
      <c r="L1565" s="1">
        <v>1</v>
      </c>
      <c r="M1565" s="1">
        <v>0.68</v>
      </c>
      <c r="N1565" s="1" t="s">
        <v>24</v>
      </c>
    </row>
    <row r="1566" spans="1:14" x14ac:dyDescent="0.2">
      <c r="A1566" s="1" t="s">
        <v>1606</v>
      </c>
      <c r="B1566" s="1">
        <v>59</v>
      </c>
      <c r="C1566" s="1" t="s">
        <v>26</v>
      </c>
      <c r="D1566" s="1" t="s">
        <v>31</v>
      </c>
      <c r="E1566" s="1">
        <v>1.7</v>
      </c>
      <c r="F1566" s="1">
        <v>54</v>
      </c>
      <c r="G1566" s="1" t="s">
        <v>32</v>
      </c>
      <c r="H1566" s="1" t="s">
        <v>17</v>
      </c>
      <c r="I1566" s="1">
        <v>17.989999999999998</v>
      </c>
      <c r="J1566" s="1">
        <v>1</v>
      </c>
      <c r="K1566" s="1" t="s">
        <v>28</v>
      </c>
      <c r="L1566" s="1">
        <v>3</v>
      </c>
      <c r="M1566" s="1">
        <v>0.03</v>
      </c>
      <c r="N1566" s="1" t="s">
        <v>38</v>
      </c>
    </row>
    <row r="1567" spans="1:14" x14ac:dyDescent="0.2">
      <c r="A1567" s="1" t="s">
        <v>1607</v>
      </c>
      <c r="B1567" s="1">
        <v>70</v>
      </c>
      <c r="C1567" s="1" t="s">
        <v>40</v>
      </c>
      <c r="D1567" s="1" t="s">
        <v>21</v>
      </c>
      <c r="E1567" s="1">
        <v>29.3</v>
      </c>
      <c r="F1567" s="1">
        <v>53</v>
      </c>
      <c r="G1567" s="1" t="s">
        <v>27</v>
      </c>
      <c r="H1567" s="1" t="s">
        <v>45</v>
      </c>
      <c r="I1567" s="1">
        <v>13.99</v>
      </c>
      <c r="J1567" s="1">
        <v>0</v>
      </c>
      <c r="K1567" s="1" t="s">
        <v>42</v>
      </c>
      <c r="L1567" s="1">
        <v>3</v>
      </c>
      <c r="M1567" s="1">
        <v>0.54</v>
      </c>
      <c r="N1567" s="1" t="s">
        <v>29</v>
      </c>
    </row>
    <row r="1568" spans="1:14" x14ac:dyDescent="0.2">
      <c r="A1568" s="1" t="s">
        <v>1608</v>
      </c>
      <c r="B1568" s="1">
        <v>36</v>
      </c>
      <c r="C1568" s="1" t="s">
        <v>14</v>
      </c>
      <c r="D1568" s="1" t="s">
        <v>21</v>
      </c>
      <c r="E1568" s="1">
        <v>15.58</v>
      </c>
      <c r="F1568" s="1">
        <v>43</v>
      </c>
      <c r="G1568" s="1" t="s">
        <v>69</v>
      </c>
      <c r="H1568" s="1" t="s">
        <v>23</v>
      </c>
      <c r="I1568" s="1">
        <v>13.99</v>
      </c>
      <c r="J1568" s="1">
        <v>0</v>
      </c>
      <c r="K1568" s="1" t="s">
        <v>60</v>
      </c>
      <c r="L1568" s="1">
        <v>4</v>
      </c>
      <c r="M1568" s="1">
        <v>0.35</v>
      </c>
      <c r="N1568" s="1" t="s">
        <v>46</v>
      </c>
    </row>
    <row r="1569" spans="1:14" x14ac:dyDescent="0.2">
      <c r="A1569" s="1" t="s">
        <v>1609</v>
      </c>
      <c r="B1569" s="1">
        <v>53</v>
      </c>
      <c r="C1569" s="1" t="s">
        <v>26</v>
      </c>
      <c r="D1569" s="1" t="s">
        <v>21</v>
      </c>
      <c r="E1569" s="1">
        <v>1.72</v>
      </c>
      <c r="F1569" s="1">
        <v>19</v>
      </c>
      <c r="G1569" s="1" t="s">
        <v>27</v>
      </c>
      <c r="H1569" s="1" t="s">
        <v>17</v>
      </c>
      <c r="I1569" s="1">
        <v>13.99</v>
      </c>
      <c r="J1569" s="1">
        <v>1</v>
      </c>
      <c r="K1569" s="1" t="s">
        <v>60</v>
      </c>
      <c r="L1569" s="1">
        <v>1</v>
      </c>
      <c r="M1569" s="1">
        <v>0.09</v>
      </c>
      <c r="N1569" s="1" t="s">
        <v>33</v>
      </c>
    </row>
    <row r="1570" spans="1:14" x14ac:dyDescent="0.2">
      <c r="A1570" s="1" t="s">
        <v>1610</v>
      </c>
      <c r="B1570" s="1">
        <v>35</v>
      </c>
      <c r="C1570" s="1" t="s">
        <v>14</v>
      </c>
      <c r="D1570" s="1" t="s">
        <v>31</v>
      </c>
      <c r="E1570" s="1">
        <v>14.46</v>
      </c>
      <c r="F1570" s="1">
        <v>44</v>
      </c>
      <c r="G1570" s="1" t="s">
        <v>69</v>
      </c>
      <c r="H1570" s="1" t="s">
        <v>56</v>
      </c>
      <c r="I1570" s="1">
        <v>17.989999999999998</v>
      </c>
      <c r="J1570" s="1">
        <v>1</v>
      </c>
      <c r="K1570" s="1" t="s">
        <v>36</v>
      </c>
      <c r="L1570" s="1">
        <v>1</v>
      </c>
      <c r="M1570" s="1">
        <v>0.32</v>
      </c>
      <c r="N1570" s="1" t="s">
        <v>19</v>
      </c>
    </row>
    <row r="1571" spans="1:14" x14ac:dyDescent="0.2">
      <c r="A1571" s="1" t="s">
        <v>1611</v>
      </c>
      <c r="B1571" s="1">
        <v>24</v>
      </c>
      <c r="C1571" s="1" t="s">
        <v>40</v>
      </c>
      <c r="D1571" s="1" t="s">
        <v>15</v>
      </c>
      <c r="E1571" s="1">
        <v>5.91</v>
      </c>
      <c r="F1571" s="1">
        <v>25</v>
      </c>
      <c r="G1571" s="1" t="s">
        <v>32</v>
      </c>
      <c r="H1571" s="1" t="s">
        <v>45</v>
      </c>
      <c r="I1571" s="1">
        <v>8.99</v>
      </c>
      <c r="J1571" s="1">
        <v>1</v>
      </c>
      <c r="K1571" s="1" t="s">
        <v>42</v>
      </c>
      <c r="L1571" s="1">
        <v>1</v>
      </c>
      <c r="M1571" s="1">
        <v>0.23</v>
      </c>
      <c r="N1571" s="1" t="s">
        <v>19</v>
      </c>
    </row>
    <row r="1572" spans="1:14" x14ac:dyDescent="0.2">
      <c r="A1572" s="1" t="s">
        <v>1612</v>
      </c>
      <c r="B1572" s="1">
        <v>68</v>
      </c>
      <c r="C1572" s="1" t="s">
        <v>14</v>
      </c>
      <c r="D1572" s="1" t="s">
        <v>15</v>
      </c>
      <c r="E1572" s="1">
        <v>6.53</v>
      </c>
      <c r="F1572" s="1">
        <v>6</v>
      </c>
      <c r="G1572" s="1" t="s">
        <v>22</v>
      </c>
      <c r="H1572" s="1" t="s">
        <v>45</v>
      </c>
      <c r="I1572" s="1">
        <v>8.99</v>
      </c>
      <c r="J1572" s="1">
        <v>0</v>
      </c>
      <c r="K1572" s="1" t="s">
        <v>42</v>
      </c>
      <c r="L1572" s="1">
        <v>4</v>
      </c>
      <c r="M1572" s="1">
        <v>0.93</v>
      </c>
      <c r="N1572" s="1" t="s">
        <v>51</v>
      </c>
    </row>
    <row r="1573" spans="1:14" x14ac:dyDescent="0.2">
      <c r="A1573" s="1" t="s">
        <v>1613</v>
      </c>
      <c r="B1573" s="1">
        <v>40</v>
      </c>
      <c r="C1573" s="1" t="s">
        <v>26</v>
      </c>
      <c r="D1573" s="1" t="s">
        <v>21</v>
      </c>
      <c r="E1573" s="1">
        <v>4.26</v>
      </c>
      <c r="F1573" s="1">
        <v>49</v>
      </c>
      <c r="G1573" s="1" t="s">
        <v>22</v>
      </c>
      <c r="H1573" s="1" t="s">
        <v>17</v>
      </c>
      <c r="I1573" s="1">
        <v>13.99</v>
      </c>
      <c r="J1573" s="1">
        <v>1</v>
      </c>
      <c r="K1573" s="1" t="s">
        <v>36</v>
      </c>
      <c r="L1573" s="1">
        <v>4</v>
      </c>
      <c r="M1573" s="1">
        <v>0.09</v>
      </c>
      <c r="N1573" s="1" t="s">
        <v>51</v>
      </c>
    </row>
    <row r="1574" spans="1:14" x14ac:dyDescent="0.2">
      <c r="A1574" s="1" t="s">
        <v>1614</v>
      </c>
      <c r="B1574" s="1">
        <v>36</v>
      </c>
      <c r="C1574" s="1" t="s">
        <v>14</v>
      </c>
      <c r="D1574" s="1" t="s">
        <v>15</v>
      </c>
      <c r="E1574" s="1">
        <v>22.43</v>
      </c>
      <c r="F1574" s="1">
        <v>2</v>
      </c>
      <c r="G1574" s="1" t="s">
        <v>48</v>
      </c>
      <c r="H1574" s="1" t="s">
        <v>56</v>
      </c>
      <c r="I1574" s="1">
        <v>8.99</v>
      </c>
      <c r="J1574" s="1">
        <v>0</v>
      </c>
      <c r="K1574" s="1" t="s">
        <v>28</v>
      </c>
      <c r="L1574" s="1">
        <v>4</v>
      </c>
      <c r="M1574" s="1">
        <v>7.48</v>
      </c>
      <c r="N1574" s="1" t="s">
        <v>38</v>
      </c>
    </row>
    <row r="1575" spans="1:14" x14ac:dyDescent="0.2">
      <c r="A1575" s="1" t="s">
        <v>1615</v>
      </c>
      <c r="B1575" s="1">
        <v>70</v>
      </c>
      <c r="C1575" s="1" t="s">
        <v>14</v>
      </c>
      <c r="D1575" s="1" t="s">
        <v>15</v>
      </c>
      <c r="E1575" s="1">
        <v>23.08</v>
      </c>
      <c r="F1575" s="1">
        <v>25</v>
      </c>
      <c r="G1575" s="1" t="s">
        <v>48</v>
      </c>
      <c r="H1575" s="1" t="s">
        <v>17</v>
      </c>
      <c r="I1575" s="1">
        <v>8.99</v>
      </c>
      <c r="J1575" s="1">
        <v>0</v>
      </c>
      <c r="K1575" s="1" t="s">
        <v>36</v>
      </c>
      <c r="L1575" s="1">
        <v>3</v>
      </c>
      <c r="M1575" s="1">
        <v>0.89</v>
      </c>
      <c r="N1575" s="1" t="s">
        <v>46</v>
      </c>
    </row>
    <row r="1576" spans="1:14" x14ac:dyDescent="0.2">
      <c r="A1576" s="1" t="s">
        <v>1616</v>
      </c>
      <c r="B1576" s="1">
        <v>68</v>
      </c>
      <c r="C1576" s="1" t="s">
        <v>26</v>
      </c>
      <c r="D1576" s="1" t="s">
        <v>31</v>
      </c>
      <c r="E1576" s="1">
        <v>0.2</v>
      </c>
      <c r="F1576" s="1">
        <v>32</v>
      </c>
      <c r="G1576" s="1" t="s">
        <v>69</v>
      </c>
      <c r="H1576" s="1" t="s">
        <v>45</v>
      </c>
      <c r="I1576" s="1">
        <v>17.989999999999998</v>
      </c>
      <c r="J1576" s="1">
        <v>1</v>
      </c>
      <c r="K1576" s="1" t="s">
        <v>28</v>
      </c>
      <c r="L1576" s="1">
        <v>1</v>
      </c>
      <c r="M1576" s="1">
        <v>0.01</v>
      </c>
      <c r="N1576" s="1" t="s">
        <v>33</v>
      </c>
    </row>
    <row r="1577" spans="1:14" x14ac:dyDescent="0.2">
      <c r="A1577" s="1" t="s">
        <v>1617</v>
      </c>
      <c r="B1577" s="1">
        <v>23</v>
      </c>
      <c r="C1577" s="1" t="s">
        <v>14</v>
      </c>
      <c r="D1577" s="1" t="s">
        <v>15</v>
      </c>
      <c r="E1577" s="1">
        <v>6.27</v>
      </c>
      <c r="F1577" s="1">
        <v>52</v>
      </c>
      <c r="G1577" s="1" t="s">
        <v>22</v>
      </c>
      <c r="H1577" s="1" t="s">
        <v>45</v>
      </c>
      <c r="I1577" s="1">
        <v>8.99</v>
      </c>
      <c r="J1577" s="1">
        <v>1</v>
      </c>
      <c r="K1577" s="1" t="s">
        <v>18</v>
      </c>
      <c r="L1577" s="1">
        <v>5</v>
      </c>
      <c r="M1577" s="1">
        <v>0.12</v>
      </c>
      <c r="N1577" s="1" t="s">
        <v>24</v>
      </c>
    </row>
    <row r="1578" spans="1:14" x14ac:dyDescent="0.2">
      <c r="A1578" s="1" t="s">
        <v>1618</v>
      </c>
      <c r="B1578" s="1">
        <v>68</v>
      </c>
      <c r="C1578" s="1" t="s">
        <v>14</v>
      </c>
      <c r="D1578" s="1" t="s">
        <v>31</v>
      </c>
      <c r="E1578" s="1">
        <v>1.67</v>
      </c>
      <c r="F1578" s="1">
        <v>18</v>
      </c>
      <c r="G1578" s="1" t="s">
        <v>16</v>
      </c>
      <c r="H1578" s="1" t="s">
        <v>23</v>
      </c>
      <c r="I1578" s="1">
        <v>17.989999999999998</v>
      </c>
      <c r="J1578" s="1">
        <v>1</v>
      </c>
      <c r="K1578" s="1" t="s">
        <v>42</v>
      </c>
      <c r="L1578" s="1">
        <v>3</v>
      </c>
      <c r="M1578" s="1">
        <v>0.09</v>
      </c>
      <c r="N1578" s="1" t="s">
        <v>38</v>
      </c>
    </row>
    <row r="1579" spans="1:14" x14ac:dyDescent="0.2">
      <c r="A1579" s="1" t="s">
        <v>1619</v>
      </c>
      <c r="B1579" s="1">
        <v>19</v>
      </c>
      <c r="C1579" s="1" t="s">
        <v>26</v>
      </c>
      <c r="D1579" s="1" t="s">
        <v>21</v>
      </c>
      <c r="E1579" s="1">
        <v>0.93</v>
      </c>
      <c r="F1579" s="1">
        <v>26</v>
      </c>
      <c r="G1579" s="1" t="s">
        <v>69</v>
      </c>
      <c r="H1579" s="1" t="s">
        <v>45</v>
      </c>
      <c r="I1579" s="1">
        <v>13.99</v>
      </c>
      <c r="J1579" s="1">
        <v>1</v>
      </c>
      <c r="K1579" s="1" t="s">
        <v>36</v>
      </c>
      <c r="L1579" s="1">
        <v>3</v>
      </c>
      <c r="M1579" s="1">
        <v>0.03</v>
      </c>
      <c r="N1579" s="1" t="s">
        <v>19</v>
      </c>
    </row>
    <row r="1580" spans="1:14" x14ac:dyDescent="0.2">
      <c r="A1580" s="2" t="s">
        <v>1620</v>
      </c>
      <c r="B1580" s="1">
        <v>62</v>
      </c>
      <c r="C1580" s="1" t="s">
        <v>40</v>
      </c>
      <c r="D1580" s="1" t="s">
        <v>31</v>
      </c>
      <c r="E1580" s="1">
        <v>4.25</v>
      </c>
      <c r="F1580" s="1">
        <v>40</v>
      </c>
      <c r="G1580" s="1" t="s">
        <v>27</v>
      </c>
      <c r="H1580" s="1" t="s">
        <v>23</v>
      </c>
      <c r="I1580" s="1">
        <v>17.989999999999998</v>
      </c>
      <c r="J1580" s="1">
        <v>1</v>
      </c>
      <c r="K1580" s="1" t="s">
        <v>60</v>
      </c>
      <c r="L1580" s="1">
        <v>2</v>
      </c>
      <c r="M1580" s="1">
        <v>0.1</v>
      </c>
      <c r="N1580" s="1" t="s">
        <v>46</v>
      </c>
    </row>
    <row r="1581" spans="1:14" x14ac:dyDescent="0.2">
      <c r="A1581" s="1" t="s">
        <v>1621</v>
      </c>
      <c r="B1581" s="1">
        <v>60</v>
      </c>
      <c r="C1581" s="1" t="s">
        <v>26</v>
      </c>
      <c r="D1581" s="1" t="s">
        <v>31</v>
      </c>
      <c r="E1581" s="1">
        <v>11.15</v>
      </c>
      <c r="F1581" s="1">
        <v>49</v>
      </c>
      <c r="G1581" s="1" t="s">
        <v>48</v>
      </c>
      <c r="H1581" s="1" t="s">
        <v>54</v>
      </c>
      <c r="I1581" s="1">
        <v>17.989999999999998</v>
      </c>
      <c r="J1581" s="1">
        <v>1</v>
      </c>
      <c r="K1581" s="1" t="s">
        <v>28</v>
      </c>
      <c r="L1581" s="1">
        <v>5</v>
      </c>
      <c r="M1581" s="1">
        <v>0.22</v>
      </c>
      <c r="N1581" s="1" t="s">
        <v>38</v>
      </c>
    </row>
    <row r="1582" spans="1:14" x14ac:dyDescent="0.2">
      <c r="A1582" s="1" t="s">
        <v>1622</v>
      </c>
      <c r="B1582" s="1">
        <v>31</v>
      </c>
      <c r="C1582" s="1" t="s">
        <v>14</v>
      </c>
      <c r="D1582" s="1" t="s">
        <v>31</v>
      </c>
      <c r="E1582" s="1">
        <v>21.92</v>
      </c>
      <c r="F1582" s="1">
        <v>54</v>
      </c>
      <c r="G1582" s="1" t="s">
        <v>27</v>
      </c>
      <c r="H1582" s="1" t="s">
        <v>17</v>
      </c>
      <c r="I1582" s="1">
        <v>17.989999999999998</v>
      </c>
      <c r="J1582" s="1">
        <v>0</v>
      </c>
      <c r="K1582" s="1" t="s">
        <v>42</v>
      </c>
      <c r="L1582" s="1">
        <v>3</v>
      </c>
      <c r="M1582" s="1">
        <v>0.4</v>
      </c>
      <c r="N1582" s="1" t="s">
        <v>51</v>
      </c>
    </row>
    <row r="1583" spans="1:14" x14ac:dyDescent="0.2">
      <c r="A1583" s="1" t="s">
        <v>1623</v>
      </c>
      <c r="B1583" s="1">
        <v>31</v>
      </c>
      <c r="C1583" s="1" t="s">
        <v>40</v>
      </c>
      <c r="D1583" s="1" t="s">
        <v>31</v>
      </c>
      <c r="E1583" s="1">
        <v>3.81</v>
      </c>
      <c r="F1583" s="1">
        <v>39</v>
      </c>
      <c r="G1583" s="1" t="s">
        <v>27</v>
      </c>
      <c r="H1583" s="1" t="s">
        <v>17</v>
      </c>
      <c r="I1583" s="1">
        <v>17.989999999999998</v>
      </c>
      <c r="J1583" s="1">
        <v>1</v>
      </c>
      <c r="K1583" s="1" t="s">
        <v>28</v>
      </c>
      <c r="L1583" s="1">
        <v>1</v>
      </c>
      <c r="M1583" s="1">
        <v>0.1</v>
      </c>
      <c r="N1583" s="1" t="s">
        <v>51</v>
      </c>
    </row>
    <row r="1584" spans="1:14" x14ac:dyDescent="0.2">
      <c r="A1584" s="1" t="s">
        <v>1624</v>
      </c>
      <c r="B1584" s="1">
        <v>37</v>
      </c>
      <c r="C1584" s="1" t="s">
        <v>40</v>
      </c>
      <c r="D1584" s="1" t="s">
        <v>21</v>
      </c>
      <c r="E1584" s="1">
        <v>0.02</v>
      </c>
      <c r="F1584" s="1">
        <v>10</v>
      </c>
      <c r="G1584" s="1" t="s">
        <v>22</v>
      </c>
      <c r="H1584" s="1" t="s">
        <v>17</v>
      </c>
      <c r="I1584" s="1">
        <v>13.99</v>
      </c>
      <c r="J1584" s="1">
        <v>0</v>
      </c>
      <c r="K1584" s="1" t="s">
        <v>42</v>
      </c>
      <c r="L1584" s="1">
        <v>5</v>
      </c>
      <c r="M1584" s="1">
        <v>0</v>
      </c>
      <c r="N1584" s="1" t="s">
        <v>24</v>
      </c>
    </row>
    <row r="1585" spans="1:14" x14ac:dyDescent="0.2">
      <c r="A1585" s="1" t="s">
        <v>1625</v>
      </c>
      <c r="B1585" s="1">
        <v>20</v>
      </c>
      <c r="C1585" s="1" t="s">
        <v>14</v>
      </c>
      <c r="D1585" s="1" t="s">
        <v>31</v>
      </c>
      <c r="E1585" s="1">
        <v>16.64</v>
      </c>
      <c r="F1585" s="1">
        <v>40</v>
      </c>
      <c r="G1585" s="1" t="s">
        <v>22</v>
      </c>
      <c r="H1585" s="1" t="s">
        <v>54</v>
      </c>
      <c r="I1585" s="1">
        <v>17.989999999999998</v>
      </c>
      <c r="J1585" s="1">
        <v>1</v>
      </c>
      <c r="K1585" s="1" t="s">
        <v>18</v>
      </c>
      <c r="L1585" s="1">
        <v>3</v>
      </c>
      <c r="M1585" s="1">
        <v>0.41</v>
      </c>
      <c r="N1585" s="1" t="s">
        <v>29</v>
      </c>
    </row>
    <row r="1586" spans="1:14" x14ac:dyDescent="0.2">
      <c r="A1586" s="1" t="s">
        <v>1626</v>
      </c>
      <c r="B1586" s="1">
        <v>36</v>
      </c>
      <c r="C1586" s="1" t="s">
        <v>40</v>
      </c>
      <c r="D1586" s="1" t="s">
        <v>31</v>
      </c>
      <c r="E1586" s="1">
        <v>3.24</v>
      </c>
      <c r="F1586" s="1">
        <v>53</v>
      </c>
      <c r="G1586" s="1" t="s">
        <v>48</v>
      </c>
      <c r="H1586" s="1" t="s">
        <v>54</v>
      </c>
      <c r="I1586" s="1">
        <v>17.989999999999998</v>
      </c>
      <c r="J1586" s="1">
        <v>1</v>
      </c>
      <c r="K1586" s="1" t="s">
        <v>42</v>
      </c>
      <c r="L1586" s="1">
        <v>1</v>
      </c>
      <c r="M1586" s="1">
        <v>0.06</v>
      </c>
      <c r="N1586" s="1" t="s">
        <v>29</v>
      </c>
    </row>
    <row r="1587" spans="1:14" x14ac:dyDescent="0.2">
      <c r="A1587" s="1" t="s">
        <v>1627</v>
      </c>
      <c r="B1587" s="1">
        <v>43</v>
      </c>
      <c r="C1587" s="1" t="s">
        <v>40</v>
      </c>
      <c r="D1587" s="1" t="s">
        <v>31</v>
      </c>
      <c r="E1587" s="1">
        <v>11.97</v>
      </c>
      <c r="F1587" s="1">
        <v>57</v>
      </c>
      <c r="G1587" s="1" t="s">
        <v>27</v>
      </c>
      <c r="H1587" s="1" t="s">
        <v>56</v>
      </c>
      <c r="I1587" s="1">
        <v>17.989999999999998</v>
      </c>
      <c r="J1587" s="1">
        <v>1</v>
      </c>
      <c r="K1587" s="1" t="s">
        <v>36</v>
      </c>
      <c r="L1587" s="1">
        <v>2</v>
      </c>
      <c r="M1587" s="1">
        <v>0.21</v>
      </c>
      <c r="N1587" s="1" t="s">
        <v>29</v>
      </c>
    </row>
    <row r="1588" spans="1:14" x14ac:dyDescent="0.2">
      <c r="A1588" s="1" t="s">
        <v>1628</v>
      </c>
      <c r="B1588" s="1">
        <v>25</v>
      </c>
      <c r="C1588" s="1" t="s">
        <v>26</v>
      </c>
      <c r="D1588" s="1" t="s">
        <v>15</v>
      </c>
      <c r="E1588" s="1">
        <v>2.5299999999999998</v>
      </c>
      <c r="F1588" s="1">
        <v>25</v>
      </c>
      <c r="G1588" s="1" t="s">
        <v>69</v>
      </c>
      <c r="H1588" s="1" t="s">
        <v>54</v>
      </c>
      <c r="I1588" s="1">
        <v>8.99</v>
      </c>
      <c r="J1588" s="1">
        <v>1</v>
      </c>
      <c r="K1588" s="1" t="s">
        <v>36</v>
      </c>
      <c r="L1588" s="1">
        <v>1</v>
      </c>
      <c r="M1588" s="1">
        <v>0.1</v>
      </c>
      <c r="N1588" s="1" t="s">
        <v>51</v>
      </c>
    </row>
    <row r="1589" spans="1:14" x14ac:dyDescent="0.2">
      <c r="A1589" s="1" t="s">
        <v>1629</v>
      </c>
      <c r="B1589" s="1">
        <v>50</v>
      </c>
      <c r="C1589" s="1" t="s">
        <v>26</v>
      </c>
      <c r="D1589" s="1" t="s">
        <v>21</v>
      </c>
      <c r="E1589" s="1">
        <v>8.43</v>
      </c>
      <c r="F1589" s="1">
        <v>16</v>
      </c>
      <c r="G1589" s="1" t="s">
        <v>22</v>
      </c>
      <c r="H1589" s="1" t="s">
        <v>17</v>
      </c>
      <c r="I1589" s="1">
        <v>13.99</v>
      </c>
      <c r="J1589" s="1">
        <v>0</v>
      </c>
      <c r="K1589" s="1" t="s">
        <v>42</v>
      </c>
      <c r="L1589" s="1">
        <v>3</v>
      </c>
      <c r="M1589" s="1">
        <v>0.5</v>
      </c>
      <c r="N1589" s="1" t="s">
        <v>51</v>
      </c>
    </row>
    <row r="1590" spans="1:14" x14ac:dyDescent="0.2">
      <c r="A1590" s="1" t="s">
        <v>1630</v>
      </c>
      <c r="B1590" s="1">
        <v>70</v>
      </c>
      <c r="C1590" s="1" t="s">
        <v>40</v>
      </c>
      <c r="D1590" s="1" t="s">
        <v>31</v>
      </c>
      <c r="E1590" s="1">
        <v>3.19</v>
      </c>
      <c r="F1590" s="1">
        <v>24</v>
      </c>
      <c r="G1590" s="1" t="s">
        <v>27</v>
      </c>
      <c r="H1590" s="1" t="s">
        <v>54</v>
      </c>
      <c r="I1590" s="1">
        <v>17.989999999999998</v>
      </c>
      <c r="J1590" s="1">
        <v>1</v>
      </c>
      <c r="K1590" s="1" t="s">
        <v>28</v>
      </c>
      <c r="L1590" s="1">
        <v>2</v>
      </c>
      <c r="M1590" s="1">
        <v>0.13</v>
      </c>
      <c r="N1590" s="1" t="s">
        <v>24</v>
      </c>
    </row>
    <row r="1591" spans="1:14" x14ac:dyDescent="0.2">
      <c r="A1591" s="1" t="s">
        <v>1631</v>
      </c>
      <c r="B1591" s="1">
        <v>47</v>
      </c>
      <c r="C1591" s="1" t="s">
        <v>40</v>
      </c>
      <c r="D1591" s="1" t="s">
        <v>31</v>
      </c>
      <c r="E1591" s="1">
        <v>9.82</v>
      </c>
      <c r="F1591" s="1">
        <v>55</v>
      </c>
      <c r="G1591" s="1" t="s">
        <v>69</v>
      </c>
      <c r="H1591" s="1" t="s">
        <v>23</v>
      </c>
      <c r="I1591" s="1">
        <v>17.989999999999998</v>
      </c>
      <c r="J1591" s="1">
        <v>0</v>
      </c>
      <c r="K1591" s="1" t="s">
        <v>36</v>
      </c>
      <c r="L1591" s="1">
        <v>5</v>
      </c>
      <c r="M1591" s="1">
        <v>0.18</v>
      </c>
      <c r="N1591" s="1" t="s">
        <v>29</v>
      </c>
    </row>
    <row r="1592" spans="1:14" x14ac:dyDescent="0.2">
      <c r="A1592" s="1" t="s">
        <v>1632</v>
      </c>
      <c r="B1592" s="1">
        <v>42</v>
      </c>
      <c r="C1592" s="1" t="s">
        <v>26</v>
      </c>
      <c r="D1592" s="1" t="s">
        <v>15</v>
      </c>
      <c r="E1592" s="1">
        <v>1.52</v>
      </c>
      <c r="F1592" s="1">
        <v>48</v>
      </c>
      <c r="G1592" s="1" t="s">
        <v>16</v>
      </c>
      <c r="H1592" s="1" t="s">
        <v>56</v>
      </c>
      <c r="I1592" s="1">
        <v>8.99</v>
      </c>
      <c r="J1592" s="1">
        <v>1</v>
      </c>
      <c r="K1592" s="1" t="s">
        <v>36</v>
      </c>
      <c r="L1592" s="1">
        <v>5</v>
      </c>
      <c r="M1592" s="1">
        <v>0.03</v>
      </c>
      <c r="N1592" s="1" t="s">
        <v>38</v>
      </c>
    </row>
    <row r="1593" spans="1:14" x14ac:dyDescent="0.2">
      <c r="A1593" s="1" t="s">
        <v>1633</v>
      </c>
      <c r="B1593" s="1">
        <v>57</v>
      </c>
      <c r="C1593" s="1" t="s">
        <v>40</v>
      </c>
      <c r="D1593" s="1" t="s">
        <v>31</v>
      </c>
      <c r="E1593" s="1">
        <v>24.49</v>
      </c>
      <c r="F1593" s="1">
        <v>46</v>
      </c>
      <c r="G1593" s="1" t="s">
        <v>32</v>
      </c>
      <c r="H1593" s="1" t="s">
        <v>17</v>
      </c>
      <c r="I1593" s="1">
        <v>17.989999999999998</v>
      </c>
      <c r="J1593" s="1">
        <v>0</v>
      </c>
      <c r="K1593" s="1" t="s">
        <v>18</v>
      </c>
      <c r="L1593" s="1">
        <v>4</v>
      </c>
      <c r="M1593" s="1">
        <v>0.52</v>
      </c>
      <c r="N1593" s="1" t="s">
        <v>19</v>
      </c>
    </row>
    <row r="1594" spans="1:14" x14ac:dyDescent="0.2">
      <c r="A1594" s="1" t="s">
        <v>1634</v>
      </c>
      <c r="B1594" s="1">
        <v>69</v>
      </c>
      <c r="C1594" s="1" t="s">
        <v>26</v>
      </c>
      <c r="D1594" s="1" t="s">
        <v>21</v>
      </c>
      <c r="E1594" s="1">
        <v>3.35</v>
      </c>
      <c r="F1594" s="1">
        <v>5</v>
      </c>
      <c r="G1594" s="1" t="s">
        <v>22</v>
      </c>
      <c r="H1594" s="1" t="s">
        <v>45</v>
      </c>
      <c r="I1594" s="1">
        <v>13.99</v>
      </c>
      <c r="J1594" s="1">
        <v>0</v>
      </c>
      <c r="K1594" s="1" t="s">
        <v>18</v>
      </c>
      <c r="L1594" s="1">
        <v>4</v>
      </c>
      <c r="M1594" s="1">
        <v>0.56000000000000005</v>
      </c>
      <c r="N1594" s="1" t="s">
        <v>19</v>
      </c>
    </row>
    <row r="1595" spans="1:14" x14ac:dyDescent="0.2">
      <c r="A1595" s="1" t="s">
        <v>1635</v>
      </c>
      <c r="B1595" s="1">
        <v>55</v>
      </c>
      <c r="C1595" s="1" t="s">
        <v>40</v>
      </c>
      <c r="D1595" s="1" t="s">
        <v>31</v>
      </c>
      <c r="E1595" s="1">
        <v>1.2</v>
      </c>
      <c r="F1595" s="1">
        <v>32</v>
      </c>
      <c r="G1595" s="1" t="s">
        <v>22</v>
      </c>
      <c r="H1595" s="1" t="s">
        <v>54</v>
      </c>
      <c r="I1595" s="1">
        <v>17.989999999999998</v>
      </c>
      <c r="J1595" s="1">
        <v>1</v>
      </c>
      <c r="K1595" s="1" t="s">
        <v>60</v>
      </c>
      <c r="L1595" s="1">
        <v>4</v>
      </c>
      <c r="M1595" s="1">
        <v>0.04</v>
      </c>
      <c r="N1595" s="1" t="s">
        <v>29</v>
      </c>
    </row>
    <row r="1596" spans="1:14" x14ac:dyDescent="0.2">
      <c r="A1596" s="1" t="s">
        <v>1636</v>
      </c>
      <c r="B1596" s="1">
        <v>40</v>
      </c>
      <c r="C1596" s="1" t="s">
        <v>40</v>
      </c>
      <c r="D1596" s="1" t="s">
        <v>31</v>
      </c>
      <c r="E1596" s="1">
        <v>4.68</v>
      </c>
      <c r="F1596" s="1">
        <v>5</v>
      </c>
      <c r="G1596" s="1" t="s">
        <v>22</v>
      </c>
      <c r="H1596" s="1" t="s">
        <v>56</v>
      </c>
      <c r="I1596" s="1">
        <v>17.989999999999998</v>
      </c>
      <c r="J1596" s="1">
        <v>0</v>
      </c>
      <c r="K1596" s="1" t="s">
        <v>36</v>
      </c>
      <c r="L1596" s="1">
        <v>4</v>
      </c>
      <c r="M1596" s="1">
        <v>0.78</v>
      </c>
      <c r="N1596" s="1" t="s">
        <v>33</v>
      </c>
    </row>
    <row r="1597" spans="1:14" x14ac:dyDescent="0.2">
      <c r="A1597" s="1" t="s">
        <v>1637</v>
      </c>
      <c r="B1597" s="1">
        <v>52</v>
      </c>
      <c r="C1597" s="1" t="s">
        <v>40</v>
      </c>
      <c r="D1597" s="1" t="s">
        <v>21</v>
      </c>
      <c r="E1597" s="1">
        <v>17.260000000000002</v>
      </c>
      <c r="F1597" s="1">
        <v>58</v>
      </c>
      <c r="G1597" s="1" t="s">
        <v>69</v>
      </c>
      <c r="H1597" s="1" t="s">
        <v>23</v>
      </c>
      <c r="I1597" s="1">
        <v>13.99</v>
      </c>
      <c r="J1597" s="1">
        <v>1</v>
      </c>
      <c r="K1597" s="1" t="s">
        <v>28</v>
      </c>
      <c r="L1597" s="1">
        <v>4</v>
      </c>
      <c r="M1597" s="1">
        <v>0.28999999999999998</v>
      </c>
      <c r="N1597" s="1" t="s">
        <v>46</v>
      </c>
    </row>
    <row r="1598" spans="1:14" x14ac:dyDescent="0.2">
      <c r="A1598" s="1" t="s">
        <v>1638</v>
      </c>
      <c r="B1598" s="1">
        <v>49</v>
      </c>
      <c r="C1598" s="1" t="s">
        <v>26</v>
      </c>
      <c r="D1598" s="1" t="s">
        <v>21</v>
      </c>
      <c r="E1598" s="1">
        <v>11.88</v>
      </c>
      <c r="F1598" s="1">
        <v>41</v>
      </c>
      <c r="G1598" s="1" t="s">
        <v>27</v>
      </c>
      <c r="H1598" s="1" t="s">
        <v>54</v>
      </c>
      <c r="I1598" s="1">
        <v>13.99</v>
      </c>
      <c r="J1598" s="1">
        <v>0</v>
      </c>
      <c r="K1598" s="1" t="s">
        <v>60</v>
      </c>
      <c r="L1598" s="1">
        <v>4</v>
      </c>
      <c r="M1598" s="1">
        <v>0.28000000000000003</v>
      </c>
      <c r="N1598" s="1" t="s">
        <v>33</v>
      </c>
    </row>
    <row r="1599" spans="1:14" x14ac:dyDescent="0.2">
      <c r="A1599" s="1" t="s">
        <v>1639</v>
      </c>
      <c r="B1599" s="1">
        <v>61</v>
      </c>
      <c r="C1599" s="1" t="s">
        <v>14</v>
      </c>
      <c r="D1599" s="1" t="s">
        <v>31</v>
      </c>
      <c r="E1599" s="1">
        <v>4.58</v>
      </c>
      <c r="F1599" s="1">
        <v>33</v>
      </c>
      <c r="G1599" s="1" t="s">
        <v>22</v>
      </c>
      <c r="H1599" s="1" t="s">
        <v>23</v>
      </c>
      <c r="I1599" s="1">
        <v>17.989999999999998</v>
      </c>
      <c r="J1599" s="1">
        <v>1</v>
      </c>
      <c r="K1599" s="1" t="s">
        <v>18</v>
      </c>
      <c r="L1599" s="1">
        <v>4</v>
      </c>
      <c r="M1599" s="1">
        <v>0.13</v>
      </c>
      <c r="N1599" s="1" t="s">
        <v>46</v>
      </c>
    </row>
    <row r="1600" spans="1:14" x14ac:dyDescent="0.2">
      <c r="A1600" s="1" t="s">
        <v>1640</v>
      </c>
      <c r="B1600" s="1">
        <v>63</v>
      </c>
      <c r="C1600" s="1" t="s">
        <v>14</v>
      </c>
      <c r="D1600" s="1" t="s">
        <v>31</v>
      </c>
      <c r="E1600" s="1">
        <v>3.98</v>
      </c>
      <c r="F1600" s="1">
        <v>43</v>
      </c>
      <c r="G1600" s="1" t="s">
        <v>27</v>
      </c>
      <c r="H1600" s="1" t="s">
        <v>45</v>
      </c>
      <c r="I1600" s="1">
        <v>17.989999999999998</v>
      </c>
      <c r="J1600" s="1">
        <v>1</v>
      </c>
      <c r="K1600" s="1" t="s">
        <v>42</v>
      </c>
      <c r="L1600" s="1">
        <v>2</v>
      </c>
      <c r="M1600" s="1">
        <v>0.09</v>
      </c>
      <c r="N1600" s="1" t="s">
        <v>33</v>
      </c>
    </row>
    <row r="1601" spans="1:14" x14ac:dyDescent="0.2">
      <c r="A1601" s="1" t="s">
        <v>1641</v>
      </c>
      <c r="B1601" s="1">
        <v>66</v>
      </c>
      <c r="C1601" s="1" t="s">
        <v>40</v>
      </c>
      <c r="D1601" s="1" t="s">
        <v>15</v>
      </c>
      <c r="E1601" s="1">
        <v>8.68</v>
      </c>
      <c r="F1601" s="1">
        <v>50</v>
      </c>
      <c r="G1601" s="1" t="s">
        <v>32</v>
      </c>
      <c r="H1601" s="1" t="s">
        <v>23</v>
      </c>
      <c r="I1601" s="1">
        <v>8.99</v>
      </c>
      <c r="J1601" s="1">
        <v>1</v>
      </c>
      <c r="K1601" s="1" t="s">
        <v>42</v>
      </c>
      <c r="L1601" s="1">
        <v>3</v>
      </c>
      <c r="M1601" s="1">
        <v>0.17</v>
      </c>
      <c r="N1601" s="1" t="s">
        <v>24</v>
      </c>
    </row>
    <row r="1602" spans="1:14" x14ac:dyDescent="0.2">
      <c r="A1602" s="1" t="s">
        <v>1642</v>
      </c>
      <c r="B1602" s="1">
        <v>65</v>
      </c>
      <c r="C1602" s="1" t="s">
        <v>26</v>
      </c>
      <c r="D1602" s="1" t="s">
        <v>31</v>
      </c>
      <c r="E1602" s="1">
        <v>10.55</v>
      </c>
      <c r="F1602" s="1">
        <v>25</v>
      </c>
      <c r="G1602" s="1" t="s">
        <v>16</v>
      </c>
      <c r="H1602" s="1" t="s">
        <v>45</v>
      </c>
      <c r="I1602" s="1">
        <v>17.989999999999998</v>
      </c>
      <c r="J1602" s="1">
        <v>0</v>
      </c>
      <c r="K1602" s="1" t="s">
        <v>18</v>
      </c>
      <c r="L1602" s="1">
        <v>5</v>
      </c>
      <c r="M1602" s="1">
        <v>0.41</v>
      </c>
      <c r="N1602" s="1" t="s">
        <v>29</v>
      </c>
    </row>
    <row r="1603" spans="1:14" x14ac:dyDescent="0.2">
      <c r="A1603" s="1" t="s">
        <v>1643</v>
      </c>
      <c r="B1603" s="1">
        <v>47</v>
      </c>
      <c r="C1603" s="1" t="s">
        <v>26</v>
      </c>
      <c r="D1603" s="1" t="s">
        <v>21</v>
      </c>
      <c r="E1603" s="1">
        <v>0.55000000000000004</v>
      </c>
      <c r="F1603" s="1">
        <v>40</v>
      </c>
      <c r="G1603" s="1" t="s">
        <v>27</v>
      </c>
      <c r="H1603" s="1" t="s">
        <v>17</v>
      </c>
      <c r="I1603" s="1">
        <v>13.99</v>
      </c>
      <c r="J1603" s="1">
        <v>1</v>
      </c>
      <c r="K1603" s="1" t="s">
        <v>42</v>
      </c>
      <c r="L1603" s="1">
        <v>3</v>
      </c>
      <c r="M1603" s="1">
        <v>0.01</v>
      </c>
      <c r="N1603" s="1" t="s">
        <v>33</v>
      </c>
    </row>
    <row r="1604" spans="1:14" x14ac:dyDescent="0.2">
      <c r="A1604" s="1" t="s">
        <v>1644</v>
      </c>
      <c r="B1604" s="1">
        <v>47</v>
      </c>
      <c r="C1604" s="1" t="s">
        <v>26</v>
      </c>
      <c r="D1604" s="1" t="s">
        <v>15</v>
      </c>
      <c r="E1604" s="1">
        <v>4.6900000000000004</v>
      </c>
      <c r="F1604" s="1">
        <v>46</v>
      </c>
      <c r="G1604" s="1" t="s">
        <v>22</v>
      </c>
      <c r="H1604" s="1" t="s">
        <v>45</v>
      </c>
      <c r="I1604" s="1">
        <v>8.99</v>
      </c>
      <c r="J1604" s="1">
        <v>1</v>
      </c>
      <c r="K1604" s="1" t="s">
        <v>28</v>
      </c>
      <c r="L1604" s="1">
        <v>2</v>
      </c>
      <c r="M1604" s="1">
        <v>0.1</v>
      </c>
      <c r="N1604" s="1" t="s">
        <v>24</v>
      </c>
    </row>
    <row r="1605" spans="1:14" x14ac:dyDescent="0.2">
      <c r="A1605" s="1" t="s">
        <v>1645</v>
      </c>
      <c r="B1605" s="1">
        <v>45</v>
      </c>
      <c r="C1605" s="1" t="s">
        <v>14</v>
      </c>
      <c r="D1605" s="1" t="s">
        <v>21</v>
      </c>
      <c r="E1605" s="1">
        <v>26.82</v>
      </c>
      <c r="F1605" s="1">
        <v>41</v>
      </c>
      <c r="G1605" s="1" t="s">
        <v>32</v>
      </c>
      <c r="H1605" s="1" t="s">
        <v>23</v>
      </c>
      <c r="I1605" s="1">
        <v>13.99</v>
      </c>
      <c r="J1605" s="1">
        <v>0</v>
      </c>
      <c r="K1605" s="1" t="s">
        <v>60</v>
      </c>
      <c r="L1605" s="1">
        <v>5</v>
      </c>
      <c r="M1605" s="1">
        <v>0.64</v>
      </c>
      <c r="N1605" s="1" t="s">
        <v>38</v>
      </c>
    </row>
    <row r="1606" spans="1:14" x14ac:dyDescent="0.2">
      <c r="A1606" s="1" t="s">
        <v>1646</v>
      </c>
      <c r="B1606" s="1">
        <v>68</v>
      </c>
      <c r="C1606" s="1" t="s">
        <v>26</v>
      </c>
      <c r="D1606" s="1" t="s">
        <v>15</v>
      </c>
      <c r="E1606" s="1">
        <v>3.07</v>
      </c>
      <c r="F1606" s="1">
        <v>49</v>
      </c>
      <c r="G1606" s="1" t="s">
        <v>48</v>
      </c>
      <c r="H1606" s="1" t="s">
        <v>45</v>
      </c>
      <c r="I1606" s="1">
        <v>8.99</v>
      </c>
      <c r="J1606" s="1">
        <v>1</v>
      </c>
      <c r="K1606" s="1" t="s">
        <v>60</v>
      </c>
      <c r="L1606" s="1">
        <v>3</v>
      </c>
      <c r="M1606" s="1">
        <v>0.06</v>
      </c>
      <c r="N1606" s="1" t="s">
        <v>38</v>
      </c>
    </row>
    <row r="1607" spans="1:14" x14ac:dyDescent="0.2">
      <c r="A1607" s="1" t="s">
        <v>1647</v>
      </c>
      <c r="B1607" s="1">
        <v>70</v>
      </c>
      <c r="C1607" s="1" t="s">
        <v>14</v>
      </c>
      <c r="D1607" s="1" t="s">
        <v>21</v>
      </c>
      <c r="E1607" s="1">
        <v>25.23</v>
      </c>
      <c r="F1607" s="1">
        <v>7</v>
      </c>
      <c r="G1607" s="1" t="s">
        <v>32</v>
      </c>
      <c r="H1607" s="1" t="s">
        <v>45</v>
      </c>
      <c r="I1607" s="1">
        <v>13.99</v>
      </c>
      <c r="J1607" s="1">
        <v>0</v>
      </c>
      <c r="K1607" s="1" t="s">
        <v>18</v>
      </c>
      <c r="L1607" s="1">
        <v>3</v>
      </c>
      <c r="M1607" s="1">
        <v>3.15</v>
      </c>
      <c r="N1607" s="1" t="s">
        <v>46</v>
      </c>
    </row>
    <row r="1608" spans="1:14" x14ac:dyDescent="0.2">
      <c r="A1608" s="1" t="s">
        <v>1648</v>
      </c>
      <c r="B1608" s="1">
        <v>48</v>
      </c>
      <c r="C1608" s="1" t="s">
        <v>40</v>
      </c>
      <c r="D1608" s="1" t="s">
        <v>15</v>
      </c>
      <c r="E1608" s="1">
        <v>0.31</v>
      </c>
      <c r="F1608" s="1">
        <v>37</v>
      </c>
      <c r="G1608" s="1" t="s">
        <v>27</v>
      </c>
      <c r="H1608" s="1" t="s">
        <v>23</v>
      </c>
      <c r="I1608" s="1">
        <v>8.99</v>
      </c>
      <c r="J1608" s="1">
        <v>1</v>
      </c>
      <c r="K1608" s="1" t="s">
        <v>28</v>
      </c>
      <c r="L1608" s="1">
        <v>2</v>
      </c>
      <c r="M1608" s="1">
        <v>0.01</v>
      </c>
      <c r="N1608" s="1" t="s">
        <v>19</v>
      </c>
    </row>
    <row r="1609" spans="1:14" x14ac:dyDescent="0.2">
      <c r="A1609" s="1" t="s">
        <v>1649</v>
      </c>
      <c r="B1609" s="1">
        <v>26</v>
      </c>
      <c r="C1609" s="1" t="s">
        <v>26</v>
      </c>
      <c r="D1609" s="1" t="s">
        <v>15</v>
      </c>
      <c r="E1609" s="1">
        <v>28.65</v>
      </c>
      <c r="F1609" s="1">
        <v>15</v>
      </c>
      <c r="G1609" s="1" t="s">
        <v>22</v>
      </c>
      <c r="H1609" s="1" t="s">
        <v>45</v>
      </c>
      <c r="I1609" s="1">
        <v>8.99</v>
      </c>
      <c r="J1609" s="1">
        <v>0</v>
      </c>
      <c r="K1609" s="1" t="s">
        <v>60</v>
      </c>
      <c r="L1609" s="1">
        <v>4</v>
      </c>
      <c r="M1609" s="1">
        <v>1.79</v>
      </c>
      <c r="N1609" s="1" t="s">
        <v>51</v>
      </c>
    </row>
    <row r="1610" spans="1:14" x14ac:dyDescent="0.2">
      <c r="A1610" s="1" t="s">
        <v>1650</v>
      </c>
      <c r="B1610" s="1">
        <v>66</v>
      </c>
      <c r="C1610" s="1" t="s">
        <v>40</v>
      </c>
      <c r="D1610" s="1" t="s">
        <v>31</v>
      </c>
      <c r="E1610" s="1">
        <v>5.17</v>
      </c>
      <c r="F1610" s="1">
        <v>18</v>
      </c>
      <c r="G1610" s="1" t="s">
        <v>69</v>
      </c>
      <c r="H1610" s="1" t="s">
        <v>45</v>
      </c>
      <c r="I1610" s="1">
        <v>17.989999999999998</v>
      </c>
      <c r="J1610" s="1">
        <v>0</v>
      </c>
      <c r="K1610" s="1" t="s">
        <v>18</v>
      </c>
      <c r="L1610" s="1">
        <v>3</v>
      </c>
      <c r="M1610" s="1">
        <v>0.27</v>
      </c>
      <c r="N1610" s="1" t="s">
        <v>29</v>
      </c>
    </row>
    <row r="1611" spans="1:14" x14ac:dyDescent="0.2">
      <c r="A1611" s="1" t="s">
        <v>1651</v>
      </c>
      <c r="B1611" s="1">
        <v>34</v>
      </c>
      <c r="C1611" s="1" t="s">
        <v>40</v>
      </c>
      <c r="D1611" s="1" t="s">
        <v>15</v>
      </c>
      <c r="E1611" s="1">
        <v>1.82</v>
      </c>
      <c r="F1611" s="1">
        <v>60</v>
      </c>
      <c r="G1611" s="1" t="s">
        <v>69</v>
      </c>
      <c r="H1611" s="1" t="s">
        <v>23</v>
      </c>
      <c r="I1611" s="1">
        <v>8.99</v>
      </c>
      <c r="J1611" s="1">
        <v>1</v>
      </c>
      <c r="K1611" s="1" t="s">
        <v>36</v>
      </c>
      <c r="L1611" s="1">
        <v>1</v>
      </c>
      <c r="M1611" s="1">
        <v>0.03</v>
      </c>
      <c r="N1611" s="1" t="s">
        <v>38</v>
      </c>
    </row>
    <row r="1612" spans="1:14" x14ac:dyDescent="0.2">
      <c r="A1612" s="1" t="s">
        <v>1652</v>
      </c>
      <c r="B1612" s="1">
        <v>48</v>
      </c>
      <c r="C1612" s="1" t="s">
        <v>40</v>
      </c>
      <c r="D1612" s="1" t="s">
        <v>15</v>
      </c>
      <c r="E1612" s="1">
        <v>34.5</v>
      </c>
      <c r="F1612" s="1">
        <v>42</v>
      </c>
      <c r="G1612" s="1" t="s">
        <v>69</v>
      </c>
      <c r="H1612" s="1" t="s">
        <v>23</v>
      </c>
      <c r="I1612" s="1">
        <v>8.99</v>
      </c>
      <c r="J1612" s="1">
        <v>0</v>
      </c>
      <c r="K1612" s="1" t="s">
        <v>18</v>
      </c>
      <c r="L1612" s="1">
        <v>5</v>
      </c>
      <c r="M1612" s="1">
        <v>0.8</v>
      </c>
      <c r="N1612" s="1" t="s">
        <v>51</v>
      </c>
    </row>
    <row r="1613" spans="1:14" x14ac:dyDescent="0.2">
      <c r="A1613" s="1" t="s">
        <v>1653</v>
      </c>
      <c r="B1613" s="1">
        <v>68</v>
      </c>
      <c r="C1613" s="1" t="s">
        <v>26</v>
      </c>
      <c r="D1613" s="1" t="s">
        <v>21</v>
      </c>
      <c r="E1613" s="1">
        <v>18.07</v>
      </c>
      <c r="F1613" s="1">
        <v>1</v>
      </c>
      <c r="G1613" s="1" t="s">
        <v>27</v>
      </c>
      <c r="H1613" s="1" t="s">
        <v>17</v>
      </c>
      <c r="I1613" s="1">
        <v>13.99</v>
      </c>
      <c r="J1613" s="1">
        <v>0</v>
      </c>
      <c r="K1613" s="1" t="s">
        <v>28</v>
      </c>
      <c r="L1613" s="1">
        <v>3</v>
      </c>
      <c r="M1613" s="1">
        <v>9.0399999999999991</v>
      </c>
      <c r="N1613" s="1" t="s">
        <v>33</v>
      </c>
    </row>
    <row r="1614" spans="1:14" x14ac:dyDescent="0.2">
      <c r="A1614" s="1" t="s">
        <v>1654</v>
      </c>
      <c r="B1614" s="1">
        <v>36</v>
      </c>
      <c r="C1614" s="1" t="s">
        <v>40</v>
      </c>
      <c r="D1614" s="1" t="s">
        <v>21</v>
      </c>
      <c r="E1614" s="1">
        <v>15.05</v>
      </c>
      <c r="F1614" s="1">
        <v>37</v>
      </c>
      <c r="G1614" s="1" t="s">
        <v>16</v>
      </c>
      <c r="H1614" s="1" t="s">
        <v>54</v>
      </c>
      <c r="I1614" s="1">
        <v>13.99</v>
      </c>
      <c r="J1614" s="1">
        <v>1</v>
      </c>
      <c r="K1614" s="1" t="s">
        <v>28</v>
      </c>
      <c r="L1614" s="1">
        <v>2</v>
      </c>
      <c r="M1614" s="1">
        <v>0.4</v>
      </c>
      <c r="N1614" s="1" t="s">
        <v>38</v>
      </c>
    </row>
    <row r="1615" spans="1:14" x14ac:dyDescent="0.2">
      <c r="A1615" s="1" t="s">
        <v>1655</v>
      </c>
      <c r="B1615" s="1">
        <v>67</v>
      </c>
      <c r="C1615" s="1" t="s">
        <v>14</v>
      </c>
      <c r="D1615" s="1" t="s">
        <v>15</v>
      </c>
      <c r="E1615" s="1">
        <v>10.82</v>
      </c>
      <c r="F1615" s="1">
        <v>53</v>
      </c>
      <c r="G1615" s="1" t="s">
        <v>48</v>
      </c>
      <c r="H1615" s="1" t="s">
        <v>17</v>
      </c>
      <c r="I1615" s="1">
        <v>8.99</v>
      </c>
      <c r="J1615" s="1">
        <v>1</v>
      </c>
      <c r="K1615" s="1" t="s">
        <v>18</v>
      </c>
      <c r="L1615" s="1">
        <v>5</v>
      </c>
      <c r="M1615" s="1">
        <v>0.2</v>
      </c>
      <c r="N1615" s="1" t="s">
        <v>24</v>
      </c>
    </row>
    <row r="1616" spans="1:14" x14ac:dyDescent="0.2">
      <c r="A1616" s="1" t="s">
        <v>1656</v>
      </c>
      <c r="B1616" s="1">
        <v>22</v>
      </c>
      <c r="C1616" s="1" t="s">
        <v>40</v>
      </c>
      <c r="D1616" s="1" t="s">
        <v>21</v>
      </c>
      <c r="E1616" s="1">
        <v>4.84</v>
      </c>
      <c r="F1616" s="1">
        <v>32</v>
      </c>
      <c r="G1616" s="1" t="s">
        <v>48</v>
      </c>
      <c r="H1616" s="1" t="s">
        <v>23</v>
      </c>
      <c r="I1616" s="1">
        <v>13.99</v>
      </c>
      <c r="J1616" s="1">
        <v>1</v>
      </c>
      <c r="K1616" s="1" t="s">
        <v>36</v>
      </c>
      <c r="L1616" s="1">
        <v>3</v>
      </c>
      <c r="M1616" s="1">
        <v>0.15</v>
      </c>
      <c r="N1616" s="1" t="s">
        <v>19</v>
      </c>
    </row>
    <row r="1617" spans="1:14" x14ac:dyDescent="0.2">
      <c r="A1617" s="1" t="s">
        <v>1657</v>
      </c>
      <c r="B1617" s="1">
        <v>45</v>
      </c>
      <c r="C1617" s="1" t="s">
        <v>40</v>
      </c>
      <c r="D1617" s="1" t="s">
        <v>15</v>
      </c>
      <c r="E1617" s="1">
        <v>9.31</v>
      </c>
      <c r="F1617" s="1">
        <v>51</v>
      </c>
      <c r="G1617" s="1" t="s">
        <v>16</v>
      </c>
      <c r="H1617" s="1" t="s">
        <v>56</v>
      </c>
      <c r="I1617" s="1">
        <v>8.99</v>
      </c>
      <c r="J1617" s="1">
        <v>1</v>
      </c>
      <c r="K1617" s="1" t="s">
        <v>42</v>
      </c>
      <c r="L1617" s="1">
        <v>2</v>
      </c>
      <c r="M1617" s="1">
        <v>0.18</v>
      </c>
      <c r="N1617" s="1" t="s">
        <v>38</v>
      </c>
    </row>
    <row r="1618" spans="1:14" x14ac:dyDescent="0.2">
      <c r="A1618" s="1" t="s">
        <v>1658</v>
      </c>
      <c r="B1618" s="1">
        <v>61</v>
      </c>
      <c r="C1618" s="1" t="s">
        <v>26</v>
      </c>
      <c r="D1618" s="1" t="s">
        <v>21</v>
      </c>
      <c r="E1618" s="1">
        <v>2.27</v>
      </c>
      <c r="F1618" s="1">
        <v>27</v>
      </c>
      <c r="G1618" s="1" t="s">
        <v>32</v>
      </c>
      <c r="H1618" s="1" t="s">
        <v>54</v>
      </c>
      <c r="I1618" s="1">
        <v>13.99</v>
      </c>
      <c r="J1618" s="1">
        <v>1</v>
      </c>
      <c r="K1618" s="1" t="s">
        <v>60</v>
      </c>
      <c r="L1618" s="1">
        <v>3</v>
      </c>
      <c r="M1618" s="1">
        <v>0.08</v>
      </c>
      <c r="N1618" s="1" t="s">
        <v>51</v>
      </c>
    </row>
    <row r="1619" spans="1:14" x14ac:dyDescent="0.2">
      <c r="A1619" s="1" t="s">
        <v>1659</v>
      </c>
      <c r="B1619" s="1">
        <v>70</v>
      </c>
      <c r="C1619" s="1" t="s">
        <v>14</v>
      </c>
      <c r="D1619" s="1" t="s">
        <v>31</v>
      </c>
      <c r="E1619" s="1">
        <v>18.73</v>
      </c>
      <c r="F1619" s="1">
        <v>41</v>
      </c>
      <c r="G1619" s="1" t="s">
        <v>27</v>
      </c>
      <c r="H1619" s="1" t="s">
        <v>45</v>
      </c>
      <c r="I1619" s="1">
        <v>17.989999999999998</v>
      </c>
      <c r="J1619" s="1">
        <v>1</v>
      </c>
      <c r="K1619" s="1" t="s">
        <v>28</v>
      </c>
      <c r="L1619" s="1">
        <v>4</v>
      </c>
      <c r="M1619" s="1">
        <v>0.45</v>
      </c>
      <c r="N1619" s="1" t="s">
        <v>38</v>
      </c>
    </row>
    <row r="1620" spans="1:14" x14ac:dyDescent="0.2">
      <c r="A1620" s="1" t="s">
        <v>1660</v>
      </c>
      <c r="B1620" s="1">
        <v>35</v>
      </c>
      <c r="C1620" s="1" t="s">
        <v>40</v>
      </c>
      <c r="D1620" s="1" t="s">
        <v>31</v>
      </c>
      <c r="E1620" s="1">
        <v>16.78</v>
      </c>
      <c r="F1620" s="1">
        <v>15</v>
      </c>
      <c r="G1620" s="1" t="s">
        <v>32</v>
      </c>
      <c r="H1620" s="1" t="s">
        <v>45</v>
      </c>
      <c r="I1620" s="1">
        <v>17.989999999999998</v>
      </c>
      <c r="J1620" s="1">
        <v>0</v>
      </c>
      <c r="K1620" s="1" t="s">
        <v>42</v>
      </c>
      <c r="L1620" s="1">
        <v>2</v>
      </c>
      <c r="M1620" s="1">
        <v>1.05</v>
      </c>
      <c r="N1620" s="1" t="s">
        <v>51</v>
      </c>
    </row>
    <row r="1621" spans="1:14" x14ac:dyDescent="0.2">
      <c r="A1621" s="1" t="s">
        <v>1661</v>
      </c>
      <c r="B1621" s="1">
        <v>37</v>
      </c>
      <c r="C1621" s="1" t="s">
        <v>14</v>
      </c>
      <c r="D1621" s="1" t="s">
        <v>15</v>
      </c>
      <c r="E1621" s="1">
        <v>24.82</v>
      </c>
      <c r="F1621" s="1">
        <v>46</v>
      </c>
      <c r="G1621" s="1" t="s">
        <v>69</v>
      </c>
      <c r="H1621" s="1" t="s">
        <v>17</v>
      </c>
      <c r="I1621" s="1">
        <v>8.99</v>
      </c>
      <c r="J1621" s="1">
        <v>0</v>
      </c>
      <c r="K1621" s="1" t="s">
        <v>28</v>
      </c>
      <c r="L1621" s="1">
        <v>2</v>
      </c>
      <c r="M1621" s="1">
        <v>0.53</v>
      </c>
      <c r="N1621" s="1" t="s">
        <v>38</v>
      </c>
    </row>
    <row r="1622" spans="1:14" x14ac:dyDescent="0.2">
      <c r="A1622" s="1" t="s">
        <v>1662</v>
      </c>
      <c r="B1622" s="1">
        <v>54</v>
      </c>
      <c r="C1622" s="1" t="s">
        <v>26</v>
      </c>
      <c r="D1622" s="1" t="s">
        <v>31</v>
      </c>
      <c r="E1622" s="1">
        <v>11.6</v>
      </c>
      <c r="F1622" s="1">
        <v>33</v>
      </c>
      <c r="G1622" s="1" t="s">
        <v>16</v>
      </c>
      <c r="H1622" s="1" t="s">
        <v>17</v>
      </c>
      <c r="I1622" s="1">
        <v>17.989999999999998</v>
      </c>
      <c r="J1622" s="1">
        <v>1</v>
      </c>
      <c r="K1622" s="1" t="s">
        <v>18</v>
      </c>
      <c r="L1622" s="1">
        <v>4</v>
      </c>
      <c r="M1622" s="1">
        <v>0.34</v>
      </c>
      <c r="N1622" s="1" t="s">
        <v>33</v>
      </c>
    </row>
    <row r="1623" spans="1:14" x14ac:dyDescent="0.2">
      <c r="A1623" s="1" t="s">
        <v>1663</v>
      </c>
      <c r="B1623" s="1">
        <v>61</v>
      </c>
      <c r="C1623" s="1" t="s">
        <v>40</v>
      </c>
      <c r="D1623" s="1" t="s">
        <v>15</v>
      </c>
      <c r="E1623" s="1">
        <v>16.100000000000001</v>
      </c>
      <c r="F1623" s="1">
        <v>0</v>
      </c>
      <c r="G1623" s="1" t="s">
        <v>32</v>
      </c>
      <c r="H1623" s="1" t="s">
        <v>17</v>
      </c>
      <c r="I1623" s="1">
        <v>8.99</v>
      </c>
      <c r="J1623" s="1">
        <v>0</v>
      </c>
      <c r="K1623" s="1" t="s">
        <v>36</v>
      </c>
      <c r="L1623" s="1">
        <v>1</v>
      </c>
      <c r="M1623" s="1">
        <v>16.100000000000001</v>
      </c>
      <c r="N1623" s="1" t="s">
        <v>19</v>
      </c>
    </row>
    <row r="1624" spans="1:14" x14ac:dyDescent="0.2">
      <c r="A1624" s="1" t="s">
        <v>1664</v>
      </c>
      <c r="B1624" s="1">
        <v>20</v>
      </c>
      <c r="C1624" s="1" t="s">
        <v>26</v>
      </c>
      <c r="D1624" s="1" t="s">
        <v>15</v>
      </c>
      <c r="E1624" s="1">
        <v>12.66</v>
      </c>
      <c r="F1624" s="1">
        <v>8</v>
      </c>
      <c r="G1624" s="1" t="s">
        <v>16</v>
      </c>
      <c r="H1624" s="1" t="s">
        <v>17</v>
      </c>
      <c r="I1624" s="1">
        <v>8.99</v>
      </c>
      <c r="J1624" s="1">
        <v>0</v>
      </c>
      <c r="K1624" s="1" t="s">
        <v>42</v>
      </c>
      <c r="L1624" s="1">
        <v>5</v>
      </c>
      <c r="M1624" s="1">
        <v>1.41</v>
      </c>
      <c r="N1624" s="1" t="s">
        <v>46</v>
      </c>
    </row>
    <row r="1625" spans="1:14" x14ac:dyDescent="0.2">
      <c r="A1625" s="1" t="s">
        <v>1665</v>
      </c>
      <c r="B1625" s="1">
        <v>19</v>
      </c>
      <c r="C1625" s="1" t="s">
        <v>40</v>
      </c>
      <c r="D1625" s="1" t="s">
        <v>15</v>
      </c>
      <c r="E1625" s="1">
        <v>4.03</v>
      </c>
      <c r="F1625" s="1">
        <v>20</v>
      </c>
      <c r="G1625" s="1" t="s">
        <v>48</v>
      </c>
      <c r="H1625" s="1" t="s">
        <v>45</v>
      </c>
      <c r="I1625" s="1">
        <v>8.99</v>
      </c>
      <c r="J1625" s="1">
        <v>1</v>
      </c>
      <c r="K1625" s="1" t="s">
        <v>18</v>
      </c>
      <c r="L1625" s="1">
        <v>5</v>
      </c>
      <c r="M1625" s="1">
        <v>0.19</v>
      </c>
      <c r="N1625" s="1" t="s">
        <v>29</v>
      </c>
    </row>
    <row r="1626" spans="1:14" x14ac:dyDescent="0.2">
      <c r="A1626" s="1" t="s">
        <v>1666</v>
      </c>
      <c r="B1626" s="1">
        <v>18</v>
      </c>
      <c r="C1626" s="1" t="s">
        <v>26</v>
      </c>
      <c r="D1626" s="1" t="s">
        <v>21</v>
      </c>
      <c r="E1626" s="1">
        <v>5.81</v>
      </c>
      <c r="F1626" s="1">
        <v>49</v>
      </c>
      <c r="G1626" s="1" t="s">
        <v>22</v>
      </c>
      <c r="H1626" s="1" t="s">
        <v>45</v>
      </c>
      <c r="I1626" s="1">
        <v>13.99</v>
      </c>
      <c r="J1626" s="1">
        <v>1</v>
      </c>
      <c r="K1626" s="1" t="s">
        <v>42</v>
      </c>
      <c r="L1626" s="1">
        <v>2</v>
      </c>
      <c r="M1626" s="1">
        <v>0.12</v>
      </c>
      <c r="N1626" s="1" t="s">
        <v>24</v>
      </c>
    </row>
    <row r="1627" spans="1:14" x14ac:dyDescent="0.2">
      <c r="A1627" s="1" t="s">
        <v>1667</v>
      </c>
      <c r="B1627" s="1">
        <v>47</v>
      </c>
      <c r="C1627" s="1" t="s">
        <v>14</v>
      </c>
      <c r="D1627" s="1" t="s">
        <v>21</v>
      </c>
      <c r="E1627" s="1">
        <v>3.5</v>
      </c>
      <c r="F1627" s="1">
        <v>32</v>
      </c>
      <c r="G1627" s="1" t="s">
        <v>22</v>
      </c>
      <c r="H1627" s="1" t="s">
        <v>56</v>
      </c>
      <c r="I1627" s="1">
        <v>13.99</v>
      </c>
      <c r="J1627" s="1">
        <v>1</v>
      </c>
      <c r="K1627" s="1" t="s">
        <v>28</v>
      </c>
      <c r="L1627" s="1">
        <v>1</v>
      </c>
      <c r="M1627" s="1">
        <v>0.11</v>
      </c>
      <c r="N1627" s="1" t="s">
        <v>24</v>
      </c>
    </row>
    <row r="1628" spans="1:14" x14ac:dyDescent="0.2">
      <c r="A1628" s="1" t="s">
        <v>1668</v>
      </c>
      <c r="B1628" s="1">
        <v>37</v>
      </c>
      <c r="C1628" s="1" t="s">
        <v>26</v>
      </c>
      <c r="D1628" s="1" t="s">
        <v>31</v>
      </c>
      <c r="E1628" s="1">
        <v>0.83</v>
      </c>
      <c r="F1628" s="1">
        <v>45</v>
      </c>
      <c r="G1628" s="1" t="s">
        <v>22</v>
      </c>
      <c r="H1628" s="1" t="s">
        <v>17</v>
      </c>
      <c r="I1628" s="1">
        <v>17.989999999999998</v>
      </c>
      <c r="J1628" s="1">
        <v>1</v>
      </c>
      <c r="K1628" s="1" t="s">
        <v>36</v>
      </c>
      <c r="L1628" s="1">
        <v>4</v>
      </c>
      <c r="M1628" s="1">
        <v>0.02</v>
      </c>
      <c r="N1628" s="1" t="s">
        <v>51</v>
      </c>
    </row>
    <row r="1629" spans="1:14" x14ac:dyDescent="0.2">
      <c r="A1629" s="1" t="s">
        <v>1669</v>
      </c>
      <c r="B1629" s="1">
        <v>65</v>
      </c>
      <c r="C1629" s="1" t="s">
        <v>40</v>
      </c>
      <c r="D1629" s="1" t="s">
        <v>21</v>
      </c>
      <c r="E1629" s="1">
        <v>5.46</v>
      </c>
      <c r="F1629" s="1">
        <v>55</v>
      </c>
      <c r="G1629" s="1" t="s">
        <v>48</v>
      </c>
      <c r="H1629" s="1" t="s">
        <v>56</v>
      </c>
      <c r="I1629" s="1">
        <v>13.99</v>
      </c>
      <c r="J1629" s="1">
        <v>1</v>
      </c>
      <c r="K1629" s="1" t="s">
        <v>42</v>
      </c>
      <c r="L1629" s="1">
        <v>2</v>
      </c>
      <c r="M1629" s="1">
        <v>0.1</v>
      </c>
      <c r="N1629" s="1" t="s">
        <v>24</v>
      </c>
    </row>
    <row r="1630" spans="1:14" x14ac:dyDescent="0.2">
      <c r="A1630" s="1" t="s">
        <v>1670</v>
      </c>
      <c r="B1630" s="1">
        <v>26</v>
      </c>
      <c r="C1630" s="1" t="s">
        <v>14</v>
      </c>
      <c r="D1630" s="1" t="s">
        <v>31</v>
      </c>
      <c r="E1630" s="1">
        <v>19.48</v>
      </c>
      <c r="F1630" s="1">
        <v>16</v>
      </c>
      <c r="G1630" s="1" t="s">
        <v>48</v>
      </c>
      <c r="H1630" s="1" t="s">
        <v>54</v>
      </c>
      <c r="I1630" s="1">
        <v>17.989999999999998</v>
      </c>
      <c r="J1630" s="1">
        <v>0</v>
      </c>
      <c r="K1630" s="1" t="s">
        <v>28</v>
      </c>
      <c r="L1630" s="1">
        <v>5</v>
      </c>
      <c r="M1630" s="1">
        <v>1.1499999999999999</v>
      </c>
      <c r="N1630" s="1" t="s">
        <v>38</v>
      </c>
    </row>
    <row r="1631" spans="1:14" x14ac:dyDescent="0.2">
      <c r="A1631" s="1" t="s">
        <v>1671</v>
      </c>
      <c r="B1631" s="1">
        <v>38</v>
      </c>
      <c r="C1631" s="1" t="s">
        <v>14</v>
      </c>
      <c r="D1631" s="1" t="s">
        <v>15</v>
      </c>
      <c r="E1631" s="1">
        <v>8.81</v>
      </c>
      <c r="F1631" s="1">
        <v>17</v>
      </c>
      <c r="G1631" s="1" t="s">
        <v>16</v>
      </c>
      <c r="H1631" s="1" t="s">
        <v>23</v>
      </c>
      <c r="I1631" s="1">
        <v>8.99</v>
      </c>
      <c r="J1631" s="1">
        <v>0</v>
      </c>
      <c r="K1631" s="1" t="s">
        <v>36</v>
      </c>
      <c r="L1631" s="1">
        <v>4</v>
      </c>
      <c r="M1631" s="1">
        <v>0.49</v>
      </c>
      <c r="N1631" s="1" t="s">
        <v>38</v>
      </c>
    </row>
    <row r="1632" spans="1:14" x14ac:dyDescent="0.2">
      <c r="A1632" s="1" t="s">
        <v>1672</v>
      </c>
      <c r="B1632" s="1">
        <v>67</v>
      </c>
      <c r="C1632" s="1" t="s">
        <v>26</v>
      </c>
      <c r="D1632" s="1" t="s">
        <v>31</v>
      </c>
      <c r="E1632" s="1">
        <v>4.2</v>
      </c>
      <c r="F1632" s="1">
        <v>3</v>
      </c>
      <c r="G1632" s="1" t="s">
        <v>48</v>
      </c>
      <c r="H1632" s="1" t="s">
        <v>54</v>
      </c>
      <c r="I1632" s="1">
        <v>17.989999999999998</v>
      </c>
      <c r="J1632" s="1">
        <v>0</v>
      </c>
      <c r="K1632" s="1" t="s">
        <v>28</v>
      </c>
      <c r="L1632" s="1">
        <v>5</v>
      </c>
      <c r="M1632" s="1">
        <v>1.05</v>
      </c>
      <c r="N1632" s="1" t="s">
        <v>19</v>
      </c>
    </row>
    <row r="1633" spans="1:14" x14ac:dyDescent="0.2">
      <c r="A1633" s="1" t="s">
        <v>1673</v>
      </c>
      <c r="B1633" s="1">
        <v>20</v>
      </c>
      <c r="C1633" s="1" t="s">
        <v>14</v>
      </c>
      <c r="D1633" s="1" t="s">
        <v>21</v>
      </c>
      <c r="E1633" s="1">
        <v>11.97</v>
      </c>
      <c r="F1633" s="1">
        <v>2</v>
      </c>
      <c r="G1633" s="1" t="s">
        <v>16</v>
      </c>
      <c r="H1633" s="1" t="s">
        <v>23</v>
      </c>
      <c r="I1633" s="1">
        <v>13.99</v>
      </c>
      <c r="J1633" s="1">
        <v>0</v>
      </c>
      <c r="K1633" s="1" t="s">
        <v>28</v>
      </c>
      <c r="L1633" s="1">
        <v>5</v>
      </c>
      <c r="M1633" s="1">
        <v>3.99</v>
      </c>
      <c r="N1633" s="1" t="s">
        <v>46</v>
      </c>
    </row>
    <row r="1634" spans="1:14" x14ac:dyDescent="0.2">
      <c r="A1634" s="1" t="s">
        <v>1674</v>
      </c>
      <c r="B1634" s="1">
        <v>38</v>
      </c>
      <c r="C1634" s="1" t="s">
        <v>26</v>
      </c>
      <c r="D1634" s="1" t="s">
        <v>21</v>
      </c>
      <c r="E1634" s="1">
        <v>4.0599999999999996</v>
      </c>
      <c r="F1634" s="1">
        <v>26</v>
      </c>
      <c r="G1634" s="1" t="s">
        <v>48</v>
      </c>
      <c r="H1634" s="1" t="s">
        <v>54</v>
      </c>
      <c r="I1634" s="1">
        <v>13.99</v>
      </c>
      <c r="J1634" s="1">
        <v>1</v>
      </c>
      <c r="K1634" s="1" t="s">
        <v>28</v>
      </c>
      <c r="L1634" s="1">
        <v>5</v>
      </c>
      <c r="M1634" s="1">
        <v>0.15</v>
      </c>
      <c r="N1634" s="1" t="s">
        <v>46</v>
      </c>
    </row>
    <row r="1635" spans="1:14" x14ac:dyDescent="0.2">
      <c r="A1635" s="1" t="s">
        <v>1675</v>
      </c>
      <c r="B1635" s="1">
        <v>59</v>
      </c>
      <c r="C1635" s="1" t="s">
        <v>14</v>
      </c>
      <c r="D1635" s="1" t="s">
        <v>15</v>
      </c>
      <c r="E1635" s="1">
        <v>7.97</v>
      </c>
      <c r="F1635" s="1">
        <v>11</v>
      </c>
      <c r="G1635" s="1" t="s">
        <v>27</v>
      </c>
      <c r="H1635" s="1" t="s">
        <v>17</v>
      </c>
      <c r="I1635" s="1">
        <v>8.99</v>
      </c>
      <c r="J1635" s="1">
        <v>0</v>
      </c>
      <c r="K1635" s="1" t="s">
        <v>28</v>
      </c>
      <c r="L1635" s="1">
        <v>1</v>
      </c>
      <c r="M1635" s="1">
        <v>0.66</v>
      </c>
      <c r="N1635" s="1" t="s">
        <v>19</v>
      </c>
    </row>
    <row r="1636" spans="1:14" x14ac:dyDescent="0.2">
      <c r="A1636" s="1" t="s">
        <v>1676</v>
      </c>
      <c r="B1636" s="1">
        <v>37</v>
      </c>
      <c r="C1636" s="1" t="s">
        <v>40</v>
      </c>
      <c r="D1636" s="1" t="s">
        <v>31</v>
      </c>
      <c r="E1636" s="1">
        <v>8.02</v>
      </c>
      <c r="F1636" s="1">
        <v>53</v>
      </c>
      <c r="G1636" s="1" t="s">
        <v>69</v>
      </c>
      <c r="H1636" s="1" t="s">
        <v>56</v>
      </c>
      <c r="I1636" s="1">
        <v>17.989999999999998</v>
      </c>
      <c r="J1636" s="1">
        <v>1</v>
      </c>
      <c r="K1636" s="1" t="s">
        <v>18</v>
      </c>
      <c r="L1636" s="1">
        <v>4</v>
      </c>
      <c r="M1636" s="1">
        <v>0.15</v>
      </c>
      <c r="N1636" s="1" t="s">
        <v>46</v>
      </c>
    </row>
    <row r="1637" spans="1:14" x14ac:dyDescent="0.2">
      <c r="A1637" s="1" t="s">
        <v>1677</v>
      </c>
      <c r="B1637" s="1">
        <v>54</v>
      </c>
      <c r="C1637" s="1" t="s">
        <v>14</v>
      </c>
      <c r="D1637" s="1" t="s">
        <v>21</v>
      </c>
      <c r="E1637" s="1">
        <v>2.79</v>
      </c>
      <c r="F1637" s="1">
        <v>1</v>
      </c>
      <c r="G1637" s="1" t="s">
        <v>48</v>
      </c>
      <c r="H1637" s="1" t="s">
        <v>17</v>
      </c>
      <c r="I1637" s="1">
        <v>13.99</v>
      </c>
      <c r="J1637" s="1">
        <v>0</v>
      </c>
      <c r="K1637" s="1" t="s">
        <v>60</v>
      </c>
      <c r="L1637" s="1">
        <v>1</v>
      </c>
      <c r="M1637" s="1">
        <v>1.4</v>
      </c>
      <c r="N1637" s="1" t="s">
        <v>19</v>
      </c>
    </row>
    <row r="1638" spans="1:14" x14ac:dyDescent="0.2">
      <c r="A1638" s="1" t="s">
        <v>1678</v>
      </c>
      <c r="B1638" s="1">
        <v>24</v>
      </c>
      <c r="C1638" s="1" t="s">
        <v>26</v>
      </c>
      <c r="D1638" s="1" t="s">
        <v>21</v>
      </c>
      <c r="E1638" s="1">
        <v>11.33</v>
      </c>
      <c r="F1638" s="1">
        <v>47</v>
      </c>
      <c r="G1638" s="1" t="s">
        <v>69</v>
      </c>
      <c r="H1638" s="1" t="s">
        <v>23</v>
      </c>
      <c r="I1638" s="1">
        <v>13.99</v>
      </c>
      <c r="J1638" s="1">
        <v>1</v>
      </c>
      <c r="K1638" s="1" t="s">
        <v>60</v>
      </c>
      <c r="L1638" s="1">
        <v>3</v>
      </c>
      <c r="M1638" s="1">
        <v>0.24</v>
      </c>
      <c r="N1638" s="1" t="s">
        <v>46</v>
      </c>
    </row>
    <row r="1639" spans="1:14" x14ac:dyDescent="0.2">
      <c r="A1639" s="1" t="s">
        <v>1679</v>
      </c>
      <c r="B1639" s="1">
        <v>69</v>
      </c>
      <c r="C1639" s="1" t="s">
        <v>40</v>
      </c>
      <c r="D1639" s="1" t="s">
        <v>31</v>
      </c>
      <c r="E1639" s="1">
        <v>20.29</v>
      </c>
      <c r="F1639" s="1">
        <v>37</v>
      </c>
      <c r="G1639" s="1" t="s">
        <v>69</v>
      </c>
      <c r="H1639" s="1" t="s">
        <v>17</v>
      </c>
      <c r="I1639" s="1">
        <v>17.989999999999998</v>
      </c>
      <c r="J1639" s="1">
        <v>0</v>
      </c>
      <c r="K1639" s="1" t="s">
        <v>36</v>
      </c>
      <c r="L1639" s="1">
        <v>5</v>
      </c>
      <c r="M1639" s="1">
        <v>0.53</v>
      </c>
      <c r="N1639" s="1" t="s">
        <v>33</v>
      </c>
    </row>
    <row r="1640" spans="1:14" x14ac:dyDescent="0.2">
      <c r="A1640" s="1" t="s">
        <v>1680</v>
      </c>
      <c r="B1640" s="1">
        <v>24</v>
      </c>
      <c r="C1640" s="1" t="s">
        <v>26</v>
      </c>
      <c r="D1640" s="1" t="s">
        <v>15</v>
      </c>
      <c r="E1640" s="1">
        <v>9.1300000000000008</v>
      </c>
      <c r="F1640" s="1">
        <v>10</v>
      </c>
      <c r="G1640" s="1" t="s">
        <v>27</v>
      </c>
      <c r="H1640" s="1" t="s">
        <v>45</v>
      </c>
      <c r="I1640" s="1">
        <v>8.99</v>
      </c>
      <c r="J1640" s="1">
        <v>0</v>
      </c>
      <c r="K1640" s="1" t="s">
        <v>36</v>
      </c>
      <c r="L1640" s="1">
        <v>4</v>
      </c>
      <c r="M1640" s="1">
        <v>0.83</v>
      </c>
      <c r="N1640" s="1" t="s">
        <v>51</v>
      </c>
    </row>
    <row r="1641" spans="1:14" x14ac:dyDescent="0.2">
      <c r="A1641" s="1" t="s">
        <v>1681</v>
      </c>
      <c r="B1641" s="1">
        <v>58</v>
      </c>
      <c r="C1641" s="1" t="s">
        <v>14</v>
      </c>
      <c r="D1641" s="1" t="s">
        <v>21</v>
      </c>
      <c r="E1641" s="1">
        <v>13.23</v>
      </c>
      <c r="F1641" s="1">
        <v>18</v>
      </c>
      <c r="G1641" s="1" t="s">
        <v>27</v>
      </c>
      <c r="H1641" s="1" t="s">
        <v>45</v>
      </c>
      <c r="I1641" s="1">
        <v>13.99</v>
      </c>
      <c r="J1641" s="1">
        <v>0</v>
      </c>
      <c r="K1641" s="1" t="s">
        <v>36</v>
      </c>
      <c r="L1641" s="1">
        <v>5</v>
      </c>
      <c r="M1641" s="1">
        <v>0.7</v>
      </c>
      <c r="N1641" s="1" t="s">
        <v>46</v>
      </c>
    </row>
    <row r="1642" spans="1:14" x14ac:dyDescent="0.2">
      <c r="A1642" s="1" t="s">
        <v>1682</v>
      </c>
      <c r="B1642" s="1">
        <v>44</v>
      </c>
      <c r="C1642" s="1" t="s">
        <v>40</v>
      </c>
      <c r="D1642" s="1" t="s">
        <v>31</v>
      </c>
      <c r="E1642" s="1">
        <v>13.56</v>
      </c>
      <c r="F1642" s="1">
        <v>14</v>
      </c>
      <c r="G1642" s="1" t="s">
        <v>27</v>
      </c>
      <c r="H1642" s="1" t="s">
        <v>54</v>
      </c>
      <c r="I1642" s="1">
        <v>17.989999999999998</v>
      </c>
      <c r="J1642" s="1">
        <v>0</v>
      </c>
      <c r="K1642" s="1" t="s">
        <v>36</v>
      </c>
      <c r="L1642" s="1">
        <v>1</v>
      </c>
      <c r="M1642" s="1">
        <v>0.9</v>
      </c>
      <c r="N1642" s="1" t="s">
        <v>51</v>
      </c>
    </row>
    <row r="1643" spans="1:14" x14ac:dyDescent="0.2">
      <c r="A1643" s="1" t="s">
        <v>1683</v>
      </c>
      <c r="B1643" s="1">
        <v>50</v>
      </c>
      <c r="C1643" s="1" t="s">
        <v>40</v>
      </c>
      <c r="D1643" s="1" t="s">
        <v>21</v>
      </c>
      <c r="E1643" s="1">
        <v>30.53</v>
      </c>
      <c r="F1643" s="1">
        <v>31</v>
      </c>
      <c r="G1643" s="1" t="s">
        <v>69</v>
      </c>
      <c r="H1643" s="1" t="s">
        <v>54</v>
      </c>
      <c r="I1643" s="1">
        <v>13.99</v>
      </c>
      <c r="J1643" s="1">
        <v>0</v>
      </c>
      <c r="K1643" s="1" t="s">
        <v>18</v>
      </c>
      <c r="L1643" s="1">
        <v>5</v>
      </c>
      <c r="M1643" s="1">
        <v>0.95</v>
      </c>
      <c r="N1643" s="1" t="s">
        <v>19</v>
      </c>
    </row>
    <row r="1644" spans="1:14" x14ac:dyDescent="0.2">
      <c r="A1644" s="1" t="s">
        <v>1684</v>
      </c>
      <c r="B1644" s="1">
        <v>66</v>
      </c>
      <c r="C1644" s="1" t="s">
        <v>14</v>
      </c>
      <c r="D1644" s="1" t="s">
        <v>31</v>
      </c>
      <c r="E1644" s="1">
        <v>14.15</v>
      </c>
      <c r="F1644" s="1">
        <v>14</v>
      </c>
      <c r="G1644" s="1" t="s">
        <v>48</v>
      </c>
      <c r="H1644" s="1" t="s">
        <v>23</v>
      </c>
      <c r="I1644" s="1">
        <v>17.989999999999998</v>
      </c>
      <c r="J1644" s="1">
        <v>0</v>
      </c>
      <c r="K1644" s="1" t="s">
        <v>42</v>
      </c>
      <c r="L1644" s="1">
        <v>1</v>
      </c>
      <c r="M1644" s="1">
        <v>0.94</v>
      </c>
      <c r="N1644" s="1" t="s">
        <v>19</v>
      </c>
    </row>
    <row r="1645" spans="1:14" x14ac:dyDescent="0.2">
      <c r="A1645" s="1" t="s">
        <v>1685</v>
      </c>
      <c r="B1645" s="1">
        <v>40</v>
      </c>
      <c r="C1645" s="1" t="s">
        <v>14</v>
      </c>
      <c r="D1645" s="1" t="s">
        <v>15</v>
      </c>
      <c r="E1645" s="1">
        <v>24.02</v>
      </c>
      <c r="F1645" s="1">
        <v>23</v>
      </c>
      <c r="G1645" s="1" t="s">
        <v>27</v>
      </c>
      <c r="H1645" s="1" t="s">
        <v>45</v>
      </c>
      <c r="I1645" s="1">
        <v>8.99</v>
      </c>
      <c r="J1645" s="1">
        <v>0</v>
      </c>
      <c r="K1645" s="1" t="s">
        <v>42</v>
      </c>
      <c r="L1645" s="1">
        <v>5</v>
      </c>
      <c r="M1645" s="1">
        <v>1</v>
      </c>
      <c r="N1645" s="1" t="s">
        <v>51</v>
      </c>
    </row>
    <row r="1646" spans="1:14" x14ac:dyDescent="0.2">
      <c r="A1646" s="1" t="s">
        <v>1686</v>
      </c>
      <c r="B1646" s="1">
        <v>25</v>
      </c>
      <c r="C1646" s="1" t="s">
        <v>40</v>
      </c>
      <c r="D1646" s="1" t="s">
        <v>21</v>
      </c>
      <c r="E1646" s="1">
        <v>7.35</v>
      </c>
      <c r="F1646" s="1">
        <v>41</v>
      </c>
      <c r="G1646" s="1" t="s">
        <v>27</v>
      </c>
      <c r="H1646" s="1" t="s">
        <v>17</v>
      </c>
      <c r="I1646" s="1">
        <v>13.99</v>
      </c>
      <c r="J1646" s="1">
        <v>1</v>
      </c>
      <c r="K1646" s="1" t="s">
        <v>60</v>
      </c>
      <c r="L1646" s="1">
        <v>1</v>
      </c>
      <c r="M1646" s="1">
        <v>0.17</v>
      </c>
      <c r="N1646" s="1" t="s">
        <v>51</v>
      </c>
    </row>
    <row r="1647" spans="1:14" x14ac:dyDescent="0.2">
      <c r="A1647" s="1" t="s">
        <v>1687</v>
      </c>
      <c r="B1647" s="1">
        <v>31</v>
      </c>
      <c r="C1647" s="1" t="s">
        <v>26</v>
      </c>
      <c r="D1647" s="1" t="s">
        <v>15</v>
      </c>
      <c r="E1647" s="1">
        <v>3.89</v>
      </c>
      <c r="F1647" s="1">
        <v>0</v>
      </c>
      <c r="G1647" s="1" t="s">
        <v>32</v>
      </c>
      <c r="H1647" s="1" t="s">
        <v>45</v>
      </c>
      <c r="I1647" s="1">
        <v>8.99</v>
      </c>
      <c r="J1647" s="1">
        <v>0</v>
      </c>
      <c r="K1647" s="1" t="s">
        <v>60</v>
      </c>
      <c r="L1647" s="1">
        <v>3</v>
      </c>
      <c r="M1647" s="1">
        <v>3.89</v>
      </c>
      <c r="N1647" s="1" t="s">
        <v>38</v>
      </c>
    </row>
    <row r="1648" spans="1:14" x14ac:dyDescent="0.2">
      <c r="A1648" s="1" t="s">
        <v>1688</v>
      </c>
      <c r="B1648" s="1">
        <v>61</v>
      </c>
      <c r="C1648" s="1" t="s">
        <v>40</v>
      </c>
      <c r="D1648" s="1" t="s">
        <v>21</v>
      </c>
      <c r="E1648" s="1">
        <v>4.1399999999999997</v>
      </c>
      <c r="F1648" s="1">
        <v>30</v>
      </c>
      <c r="G1648" s="1" t="s">
        <v>27</v>
      </c>
      <c r="H1648" s="1" t="s">
        <v>45</v>
      </c>
      <c r="I1648" s="1">
        <v>13.99</v>
      </c>
      <c r="J1648" s="1">
        <v>1</v>
      </c>
      <c r="K1648" s="1" t="s">
        <v>60</v>
      </c>
      <c r="L1648" s="1">
        <v>2</v>
      </c>
      <c r="M1648" s="1">
        <v>0.13</v>
      </c>
      <c r="N1648" s="1" t="s">
        <v>29</v>
      </c>
    </row>
    <row r="1649" spans="1:14" x14ac:dyDescent="0.2">
      <c r="A1649" s="1" t="s">
        <v>1689</v>
      </c>
      <c r="B1649" s="1">
        <v>36</v>
      </c>
      <c r="C1649" s="1" t="s">
        <v>40</v>
      </c>
      <c r="D1649" s="1" t="s">
        <v>15</v>
      </c>
      <c r="E1649" s="1">
        <v>6.54</v>
      </c>
      <c r="F1649" s="1">
        <v>28</v>
      </c>
      <c r="G1649" s="1" t="s">
        <v>32</v>
      </c>
      <c r="H1649" s="1" t="s">
        <v>45</v>
      </c>
      <c r="I1649" s="1">
        <v>8.99</v>
      </c>
      <c r="J1649" s="1">
        <v>0</v>
      </c>
      <c r="K1649" s="1" t="s">
        <v>36</v>
      </c>
      <c r="L1649" s="1">
        <v>5</v>
      </c>
      <c r="M1649" s="1">
        <v>0.23</v>
      </c>
      <c r="N1649" s="1" t="s">
        <v>19</v>
      </c>
    </row>
    <row r="1650" spans="1:14" x14ac:dyDescent="0.2">
      <c r="A1650" s="1" t="s">
        <v>1690</v>
      </c>
      <c r="B1650" s="1">
        <v>60</v>
      </c>
      <c r="C1650" s="1" t="s">
        <v>40</v>
      </c>
      <c r="D1650" s="1" t="s">
        <v>21</v>
      </c>
      <c r="E1650" s="1">
        <v>6.23</v>
      </c>
      <c r="F1650" s="1">
        <v>19</v>
      </c>
      <c r="G1650" s="1" t="s">
        <v>48</v>
      </c>
      <c r="H1650" s="1" t="s">
        <v>54</v>
      </c>
      <c r="I1650" s="1">
        <v>13.99</v>
      </c>
      <c r="J1650" s="1">
        <v>0</v>
      </c>
      <c r="K1650" s="1" t="s">
        <v>42</v>
      </c>
      <c r="L1650" s="1">
        <v>5</v>
      </c>
      <c r="M1650" s="1">
        <v>0.31</v>
      </c>
      <c r="N1650" s="1" t="s">
        <v>51</v>
      </c>
    </row>
    <row r="1651" spans="1:14" x14ac:dyDescent="0.2">
      <c r="A1651" s="1" t="s">
        <v>1691</v>
      </c>
      <c r="B1651" s="1">
        <v>54</v>
      </c>
      <c r="C1651" s="1" t="s">
        <v>40</v>
      </c>
      <c r="D1651" s="1" t="s">
        <v>31</v>
      </c>
      <c r="E1651" s="1">
        <v>6.26</v>
      </c>
      <c r="F1651" s="1">
        <v>51</v>
      </c>
      <c r="G1651" s="1" t="s">
        <v>48</v>
      </c>
      <c r="H1651" s="1" t="s">
        <v>54</v>
      </c>
      <c r="I1651" s="1">
        <v>17.989999999999998</v>
      </c>
      <c r="J1651" s="1">
        <v>1</v>
      </c>
      <c r="K1651" s="1" t="s">
        <v>18</v>
      </c>
      <c r="L1651" s="1">
        <v>3</v>
      </c>
      <c r="M1651" s="1">
        <v>0.12</v>
      </c>
      <c r="N1651" s="1" t="s">
        <v>33</v>
      </c>
    </row>
    <row r="1652" spans="1:14" x14ac:dyDescent="0.2">
      <c r="A1652" s="1" t="s">
        <v>1692</v>
      </c>
      <c r="B1652" s="1">
        <v>57</v>
      </c>
      <c r="C1652" s="1" t="s">
        <v>40</v>
      </c>
      <c r="D1652" s="1" t="s">
        <v>31</v>
      </c>
      <c r="E1652" s="1">
        <v>7.79</v>
      </c>
      <c r="F1652" s="1">
        <v>46</v>
      </c>
      <c r="G1652" s="1" t="s">
        <v>22</v>
      </c>
      <c r="H1652" s="1" t="s">
        <v>17</v>
      </c>
      <c r="I1652" s="1">
        <v>17.989999999999998</v>
      </c>
      <c r="J1652" s="1">
        <v>1</v>
      </c>
      <c r="K1652" s="1" t="s">
        <v>28</v>
      </c>
      <c r="L1652" s="1">
        <v>5</v>
      </c>
      <c r="M1652" s="1">
        <v>0.17</v>
      </c>
      <c r="N1652" s="1" t="s">
        <v>51</v>
      </c>
    </row>
    <row r="1653" spans="1:14" x14ac:dyDescent="0.2">
      <c r="A1653" s="1" t="s">
        <v>1693</v>
      </c>
      <c r="B1653" s="1">
        <v>20</v>
      </c>
      <c r="C1653" s="1" t="s">
        <v>26</v>
      </c>
      <c r="D1653" s="1" t="s">
        <v>15</v>
      </c>
      <c r="E1653" s="1">
        <v>1</v>
      </c>
      <c r="F1653" s="1">
        <v>32</v>
      </c>
      <c r="G1653" s="1" t="s">
        <v>16</v>
      </c>
      <c r="H1653" s="1" t="s">
        <v>56</v>
      </c>
      <c r="I1653" s="1">
        <v>8.99</v>
      </c>
      <c r="J1653" s="1">
        <v>1</v>
      </c>
      <c r="K1653" s="1" t="s">
        <v>60</v>
      </c>
      <c r="L1653" s="1">
        <v>2</v>
      </c>
      <c r="M1653" s="1">
        <v>0.03</v>
      </c>
      <c r="N1653" s="1" t="s">
        <v>38</v>
      </c>
    </row>
    <row r="1654" spans="1:14" x14ac:dyDescent="0.2">
      <c r="A1654" s="1" t="s">
        <v>1694</v>
      </c>
      <c r="B1654" s="1">
        <v>18</v>
      </c>
      <c r="C1654" s="1" t="s">
        <v>26</v>
      </c>
      <c r="D1654" s="1" t="s">
        <v>21</v>
      </c>
      <c r="E1654" s="1">
        <v>9.2899999999999991</v>
      </c>
      <c r="F1654" s="1">
        <v>52</v>
      </c>
      <c r="G1654" s="1" t="s">
        <v>27</v>
      </c>
      <c r="H1654" s="1" t="s">
        <v>23</v>
      </c>
      <c r="I1654" s="1">
        <v>13.99</v>
      </c>
      <c r="J1654" s="1">
        <v>1</v>
      </c>
      <c r="K1654" s="1" t="s">
        <v>42</v>
      </c>
      <c r="L1654" s="1">
        <v>2</v>
      </c>
      <c r="M1654" s="1">
        <v>0.18</v>
      </c>
      <c r="N1654" s="1" t="s">
        <v>33</v>
      </c>
    </row>
    <row r="1655" spans="1:14" x14ac:dyDescent="0.2">
      <c r="A1655" s="1" t="s">
        <v>1695</v>
      </c>
      <c r="B1655" s="1">
        <v>57</v>
      </c>
      <c r="C1655" s="1" t="s">
        <v>40</v>
      </c>
      <c r="D1655" s="1" t="s">
        <v>15</v>
      </c>
      <c r="E1655" s="1">
        <v>3.31</v>
      </c>
      <c r="F1655" s="1">
        <v>57</v>
      </c>
      <c r="G1655" s="1" t="s">
        <v>22</v>
      </c>
      <c r="H1655" s="1" t="s">
        <v>23</v>
      </c>
      <c r="I1655" s="1">
        <v>8.99</v>
      </c>
      <c r="J1655" s="1">
        <v>1</v>
      </c>
      <c r="K1655" s="1" t="s">
        <v>18</v>
      </c>
      <c r="L1655" s="1">
        <v>2</v>
      </c>
      <c r="M1655" s="1">
        <v>0.06</v>
      </c>
      <c r="N1655" s="1" t="s">
        <v>29</v>
      </c>
    </row>
    <row r="1656" spans="1:14" x14ac:dyDescent="0.2">
      <c r="A1656" s="1" t="s">
        <v>1696</v>
      </c>
      <c r="B1656" s="1">
        <v>33</v>
      </c>
      <c r="C1656" s="1" t="s">
        <v>26</v>
      </c>
      <c r="D1656" s="1" t="s">
        <v>21</v>
      </c>
      <c r="E1656" s="1">
        <v>19.28</v>
      </c>
      <c r="F1656" s="1">
        <v>19</v>
      </c>
      <c r="G1656" s="1" t="s">
        <v>69</v>
      </c>
      <c r="H1656" s="1" t="s">
        <v>56</v>
      </c>
      <c r="I1656" s="1">
        <v>13.99</v>
      </c>
      <c r="J1656" s="1">
        <v>0</v>
      </c>
      <c r="K1656" s="1" t="s">
        <v>60</v>
      </c>
      <c r="L1656" s="1">
        <v>4</v>
      </c>
      <c r="M1656" s="1">
        <v>0.96</v>
      </c>
      <c r="N1656" s="1" t="s">
        <v>24</v>
      </c>
    </row>
    <row r="1657" spans="1:14" x14ac:dyDescent="0.2">
      <c r="A1657" s="1" t="s">
        <v>1697</v>
      </c>
      <c r="B1657" s="1">
        <v>68</v>
      </c>
      <c r="C1657" s="1" t="s">
        <v>26</v>
      </c>
      <c r="D1657" s="1" t="s">
        <v>31</v>
      </c>
      <c r="E1657" s="1">
        <v>23.8</v>
      </c>
      <c r="F1657" s="1">
        <v>4</v>
      </c>
      <c r="G1657" s="1" t="s">
        <v>32</v>
      </c>
      <c r="H1657" s="1" t="s">
        <v>56</v>
      </c>
      <c r="I1657" s="1">
        <v>17.989999999999998</v>
      </c>
      <c r="J1657" s="1">
        <v>0</v>
      </c>
      <c r="K1657" s="1" t="s">
        <v>28</v>
      </c>
      <c r="L1657" s="1">
        <v>2</v>
      </c>
      <c r="M1657" s="1">
        <v>4.76</v>
      </c>
      <c r="N1657" s="1" t="s">
        <v>24</v>
      </c>
    </row>
    <row r="1658" spans="1:14" x14ac:dyDescent="0.2">
      <c r="A1658" s="1" t="s">
        <v>1698</v>
      </c>
      <c r="B1658" s="1">
        <v>66</v>
      </c>
      <c r="C1658" s="1" t="s">
        <v>26</v>
      </c>
      <c r="D1658" s="1" t="s">
        <v>31</v>
      </c>
      <c r="E1658" s="1">
        <v>7.68</v>
      </c>
      <c r="F1658" s="1">
        <v>15</v>
      </c>
      <c r="G1658" s="1" t="s">
        <v>48</v>
      </c>
      <c r="H1658" s="1" t="s">
        <v>56</v>
      </c>
      <c r="I1658" s="1">
        <v>17.989999999999998</v>
      </c>
      <c r="J1658" s="1">
        <v>0</v>
      </c>
      <c r="K1658" s="1" t="s">
        <v>28</v>
      </c>
      <c r="L1658" s="1">
        <v>4</v>
      </c>
      <c r="M1658" s="1">
        <v>0.48</v>
      </c>
      <c r="N1658" s="1" t="s">
        <v>29</v>
      </c>
    </row>
    <row r="1659" spans="1:14" x14ac:dyDescent="0.2">
      <c r="A1659" s="1" t="s">
        <v>1699</v>
      </c>
      <c r="B1659" s="1">
        <v>30</v>
      </c>
      <c r="C1659" s="1" t="s">
        <v>40</v>
      </c>
      <c r="D1659" s="1" t="s">
        <v>15</v>
      </c>
      <c r="E1659" s="1">
        <v>6.54</v>
      </c>
      <c r="F1659" s="1">
        <v>20</v>
      </c>
      <c r="G1659" s="1" t="s">
        <v>69</v>
      </c>
      <c r="H1659" s="1" t="s">
        <v>56</v>
      </c>
      <c r="I1659" s="1">
        <v>8.99</v>
      </c>
      <c r="J1659" s="1">
        <v>1</v>
      </c>
      <c r="K1659" s="1" t="s">
        <v>36</v>
      </c>
      <c r="L1659" s="1">
        <v>1</v>
      </c>
      <c r="M1659" s="1">
        <v>0.31</v>
      </c>
      <c r="N1659" s="1" t="s">
        <v>29</v>
      </c>
    </row>
    <row r="1660" spans="1:14" x14ac:dyDescent="0.2">
      <c r="A1660" s="1" t="s">
        <v>1700</v>
      </c>
      <c r="B1660" s="1">
        <v>38</v>
      </c>
      <c r="C1660" s="1" t="s">
        <v>26</v>
      </c>
      <c r="D1660" s="1" t="s">
        <v>15</v>
      </c>
      <c r="E1660" s="1">
        <v>7.92</v>
      </c>
      <c r="F1660" s="1">
        <v>18</v>
      </c>
      <c r="G1660" s="1" t="s">
        <v>48</v>
      </c>
      <c r="H1660" s="1" t="s">
        <v>17</v>
      </c>
      <c r="I1660" s="1">
        <v>8.99</v>
      </c>
      <c r="J1660" s="1">
        <v>1</v>
      </c>
      <c r="K1660" s="1" t="s">
        <v>28</v>
      </c>
      <c r="L1660" s="1">
        <v>1</v>
      </c>
      <c r="M1660" s="1">
        <v>0.42</v>
      </c>
      <c r="N1660" s="1" t="s">
        <v>24</v>
      </c>
    </row>
    <row r="1661" spans="1:14" x14ac:dyDescent="0.2">
      <c r="A1661" s="1" t="s">
        <v>1701</v>
      </c>
      <c r="B1661" s="1">
        <v>55</v>
      </c>
      <c r="C1661" s="1" t="s">
        <v>14</v>
      </c>
      <c r="D1661" s="1" t="s">
        <v>31</v>
      </c>
      <c r="E1661" s="1">
        <v>4.3600000000000003</v>
      </c>
      <c r="F1661" s="1">
        <v>52</v>
      </c>
      <c r="G1661" s="1" t="s">
        <v>32</v>
      </c>
      <c r="H1661" s="1" t="s">
        <v>54</v>
      </c>
      <c r="I1661" s="1">
        <v>17.989999999999998</v>
      </c>
      <c r="J1661" s="1">
        <v>1</v>
      </c>
      <c r="K1661" s="1" t="s">
        <v>28</v>
      </c>
      <c r="L1661" s="1">
        <v>2</v>
      </c>
      <c r="M1661" s="1">
        <v>0.08</v>
      </c>
      <c r="N1661" s="1" t="s">
        <v>46</v>
      </c>
    </row>
    <row r="1662" spans="1:14" x14ac:dyDescent="0.2">
      <c r="A1662" s="1" t="s">
        <v>1702</v>
      </c>
      <c r="B1662" s="1">
        <v>31</v>
      </c>
      <c r="C1662" s="1" t="s">
        <v>40</v>
      </c>
      <c r="D1662" s="1" t="s">
        <v>15</v>
      </c>
      <c r="E1662" s="1">
        <v>11.88</v>
      </c>
      <c r="F1662" s="1">
        <v>56</v>
      </c>
      <c r="G1662" s="1" t="s">
        <v>16</v>
      </c>
      <c r="H1662" s="1" t="s">
        <v>56</v>
      </c>
      <c r="I1662" s="1">
        <v>8.99</v>
      </c>
      <c r="J1662" s="1">
        <v>1</v>
      </c>
      <c r="K1662" s="1" t="s">
        <v>36</v>
      </c>
      <c r="L1662" s="1">
        <v>5</v>
      </c>
      <c r="M1662" s="1">
        <v>0.21</v>
      </c>
      <c r="N1662" s="1" t="s">
        <v>24</v>
      </c>
    </row>
    <row r="1663" spans="1:14" x14ac:dyDescent="0.2">
      <c r="A1663" s="1" t="s">
        <v>1703</v>
      </c>
      <c r="B1663" s="1">
        <v>33</v>
      </c>
      <c r="C1663" s="1" t="s">
        <v>26</v>
      </c>
      <c r="D1663" s="1" t="s">
        <v>31</v>
      </c>
      <c r="E1663" s="1">
        <v>0.06</v>
      </c>
      <c r="F1663" s="1">
        <v>53</v>
      </c>
      <c r="G1663" s="1" t="s">
        <v>69</v>
      </c>
      <c r="H1663" s="1" t="s">
        <v>54</v>
      </c>
      <c r="I1663" s="1">
        <v>17.989999999999998</v>
      </c>
      <c r="J1663" s="1">
        <v>1</v>
      </c>
      <c r="K1663" s="1" t="s">
        <v>42</v>
      </c>
      <c r="L1663" s="1">
        <v>3</v>
      </c>
      <c r="M1663" s="1">
        <v>0</v>
      </c>
      <c r="N1663" s="1" t="s">
        <v>33</v>
      </c>
    </row>
    <row r="1664" spans="1:14" x14ac:dyDescent="0.2">
      <c r="A1664" s="1" t="s">
        <v>1704</v>
      </c>
      <c r="B1664" s="1">
        <v>63</v>
      </c>
      <c r="C1664" s="1" t="s">
        <v>26</v>
      </c>
      <c r="D1664" s="1" t="s">
        <v>21</v>
      </c>
      <c r="E1664" s="1">
        <v>18.489999999999998</v>
      </c>
      <c r="F1664" s="1">
        <v>13</v>
      </c>
      <c r="G1664" s="1" t="s">
        <v>22</v>
      </c>
      <c r="H1664" s="1" t="s">
        <v>17</v>
      </c>
      <c r="I1664" s="1">
        <v>13.99</v>
      </c>
      <c r="J1664" s="1">
        <v>0</v>
      </c>
      <c r="K1664" s="1" t="s">
        <v>42</v>
      </c>
      <c r="L1664" s="1">
        <v>1</v>
      </c>
      <c r="M1664" s="1">
        <v>1.32</v>
      </c>
      <c r="N1664" s="1" t="s">
        <v>29</v>
      </c>
    </row>
    <row r="1665" spans="1:14" x14ac:dyDescent="0.2">
      <c r="A1665" s="1" t="s">
        <v>1705</v>
      </c>
      <c r="B1665" s="1">
        <v>45</v>
      </c>
      <c r="C1665" s="1" t="s">
        <v>14</v>
      </c>
      <c r="D1665" s="1" t="s">
        <v>15</v>
      </c>
      <c r="E1665" s="1">
        <v>6.87</v>
      </c>
      <c r="F1665" s="1">
        <v>11</v>
      </c>
      <c r="G1665" s="1" t="s">
        <v>22</v>
      </c>
      <c r="H1665" s="1" t="s">
        <v>45</v>
      </c>
      <c r="I1665" s="1">
        <v>8.99</v>
      </c>
      <c r="J1665" s="1">
        <v>0</v>
      </c>
      <c r="K1665" s="1" t="s">
        <v>36</v>
      </c>
      <c r="L1665" s="1">
        <v>3</v>
      </c>
      <c r="M1665" s="1">
        <v>0.56999999999999995</v>
      </c>
      <c r="N1665" s="1" t="s">
        <v>29</v>
      </c>
    </row>
    <row r="1666" spans="1:14" x14ac:dyDescent="0.2">
      <c r="A1666" s="1" t="s">
        <v>1706</v>
      </c>
      <c r="B1666" s="1">
        <v>24</v>
      </c>
      <c r="C1666" s="1" t="s">
        <v>40</v>
      </c>
      <c r="D1666" s="1" t="s">
        <v>15</v>
      </c>
      <c r="E1666" s="1">
        <v>0.75</v>
      </c>
      <c r="F1666" s="1">
        <v>26</v>
      </c>
      <c r="G1666" s="1" t="s">
        <v>69</v>
      </c>
      <c r="H1666" s="1" t="s">
        <v>45</v>
      </c>
      <c r="I1666" s="1">
        <v>8.99</v>
      </c>
      <c r="J1666" s="1">
        <v>1</v>
      </c>
      <c r="K1666" s="1" t="s">
        <v>18</v>
      </c>
      <c r="L1666" s="1">
        <v>2</v>
      </c>
      <c r="M1666" s="1">
        <v>0.03</v>
      </c>
      <c r="N1666" s="1" t="s">
        <v>29</v>
      </c>
    </row>
    <row r="1667" spans="1:14" x14ac:dyDescent="0.2">
      <c r="A1667" s="1" t="s">
        <v>1707</v>
      </c>
      <c r="B1667" s="1">
        <v>35</v>
      </c>
      <c r="C1667" s="1" t="s">
        <v>14</v>
      </c>
      <c r="D1667" s="1" t="s">
        <v>15</v>
      </c>
      <c r="E1667" s="1">
        <v>8.8699999999999992</v>
      </c>
      <c r="F1667" s="1">
        <v>10</v>
      </c>
      <c r="G1667" s="1" t="s">
        <v>32</v>
      </c>
      <c r="H1667" s="1" t="s">
        <v>45</v>
      </c>
      <c r="I1667" s="1">
        <v>8.99</v>
      </c>
      <c r="J1667" s="1">
        <v>0</v>
      </c>
      <c r="K1667" s="1" t="s">
        <v>60</v>
      </c>
      <c r="L1667" s="1">
        <v>2</v>
      </c>
      <c r="M1667" s="1">
        <v>0.81</v>
      </c>
      <c r="N1667" s="1" t="s">
        <v>29</v>
      </c>
    </row>
    <row r="1668" spans="1:14" x14ac:dyDescent="0.2">
      <c r="A1668" s="1" t="s">
        <v>1708</v>
      </c>
      <c r="B1668" s="1">
        <v>69</v>
      </c>
      <c r="C1668" s="1" t="s">
        <v>40</v>
      </c>
      <c r="D1668" s="1" t="s">
        <v>15</v>
      </c>
      <c r="E1668" s="1">
        <v>21.53</v>
      </c>
      <c r="F1668" s="1">
        <v>7</v>
      </c>
      <c r="G1668" s="1" t="s">
        <v>69</v>
      </c>
      <c r="H1668" s="1" t="s">
        <v>45</v>
      </c>
      <c r="I1668" s="1">
        <v>8.99</v>
      </c>
      <c r="J1668" s="1">
        <v>0</v>
      </c>
      <c r="K1668" s="1" t="s">
        <v>28</v>
      </c>
      <c r="L1668" s="1">
        <v>3</v>
      </c>
      <c r="M1668" s="1">
        <v>2.69</v>
      </c>
      <c r="N1668" s="1" t="s">
        <v>46</v>
      </c>
    </row>
    <row r="1669" spans="1:14" x14ac:dyDescent="0.2">
      <c r="A1669" s="2" t="s">
        <v>1709</v>
      </c>
      <c r="B1669" s="1">
        <v>50</v>
      </c>
      <c r="C1669" s="1" t="s">
        <v>14</v>
      </c>
      <c r="D1669" s="1" t="s">
        <v>21</v>
      </c>
      <c r="E1669" s="1">
        <v>7.54</v>
      </c>
      <c r="F1669" s="1">
        <v>18</v>
      </c>
      <c r="G1669" s="1" t="s">
        <v>48</v>
      </c>
      <c r="H1669" s="1" t="s">
        <v>54</v>
      </c>
      <c r="I1669" s="1">
        <v>13.99</v>
      </c>
      <c r="J1669" s="1">
        <v>0</v>
      </c>
      <c r="K1669" s="1" t="s">
        <v>60</v>
      </c>
      <c r="L1669" s="1">
        <v>4</v>
      </c>
      <c r="M1669" s="1">
        <v>0.4</v>
      </c>
      <c r="N1669" s="1" t="s">
        <v>19</v>
      </c>
    </row>
    <row r="1670" spans="1:14" x14ac:dyDescent="0.2">
      <c r="A1670" s="1" t="s">
        <v>1710</v>
      </c>
      <c r="B1670" s="1">
        <v>69</v>
      </c>
      <c r="C1670" s="1" t="s">
        <v>26</v>
      </c>
      <c r="D1670" s="1" t="s">
        <v>31</v>
      </c>
      <c r="E1670" s="1">
        <v>6.95</v>
      </c>
      <c r="F1670" s="1">
        <v>54</v>
      </c>
      <c r="G1670" s="1" t="s">
        <v>22</v>
      </c>
      <c r="H1670" s="1" t="s">
        <v>54</v>
      </c>
      <c r="I1670" s="1">
        <v>17.989999999999998</v>
      </c>
      <c r="J1670" s="1">
        <v>0</v>
      </c>
      <c r="K1670" s="1" t="s">
        <v>36</v>
      </c>
      <c r="L1670" s="1">
        <v>5</v>
      </c>
      <c r="M1670" s="1">
        <v>0.13</v>
      </c>
      <c r="N1670" s="1" t="s">
        <v>19</v>
      </c>
    </row>
    <row r="1671" spans="1:14" x14ac:dyDescent="0.2">
      <c r="A1671" s="1" t="s">
        <v>1711</v>
      </c>
      <c r="B1671" s="1">
        <v>37</v>
      </c>
      <c r="C1671" s="1" t="s">
        <v>14</v>
      </c>
      <c r="D1671" s="1" t="s">
        <v>31</v>
      </c>
      <c r="E1671" s="1">
        <v>58.79</v>
      </c>
      <c r="F1671" s="1">
        <v>27</v>
      </c>
      <c r="G1671" s="1" t="s">
        <v>69</v>
      </c>
      <c r="H1671" s="1" t="s">
        <v>23</v>
      </c>
      <c r="I1671" s="1">
        <v>17.989999999999998</v>
      </c>
      <c r="J1671" s="1">
        <v>0</v>
      </c>
      <c r="K1671" s="1" t="s">
        <v>28</v>
      </c>
      <c r="L1671" s="1">
        <v>3</v>
      </c>
      <c r="M1671" s="1">
        <v>2.1</v>
      </c>
      <c r="N1671" s="1" t="s">
        <v>29</v>
      </c>
    </row>
    <row r="1672" spans="1:14" x14ac:dyDescent="0.2">
      <c r="A1672" s="1" t="s">
        <v>1712</v>
      </c>
      <c r="B1672" s="1">
        <v>50</v>
      </c>
      <c r="C1672" s="1" t="s">
        <v>14</v>
      </c>
      <c r="D1672" s="1" t="s">
        <v>15</v>
      </c>
      <c r="E1672" s="1">
        <v>18.87</v>
      </c>
      <c r="F1672" s="1">
        <v>28</v>
      </c>
      <c r="G1672" s="1" t="s">
        <v>32</v>
      </c>
      <c r="H1672" s="1" t="s">
        <v>23</v>
      </c>
      <c r="I1672" s="1">
        <v>8.99</v>
      </c>
      <c r="J1672" s="1">
        <v>0</v>
      </c>
      <c r="K1672" s="1" t="s">
        <v>28</v>
      </c>
      <c r="L1672" s="1">
        <v>4</v>
      </c>
      <c r="M1672" s="1">
        <v>0.65</v>
      </c>
      <c r="N1672" s="1" t="s">
        <v>19</v>
      </c>
    </row>
    <row r="1673" spans="1:14" x14ac:dyDescent="0.2">
      <c r="A1673" s="1" t="s">
        <v>1713</v>
      </c>
      <c r="B1673" s="1">
        <v>56</v>
      </c>
      <c r="C1673" s="1" t="s">
        <v>14</v>
      </c>
      <c r="D1673" s="1" t="s">
        <v>31</v>
      </c>
      <c r="E1673" s="1">
        <v>0.12</v>
      </c>
      <c r="F1673" s="1">
        <v>10</v>
      </c>
      <c r="G1673" s="1" t="s">
        <v>32</v>
      </c>
      <c r="H1673" s="1" t="s">
        <v>45</v>
      </c>
      <c r="I1673" s="1">
        <v>17.989999999999998</v>
      </c>
      <c r="J1673" s="1">
        <v>1</v>
      </c>
      <c r="K1673" s="1" t="s">
        <v>28</v>
      </c>
      <c r="L1673" s="1">
        <v>4</v>
      </c>
      <c r="M1673" s="1">
        <v>0.01</v>
      </c>
      <c r="N1673" s="1" t="s">
        <v>33</v>
      </c>
    </row>
    <row r="1674" spans="1:14" x14ac:dyDescent="0.2">
      <c r="A1674" s="1" t="s">
        <v>1714</v>
      </c>
      <c r="B1674" s="1">
        <v>29</v>
      </c>
      <c r="C1674" s="1" t="s">
        <v>26</v>
      </c>
      <c r="D1674" s="1" t="s">
        <v>31</v>
      </c>
      <c r="E1674" s="1">
        <v>17.11</v>
      </c>
      <c r="F1674" s="1">
        <v>5</v>
      </c>
      <c r="G1674" s="1" t="s">
        <v>48</v>
      </c>
      <c r="H1674" s="1" t="s">
        <v>23</v>
      </c>
      <c r="I1674" s="1">
        <v>17.989999999999998</v>
      </c>
      <c r="J1674" s="1">
        <v>0</v>
      </c>
      <c r="K1674" s="1" t="s">
        <v>28</v>
      </c>
      <c r="L1674" s="1">
        <v>1</v>
      </c>
      <c r="M1674" s="1">
        <v>2.85</v>
      </c>
      <c r="N1674" s="1" t="s">
        <v>33</v>
      </c>
    </row>
    <row r="1675" spans="1:14" x14ac:dyDescent="0.2">
      <c r="A1675" s="1" t="s">
        <v>1715</v>
      </c>
      <c r="B1675" s="1">
        <v>48</v>
      </c>
      <c r="C1675" s="1" t="s">
        <v>40</v>
      </c>
      <c r="D1675" s="1" t="s">
        <v>15</v>
      </c>
      <c r="E1675" s="1">
        <v>3.88</v>
      </c>
      <c r="F1675" s="1">
        <v>17</v>
      </c>
      <c r="G1675" s="1" t="s">
        <v>48</v>
      </c>
      <c r="H1675" s="1" t="s">
        <v>23</v>
      </c>
      <c r="I1675" s="1">
        <v>8.99</v>
      </c>
      <c r="J1675" s="1">
        <v>1</v>
      </c>
      <c r="K1675" s="1" t="s">
        <v>36</v>
      </c>
      <c r="L1675" s="1">
        <v>1</v>
      </c>
      <c r="M1675" s="1">
        <v>0.22</v>
      </c>
      <c r="N1675" s="1" t="s">
        <v>19</v>
      </c>
    </row>
    <row r="1676" spans="1:14" x14ac:dyDescent="0.2">
      <c r="A1676" s="1" t="s">
        <v>1716</v>
      </c>
      <c r="B1676" s="1">
        <v>28</v>
      </c>
      <c r="C1676" s="1" t="s">
        <v>40</v>
      </c>
      <c r="D1676" s="1" t="s">
        <v>31</v>
      </c>
      <c r="E1676" s="1">
        <v>9.2200000000000006</v>
      </c>
      <c r="F1676" s="1">
        <v>44</v>
      </c>
      <c r="G1676" s="1" t="s">
        <v>22</v>
      </c>
      <c r="H1676" s="1" t="s">
        <v>54</v>
      </c>
      <c r="I1676" s="1">
        <v>17.989999999999998</v>
      </c>
      <c r="J1676" s="1">
        <v>1</v>
      </c>
      <c r="K1676" s="1" t="s">
        <v>60</v>
      </c>
      <c r="L1676" s="1">
        <v>3</v>
      </c>
      <c r="M1676" s="1">
        <v>0.2</v>
      </c>
      <c r="N1676" s="1" t="s">
        <v>29</v>
      </c>
    </row>
    <row r="1677" spans="1:14" x14ac:dyDescent="0.2">
      <c r="A1677" s="1" t="s">
        <v>1717</v>
      </c>
      <c r="B1677" s="1">
        <v>19</v>
      </c>
      <c r="C1677" s="1" t="s">
        <v>14</v>
      </c>
      <c r="D1677" s="1" t="s">
        <v>21</v>
      </c>
      <c r="E1677" s="1">
        <v>1.86</v>
      </c>
      <c r="F1677" s="1">
        <v>13</v>
      </c>
      <c r="G1677" s="1" t="s">
        <v>27</v>
      </c>
      <c r="H1677" s="1" t="s">
        <v>45</v>
      </c>
      <c r="I1677" s="1">
        <v>13.99</v>
      </c>
      <c r="J1677" s="1">
        <v>0</v>
      </c>
      <c r="K1677" s="1" t="s">
        <v>42</v>
      </c>
      <c r="L1677" s="1">
        <v>4</v>
      </c>
      <c r="M1677" s="1">
        <v>0.13</v>
      </c>
      <c r="N1677" s="1" t="s">
        <v>51</v>
      </c>
    </row>
    <row r="1678" spans="1:14" x14ac:dyDescent="0.2">
      <c r="A1678" s="1" t="s">
        <v>1718</v>
      </c>
      <c r="B1678" s="1">
        <v>35</v>
      </c>
      <c r="C1678" s="1" t="s">
        <v>14</v>
      </c>
      <c r="D1678" s="1" t="s">
        <v>21</v>
      </c>
      <c r="E1678" s="1">
        <v>5.16</v>
      </c>
      <c r="F1678" s="1">
        <v>17</v>
      </c>
      <c r="G1678" s="1" t="s">
        <v>32</v>
      </c>
      <c r="H1678" s="1" t="s">
        <v>23</v>
      </c>
      <c r="I1678" s="1">
        <v>13.99</v>
      </c>
      <c r="J1678" s="1">
        <v>0</v>
      </c>
      <c r="K1678" s="1" t="s">
        <v>60</v>
      </c>
      <c r="L1678" s="1">
        <v>4</v>
      </c>
      <c r="M1678" s="1">
        <v>0.28999999999999998</v>
      </c>
      <c r="N1678" s="1" t="s">
        <v>46</v>
      </c>
    </row>
    <row r="1679" spans="1:14" x14ac:dyDescent="0.2">
      <c r="A1679" s="1" t="s">
        <v>1719</v>
      </c>
      <c r="B1679" s="1">
        <v>51</v>
      </c>
      <c r="C1679" s="1" t="s">
        <v>14</v>
      </c>
      <c r="D1679" s="1" t="s">
        <v>15</v>
      </c>
      <c r="E1679" s="1">
        <v>1.5</v>
      </c>
      <c r="F1679" s="1">
        <v>34</v>
      </c>
      <c r="G1679" s="1" t="s">
        <v>48</v>
      </c>
      <c r="H1679" s="1" t="s">
        <v>17</v>
      </c>
      <c r="I1679" s="1">
        <v>8.99</v>
      </c>
      <c r="J1679" s="1">
        <v>1</v>
      </c>
      <c r="K1679" s="1" t="s">
        <v>28</v>
      </c>
      <c r="L1679" s="1">
        <v>2</v>
      </c>
      <c r="M1679" s="1">
        <v>0.04</v>
      </c>
      <c r="N1679" s="1" t="s">
        <v>51</v>
      </c>
    </row>
    <row r="1680" spans="1:14" x14ac:dyDescent="0.2">
      <c r="A1680" s="1" t="s">
        <v>1720</v>
      </c>
      <c r="B1680" s="1">
        <v>66</v>
      </c>
      <c r="C1680" s="1" t="s">
        <v>40</v>
      </c>
      <c r="D1680" s="1" t="s">
        <v>31</v>
      </c>
      <c r="E1680" s="1">
        <v>5.73</v>
      </c>
      <c r="F1680" s="1">
        <v>58</v>
      </c>
      <c r="G1680" s="1" t="s">
        <v>22</v>
      </c>
      <c r="H1680" s="1" t="s">
        <v>54</v>
      </c>
      <c r="I1680" s="1">
        <v>17.989999999999998</v>
      </c>
      <c r="J1680" s="1">
        <v>1</v>
      </c>
      <c r="K1680" s="1" t="s">
        <v>42</v>
      </c>
      <c r="L1680" s="1">
        <v>1</v>
      </c>
      <c r="M1680" s="1">
        <v>0.1</v>
      </c>
      <c r="N1680" s="1" t="s">
        <v>19</v>
      </c>
    </row>
    <row r="1681" spans="1:14" x14ac:dyDescent="0.2">
      <c r="A1681" s="1" t="s">
        <v>1721</v>
      </c>
      <c r="B1681" s="1">
        <v>55</v>
      </c>
      <c r="C1681" s="1" t="s">
        <v>40</v>
      </c>
      <c r="D1681" s="1" t="s">
        <v>15</v>
      </c>
      <c r="E1681" s="1">
        <v>10.19</v>
      </c>
      <c r="F1681" s="1">
        <v>5</v>
      </c>
      <c r="G1681" s="1" t="s">
        <v>22</v>
      </c>
      <c r="H1681" s="1" t="s">
        <v>54</v>
      </c>
      <c r="I1681" s="1">
        <v>8.99</v>
      </c>
      <c r="J1681" s="1">
        <v>0</v>
      </c>
      <c r="K1681" s="1" t="s">
        <v>42</v>
      </c>
      <c r="L1681" s="1">
        <v>3</v>
      </c>
      <c r="M1681" s="1">
        <v>1.7</v>
      </c>
      <c r="N1681" s="1" t="s">
        <v>19</v>
      </c>
    </row>
    <row r="1682" spans="1:14" x14ac:dyDescent="0.2">
      <c r="A1682" s="1" t="s">
        <v>1722</v>
      </c>
      <c r="B1682" s="1">
        <v>63</v>
      </c>
      <c r="C1682" s="1" t="s">
        <v>40</v>
      </c>
      <c r="D1682" s="1" t="s">
        <v>15</v>
      </c>
      <c r="E1682" s="1">
        <v>6.81</v>
      </c>
      <c r="F1682" s="1">
        <v>18</v>
      </c>
      <c r="G1682" s="1" t="s">
        <v>22</v>
      </c>
      <c r="H1682" s="1" t="s">
        <v>17</v>
      </c>
      <c r="I1682" s="1">
        <v>8.99</v>
      </c>
      <c r="J1682" s="1">
        <v>0</v>
      </c>
      <c r="K1682" s="1" t="s">
        <v>18</v>
      </c>
      <c r="L1682" s="1">
        <v>4</v>
      </c>
      <c r="M1682" s="1">
        <v>0.36</v>
      </c>
      <c r="N1682" s="1" t="s">
        <v>46</v>
      </c>
    </row>
    <row r="1683" spans="1:14" x14ac:dyDescent="0.2">
      <c r="A1683" s="1" t="s">
        <v>1723</v>
      </c>
      <c r="B1683" s="1">
        <v>27</v>
      </c>
      <c r="C1683" s="1" t="s">
        <v>14</v>
      </c>
      <c r="D1683" s="1" t="s">
        <v>31</v>
      </c>
      <c r="E1683" s="1">
        <v>6.78</v>
      </c>
      <c r="F1683" s="1">
        <v>4</v>
      </c>
      <c r="G1683" s="1" t="s">
        <v>48</v>
      </c>
      <c r="H1683" s="1" t="s">
        <v>23</v>
      </c>
      <c r="I1683" s="1">
        <v>17.989999999999998</v>
      </c>
      <c r="J1683" s="1">
        <v>0</v>
      </c>
      <c r="K1683" s="1" t="s">
        <v>42</v>
      </c>
      <c r="L1683" s="1">
        <v>3</v>
      </c>
      <c r="M1683" s="1">
        <v>1.36</v>
      </c>
      <c r="N1683" s="1" t="s">
        <v>29</v>
      </c>
    </row>
    <row r="1684" spans="1:14" x14ac:dyDescent="0.2">
      <c r="A1684" s="1" t="s">
        <v>1724</v>
      </c>
      <c r="B1684" s="1">
        <v>34</v>
      </c>
      <c r="C1684" s="1" t="s">
        <v>14</v>
      </c>
      <c r="D1684" s="1" t="s">
        <v>21</v>
      </c>
      <c r="E1684" s="1">
        <v>1.92</v>
      </c>
      <c r="F1684" s="1">
        <v>31</v>
      </c>
      <c r="G1684" s="1" t="s">
        <v>32</v>
      </c>
      <c r="H1684" s="1" t="s">
        <v>17</v>
      </c>
      <c r="I1684" s="1">
        <v>13.99</v>
      </c>
      <c r="J1684" s="1">
        <v>1</v>
      </c>
      <c r="K1684" s="1" t="s">
        <v>42</v>
      </c>
      <c r="L1684" s="1">
        <v>1</v>
      </c>
      <c r="M1684" s="1">
        <v>0.06</v>
      </c>
      <c r="N1684" s="1" t="s">
        <v>19</v>
      </c>
    </row>
    <row r="1685" spans="1:14" x14ac:dyDescent="0.2">
      <c r="A1685" s="1" t="s">
        <v>1725</v>
      </c>
      <c r="B1685" s="1">
        <v>39</v>
      </c>
      <c r="C1685" s="1" t="s">
        <v>14</v>
      </c>
      <c r="D1685" s="1" t="s">
        <v>21</v>
      </c>
      <c r="E1685" s="1">
        <v>8.6</v>
      </c>
      <c r="F1685" s="1">
        <v>37</v>
      </c>
      <c r="G1685" s="1" t="s">
        <v>22</v>
      </c>
      <c r="H1685" s="1" t="s">
        <v>23</v>
      </c>
      <c r="I1685" s="1">
        <v>13.99</v>
      </c>
      <c r="J1685" s="1">
        <v>0</v>
      </c>
      <c r="K1685" s="1" t="s">
        <v>60</v>
      </c>
      <c r="L1685" s="1">
        <v>4</v>
      </c>
      <c r="M1685" s="1">
        <v>0.23</v>
      </c>
      <c r="N1685" s="1" t="s">
        <v>19</v>
      </c>
    </row>
    <row r="1686" spans="1:14" x14ac:dyDescent="0.2">
      <c r="A1686" s="1" t="s">
        <v>1726</v>
      </c>
      <c r="B1686" s="1">
        <v>34</v>
      </c>
      <c r="C1686" s="1" t="s">
        <v>26</v>
      </c>
      <c r="D1686" s="1" t="s">
        <v>21</v>
      </c>
      <c r="E1686" s="1">
        <v>4.0599999999999996</v>
      </c>
      <c r="F1686" s="1">
        <v>44</v>
      </c>
      <c r="G1686" s="1" t="s">
        <v>22</v>
      </c>
      <c r="H1686" s="1" t="s">
        <v>56</v>
      </c>
      <c r="I1686" s="1">
        <v>13.99</v>
      </c>
      <c r="J1686" s="1">
        <v>1</v>
      </c>
      <c r="K1686" s="1" t="s">
        <v>42</v>
      </c>
      <c r="L1686" s="1">
        <v>1</v>
      </c>
      <c r="M1686" s="1">
        <v>0.09</v>
      </c>
      <c r="N1686" s="1" t="s">
        <v>29</v>
      </c>
    </row>
    <row r="1687" spans="1:14" x14ac:dyDescent="0.2">
      <c r="A1687" s="1" t="s">
        <v>1727</v>
      </c>
      <c r="B1687" s="1">
        <v>24</v>
      </c>
      <c r="C1687" s="1" t="s">
        <v>26</v>
      </c>
      <c r="D1687" s="1" t="s">
        <v>21</v>
      </c>
      <c r="E1687" s="1">
        <v>30.49</v>
      </c>
      <c r="F1687" s="1">
        <v>39</v>
      </c>
      <c r="G1687" s="1" t="s">
        <v>69</v>
      </c>
      <c r="H1687" s="1" t="s">
        <v>17</v>
      </c>
      <c r="I1687" s="1">
        <v>13.99</v>
      </c>
      <c r="J1687" s="1">
        <v>0</v>
      </c>
      <c r="K1687" s="1" t="s">
        <v>42</v>
      </c>
      <c r="L1687" s="1">
        <v>1</v>
      </c>
      <c r="M1687" s="1">
        <v>0.76</v>
      </c>
      <c r="N1687" s="1" t="s">
        <v>24</v>
      </c>
    </row>
    <row r="1688" spans="1:14" x14ac:dyDescent="0.2">
      <c r="A1688" s="1" t="s">
        <v>1728</v>
      </c>
      <c r="B1688" s="1">
        <v>33</v>
      </c>
      <c r="C1688" s="1" t="s">
        <v>26</v>
      </c>
      <c r="D1688" s="1" t="s">
        <v>15</v>
      </c>
      <c r="E1688" s="1">
        <v>6.73</v>
      </c>
      <c r="F1688" s="1">
        <v>46</v>
      </c>
      <c r="G1688" s="1" t="s">
        <v>48</v>
      </c>
      <c r="H1688" s="1" t="s">
        <v>54</v>
      </c>
      <c r="I1688" s="1">
        <v>8.99</v>
      </c>
      <c r="J1688" s="1">
        <v>1</v>
      </c>
      <c r="K1688" s="1" t="s">
        <v>60</v>
      </c>
      <c r="L1688" s="1">
        <v>2</v>
      </c>
      <c r="M1688" s="1">
        <v>0.14000000000000001</v>
      </c>
      <c r="N1688" s="1" t="s">
        <v>29</v>
      </c>
    </row>
    <row r="1689" spans="1:14" x14ac:dyDescent="0.2">
      <c r="A1689" s="1" t="s">
        <v>1729</v>
      </c>
      <c r="B1689" s="1">
        <v>62</v>
      </c>
      <c r="C1689" s="1" t="s">
        <v>40</v>
      </c>
      <c r="D1689" s="1" t="s">
        <v>15</v>
      </c>
      <c r="E1689" s="1">
        <v>0.9</v>
      </c>
      <c r="F1689" s="1">
        <v>22</v>
      </c>
      <c r="G1689" s="1" t="s">
        <v>48</v>
      </c>
      <c r="H1689" s="1" t="s">
        <v>56</v>
      </c>
      <c r="I1689" s="1">
        <v>8.99</v>
      </c>
      <c r="J1689" s="1">
        <v>1</v>
      </c>
      <c r="K1689" s="1" t="s">
        <v>36</v>
      </c>
      <c r="L1689" s="1">
        <v>4</v>
      </c>
      <c r="M1689" s="1">
        <v>0.04</v>
      </c>
      <c r="N1689" s="1" t="s">
        <v>38</v>
      </c>
    </row>
    <row r="1690" spans="1:14" x14ac:dyDescent="0.2">
      <c r="A1690" s="1" t="s">
        <v>1730</v>
      </c>
      <c r="B1690" s="1">
        <v>51</v>
      </c>
      <c r="C1690" s="1" t="s">
        <v>26</v>
      </c>
      <c r="D1690" s="1" t="s">
        <v>15</v>
      </c>
      <c r="E1690" s="1">
        <v>7.61</v>
      </c>
      <c r="F1690" s="1">
        <v>23</v>
      </c>
      <c r="G1690" s="1" t="s">
        <v>48</v>
      </c>
      <c r="H1690" s="1" t="s">
        <v>56</v>
      </c>
      <c r="I1690" s="1">
        <v>8.99</v>
      </c>
      <c r="J1690" s="1">
        <v>1</v>
      </c>
      <c r="K1690" s="1" t="s">
        <v>18</v>
      </c>
      <c r="L1690" s="1">
        <v>3</v>
      </c>
      <c r="M1690" s="1">
        <v>0.32</v>
      </c>
      <c r="N1690" s="1" t="s">
        <v>46</v>
      </c>
    </row>
    <row r="1691" spans="1:14" x14ac:dyDescent="0.2">
      <c r="A1691" s="1" t="s">
        <v>1731</v>
      </c>
      <c r="B1691" s="1">
        <v>48</v>
      </c>
      <c r="C1691" s="1" t="s">
        <v>40</v>
      </c>
      <c r="D1691" s="1" t="s">
        <v>15</v>
      </c>
      <c r="E1691" s="1">
        <v>7.52</v>
      </c>
      <c r="F1691" s="1">
        <v>48</v>
      </c>
      <c r="G1691" s="1" t="s">
        <v>27</v>
      </c>
      <c r="H1691" s="1" t="s">
        <v>54</v>
      </c>
      <c r="I1691" s="1">
        <v>8.99</v>
      </c>
      <c r="J1691" s="1">
        <v>1</v>
      </c>
      <c r="K1691" s="1" t="s">
        <v>36</v>
      </c>
      <c r="L1691" s="1">
        <v>3</v>
      </c>
      <c r="M1691" s="1">
        <v>0.15</v>
      </c>
      <c r="N1691" s="1" t="s">
        <v>38</v>
      </c>
    </row>
    <row r="1692" spans="1:14" x14ac:dyDescent="0.2">
      <c r="A1692" s="1" t="s">
        <v>1732</v>
      </c>
      <c r="B1692" s="1">
        <v>20</v>
      </c>
      <c r="C1692" s="1" t="s">
        <v>40</v>
      </c>
      <c r="D1692" s="1" t="s">
        <v>31</v>
      </c>
      <c r="E1692" s="1">
        <v>6.94</v>
      </c>
      <c r="F1692" s="1">
        <v>45</v>
      </c>
      <c r="G1692" s="1" t="s">
        <v>48</v>
      </c>
      <c r="H1692" s="1" t="s">
        <v>23</v>
      </c>
      <c r="I1692" s="1">
        <v>17.989999999999998</v>
      </c>
      <c r="J1692" s="1">
        <v>1</v>
      </c>
      <c r="K1692" s="1" t="s">
        <v>60</v>
      </c>
      <c r="L1692" s="1">
        <v>1</v>
      </c>
      <c r="M1692" s="1">
        <v>0.15</v>
      </c>
      <c r="N1692" s="1" t="s">
        <v>46</v>
      </c>
    </row>
    <row r="1693" spans="1:14" x14ac:dyDescent="0.2">
      <c r="A1693" s="1" t="s">
        <v>1733</v>
      </c>
      <c r="B1693" s="1">
        <v>44</v>
      </c>
      <c r="C1693" s="1" t="s">
        <v>40</v>
      </c>
      <c r="D1693" s="1" t="s">
        <v>31</v>
      </c>
      <c r="E1693" s="1">
        <v>0.62</v>
      </c>
      <c r="F1693" s="1">
        <v>22</v>
      </c>
      <c r="G1693" s="1" t="s">
        <v>16</v>
      </c>
      <c r="H1693" s="1" t="s">
        <v>56</v>
      </c>
      <c r="I1693" s="1">
        <v>17.989999999999998</v>
      </c>
      <c r="J1693" s="1">
        <v>1</v>
      </c>
      <c r="K1693" s="1" t="s">
        <v>42</v>
      </c>
      <c r="L1693" s="1">
        <v>2</v>
      </c>
      <c r="M1693" s="1">
        <v>0.03</v>
      </c>
      <c r="N1693" s="1" t="s">
        <v>51</v>
      </c>
    </row>
    <row r="1694" spans="1:14" x14ac:dyDescent="0.2">
      <c r="A1694" s="1" t="s">
        <v>1734</v>
      </c>
      <c r="B1694" s="1">
        <v>62</v>
      </c>
      <c r="C1694" s="1" t="s">
        <v>26</v>
      </c>
      <c r="D1694" s="1" t="s">
        <v>15</v>
      </c>
      <c r="E1694" s="1">
        <v>79.180000000000007</v>
      </c>
      <c r="F1694" s="1">
        <v>18</v>
      </c>
      <c r="G1694" s="1" t="s">
        <v>22</v>
      </c>
      <c r="H1694" s="1" t="s">
        <v>17</v>
      </c>
      <c r="I1694" s="1">
        <v>8.99</v>
      </c>
      <c r="J1694" s="1">
        <v>0</v>
      </c>
      <c r="K1694" s="1" t="s">
        <v>60</v>
      </c>
      <c r="L1694" s="1">
        <v>3</v>
      </c>
      <c r="M1694" s="1">
        <v>4.17</v>
      </c>
      <c r="N1694" s="1" t="s">
        <v>51</v>
      </c>
    </row>
    <row r="1695" spans="1:14" x14ac:dyDescent="0.2">
      <c r="A1695" s="1" t="s">
        <v>1735</v>
      </c>
      <c r="B1695" s="1">
        <v>41</v>
      </c>
      <c r="C1695" s="1" t="s">
        <v>14</v>
      </c>
      <c r="D1695" s="1" t="s">
        <v>15</v>
      </c>
      <c r="E1695" s="1">
        <v>5.65</v>
      </c>
      <c r="F1695" s="1">
        <v>57</v>
      </c>
      <c r="G1695" s="1" t="s">
        <v>16</v>
      </c>
      <c r="H1695" s="1" t="s">
        <v>56</v>
      </c>
      <c r="I1695" s="1">
        <v>8.99</v>
      </c>
      <c r="J1695" s="1">
        <v>1</v>
      </c>
      <c r="K1695" s="1" t="s">
        <v>36</v>
      </c>
      <c r="L1695" s="1">
        <v>5</v>
      </c>
      <c r="M1695" s="1">
        <v>0.1</v>
      </c>
      <c r="N1695" s="1" t="s">
        <v>46</v>
      </c>
    </row>
    <row r="1696" spans="1:14" x14ac:dyDescent="0.2">
      <c r="A1696" s="1" t="s">
        <v>1736</v>
      </c>
      <c r="B1696" s="1">
        <v>51</v>
      </c>
      <c r="C1696" s="1" t="s">
        <v>14</v>
      </c>
      <c r="D1696" s="1" t="s">
        <v>31</v>
      </c>
      <c r="E1696" s="1">
        <v>1.37</v>
      </c>
      <c r="F1696" s="1">
        <v>60</v>
      </c>
      <c r="G1696" s="1" t="s">
        <v>48</v>
      </c>
      <c r="H1696" s="1" t="s">
        <v>56</v>
      </c>
      <c r="I1696" s="1">
        <v>17.989999999999998</v>
      </c>
      <c r="J1696" s="1">
        <v>1</v>
      </c>
      <c r="K1696" s="1" t="s">
        <v>42</v>
      </c>
      <c r="L1696" s="1">
        <v>4</v>
      </c>
      <c r="M1696" s="1">
        <v>0.02</v>
      </c>
      <c r="N1696" s="1" t="s">
        <v>19</v>
      </c>
    </row>
    <row r="1697" spans="1:14" x14ac:dyDescent="0.2">
      <c r="A1697" s="1" t="s">
        <v>1737</v>
      </c>
      <c r="B1697" s="1">
        <v>39</v>
      </c>
      <c r="C1697" s="1" t="s">
        <v>26</v>
      </c>
      <c r="D1697" s="1" t="s">
        <v>21</v>
      </c>
      <c r="E1697" s="1">
        <v>17.670000000000002</v>
      </c>
      <c r="F1697" s="1">
        <v>13</v>
      </c>
      <c r="G1697" s="1" t="s">
        <v>22</v>
      </c>
      <c r="H1697" s="1" t="s">
        <v>56</v>
      </c>
      <c r="I1697" s="1">
        <v>13.99</v>
      </c>
      <c r="J1697" s="1">
        <v>0</v>
      </c>
      <c r="K1697" s="1" t="s">
        <v>36</v>
      </c>
      <c r="L1697" s="1">
        <v>3</v>
      </c>
      <c r="M1697" s="1">
        <v>1.26</v>
      </c>
      <c r="N1697" s="1" t="s">
        <v>38</v>
      </c>
    </row>
    <row r="1698" spans="1:14" x14ac:dyDescent="0.2">
      <c r="A1698" s="1" t="s">
        <v>1738</v>
      </c>
      <c r="B1698" s="1">
        <v>52</v>
      </c>
      <c r="C1698" s="1" t="s">
        <v>14</v>
      </c>
      <c r="D1698" s="1" t="s">
        <v>15</v>
      </c>
      <c r="E1698" s="1">
        <v>9.57</v>
      </c>
      <c r="F1698" s="1">
        <v>25</v>
      </c>
      <c r="G1698" s="1" t="s">
        <v>48</v>
      </c>
      <c r="H1698" s="1" t="s">
        <v>17</v>
      </c>
      <c r="I1698" s="1">
        <v>8.99</v>
      </c>
      <c r="J1698" s="1">
        <v>0</v>
      </c>
      <c r="K1698" s="1" t="s">
        <v>36</v>
      </c>
      <c r="L1698" s="1">
        <v>5</v>
      </c>
      <c r="M1698" s="1">
        <v>0.37</v>
      </c>
      <c r="N1698" s="1" t="s">
        <v>33</v>
      </c>
    </row>
    <row r="1699" spans="1:14" x14ac:dyDescent="0.2">
      <c r="A1699" s="1" t="s">
        <v>1739</v>
      </c>
      <c r="B1699" s="1">
        <v>22</v>
      </c>
      <c r="C1699" s="1" t="s">
        <v>40</v>
      </c>
      <c r="D1699" s="1" t="s">
        <v>31</v>
      </c>
      <c r="E1699" s="1">
        <v>2.14</v>
      </c>
      <c r="F1699" s="1">
        <v>52</v>
      </c>
      <c r="G1699" s="1" t="s">
        <v>32</v>
      </c>
      <c r="H1699" s="1" t="s">
        <v>17</v>
      </c>
      <c r="I1699" s="1">
        <v>17.989999999999998</v>
      </c>
      <c r="J1699" s="1">
        <v>1</v>
      </c>
      <c r="K1699" s="1" t="s">
        <v>42</v>
      </c>
      <c r="L1699" s="1">
        <v>2</v>
      </c>
      <c r="M1699" s="1">
        <v>0.04</v>
      </c>
      <c r="N1699" s="1" t="s">
        <v>33</v>
      </c>
    </row>
    <row r="1700" spans="1:14" x14ac:dyDescent="0.2">
      <c r="A1700" s="1" t="s">
        <v>1740</v>
      </c>
      <c r="B1700" s="1">
        <v>23</v>
      </c>
      <c r="C1700" s="1" t="s">
        <v>26</v>
      </c>
      <c r="D1700" s="1" t="s">
        <v>15</v>
      </c>
      <c r="E1700" s="1">
        <v>8.23</v>
      </c>
      <c r="F1700" s="1">
        <v>23</v>
      </c>
      <c r="G1700" s="1" t="s">
        <v>32</v>
      </c>
      <c r="H1700" s="1" t="s">
        <v>54</v>
      </c>
      <c r="I1700" s="1">
        <v>8.99</v>
      </c>
      <c r="J1700" s="1">
        <v>1</v>
      </c>
      <c r="K1700" s="1" t="s">
        <v>42</v>
      </c>
      <c r="L1700" s="1">
        <v>1</v>
      </c>
      <c r="M1700" s="1">
        <v>0.34</v>
      </c>
      <c r="N1700" s="1" t="s">
        <v>19</v>
      </c>
    </row>
    <row r="1701" spans="1:14" x14ac:dyDescent="0.2">
      <c r="A1701" s="1" t="s">
        <v>1741</v>
      </c>
      <c r="B1701" s="1">
        <v>44</v>
      </c>
      <c r="C1701" s="1" t="s">
        <v>40</v>
      </c>
      <c r="D1701" s="1" t="s">
        <v>15</v>
      </c>
      <c r="E1701" s="1">
        <v>24.96</v>
      </c>
      <c r="F1701" s="1">
        <v>35</v>
      </c>
      <c r="G1701" s="1" t="s">
        <v>22</v>
      </c>
      <c r="H1701" s="1" t="s">
        <v>17</v>
      </c>
      <c r="I1701" s="1">
        <v>8.99</v>
      </c>
      <c r="J1701" s="1">
        <v>0</v>
      </c>
      <c r="K1701" s="1" t="s">
        <v>28</v>
      </c>
      <c r="L1701" s="1">
        <v>2</v>
      </c>
      <c r="M1701" s="1">
        <v>0.69</v>
      </c>
      <c r="N1701" s="1" t="s">
        <v>51</v>
      </c>
    </row>
    <row r="1702" spans="1:14" x14ac:dyDescent="0.2">
      <c r="A1702" s="1" t="s">
        <v>1742</v>
      </c>
      <c r="B1702" s="1">
        <v>58</v>
      </c>
      <c r="C1702" s="1" t="s">
        <v>26</v>
      </c>
      <c r="D1702" s="1" t="s">
        <v>21</v>
      </c>
      <c r="E1702" s="1">
        <v>2.5299999999999998</v>
      </c>
      <c r="F1702" s="1">
        <v>54</v>
      </c>
      <c r="G1702" s="1" t="s">
        <v>22</v>
      </c>
      <c r="H1702" s="1" t="s">
        <v>54</v>
      </c>
      <c r="I1702" s="1">
        <v>13.99</v>
      </c>
      <c r="J1702" s="1">
        <v>1</v>
      </c>
      <c r="K1702" s="1" t="s">
        <v>18</v>
      </c>
      <c r="L1702" s="1">
        <v>5</v>
      </c>
      <c r="M1702" s="1">
        <v>0.05</v>
      </c>
      <c r="N1702" s="1" t="s">
        <v>24</v>
      </c>
    </row>
    <row r="1703" spans="1:14" x14ac:dyDescent="0.2">
      <c r="A1703" s="1" t="s">
        <v>1743</v>
      </c>
      <c r="B1703" s="1">
        <v>37</v>
      </c>
      <c r="C1703" s="1" t="s">
        <v>40</v>
      </c>
      <c r="D1703" s="1" t="s">
        <v>21</v>
      </c>
      <c r="E1703" s="1">
        <v>5.08</v>
      </c>
      <c r="F1703" s="1">
        <v>40</v>
      </c>
      <c r="G1703" s="1" t="s">
        <v>16</v>
      </c>
      <c r="H1703" s="1" t="s">
        <v>45</v>
      </c>
      <c r="I1703" s="1">
        <v>13.99</v>
      </c>
      <c r="J1703" s="1">
        <v>0</v>
      </c>
      <c r="K1703" s="1" t="s">
        <v>42</v>
      </c>
      <c r="L1703" s="1">
        <v>4</v>
      </c>
      <c r="M1703" s="1">
        <v>0.12</v>
      </c>
      <c r="N1703" s="1" t="s">
        <v>51</v>
      </c>
    </row>
    <row r="1704" spans="1:14" x14ac:dyDescent="0.2">
      <c r="A1704" s="1" t="s">
        <v>1744</v>
      </c>
      <c r="B1704" s="1">
        <v>62</v>
      </c>
      <c r="C1704" s="1" t="s">
        <v>14</v>
      </c>
      <c r="D1704" s="1" t="s">
        <v>21</v>
      </c>
      <c r="E1704" s="1">
        <v>7.36</v>
      </c>
      <c r="F1704" s="1">
        <v>45</v>
      </c>
      <c r="G1704" s="1" t="s">
        <v>16</v>
      </c>
      <c r="H1704" s="1" t="s">
        <v>45</v>
      </c>
      <c r="I1704" s="1">
        <v>13.99</v>
      </c>
      <c r="J1704" s="1">
        <v>1</v>
      </c>
      <c r="K1704" s="1" t="s">
        <v>42</v>
      </c>
      <c r="L1704" s="1">
        <v>2</v>
      </c>
      <c r="M1704" s="1">
        <v>0.16</v>
      </c>
      <c r="N1704" s="1" t="s">
        <v>33</v>
      </c>
    </row>
    <row r="1705" spans="1:14" x14ac:dyDescent="0.2">
      <c r="A1705" s="1" t="s">
        <v>1745</v>
      </c>
      <c r="B1705" s="1">
        <v>22</v>
      </c>
      <c r="C1705" s="1" t="s">
        <v>26</v>
      </c>
      <c r="D1705" s="1" t="s">
        <v>15</v>
      </c>
      <c r="E1705" s="1">
        <v>8.01</v>
      </c>
      <c r="F1705" s="1">
        <v>26</v>
      </c>
      <c r="G1705" s="1" t="s">
        <v>22</v>
      </c>
      <c r="H1705" s="1" t="s">
        <v>56</v>
      </c>
      <c r="I1705" s="1">
        <v>8.99</v>
      </c>
      <c r="J1705" s="1">
        <v>1</v>
      </c>
      <c r="K1705" s="1" t="s">
        <v>42</v>
      </c>
      <c r="L1705" s="1">
        <v>1</v>
      </c>
      <c r="M1705" s="1">
        <v>0.3</v>
      </c>
      <c r="N1705" s="1" t="s">
        <v>29</v>
      </c>
    </row>
    <row r="1706" spans="1:14" x14ac:dyDescent="0.2">
      <c r="A1706" s="1" t="s">
        <v>1746</v>
      </c>
      <c r="B1706" s="1">
        <v>59</v>
      </c>
      <c r="C1706" s="1" t="s">
        <v>40</v>
      </c>
      <c r="D1706" s="1" t="s">
        <v>21</v>
      </c>
      <c r="E1706" s="1">
        <v>1.86</v>
      </c>
      <c r="F1706" s="1">
        <v>40</v>
      </c>
      <c r="G1706" s="1" t="s">
        <v>48</v>
      </c>
      <c r="H1706" s="1" t="s">
        <v>45</v>
      </c>
      <c r="I1706" s="1">
        <v>13.99</v>
      </c>
      <c r="J1706" s="1">
        <v>1</v>
      </c>
      <c r="K1706" s="1" t="s">
        <v>28</v>
      </c>
      <c r="L1706" s="1">
        <v>5</v>
      </c>
      <c r="M1706" s="1">
        <v>0.05</v>
      </c>
      <c r="N1706" s="1" t="s">
        <v>29</v>
      </c>
    </row>
    <row r="1707" spans="1:14" x14ac:dyDescent="0.2">
      <c r="A1707" s="1" t="s">
        <v>1747</v>
      </c>
      <c r="B1707" s="1">
        <v>67</v>
      </c>
      <c r="C1707" s="1" t="s">
        <v>40</v>
      </c>
      <c r="D1707" s="1" t="s">
        <v>31</v>
      </c>
      <c r="E1707" s="1">
        <v>7.94</v>
      </c>
      <c r="F1707" s="1">
        <v>52</v>
      </c>
      <c r="G1707" s="1" t="s">
        <v>48</v>
      </c>
      <c r="H1707" s="1" t="s">
        <v>56</v>
      </c>
      <c r="I1707" s="1">
        <v>17.989999999999998</v>
      </c>
      <c r="J1707" s="1">
        <v>1</v>
      </c>
      <c r="K1707" s="1" t="s">
        <v>28</v>
      </c>
      <c r="L1707" s="1">
        <v>1</v>
      </c>
      <c r="M1707" s="1">
        <v>0.15</v>
      </c>
      <c r="N1707" s="1" t="s">
        <v>33</v>
      </c>
    </row>
    <row r="1708" spans="1:14" x14ac:dyDescent="0.2">
      <c r="A1708" s="1" t="s">
        <v>1748</v>
      </c>
      <c r="B1708" s="1">
        <v>63</v>
      </c>
      <c r="C1708" s="1" t="s">
        <v>26</v>
      </c>
      <c r="D1708" s="1" t="s">
        <v>15</v>
      </c>
      <c r="E1708" s="1">
        <v>1.84</v>
      </c>
      <c r="F1708" s="1">
        <v>15</v>
      </c>
      <c r="G1708" s="1" t="s">
        <v>48</v>
      </c>
      <c r="H1708" s="1" t="s">
        <v>54</v>
      </c>
      <c r="I1708" s="1">
        <v>8.99</v>
      </c>
      <c r="J1708" s="1">
        <v>1</v>
      </c>
      <c r="K1708" s="1" t="s">
        <v>36</v>
      </c>
      <c r="L1708" s="1">
        <v>3</v>
      </c>
      <c r="M1708" s="1">
        <v>0.12</v>
      </c>
      <c r="N1708" s="1" t="s">
        <v>19</v>
      </c>
    </row>
    <row r="1709" spans="1:14" x14ac:dyDescent="0.2">
      <c r="A1709" s="1" t="s">
        <v>1749</v>
      </c>
      <c r="B1709" s="1">
        <v>23</v>
      </c>
      <c r="C1709" s="1" t="s">
        <v>14</v>
      </c>
      <c r="D1709" s="1" t="s">
        <v>15</v>
      </c>
      <c r="E1709" s="1">
        <v>1.04</v>
      </c>
      <c r="F1709" s="1">
        <v>59</v>
      </c>
      <c r="G1709" s="1" t="s">
        <v>48</v>
      </c>
      <c r="H1709" s="1" t="s">
        <v>56</v>
      </c>
      <c r="I1709" s="1">
        <v>8.99</v>
      </c>
      <c r="J1709" s="1">
        <v>1</v>
      </c>
      <c r="K1709" s="1" t="s">
        <v>60</v>
      </c>
      <c r="L1709" s="1">
        <v>4</v>
      </c>
      <c r="M1709" s="1">
        <v>0.02</v>
      </c>
      <c r="N1709" s="1" t="s">
        <v>46</v>
      </c>
    </row>
    <row r="1710" spans="1:14" x14ac:dyDescent="0.2">
      <c r="A1710" s="1" t="s">
        <v>1750</v>
      </c>
      <c r="B1710" s="1">
        <v>68</v>
      </c>
      <c r="C1710" s="1" t="s">
        <v>40</v>
      </c>
      <c r="D1710" s="1" t="s">
        <v>15</v>
      </c>
      <c r="E1710" s="1">
        <v>24.34</v>
      </c>
      <c r="F1710" s="1">
        <v>16</v>
      </c>
      <c r="G1710" s="1" t="s">
        <v>32</v>
      </c>
      <c r="H1710" s="1" t="s">
        <v>54</v>
      </c>
      <c r="I1710" s="1">
        <v>8.99</v>
      </c>
      <c r="J1710" s="1">
        <v>0</v>
      </c>
      <c r="K1710" s="1" t="s">
        <v>60</v>
      </c>
      <c r="L1710" s="1">
        <v>5</v>
      </c>
      <c r="M1710" s="1">
        <v>1.43</v>
      </c>
      <c r="N1710" s="1" t="s">
        <v>51</v>
      </c>
    </row>
    <row r="1711" spans="1:14" x14ac:dyDescent="0.2">
      <c r="A1711" s="1" t="s">
        <v>1751</v>
      </c>
      <c r="B1711" s="1">
        <v>42</v>
      </c>
      <c r="C1711" s="1" t="s">
        <v>14</v>
      </c>
      <c r="D1711" s="1" t="s">
        <v>21</v>
      </c>
      <c r="E1711" s="1">
        <v>0.02</v>
      </c>
      <c r="F1711" s="1">
        <v>38</v>
      </c>
      <c r="G1711" s="1" t="s">
        <v>22</v>
      </c>
      <c r="H1711" s="1" t="s">
        <v>54</v>
      </c>
      <c r="I1711" s="1">
        <v>13.99</v>
      </c>
      <c r="J1711" s="1">
        <v>1</v>
      </c>
      <c r="K1711" s="1" t="s">
        <v>28</v>
      </c>
      <c r="L1711" s="1">
        <v>3</v>
      </c>
      <c r="M1711" s="1">
        <v>0</v>
      </c>
      <c r="N1711" s="1" t="s">
        <v>38</v>
      </c>
    </row>
    <row r="1712" spans="1:14" x14ac:dyDescent="0.2">
      <c r="A1712" s="1" t="s">
        <v>1752</v>
      </c>
      <c r="B1712" s="1">
        <v>61</v>
      </c>
      <c r="C1712" s="1" t="s">
        <v>26</v>
      </c>
      <c r="D1712" s="1" t="s">
        <v>31</v>
      </c>
      <c r="E1712" s="1">
        <v>6.27</v>
      </c>
      <c r="F1712" s="1">
        <v>42</v>
      </c>
      <c r="G1712" s="1" t="s">
        <v>48</v>
      </c>
      <c r="H1712" s="1" t="s">
        <v>17</v>
      </c>
      <c r="I1712" s="1">
        <v>17.989999999999998</v>
      </c>
      <c r="J1712" s="1">
        <v>1</v>
      </c>
      <c r="K1712" s="1" t="s">
        <v>28</v>
      </c>
      <c r="L1712" s="1">
        <v>1</v>
      </c>
      <c r="M1712" s="1">
        <v>0.15</v>
      </c>
      <c r="N1712" s="1" t="s">
        <v>19</v>
      </c>
    </row>
    <row r="1713" spans="1:14" x14ac:dyDescent="0.2">
      <c r="A1713" s="1" t="s">
        <v>1753</v>
      </c>
      <c r="B1713" s="1">
        <v>39</v>
      </c>
      <c r="C1713" s="1" t="s">
        <v>40</v>
      </c>
      <c r="D1713" s="1" t="s">
        <v>31</v>
      </c>
      <c r="E1713" s="1">
        <v>16.03</v>
      </c>
      <c r="F1713" s="1">
        <v>13</v>
      </c>
      <c r="G1713" s="1" t="s">
        <v>27</v>
      </c>
      <c r="H1713" s="1" t="s">
        <v>17</v>
      </c>
      <c r="I1713" s="1">
        <v>17.989999999999998</v>
      </c>
      <c r="J1713" s="1">
        <v>0</v>
      </c>
      <c r="K1713" s="1" t="s">
        <v>60</v>
      </c>
      <c r="L1713" s="1">
        <v>1</v>
      </c>
      <c r="M1713" s="1">
        <v>1.1499999999999999</v>
      </c>
      <c r="N1713" s="1" t="s">
        <v>51</v>
      </c>
    </row>
    <row r="1714" spans="1:14" x14ac:dyDescent="0.2">
      <c r="A1714" s="1" t="s">
        <v>1754</v>
      </c>
      <c r="B1714" s="1">
        <v>22</v>
      </c>
      <c r="C1714" s="1" t="s">
        <v>26</v>
      </c>
      <c r="D1714" s="1" t="s">
        <v>21</v>
      </c>
      <c r="E1714" s="1">
        <v>2.14</v>
      </c>
      <c r="F1714" s="1">
        <v>44</v>
      </c>
      <c r="G1714" s="1" t="s">
        <v>32</v>
      </c>
      <c r="H1714" s="1" t="s">
        <v>45</v>
      </c>
      <c r="I1714" s="1">
        <v>13.99</v>
      </c>
      <c r="J1714" s="1">
        <v>1</v>
      </c>
      <c r="K1714" s="1" t="s">
        <v>28</v>
      </c>
      <c r="L1714" s="1">
        <v>4</v>
      </c>
      <c r="M1714" s="1">
        <v>0.05</v>
      </c>
      <c r="N1714" s="1" t="s">
        <v>24</v>
      </c>
    </row>
    <row r="1715" spans="1:14" x14ac:dyDescent="0.2">
      <c r="A1715" s="1" t="s">
        <v>1755</v>
      </c>
      <c r="B1715" s="1">
        <v>46</v>
      </c>
      <c r="C1715" s="1" t="s">
        <v>40</v>
      </c>
      <c r="D1715" s="1" t="s">
        <v>15</v>
      </c>
      <c r="E1715" s="1">
        <v>13.33</v>
      </c>
      <c r="F1715" s="1">
        <v>34</v>
      </c>
      <c r="G1715" s="1" t="s">
        <v>27</v>
      </c>
      <c r="H1715" s="1" t="s">
        <v>45</v>
      </c>
      <c r="I1715" s="1">
        <v>8.99</v>
      </c>
      <c r="J1715" s="1">
        <v>1</v>
      </c>
      <c r="K1715" s="1" t="s">
        <v>60</v>
      </c>
      <c r="L1715" s="1">
        <v>2</v>
      </c>
      <c r="M1715" s="1">
        <v>0.38</v>
      </c>
      <c r="N1715" s="1" t="s">
        <v>24</v>
      </c>
    </row>
    <row r="1716" spans="1:14" x14ac:dyDescent="0.2">
      <c r="A1716" s="1" t="s">
        <v>1756</v>
      </c>
      <c r="B1716" s="1">
        <v>64</v>
      </c>
      <c r="C1716" s="1" t="s">
        <v>40</v>
      </c>
      <c r="D1716" s="1" t="s">
        <v>15</v>
      </c>
      <c r="E1716" s="1">
        <v>15.97</v>
      </c>
      <c r="F1716" s="1">
        <v>6</v>
      </c>
      <c r="G1716" s="1" t="s">
        <v>32</v>
      </c>
      <c r="H1716" s="1" t="s">
        <v>23</v>
      </c>
      <c r="I1716" s="1">
        <v>8.99</v>
      </c>
      <c r="J1716" s="1">
        <v>0</v>
      </c>
      <c r="K1716" s="1" t="s">
        <v>60</v>
      </c>
      <c r="L1716" s="1">
        <v>1</v>
      </c>
      <c r="M1716" s="1">
        <v>2.2799999999999998</v>
      </c>
      <c r="N1716" s="1" t="s">
        <v>38</v>
      </c>
    </row>
    <row r="1717" spans="1:14" x14ac:dyDescent="0.2">
      <c r="A1717" s="1" t="s">
        <v>1757</v>
      </c>
      <c r="B1717" s="1">
        <v>35</v>
      </c>
      <c r="C1717" s="1" t="s">
        <v>40</v>
      </c>
      <c r="D1717" s="1" t="s">
        <v>31</v>
      </c>
      <c r="E1717" s="1">
        <v>11.07</v>
      </c>
      <c r="F1717" s="1">
        <v>12</v>
      </c>
      <c r="G1717" s="1" t="s">
        <v>22</v>
      </c>
      <c r="H1717" s="1" t="s">
        <v>56</v>
      </c>
      <c r="I1717" s="1">
        <v>17.989999999999998</v>
      </c>
      <c r="J1717" s="1">
        <v>0</v>
      </c>
      <c r="K1717" s="1" t="s">
        <v>42</v>
      </c>
      <c r="L1717" s="1">
        <v>3</v>
      </c>
      <c r="M1717" s="1">
        <v>0.85</v>
      </c>
      <c r="N1717" s="1" t="s">
        <v>33</v>
      </c>
    </row>
    <row r="1718" spans="1:14" x14ac:dyDescent="0.2">
      <c r="A1718" s="1" t="s">
        <v>1758</v>
      </c>
      <c r="B1718" s="1">
        <v>53</v>
      </c>
      <c r="C1718" s="1" t="s">
        <v>26</v>
      </c>
      <c r="D1718" s="1" t="s">
        <v>15</v>
      </c>
      <c r="E1718" s="1">
        <v>7.84</v>
      </c>
      <c r="F1718" s="1">
        <v>0</v>
      </c>
      <c r="G1718" s="1" t="s">
        <v>69</v>
      </c>
      <c r="H1718" s="1" t="s">
        <v>23</v>
      </c>
      <c r="I1718" s="1">
        <v>8.99</v>
      </c>
      <c r="J1718" s="1">
        <v>0</v>
      </c>
      <c r="K1718" s="1" t="s">
        <v>18</v>
      </c>
      <c r="L1718" s="1">
        <v>3</v>
      </c>
      <c r="M1718" s="1">
        <v>7.84</v>
      </c>
      <c r="N1718" s="1" t="s">
        <v>19</v>
      </c>
    </row>
    <row r="1719" spans="1:14" x14ac:dyDescent="0.2">
      <c r="A1719" s="1" t="s">
        <v>1759</v>
      </c>
      <c r="B1719" s="1">
        <v>40</v>
      </c>
      <c r="C1719" s="1" t="s">
        <v>14</v>
      </c>
      <c r="D1719" s="1" t="s">
        <v>15</v>
      </c>
      <c r="E1719" s="1">
        <v>8.15</v>
      </c>
      <c r="F1719" s="1">
        <v>24</v>
      </c>
      <c r="G1719" s="1" t="s">
        <v>16</v>
      </c>
      <c r="H1719" s="1" t="s">
        <v>45</v>
      </c>
      <c r="I1719" s="1">
        <v>8.99</v>
      </c>
      <c r="J1719" s="1">
        <v>0</v>
      </c>
      <c r="K1719" s="1" t="s">
        <v>42</v>
      </c>
      <c r="L1719" s="1">
        <v>4</v>
      </c>
      <c r="M1719" s="1">
        <v>0.33</v>
      </c>
      <c r="N1719" s="1" t="s">
        <v>33</v>
      </c>
    </row>
    <row r="1720" spans="1:14" x14ac:dyDescent="0.2">
      <c r="A1720" s="1" t="s">
        <v>1760</v>
      </c>
      <c r="B1720" s="1">
        <v>41</v>
      </c>
      <c r="C1720" s="1" t="s">
        <v>26</v>
      </c>
      <c r="D1720" s="1" t="s">
        <v>31</v>
      </c>
      <c r="E1720" s="1">
        <v>1.35</v>
      </c>
      <c r="F1720" s="1">
        <v>59</v>
      </c>
      <c r="G1720" s="1" t="s">
        <v>27</v>
      </c>
      <c r="H1720" s="1" t="s">
        <v>45</v>
      </c>
      <c r="I1720" s="1">
        <v>17.989999999999998</v>
      </c>
      <c r="J1720" s="1">
        <v>1</v>
      </c>
      <c r="K1720" s="1" t="s">
        <v>42</v>
      </c>
      <c r="L1720" s="1">
        <v>1</v>
      </c>
      <c r="M1720" s="1">
        <v>0.02</v>
      </c>
      <c r="N1720" s="1" t="s">
        <v>33</v>
      </c>
    </row>
    <row r="1721" spans="1:14" x14ac:dyDescent="0.2">
      <c r="A1721" s="1" t="s">
        <v>1761</v>
      </c>
      <c r="B1721" s="1">
        <v>26</v>
      </c>
      <c r="C1721" s="1" t="s">
        <v>40</v>
      </c>
      <c r="D1721" s="1" t="s">
        <v>21</v>
      </c>
      <c r="E1721" s="1">
        <v>41.97</v>
      </c>
      <c r="F1721" s="1">
        <v>44</v>
      </c>
      <c r="G1721" s="1" t="s">
        <v>48</v>
      </c>
      <c r="H1721" s="1" t="s">
        <v>54</v>
      </c>
      <c r="I1721" s="1">
        <v>13.99</v>
      </c>
      <c r="J1721" s="1">
        <v>0</v>
      </c>
      <c r="K1721" s="1" t="s">
        <v>18</v>
      </c>
      <c r="L1721" s="1">
        <v>2</v>
      </c>
      <c r="M1721" s="1">
        <v>0.93</v>
      </c>
      <c r="N1721" s="1" t="s">
        <v>38</v>
      </c>
    </row>
    <row r="1722" spans="1:14" x14ac:dyDescent="0.2">
      <c r="A1722" s="1" t="s">
        <v>1762</v>
      </c>
      <c r="B1722" s="1">
        <v>53</v>
      </c>
      <c r="C1722" s="1" t="s">
        <v>14</v>
      </c>
      <c r="D1722" s="1" t="s">
        <v>21</v>
      </c>
      <c r="E1722" s="1">
        <v>7.16</v>
      </c>
      <c r="F1722" s="1">
        <v>33</v>
      </c>
      <c r="G1722" s="1" t="s">
        <v>27</v>
      </c>
      <c r="H1722" s="1" t="s">
        <v>45</v>
      </c>
      <c r="I1722" s="1">
        <v>13.99</v>
      </c>
      <c r="J1722" s="1">
        <v>1</v>
      </c>
      <c r="K1722" s="1" t="s">
        <v>36</v>
      </c>
      <c r="L1722" s="1">
        <v>1</v>
      </c>
      <c r="M1722" s="1">
        <v>0.21</v>
      </c>
      <c r="N1722" s="1" t="s">
        <v>29</v>
      </c>
    </row>
    <row r="1723" spans="1:14" x14ac:dyDescent="0.2">
      <c r="A1723" s="1" t="s">
        <v>1763</v>
      </c>
      <c r="B1723" s="1">
        <v>70</v>
      </c>
      <c r="C1723" s="1" t="s">
        <v>26</v>
      </c>
      <c r="D1723" s="1" t="s">
        <v>15</v>
      </c>
      <c r="E1723" s="1">
        <v>12.25</v>
      </c>
      <c r="F1723" s="1">
        <v>8</v>
      </c>
      <c r="G1723" s="1" t="s">
        <v>16</v>
      </c>
      <c r="H1723" s="1" t="s">
        <v>54</v>
      </c>
      <c r="I1723" s="1">
        <v>8.99</v>
      </c>
      <c r="J1723" s="1">
        <v>0</v>
      </c>
      <c r="K1723" s="1" t="s">
        <v>28</v>
      </c>
      <c r="L1723" s="1">
        <v>3</v>
      </c>
      <c r="M1723" s="1">
        <v>1.36</v>
      </c>
      <c r="N1723" s="1" t="s">
        <v>33</v>
      </c>
    </row>
    <row r="1724" spans="1:14" x14ac:dyDescent="0.2">
      <c r="A1724" s="1" t="s">
        <v>1764</v>
      </c>
      <c r="B1724" s="1">
        <v>46</v>
      </c>
      <c r="C1724" s="1" t="s">
        <v>14</v>
      </c>
      <c r="D1724" s="1" t="s">
        <v>31</v>
      </c>
      <c r="E1724" s="1">
        <v>8.98</v>
      </c>
      <c r="F1724" s="1">
        <v>13</v>
      </c>
      <c r="G1724" s="1" t="s">
        <v>16</v>
      </c>
      <c r="H1724" s="1" t="s">
        <v>54</v>
      </c>
      <c r="I1724" s="1">
        <v>17.989999999999998</v>
      </c>
      <c r="J1724" s="1">
        <v>0</v>
      </c>
      <c r="K1724" s="1" t="s">
        <v>18</v>
      </c>
      <c r="L1724" s="1">
        <v>5</v>
      </c>
      <c r="M1724" s="1">
        <v>0.64</v>
      </c>
      <c r="N1724" s="1" t="s">
        <v>38</v>
      </c>
    </row>
    <row r="1725" spans="1:14" x14ac:dyDescent="0.2">
      <c r="A1725" s="1" t="s">
        <v>1765</v>
      </c>
      <c r="B1725" s="1">
        <v>22</v>
      </c>
      <c r="C1725" s="1" t="s">
        <v>14</v>
      </c>
      <c r="D1725" s="1" t="s">
        <v>21</v>
      </c>
      <c r="E1725" s="1">
        <v>21.77</v>
      </c>
      <c r="F1725" s="1">
        <v>26</v>
      </c>
      <c r="G1725" s="1" t="s">
        <v>48</v>
      </c>
      <c r="H1725" s="1" t="s">
        <v>17</v>
      </c>
      <c r="I1725" s="1">
        <v>13.99</v>
      </c>
      <c r="J1725" s="1">
        <v>0</v>
      </c>
      <c r="K1725" s="1" t="s">
        <v>60</v>
      </c>
      <c r="L1725" s="1">
        <v>5</v>
      </c>
      <c r="M1725" s="1">
        <v>0.81</v>
      </c>
      <c r="N1725" s="1" t="s">
        <v>38</v>
      </c>
    </row>
    <row r="1726" spans="1:14" x14ac:dyDescent="0.2">
      <c r="A1726" s="1" t="s">
        <v>1766</v>
      </c>
      <c r="B1726" s="1">
        <v>55</v>
      </c>
      <c r="C1726" s="1" t="s">
        <v>26</v>
      </c>
      <c r="D1726" s="1" t="s">
        <v>21</v>
      </c>
      <c r="E1726" s="1">
        <v>50.26</v>
      </c>
      <c r="F1726" s="1">
        <v>53</v>
      </c>
      <c r="G1726" s="1" t="s">
        <v>27</v>
      </c>
      <c r="H1726" s="1" t="s">
        <v>56</v>
      </c>
      <c r="I1726" s="1">
        <v>13.99</v>
      </c>
      <c r="J1726" s="1">
        <v>0</v>
      </c>
      <c r="K1726" s="1" t="s">
        <v>60</v>
      </c>
      <c r="L1726" s="1">
        <v>3</v>
      </c>
      <c r="M1726" s="1">
        <v>0.93</v>
      </c>
      <c r="N1726" s="1" t="s">
        <v>46</v>
      </c>
    </row>
    <row r="1727" spans="1:14" x14ac:dyDescent="0.2">
      <c r="A1727" s="1" t="s">
        <v>1767</v>
      </c>
      <c r="B1727" s="1">
        <v>26</v>
      </c>
      <c r="C1727" s="1" t="s">
        <v>40</v>
      </c>
      <c r="D1727" s="1" t="s">
        <v>21</v>
      </c>
      <c r="E1727" s="1">
        <v>4.97</v>
      </c>
      <c r="F1727" s="1">
        <v>10</v>
      </c>
      <c r="G1727" s="1" t="s">
        <v>16</v>
      </c>
      <c r="H1727" s="1" t="s">
        <v>45</v>
      </c>
      <c r="I1727" s="1">
        <v>13.99</v>
      </c>
      <c r="J1727" s="1">
        <v>1</v>
      </c>
      <c r="K1727" s="1" t="s">
        <v>42</v>
      </c>
      <c r="L1727" s="1">
        <v>1</v>
      </c>
      <c r="M1727" s="1">
        <v>0.45</v>
      </c>
      <c r="N1727" s="1" t="s">
        <v>33</v>
      </c>
    </row>
    <row r="1728" spans="1:14" x14ac:dyDescent="0.2">
      <c r="A1728" s="1" t="s">
        <v>1768</v>
      </c>
      <c r="B1728" s="1">
        <v>43</v>
      </c>
      <c r="C1728" s="1" t="s">
        <v>40</v>
      </c>
      <c r="D1728" s="1" t="s">
        <v>31</v>
      </c>
      <c r="E1728" s="1">
        <v>2.23</v>
      </c>
      <c r="F1728" s="1">
        <v>29</v>
      </c>
      <c r="G1728" s="1" t="s">
        <v>32</v>
      </c>
      <c r="H1728" s="1" t="s">
        <v>45</v>
      </c>
      <c r="I1728" s="1">
        <v>17.989999999999998</v>
      </c>
      <c r="J1728" s="1">
        <v>1</v>
      </c>
      <c r="K1728" s="1" t="s">
        <v>18</v>
      </c>
      <c r="L1728" s="1">
        <v>1</v>
      </c>
      <c r="M1728" s="1">
        <v>7.0000000000000007E-2</v>
      </c>
      <c r="N1728" s="1" t="s">
        <v>51</v>
      </c>
    </row>
    <row r="1729" spans="1:14" x14ac:dyDescent="0.2">
      <c r="A1729" s="1" t="s">
        <v>1769</v>
      </c>
      <c r="B1729" s="1">
        <v>51</v>
      </c>
      <c r="C1729" s="1" t="s">
        <v>26</v>
      </c>
      <c r="D1729" s="1" t="s">
        <v>15</v>
      </c>
      <c r="E1729" s="1">
        <v>12.86</v>
      </c>
      <c r="F1729" s="1">
        <v>32</v>
      </c>
      <c r="G1729" s="1" t="s">
        <v>16</v>
      </c>
      <c r="H1729" s="1" t="s">
        <v>45</v>
      </c>
      <c r="I1729" s="1">
        <v>8.99</v>
      </c>
      <c r="J1729" s="1">
        <v>1</v>
      </c>
      <c r="K1729" s="1" t="s">
        <v>42</v>
      </c>
      <c r="L1729" s="1">
        <v>5</v>
      </c>
      <c r="M1729" s="1">
        <v>0.39</v>
      </c>
      <c r="N1729" s="1" t="s">
        <v>19</v>
      </c>
    </row>
    <row r="1730" spans="1:14" x14ac:dyDescent="0.2">
      <c r="A1730" s="1" t="s">
        <v>1770</v>
      </c>
      <c r="B1730" s="1">
        <v>41</v>
      </c>
      <c r="C1730" s="1" t="s">
        <v>40</v>
      </c>
      <c r="D1730" s="1" t="s">
        <v>21</v>
      </c>
      <c r="E1730" s="1">
        <v>9.19</v>
      </c>
      <c r="F1730" s="1">
        <v>45</v>
      </c>
      <c r="G1730" s="1" t="s">
        <v>69</v>
      </c>
      <c r="H1730" s="1" t="s">
        <v>45</v>
      </c>
      <c r="I1730" s="1">
        <v>13.99</v>
      </c>
      <c r="J1730" s="1">
        <v>1</v>
      </c>
      <c r="K1730" s="1" t="s">
        <v>42</v>
      </c>
      <c r="L1730" s="1">
        <v>2</v>
      </c>
      <c r="M1730" s="1">
        <v>0.2</v>
      </c>
      <c r="N1730" s="1" t="s">
        <v>29</v>
      </c>
    </row>
    <row r="1731" spans="1:14" x14ac:dyDescent="0.2">
      <c r="A1731" s="1" t="s">
        <v>1771</v>
      </c>
      <c r="B1731" s="1">
        <v>25</v>
      </c>
      <c r="C1731" s="1" t="s">
        <v>40</v>
      </c>
      <c r="D1731" s="1" t="s">
        <v>21</v>
      </c>
      <c r="E1731" s="1">
        <v>9.59</v>
      </c>
      <c r="F1731" s="1">
        <v>25</v>
      </c>
      <c r="G1731" s="1" t="s">
        <v>69</v>
      </c>
      <c r="H1731" s="1" t="s">
        <v>17</v>
      </c>
      <c r="I1731" s="1">
        <v>13.99</v>
      </c>
      <c r="J1731" s="1">
        <v>0</v>
      </c>
      <c r="K1731" s="1" t="s">
        <v>42</v>
      </c>
      <c r="L1731" s="1">
        <v>2</v>
      </c>
      <c r="M1731" s="1">
        <v>0.37</v>
      </c>
      <c r="N1731" s="1" t="s">
        <v>19</v>
      </c>
    </row>
    <row r="1732" spans="1:14" x14ac:dyDescent="0.2">
      <c r="A1732" s="1" t="s">
        <v>1772</v>
      </c>
      <c r="B1732" s="1">
        <v>27</v>
      </c>
      <c r="C1732" s="1" t="s">
        <v>26</v>
      </c>
      <c r="D1732" s="1" t="s">
        <v>31</v>
      </c>
      <c r="E1732" s="1">
        <v>5.82</v>
      </c>
      <c r="F1732" s="1">
        <v>49</v>
      </c>
      <c r="G1732" s="1" t="s">
        <v>32</v>
      </c>
      <c r="H1732" s="1" t="s">
        <v>45</v>
      </c>
      <c r="I1732" s="1">
        <v>17.989999999999998</v>
      </c>
      <c r="J1732" s="1">
        <v>1</v>
      </c>
      <c r="K1732" s="1" t="s">
        <v>18</v>
      </c>
      <c r="L1732" s="1">
        <v>2</v>
      </c>
      <c r="M1732" s="1">
        <v>0.12</v>
      </c>
      <c r="N1732" s="1" t="s">
        <v>51</v>
      </c>
    </row>
    <row r="1733" spans="1:14" x14ac:dyDescent="0.2">
      <c r="A1733" s="1" t="s">
        <v>1773</v>
      </c>
      <c r="B1733" s="1">
        <v>62</v>
      </c>
      <c r="C1733" s="1" t="s">
        <v>40</v>
      </c>
      <c r="D1733" s="1" t="s">
        <v>31</v>
      </c>
      <c r="E1733" s="1">
        <v>5.94</v>
      </c>
      <c r="F1733" s="1">
        <v>16</v>
      </c>
      <c r="G1733" s="1" t="s">
        <v>22</v>
      </c>
      <c r="H1733" s="1" t="s">
        <v>17</v>
      </c>
      <c r="I1733" s="1">
        <v>17.989999999999998</v>
      </c>
      <c r="J1733" s="1">
        <v>0</v>
      </c>
      <c r="K1733" s="1" t="s">
        <v>60</v>
      </c>
      <c r="L1733" s="1">
        <v>4</v>
      </c>
      <c r="M1733" s="1">
        <v>0.35</v>
      </c>
      <c r="N1733" s="1" t="s">
        <v>51</v>
      </c>
    </row>
    <row r="1734" spans="1:14" x14ac:dyDescent="0.2">
      <c r="A1734" s="1" t="s">
        <v>1774</v>
      </c>
      <c r="B1734" s="1">
        <v>36</v>
      </c>
      <c r="C1734" s="1" t="s">
        <v>14</v>
      </c>
      <c r="D1734" s="1" t="s">
        <v>31</v>
      </c>
      <c r="E1734" s="1">
        <v>25.4</v>
      </c>
      <c r="F1734" s="1">
        <v>46</v>
      </c>
      <c r="G1734" s="1" t="s">
        <v>32</v>
      </c>
      <c r="H1734" s="1" t="s">
        <v>45</v>
      </c>
      <c r="I1734" s="1">
        <v>17.989999999999998</v>
      </c>
      <c r="J1734" s="1">
        <v>0</v>
      </c>
      <c r="K1734" s="1" t="s">
        <v>36</v>
      </c>
      <c r="L1734" s="1">
        <v>5</v>
      </c>
      <c r="M1734" s="1">
        <v>0.54</v>
      </c>
      <c r="N1734" s="1" t="s">
        <v>51</v>
      </c>
    </row>
    <row r="1735" spans="1:14" x14ac:dyDescent="0.2">
      <c r="A1735" s="1" t="s">
        <v>1775</v>
      </c>
      <c r="B1735" s="1">
        <v>30</v>
      </c>
      <c r="C1735" s="1" t="s">
        <v>40</v>
      </c>
      <c r="D1735" s="1" t="s">
        <v>21</v>
      </c>
      <c r="E1735" s="1">
        <v>2.2599999999999998</v>
      </c>
      <c r="F1735" s="1">
        <v>3</v>
      </c>
      <c r="G1735" s="1" t="s">
        <v>48</v>
      </c>
      <c r="H1735" s="1" t="s">
        <v>17</v>
      </c>
      <c r="I1735" s="1">
        <v>13.99</v>
      </c>
      <c r="J1735" s="1">
        <v>0</v>
      </c>
      <c r="K1735" s="1" t="s">
        <v>18</v>
      </c>
      <c r="L1735" s="1">
        <v>4</v>
      </c>
      <c r="M1735" s="1">
        <v>0.56000000000000005</v>
      </c>
      <c r="N1735" s="1" t="s">
        <v>51</v>
      </c>
    </row>
    <row r="1736" spans="1:14" x14ac:dyDescent="0.2">
      <c r="A1736" s="1" t="s">
        <v>1776</v>
      </c>
      <c r="B1736" s="1">
        <v>57</v>
      </c>
      <c r="C1736" s="1" t="s">
        <v>14</v>
      </c>
      <c r="D1736" s="1" t="s">
        <v>15</v>
      </c>
      <c r="E1736" s="1">
        <v>21.42</v>
      </c>
      <c r="F1736" s="1">
        <v>51</v>
      </c>
      <c r="G1736" s="1" t="s">
        <v>48</v>
      </c>
      <c r="H1736" s="1" t="s">
        <v>54</v>
      </c>
      <c r="I1736" s="1">
        <v>8.99</v>
      </c>
      <c r="J1736" s="1">
        <v>1</v>
      </c>
      <c r="K1736" s="1" t="s">
        <v>18</v>
      </c>
      <c r="L1736" s="1">
        <v>4</v>
      </c>
      <c r="M1736" s="1">
        <v>0.41</v>
      </c>
      <c r="N1736" s="1" t="s">
        <v>38</v>
      </c>
    </row>
    <row r="1737" spans="1:14" x14ac:dyDescent="0.2">
      <c r="A1737" s="1" t="s">
        <v>1777</v>
      </c>
      <c r="B1737" s="1">
        <v>48</v>
      </c>
      <c r="C1737" s="1" t="s">
        <v>26</v>
      </c>
      <c r="D1737" s="1" t="s">
        <v>21</v>
      </c>
      <c r="E1737" s="1">
        <v>0.81</v>
      </c>
      <c r="F1737" s="1">
        <v>54</v>
      </c>
      <c r="G1737" s="1" t="s">
        <v>69</v>
      </c>
      <c r="H1737" s="1" t="s">
        <v>23</v>
      </c>
      <c r="I1737" s="1">
        <v>13.99</v>
      </c>
      <c r="J1737" s="1">
        <v>1</v>
      </c>
      <c r="K1737" s="1" t="s">
        <v>60</v>
      </c>
      <c r="L1737" s="1">
        <v>1</v>
      </c>
      <c r="M1737" s="1">
        <v>0.01</v>
      </c>
      <c r="N1737" s="1" t="s">
        <v>19</v>
      </c>
    </row>
    <row r="1738" spans="1:14" x14ac:dyDescent="0.2">
      <c r="A1738" s="1" t="s">
        <v>1778</v>
      </c>
      <c r="B1738" s="1">
        <v>37</v>
      </c>
      <c r="C1738" s="1" t="s">
        <v>26</v>
      </c>
      <c r="D1738" s="1" t="s">
        <v>31</v>
      </c>
      <c r="E1738" s="1">
        <v>7.79</v>
      </c>
      <c r="F1738" s="1">
        <v>55</v>
      </c>
      <c r="G1738" s="1" t="s">
        <v>27</v>
      </c>
      <c r="H1738" s="1" t="s">
        <v>54</v>
      </c>
      <c r="I1738" s="1">
        <v>17.989999999999998</v>
      </c>
      <c r="J1738" s="1">
        <v>1</v>
      </c>
      <c r="K1738" s="1" t="s">
        <v>36</v>
      </c>
      <c r="L1738" s="1">
        <v>2</v>
      </c>
      <c r="M1738" s="1">
        <v>0.14000000000000001</v>
      </c>
      <c r="N1738" s="1" t="s">
        <v>51</v>
      </c>
    </row>
    <row r="1739" spans="1:14" x14ac:dyDescent="0.2">
      <c r="A1739" s="1" t="s">
        <v>1779</v>
      </c>
      <c r="B1739" s="1">
        <v>31</v>
      </c>
      <c r="C1739" s="1" t="s">
        <v>26</v>
      </c>
      <c r="D1739" s="1" t="s">
        <v>31</v>
      </c>
      <c r="E1739" s="1">
        <v>17.829999999999998</v>
      </c>
      <c r="F1739" s="1">
        <v>8</v>
      </c>
      <c r="G1739" s="1" t="s">
        <v>69</v>
      </c>
      <c r="H1739" s="1" t="s">
        <v>56</v>
      </c>
      <c r="I1739" s="1">
        <v>17.989999999999998</v>
      </c>
      <c r="J1739" s="1">
        <v>0</v>
      </c>
      <c r="K1739" s="1" t="s">
        <v>42</v>
      </c>
      <c r="L1739" s="1">
        <v>3</v>
      </c>
      <c r="M1739" s="1">
        <v>1.98</v>
      </c>
      <c r="N1739" s="1" t="s">
        <v>24</v>
      </c>
    </row>
    <row r="1740" spans="1:14" x14ac:dyDescent="0.2">
      <c r="A1740" s="1" t="s">
        <v>1780</v>
      </c>
      <c r="B1740" s="1">
        <v>67</v>
      </c>
      <c r="C1740" s="1" t="s">
        <v>26</v>
      </c>
      <c r="D1740" s="1" t="s">
        <v>15</v>
      </c>
      <c r="E1740" s="1">
        <v>0.34</v>
      </c>
      <c r="F1740" s="1">
        <v>16</v>
      </c>
      <c r="G1740" s="1" t="s">
        <v>22</v>
      </c>
      <c r="H1740" s="1" t="s">
        <v>23</v>
      </c>
      <c r="I1740" s="1">
        <v>8.99</v>
      </c>
      <c r="J1740" s="1">
        <v>1</v>
      </c>
      <c r="K1740" s="1" t="s">
        <v>18</v>
      </c>
      <c r="L1740" s="1">
        <v>4</v>
      </c>
      <c r="M1740" s="1">
        <v>0.02</v>
      </c>
      <c r="N1740" s="1" t="s">
        <v>33</v>
      </c>
    </row>
    <row r="1741" spans="1:14" x14ac:dyDescent="0.2">
      <c r="A1741" s="1" t="s">
        <v>1781</v>
      </c>
      <c r="B1741" s="1">
        <v>49</v>
      </c>
      <c r="C1741" s="1" t="s">
        <v>40</v>
      </c>
      <c r="D1741" s="1" t="s">
        <v>15</v>
      </c>
      <c r="E1741" s="1">
        <v>4.1100000000000003</v>
      </c>
      <c r="F1741" s="1">
        <v>3</v>
      </c>
      <c r="G1741" s="1" t="s">
        <v>32</v>
      </c>
      <c r="H1741" s="1" t="s">
        <v>23</v>
      </c>
      <c r="I1741" s="1">
        <v>8.99</v>
      </c>
      <c r="J1741" s="1">
        <v>1</v>
      </c>
      <c r="K1741" s="1" t="s">
        <v>28</v>
      </c>
      <c r="L1741" s="1">
        <v>3</v>
      </c>
      <c r="M1741" s="1">
        <v>1.03</v>
      </c>
      <c r="N1741" s="1" t="s">
        <v>19</v>
      </c>
    </row>
    <row r="1742" spans="1:14" x14ac:dyDescent="0.2">
      <c r="A1742" s="1" t="s">
        <v>1782</v>
      </c>
      <c r="B1742" s="1">
        <v>63</v>
      </c>
      <c r="C1742" s="1" t="s">
        <v>14</v>
      </c>
      <c r="D1742" s="1" t="s">
        <v>31</v>
      </c>
      <c r="E1742" s="1">
        <v>13.82</v>
      </c>
      <c r="F1742" s="1">
        <v>38</v>
      </c>
      <c r="G1742" s="1" t="s">
        <v>69</v>
      </c>
      <c r="H1742" s="1" t="s">
        <v>54</v>
      </c>
      <c r="I1742" s="1">
        <v>17.989999999999998</v>
      </c>
      <c r="J1742" s="1">
        <v>1</v>
      </c>
      <c r="K1742" s="1" t="s">
        <v>28</v>
      </c>
      <c r="L1742" s="1">
        <v>2</v>
      </c>
      <c r="M1742" s="1">
        <v>0.35</v>
      </c>
      <c r="N1742" s="1" t="s">
        <v>24</v>
      </c>
    </row>
    <row r="1743" spans="1:14" x14ac:dyDescent="0.2">
      <c r="A1743" s="1" t="s">
        <v>1783</v>
      </c>
      <c r="B1743" s="1">
        <v>48</v>
      </c>
      <c r="C1743" s="1" t="s">
        <v>40</v>
      </c>
      <c r="D1743" s="1" t="s">
        <v>15</v>
      </c>
      <c r="E1743" s="1">
        <v>2.12</v>
      </c>
      <c r="F1743" s="1">
        <v>52</v>
      </c>
      <c r="G1743" s="1" t="s">
        <v>69</v>
      </c>
      <c r="H1743" s="1" t="s">
        <v>45</v>
      </c>
      <c r="I1743" s="1">
        <v>8.99</v>
      </c>
      <c r="J1743" s="1">
        <v>1</v>
      </c>
      <c r="K1743" s="1" t="s">
        <v>28</v>
      </c>
      <c r="L1743" s="1">
        <v>5</v>
      </c>
      <c r="M1743" s="1">
        <v>0.04</v>
      </c>
      <c r="N1743" s="1" t="s">
        <v>51</v>
      </c>
    </row>
    <row r="1744" spans="1:14" x14ac:dyDescent="0.2">
      <c r="A1744" s="1" t="s">
        <v>1784</v>
      </c>
      <c r="B1744" s="1">
        <v>42</v>
      </c>
      <c r="C1744" s="1" t="s">
        <v>14</v>
      </c>
      <c r="D1744" s="1" t="s">
        <v>15</v>
      </c>
      <c r="E1744" s="1">
        <v>28.96</v>
      </c>
      <c r="F1744" s="1">
        <v>22</v>
      </c>
      <c r="G1744" s="1" t="s">
        <v>22</v>
      </c>
      <c r="H1744" s="1" t="s">
        <v>45</v>
      </c>
      <c r="I1744" s="1">
        <v>8.99</v>
      </c>
      <c r="J1744" s="1">
        <v>0</v>
      </c>
      <c r="K1744" s="1" t="s">
        <v>42</v>
      </c>
      <c r="L1744" s="1">
        <v>5</v>
      </c>
      <c r="M1744" s="1">
        <v>1.26</v>
      </c>
      <c r="N1744" s="1" t="s">
        <v>24</v>
      </c>
    </row>
    <row r="1745" spans="1:14" x14ac:dyDescent="0.2">
      <c r="A1745" s="1" t="s">
        <v>1785</v>
      </c>
      <c r="B1745" s="1">
        <v>54</v>
      </c>
      <c r="C1745" s="1" t="s">
        <v>40</v>
      </c>
      <c r="D1745" s="1" t="s">
        <v>21</v>
      </c>
      <c r="E1745" s="1">
        <v>13.51</v>
      </c>
      <c r="F1745" s="1">
        <v>26</v>
      </c>
      <c r="G1745" s="1" t="s">
        <v>27</v>
      </c>
      <c r="H1745" s="1" t="s">
        <v>56</v>
      </c>
      <c r="I1745" s="1">
        <v>13.99</v>
      </c>
      <c r="J1745" s="1">
        <v>0</v>
      </c>
      <c r="K1745" s="1" t="s">
        <v>42</v>
      </c>
      <c r="L1745" s="1">
        <v>4</v>
      </c>
      <c r="M1745" s="1">
        <v>0.5</v>
      </c>
      <c r="N1745" s="1" t="s">
        <v>33</v>
      </c>
    </row>
    <row r="1746" spans="1:14" x14ac:dyDescent="0.2">
      <c r="A1746" s="1" t="s">
        <v>1786</v>
      </c>
      <c r="B1746" s="1">
        <v>39</v>
      </c>
      <c r="C1746" s="1" t="s">
        <v>14</v>
      </c>
      <c r="D1746" s="1" t="s">
        <v>31</v>
      </c>
      <c r="E1746" s="1">
        <v>3.87</v>
      </c>
      <c r="F1746" s="1">
        <v>23</v>
      </c>
      <c r="G1746" s="1" t="s">
        <v>69</v>
      </c>
      <c r="H1746" s="1" t="s">
        <v>45</v>
      </c>
      <c r="I1746" s="1">
        <v>17.989999999999998</v>
      </c>
      <c r="J1746" s="1">
        <v>0</v>
      </c>
      <c r="K1746" s="1" t="s">
        <v>36</v>
      </c>
      <c r="L1746" s="1">
        <v>5</v>
      </c>
      <c r="M1746" s="1">
        <v>0.16</v>
      </c>
      <c r="N1746" s="1" t="s">
        <v>29</v>
      </c>
    </row>
    <row r="1747" spans="1:14" x14ac:dyDescent="0.2">
      <c r="A1747" s="1" t="s">
        <v>1787</v>
      </c>
      <c r="B1747" s="1">
        <v>31</v>
      </c>
      <c r="C1747" s="1" t="s">
        <v>14</v>
      </c>
      <c r="D1747" s="1" t="s">
        <v>31</v>
      </c>
      <c r="E1747" s="1">
        <v>15.41</v>
      </c>
      <c r="F1747" s="1">
        <v>44</v>
      </c>
      <c r="G1747" s="1" t="s">
        <v>69</v>
      </c>
      <c r="H1747" s="1" t="s">
        <v>54</v>
      </c>
      <c r="I1747" s="1">
        <v>17.989999999999998</v>
      </c>
      <c r="J1747" s="1">
        <v>1</v>
      </c>
      <c r="K1747" s="1" t="s">
        <v>42</v>
      </c>
      <c r="L1747" s="1">
        <v>2</v>
      </c>
      <c r="M1747" s="1">
        <v>0.34</v>
      </c>
      <c r="N1747" s="1" t="s">
        <v>24</v>
      </c>
    </row>
    <row r="1748" spans="1:14" x14ac:dyDescent="0.2">
      <c r="A1748" s="2" t="s">
        <v>1788</v>
      </c>
      <c r="B1748" s="1">
        <v>46</v>
      </c>
      <c r="C1748" s="1" t="s">
        <v>26</v>
      </c>
      <c r="D1748" s="1" t="s">
        <v>21</v>
      </c>
      <c r="E1748" s="1">
        <v>3.07</v>
      </c>
      <c r="F1748" s="1">
        <v>51</v>
      </c>
      <c r="G1748" s="1" t="s">
        <v>22</v>
      </c>
      <c r="H1748" s="1" t="s">
        <v>56</v>
      </c>
      <c r="I1748" s="1">
        <v>13.99</v>
      </c>
      <c r="J1748" s="1">
        <v>1</v>
      </c>
      <c r="K1748" s="1" t="s">
        <v>28</v>
      </c>
      <c r="L1748" s="1">
        <v>2</v>
      </c>
      <c r="M1748" s="1">
        <v>0.06</v>
      </c>
      <c r="N1748" s="1" t="s">
        <v>51</v>
      </c>
    </row>
    <row r="1749" spans="1:14" x14ac:dyDescent="0.2">
      <c r="A1749" s="1" t="s">
        <v>1789</v>
      </c>
      <c r="B1749" s="1">
        <v>53</v>
      </c>
      <c r="C1749" s="1" t="s">
        <v>40</v>
      </c>
      <c r="D1749" s="1" t="s">
        <v>15</v>
      </c>
      <c r="E1749" s="1">
        <v>0.09</v>
      </c>
      <c r="F1749" s="1">
        <v>18</v>
      </c>
      <c r="G1749" s="1" t="s">
        <v>16</v>
      </c>
      <c r="H1749" s="1" t="s">
        <v>23</v>
      </c>
      <c r="I1749" s="1">
        <v>8.99</v>
      </c>
      <c r="J1749" s="1">
        <v>1</v>
      </c>
      <c r="K1749" s="1" t="s">
        <v>42</v>
      </c>
      <c r="L1749" s="1">
        <v>3</v>
      </c>
      <c r="M1749" s="1">
        <v>0</v>
      </c>
      <c r="N1749" s="1" t="s">
        <v>46</v>
      </c>
    </row>
    <row r="1750" spans="1:14" x14ac:dyDescent="0.2">
      <c r="A1750" s="1" t="s">
        <v>1790</v>
      </c>
      <c r="B1750" s="1">
        <v>33</v>
      </c>
      <c r="C1750" s="1" t="s">
        <v>26</v>
      </c>
      <c r="D1750" s="1" t="s">
        <v>31</v>
      </c>
      <c r="E1750" s="1">
        <v>3.91</v>
      </c>
      <c r="F1750" s="1">
        <v>11</v>
      </c>
      <c r="G1750" s="1" t="s">
        <v>32</v>
      </c>
      <c r="H1750" s="1" t="s">
        <v>54</v>
      </c>
      <c r="I1750" s="1">
        <v>17.989999999999998</v>
      </c>
      <c r="J1750" s="1">
        <v>1</v>
      </c>
      <c r="K1750" s="1" t="s">
        <v>36</v>
      </c>
      <c r="L1750" s="1">
        <v>2</v>
      </c>
      <c r="M1750" s="1">
        <v>0.33</v>
      </c>
      <c r="N1750" s="1" t="s">
        <v>46</v>
      </c>
    </row>
    <row r="1751" spans="1:14" x14ac:dyDescent="0.2">
      <c r="A1751" s="1" t="s">
        <v>1791</v>
      </c>
      <c r="B1751" s="1">
        <v>67</v>
      </c>
      <c r="C1751" s="1" t="s">
        <v>40</v>
      </c>
      <c r="D1751" s="1" t="s">
        <v>21</v>
      </c>
      <c r="E1751" s="1">
        <v>1.71</v>
      </c>
      <c r="F1751" s="1">
        <v>47</v>
      </c>
      <c r="G1751" s="1" t="s">
        <v>27</v>
      </c>
      <c r="H1751" s="1" t="s">
        <v>56</v>
      </c>
      <c r="I1751" s="1">
        <v>13.99</v>
      </c>
      <c r="J1751" s="1">
        <v>1</v>
      </c>
      <c r="K1751" s="1" t="s">
        <v>28</v>
      </c>
      <c r="L1751" s="1">
        <v>2</v>
      </c>
      <c r="M1751" s="1">
        <v>0.04</v>
      </c>
      <c r="N1751" s="1" t="s">
        <v>38</v>
      </c>
    </row>
    <row r="1752" spans="1:14" x14ac:dyDescent="0.2">
      <c r="A1752" s="1" t="s">
        <v>1792</v>
      </c>
      <c r="B1752" s="1">
        <v>37</v>
      </c>
      <c r="C1752" s="1" t="s">
        <v>26</v>
      </c>
      <c r="D1752" s="1" t="s">
        <v>31</v>
      </c>
      <c r="E1752" s="1">
        <v>0.56000000000000005</v>
      </c>
      <c r="F1752" s="1">
        <v>50</v>
      </c>
      <c r="G1752" s="1" t="s">
        <v>22</v>
      </c>
      <c r="H1752" s="1" t="s">
        <v>17</v>
      </c>
      <c r="I1752" s="1">
        <v>17.989999999999998</v>
      </c>
      <c r="J1752" s="1">
        <v>1</v>
      </c>
      <c r="K1752" s="1" t="s">
        <v>36</v>
      </c>
      <c r="L1752" s="1">
        <v>3</v>
      </c>
      <c r="M1752" s="1">
        <v>0.01</v>
      </c>
      <c r="N1752" s="1" t="s">
        <v>51</v>
      </c>
    </row>
    <row r="1753" spans="1:14" x14ac:dyDescent="0.2">
      <c r="A1753" s="2" t="s">
        <v>1793</v>
      </c>
      <c r="B1753" s="1">
        <v>25</v>
      </c>
      <c r="C1753" s="1" t="s">
        <v>40</v>
      </c>
      <c r="D1753" s="1" t="s">
        <v>21</v>
      </c>
      <c r="E1753" s="1">
        <v>7.12</v>
      </c>
      <c r="F1753" s="1">
        <v>33</v>
      </c>
      <c r="G1753" s="1" t="s">
        <v>48</v>
      </c>
      <c r="H1753" s="1" t="s">
        <v>45</v>
      </c>
      <c r="I1753" s="1">
        <v>13.99</v>
      </c>
      <c r="J1753" s="1">
        <v>1</v>
      </c>
      <c r="K1753" s="1" t="s">
        <v>28</v>
      </c>
      <c r="L1753" s="1">
        <v>2</v>
      </c>
      <c r="M1753" s="1">
        <v>0.21</v>
      </c>
      <c r="N1753" s="1" t="s">
        <v>51</v>
      </c>
    </row>
    <row r="1754" spans="1:14" x14ac:dyDescent="0.2">
      <c r="A1754" s="1" t="s">
        <v>1794</v>
      </c>
      <c r="B1754" s="1">
        <v>54</v>
      </c>
      <c r="C1754" s="1" t="s">
        <v>26</v>
      </c>
      <c r="D1754" s="1" t="s">
        <v>31</v>
      </c>
      <c r="E1754" s="1">
        <v>1.42</v>
      </c>
      <c r="F1754" s="1">
        <v>59</v>
      </c>
      <c r="G1754" s="1" t="s">
        <v>48</v>
      </c>
      <c r="H1754" s="1" t="s">
        <v>45</v>
      </c>
      <c r="I1754" s="1">
        <v>17.989999999999998</v>
      </c>
      <c r="J1754" s="1">
        <v>1</v>
      </c>
      <c r="K1754" s="1" t="s">
        <v>60</v>
      </c>
      <c r="L1754" s="1">
        <v>5</v>
      </c>
      <c r="M1754" s="1">
        <v>0.02</v>
      </c>
      <c r="N1754" s="1" t="s">
        <v>51</v>
      </c>
    </row>
    <row r="1755" spans="1:14" x14ac:dyDescent="0.2">
      <c r="A1755" s="1" t="s">
        <v>1795</v>
      </c>
      <c r="B1755" s="1">
        <v>29</v>
      </c>
      <c r="C1755" s="1" t="s">
        <v>26</v>
      </c>
      <c r="D1755" s="1" t="s">
        <v>15</v>
      </c>
      <c r="E1755" s="1">
        <v>18.53</v>
      </c>
      <c r="F1755" s="1">
        <v>27</v>
      </c>
      <c r="G1755" s="1" t="s">
        <v>16</v>
      </c>
      <c r="H1755" s="1" t="s">
        <v>23</v>
      </c>
      <c r="I1755" s="1">
        <v>8.99</v>
      </c>
      <c r="J1755" s="1">
        <v>0</v>
      </c>
      <c r="K1755" s="1" t="s">
        <v>42</v>
      </c>
      <c r="L1755" s="1">
        <v>4</v>
      </c>
      <c r="M1755" s="1">
        <v>0.66</v>
      </c>
      <c r="N1755" s="1" t="s">
        <v>46</v>
      </c>
    </row>
    <row r="1756" spans="1:14" x14ac:dyDescent="0.2">
      <c r="A1756" s="1" t="s">
        <v>1796</v>
      </c>
      <c r="B1756" s="1">
        <v>63</v>
      </c>
      <c r="C1756" s="1" t="s">
        <v>40</v>
      </c>
      <c r="D1756" s="1" t="s">
        <v>31</v>
      </c>
      <c r="E1756" s="1">
        <v>13.66</v>
      </c>
      <c r="F1756" s="1">
        <v>4</v>
      </c>
      <c r="G1756" s="1" t="s">
        <v>27</v>
      </c>
      <c r="H1756" s="1" t="s">
        <v>23</v>
      </c>
      <c r="I1756" s="1">
        <v>17.989999999999998</v>
      </c>
      <c r="J1756" s="1">
        <v>0</v>
      </c>
      <c r="K1756" s="1" t="s">
        <v>42</v>
      </c>
      <c r="L1756" s="1">
        <v>2</v>
      </c>
      <c r="M1756" s="1">
        <v>2.73</v>
      </c>
      <c r="N1756" s="1" t="s">
        <v>24</v>
      </c>
    </row>
    <row r="1757" spans="1:14" x14ac:dyDescent="0.2">
      <c r="A1757" s="1" t="s">
        <v>1797</v>
      </c>
      <c r="B1757" s="1">
        <v>30</v>
      </c>
      <c r="C1757" s="1" t="s">
        <v>26</v>
      </c>
      <c r="D1757" s="1" t="s">
        <v>21</v>
      </c>
      <c r="E1757" s="1">
        <v>6.03</v>
      </c>
      <c r="F1757" s="1">
        <v>6</v>
      </c>
      <c r="G1757" s="1" t="s">
        <v>22</v>
      </c>
      <c r="H1757" s="1" t="s">
        <v>54</v>
      </c>
      <c r="I1757" s="1">
        <v>13.99</v>
      </c>
      <c r="J1757" s="1">
        <v>0</v>
      </c>
      <c r="K1757" s="1" t="s">
        <v>28</v>
      </c>
      <c r="L1757" s="1">
        <v>1</v>
      </c>
      <c r="M1757" s="1">
        <v>0.86</v>
      </c>
      <c r="N1757" s="1" t="s">
        <v>33</v>
      </c>
    </row>
    <row r="1758" spans="1:14" x14ac:dyDescent="0.2">
      <c r="A1758" s="1" t="s">
        <v>1798</v>
      </c>
      <c r="B1758" s="1">
        <v>50</v>
      </c>
      <c r="C1758" s="1" t="s">
        <v>26</v>
      </c>
      <c r="D1758" s="1" t="s">
        <v>21</v>
      </c>
      <c r="E1758" s="1">
        <v>16.829999999999998</v>
      </c>
      <c r="F1758" s="1">
        <v>11</v>
      </c>
      <c r="G1758" s="1" t="s">
        <v>48</v>
      </c>
      <c r="H1758" s="1" t="s">
        <v>56</v>
      </c>
      <c r="I1758" s="1">
        <v>13.99</v>
      </c>
      <c r="J1758" s="1">
        <v>0</v>
      </c>
      <c r="K1758" s="1" t="s">
        <v>60</v>
      </c>
      <c r="L1758" s="1">
        <v>2</v>
      </c>
      <c r="M1758" s="1">
        <v>1.4</v>
      </c>
      <c r="N1758" s="1" t="s">
        <v>51</v>
      </c>
    </row>
    <row r="1759" spans="1:14" x14ac:dyDescent="0.2">
      <c r="A1759" s="1" t="s">
        <v>1799</v>
      </c>
      <c r="B1759" s="1">
        <v>36</v>
      </c>
      <c r="C1759" s="1" t="s">
        <v>40</v>
      </c>
      <c r="D1759" s="1" t="s">
        <v>21</v>
      </c>
      <c r="E1759" s="1">
        <v>10.58</v>
      </c>
      <c r="F1759" s="1">
        <v>0</v>
      </c>
      <c r="G1759" s="1" t="s">
        <v>22</v>
      </c>
      <c r="H1759" s="1" t="s">
        <v>56</v>
      </c>
      <c r="I1759" s="1">
        <v>13.99</v>
      </c>
      <c r="J1759" s="1">
        <v>0</v>
      </c>
      <c r="K1759" s="1" t="s">
        <v>60</v>
      </c>
      <c r="L1759" s="1">
        <v>1</v>
      </c>
      <c r="M1759" s="1">
        <v>10.58</v>
      </c>
      <c r="N1759" s="1" t="s">
        <v>38</v>
      </c>
    </row>
    <row r="1760" spans="1:14" x14ac:dyDescent="0.2">
      <c r="A1760" s="1" t="s">
        <v>1800</v>
      </c>
      <c r="B1760" s="1">
        <v>56</v>
      </c>
      <c r="C1760" s="1" t="s">
        <v>14</v>
      </c>
      <c r="D1760" s="1" t="s">
        <v>21</v>
      </c>
      <c r="E1760" s="1">
        <v>11</v>
      </c>
      <c r="F1760" s="1">
        <v>21</v>
      </c>
      <c r="G1760" s="1" t="s">
        <v>32</v>
      </c>
      <c r="H1760" s="1" t="s">
        <v>17</v>
      </c>
      <c r="I1760" s="1">
        <v>13.99</v>
      </c>
      <c r="J1760" s="1">
        <v>0</v>
      </c>
      <c r="K1760" s="1" t="s">
        <v>36</v>
      </c>
      <c r="L1760" s="1">
        <v>2</v>
      </c>
      <c r="M1760" s="1">
        <v>0.5</v>
      </c>
      <c r="N1760" s="1" t="s">
        <v>29</v>
      </c>
    </row>
    <row r="1761" spans="1:14" x14ac:dyDescent="0.2">
      <c r="A1761" s="1" t="s">
        <v>1801</v>
      </c>
      <c r="B1761" s="1">
        <v>65</v>
      </c>
      <c r="C1761" s="1" t="s">
        <v>14</v>
      </c>
      <c r="D1761" s="1" t="s">
        <v>15</v>
      </c>
      <c r="E1761" s="1">
        <v>4.92</v>
      </c>
      <c r="F1761" s="1">
        <v>44</v>
      </c>
      <c r="G1761" s="1" t="s">
        <v>32</v>
      </c>
      <c r="H1761" s="1" t="s">
        <v>56</v>
      </c>
      <c r="I1761" s="1">
        <v>8.99</v>
      </c>
      <c r="J1761" s="1">
        <v>1</v>
      </c>
      <c r="K1761" s="1" t="s">
        <v>28</v>
      </c>
      <c r="L1761" s="1">
        <v>5</v>
      </c>
      <c r="M1761" s="1">
        <v>0.11</v>
      </c>
      <c r="N1761" s="1" t="s">
        <v>46</v>
      </c>
    </row>
    <row r="1762" spans="1:14" x14ac:dyDescent="0.2">
      <c r="A1762" s="1" t="s">
        <v>1802</v>
      </c>
      <c r="B1762" s="1">
        <v>54</v>
      </c>
      <c r="C1762" s="1" t="s">
        <v>26</v>
      </c>
      <c r="D1762" s="1" t="s">
        <v>15</v>
      </c>
      <c r="E1762" s="1">
        <v>39.11</v>
      </c>
      <c r="F1762" s="1">
        <v>53</v>
      </c>
      <c r="G1762" s="1" t="s">
        <v>48</v>
      </c>
      <c r="H1762" s="1" t="s">
        <v>45</v>
      </c>
      <c r="I1762" s="1">
        <v>8.99</v>
      </c>
      <c r="J1762" s="1">
        <v>0</v>
      </c>
      <c r="K1762" s="1" t="s">
        <v>18</v>
      </c>
      <c r="L1762" s="1">
        <v>3</v>
      </c>
      <c r="M1762" s="1">
        <v>0.72</v>
      </c>
      <c r="N1762" s="1" t="s">
        <v>33</v>
      </c>
    </row>
    <row r="1763" spans="1:14" x14ac:dyDescent="0.2">
      <c r="A1763" s="1" t="s">
        <v>1803</v>
      </c>
      <c r="B1763" s="1">
        <v>38</v>
      </c>
      <c r="C1763" s="1" t="s">
        <v>40</v>
      </c>
      <c r="D1763" s="1" t="s">
        <v>15</v>
      </c>
      <c r="E1763" s="1">
        <v>23.85</v>
      </c>
      <c r="F1763" s="1">
        <v>37</v>
      </c>
      <c r="G1763" s="1" t="s">
        <v>48</v>
      </c>
      <c r="H1763" s="1" t="s">
        <v>56</v>
      </c>
      <c r="I1763" s="1">
        <v>8.99</v>
      </c>
      <c r="J1763" s="1">
        <v>0</v>
      </c>
      <c r="K1763" s="1" t="s">
        <v>60</v>
      </c>
      <c r="L1763" s="1">
        <v>1</v>
      </c>
      <c r="M1763" s="1">
        <v>0.63</v>
      </c>
      <c r="N1763" s="1" t="s">
        <v>29</v>
      </c>
    </row>
    <row r="1764" spans="1:14" x14ac:dyDescent="0.2">
      <c r="A1764" s="1" t="s">
        <v>1804</v>
      </c>
      <c r="B1764" s="1">
        <v>54</v>
      </c>
      <c r="C1764" s="1" t="s">
        <v>40</v>
      </c>
      <c r="D1764" s="1" t="s">
        <v>31</v>
      </c>
      <c r="E1764" s="1">
        <v>12.02</v>
      </c>
      <c r="F1764" s="1">
        <v>58</v>
      </c>
      <c r="G1764" s="1" t="s">
        <v>22</v>
      </c>
      <c r="H1764" s="1" t="s">
        <v>56</v>
      </c>
      <c r="I1764" s="1">
        <v>17.989999999999998</v>
      </c>
      <c r="J1764" s="1">
        <v>1</v>
      </c>
      <c r="K1764" s="1" t="s">
        <v>36</v>
      </c>
      <c r="L1764" s="1">
        <v>3</v>
      </c>
      <c r="M1764" s="1">
        <v>0.2</v>
      </c>
      <c r="N1764" s="1" t="s">
        <v>51</v>
      </c>
    </row>
    <row r="1765" spans="1:14" x14ac:dyDescent="0.2">
      <c r="A1765" s="1" t="s">
        <v>1805</v>
      </c>
      <c r="B1765" s="1">
        <v>60</v>
      </c>
      <c r="C1765" s="1" t="s">
        <v>40</v>
      </c>
      <c r="D1765" s="1" t="s">
        <v>31</v>
      </c>
      <c r="E1765" s="1">
        <v>17.14</v>
      </c>
      <c r="F1765" s="1">
        <v>28</v>
      </c>
      <c r="G1765" s="1" t="s">
        <v>32</v>
      </c>
      <c r="H1765" s="1" t="s">
        <v>54</v>
      </c>
      <c r="I1765" s="1">
        <v>17.989999999999998</v>
      </c>
      <c r="J1765" s="1">
        <v>0</v>
      </c>
      <c r="K1765" s="1" t="s">
        <v>18</v>
      </c>
      <c r="L1765" s="1">
        <v>5</v>
      </c>
      <c r="M1765" s="1">
        <v>0.59</v>
      </c>
      <c r="N1765" s="1" t="s">
        <v>24</v>
      </c>
    </row>
    <row r="1766" spans="1:14" x14ac:dyDescent="0.2">
      <c r="A1766" s="1" t="s">
        <v>1806</v>
      </c>
      <c r="B1766" s="1">
        <v>40</v>
      </c>
      <c r="C1766" s="1" t="s">
        <v>14</v>
      </c>
      <c r="D1766" s="1" t="s">
        <v>31</v>
      </c>
      <c r="E1766" s="1">
        <v>2.14</v>
      </c>
      <c r="F1766" s="1">
        <v>12</v>
      </c>
      <c r="G1766" s="1" t="s">
        <v>48</v>
      </c>
      <c r="H1766" s="1" t="s">
        <v>17</v>
      </c>
      <c r="I1766" s="1">
        <v>17.989999999999998</v>
      </c>
      <c r="J1766" s="1">
        <v>1</v>
      </c>
      <c r="K1766" s="1" t="s">
        <v>28</v>
      </c>
      <c r="L1766" s="1">
        <v>1</v>
      </c>
      <c r="M1766" s="1">
        <v>0.16</v>
      </c>
      <c r="N1766" s="1" t="s">
        <v>19</v>
      </c>
    </row>
    <row r="1767" spans="1:14" x14ac:dyDescent="0.2">
      <c r="A1767" s="1" t="s">
        <v>1807</v>
      </c>
      <c r="B1767" s="1">
        <v>23</v>
      </c>
      <c r="C1767" s="1" t="s">
        <v>26</v>
      </c>
      <c r="D1767" s="1" t="s">
        <v>31</v>
      </c>
      <c r="E1767" s="1">
        <v>14.78</v>
      </c>
      <c r="F1767" s="1">
        <v>11</v>
      </c>
      <c r="G1767" s="1" t="s">
        <v>32</v>
      </c>
      <c r="H1767" s="1" t="s">
        <v>17</v>
      </c>
      <c r="I1767" s="1">
        <v>17.989999999999998</v>
      </c>
      <c r="J1767" s="1">
        <v>0</v>
      </c>
      <c r="K1767" s="1" t="s">
        <v>36</v>
      </c>
      <c r="L1767" s="1">
        <v>2</v>
      </c>
      <c r="M1767" s="1">
        <v>1.23</v>
      </c>
      <c r="N1767" s="1" t="s">
        <v>51</v>
      </c>
    </row>
    <row r="1768" spans="1:14" x14ac:dyDescent="0.2">
      <c r="A1768" s="1" t="s">
        <v>1808</v>
      </c>
      <c r="B1768" s="1">
        <v>25</v>
      </c>
      <c r="C1768" s="1" t="s">
        <v>26</v>
      </c>
      <c r="D1768" s="1" t="s">
        <v>15</v>
      </c>
      <c r="E1768" s="1">
        <v>13.15</v>
      </c>
      <c r="F1768" s="1">
        <v>54</v>
      </c>
      <c r="G1768" s="1" t="s">
        <v>69</v>
      </c>
      <c r="H1768" s="1" t="s">
        <v>17</v>
      </c>
      <c r="I1768" s="1">
        <v>8.99</v>
      </c>
      <c r="J1768" s="1">
        <v>1</v>
      </c>
      <c r="K1768" s="1" t="s">
        <v>18</v>
      </c>
      <c r="L1768" s="1">
        <v>5</v>
      </c>
      <c r="M1768" s="1">
        <v>0.24</v>
      </c>
      <c r="N1768" s="1" t="s">
        <v>19</v>
      </c>
    </row>
    <row r="1769" spans="1:14" x14ac:dyDescent="0.2">
      <c r="A1769" s="1" t="s">
        <v>1809</v>
      </c>
      <c r="B1769" s="1">
        <v>24</v>
      </c>
      <c r="C1769" s="1" t="s">
        <v>26</v>
      </c>
      <c r="D1769" s="1" t="s">
        <v>31</v>
      </c>
      <c r="E1769" s="1">
        <v>17.2</v>
      </c>
      <c r="F1769" s="1">
        <v>33</v>
      </c>
      <c r="G1769" s="1" t="s">
        <v>27</v>
      </c>
      <c r="H1769" s="1" t="s">
        <v>54</v>
      </c>
      <c r="I1769" s="1">
        <v>17.989999999999998</v>
      </c>
      <c r="J1769" s="1">
        <v>0</v>
      </c>
      <c r="K1769" s="1" t="s">
        <v>42</v>
      </c>
      <c r="L1769" s="1">
        <v>5</v>
      </c>
      <c r="M1769" s="1">
        <v>0.51</v>
      </c>
      <c r="N1769" s="1" t="s">
        <v>24</v>
      </c>
    </row>
    <row r="1770" spans="1:14" x14ac:dyDescent="0.2">
      <c r="A1770" s="1" t="s">
        <v>1810</v>
      </c>
      <c r="B1770" s="1">
        <v>34</v>
      </c>
      <c r="C1770" s="1" t="s">
        <v>14</v>
      </c>
      <c r="D1770" s="1" t="s">
        <v>15</v>
      </c>
      <c r="E1770" s="1">
        <v>4.51</v>
      </c>
      <c r="F1770" s="1">
        <v>39</v>
      </c>
      <c r="G1770" s="1" t="s">
        <v>48</v>
      </c>
      <c r="H1770" s="1" t="s">
        <v>54</v>
      </c>
      <c r="I1770" s="1">
        <v>8.99</v>
      </c>
      <c r="J1770" s="1">
        <v>1</v>
      </c>
      <c r="K1770" s="1" t="s">
        <v>28</v>
      </c>
      <c r="L1770" s="1">
        <v>4</v>
      </c>
      <c r="M1770" s="1">
        <v>0.11</v>
      </c>
      <c r="N1770" s="1" t="s">
        <v>19</v>
      </c>
    </row>
    <row r="1771" spans="1:14" x14ac:dyDescent="0.2">
      <c r="A1771" s="1" t="s">
        <v>1811</v>
      </c>
      <c r="B1771" s="1">
        <v>37</v>
      </c>
      <c r="C1771" s="1" t="s">
        <v>14</v>
      </c>
      <c r="D1771" s="1" t="s">
        <v>15</v>
      </c>
      <c r="E1771" s="1">
        <v>13.86</v>
      </c>
      <c r="F1771" s="1">
        <v>55</v>
      </c>
      <c r="G1771" s="1" t="s">
        <v>32</v>
      </c>
      <c r="H1771" s="1" t="s">
        <v>23</v>
      </c>
      <c r="I1771" s="1">
        <v>8.99</v>
      </c>
      <c r="J1771" s="1">
        <v>1</v>
      </c>
      <c r="K1771" s="1" t="s">
        <v>42</v>
      </c>
      <c r="L1771" s="1">
        <v>2</v>
      </c>
      <c r="M1771" s="1">
        <v>0.25</v>
      </c>
      <c r="N1771" s="1" t="s">
        <v>38</v>
      </c>
    </row>
    <row r="1772" spans="1:14" x14ac:dyDescent="0.2">
      <c r="A1772" s="1" t="s">
        <v>1812</v>
      </c>
      <c r="B1772" s="1">
        <v>24</v>
      </c>
      <c r="C1772" s="1" t="s">
        <v>14</v>
      </c>
      <c r="D1772" s="1" t="s">
        <v>21</v>
      </c>
      <c r="E1772" s="1">
        <v>6.56</v>
      </c>
      <c r="F1772" s="1">
        <v>8</v>
      </c>
      <c r="G1772" s="1" t="s">
        <v>27</v>
      </c>
      <c r="H1772" s="1" t="s">
        <v>17</v>
      </c>
      <c r="I1772" s="1">
        <v>13.99</v>
      </c>
      <c r="J1772" s="1">
        <v>0</v>
      </c>
      <c r="K1772" s="1" t="s">
        <v>42</v>
      </c>
      <c r="L1772" s="1">
        <v>4</v>
      </c>
      <c r="M1772" s="1">
        <v>0.73</v>
      </c>
      <c r="N1772" s="1" t="s">
        <v>38</v>
      </c>
    </row>
    <row r="1773" spans="1:14" x14ac:dyDescent="0.2">
      <c r="A1773" s="1" t="s">
        <v>1813</v>
      </c>
      <c r="B1773" s="1">
        <v>35</v>
      </c>
      <c r="C1773" s="1" t="s">
        <v>40</v>
      </c>
      <c r="D1773" s="1" t="s">
        <v>15</v>
      </c>
      <c r="E1773" s="1">
        <v>32.1</v>
      </c>
      <c r="F1773" s="1">
        <v>58</v>
      </c>
      <c r="G1773" s="1" t="s">
        <v>22</v>
      </c>
      <c r="H1773" s="1" t="s">
        <v>23</v>
      </c>
      <c r="I1773" s="1">
        <v>8.99</v>
      </c>
      <c r="J1773" s="1">
        <v>0</v>
      </c>
      <c r="K1773" s="1" t="s">
        <v>18</v>
      </c>
      <c r="L1773" s="1">
        <v>4</v>
      </c>
      <c r="M1773" s="1">
        <v>0.54</v>
      </c>
      <c r="N1773" s="1" t="s">
        <v>46</v>
      </c>
    </row>
    <row r="1774" spans="1:14" x14ac:dyDescent="0.2">
      <c r="A1774" s="1" t="s">
        <v>1814</v>
      </c>
      <c r="B1774" s="1">
        <v>69</v>
      </c>
      <c r="C1774" s="1" t="s">
        <v>14</v>
      </c>
      <c r="D1774" s="1" t="s">
        <v>21</v>
      </c>
      <c r="E1774" s="1">
        <v>1.33</v>
      </c>
      <c r="F1774" s="1">
        <v>22</v>
      </c>
      <c r="G1774" s="1" t="s">
        <v>16</v>
      </c>
      <c r="H1774" s="1" t="s">
        <v>45</v>
      </c>
      <c r="I1774" s="1">
        <v>13.99</v>
      </c>
      <c r="J1774" s="1">
        <v>1</v>
      </c>
      <c r="K1774" s="1" t="s">
        <v>18</v>
      </c>
      <c r="L1774" s="1">
        <v>3</v>
      </c>
      <c r="M1774" s="1">
        <v>0.06</v>
      </c>
      <c r="N1774" s="1" t="s">
        <v>33</v>
      </c>
    </row>
    <row r="1775" spans="1:14" x14ac:dyDescent="0.2">
      <c r="A1775" s="1" t="s">
        <v>1815</v>
      </c>
      <c r="B1775" s="1">
        <v>69</v>
      </c>
      <c r="C1775" s="1" t="s">
        <v>14</v>
      </c>
      <c r="D1775" s="1" t="s">
        <v>21</v>
      </c>
      <c r="E1775" s="1">
        <v>77.650000000000006</v>
      </c>
      <c r="F1775" s="1">
        <v>52</v>
      </c>
      <c r="G1775" s="1" t="s">
        <v>32</v>
      </c>
      <c r="H1775" s="1" t="s">
        <v>17</v>
      </c>
      <c r="I1775" s="1">
        <v>13.99</v>
      </c>
      <c r="J1775" s="1">
        <v>0</v>
      </c>
      <c r="K1775" s="1" t="s">
        <v>42</v>
      </c>
      <c r="L1775" s="1">
        <v>2</v>
      </c>
      <c r="M1775" s="1">
        <v>1.47</v>
      </c>
      <c r="N1775" s="1" t="s">
        <v>33</v>
      </c>
    </row>
    <row r="1776" spans="1:14" x14ac:dyDescent="0.2">
      <c r="A1776" s="1" t="s">
        <v>1816</v>
      </c>
      <c r="B1776" s="1">
        <v>67</v>
      </c>
      <c r="C1776" s="1" t="s">
        <v>40</v>
      </c>
      <c r="D1776" s="1" t="s">
        <v>21</v>
      </c>
      <c r="E1776" s="1">
        <v>5.35</v>
      </c>
      <c r="F1776" s="1">
        <v>46</v>
      </c>
      <c r="G1776" s="1" t="s">
        <v>16</v>
      </c>
      <c r="H1776" s="1" t="s">
        <v>17</v>
      </c>
      <c r="I1776" s="1">
        <v>13.99</v>
      </c>
      <c r="J1776" s="1">
        <v>1</v>
      </c>
      <c r="K1776" s="1" t="s">
        <v>28</v>
      </c>
      <c r="L1776" s="1">
        <v>1</v>
      </c>
      <c r="M1776" s="1">
        <v>0.11</v>
      </c>
      <c r="N1776" s="1" t="s">
        <v>24</v>
      </c>
    </row>
    <row r="1777" spans="1:14" x14ac:dyDescent="0.2">
      <c r="A1777" s="1" t="s">
        <v>1817</v>
      </c>
      <c r="B1777" s="1">
        <v>66</v>
      </c>
      <c r="C1777" s="1" t="s">
        <v>26</v>
      </c>
      <c r="D1777" s="1" t="s">
        <v>21</v>
      </c>
      <c r="E1777" s="1">
        <v>21.15</v>
      </c>
      <c r="F1777" s="1">
        <v>51</v>
      </c>
      <c r="G1777" s="1" t="s">
        <v>69</v>
      </c>
      <c r="H1777" s="1" t="s">
        <v>56</v>
      </c>
      <c r="I1777" s="1">
        <v>13.99</v>
      </c>
      <c r="J1777" s="1">
        <v>0</v>
      </c>
      <c r="K1777" s="1" t="s">
        <v>42</v>
      </c>
      <c r="L1777" s="1">
        <v>5</v>
      </c>
      <c r="M1777" s="1">
        <v>0.41</v>
      </c>
      <c r="N1777" s="1" t="s">
        <v>24</v>
      </c>
    </row>
    <row r="1778" spans="1:14" x14ac:dyDescent="0.2">
      <c r="A1778" s="1" t="s">
        <v>1818</v>
      </c>
      <c r="B1778" s="1">
        <v>41</v>
      </c>
      <c r="C1778" s="1" t="s">
        <v>40</v>
      </c>
      <c r="D1778" s="1" t="s">
        <v>21</v>
      </c>
      <c r="E1778" s="1">
        <v>1.87</v>
      </c>
      <c r="F1778" s="1">
        <v>37</v>
      </c>
      <c r="G1778" s="1" t="s">
        <v>22</v>
      </c>
      <c r="H1778" s="1" t="s">
        <v>54</v>
      </c>
      <c r="I1778" s="1">
        <v>13.99</v>
      </c>
      <c r="J1778" s="1">
        <v>1</v>
      </c>
      <c r="K1778" s="1" t="s">
        <v>28</v>
      </c>
      <c r="L1778" s="1">
        <v>2</v>
      </c>
      <c r="M1778" s="1">
        <v>0.05</v>
      </c>
      <c r="N1778" s="1" t="s">
        <v>24</v>
      </c>
    </row>
    <row r="1779" spans="1:14" x14ac:dyDescent="0.2">
      <c r="A1779" s="1" t="s">
        <v>1819</v>
      </c>
      <c r="B1779" s="1">
        <v>60</v>
      </c>
      <c r="C1779" s="1" t="s">
        <v>14</v>
      </c>
      <c r="D1779" s="1" t="s">
        <v>21</v>
      </c>
      <c r="E1779" s="1">
        <v>2.38</v>
      </c>
      <c r="F1779" s="1">
        <v>10</v>
      </c>
      <c r="G1779" s="1" t="s">
        <v>27</v>
      </c>
      <c r="H1779" s="1" t="s">
        <v>45</v>
      </c>
      <c r="I1779" s="1">
        <v>13.99</v>
      </c>
      <c r="J1779" s="1">
        <v>0</v>
      </c>
      <c r="K1779" s="1" t="s">
        <v>36</v>
      </c>
      <c r="L1779" s="1">
        <v>5</v>
      </c>
      <c r="M1779" s="1">
        <v>0.22</v>
      </c>
      <c r="N1779" s="1" t="s">
        <v>19</v>
      </c>
    </row>
    <row r="1780" spans="1:14" x14ac:dyDescent="0.2">
      <c r="A1780" s="1" t="s">
        <v>1820</v>
      </c>
      <c r="B1780" s="1">
        <v>69</v>
      </c>
      <c r="C1780" s="1" t="s">
        <v>40</v>
      </c>
      <c r="D1780" s="1" t="s">
        <v>21</v>
      </c>
      <c r="E1780" s="1">
        <v>0.36</v>
      </c>
      <c r="F1780" s="1">
        <v>50</v>
      </c>
      <c r="G1780" s="1" t="s">
        <v>22</v>
      </c>
      <c r="H1780" s="1" t="s">
        <v>54</v>
      </c>
      <c r="I1780" s="1">
        <v>13.99</v>
      </c>
      <c r="J1780" s="1">
        <v>1</v>
      </c>
      <c r="K1780" s="1" t="s">
        <v>60</v>
      </c>
      <c r="L1780" s="1">
        <v>2</v>
      </c>
      <c r="M1780" s="1">
        <v>0.01</v>
      </c>
      <c r="N1780" s="1" t="s">
        <v>51</v>
      </c>
    </row>
    <row r="1781" spans="1:14" x14ac:dyDescent="0.2">
      <c r="A1781" s="1" t="s">
        <v>1821</v>
      </c>
      <c r="B1781" s="1">
        <v>65</v>
      </c>
      <c r="C1781" s="1" t="s">
        <v>26</v>
      </c>
      <c r="D1781" s="1" t="s">
        <v>21</v>
      </c>
      <c r="E1781" s="1">
        <v>7.4</v>
      </c>
      <c r="F1781" s="1">
        <v>34</v>
      </c>
      <c r="G1781" s="1" t="s">
        <v>48</v>
      </c>
      <c r="H1781" s="1" t="s">
        <v>17</v>
      </c>
      <c r="I1781" s="1">
        <v>13.99</v>
      </c>
      <c r="J1781" s="1">
        <v>1</v>
      </c>
      <c r="K1781" s="1" t="s">
        <v>28</v>
      </c>
      <c r="L1781" s="1">
        <v>3</v>
      </c>
      <c r="M1781" s="1">
        <v>0.21</v>
      </c>
      <c r="N1781" s="1" t="s">
        <v>24</v>
      </c>
    </row>
    <row r="1782" spans="1:14" x14ac:dyDescent="0.2">
      <c r="A1782" s="1" t="s">
        <v>1822</v>
      </c>
      <c r="B1782" s="1">
        <v>20</v>
      </c>
      <c r="C1782" s="1" t="s">
        <v>14</v>
      </c>
      <c r="D1782" s="1" t="s">
        <v>21</v>
      </c>
      <c r="E1782" s="1">
        <v>0.68</v>
      </c>
      <c r="F1782" s="1">
        <v>35</v>
      </c>
      <c r="G1782" s="1" t="s">
        <v>69</v>
      </c>
      <c r="H1782" s="1" t="s">
        <v>54</v>
      </c>
      <c r="I1782" s="1">
        <v>13.99</v>
      </c>
      <c r="J1782" s="1">
        <v>1</v>
      </c>
      <c r="K1782" s="1" t="s">
        <v>36</v>
      </c>
      <c r="L1782" s="1">
        <v>1</v>
      </c>
      <c r="M1782" s="1">
        <v>0.02</v>
      </c>
      <c r="N1782" s="1" t="s">
        <v>46</v>
      </c>
    </row>
    <row r="1783" spans="1:14" x14ac:dyDescent="0.2">
      <c r="A1783" s="1" t="s">
        <v>1823</v>
      </c>
      <c r="B1783" s="1">
        <v>28</v>
      </c>
      <c r="C1783" s="1" t="s">
        <v>14</v>
      </c>
      <c r="D1783" s="1" t="s">
        <v>31</v>
      </c>
      <c r="E1783" s="1">
        <v>4.3</v>
      </c>
      <c r="F1783" s="1">
        <v>21</v>
      </c>
      <c r="G1783" s="1" t="s">
        <v>69</v>
      </c>
      <c r="H1783" s="1" t="s">
        <v>45</v>
      </c>
      <c r="I1783" s="1">
        <v>17.989999999999998</v>
      </c>
      <c r="J1783" s="1">
        <v>1</v>
      </c>
      <c r="K1783" s="1" t="s">
        <v>18</v>
      </c>
      <c r="L1783" s="1">
        <v>1</v>
      </c>
      <c r="M1783" s="1">
        <v>0.2</v>
      </c>
      <c r="N1783" s="1" t="s">
        <v>38</v>
      </c>
    </row>
    <row r="1784" spans="1:14" x14ac:dyDescent="0.2">
      <c r="A1784" s="1" t="s">
        <v>1824</v>
      </c>
      <c r="B1784" s="1">
        <v>34</v>
      </c>
      <c r="C1784" s="1" t="s">
        <v>26</v>
      </c>
      <c r="D1784" s="1" t="s">
        <v>31</v>
      </c>
      <c r="E1784" s="1">
        <v>9.5399999999999991</v>
      </c>
      <c r="F1784" s="1">
        <v>16</v>
      </c>
      <c r="G1784" s="1" t="s">
        <v>32</v>
      </c>
      <c r="H1784" s="1" t="s">
        <v>56</v>
      </c>
      <c r="I1784" s="1">
        <v>17.989999999999998</v>
      </c>
      <c r="J1784" s="1">
        <v>0</v>
      </c>
      <c r="K1784" s="1" t="s">
        <v>18</v>
      </c>
      <c r="L1784" s="1">
        <v>4</v>
      </c>
      <c r="M1784" s="1">
        <v>0.56000000000000005</v>
      </c>
      <c r="N1784" s="1" t="s">
        <v>38</v>
      </c>
    </row>
    <row r="1785" spans="1:14" x14ac:dyDescent="0.2">
      <c r="A1785" s="1" t="s">
        <v>1825</v>
      </c>
      <c r="B1785" s="1">
        <v>63</v>
      </c>
      <c r="C1785" s="1" t="s">
        <v>40</v>
      </c>
      <c r="D1785" s="1" t="s">
        <v>15</v>
      </c>
      <c r="E1785" s="1">
        <v>4.09</v>
      </c>
      <c r="F1785" s="1">
        <v>55</v>
      </c>
      <c r="G1785" s="1" t="s">
        <v>48</v>
      </c>
      <c r="H1785" s="1" t="s">
        <v>54</v>
      </c>
      <c r="I1785" s="1">
        <v>8.99</v>
      </c>
      <c r="J1785" s="1">
        <v>1</v>
      </c>
      <c r="K1785" s="1" t="s">
        <v>60</v>
      </c>
      <c r="L1785" s="1">
        <v>1</v>
      </c>
      <c r="M1785" s="1">
        <v>7.0000000000000007E-2</v>
      </c>
      <c r="N1785" s="1" t="s">
        <v>38</v>
      </c>
    </row>
    <row r="1786" spans="1:14" x14ac:dyDescent="0.2">
      <c r="A1786" s="1" t="s">
        <v>1826</v>
      </c>
      <c r="B1786" s="1">
        <v>46</v>
      </c>
      <c r="C1786" s="1" t="s">
        <v>40</v>
      </c>
      <c r="D1786" s="1" t="s">
        <v>21</v>
      </c>
      <c r="E1786" s="1">
        <v>19.739999999999998</v>
      </c>
      <c r="F1786" s="1">
        <v>2</v>
      </c>
      <c r="G1786" s="1" t="s">
        <v>69</v>
      </c>
      <c r="H1786" s="1" t="s">
        <v>54</v>
      </c>
      <c r="I1786" s="1">
        <v>13.99</v>
      </c>
      <c r="J1786" s="1">
        <v>0</v>
      </c>
      <c r="K1786" s="1" t="s">
        <v>60</v>
      </c>
      <c r="L1786" s="1">
        <v>4</v>
      </c>
      <c r="M1786" s="1">
        <v>6.58</v>
      </c>
      <c r="N1786" s="1" t="s">
        <v>51</v>
      </c>
    </row>
    <row r="1787" spans="1:14" x14ac:dyDescent="0.2">
      <c r="A1787" s="1" t="s">
        <v>1827</v>
      </c>
      <c r="B1787" s="1">
        <v>20</v>
      </c>
      <c r="C1787" s="1" t="s">
        <v>40</v>
      </c>
      <c r="D1787" s="1" t="s">
        <v>31</v>
      </c>
      <c r="E1787" s="1">
        <v>8.24</v>
      </c>
      <c r="F1787" s="1">
        <v>57</v>
      </c>
      <c r="G1787" s="1" t="s">
        <v>16</v>
      </c>
      <c r="H1787" s="1" t="s">
        <v>17</v>
      </c>
      <c r="I1787" s="1">
        <v>17.989999999999998</v>
      </c>
      <c r="J1787" s="1">
        <v>1</v>
      </c>
      <c r="K1787" s="1" t="s">
        <v>18</v>
      </c>
      <c r="L1787" s="1">
        <v>5</v>
      </c>
      <c r="M1787" s="1">
        <v>0.14000000000000001</v>
      </c>
      <c r="N1787" s="1" t="s">
        <v>51</v>
      </c>
    </row>
    <row r="1788" spans="1:14" x14ac:dyDescent="0.2">
      <c r="A1788" s="1" t="s">
        <v>1828</v>
      </c>
      <c r="B1788" s="1">
        <v>55</v>
      </c>
      <c r="C1788" s="1" t="s">
        <v>26</v>
      </c>
      <c r="D1788" s="1" t="s">
        <v>31</v>
      </c>
      <c r="E1788" s="1">
        <v>14.29</v>
      </c>
      <c r="F1788" s="1">
        <v>30</v>
      </c>
      <c r="G1788" s="1" t="s">
        <v>48</v>
      </c>
      <c r="H1788" s="1" t="s">
        <v>45</v>
      </c>
      <c r="I1788" s="1">
        <v>17.989999999999998</v>
      </c>
      <c r="J1788" s="1">
        <v>0</v>
      </c>
      <c r="K1788" s="1" t="s">
        <v>28</v>
      </c>
      <c r="L1788" s="1">
        <v>5</v>
      </c>
      <c r="M1788" s="1">
        <v>0.46</v>
      </c>
      <c r="N1788" s="1" t="s">
        <v>19</v>
      </c>
    </row>
    <row r="1789" spans="1:14" x14ac:dyDescent="0.2">
      <c r="A1789" s="1" t="s">
        <v>1829</v>
      </c>
      <c r="B1789" s="1">
        <v>43</v>
      </c>
      <c r="C1789" s="1" t="s">
        <v>26</v>
      </c>
      <c r="D1789" s="1" t="s">
        <v>31</v>
      </c>
      <c r="E1789" s="1">
        <v>12.18</v>
      </c>
      <c r="F1789" s="1">
        <v>50</v>
      </c>
      <c r="G1789" s="1" t="s">
        <v>22</v>
      </c>
      <c r="H1789" s="1" t="s">
        <v>45</v>
      </c>
      <c r="I1789" s="1">
        <v>17.989999999999998</v>
      </c>
      <c r="J1789" s="1">
        <v>1</v>
      </c>
      <c r="K1789" s="1" t="s">
        <v>18</v>
      </c>
      <c r="L1789" s="1">
        <v>3</v>
      </c>
      <c r="M1789" s="1">
        <v>0.24</v>
      </c>
      <c r="N1789" s="1" t="s">
        <v>38</v>
      </c>
    </row>
    <row r="1790" spans="1:14" x14ac:dyDescent="0.2">
      <c r="A1790" s="1" t="s">
        <v>1830</v>
      </c>
      <c r="B1790" s="1">
        <v>51</v>
      </c>
      <c r="C1790" s="1" t="s">
        <v>14</v>
      </c>
      <c r="D1790" s="1" t="s">
        <v>21</v>
      </c>
      <c r="E1790" s="1">
        <v>1.1200000000000001</v>
      </c>
      <c r="F1790" s="1">
        <v>34</v>
      </c>
      <c r="G1790" s="1" t="s">
        <v>16</v>
      </c>
      <c r="H1790" s="1" t="s">
        <v>45</v>
      </c>
      <c r="I1790" s="1">
        <v>13.99</v>
      </c>
      <c r="J1790" s="1">
        <v>1</v>
      </c>
      <c r="K1790" s="1" t="s">
        <v>18</v>
      </c>
      <c r="L1790" s="1">
        <v>1</v>
      </c>
      <c r="M1790" s="1">
        <v>0.03</v>
      </c>
      <c r="N1790" s="1" t="s">
        <v>51</v>
      </c>
    </row>
    <row r="1791" spans="1:14" x14ac:dyDescent="0.2">
      <c r="A1791" s="1" t="s">
        <v>1831</v>
      </c>
      <c r="B1791" s="1">
        <v>44</v>
      </c>
      <c r="C1791" s="1" t="s">
        <v>40</v>
      </c>
      <c r="D1791" s="1" t="s">
        <v>31</v>
      </c>
      <c r="E1791" s="1">
        <v>2.11</v>
      </c>
      <c r="F1791" s="1">
        <v>25</v>
      </c>
      <c r="G1791" s="1" t="s">
        <v>22</v>
      </c>
      <c r="H1791" s="1" t="s">
        <v>17</v>
      </c>
      <c r="I1791" s="1">
        <v>17.989999999999998</v>
      </c>
      <c r="J1791" s="1">
        <v>0</v>
      </c>
      <c r="K1791" s="1" t="s">
        <v>42</v>
      </c>
      <c r="L1791" s="1">
        <v>4</v>
      </c>
      <c r="M1791" s="1">
        <v>0.08</v>
      </c>
      <c r="N1791" s="1" t="s">
        <v>29</v>
      </c>
    </row>
    <row r="1792" spans="1:14" x14ac:dyDescent="0.2">
      <c r="A1792" s="1" t="s">
        <v>1832</v>
      </c>
      <c r="B1792" s="1">
        <v>29</v>
      </c>
      <c r="C1792" s="1" t="s">
        <v>14</v>
      </c>
      <c r="D1792" s="1" t="s">
        <v>15</v>
      </c>
      <c r="E1792" s="1">
        <v>14.55</v>
      </c>
      <c r="F1792" s="1">
        <v>18</v>
      </c>
      <c r="G1792" s="1" t="s">
        <v>69</v>
      </c>
      <c r="H1792" s="1" t="s">
        <v>17</v>
      </c>
      <c r="I1792" s="1">
        <v>8.99</v>
      </c>
      <c r="J1792" s="1">
        <v>0</v>
      </c>
      <c r="K1792" s="1" t="s">
        <v>42</v>
      </c>
      <c r="L1792" s="1">
        <v>3</v>
      </c>
      <c r="M1792" s="1">
        <v>0.77</v>
      </c>
      <c r="N1792" s="1" t="s">
        <v>46</v>
      </c>
    </row>
    <row r="1793" spans="1:14" x14ac:dyDescent="0.2">
      <c r="A1793" s="1" t="s">
        <v>1833</v>
      </c>
      <c r="B1793" s="1">
        <v>29</v>
      </c>
      <c r="C1793" s="1" t="s">
        <v>40</v>
      </c>
      <c r="D1793" s="1" t="s">
        <v>15</v>
      </c>
      <c r="E1793" s="1">
        <v>5.33</v>
      </c>
      <c r="F1793" s="1">
        <v>36</v>
      </c>
      <c r="G1793" s="1" t="s">
        <v>27</v>
      </c>
      <c r="H1793" s="1" t="s">
        <v>17</v>
      </c>
      <c r="I1793" s="1">
        <v>8.99</v>
      </c>
      <c r="J1793" s="1">
        <v>1</v>
      </c>
      <c r="K1793" s="1" t="s">
        <v>18</v>
      </c>
      <c r="L1793" s="1">
        <v>4</v>
      </c>
      <c r="M1793" s="1">
        <v>0.14000000000000001</v>
      </c>
      <c r="N1793" s="1" t="s">
        <v>33</v>
      </c>
    </row>
    <row r="1794" spans="1:14" x14ac:dyDescent="0.2">
      <c r="A1794" s="1" t="s">
        <v>1834</v>
      </c>
      <c r="B1794" s="1">
        <v>33</v>
      </c>
      <c r="C1794" s="1" t="s">
        <v>14</v>
      </c>
      <c r="D1794" s="1" t="s">
        <v>21</v>
      </c>
      <c r="E1794" s="1">
        <v>7.06</v>
      </c>
      <c r="F1794" s="1">
        <v>16</v>
      </c>
      <c r="G1794" s="1" t="s">
        <v>27</v>
      </c>
      <c r="H1794" s="1" t="s">
        <v>17</v>
      </c>
      <c r="I1794" s="1">
        <v>13.99</v>
      </c>
      <c r="J1794" s="1">
        <v>0</v>
      </c>
      <c r="K1794" s="1" t="s">
        <v>36</v>
      </c>
      <c r="L1794" s="1">
        <v>5</v>
      </c>
      <c r="M1794" s="1">
        <v>0.42</v>
      </c>
      <c r="N1794" s="1" t="s">
        <v>46</v>
      </c>
    </row>
    <row r="1795" spans="1:14" x14ac:dyDescent="0.2">
      <c r="A1795" s="1" t="s">
        <v>1835</v>
      </c>
      <c r="B1795" s="1">
        <v>27</v>
      </c>
      <c r="C1795" s="1" t="s">
        <v>14</v>
      </c>
      <c r="D1795" s="1" t="s">
        <v>21</v>
      </c>
      <c r="E1795" s="1">
        <v>20.02</v>
      </c>
      <c r="F1795" s="1">
        <v>53</v>
      </c>
      <c r="G1795" s="1" t="s">
        <v>16</v>
      </c>
      <c r="H1795" s="1" t="s">
        <v>45</v>
      </c>
      <c r="I1795" s="1">
        <v>13.99</v>
      </c>
      <c r="J1795" s="1">
        <v>0</v>
      </c>
      <c r="K1795" s="1" t="s">
        <v>60</v>
      </c>
      <c r="L1795" s="1">
        <v>4</v>
      </c>
      <c r="M1795" s="1">
        <v>0.37</v>
      </c>
      <c r="N1795" s="1" t="s">
        <v>19</v>
      </c>
    </row>
    <row r="1796" spans="1:14" x14ac:dyDescent="0.2">
      <c r="A1796" s="1" t="s">
        <v>1836</v>
      </c>
      <c r="B1796" s="1">
        <v>43</v>
      </c>
      <c r="C1796" s="1" t="s">
        <v>26</v>
      </c>
      <c r="D1796" s="1" t="s">
        <v>21</v>
      </c>
      <c r="E1796" s="1">
        <v>3.24</v>
      </c>
      <c r="F1796" s="1">
        <v>23</v>
      </c>
      <c r="G1796" s="1" t="s">
        <v>48</v>
      </c>
      <c r="H1796" s="1" t="s">
        <v>45</v>
      </c>
      <c r="I1796" s="1">
        <v>13.99</v>
      </c>
      <c r="J1796" s="1">
        <v>1</v>
      </c>
      <c r="K1796" s="1" t="s">
        <v>18</v>
      </c>
      <c r="L1796" s="1">
        <v>5</v>
      </c>
      <c r="M1796" s="1">
        <v>0.14000000000000001</v>
      </c>
      <c r="N1796" s="1" t="s">
        <v>29</v>
      </c>
    </row>
    <row r="1797" spans="1:14" x14ac:dyDescent="0.2">
      <c r="A1797" s="1" t="s">
        <v>1837</v>
      </c>
      <c r="B1797" s="1">
        <v>65</v>
      </c>
      <c r="C1797" s="1" t="s">
        <v>14</v>
      </c>
      <c r="D1797" s="1" t="s">
        <v>15</v>
      </c>
      <c r="E1797" s="1">
        <v>25.81</v>
      </c>
      <c r="F1797" s="1">
        <v>41</v>
      </c>
      <c r="G1797" s="1" t="s">
        <v>16</v>
      </c>
      <c r="H1797" s="1" t="s">
        <v>17</v>
      </c>
      <c r="I1797" s="1">
        <v>8.99</v>
      </c>
      <c r="J1797" s="1">
        <v>0</v>
      </c>
      <c r="K1797" s="1" t="s">
        <v>60</v>
      </c>
      <c r="L1797" s="1">
        <v>1</v>
      </c>
      <c r="M1797" s="1">
        <v>0.61</v>
      </c>
      <c r="N1797" s="1" t="s">
        <v>24</v>
      </c>
    </row>
    <row r="1798" spans="1:14" x14ac:dyDescent="0.2">
      <c r="A1798" s="2" t="s">
        <v>1838</v>
      </c>
      <c r="B1798" s="1">
        <v>20</v>
      </c>
      <c r="C1798" s="1" t="s">
        <v>14</v>
      </c>
      <c r="D1798" s="1" t="s">
        <v>31</v>
      </c>
      <c r="E1798" s="1">
        <v>11.73</v>
      </c>
      <c r="F1798" s="1">
        <v>9</v>
      </c>
      <c r="G1798" s="1" t="s">
        <v>16</v>
      </c>
      <c r="H1798" s="1" t="s">
        <v>23</v>
      </c>
      <c r="I1798" s="1">
        <v>17.989999999999998</v>
      </c>
      <c r="J1798" s="1">
        <v>0</v>
      </c>
      <c r="K1798" s="1" t="s">
        <v>60</v>
      </c>
      <c r="L1798" s="1">
        <v>2</v>
      </c>
      <c r="M1798" s="1">
        <v>1.17</v>
      </c>
      <c r="N1798" s="1" t="s">
        <v>51</v>
      </c>
    </row>
    <row r="1799" spans="1:14" x14ac:dyDescent="0.2">
      <c r="A1799" s="1" t="s">
        <v>1839</v>
      </c>
      <c r="B1799" s="1">
        <v>27</v>
      </c>
      <c r="C1799" s="1" t="s">
        <v>14</v>
      </c>
      <c r="D1799" s="1" t="s">
        <v>15</v>
      </c>
      <c r="E1799" s="1">
        <v>0.18</v>
      </c>
      <c r="F1799" s="1">
        <v>7</v>
      </c>
      <c r="G1799" s="1" t="s">
        <v>22</v>
      </c>
      <c r="H1799" s="1" t="s">
        <v>56</v>
      </c>
      <c r="I1799" s="1">
        <v>8.99</v>
      </c>
      <c r="J1799" s="1">
        <v>1</v>
      </c>
      <c r="K1799" s="1" t="s">
        <v>18</v>
      </c>
      <c r="L1799" s="1">
        <v>3</v>
      </c>
      <c r="M1799" s="1">
        <v>0.02</v>
      </c>
      <c r="N1799" s="1" t="s">
        <v>29</v>
      </c>
    </row>
    <row r="1800" spans="1:14" x14ac:dyDescent="0.2">
      <c r="A1800" s="1" t="s">
        <v>1840</v>
      </c>
      <c r="B1800" s="1">
        <v>24</v>
      </c>
      <c r="C1800" s="1" t="s">
        <v>40</v>
      </c>
      <c r="D1800" s="1" t="s">
        <v>31</v>
      </c>
      <c r="E1800" s="1">
        <v>6.01</v>
      </c>
      <c r="F1800" s="1">
        <v>58</v>
      </c>
      <c r="G1800" s="1" t="s">
        <v>69</v>
      </c>
      <c r="H1800" s="1" t="s">
        <v>56</v>
      </c>
      <c r="I1800" s="1">
        <v>17.989999999999998</v>
      </c>
      <c r="J1800" s="1">
        <v>1</v>
      </c>
      <c r="K1800" s="1" t="s">
        <v>36</v>
      </c>
      <c r="L1800" s="1">
        <v>1</v>
      </c>
      <c r="M1800" s="1">
        <v>0.1</v>
      </c>
      <c r="N1800" s="1" t="s">
        <v>38</v>
      </c>
    </row>
    <row r="1801" spans="1:14" x14ac:dyDescent="0.2">
      <c r="A1801" s="1" t="s">
        <v>1841</v>
      </c>
      <c r="B1801" s="1">
        <v>37</v>
      </c>
      <c r="C1801" s="1" t="s">
        <v>14</v>
      </c>
      <c r="D1801" s="1" t="s">
        <v>21</v>
      </c>
      <c r="E1801" s="1">
        <v>1.56</v>
      </c>
      <c r="F1801" s="1">
        <v>21</v>
      </c>
      <c r="G1801" s="1" t="s">
        <v>48</v>
      </c>
      <c r="H1801" s="1" t="s">
        <v>54</v>
      </c>
      <c r="I1801" s="1">
        <v>13.99</v>
      </c>
      <c r="J1801" s="1">
        <v>0</v>
      </c>
      <c r="K1801" s="1" t="s">
        <v>60</v>
      </c>
      <c r="L1801" s="1">
        <v>5</v>
      </c>
      <c r="M1801" s="1">
        <v>7.0000000000000007E-2</v>
      </c>
      <c r="N1801" s="1" t="s">
        <v>46</v>
      </c>
    </row>
    <row r="1802" spans="1:14" x14ac:dyDescent="0.2">
      <c r="A1802" s="1" t="s">
        <v>1842</v>
      </c>
      <c r="B1802" s="1">
        <v>19</v>
      </c>
      <c r="C1802" s="1" t="s">
        <v>26</v>
      </c>
      <c r="D1802" s="1" t="s">
        <v>21</v>
      </c>
      <c r="E1802" s="1">
        <v>24.66</v>
      </c>
      <c r="F1802" s="1">
        <v>27</v>
      </c>
      <c r="G1802" s="1" t="s">
        <v>69</v>
      </c>
      <c r="H1802" s="1" t="s">
        <v>54</v>
      </c>
      <c r="I1802" s="1">
        <v>13.99</v>
      </c>
      <c r="J1802" s="1">
        <v>0</v>
      </c>
      <c r="K1802" s="1" t="s">
        <v>28</v>
      </c>
      <c r="L1802" s="1">
        <v>2</v>
      </c>
      <c r="M1802" s="1">
        <v>0.88</v>
      </c>
      <c r="N1802" s="1" t="s">
        <v>33</v>
      </c>
    </row>
    <row r="1803" spans="1:14" x14ac:dyDescent="0.2">
      <c r="A1803" s="1" t="s">
        <v>1843</v>
      </c>
      <c r="B1803" s="1">
        <v>46</v>
      </c>
      <c r="C1803" s="1" t="s">
        <v>40</v>
      </c>
      <c r="D1803" s="1" t="s">
        <v>15</v>
      </c>
      <c r="E1803" s="1">
        <v>11.72</v>
      </c>
      <c r="F1803" s="1">
        <v>23</v>
      </c>
      <c r="G1803" s="1" t="s">
        <v>22</v>
      </c>
      <c r="H1803" s="1" t="s">
        <v>17</v>
      </c>
      <c r="I1803" s="1">
        <v>8.99</v>
      </c>
      <c r="J1803" s="1">
        <v>0</v>
      </c>
      <c r="K1803" s="1" t="s">
        <v>28</v>
      </c>
      <c r="L1803" s="1">
        <v>4</v>
      </c>
      <c r="M1803" s="1">
        <v>0.49</v>
      </c>
      <c r="N1803" s="1" t="s">
        <v>29</v>
      </c>
    </row>
    <row r="1804" spans="1:14" x14ac:dyDescent="0.2">
      <c r="A1804" s="1" t="s">
        <v>1844</v>
      </c>
      <c r="B1804" s="1">
        <v>35</v>
      </c>
      <c r="C1804" s="1" t="s">
        <v>26</v>
      </c>
      <c r="D1804" s="1" t="s">
        <v>21</v>
      </c>
      <c r="E1804" s="1">
        <v>20.45</v>
      </c>
      <c r="F1804" s="1">
        <v>10</v>
      </c>
      <c r="G1804" s="1" t="s">
        <v>22</v>
      </c>
      <c r="H1804" s="1" t="s">
        <v>56</v>
      </c>
      <c r="I1804" s="1">
        <v>13.99</v>
      </c>
      <c r="J1804" s="1">
        <v>0</v>
      </c>
      <c r="K1804" s="1" t="s">
        <v>60</v>
      </c>
      <c r="L1804" s="1">
        <v>2</v>
      </c>
      <c r="M1804" s="1">
        <v>1.86</v>
      </c>
      <c r="N1804" s="1" t="s">
        <v>24</v>
      </c>
    </row>
    <row r="1805" spans="1:14" x14ac:dyDescent="0.2">
      <c r="A1805" s="1" t="s">
        <v>1845</v>
      </c>
      <c r="B1805" s="1">
        <v>33</v>
      </c>
      <c r="C1805" s="1" t="s">
        <v>14</v>
      </c>
      <c r="D1805" s="1" t="s">
        <v>21</v>
      </c>
      <c r="E1805" s="1">
        <v>8.94</v>
      </c>
      <c r="F1805" s="1">
        <v>50</v>
      </c>
      <c r="G1805" s="1" t="s">
        <v>16</v>
      </c>
      <c r="H1805" s="1" t="s">
        <v>54</v>
      </c>
      <c r="I1805" s="1">
        <v>13.99</v>
      </c>
      <c r="J1805" s="1">
        <v>1</v>
      </c>
      <c r="K1805" s="1" t="s">
        <v>28</v>
      </c>
      <c r="L1805" s="1">
        <v>3</v>
      </c>
      <c r="M1805" s="1">
        <v>0.18</v>
      </c>
      <c r="N1805" s="1" t="s">
        <v>24</v>
      </c>
    </row>
    <row r="1806" spans="1:14" x14ac:dyDescent="0.2">
      <c r="A1806" s="1" t="s">
        <v>1846</v>
      </c>
      <c r="B1806" s="1">
        <v>65</v>
      </c>
      <c r="C1806" s="1" t="s">
        <v>26</v>
      </c>
      <c r="D1806" s="1" t="s">
        <v>15</v>
      </c>
      <c r="E1806" s="1">
        <v>10.94</v>
      </c>
      <c r="F1806" s="1">
        <v>18</v>
      </c>
      <c r="G1806" s="1" t="s">
        <v>27</v>
      </c>
      <c r="H1806" s="1" t="s">
        <v>45</v>
      </c>
      <c r="I1806" s="1">
        <v>8.99</v>
      </c>
      <c r="J1806" s="1">
        <v>0</v>
      </c>
      <c r="K1806" s="1" t="s">
        <v>28</v>
      </c>
      <c r="L1806" s="1">
        <v>3</v>
      </c>
      <c r="M1806" s="1">
        <v>0.57999999999999996</v>
      </c>
      <c r="N1806" s="1" t="s">
        <v>24</v>
      </c>
    </row>
    <row r="1807" spans="1:14" x14ac:dyDescent="0.2">
      <c r="A1807" s="1" t="s">
        <v>1847</v>
      </c>
      <c r="B1807" s="1">
        <v>61</v>
      </c>
      <c r="C1807" s="1" t="s">
        <v>14</v>
      </c>
      <c r="D1807" s="1" t="s">
        <v>31</v>
      </c>
      <c r="E1807" s="1">
        <v>24.63</v>
      </c>
      <c r="F1807" s="1">
        <v>19</v>
      </c>
      <c r="G1807" s="1" t="s">
        <v>16</v>
      </c>
      <c r="H1807" s="1" t="s">
        <v>56</v>
      </c>
      <c r="I1807" s="1">
        <v>17.989999999999998</v>
      </c>
      <c r="J1807" s="1">
        <v>0</v>
      </c>
      <c r="K1807" s="1" t="s">
        <v>28</v>
      </c>
      <c r="L1807" s="1">
        <v>1</v>
      </c>
      <c r="M1807" s="1">
        <v>1.23</v>
      </c>
      <c r="N1807" s="1" t="s">
        <v>29</v>
      </c>
    </row>
    <row r="1808" spans="1:14" x14ac:dyDescent="0.2">
      <c r="A1808" s="1" t="s">
        <v>1848</v>
      </c>
      <c r="B1808" s="1">
        <v>57</v>
      </c>
      <c r="C1808" s="1" t="s">
        <v>14</v>
      </c>
      <c r="D1808" s="1" t="s">
        <v>21</v>
      </c>
      <c r="E1808" s="1">
        <v>45.93</v>
      </c>
      <c r="F1808" s="1">
        <v>53</v>
      </c>
      <c r="G1808" s="1" t="s">
        <v>69</v>
      </c>
      <c r="H1808" s="1" t="s">
        <v>54</v>
      </c>
      <c r="I1808" s="1">
        <v>13.99</v>
      </c>
      <c r="J1808" s="1">
        <v>0</v>
      </c>
      <c r="K1808" s="1" t="s">
        <v>60</v>
      </c>
      <c r="L1808" s="1">
        <v>2</v>
      </c>
      <c r="M1808" s="1">
        <v>0.85</v>
      </c>
      <c r="N1808" s="1" t="s">
        <v>29</v>
      </c>
    </row>
    <row r="1809" spans="1:14" x14ac:dyDescent="0.2">
      <c r="A1809" s="1" t="s">
        <v>1849</v>
      </c>
      <c r="B1809" s="1">
        <v>38</v>
      </c>
      <c r="C1809" s="1" t="s">
        <v>40</v>
      </c>
      <c r="D1809" s="1" t="s">
        <v>31</v>
      </c>
      <c r="E1809" s="1">
        <v>11.96</v>
      </c>
      <c r="F1809" s="1">
        <v>22</v>
      </c>
      <c r="G1809" s="1" t="s">
        <v>69</v>
      </c>
      <c r="H1809" s="1" t="s">
        <v>17</v>
      </c>
      <c r="I1809" s="1">
        <v>17.989999999999998</v>
      </c>
      <c r="J1809" s="1">
        <v>0</v>
      </c>
      <c r="K1809" s="1" t="s">
        <v>36</v>
      </c>
      <c r="L1809" s="1">
        <v>4</v>
      </c>
      <c r="M1809" s="1">
        <v>0.52</v>
      </c>
      <c r="N1809" s="1" t="s">
        <v>29</v>
      </c>
    </row>
    <row r="1810" spans="1:14" x14ac:dyDescent="0.2">
      <c r="A1810" s="1" t="s">
        <v>1850</v>
      </c>
      <c r="B1810" s="1">
        <v>24</v>
      </c>
      <c r="C1810" s="1" t="s">
        <v>26</v>
      </c>
      <c r="D1810" s="1" t="s">
        <v>21</v>
      </c>
      <c r="E1810" s="1">
        <v>8.4</v>
      </c>
      <c r="F1810" s="1">
        <v>29</v>
      </c>
      <c r="G1810" s="1" t="s">
        <v>69</v>
      </c>
      <c r="H1810" s="1" t="s">
        <v>56</v>
      </c>
      <c r="I1810" s="1">
        <v>13.99</v>
      </c>
      <c r="J1810" s="1">
        <v>0</v>
      </c>
      <c r="K1810" s="1" t="s">
        <v>36</v>
      </c>
      <c r="L1810" s="1">
        <v>1</v>
      </c>
      <c r="M1810" s="1">
        <v>0.28000000000000003</v>
      </c>
      <c r="N1810" s="1" t="s">
        <v>38</v>
      </c>
    </row>
    <row r="1811" spans="1:14" x14ac:dyDescent="0.2">
      <c r="A1811" s="1" t="s">
        <v>1851</v>
      </c>
      <c r="B1811" s="1">
        <v>20</v>
      </c>
      <c r="C1811" s="1" t="s">
        <v>26</v>
      </c>
      <c r="D1811" s="1" t="s">
        <v>15</v>
      </c>
      <c r="E1811" s="1">
        <v>25.17</v>
      </c>
      <c r="F1811" s="1">
        <v>3</v>
      </c>
      <c r="G1811" s="1" t="s">
        <v>32</v>
      </c>
      <c r="H1811" s="1" t="s">
        <v>54</v>
      </c>
      <c r="I1811" s="1">
        <v>8.99</v>
      </c>
      <c r="J1811" s="1">
        <v>0</v>
      </c>
      <c r="K1811" s="1" t="s">
        <v>28</v>
      </c>
      <c r="L1811" s="1">
        <v>2</v>
      </c>
      <c r="M1811" s="1">
        <v>6.29</v>
      </c>
      <c r="N1811" s="1" t="s">
        <v>51</v>
      </c>
    </row>
    <row r="1812" spans="1:14" x14ac:dyDescent="0.2">
      <c r="A1812" s="1" t="s">
        <v>1852</v>
      </c>
      <c r="B1812" s="1">
        <v>31</v>
      </c>
      <c r="C1812" s="1" t="s">
        <v>14</v>
      </c>
      <c r="D1812" s="1" t="s">
        <v>15</v>
      </c>
      <c r="E1812" s="1">
        <v>2.82</v>
      </c>
      <c r="F1812" s="1">
        <v>19</v>
      </c>
      <c r="G1812" s="1" t="s">
        <v>16</v>
      </c>
      <c r="H1812" s="1" t="s">
        <v>45</v>
      </c>
      <c r="I1812" s="1">
        <v>8.99</v>
      </c>
      <c r="J1812" s="1">
        <v>1</v>
      </c>
      <c r="K1812" s="1" t="s">
        <v>36</v>
      </c>
      <c r="L1812" s="1">
        <v>4</v>
      </c>
      <c r="M1812" s="1">
        <v>0.14000000000000001</v>
      </c>
      <c r="N1812" s="1" t="s">
        <v>24</v>
      </c>
    </row>
    <row r="1813" spans="1:14" x14ac:dyDescent="0.2">
      <c r="A1813" s="1" t="s">
        <v>1853</v>
      </c>
      <c r="B1813" s="1">
        <v>48</v>
      </c>
      <c r="C1813" s="1" t="s">
        <v>14</v>
      </c>
      <c r="D1813" s="1" t="s">
        <v>15</v>
      </c>
      <c r="E1813" s="1">
        <v>1.61</v>
      </c>
      <c r="F1813" s="1">
        <v>41</v>
      </c>
      <c r="G1813" s="1" t="s">
        <v>16</v>
      </c>
      <c r="H1813" s="1" t="s">
        <v>45</v>
      </c>
      <c r="I1813" s="1">
        <v>8.99</v>
      </c>
      <c r="J1813" s="1">
        <v>1</v>
      </c>
      <c r="K1813" s="1" t="s">
        <v>60</v>
      </c>
      <c r="L1813" s="1">
        <v>2</v>
      </c>
      <c r="M1813" s="1">
        <v>0.04</v>
      </c>
      <c r="N1813" s="1" t="s">
        <v>29</v>
      </c>
    </row>
    <row r="1814" spans="1:14" x14ac:dyDescent="0.2">
      <c r="A1814" s="1" t="s">
        <v>1854</v>
      </c>
      <c r="B1814" s="1">
        <v>22</v>
      </c>
      <c r="C1814" s="1" t="s">
        <v>40</v>
      </c>
      <c r="D1814" s="1" t="s">
        <v>31</v>
      </c>
      <c r="E1814" s="1">
        <v>14.69</v>
      </c>
      <c r="F1814" s="1">
        <v>12</v>
      </c>
      <c r="G1814" s="1" t="s">
        <v>27</v>
      </c>
      <c r="H1814" s="1" t="s">
        <v>54</v>
      </c>
      <c r="I1814" s="1">
        <v>17.989999999999998</v>
      </c>
      <c r="J1814" s="1">
        <v>0</v>
      </c>
      <c r="K1814" s="1" t="s">
        <v>42</v>
      </c>
      <c r="L1814" s="1">
        <v>1</v>
      </c>
      <c r="M1814" s="1">
        <v>1.1299999999999999</v>
      </c>
      <c r="N1814" s="1" t="s">
        <v>38</v>
      </c>
    </row>
    <row r="1815" spans="1:14" x14ac:dyDescent="0.2">
      <c r="A1815" s="2" t="s">
        <v>1855</v>
      </c>
      <c r="B1815" s="1">
        <v>35</v>
      </c>
      <c r="C1815" s="1" t="s">
        <v>26</v>
      </c>
      <c r="D1815" s="1" t="s">
        <v>15</v>
      </c>
      <c r="E1815" s="1">
        <v>20.74</v>
      </c>
      <c r="F1815" s="1">
        <v>51</v>
      </c>
      <c r="G1815" s="1" t="s">
        <v>32</v>
      </c>
      <c r="H1815" s="1" t="s">
        <v>23</v>
      </c>
      <c r="I1815" s="1">
        <v>8.99</v>
      </c>
      <c r="J1815" s="1">
        <v>0</v>
      </c>
      <c r="K1815" s="1" t="s">
        <v>36</v>
      </c>
      <c r="L1815" s="1">
        <v>5</v>
      </c>
      <c r="M1815" s="1">
        <v>0.4</v>
      </c>
      <c r="N1815" s="1" t="s">
        <v>33</v>
      </c>
    </row>
    <row r="1816" spans="1:14" x14ac:dyDescent="0.2">
      <c r="A1816" s="1" t="s">
        <v>1856</v>
      </c>
      <c r="B1816" s="1">
        <v>56</v>
      </c>
      <c r="C1816" s="1" t="s">
        <v>14</v>
      </c>
      <c r="D1816" s="1" t="s">
        <v>15</v>
      </c>
      <c r="E1816" s="1">
        <v>1.62</v>
      </c>
      <c r="F1816" s="1">
        <v>8</v>
      </c>
      <c r="G1816" s="1" t="s">
        <v>32</v>
      </c>
      <c r="H1816" s="1" t="s">
        <v>56</v>
      </c>
      <c r="I1816" s="1">
        <v>8.99</v>
      </c>
      <c r="J1816" s="1">
        <v>1</v>
      </c>
      <c r="K1816" s="1" t="s">
        <v>60</v>
      </c>
      <c r="L1816" s="1">
        <v>1</v>
      </c>
      <c r="M1816" s="1">
        <v>0.18</v>
      </c>
      <c r="N1816" s="1" t="s">
        <v>24</v>
      </c>
    </row>
    <row r="1817" spans="1:14" x14ac:dyDescent="0.2">
      <c r="A1817" s="1" t="s">
        <v>1857</v>
      </c>
      <c r="B1817" s="1">
        <v>27</v>
      </c>
      <c r="C1817" s="1" t="s">
        <v>26</v>
      </c>
      <c r="D1817" s="1" t="s">
        <v>21</v>
      </c>
      <c r="E1817" s="1">
        <v>5.85</v>
      </c>
      <c r="F1817" s="1">
        <v>3</v>
      </c>
      <c r="G1817" s="1" t="s">
        <v>32</v>
      </c>
      <c r="H1817" s="1" t="s">
        <v>45</v>
      </c>
      <c r="I1817" s="1">
        <v>13.99</v>
      </c>
      <c r="J1817" s="1">
        <v>0</v>
      </c>
      <c r="K1817" s="1" t="s">
        <v>28</v>
      </c>
      <c r="L1817" s="1">
        <v>5</v>
      </c>
      <c r="M1817" s="1">
        <v>1.46</v>
      </c>
      <c r="N1817" s="1" t="s">
        <v>24</v>
      </c>
    </row>
    <row r="1818" spans="1:14" x14ac:dyDescent="0.2">
      <c r="A1818" s="1" t="s">
        <v>1858</v>
      </c>
      <c r="B1818" s="1">
        <v>37</v>
      </c>
      <c r="C1818" s="1" t="s">
        <v>26</v>
      </c>
      <c r="D1818" s="1" t="s">
        <v>15</v>
      </c>
      <c r="E1818" s="1">
        <v>12.73</v>
      </c>
      <c r="F1818" s="1">
        <v>49</v>
      </c>
      <c r="G1818" s="1" t="s">
        <v>16</v>
      </c>
      <c r="H1818" s="1" t="s">
        <v>23</v>
      </c>
      <c r="I1818" s="1">
        <v>8.99</v>
      </c>
      <c r="J1818" s="1">
        <v>1</v>
      </c>
      <c r="K1818" s="1" t="s">
        <v>60</v>
      </c>
      <c r="L1818" s="1">
        <v>3</v>
      </c>
      <c r="M1818" s="1">
        <v>0.25</v>
      </c>
      <c r="N1818" s="1" t="s">
        <v>19</v>
      </c>
    </row>
    <row r="1819" spans="1:14" x14ac:dyDescent="0.2">
      <c r="A1819" s="1" t="s">
        <v>1859</v>
      </c>
      <c r="B1819" s="1">
        <v>18</v>
      </c>
      <c r="C1819" s="1" t="s">
        <v>26</v>
      </c>
      <c r="D1819" s="1" t="s">
        <v>31</v>
      </c>
      <c r="E1819" s="1">
        <v>22</v>
      </c>
      <c r="F1819" s="1">
        <v>15</v>
      </c>
      <c r="G1819" s="1" t="s">
        <v>22</v>
      </c>
      <c r="H1819" s="1" t="s">
        <v>45</v>
      </c>
      <c r="I1819" s="1">
        <v>17.989999999999998</v>
      </c>
      <c r="J1819" s="1">
        <v>0</v>
      </c>
      <c r="K1819" s="1" t="s">
        <v>36</v>
      </c>
      <c r="L1819" s="1">
        <v>5</v>
      </c>
      <c r="M1819" s="1">
        <v>1.38</v>
      </c>
      <c r="N1819" s="1" t="s">
        <v>24</v>
      </c>
    </row>
    <row r="1820" spans="1:14" x14ac:dyDescent="0.2">
      <c r="A1820" s="1" t="s">
        <v>1860</v>
      </c>
      <c r="B1820" s="1">
        <v>68</v>
      </c>
      <c r="C1820" s="1" t="s">
        <v>40</v>
      </c>
      <c r="D1820" s="1" t="s">
        <v>31</v>
      </c>
      <c r="E1820" s="1">
        <v>18.66</v>
      </c>
      <c r="F1820" s="1">
        <v>57</v>
      </c>
      <c r="G1820" s="1" t="s">
        <v>16</v>
      </c>
      <c r="H1820" s="1" t="s">
        <v>54</v>
      </c>
      <c r="I1820" s="1">
        <v>17.989999999999998</v>
      </c>
      <c r="J1820" s="1">
        <v>1</v>
      </c>
      <c r="K1820" s="1" t="s">
        <v>60</v>
      </c>
      <c r="L1820" s="1">
        <v>1</v>
      </c>
      <c r="M1820" s="1">
        <v>0.32</v>
      </c>
      <c r="N1820" s="1" t="s">
        <v>29</v>
      </c>
    </row>
    <row r="1821" spans="1:14" x14ac:dyDescent="0.2">
      <c r="A1821" s="1" t="s">
        <v>1861</v>
      </c>
      <c r="B1821" s="1">
        <v>28</v>
      </c>
      <c r="C1821" s="1" t="s">
        <v>14</v>
      </c>
      <c r="D1821" s="1" t="s">
        <v>31</v>
      </c>
      <c r="E1821" s="1">
        <v>11.92</v>
      </c>
      <c r="F1821" s="1">
        <v>52</v>
      </c>
      <c r="G1821" s="1" t="s">
        <v>32</v>
      </c>
      <c r="H1821" s="1" t="s">
        <v>17</v>
      </c>
      <c r="I1821" s="1">
        <v>17.989999999999998</v>
      </c>
      <c r="J1821" s="1">
        <v>1</v>
      </c>
      <c r="K1821" s="1" t="s">
        <v>28</v>
      </c>
      <c r="L1821" s="1">
        <v>3</v>
      </c>
      <c r="M1821" s="1">
        <v>0.22</v>
      </c>
      <c r="N1821" s="1" t="s">
        <v>33</v>
      </c>
    </row>
    <row r="1822" spans="1:14" x14ac:dyDescent="0.2">
      <c r="A1822" s="1" t="s">
        <v>1862</v>
      </c>
      <c r="B1822" s="1">
        <v>52</v>
      </c>
      <c r="C1822" s="1" t="s">
        <v>14</v>
      </c>
      <c r="D1822" s="1" t="s">
        <v>31</v>
      </c>
      <c r="E1822" s="1">
        <v>7.17</v>
      </c>
      <c r="F1822" s="1">
        <v>48</v>
      </c>
      <c r="G1822" s="1" t="s">
        <v>32</v>
      </c>
      <c r="H1822" s="1" t="s">
        <v>54</v>
      </c>
      <c r="I1822" s="1">
        <v>17.989999999999998</v>
      </c>
      <c r="J1822" s="1">
        <v>1</v>
      </c>
      <c r="K1822" s="1" t="s">
        <v>60</v>
      </c>
      <c r="L1822" s="1">
        <v>3</v>
      </c>
      <c r="M1822" s="1">
        <v>0.15</v>
      </c>
      <c r="N1822" s="1" t="s">
        <v>46</v>
      </c>
    </row>
    <row r="1823" spans="1:14" x14ac:dyDescent="0.2">
      <c r="A1823" s="1" t="s">
        <v>1863</v>
      </c>
      <c r="B1823" s="1">
        <v>45</v>
      </c>
      <c r="C1823" s="1" t="s">
        <v>26</v>
      </c>
      <c r="D1823" s="1" t="s">
        <v>15</v>
      </c>
      <c r="E1823" s="1">
        <v>5.12</v>
      </c>
      <c r="F1823" s="1">
        <v>25</v>
      </c>
      <c r="G1823" s="1" t="s">
        <v>32</v>
      </c>
      <c r="H1823" s="1" t="s">
        <v>17</v>
      </c>
      <c r="I1823" s="1">
        <v>8.99</v>
      </c>
      <c r="J1823" s="1">
        <v>0</v>
      </c>
      <c r="K1823" s="1" t="s">
        <v>28</v>
      </c>
      <c r="L1823" s="1">
        <v>5</v>
      </c>
      <c r="M1823" s="1">
        <v>0.2</v>
      </c>
      <c r="N1823" s="1" t="s">
        <v>33</v>
      </c>
    </row>
    <row r="1824" spans="1:14" x14ac:dyDescent="0.2">
      <c r="A1824" s="1" t="s">
        <v>1864</v>
      </c>
      <c r="B1824" s="1">
        <v>30</v>
      </c>
      <c r="C1824" s="1" t="s">
        <v>40</v>
      </c>
      <c r="D1824" s="1" t="s">
        <v>21</v>
      </c>
      <c r="E1824" s="1">
        <v>31.65</v>
      </c>
      <c r="F1824" s="1">
        <v>29</v>
      </c>
      <c r="G1824" s="1" t="s">
        <v>22</v>
      </c>
      <c r="H1824" s="1" t="s">
        <v>23</v>
      </c>
      <c r="I1824" s="1">
        <v>13.99</v>
      </c>
      <c r="J1824" s="1">
        <v>0</v>
      </c>
      <c r="K1824" s="1" t="s">
        <v>36</v>
      </c>
      <c r="L1824" s="1">
        <v>4</v>
      </c>
      <c r="M1824" s="1">
        <v>1.05</v>
      </c>
      <c r="N1824" s="1" t="s">
        <v>33</v>
      </c>
    </row>
    <row r="1825" spans="1:14" x14ac:dyDescent="0.2">
      <c r="A1825" s="1" t="s">
        <v>1865</v>
      </c>
      <c r="B1825" s="1">
        <v>29</v>
      </c>
      <c r="C1825" s="1" t="s">
        <v>26</v>
      </c>
      <c r="D1825" s="1" t="s">
        <v>15</v>
      </c>
      <c r="E1825" s="1">
        <v>5.55</v>
      </c>
      <c r="F1825" s="1">
        <v>20</v>
      </c>
      <c r="G1825" s="1" t="s">
        <v>48</v>
      </c>
      <c r="H1825" s="1" t="s">
        <v>17</v>
      </c>
      <c r="I1825" s="1">
        <v>8.99</v>
      </c>
      <c r="J1825" s="1">
        <v>1</v>
      </c>
      <c r="K1825" s="1" t="s">
        <v>18</v>
      </c>
      <c r="L1825" s="1">
        <v>2</v>
      </c>
      <c r="M1825" s="1">
        <v>0.26</v>
      </c>
      <c r="N1825" s="1" t="s">
        <v>46</v>
      </c>
    </row>
    <row r="1826" spans="1:14" x14ac:dyDescent="0.2">
      <c r="A1826" s="1" t="s">
        <v>1866</v>
      </c>
      <c r="B1826" s="1">
        <v>30</v>
      </c>
      <c r="C1826" s="1" t="s">
        <v>26</v>
      </c>
      <c r="D1826" s="1" t="s">
        <v>21</v>
      </c>
      <c r="E1826" s="1">
        <v>6.42</v>
      </c>
      <c r="F1826" s="1">
        <v>26</v>
      </c>
      <c r="G1826" s="1" t="s">
        <v>27</v>
      </c>
      <c r="H1826" s="1" t="s">
        <v>56</v>
      </c>
      <c r="I1826" s="1">
        <v>13.99</v>
      </c>
      <c r="J1826" s="1">
        <v>0</v>
      </c>
      <c r="K1826" s="1" t="s">
        <v>42</v>
      </c>
      <c r="L1826" s="1">
        <v>1</v>
      </c>
      <c r="M1826" s="1">
        <v>0.24</v>
      </c>
      <c r="N1826" s="1" t="s">
        <v>33</v>
      </c>
    </row>
    <row r="1827" spans="1:14" x14ac:dyDescent="0.2">
      <c r="A1827" s="1" t="s">
        <v>1867</v>
      </c>
      <c r="B1827" s="1">
        <v>63</v>
      </c>
      <c r="C1827" s="1" t="s">
        <v>14</v>
      </c>
      <c r="D1827" s="1" t="s">
        <v>31</v>
      </c>
      <c r="E1827" s="1">
        <v>16.38</v>
      </c>
      <c r="F1827" s="1">
        <v>27</v>
      </c>
      <c r="G1827" s="1" t="s">
        <v>48</v>
      </c>
      <c r="H1827" s="1" t="s">
        <v>23</v>
      </c>
      <c r="I1827" s="1">
        <v>17.989999999999998</v>
      </c>
      <c r="J1827" s="1">
        <v>0</v>
      </c>
      <c r="K1827" s="1" t="s">
        <v>42</v>
      </c>
      <c r="L1827" s="1">
        <v>3</v>
      </c>
      <c r="M1827" s="1">
        <v>0.57999999999999996</v>
      </c>
      <c r="N1827" s="1" t="s">
        <v>51</v>
      </c>
    </row>
    <row r="1828" spans="1:14" x14ac:dyDescent="0.2">
      <c r="A1828" s="1" t="s">
        <v>1868</v>
      </c>
      <c r="B1828" s="1">
        <v>34</v>
      </c>
      <c r="C1828" s="1" t="s">
        <v>14</v>
      </c>
      <c r="D1828" s="1" t="s">
        <v>31</v>
      </c>
      <c r="E1828" s="1">
        <v>29.29</v>
      </c>
      <c r="F1828" s="1">
        <v>19</v>
      </c>
      <c r="G1828" s="1" t="s">
        <v>16</v>
      </c>
      <c r="H1828" s="1" t="s">
        <v>17</v>
      </c>
      <c r="I1828" s="1">
        <v>17.989999999999998</v>
      </c>
      <c r="J1828" s="1">
        <v>0</v>
      </c>
      <c r="K1828" s="1" t="s">
        <v>18</v>
      </c>
      <c r="L1828" s="1">
        <v>4</v>
      </c>
      <c r="M1828" s="1">
        <v>1.46</v>
      </c>
      <c r="N1828" s="1" t="s">
        <v>24</v>
      </c>
    </row>
    <row r="1829" spans="1:14" x14ac:dyDescent="0.2">
      <c r="A1829" s="1" t="s">
        <v>1869</v>
      </c>
      <c r="B1829" s="1">
        <v>55</v>
      </c>
      <c r="C1829" s="1" t="s">
        <v>26</v>
      </c>
      <c r="D1829" s="1" t="s">
        <v>21</v>
      </c>
      <c r="E1829" s="1">
        <v>13.62</v>
      </c>
      <c r="F1829" s="1">
        <v>47</v>
      </c>
      <c r="G1829" s="1" t="s">
        <v>27</v>
      </c>
      <c r="H1829" s="1" t="s">
        <v>45</v>
      </c>
      <c r="I1829" s="1">
        <v>13.99</v>
      </c>
      <c r="J1829" s="1">
        <v>1</v>
      </c>
      <c r="K1829" s="1" t="s">
        <v>28</v>
      </c>
      <c r="L1829" s="1">
        <v>4</v>
      </c>
      <c r="M1829" s="1">
        <v>0.28000000000000003</v>
      </c>
      <c r="N1829" s="1" t="s">
        <v>38</v>
      </c>
    </row>
    <row r="1830" spans="1:14" x14ac:dyDescent="0.2">
      <c r="A1830" s="1" t="s">
        <v>1870</v>
      </c>
      <c r="B1830" s="1">
        <v>62</v>
      </c>
      <c r="C1830" s="1" t="s">
        <v>14</v>
      </c>
      <c r="D1830" s="1" t="s">
        <v>15</v>
      </c>
      <c r="E1830" s="1">
        <v>4.1399999999999997</v>
      </c>
      <c r="F1830" s="1">
        <v>38</v>
      </c>
      <c r="G1830" s="1" t="s">
        <v>69</v>
      </c>
      <c r="H1830" s="1" t="s">
        <v>23</v>
      </c>
      <c r="I1830" s="1">
        <v>8.99</v>
      </c>
      <c r="J1830" s="1">
        <v>1</v>
      </c>
      <c r="K1830" s="1" t="s">
        <v>42</v>
      </c>
      <c r="L1830" s="1">
        <v>1</v>
      </c>
      <c r="M1830" s="1">
        <v>0.11</v>
      </c>
      <c r="N1830" s="1" t="s">
        <v>46</v>
      </c>
    </row>
    <row r="1831" spans="1:14" x14ac:dyDescent="0.2">
      <c r="A1831" s="1" t="s">
        <v>1871</v>
      </c>
      <c r="B1831" s="1">
        <v>45</v>
      </c>
      <c r="C1831" s="1" t="s">
        <v>26</v>
      </c>
      <c r="D1831" s="1" t="s">
        <v>31</v>
      </c>
      <c r="E1831" s="1">
        <v>32.96</v>
      </c>
      <c r="F1831" s="1">
        <v>50</v>
      </c>
      <c r="G1831" s="1" t="s">
        <v>32</v>
      </c>
      <c r="H1831" s="1" t="s">
        <v>56</v>
      </c>
      <c r="I1831" s="1">
        <v>17.989999999999998</v>
      </c>
      <c r="J1831" s="1">
        <v>0</v>
      </c>
      <c r="K1831" s="1" t="s">
        <v>36</v>
      </c>
      <c r="L1831" s="1">
        <v>5</v>
      </c>
      <c r="M1831" s="1">
        <v>0.65</v>
      </c>
      <c r="N1831" s="1" t="s">
        <v>38</v>
      </c>
    </row>
    <row r="1832" spans="1:14" x14ac:dyDescent="0.2">
      <c r="A1832" s="1" t="s">
        <v>1872</v>
      </c>
      <c r="B1832" s="1">
        <v>60</v>
      </c>
      <c r="C1832" s="1" t="s">
        <v>40</v>
      </c>
      <c r="D1832" s="1" t="s">
        <v>21</v>
      </c>
      <c r="E1832" s="1">
        <v>8.17</v>
      </c>
      <c r="F1832" s="1">
        <v>12</v>
      </c>
      <c r="G1832" s="1" t="s">
        <v>16</v>
      </c>
      <c r="H1832" s="1" t="s">
        <v>56</v>
      </c>
      <c r="I1832" s="1">
        <v>13.99</v>
      </c>
      <c r="J1832" s="1">
        <v>0</v>
      </c>
      <c r="K1832" s="1" t="s">
        <v>60</v>
      </c>
      <c r="L1832" s="1">
        <v>3</v>
      </c>
      <c r="M1832" s="1">
        <v>0.63</v>
      </c>
      <c r="N1832" s="1" t="s">
        <v>38</v>
      </c>
    </row>
    <row r="1833" spans="1:14" x14ac:dyDescent="0.2">
      <c r="A1833" s="1" t="s">
        <v>1873</v>
      </c>
      <c r="B1833" s="1">
        <v>46</v>
      </c>
      <c r="C1833" s="1" t="s">
        <v>40</v>
      </c>
      <c r="D1833" s="1" t="s">
        <v>31</v>
      </c>
      <c r="E1833" s="1">
        <v>14.63</v>
      </c>
      <c r="F1833" s="1">
        <v>0</v>
      </c>
      <c r="G1833" s="1" t="s">
        <v>32</v>
      </c>
      <c r="H1833" s="1" t="s">
        <v>23</v>
      </c>
      <c r="I1833" s="1">
        <v>17.989999999999998</v>
      </c>
      <c r="J1833" s="1">
        <v>0</v>
      </c>
      <c r="K1833" s="1" t="s">
        <v>42</v>
      </c>
      <c r="L1833" s="1">
        <v>2</v>
      </c>
      <c r="M1833" s="1">
        <v>14.63</v>
      </c>
      <c r="N1833" s="1" t="s">
        <v>51</v>
      </c>
    </row>
    <row r="1834" spans="1:14" x14ac:dyDescent="0.2">
      <c r="A1834" s="1" t="s">
        <v>1874</v>
      </c>
      <c r="B1834" s="1">
        <v>44</v>
      </c>
      <c r="C1834" s="1" t="s">
        <v>26</v>
      </c>
      <c r="D1834" s="1" t="s">
        <v>31</v>
      </c>
      <c r="E1834" s="1">
        <v>7.59</v>
      </c>
      <c r="F1834" s="1">
        <v>46</v>
      </c>
      <c r="G1834" s="1" t="s">
        <v>27</v>
      </c>
      <c r="H1834" s="1" t="s">
        <v>17</v>
      </c>
      <c r="I1834" s="1">
        <v>17.989999999999998</v>
      </c>
      <c r="J1834" s="1">
        <v>1</v>
      </c>
      <c r="K1834" s="1" t="s">
        <v>42</v>
      </c>
      <c r="L1834" s="1">
        <v>2</v>
      </c>
      <c r="M1834" s="1">
        <v>0.16</v>
      </c>
      <c r="N1834" s="1" t="s">
        <v>38</v>
      </c>
    </row>
    <row r="1835" spans="1:14" x14ac:dyDescent="0.2">
      <c r="A1835" s="1" t="s">
        <v>1875</v>
      </c>
      <c r="B1835" s="1">
        <v>39</v>
      </c>
      <c r="C1835" s="1" t="s">
        <v>40</v>
      </c>
      <c r="D1835" s="1" t="s">
        <v>21</v>
      </c>
      <c r="E1835" s="1">
        <v>6.8</v>
      </c>
      <c r="F1835" s="1">
        <v>44</v>
      </c>
      <c r="G1835" s="1" t="s">
        <v>16</v>
      </c>
      <c r="H1835" s="1" t="s">
        <v>54</v>
      </c>
      <c r="I1835" s="1">
        <v>13.99</v>
      </c>
      <c r="J1835" s="1">
        <v>1</v>
      </c>
      <c r="K1835" s="1" t="s">
        <v>28</v>
      </c>
      <c r="L1835" s="1">
        <v>3</v>
      </c>
      <c r="M1835" s="1">
        <v>0.15</v>
      </c>
      <c r="N1835" s="1" t="s">
        <v>38</v>
      </c>
    </row>
    <row r="1836" spans="1:14" x14ac:dyDescent="0.2">
      <c r="A1836" s="1" t="s">
        <v>1876</v>
      </c>
      <c r="B1836" s="1">
        <v>69</v>
      </c>
      <c r="C1836" s="1" t="s">
        <v>14</v>
      </c>
      <c r="D1836" s="1" t="s">
        <v>15</v>
      </c>
      <c r="E1836" s="1">
        <v>1.9</v>
      </c>
      <c r="F1836" s="1">
        <v>7</v>
      </c>
      <c r="G1836" s="1" t="s">
        <v>22</v>
      </c>
      <c r="H1836" s="1" t="s">
        <v>54</v>
      </c>
      <c r="I1836" s="1">
        <v>8.99</v>
      </c>
      <c r="J1836" s="1">
        <v>1</v>
      </c>
      <c r="K1836" s="1" t="s">
        <v>60</v>
      </c>
      <c r="L1836" s="1">
        <v>5</v>
      </c>
      <c r="M1836" s="1">
        <v>0.24</v>
      </c>
      <c r="N1836" s="1" t="s">
        <v>51</v>
      </c>
    </row>
    <row r="1837" spans="1:14" x14ac:dyDescent="0.2">
      <c r="A1837" s="1" t="s">
        <v>1877</v>
      </c>
      <c r="B1837" s="1">
        <v>44</v>
      </c>
      <c r="C1837" s="1" t="s">
        <v>26</v>
      </c>
      <c r="D1837" s="1" t="s">
        <v>15</v>
      </c>
      <c r="E1837" s="1">
        <v>1.69</v>
      </c>
      <c r="F1837" s="1">
        <v>7</v>
      </c>
      <c r="G1837" s="1" t="s">
        <v>69</v>
      </c>
      <c r="H1837" s="1" t="s">
        <v>23</v>
      </c>
      <c r="I1837" s="1">
        <v>8.99</v>
      </c>
      <c r="J1837" s="1">
        <v>1</v>
      </c>
      <c r="K1837" s="1" t="s">
        <v>28</v>
      </c>
      <c r="L1837" s="1">
        <v>5</v>
      </c>
      <c r="M1837" s="1">
        <v>0.21</v>
      </c>
      <c r="N1837" s="1" t="s">
        <v>38</v>
      </c>
    </row>
    <row r="1838" spans="1:14" x14ac:dyDescent="0.2">
      <c r="A1838" s="1" t="s">
        <v>1878</v>
      </c>
      <c r="B1838" s="1">
        <v>60</v>
      </c>
      <c r="C1838" s="1" t="s">
        <v>40</v>
      </c>
      <c r="D1838" s="1" t="s">
        <v>15</v>
      </c>
      <c r="E1838" s="1">
        <v>3.09</v>
      </c>
      <c r="F1838" s="1">
        <v>35</v>
      </c>
      <c r="G1838" s="1" t="s">
        <v>48</v>
      </c>
      <c r="H1838" s="1" t="s">
        <v>56</v>
      </c>
      <c r="I1838" s="1">
        <v>8.99</v>
      </c>
      <c r="J1838" s="1">
        <v>1</v>
      </c>
      <c r="K1838" s="1" t="s">
        <v>18</v>
      </c>
      <c r="L1838" s="1">
        <v>2</v>
      </c>
      <c r="M1838" s="1">
        <v>0.09</v>
      </c>
      <c r="N1838" s="1" t="s">
        <v>38</v>
      </c>
    </row>
    <row r="1839" spans="1:14" x14ac:dyDescent="0.2">
      <c r="A1839" s="1" t="s">
        <v>1879</v>
      </c>
      <c r="B1839" s="1">
        <v>18</v>
      </c>
      <c r="C1839" s="1" t="s">
        <v>14</v>
      </c>
      <c r="D1839" s="1" t="s">
        <v>21</v>
      </c>
      <c r="E1839" s="1">
        <v>0.24</v>
      </c>
      <c r="F1839" s="1">
        <v>24</v>
      </c>
      <c r="G1839" s="1" t="s">
        <v>16</v>
      </c>
      <c r="H1839" s="1" t="s">
        <v>23</v>
      </c>
      <c r="I1839" s="1">
        <v>13.99</v>
      </c>
      <c r="J1839" s="1">
        <v>1</v>
      </c>
      <c r="K1839" s="1" t="s">
        <v>18</v>
      </c>
      <c r="L1839" s="1">
        <v>5</v>
      </c>
      <c r="M1839" s="1">
        <v>0.01</v>
      </c>
      <c r="N1839" s="1" t="s">
        <v>29</v>
      </c>
    </row>
    <row r="1840" spans="1:14" x14ac:dyDescent="0.2">
      <c r="A1840" s="1" t="s">
        <v>1880</v>
      </c>
      <c r="B1840" s="1">
        <v>58</v>
      </c>
      <c r="C1840" s="1" t="s">
        <v>26</v>
      </c>
      <c r="D1840" s="1" t="s">
        <v>21</v>
      </c>
      <c r="E1840" s="1">
        <v>17.899999999999999</v>
      </c>
      <c r="F1840" s="1">
        <v>52</v>
      </c>
      <c r="G1840" s="1" t="s">
        <v>32</v>
      </c>
      <c r="H1840" s="1" t="s">
        <v>54</v>
      </c>
      <c r="I1840" s="1">
        <v>13.99</v>
      </c>
      <c r="J1840" s="1">
        <v>1</v>
      </c>
      <c r="K1840" s="1" t="s">
        <v>28</v>
      </c>
      <c r="L1840" s="1">
        <v>4</v>
      </c>
      <c r="M1840" s="1">
        <v>0.34</v>
      </c>
      <c r="N1840" s="1" t="s">
        <v>51</v>
      </c>
    </row>
    <row r="1841" spans="1:14" x14ac:dyDescent="0.2">
      <c r="A1841" s="1" t="s">
        <v>1881</v>
      </c>
      <c r="B1841" s="1">
        <v>54</v>
      </c>
      <c r="C1841" s="1" t="s">
        <v>40</v>
      </c>
      <c r="D1841" s="1" t="s">
        <v>31</v>
      </c>
      <c r="E1841" s="1">
        <v>4.8099999999999996</v>
      </c>
      <c r="F1841" s="1">
        <v>27</v>
      </c>
      <c r="G1841" s="1" t="s">
        <v>69</v>
      </c>
      <c r="H1841" s="1" t="s">
        <v>17</v>
      </c>
      <c r="I1841" s="1">
        <v>17.989999999999998</v>
      </c>
      <c r="J1841" s="1">
        <v>1</v>
      </c>
      <c r="K1841" s="1" t="s">
        <v>36</v>
      </c>
      <c r="L1841" s="1">
        <v>3</v>
      </c>
      <c r="M1841" s="1">
        <v>0.17</v>
      </c>
      <c r="N1841" s="1" t="s">
        <v>51</v>
      </c>
    </row>
    <row r="1842" spans="1:14" x14ac:dyDescent="0.2">
      <c r="A1842" s="1" t="s">
        <v>1882</v>
      </c>
      <c r="B1842" s="1">
        <v>61</v>
      </c>
      <c r="C1842" s="1" t="s">
        <v>40</v>
      </c>
      <c r="D1842" s="1" t="s">
        <v>21</v>
      </c>
      <c r="E1842" s="1">
        <v>7.28</v>
      </c>
      <c r="F1842" s="1">
        <v>11</v>
      </c>
      <c r="G1842" s="1" t="s">
        <v>69</v>
      </c>
      <c r="H1842" s="1" t="s">
        <v>45</v>
      </c>
      <c r="I1842" s="1">
        <v>13.99</v>
      </c>
      <c r="J1842" s="1">
        <v>0</v>
      </c>
      <c r="K1842" s="1" t="s">
        <v>42</v>
      </c>
      <c r="L1842" s="1">
        <v>2</v>
      </c>
      <c r="M1842" s="1">
        <v>0.61</v>
      </c>
      <c r="N1842" s="1" t="s">
        <v>38</v>
      </c>
    </row>
    <row r="1843" spans="1:14" x14ac:dyDescent="0.2">
      <c r="A1843" s="1" t="s">
        <v>1883</v>
      </c>
      <c r="B1843" s="1">
        <v>68</v>
      </c>
      <c r="C1843" s="1" t="s">
        <v>14</v>
      </c>
      <c r="D1843" s="1" t="s">
        <v>31</v>
      </c>
      <c r="E1843" s="1">
        <v>7.65</v>
      </c>
      <c r="F1843" s="1">
        <v>50</v>
      </c>
      <c r="G1843" s="1" t="s">
        <v>69</v>
      </c>
      <c r="H1843" s="1" t="s">
        <v>23</v>
      </c>
      <c r="I1843" s="1">
        <v>17.989999999999998</v>
      </c>
      <c r="J1843" s="1">
        <v>0</v>
      </c>
      <c r="K1843" s="1" t="s">
        <v>60</v>
      </c>
      <c r="L1843" s="1">
        <v>4</v>
      </c>
      <c r="M1843" s="1">
        <v>0.15</v>
      </c>
      <c r="N1843" s="1" t="s">
        <v>29</v>
      </c>
    </row>
    <row r="1844" spans="1:14" x14ac:dyDescent="0.2">
      <c r="A1844" s="1" t="s">
        <v>1884</v>
      </c>
      <c r="B1844" s="1">
        <v>35</v>
      </c>
      <c r="C1844" s="1" t="s">
        <v>26</v>
      </c>
      <c r="D1844" s="1" t="s">
        <v>15</v>
      </c>
      <c r="E1844" s="1">
        <v>8.85</v>
      </c>
      <c r="F1844" s="1">
        <v>48</v>
      </c>
      <c r="G1844" s="1" t="s">
        <v>32</v>
      </c>
      <c r="H1844" s="1" t="s">
        <v>23</v>
      </c>
      <c r="I1844" s="1">
        <v>8.99</v>
      </c>
      <c r="J1844" s="1">
        <v>1</v>
      </c>
      <c r="K1844" s="1" t="s">
        <v>28</v>
      </c>
      <c r="L1844" s="1">
        <v>5</v>
      </c>
      <c r="M1844" s="1">
        <v>0.18</v>
      </c>
      <c r="N1844" s="1" t="s">
        <v>38</v>
      </c>
    </row>
    <row r="1845" spans="1:14" x14ac:dyDescent="0.2">
      <c r="A1845" s="1" t="s">
        <v>1885</v>
      </c>
      <c r="B1845" s="1">
        <v>45</v>
      </c>
      <c r="C1845" s="1" t="s">
        <v>26</v>
      </c>
      <c r="D1845" s="1" t="s">
        <v>21</v>
      </c>
      <c r="E1845" s="1">
        <v>21.09</v>
      </c>
      <c r="F1845" s="1">
        <v>4</v>
      </c>
      <c r="G1845" s="1" t="s">
        <v>16</v>
      </c>
      <c r="H1845" s="1" t="s">
        <v>56</v>
      </c>
      <c r="I1845" s="1">
        <v>13.99</v>
      </c>
      <c r="J1845" s="1">
        <v>0</v>
      </c>
      <c r="K1845" s="1" t="s">
        <v>18</v>
      </c>
      <c r="L1845" s="1">
        <v>5</v>
      </c>
      <c r="M1845" s="1">
        <v>4.22</v>
      </c>
      <c r="N1845" s="1" t="s">
        <v>38</v>
      </c>
    </row>
    <row r="1846" spans="1:14" x14ac:dyDescent="0.2">
      <c r="A1846" s="1" t="s">
        <v>1886</v>
      </c>
      <c r="B1846" s="1">
        <v>32</v>
      </c>
      <c r="C1846" s="1" t="s">
        <v>14</v>
      </c>
      <c r="D1846" s="1" t="s">
        <v>15</v>
      </c>
      <c r="E1846" s="1">
        <v>15.46</v>
      </c>
      <c r="F1846" s="1">
        <v>6</v>
      </c>
      <c r="G1846" s="1" t="s">
        <v>69</v>
      </c>
      <c r="H1846" s="1" t="s">
        <v>45</v>
      </c>
      <c r="I1846" s="1">
        <v>8.99</v>
      </c>
      <c r="J1846" s="1">
        <v>0</v>
      </c>
      <c r="K1846" s="1" t="s">
        <v>60</v>
      </c>
      <c r="L1846" s="1">
        <v>4</v>
      </c>
      <c r="M1846" s="1">
        <v>2.21</v>
      </c>
      <c r="N1846" s="1" t="s">
        <v>33</v>
      </c>
    </row>
    <row r="1847" spans="1:14" x14ac:dyDescent="0.2">
      <c r="A1847" s="1" t="s">
        <v>1887</v>
      </c>
      <c r="B1847" s="1">
        <v>63</v>
      </c>
      <c r="C1847" s="1" t="s">
        <v>26</v>
      </c>
      <c r="D1847" s="1" t="s">
        <v>21</v>
      </c>
      <c r="E1847" s="1">
        <v>9.75</v>
      </c>
      <c r="F1847" s="1">
        <v>21</v>
      </c>
      <c r="G1847" s="1" t="s">
        <v>16</v>
      </c>
      <c r="H1847" s="1" t="s">
        <v>56</v>
      </c>
      <c r="I1847" s="1">
        <v>13.99</v>
      </c>
      <c r="J1847" s="1">
        <v>0</v>
      </c>
      <c r="K1847" s="1" t="s">
        <v>36</v>
      </c>
      <c r="L1847" s="1">
        <v>1</v>
      </c>
      <c r="M1847" s="1">
        <v>0.44</v>
      </c>
      <c r="N1847" s="1" t="s">
        <v>33</v>
      </c>
    </row>
    <row r="1848" spans="1:14" x14ac:dyDescent="0.2">
      <c r="A1848" s="1" t="s">
        <v>1888</v>
      </c>
      <c r="B1848" s="1">
        <v>53</v>
      </c>
      <c r="C1848" s="1" t="s">
        <v>26</v>
      </c>
      <c r="D1848" s="1" t="s">
        <v>21</v>
      </c>
      <c r="E1848" s="1">
        <v>2.23</v>
      </c>
      <c r="F1848" s="1">
        <v>22</v>
      </c>
      <c r="G1848" s="1" t="s">
        <v>22</v>
      </c>
      <c r="H1848" s="1" t="s">
        <v>54</v>
      </c>
      <c r="I1848" s="1">
        <v>13.99</v>
      </c>
      <c r="J1848" s="1">
        <v>1</v>
      </c>
      <c r="K1848" s="1" t="s">
        <v>60</v>
      </c>
      <c r="L1848" s="1">
        <v>2</v>
      </c>
      <c r="M1848" s="1">
        <v>0.1</v>
      </c>
      <c r="N1848" s="1" t="s">
        <v>38</v>
      </c>
    </row>
    <row r="1849" spans="1:14" x14ac:dyDescent="0.2">
      <c r="A1849" s="1" t="s">
        <v>1889</v>
      </c>
      <c r="B1849" s="1">
        <v>52</v>
      </c>
      <c r="C1849" s="1" t="s">
        <v>14</v>
      </c>
      <c r="D1849" s="1" t="s">
        <v>15</v>
      </c>
      <c r="E1849" s="1">
        <v>4.08</v>
      </c>
      <c r="F1849" s="1">
        <v>37</v>
      </c>
      <c r="G1849" s="1" t="s">
        <v>16</v>
      </c>
      <c r="H1849" s="1" t="s">
        <v>54</v>
      </c>
      <c r="I1849" s="1">
        <v>8.99</v>
      </c>
      <c r="J1849" s="1">
        <v>1</v>
      </c>
      <c r="K1849" s="1" t="s">
        <v>42</v>
      </c>
      <c r="L1849" s="1">
        <v>4</v>
      </c>
      <c r="M1849" s="1">
        <v>0.11</v>
      </c>
      <c r="N1849" s="1" t="s">
        <v>38</v>
      </c>
    </row>
    <row r="1850" spans="1:14" x14ac:dyDescent="0.2">
      <c r="A1850" s="1" t="s">
        <v>1890</v>
      </c>
      <c r="B1850" s="1">
        <v>70</v>
      </c>
      <c r="C1850" s="1" t="s">
        <v>26</v>
      </c>
      <c r="D1850" s="1" t="s">
        <v>21</v>
      </c>
      <c r="E1850" s="1">
        <v>2.21</v>
      </c>
      <c r="F1850" s="1">
        <v>56</v>
      </c>
      <c r="G1850" s="1" t="s">
        <v>22</v>
      </c>
      <c r="H1850" s="1" t="s">
        <v>56</v>
      </c>
      <c r="I1850" s="1">
        <v>13.99</v>
      </c>
      <c r="J1850" s="1">
        <v>1</v>
      </c>
      <c r="K1850" s="1" t="s">
        <v>18</v>
      </c>
      <c r="L1850" s="1">
        <v>5</v>
      </c>
      <c r="M1850" s="1">
        <v>0.04</v>
      </c>
      <c r="N1850" s="1" t="s">
        <v>51</v>
      </c>
    </row>
    <row r="1851" spans="1:14" x14ac:dyDescent="0.2">
      <c r="A1851" s="1" t="s">
        <v>1891</v>
      </c>
      <c r="B1851" s="1">
        <v>46</v>
      </c>
      <c r="C1851" s="1" t="s">
        <v>14</v>
      </c>
      <c r="D1851" s="1" t="s">
        <v>21</v>
      </c>
      <c r="E1851" s="1">
        <v>7.14</v>
      </c>
      <c r="F1851" s="1">
        <v>23</v>
      </c>
      <c r="G1851" s="1" t="s">
        <v>32</v>
      </c>
      <c r="H1851" s="1" t="s">
        <v>17</v>
      </c>
      <c r="I1851" s="1">
        <v>13.99</v>
      </c>
      <c r="J1851" s="1">
        <v>0</v>
      </c>
      <c r="K1851" s="1" t="s">
        <v>28</v>
      </c>
      <c r="L1851" s="1">
        <v>5</v>
      </c>
      <c r="M1851" s="1">
        <v>0.3</v>
      </c>
      <c r="N1851" s="1" t="s">
        <v>24</v>
      </c>
    </row>
    <row r="1852" spans="1:14" x14ac:dyDescent="0.2">
      <c r="A1852" s="1" t="s">
        <v>1892</v>
      </c>
      <c r="B1852" s="1">
        <v>19</v>
      </c>
      <c r="C1852" s="1" t="s">
        <v>26</v>
      </c>
      <c r="D1852" s="1" t="s">
        <v>15</v>
      </c>
      <c r="E1852" s="1">
        <v>6.32</v>
      </c>
      <c r="F1852" s="1">
        <v>3</v>
      </c>
      <c r="G1852" s="1" t="s">
        <v>27</v>
      </c>
      <c r="H1852" s="1" t="s">
        <v>23</v>
      </c>
      <c r="I1852" s="1">
        <v>8.99</v>
      </c>
      <c r="J1852" s="1">
        <v>0</v>
      </c>
      <c r="K1852" s="1" t="s">
        <v>60</v>
      </c>
      <c r="L1852" s="1">
        <v>2</v>
      </c>
      <c r="M1852" s="1">
        <v>1.58</v>
      </c>
      <c r="N1852" s="1" t="s">
        <v>29</v>
      </c>
    </row>
    <row r="1853" spans="1:14" x14ac:dyDescent="0.2">
      <c r="A1853" s="1" t="s">
        <v>1893</v>
      </c>
      <c r="B1853" s="1">
        <v>24</v>
      </c>
      <c r="C1853" s="1" t="s">
        <v>40</v>
      </c>
      <c r="D1853" s="1" t="s">
        <v>21</v>
      </c>
      <c r="E1853" s="1">
        <v>22.15</v>
      </c>
      <c r="F1853" s="1">
        <v>10</v>
      </c>
      <c r="G1853" s="1" t="s">
        <v>22</v>
      </c>
      <c r="H1853" s="1" t="s">
        <v>17</v>
      </c>
      <c r="I1853" s="1">
        <v>13.99</v>
      </c>
      <c r="J1853" s="1">
        <v>0</v>
      </c>
      <c r="K1853" s="1" t="s">
        <v>18</v>
      </c>
      <c r="L1853" s="1">
        <v>5</v>
      </c>
      <c r="M1853" s="1">
        <v>2.0099999999999998</v>
      </c>
      <c r="N1853" s="1" t="s">
        <v>33</v>
      </c>
    </row>
    <row r="1854" spans="1:14" x14ac:dyDescent="0.2">
      <c r="A1854" s="1" t="s">
        <v>1894</v>
      </c>
      <c r="B1854" s="1">
        <v>59</v>
      </c>
      <c r="C1854" s="1" t="s">
        <v>40</v>
      </c>
      <c r="D1854" s="1" t="s">
        <v>31</v>
      </c>
      <c r="E1854" s="1">
        <v>2.83</v>
      </c>
      <c r="F1854" s="1">
        <v>12</v>
      </c>
      <c r="G1854" s="1" t="s">
        <v>16</v>
      </c>
      <c r="H1854" s="1" t="s">
        <v>45</v>
      </c>
      <c r="I1854" s="1">
        <v>17.989999999999998</v>
      </c>
      <c r="J1854" s="1">
        <v>0</v>
      </c>
      <c r="K1854" s="1" t="s">
        <v>60</v>
      </c>
      <c r="L1854" s="1">
        <v>5</v>
      </c>
      <c r="M1854" s="1">
        <v>0.22</v>
      </c>
      <c r="N1854" s="1" t="s">
        <v>46</v>
      </c>
    </row>
    <row r="1855" spans="1:14" x14ac:dyDescent="0.2">
      <c r="A1855" s="1" t="s">
        <v>1895</v>
      </c>
      <c r="B1855" s="1">
        <v>49</v>
      </c>
      <c r="C1855" s="1" t="s">
        <v>26</v>
      </c>
      <c r="D1855" s="1" t="s">
        <v>21</v>
      </c>
      <c r="E1855" s="1">
        <v>4.38</v>
      </c>
      <c r="F1855" s="1">
        <v>43</v>
      </c>
      <c r="G1855" s="1" t="s">
        <v>22</v>
      </c>
      <c r="H1855" s="1" t="s">
        <v>17</v>
      </c>
      <c r="I1855" s="1">
        <v>13.99</v>
      </c>
      <c r="J1855" s="1">
        <v>1</v>
      </c>
      <c r="K1855" s="1" t="s">
        <v>36</v>
      </c>
      <c r="L1855" s="1">
        <v>3</v>
      </c>
      <c r="M1855" s="1">
        <v>0.1</v>
      </c>
      <c r="N1855" s="1" t="s">
        <v>38</v>
      </c>
    </row>
    <row r="1856" spans="1:14" x14ac:dyDescent="0.2">
      <c r="A1856" s="1" t="s">
        <v>1896</v>
      </c>
      <c r="B1856" s="1">
        <v>43</v>
      </c>
      <c r="C1856" s="1" t="s">
        <v>40</v>
      </c>
      <c r="D1856" s="1" t="s">
        <v>21</v>
      </c>
      <c r="E1856" s="1">
        <v>9.1300000000000008</v>
      </c>
      <c r="F1856" s="1">
        <v>12</v>
      </c>
      <c r="G1856" s="1" t="s">
        <v>16</v>
      </c>
      <c r="H1856" s="1" t="s">
        <v>23</v>
      </c>
      <c r="I1856" s="1">
        <v>13.99</v>
      </c>
      <c r="J1856" s="1">
        <v>0</v>
      </c>
      <c r="K1856" s="1" t="s">
        <v>36</v>
      </c>
      <c r="L1856" s="1">
        <v>3</v>
      </c>
      <c r="M1856" s="1">
        <v>0.7</v>
      </c>
      <c r="N1856" s="1" t="s">
        <v>51</v>
      </c>
    </row>
    <row r="1857" spans="1:14" x14ac:dyDescent="0.2">
      <c r="A1857" s="1" t="s">
        <v>1897</v>
      </c>
      <c r="B1857" s="1">
        <v>31</v>
      </c>
      <c r="C1857" s="1" t="s">
        <v>14</v>
      </c>
      <c r="D1857" s="1" t="s">
        <v>31</v>
      </c>
      <c r="E1857" s="1">
        <v>13.34</v>
      </c>
      <c r="F1857" s="1">
        <v>39</v>
      </c>
      <c r="G1857" s="1" t="s">
        <v>16</v>
      </c>
      <c r="H1857" s="1" t="s">
        <v>56</v>
      </c>
      <c r="I1857" s="1">
        <v>17.989999999999998</v>
      </c>
      <c r="J1857" s="1">
        <v>1</v>
      </c>
      <c r="K1857" s="1" t="s">
        <v>28</v>
      </c>
      <c r="L1857" s="1">
        <v>4</v>
      </c>
      <c r="M1857" s="1">
        <v>0.33</v>
      </c>
      <c r="N1857" s="1" t="s">
        <v>33</v>
      </c>
    </row>
    <row r="1858" spans="1:14" x14ac:dyDescent="0.2">
      <c r="A1858" s="1" t="s">
        <v>1898</v>
      </c>
      <c r="B1858" s="1">
        <v>70</v>
      </c>
      <c r="C1858" s="1" t="s">
        <v>14</v>
      </c>
      <c r="D1858" s="1" t="s">
        <v>15</v>
      </c>
      <c r="E1858" s="1">
        <v>26.98</v>
      </c>
      <c r="F1858" s="1">
        <v>57</v>
      </c>
      <c r="G1858" s="1" t="s">
        <v>69</v>
      </c>
      <c r="H1858" s="1" t="s">
        <v>17</v>
      </c>
      <c r="I1858" s="1">
        <v>8.99</v>
      </c>
      <c r="J1858" s="1">
        <v>1</v>
      </c>
      <c r="K1858" s="1" t="s">
        <v>28</v>
      </c>
      <c r="L1858" s="1">
        <v>4</v>
      </c>
      <c r="M1858" s="1">
        <v>0.47</v>
      </c>
      <c r="N1858" s="1" t="s">
        <v>33</v>
      </c>
    </row>
    <row r="1859" spans="1:14" x14ac:dyDescent="0.2">
      <c r="A1859" s="1" t="s">
        <v>1899</v>
      </c>
      <c r="B1859" s="1">
        <v>56</v>
      </c>
      <c r="C1859" s="1" t="s">
        <v>40</v>
      </c>
      <c r="D1859" s="1" t="s">
        <v>21</v>
      </c>
      <c r="E1859" s="1">
        <v>0.93</v>
      </c>
      <c r="F1859" s="1">
        <v>2</v>
      </c>
      <c r="G1859" s="1" t="s">
        <v>32</v>
      </c>
      <c r="H1859" s="1" t="s">
        <v>56</v>
      </c>
      <c r="I1859" s="1">
        <v>13.99</v>
      </c>
      <c r="J1859" s="1">
        <v>0</v>
      </c>
      <c r="K1859" s="1" t="s">
        <v>60</v>
      </c>
      <c r="L1859" s="1">
        <v>5</v>
      </c>
      <c r="M1859" s="1">
        <v>0.31</v>
      </c>
      <c r="N1859" s="1" t="s">
        <v>33</v>
      </c>
    </row>
    <row r="1860" spans="1:14" x14ac:dyDescent="0.2">
      <c r="A1860" s="1" t="s">
        <v>1900</v>
      </c>
      <c r="B1860" s="1">
        <v>33</v>
      </c>
      <c r="C1860" s="1" t="s">
        <v>14</v>
      </c>
      <c r="D1860" s="1" t="s">
        <v>21</v>
      </c>
      <c r="E1860" s="1">
        <v>4.18</v>
      </c>
      <c r="F1860" s="1">
        <v>10</v>
      </c>
      <c r="G1860" s="1" t="s">
        <v>48</v>
      </c>
      <c r="H1860" s="1" t="s">
        <v>45</v>
      </c>
      <c r="I1860" s="1">
        <v>13.99</v>
      </c>
      <c r="J1860" s="1">
        <v>1</v>
      </c>
      <c r="K1860" s="1" t="s">
        <v>28</v>
      </c>
      <c r="L1860" s="1">
        <v>5</v>
      </c>
      <c r="M1860" s="1">
        <v>0.38</v>
      </c>
      <c r="N1860" s="1" t="s">
        <v>33</v>
      </c>
    </row>
    <row r="1861" spans="1:14" x14ac:dyDescent="0.2">
      <c r="A1861" s="1" t="s">
        <v>1901</v>
      </c>
      <c r="B1861" s="1">
        <v>58</v>
      </c>
      <c r="C1861" s="1" t="s">
        <v>14</v>
      </c>
      <c r="D1861" s="1" t="s">
        <v>15</v>
      </c>
      <c r="E1861" s="1">
        <v>5.36</v>
      </c>
      <c r="F1861" s="1">
        <v>59</v>
      </c>
      <c r="G1861" s="1" t="s">
        <v>32</v>
      </c>
      <c r="H1861" s="1" t="s">
        <v>17</v>
      </c>
      <c r="I1861" s="1">
        <v>8.99</v>
      </c>
      <c r="J1861" s="1">
        <v>1</v>
      </c>
      <c r="K1861" s="1" t="s">
        <v>28</v>
      </c>
      <c r="L1861" s="1">
        <v>1</v>
      </c>
      <c r="M1861" s="1">
        <v>0.09</v>
      </c>
      <c r="N1861" s="1" t="s">
        <v>46</v>
      </c>
    </row>
    <row r="1862" spans="1:14" x14ac:dyDescent="0.2">
      <c r="A1862" s="1" t="s">
        <v>1902</v>
      </c>
      <c r="B1862" s="1">
        <v>31</v>
      </c>
      <c r="C1862" s="1" t="s">
        <v>26</v>
      </c>
      <c r="D1862" s="1" t="s">
        <v>15</v>
      </c>
      <c r="E1862" s="1">
        <v>3.77</v>
      </c>
      <c r="F1862" s="1">
        <v>12</v>
      </c>
      <c r="G1862" s="1" t="s">
        <v>48</v>
      </c>
      <c r="H1862" s="1" t="s">
        <v>45</v>
      </c>
      <c r="I1862" s="1">
        <v>8.99</v>
      </c>
      <c r="J1862" s="1">
        <v>1</v>
      </c>
      <c r="K1862" s="1" t="s">
        <v>60</v>
      </c>
      <c r="L1862" s="1">
        <v>2</v>
      </c>
      <c r="M1862" s="1">
        <v>0.28999999999999998</v>
      </c>
      <c r="N1862" s="1" t="s">
        <v>51</v>
      </c>
    </row>
    <row r="1863" spans="1:14" x14ac:dyDescent="0.2">
      <c r="A1863" s="1" t="s">
        <v>1903</v>
      </c>
      <c r="B1863" s="1">
        <v>29</v>
      </c>
      <c r="C1863" s="1" t="s">
        <v>14</v>
      </c>
      <c r="D1863" s="1" t="s">
        <v>31</v>
      </c>
      <c r="E1863" s="1">
        <v>2.06</v>
      </c>
      <c r="F1863" s="1">
        <v>24</v>
      </c>
      <c r="G1863" s="1" t="s">
        <v>22</v>
      </c>
      <c r="H1863" s="1" t="s">
        <v>23</v>
      </c>
      <c r="I1863" s="1">
        <v>17.989999999999998</v>
      </c>
      <c r="J1863" s="1">
        <v>1</v>
      </c>
      <c r="K1863" s="1" t="s">
        <v>18</v>
      </c>
      <c r="L1863" s="1">
        <v>1</v>
      </c>
      <c r="M1863" s="1">
        <v>0.08</v>
      </c>
      <c r="N1863" s="1" t="s">
        <v>33</v>
      </c>
    </row>
    <row r="1864" spans="1:14" x14ac:dyDescent="0.2">
      <c r="A1864" s="1" t="s">
        <v>1904</v>
      </c>
      <c r="B1864" s="1">
        <v>46</v>
      </c>
      <c r="C1864" s="1" t="s">
        <v>26</v>
      </c>
      <c r="D1864" s="1" t="s">
        <v>31</v>
      </c>
      <c r="E1864" s="1">
        <v>4.16</v>
      </c>
      <c r="F1864" s="1">
        <v>13</v>
      </c>
      <c r="G1864" s="1" t="s">
        <v>69</v>
      </c>
      <c r="H1864" s="1" t="s">
        <v>56</v>
      </c>
      <c r="I1864" s="1">
        <v>17.989999999999998</v>
      </c>
      <c r="J1864" s="1">
        <v>1</v>
      </c>
      <c r="K1864" s="1" t="s">
        <v>36</v>
      </c>
      <c r="L1864" s="1">
        <v>2</v>
      </c>
      <c r="M1864" s="1">
        <v>0.3</v>
      </c>
      <c r="N1864" s="1" t="s">
        <v>24</v>
      </c>
    </row>
    <row r="1865" spans="1:14" x14ac:dyDescent="0.2">
      <c r="A1865" s="1" t="s">
        <v>1905</v>
      </c>
      <c r="B1865" s="1">
        <v>50</v>
      </c>
      <c r="C1865" s="1" t="s">
        <v>14</v>
      </c>
      <c r="D1865" s="1" t="s">
        <v>15</v>
      </c>
      <c r="E1865" s="1">
        <v>13.21</v>
      </c>
      <c r="F1865" s="1">
        <v>36</v>
      </c>
      <c r="G1865" s="1" t="s">
        <v>27</v>
      </c>
      <c r="H1865" s="1" t="s">
        <v>56</v>
      </c>
      <c r="I1865" s="1">
        <v>8.99</v>
      </c>
      <c r="J1865" s="1">
        <v>1</v>
      </c>
      <c r="K1865" s="1" t="s">
        <v>28</v>
      </c>
      <c r="L1865" s="1">
        <v>4</v>
      </c>
      <c r="M1865" s="1">
        <v>0.36</v>
      </c>
      <c r="N1865" s="1" t="s">
        <v>46</v>
      </c>
    </row>
    <row r="1866" spans="1:14" x14ac:dyDescent="0.2">
      <c r="A1866" s="1" t="s">
        <v>1906</v>
      </c>
      <c r="B1866" s="1">
        <v>23</v>
      </c>
      <c r="C1866" s="1" t="s">
        <v>26</v>
      </c>
      <c r="D1866" s="1" t="s">
        <v>15</v>
      </c>
      <c r="E1866" s="1">
        <v>6.86</v>
      </c>
      <c r="F1866" s="1">
        <v>59</v>
      </c>
      <c r="G1866" s="1" t="s">
        <v>16</v>
      </c>
      <c r="H1866" s="1" t="s">
        <v>54</v>
      </c>
      <c r="I1866" s="1">
        <v>8.99</v>
      </c>
      <c r="J1866" s="1">
        <v>1</v>
      </c>
      <c r="K1866" s="1" t="s">
        <v>18</v>
      </c>
      <c r="L1866" s="1">
        <v>4</v>
      </c>
      <c r="M1866" s="1">
        <v>0.11</v>
      </c>
      <c r="N1866" s="1" t="s">
        <v>19</v>
      </c>
    </row>
    <row r="1867" spans="1:14" x14ac:dyDescent="0.2">
      <c r="A1867" s="1" t="s">
        <v>1907</v>
      </c>
      <c r="B1867" s="1">
        <v>43</v>
      </c>
      <c r="C1867" s="1" t="s">
        <v>26</v>
      </c>
      <c r="D1867" s="1" t="s">
        <v>15</v>
      </c>
      <c r="E1867" s="1">
        <v>1.51</v>
      </c>
      <c r="F1867" s="1">
        <v>29</v>
      </c>
      <c r="G1867" s="1" t="s">
        <v>69</v>
      </c>
      <c r="H1867" s="1" t="s">
        <v>54</v>
      </c>
      <c r="I1867" s="1">
        <v>8.99</v>
      </c>
      <c r="J1867" s="1">
        <v>1</v>
      </c>
      <c r="K1867" s="1" t="s">
        <v>60</v>
      </c>
      <c r="L1867" s="1">
        <v>2</v>
      </c>
      <c r="M1867" s="1">
        <v>0.05</v>
      </c>
      <c r="N1867" s="1" t="s">
        <v>51</v>
      </c>
    </row>
    <row r="1868" spans="1:14" x14ac:dyDescent="0.2">
      <c r="A1868" s="1" t="s">
        <v>1908</v>
      </c>
      <c r="B1868" s="1">
        <v>28</v>
      </c>
      <c r="C1868" s="1" t="s">
        <v>26</v>
      </c>
      <c r="D1868" s="1" t="s">
        <v>31</v>
      </c>
      <c r="E1868" s="1">
        <v>0.01</v>
      </c>
      <c r="F1868" s="1">
        <v>7</v>
      </c>
      <c r="G1868" s="1" t="s">
        <v>48</v>
      </c>
      <c r="H1868" s="1" t="s">
        <v>17</v>
      </c>
      <c r="I1868" s="1">
        <v>17.989999999999998</v>
      </c>
      <c r="J1868" s="1">
        <v>1</v>
      </c>
      <c r="K1868" s="1" t="s">
        <v>28</v>
      </c>
      <c r="L1868" s="1">
        <v>1</v>
      </c>
      <c r="M1868" s="1">
        <v>0</v>
      </c>
      <c r="N1868" s="1" t="s">
        <v>24</v>
      </c>
    </row>
    <row r="1869" spans="1:14" x14ac:dyDescent="0.2">
      <c r="A1869" s="1" t="s">
        <v>1909</v>
      </c>
      <c r="B1869" s="1">
        <v>28</v>
      </c>
      <c r="C1869" s="1" t="s">
        <v>40</v>
      </c>
      <c r="D1869" s="1" t="s">
        <v>21</v>
      </c>
      <c r="E1869" s="1">
        <v>14.02</v>
      </c>
      <c r="F1869" s="1">
        <v>33</v>
      </c>
      <c r="G1869" s="1" t="s">
        <v>32</v>
      </c>
      <c r="H1869" s="1" t="s">
        <v>23</v>
      </c>
      <c r="I1869" s="1">
        <v>13.99</v>
      </c>
      <c r="J1869" s="1">
        <v>1</v>
      </c>
      <c r="K1869" s="1" t="s">
        <v>36</v>
      </c>
      <c r="L1869" s="1">
        <v>1</v>
      </c>
      <c r="M1869" s="1">
        <v>0.41</v>
      </c>
      <c r="N1869" s="1" t="s">
        <v>29</v>
      </c>
    </row>
    <row r="1870" spans="1:14" x14ac:dyDescent="0.2">
      <c r="A1870" s="1" t="s">
        <v>1910</v>
      </c>
      <c r="B1870" s="1">
        <v>44</v>
      </c>
      <c r="C1870" s="1" t="s">
        <v>26</v>
      </c>
      <c r="D1870" s="1" t="s">
        <v>21</v>
      </c>
      <c r="E1870" s="1">
        <v>0.55000000000000004</v>
      </c>
      <c r="F1870" s="1">
        <v>51</v>
      </c>
      <c r="G1870" s="1" t="s">
        <v>27</v>
      </c>
      <c r="H1870" s="1" t="s">
        <v>56</v>
      </c>
      <c r="I1870" s="1">
        <v>13.99</v>
      </c>
      <c r="J1870" s="1">
        <v>1</v>
      </c>
      <c r="K1870" s="1" t="s">
        <v>28</v>
      </c>
      <c r="L1870" s="1">
        <v>2</v>
      </c>
      <c r="M1870" s="1">
        <v>0.01</v>
      </c>
      <c r="N1870" s="1" t="s">
        <v>51</v>
      </c>
    </row>
    <row r="1871" spans="1:14" x14ac:dyDescent="0.2">
      <c r="A1871" s="1" t="s">
        <v>1911</v>
      </c>
      <c r="B1871" s="1">
        <v>62</v>
      </c>
      <c r="C1871" s="1" t="s">
        <v>40</v>
      </c>
      <c r="D1871" s="1" t="s">
        <v>21</v>
      </c>
      <c r="E1871" s="1">
        <v>3.58</v>
      </c>
      <c r="F1871" s="1">
        <v>15</v>
      </c>
      <c r="G1871" s="1" t="s">
        <v>32</v>
      </c>
      <c r="H1871" s="1" t="s">
        <v>56</v>
      </c>
      <c r="I1871" s="1">
        <v>13.99</v>
      </c>
      <c r="J1871" s="1">
        <v>0</v>
      </c>
      <c r="K1871" s="1" t="s">
        <v>60</v>
      </c>
      <c r="L1871" s="1">
        <v>5</v>
      </c>
      <c r="M1871" s="1">
        <v>0.22</v>
      </c>
      <c r="N1871" s="1" t="s">
        <v>33</v>
      </c>
    </row>
    <row r="1872" spans="1:14" x14ac:dyDescent="0.2">
      <c r="A1872" s="1" t="s">
        <v>1912</v>
      </c>
      <c r="B1872" s="1">
        <v>54</v>
      </c>
      <c r="C1872" s="1" t="s">
        <v>40</v>
      </c>
      <c r="D1872" s="1" t="s">
        <v>15</v>
      </c>
      <c r="E1872" s="1">
        <v>2.2799999999999998</v>
      </c>
      <c r="F1872" s="1">
        <v>17</v>
      </c>
      <c r="G1872" s="1" t="s">
        <v>27</v>
      </c>
      <c r="H1872" s="1" t="s">
        <v>17</v>
      </c>
      <c r="I1872" s="1">
        <v>8.99</v>
      </c>
      <c r="J1872" s="1">
        <v>1</v>
      </c>
      <c r="K1872" s="1" t="s">
        <v>42</v>
      </c>
      <c r="L1872" s="1">
        <v>2</v>
      </c>
      <c r="M1872" s="1">
        <v>0.13</v>
      </c>
      <c r="N1872" s="1" t="s">
        <v>33</v>
      </c>
    </row>
    <row r="1873" spans="1:14" x14ac:dyDescent="0.2">
      <c r="A1873" s="1" t="s">
        <v>1913</v>
      </c>
      <c r="B1873" s="1">
        <v>24</v>
      </c>
      <c r="C1873" s="1" t="s">
        <v>26</v>
      </c>
      <c r="D1873" s="1" t="s">
        <v>15</v>
      </c>
      <c r="E1873" s="1">
        <v>9.58</v>
      </c>
      <c r="F1873" s="1">
        <v>44</v>
      </c>
      <c r="G1873" s="1" t="s">
        <v>48</v>
      </c>
      <c r="H1873" s="1" t="s">
        <v>56</v>
      </c>
      <c r="I1873" s="1">
        <v>8.99</v>
      </c>
      <c r="J1873" s="1">
        <v>1</v>
      </c>
      <c r="K1873" s="1" t="s">
        <v>60</v>
      </c>
      <c r="L1873" s="1">
        <v>5</v>
      </c>
      <c r="M1873" s="1">
        <v>0.21</v>
      </c>
      <c r="N1873" s="1" t="s">
        <v>51</v>
      </c>
    </row>
    <row r="1874" spans="1:14" x14ac:dyDescent="0.2">
      <c r="A1874" s="1" t="s">
        <v>1914</v>
      </c>
      <c r="B1874" s="1">
        <v>27</v>
      </c>
      <c r="C1874" s="1" t="s">
        <v>14</v>
      </c>
      <c r="D1874" s="1" t="s">
        <v>15</v>
      </c>
      <c r="E1874" s="1">
        <v>6.3</v>
      </c>
      <c r="F1874" s="1">
        <v>34</v>
      </c>
      <c r="G1874" s="1" t="s">
        <v>16</v>
      </c>
      <c r="H1874" s="1" t="s">
        <v>56</v>
      </c>
      <c r="I1874" s="1">
        <v>8.99</v>
      </c>
      <c r="J1874" s="1">
        <v>1</v>
      </c>
      <c r="K1874" s="1" t="s">
        <v>36</v>
      </c>
      <c r="L1874" s="1">
        <v>4</v>
      </c>
      <c r="M1874" s="1">
        <v>0.18</v>
      </c>
      <c r="N1874" s="1" t="s">
        <v>51</v>
      </c>
    </row>
    <row r="1875" spans="1:14" x14ac:dyDescent="0.2">
      <c r="A1875" s="1" t="s">
        <v>1915</v>
      </c>
      <c r="B1875" s="1">
        <v>52</v>
      </c>
      <c r="C1875" s="1" t="s">
        <v>26</v>
      </c>
      <c r="D1875" s="1" t="s">
        <v>15</v>
      </c>
      <c r="E1875" s="1">
        <v>1.59</v>
      </c>
      <c r="F1875" s="1">
        <v>29</v>
      </c>
      <c r="G1875" s="1" t="s">
        <v>48</v>
      </c>
      <c r="H1875" s="1" t="s">
        <v>17</v>
      </c>
      <c r="I1875" s="1">
        <v>8.99</v>
      </c>
      <c r="J1875" s="1">
        <v>1</v>
      </c>
      <c r="K1875" s="1" t="s">
        <v>42</v>
      </c>
      <c r="L1875" s="1">
        <v>3</v>
      </c>
      <c r="M1875" s="1">
        <v>0.05</v>
      </c>
      <c r="N1875" s="1" t="s">
        <v>19</v>
      </c>
    </row>
    <row r="1876" spans="1:14" x14ac:dyDescent="0.2">
      <c r="A1876" s="1" t="s">
        <v>1916</v>
      </c>
      <c r="B1876" s="1">
        <v>55</v>
      </c>
      <c r="C1876" s="1" t="s">
        <v>14</v>
      </c>
      <c r="D1876" s="1" t="s">
        <v>15</v>
      </c>
      <c r="E1876" s="1">
        <v>1.38</v>
      </c>
      <c r="F1876" s="1">
        <v>52</v>
      </c>
      <c r="G1876" s="1" t="s">
        <v>48</v>
      </c>
      <c r="H1876" s="1" t="s">
        <v>56</v>
      </c>
      <c r="I1876" s="1">
        <v>8.99</v>
      </c>
      <c r="J1876" s="1">
        <v>1</v>
      </c>
      <c r="K1876" s="1" t="s">
        <v>18</v>
      </c>
      <c r="L1876" s="1">
        <v>5</v>
      </c>
      <c r="M1876" s="1">
        <v>0.03</v>
      </c>
      <c r="N1876" s="1" t="s">
        <v>51</v>
      </c>
    </row>
    <row r="1877" spans="1:14" x14ac:dyDescent="0.2">
      <c r="A1877" s="1" t="s">
        <v>1917</v>
      </c>
      <c r="B1877" s="1">
        <v>62</v>
      </c>
      <c r="C1877" s="1" t="s">
        <v>40</v>
      </c>
      <c r="D1877" s="1" t="s">
        <v>21</v>
      </c>
      <c r="E1877" s="1">
        <v>18.07</v>
      </c>
      <c r="F1877" s="1">
        <v>20</v>
      </c>
      <c r="G1877" s="1" t="s">
        <v>16</v>
      </c>
      <c r="H1877" s="1" t="s">
        <v>54</v>
      </c>
      <c r="I1877" s="1">
        <v>13.99</v>
      </c>
      <c r="J1877" s="1">
        <v>0</v>
      </c>
      <c r="K1877" s="1" t="s">
        <v>42</v>
      </c>
      <c r="L1877" s="1">
        <v>2</v>
      </c>
      <c r="M1877" s="1">
        <v>0.86</v>
      </c>
      <c r="N1877" s="1" t="s">
        <v>38</v>
      </c>
    </row>
    <row r="1878" spans="1:14" x14ac:dyDescent="0.2">
      <c r="A1878" s="1" t="s">
        <v>1918</v>
      </c>
      <c r="B1878" s="1">
        <v>64</v>
      </c>
      <c r="C1878" s="1" t="s">
        <v>26</v>
      </c>
      <c r="D1878" s="1" t="s">
        <v>31</v>
      </c>
      <c r="E1878" s="1">
        <v>6.41</v>
      </c>
      <c r="F1878" s="1">
        <v>54</v>
      </c>
      <c r="G1878" s="1" t="s">
        <v>22</v>
      </c>
      <c r="H1878" s="1" t="s">
        <v>23</v>
      </c>
      <c r="I1878" s="1">
        <v>17.989999999999998</v>
      </c>
      <c r="J1878" s="1">
        <v>1</v>
      </c>
      <c r="K1878" s="1" t="s">
        <v>18</v>
      </c>
      <c r="L1878" s="1">
        <v>1</v>
      </c>
      <c r="M1878" s="1">
        <v>0.12</v>
      </c>
      <c r="N1878" s="1" t="s">
        <v>38</v>
      </c>
    </row>
    <row r="1879" spans="1:14" x14ac:dyDescent="0.2">
      <c r="A1879" s="1" t="s">
        <v>1919</v>
      </c>
      <c r="B1879" s="1">
        <v>31</v>
      </c>
      <c r="C1879" s="1" t="s">
        <v>14</v>
      </c>
      <c r="D1879" s="1" t="s">
        <v>31</v>
      </c>
      <c r="E1879" s="1">
        <v>18.73</v>
      </c>
      <c r="F1879" s="1">
        <v>1</v>
      </c>
      <c r="G1879" s="1" t="s">
        <v>32</v>
      </c>
      <c r="H1879" s="1" t="s">
        <v>23</v>
      </c>
      <c r="I1879" s="1">
        <v>17.989999999999998</v>
      </c>
      <c r="J1879" s="1">
        <v>0</v>
      </c>
      <c r="K1879" s="1" t="s">
        <v>28</v>
      </c>
      <c r="L1879" s="1">
        <v>1</v>
      </c>
      <c r="M1879" s="1">
        <v>9.3699999999999992</v>
      </c>
      <c r="N1879" s="1" t="s">
        <v>19</v>
      </c>
    </row>
    <row r="1880" spans="1:14" x14ac:dyDescent="0.2">
      <c r="A1880" s="1" t="s">
        <v>1920</v>
      </c>
      <c r="B1880" s="1">
        <v>47</v>
      </c>
      <c r="C1880" s="1" t="s">
        <v>14</v>
      </c>
      <c r="D1880" s="1" t="s">
        <v>15</v>
      </c>
      <c r="E1880" s="1">
        <v>14.08</v>
      </c>
      <c r="F1880" s="1">
        <v>20</v>
      </c>
      <c r="G1880" s="1" t="s">
        <v>16</v>
      </c>
      <c r="H1880" s="1" t="s">
        <v>54</v>
      </c>
      <c r="I1880" s="1">
        <v>8.99</v>
      </c>
      <c r="J1880" s="1">
        <v>0</v>
      </c>
      <c r="K1880" s="1" t="s">
        <v>18</v>
      </c>
      <c r="L1880" s="1">
        <v>3</v>
      </c>
      <c r="M1880" s="1">
        <v>0.67</v>
      </c>
      <c r="N1880" s="1" t="s">
        <v>46</v>
      </c>
    </row>
    <row r="1881" spans="1:14" x14ac:dyDescent="0.2">
      <c r="A1881" s="1" t="s">
        <v>1921</v>
      </c>
      <c r="B1881" s="1">
        <v>37</v>
      </c>
      <c r="C1881" s="1" t="s">
        <v>14</v>
      </c>
      <c r="D1881" s="1" t="s">
        <v>21</v>
      </c>
      <c r="E1881" s="1">
        <v>18.23</v>
      </c>
      <c r="F1881" s="1">
        <v>36</v>
      </c>
      <c r="G1881" s="1" t="s">
        <v>32</v>
      </c>
      <c r="H1881" s="1" t="s">
        <v>54</v>
      </c>
      <c r="I1881" s="1">
        <v>13.99</v>
      </c>
      <c r="J1881" s="1">
        <v>1</v>
      </c>
      <c r="K1881" s="1" t="s">
        <v>18</v>
      </c>
      <c r="L1881" s="1">
        <v>5</v>
      </c>
      <c r="M1881" s="1">
        <v>0.49</v>
      </c>
      <c r="N1881" s="1" t="s">
        <v>19</v>
      </c>
    </row>
    <row r="1882" spans="1:14" x14ac:dyDescent="0.2">
      <c r="A1882" s="1" t="s">
        <v>1922</v>
      </c>
      <c r="B1882" s="1">
        <v>65</v>
      </c>
      <c r="C1882" s="1" t="s">
        <v>14</v>
      </c>
      <c r="D1882" s="1" t="s">
        <v>21</v>
      </c>
      <c r="E1882" s="1">
        <v>28.86</v>
      </c>
      <c r="F1882" s="1">
        <v>13</v>
      </c>
      <c r="G1882" s="1" t="s">
        <v>27</v>
      </c>
      <c r="H1882" s="1" t="s">
        <v>45</v>
      </c>
      <c r="I1882" s="1">
        <v>13.99</v>
      </c>
      <c r="J1882" s="1">
        <v>0</v>
      </c>
      <c r="K1882" s="1" t="s">
        <v>18</v>
      </c>
      <c r="L1882" s="1">
        <v>4</v>
      </c>
      <c r="M1882" s="1">
        <v>2.06</v>
      </c>
      <c r="N1882" s="1" t="s">
        <v>33</v>
      </c>
    </row>
    <row r="1883" spans="1:14" x14ac:dyDescent="0.2">
      <c r="A1883" s="1" t="s">
        <v>1923</v>
      </c>
      <c r="B1883" s="1">
        <v>20</v>
      </c>
      <c r="C1883" s="1" t="s">
        <v>26</v>
      </c>
      <c r="D1883" s="1" t="s">
        <v>31</v>
      </c>
      <c r="E1883" s="1">
        <v>49.3</v>
      </c>
      <c r="F1883" s="1">
        <v>25</v>
      </c>
      <c r="G1883" s="1" t="s">
        <v>32</v>
      </c>
      <c r="H1883" s="1" t="s">
        <v>56</v>
      </c>
      <c r="I1883" s="1">
        <v>17.989999999999998</v>
      </c>
      <c r="J1883" s="1">
        <v>0</v>
      </c>
      <c r="K1883" s="1" t="s">
        <v>18</v>
      </c>
      <c r="L1883" s="1">
        <v>3</v>
      </c>
      <c r="M1883" s="1">
        <v>1.9</v>
      </c>
      <c r="N1883" s="1" t="s">
        <v>29</v>
      </c>
    </row>
    <row r="1884" spans="1:14" x14ac:dyDescent="0.2">
      <c r="A1884" s="1" t="s">
        <v>1924</v>
      </c>
      <c r="B1884" s="1">
        <v>45</v>
      </c>
      <c r="C1884" s="1" t="s">
        <v>14</v>
      </c>
      <c r="D1884" s="1" t="s">
        <v>15</v>
      </c>
      <c r="E1884" s="1">
        <v>3.95</v>
      </c>
      <c r="F1884" s="1">
        <v>38</v>
      </c>
      <c r="G1884" s="1" t="s">
        <v>16</v>
      </c>
      <c r="H1884" s="1" t="s">
        <v>56</v>
      </c>
      <c r="I1884" s="1">
        <v>8.99</v>
      </c>
      <c r="J1884" s="1">
        <v>1</v>
      </c>
      <c r="K1884" s="1" t="s">
        <v>18</v>
      </c>
      <c r="L1884" s="1">
        <v>1</v>
      </c>
      <c r="M1884" s="1">
        <v>0.1</v>
      </c>
      <c r="N1884" s="1" t="s">
        <v>51</v>
      </c>
    </row>
    <row r="1885" spans="1:14" x14ac:dyDescent="0.2">
      <c r="A1885" s="1" t="s">
        <v>1925</v>
      </c>
      <c r="B1885" s="1">
        <v>67</v>
      </c>
      <c r="C1885" s="1" t="s">
        <v>26</v>
      </c>
      <c r="D1885" s="1" t="s">
        <v>15</v>
      </c>
      <c r="E1885" s="1">
        <v>11.06</v>
      </c>
      <c r="F1885" s="1">
        <v>16</v>
      </c>
      <c r="G1885" s="1" t="s">
        <v>69</v>
      </c>
      <c r="H1885" s="1" t="s">
        <v>54</v>
      </c>
      <c r="I1885" s="1">
        <v>8.99</v>
      </c>
      <c r="J1885" s="1">
        <v>0</v>
      </c>
      <c r="K1885" s="1" t="s">
        <v>60</v>
      </c>
      <c r="L1885" s="1">
        <v>4</v>
      </c>
      <c r="M1885" s="1">
        <v>0.65</v>
      </c>
      <c r="N1885" s="1" t="s">
        <v>24</v>
      </c>
    </row>
    <row r="1886" spans="1:14" x14ac:dyDescent="0.2">
      <c r="A1886" s="1" t="s">
        <v>1926</v>
      </c>
      <c r="B1886" s="1">
        <v>70</v>
      </c>
      <c r="C1886" s="1" t="s">
        <v>40</v>
      </c>
      <c r="D1886" s="1" t="s">
        <v>15</v>
      </c>
      <c r="E1886" s="1">
        <v>6.66</v>
      </c>
      <c r="F1886" s="1">
        <v>55</v>
      </c>
      <c r="G1886" s="1" t="s">
        <v>32</v>
      </c>
      <c r="H1886" s="1" t="s">
        <v>54</v>
      </c>
      <c r="I1886" s="1">
        <v>8.99</v>
      </c>
      <c r="J1886" s="1">
        <v>1</v>
      </c>
      <c r="K1886" s="1" t="s">
        <v>18</v>
      </c>
      <c r="L1886" s="1">
        <v>4</v>
      </c>
      <c r="M1886" s="1">
        <v>0.12</v>
      </c>
      <c r="N1886" s="1" t="s">
        <v>38</v>
      </c>
    </row>
    <row r="1887" spans="1:14" x14ac:dyDescent="0.2">
      <c r="A1887" s="1" t="s">
        <v>1927</v>
      </c>
      <c r="B1887" s="1">
        <v>67</v>
      </c>
      <c r="C1887" s="1" t="s">
        <v>40</v>
      </c>
      <c r="D1887" s="1" t="s">
        <v>15</v>
      </c>
      <c r="E1887" s="1">
        <v>9.5399999999999991</v>
      </c>
      <c r="F1887" s="1">
        <v>40</v>
      </c>
      <c r="G1887" s="1" t="s">
        <v>69</v>
      </c>
      <c r="H1887" s="1" t="s">
        <v>45</v>
      </c>
      <c r="I1887" s="1">
        <v>8.99</v>
      </c>
      <c r="J1887" s="1">
        <v>1</v>
      </c>
      <c r="K1887" s="1" t="s">
        <v>28</v>
      </c>
      <c r="L1887" s="1">
        <v>2</v>
      </c>
      <c r="M1887" s="1">
        <v>0.23</v>
      </c>
      <c r="N1887" s="1" t="s">
        <v>46</v>
      </c>
    </row>
    <row r="1888" spans="1:14" x14ac:dyDescent="0.2">
      <c r="A1888" s="1" t="s">
        <v>1928</v>
      </c>
      <c r="B1888" s="1">
        <v>28</v>
      </c>
      <c r="C1888" s="1" t="s">
        <v>26</v>
      </c>
      <c r="D1888" s="1" t="s">
        <v>15</v>
      </c>
      <c r="E1888" s="1">
        <v>10.43</v>
      </c>
      <c r="F1888" s="1">
        <v>25</v>
      </c>
      <c r="G1888" s="1" t="s">
        <v>32</v>
      </c>
      <c r="H1888" s="1" t="s">
        <v>56</v>
      </c>
      <c r="I1888" s="1">
        <v>8.99</v>
      </c>
      <c r="J1888" s="1">
        <v>0</v>
      </c>
      <c r="K1888" s="1" t="s">
        <v>18</v>
      </c>
      <c r="L1888" s="1">
        <v>4</v>
      </c>
      <c r="M1888" s="1">
        <v>0.4</v>
      </c>
      <c r="N1888" s="1" t="s">
        <v>33</v>
      </c>
    </row>
    <row r="1889" spans="1:14" x14ac:dyDescent="0.2">
      <c r="A1889" s="1" t="s">
        <v>1929</v>
      </c>
      <c r="B1889" s="1">
        <v>53</v>
      </c>
      <c r="C1889" s="1" t="s">
        <v>14</v>
      </c>
      <c r="D1889" s="1" t="s">
        <v>31</v>
      </c>
      <c r="E1889" s="1">
        <v>5.79</v>
      </c>
      <c r="F1889" s="1">
        <v>34</v>
      </c>
      <c r="G1889" s="1" t="s">
        <v>16</v>
      </c>
      <c r="H1889" s="1" t="s">
        <v>23</v>
      </c>
      <c r="I1889" s="1">
        <v>17.989999999999998</v>
      </c>
      <c r="J1889" s="1">
        <v>1</v>
      </c>
      <c r="K1889" s="1" t="s">
        <v>18</v>
      </c>
      <c r="L1889" s="1">
        <v>5</v>
      </c>
      <c r="M1889" s="1">
        <v>0.17</v>
      </c>
      <c r="N1889" s="1" t="s">
        <v>51</v>
      </c>
    </row>
    <row r="1890" spans="1:14" x14ac:dyDescent="0.2">
      <c r="A1890" s="1" t="s">
        <v>1930</v>
      </c>
      <c r="B1890" s="1">
        <v>36</v>
      </c>
      <c r="C1890" s="1" t="s">
        <v>40</v>
      </c>
      <c r="D1890" s="1" t="s">
        <v>15</v>
      </c>
      <c r="E1890" s="1">
        <v>34.97</v>
      </c>
      <c r="F1890" s="1">
        <v>16</v>
      </c>
      <c r="G1890" s="1" t="s">
        <v>22</v>
      </c>
      <c r="H1890" s="1" t="s">
        <v>17</v>
      </c>
      <c r="I1890" s="1">
        <v>8.99</v>
      </c>
      <c r="J1890" s="1">
        <v>0</v>
      </c>
      <c r="K1890" s="1" t="s">
        <v>42</v>
      </c>
      <c r="L1890" s="1">
        <v>2</v>
      </c>
      <c r="M1890" s="1">
        <v>2.06</v>
      </c>
      <c r="N1890" s="1" t="s">
        <v>19</v>
      </c>
    </row>
    <row r="1891" spans="1:14" x14ac:dyDescent="0.2">
      <c r="A1891" s="1" t="s">
        <v>1931</v>
      </c>
      <c r="B1891" s="1">
        <v>48</v>
      </c>
      <c r="C1891" s="1" t="s">
        <v>26</v>
      </c>
      <c r="D1891" s="1" t="s">
        <v>15</v>
      </c>
      <c r="E1891" s="1">
        <v>5.71</v>
      </c>
      <c r="F1891" s="1">
        <v>40</v>
      </c>
      <c r="G1891" s="1" t="s">
        <v>16</v>
      </c>
      <c r="H1891" s="1" t="s">
        <v>56</v>
      </c>
      <c r="I1891" s="1">
        <v>8.99</v>
      </c>
      <c r="J1891" s="1">
        <v>1</v>
      </c>
      <c r="K1891" s="1" t="s">
        <v>28</v>
      </c>
      <c r="L1891" s="1">
        <v>1</v>
      </c>
      <c r="M1891" s="1">
        <v>0.14000000000000001</v>
      </c>
      <c r="N1891" s="1" t="s">
        <v>38</v>
      </c>
    </row>
    <row r="1892" spans="1:14" x14ac:dyDescent="0.2">
      <c r="A1892" s="1" t="s">
        <v>1932</v>
      </c>
      <c r="B1892" s="1">
        <v>19</v>
      </c>
      <c r="C1892" s="1" t="s">
        <v>14</v>
      </c>
      <c r="D1892" s="1" t="s">
        <v>21</v>
      </c>
      <c r="E1892" s="1">
        <v>6.31</v>
      </c>
      <c r="F1892" s="1">
        <v>18</v>
      </c>
      <c r="G1892" s="1" t="s">
        <v>69</v>
      </c>
      <c r="H1892" s="1" t="s">
        <v>17</v>
      </c>
      <c r="I1892" s="1">
        <v>13.99</v>
      </c>
      <c r="J1892" s="1">
        <v>0</v>
      </c>
      <c r="K1892" s="1" t="s">
        <v>28</v>
      </c>
      <c r="L1892" s="1">
        <v>1</v>
      </c>
      <c r="M1892" s="1">
        <v>0.33</v>
      </c>
      <c r="N1892" s="1" t="s">
        <v>24</v>
      </c>
    </row>
    <row r="1893" spans="1:14" x14ac:dyDescent="0.2">
      <c r="A1893" s="1" t="s">
        <v>1933</v>
      </c>
      <c r="B1893" s="1">
        <v>25</v>
      </c>
      <c r="C1893" s="1" t="s">
        <v>40</v>
      </c>
      <c r="D1893" s="1" t="s">
        <v>31</v>
      </c>
      <c r="E1893" s="1">
        <v>6.08</v>
      </c>
      <c r="F1893" s="1">
        <v>33</v>
      </c>
      <c r="G1893" s="1" t="s">
        <v>16</v>
      </c>
      <c r="H1893" s="1" t="s">
        <v>45</v>
      </c>
      <c r="I1893" s="1">
        <v>17.989999999999998</v>
      </c>
      <c r="J1893" s="1">
        <v>0</v>
      </c>
      <c r="K1893" s="1" t="s">
        <v>36</v>
      </c>
      <c r="L1893" s="1">
        <v>5</v>
      </c>
      <c r="M1893" s="1">
        <v>0.18</v>
      </c>
      <c r="N1893" s="1" t="s">
        <v>51</v>
      </c>
    </row>
    <row r="1894" spans="1:14" x14ac:dyDescent="0.2">
      <c r="A1894" s="1" t="s">
        <v>1934</v>
      </c>
      <c r="B1894" s="1">
        <v>31</v>
      </c>
      <c r="C1894" s="1" t="s">
        <v>14</v>
      </c>
      <c r="D1894" s="1" t="s">
        <v>21</v>
      </c>
      <c r="E1894" s="1">
        <v>6.59</v>
      </c>
      <c r="F1894" s="1">
        <v>19</v>
      </c>
      <c r="G1894" s="1" t="s">
        <v>16</v>
      </c>
      <c r="H1894" s="1" t="s">
        <v>54</v>
      </c>
      <c r="I1894" s="1">
        <v>13.99</v>
      </c>
      <c r="J1894" s="1">
        <v>0</v>
      </c>
      <c r="K1894" s="1" t="s">
        <v>28</v>
      </c>
      <c r="L1894" s="1">
        <v>3</v>
      </c>
      <c r="M1894" s="1">
        <v>0.33</v>
      </c>
      <c r="N1894" s="1" t="s">
        <v>51</v>
      </c>
    </row>
    <row r="1895" spans="1:14" x14ac:dyDescent="0.2">
      <c r="A1895" s="1" t="s">
        <v>1935</v>
      </c>
      <c r="B1895" s="1">
        <v>56</v>
      </c>
      <c r="C1895" s="1" t="s">
        <v>26</v>
      </c>
      <c r="D1895" s="1" t="s">
        <v>15</v>
      </c>
      <c r="E1895" s="1">
        <v>15.59</v>
      </c>
      <c r="F1895" s="1">
        <v>3</v>
      </c>
      <c r="G1895" s="1" t="s">
        <v>48</v>
      </c>
      <c r="H1895" s="1" t="s">
        <v>54</v>
      </c>
      <c r="I1895" s="1">
        <v>8.99</v>
      </c>
      <c r="J1895" s="1">
        <v>0</v>
      </c>
      <c r="K1895" s="1" t="s">
        <v>18</v>
      </c>
      <c r="L1895" s="1">
        <v>3</v>
      </c>
      <c r="M1895" s="1">
        <v>3.9</v>
      </c>
      <c r="N1895" s="1" t="s">
        <v>19</v>
      </c>
    </row>
    <row r="1896" spans="1:14" x14ac:dyDescent="0.2">
      <c r="A1896" s="1" t="s">
        <v>1936</v>
      </c>
      <c r="B1896" s="1">
        <v>51</v>
      </c>
      <c r="C1896" s="1" t="s">
        <v>14</v>
      </c>
      <c r="D1896" s="1" t="s">
        <v>21</v>
      </c>
      <c r="E1896" s="1">
        <v>7.43</v>
      </c>
      <c r="F1896" s="1">
        <v>25</v>
      </c>
      <c r="G1896" s="1" t="s">
        <v>69</v>
      </c>
      <c r="H1896" s="1" t="s">
        <v>23</v>
      </c>
      <c r="I1896" s="1">
        <v>13.99</v>
      </c>
      <c r="J1896" s="1">
        <v>0</v>
      </c>
      <c r="K1896" s="1" t="s">
        <v>28</v>
      </c>
      <c r="L1896" s="1">
        <v>5</v>
      </c>
      <c r="M1896" s="1">
        <v>0.28999999999999998</v>
      </c>
      <c r="N1896" s="1" t="s">
        <v>46</v>
      </c>
    </row>
    <row r="1897" spans="1:14" x14ac:dyDescent="0.2">
      <c r="A1897" s="1" t="s">
        <v>1937</v>
      </c>
      <c r="B1897" s="1">
        <v>23</v>
      </c>
      <c r="C1897" s="1" t="s">
        <v>26</v>
      </c>
      <c r="D1897" s="1" t="s">
        <v>15</v>
      </c>
      <c r="E1897" s="1">
        <v>21.34</v>
      </c>
      <c r="F1897" s="1">
        <v>19</v>
      </c>
      <c r="G1897" s="1" t="s">
        <v>48</v>
      </c>
      <c r="H1897" s="1" t="s">
        <v>17</v>
      </c>
      <c r="I1897" s="1">
        <v>8.99</v>
      </c>
      <c r="J1897" s="1">
        <v>0</v>
      </c>
      <c r="K1897" s="1" t="s">
        <v>18</v>
      </c>
      <c r="L1897" s="1">
        <v>2</v>
      </c>
      <c r="M1897" s="1">
        <v>1.07</v>
      </c>
      <c r="N1897" s="1" t="s">
        <v>38</v>
      </c>
    </row>
    <row r="1898" spans="1:14" x14ac:dyDescent="0.2">
      <c r="A1898" s="1" t="s">
        <v>1938</v>
      </c>
      <c r="B1898" s="1">
        <v>67</v>
      </c>
      <c r="C1898" s="1" t="s">
        <v>40</v>
      </c>
      <c r="D1898" s="1" t="s">
        <v>21</v>
      </c>
      <c r="E1898" s="1">
        <v>17.3</v>
      </c>
      <c r="F1898" s="1">
        <v>30</v>
      </c>
      <c r="G1898" s="1" t="s">
        <v>69</v>
      </c>
      <c r="H1898" s="1" t="s">
        <v>54</v>
      </c>
      <c r="I1898" s="1">
        <v>13.99</v>
      </c>
      <c r="J1898" s="1">
        <v>0</v>
      </c>
      <c r="K1898" s="1" t="s">
        <v>18</v>
      </c>
      <c r="L1898" s="1">
        <v>4</v>
      </c>
      <c r="M1898" s="1">
        <v>0.56000000000000005</v>
      </c>
      <c r="N1898" s="1" t="s">
        <v>19</v>
      </c>
    </row>
    <row r="1899" spans="1:14" x14ac:dyDescent="0.2">
      <c r="A1899" s="1" t="s">
        <v>1939</v>
      </c>
      <c r="B1899" s="1">
        <v>29</v>
      </c>
      <c r="C1899" s="1" t="s">
        <v>14</v>
      </c>
      <c r="D1899" s="1" t="s">
        <v>31</v>
      </c>
      <c r="E1899" s="1">
        <v>14.26</v>
      </c>
      <c r="F1899" s="1">
        <v>23</v>
      </c>
      <c r="G1899" s="1" t="s">
        <v>48</v>
      </c>
      <c r="H1899" s="1" t="s">
        <v>45</v>
      </c>
      <c r="I1899" s="1">
        <v>17.989999999999998</v>
      </c>
      <c r="J1899" s="1">
        <v>0</v>
      </c>
      <c r="K1899" s="1" t="s">
        <v>42</v>
      </c>
      <c r="L1899" s="1">
        <v>5</v>
      </c>
      <c r="M1899" s="1">
        <v>0.59</v>
      </c>
      <c r="N1899" s="1" t="s">
        <v>33</v>
      </c>
    </row>
    <row r="1900" spans="1:14" x14ac:dyDescent="0.2">
      <c r="A1900" s="1" t="s">
        <v>1940</v>
      </c>
      <c r="B1900" s="1">
        <v>25</v>
      </c>
      <c r="C1900" s="1" t="s">
        <v>40</v>
      </c>
      <c r="D1900" s="1" t="s">
        <v>31</v>
      </c>
      <c r="E1900" s="1">
        <v>9.9499999999999993</v>
      </c>
      <c r="F1900" s="1">
        <v>43</v>
      </c>
      <c r="G1900" s="1" t="s">
        <v>48</v>
      </c>
      <c r="H1900" s="1" t="s">
        <v>56</v>
      </c>
      <c r="I1900" s="1">
        <v>17.989999999999998</v>
      </c>
      <c r="J1900" s="1">
        <v>0</v>
      </c>
      <c r="K1900" s="1" t="s">
        <v>36</v>
      </c>
      <c r="L1900" s="1">
        <v>4</v>
      </c>
      <c r="M1900" s="1">
        <v>0.23</v>
      </c>
      <c r="N1900" s="1" t="s">
        <v>24</v>
      </c>
    </row>
    <row r="1901" spans="1:14" x14ac:dyDescent="0.2">
      <c r="A1901" s="1" t="s">
        <v>1941</v>
      </c>
      <c r="B1901" s="1">
        <v>37</v>
      </c>
      <c r="C1901" s="1" t="s">
        <v>26</v>
      </c>
      <c r="D1901" s="1" t="s">
        <v>15</v>
      </c>
      <c r="E1901" s="1">
        <v>5.62</v>
      </c>
      <c r="F1901" s="1">
        <v>19</v>
      </c>
      <c r="G1901" s="1" t="s">
        <v>27</v>
      </c>
      <c r="H1901" s="1" t="s">
        <v>45</v>
      </c>
      <c r="I1901" s="1">
        <v>8.99</v>
      </c>
      <c r="J1901" s="1">
        <v>1</v>
      </c>
      <c r="K1901" s="1" t="s">
        <v>28</v>
      </c>
      <c r="L1901" s="1">
        <v>3</v>
      </c>
      <c r="M1901" s="1">
        <v>0.28000000000000003</v>
      </c>
      <c r="N1901" s="1" t="s">
        <v>38</v>
      </c>
    </row>
    <row r="1902" spans="1:14" x14ac:dyDescent="0.2">
      <c r="A1902" s="1" t="s">
        <v>1942</v>
      </c>
      <c r="B1902" s="1">
        <v>69</v>
      </c>
      <c r="C1902" s="1" t="s">
        <v>40</v>
      </c>
      <c r="D1902" s="1" t="s">
        <v>31</v>
      </c>
      <c r="E1902" s="1">
        <v>9.07</v>
      </c>
      <c r="F1902" s="1">
        <v>47</v>
      </c>
      <c r="G1902" s="1" t="s">
        <v>16</v>
      </c>
      <c r="H1902" s="1" t="s">
        <v>54</v>
      </c>
      <c r="I1902" s="1">
        <v>17.989999999999998</v>
      </c>
      <c r="J1902" s="1">
        <v>0</v>
      </c>
      <c r="K1902" s="1" t="s">
        <v>42</v>
      </c>
      <c r="L1902" s="1">
        <v>5</v>
      </c>
      <c r="M1902" s="1">
        <v>0.19</v>
      </c>
      <c r="N1902" s="1" t="s">
        <v>46</v>
      </c>
    </row>
    <row r="1903" spans="1:14" x14ac:dyDescent="0.2">
      <c r="A1903" s="1" t="s">
        <v>1943</v>
      </c>
      <c r="B1903" s="1">
        <v>37</v>
      </c>
      <c r="C1903" s="1" t="s">
        <v>14</v>
      </c>
      <c r="D1903" s="1" t="s">
        <v>15</v>
      </c>
      <c r="E1903" s="1">
        <v>10.37</v>
      </c>
      <c r="F1903" s="1">
        <v>58</v>
      </c>
      <c r="G1903" s="1" t="s">
        <v>48</v>
      </c>
      <c r="H1903" s="1" t="s">
        <v>56</v>
      </c>
      <c r="I1903" s="1">
        <v>8.99</v>
      </c>
      <c r="J1903" s="1">
        <v>1</v>
      </c>
      <c r="K1903" s="1" t="s">
        <v>60</v>
      </c>
      <c r="L1903" s="1">
        <v>1</v>
      </c>
      <c r="M1903" s="1">
        <v>0.18</v>
      </c>
      <c r="N1903" s="1" t="s">
        <v>33</v>
      </c>
    </row>
    <row r="1904" spans="1:14" x14ac:dyDescent="0.2">
      <c r="A1904" s="1" t="s">
        <v>1944</v>
      </c>
      <c r="B1904" s="1">
        <v>31</v>
      </c>
      <c r="C1904" s="1" t="s">
        <v>26</v>
      </c>
      <c r="D1904" s="1" t="s">
        <v>31</v>
      </c>
      <c r="E1904" s="1">
        <v>19.72</v>
      </c>
      <c r="F1904" s="1">
        <v>40</v>
      </c>
      <c r="G1904" s="1" t="s">
        <v>48</v>
      </c>
      <c r="H1904" s="1" t="s">
        <v>17</v>
      </c>
      <c r="I1904" s="1">
        <v>17.989999999999998</v>
      </c>
      <c r="J1904" s="1">
        <v>1</v>
      </c>
      <c r="K1904" s="1" t="s">
        <v>18</v>
      </c>
      <c r="L1904" s="1">
        <v>3</v>
      </c>
      <c r="M1904" s="1">
        <v>0.48</v>
      </c>
      <c r="N1904" s="1" t="s">
        <v>33</v>
      </c>
    </row>
    <row r="1905" spans="1:14" x14ac:dyDescent="0.2">
      <c r="A1905" s="1" t="s">
        <v>1945</v>
      </c>
      <c r="B1905" s="1">
        <v>39</v>
      </c>
      <c r="C1905" s="1" t="s">
        <v>14</v>
      </c>
      <c r="D1905" s="1" t="s">
        <v>31</v>
      </c>
      <c r="E1905" s="1">
        <v>22.35</v>
      </c>
      <c r="F1905" s="1">
        <v>36</v>
      </c>
      <c r="G1905" s="1" t="s">
        <v>27</v>
      </c>
      <c r="H1905" s="1" t="s">
        <v>17</v>
      </c>
      <c r="I1905" s="1">
        <v>17.989999999999998</v>
      </c>
      <c r="J1905" s="1">
        <v>0</v>
      </c>
      <c r="K1905" s="1" t="s">
        <v>18</v>
      </c>
      <c r="L1905" s="1">
        <v>5</v>
      </c>
      <c r="M1905" s="1">
        <v>0.6</v>
      </c>
      <c r="N1905" s="1" t="s">
        <v>38</v>
      </c>
    </row>
    <row r="1906" spans="1:14" x14ac:dyDescent="0.2">
      <c r="A1906" s="1" t="s">
        <v>1946</v>
      </c>
      <c r="B1906" s="1">
        <v>26</v>
      </c>
      <c r="C1906" s="1" t="s">
        <v>40</v>
      </c>
      <c r="D1906" s="1" t="s">
        <v>21</v>
      </c>
      <c r="E1906" s="1">
        <v>11.26</v>
      </c>
      <c r="F1906" s="1">
        <v>50</v>
      </c>
      <c r="G1906" s="1" t="s">
        <v>32</v>
      </c>
      <c r="H1906" s="1" t="s">
        <v>56</v>
      </c>
      <c r="I1906" s="1">
        <v>13.99</v>
      </c>
      <c r="J1906" s="1">
        <v>1</v>
      </c>
      <c r="K1906" s="1" t="s">
        <v>60</v>
      </c>
      <c r="L1906" s="1">
        <v>2</v>
      </c>
      <c r="M1906" s="1">
        <v>0.22</v>
      </c>
      <c r="N1906" s="1" t="s">
        <v>51</v>
      </c>
    </row>
    <row r="1907" spans="1:14" x14ac:dyDescent="0.2">
      <c r="A1907" s="1" t="s">
        <v>1947</v>
      </c>
      <c r="B1907" s="1">
        <v>49</v>
      </c>
      <c r="C1907" s="1" t="s">
        <v>40</v>
      </c>
      <c r="D1907" s="1" t="s">
        <v>21</v>
      </c>
      <c r="E1907" s="1">
        <v>14.28</v>
      </c>
      <c r="F1907" s="1">
        <v>7</v>
      </c>
      <c r="G1907" s="1" t="s">
        <v>16</v>
      </c>
      <c r="H1907" s="1" t="s">
        <v>54</v>
      </c>
      <c r="I1907" s="1">
        <v>13.99</v>
      </c>
      <c r="J1907" s="1">
        <v>0</v>
      </c>
      <c r="K1907" s="1" t="s">
        <v>28</v>
      </c>
      <c r="L1907" s="1">
        <v>3</v>
      </c>
      <c r="M1907" s="1">
        <v>1.78</v>
      </c>
      <c r="N1907" s="1" t="s">
        <v>24</v>
      </c>
    </row>
    <row r="1908" spans="1:14" x14ac:dyDescent="0.2">
      <c r="A1908" s="1" t="s">
        <v>1948</v>
      </c>
      <c r="B1908" s="1">
        <v>34</v>
      </c>
      <c r="C1908" s="1" t="s">
        <v>14</v>
      </c>
      <c r="D1908" s="1" t="s">
        <v>21</v>
      </c>
      <c r="E1908" s="1">
        <v>1.55</v>
      </c>
      <c r="F1908" s="1">
        <v>15</v>
      </c>
      <c r="G1908" s="1" t="s">
        <v>27</v>
      </c>
      <c r="H1908" s="1" t="s">
        <v>54</v>
      </c>
      <c r="I1908" s="1">
        <v>13.99</v>
      </c>
      <c r="J1908" s="1">
        <v>1</v>
      </c>
      <c r="K1908" s="1" t="s">
        <v>36</v>
      </c>
      <c r="L1908" s="1">
        <v>3</v>
      </c>
      <c r="M1908" s="1">
        <v>0.1</v>
      </c>
      <c r="N1908" s="1" t="s">
        <v>24</v>
      </c>
    </row>
    <row r="1909" spans="1:14" x14ac:dyDescent="0.2">
      <c r="A1909" s="1" t="s">
        <v>1949</v>
      </c>
      <c r="B1909" s="1">
        <v>64</v>
      </c>
      <c r="C1909" s="1" t="s">
        <v>40</v>
      </c>
      <c r="D1909" s="1" t="s">
        <v>15</v>
      </c>
      <c r="E1909" s="1">
        <v>26.45</v>
      </c>
      <c r="F1909" s="1">
        <v>41</v>
      </c>
      <c r="G1909" s="1" t="s">
        <v>16</v>
      </c>
      <c r="H1909" s="1" t="s">
        <v>45</v>
      </c>
      <c r="I1909" s="1">
        <v>8.99</v>
      </c>
      <c r="J1909" s="1">
        <v>0</v>
      </c>
      <c r="K1909" s="1" t="s">
        <v>36</v>
      </c>
      <c r="L1909" s="1">
        <v>1</v>
      </c>
      <c r="M1909" s="1">
        <v>0.63</v>
      </c>
      <c r="N1909" s="1" t="s">
        <v>38</v>
      </c>
    </row>
    <row r="1910" spans="1:14" x14ac:dyDescent="0.2">
      <c r="A1910" s="1" t="s">
        <v>1950</v>
      </c>
      <c r="B1910" s="1">
        <v>60</v>
      </c>
      <c r="C1910" s="1" t="s">
        <v>40</v>
      </c>
      <c r="D1910" s="1" t="s">
        <v>21</v>
      </c>
      <c r="E1910" s="1">
        <v>5.77</v>
      </c>
      <c r="F1910" s="1">
        <v>0</v>
      </c>
      <c r="G1910" s="1" t="s">
        <v>22</v>
      </c>
      <c r="H1910" s="1" t="s">
        <v>56</v>
      </c>
      <c r="I1910" s="1">
        <v>13.99</v>
      </c>
      <c r="J1910" s="1">
        <v>0</v>
      </c>
      <c r="K1910" s="1" t="s">
        <v>36</v>
      </c>
      <c r="L1910" s="1">
        <v>5</v>
      </c>
      <c r="M1910" s="1">
        <v>5.77</v>
      </c>
      <c r="N1910" s="1" t="s">
        <v>46</v>
      </c>
    </row>
    <row r="1911" spans="1:14" x14ac:dyDescent="0.2">
      <c r="A1911" s="1" t="s">
        <v>1951</v>
      </c>
      <c r="B1911" s="1">
        <v>29</v>
      </c>
      <c r="C1911" s="1" t="s">
        <v>40</v>
      </c>
      <c r="D1911" s="1" t="s">
        <v>15</v>
      </c>
      <c r="E1911" s="1">
        <v>13</v>
      </c>
      <c r="F1911" s="1">
        <v>46</v>
      </c>
      <c r="G1911" s="1" t="s">
        <v>32</v>
      </c>
      <c r="H1911" s="1" t="s">
        <v>56</v>
      </c>
      <c r="I1911" s="1">
        <v>8.99</v>
      </c>
      <c r="J1911" s="1">
        <v>1</v>
      </c>
      <c r="K1911" s="1" t="s">
        <v>60</v>
      </c>
      <c r="L1911" s="1">
        <v>4</v>
      </c>
      <c r="M1911" s="1">
        <v>0.28000000000000003</v>
      </c>
      <c r="N1911" s="1" t="s">
        <v>29</v>
      </c>
    </row>
    <row r="1912" spans="1:14" x14ac:dyDescent="0.2">
      <c r="A1912" s="1" t="s">
        <v>1952</v>
      </c>
      <c r="B1912" s="1">
        <v>30</v>
      </c>
      <c r="C1912" s="1" t="s">
        <v>40</v>
      </c>
      <c r="D1912" s="1" t="s">
        <v>21</v>
      </c>
      <c r="E1912" s="1">
        <v>0.74</v>
      </c>
      <c r="F1912" s="1">
        <v>0</v>
      </c>
      <c r="G1912" s="1" t="s">
        <v>48</v>
      </c>
      <c r="H1912" s="1" t="s">
        <v>45</v>
      </c>
      <c r="I1912" s="1">
        <v>13.99</v>
      </c>
      <c r="J1912" s="1">
        <v>0</v>
      </c>
      <c r="K1912" s="1" t="s">
        <v>60</v>
      </c>
      <c r="L1912" s="1">
        <v>4</v>
      </c>
      <c r="M1912" s="1">
        <v>0.74</v>
      </c>
      <c r="N1912" s="1" t="s">
        <v>19</v>
      </c>
    </row>
    <row r="1913" spans="1:14" x14ac:dyDescent="0.2">
      <c r="A1913" s="1" t="s">
        <v>1953</v>
      </c>
      <c r="B1913" s="1">
        <v>67</v>
      </c>
      <c r="C1913" s="1" t="s">
        <v>40</v>
      </c>
      <c r="D1913" s="1" t="s">
        <v>21</v>
      </c>
      <c r="E1913" s="1">
        <v>26.05</v>
      </c>
      <c r="F1913" s="1">
        <v>21</v>
      </c>
      <c r="G1913" s="1" t="s">
        <v>22</v>
      </c>
      <c r="H1913" s="1" t="s">
        <v>17</v>
      </c>
      <c r="I1913" s="1">
        <v>13.99</v>
      </c>
      <c r="J1913" s="1">
        <v>0</v>
      </c>
      <c r="K1913" s="1" t="s">
        <v>42</v>
      </c>
      <c r="L1913" s="1">
        <v>4</v>
      </c>
      <c r="M1913" s="1">
        <v>1.18</v>
      </c>
      <c r="N1913" s="1" t="s">
        <v>29</v>
      </c>
    </row>
    <row r="1914" spans="1:14" x14ac:dyDescent="0.2">
      <c r="A1914" s="1" t="s">
        <v>1954</v>
      </c>
      <c r="B1914" s="1">
        <v>23</v>
      </c>
      <c r="C1914" s="1" t="s">
        <v>14</v>
      </c>
      <c r="D1914" s="1" t="s">
        <v>31</v>
      </c>
      <c r="E1914" s="1">
        <v>4.46</v>
      </c>
      <c r="F1914" s="1">
        <v>50</v>
      </c>
      <c r="G1914" s="1" t="s">
        <v>69</v>
      </c>
      <c r="H1914" s="1" t="s">
        <v>54</v>
      </c>
      <c r="I1914" s="1">
        <v>17.989999999999998</v>
      </c>
      <c r="J1914" s="1">
        <v>1</v>
      </c>
      <c r="K1914" s="1" t="s">
        <v>28</v>
      </c>
      <c r="L1914" s="1">
        <v>3</v>
      </c>
      <c r="M1914" s="1">
        <v>0.09</v>
      </c>
      <c r="N1914" s="1" t="s">
        <v>33</v>
      </c>
    </row>
    <row r="1915" spans="1:14" x14ac:dyDescent="0.2">
      <c r="A1915" s="1" t="s">
        <v>1955</v>
      </c>
      <c r="B1915" s="1">
        <v>34</v>
      </c>
      <c r="C1915" s="1" t="s">
        <v>40</v>
      </c>
      <c r="D1915" s="1" t="s">
        <v>21</v>
      </c>
      <c r="E1915" s="1">
        <v>4.26</v>
      </c>
      <c r="F1915" s="1">
        <v>22</v>
      </c>
      <c r="G1915" s="1" t="s">
        <v>48</v>
      </c>
      <c r="H1915" s="1" t="s">
        <v>45</v>
      </c>
      <c r="I1915" s="1">
        <v>13.99</v>
      </c>
      <c r="J1915" s="1">
        <v>1</v>
      </c>
      <c r="K1915" s="1" t="s">
        <v>60</v>
      </c>
      <c r="L1915" s="1">
        <v>3</v>
      </c>
      <c r="M1915" s="1">
        <v>0.19</v>
      </c>
      <c r="N1915" s="1" t="s">
        <v>24</v>
      </c>
    </row>
    <row r="1916" spans="1:14" x14ac:dyDescent="0.2">
      <c r="A1916" s="1" t="s">
        <v>1956</v>
      </c>
      <c r="B1916" s="1">
        <v>57</v>
      </c>
      <c r="C1916" s="1" t="s">
        <v>26</v>
      </c>
      <c r="D1916" s="1" t="s">
        <v>15</v>
      </c>
      <c r="E1916" s="1">
        <v>14.31</v>
      </c>
      <c r="F1916" s="1">
        <v>0</v>
      </c>
      <c r="G1916" s="1" t="s">
        <v>32</v>
      </c>
      <c r="H1916" s="1" t="s">
        <v>23</v>
      </c>
      <c r="I1916" s="1">
        <v>8.99</v>
      </c>
      <c r="J1916" s="1">
        <v>0</v>
      </c>
      <c r="K1916" s="1" t="s">
        <v>42</v>
      </c>
      <c r="L1916" s="1">
        <v>5</v>
      </c>
      <c r="M1916" s="1">
        <v>14.31</v>
      </c>
      <c r="N1916" s="1" t="s">
        <v>38</v>
      </c>
    </row>
    <row r="1917" spans="1:14" x14ac:dyDescent="0.2">
      <c r="A1917" s="1" t="s">
        <v>1957</v>
      </c>
      <c r="B1917" s="1">
        <v>52</v>
      </c>
      <c r="C1917" s="1" t="s">
        <v>40</v>
      </c>
      <c r="D1917" s="1" t="s">
        <v>31</v>
      </c>
      <c r="E1917" s="1">
        <v>45.18</v>
      </c>
      <c r="F1917" s="1">
        <v>45</v>
      </c>
      <c r="G1917" s="1" t="s">
        <v>16</v>
      </c>
      <c r="H1917" s="1" t="s">
        <v>17</v>
      </c>
      <c r="I1917" s="1">
        <v>17.989999999999998</v>
      </c>
      <c r="J1917" s="1">
        <v>0</v>
      </c>
      <c r="K1917" s="1" t="s">
        <v>18</v>
      </c>
      <c r="L1917" s="1">
        <v>5</v>
      </c>
      <c r="M1917" s="1">
        <v>0.98</v>
      </c>
      <c r="N1917" s="1" t="s">
        <v>19</v>
      </c>
    </row>
    <row r="1918" spans="1:14" x14ac:dyDescent="0.2">
      <c r="A1918" s="1" t="s">
        <v>1958</v>
      </c>
      <c r="B1918" s="1">
        <v>59</v>
      </c>
      <c r="C1918" s="1" t="s">
        <v>26</v>
      </c>
      <c r="D1918" s="1" t="s">
        <v>21</v>
      </c>
      <c r="E1918" s="1">
        <v>23.07</v>
      </c>
      <c r="F1918" s="1">
        <v>56</v>
      </c>
      <c r="G1918" s="1" t="s">
        <v>69</v>
      </c>
      <c r="H1918" s="1" t="s">
        <v>17</v>
      </c>
      <c r="I1918" s="1">
        <v>13.99</v>
      </c>
      <c r="J1918" s="1">
        <v>0</v>
      </c>
      <c r="K1918" s="1" t="s">
        <v>60</v>
      </c>
      <c r="L1918" s="1">
        <v>2</v>
      </c>
      <c r="M1918" s="1">
        <v>0.4</v>
      </c>
      <c r="N1918" s="1" t="s">
        <v>38</v>
      </c>
    </row>
    <row r="1919" spans="1:14" x14ac:dyDescent="0.2">
      <c r="A1919" s="1" t="s">
        <v>1959</v>
      </c>
      <c r="B1919" s="1">
        <v>26</v>
      </c>
      <c r="C1919" s="1" t="s">
        <v>40</v>
      </c>
      <c r="D1919" s="1" t="s">
        <v>31</v>
      </c>
      <c r="E1919" s="1">
        <v>3.67</v>
      </c>
      <c r="F1919" s="1">
        <v>2</v>
      </c>
      <c r="G1919" s="1" t="s">
        <v>69</v>
      </c>
      <c r="H1919" s="1" t="s">
        <v>54</v>
      </c>
      <c r="I1919" s="1">
        <v>17.989999999999998</v>
      </c>
      <c r="J1919" s="1">
        <v>0</v>
      </c>
      <c r="K1919" s="1" t="s">
        <v>18</v>
      </c>
      <c r="L1919" s="1">
        <v>1</v>
      </c>
      <c r="M1919" s="1">
        <v>1.22</v>
      </c>
      <c r="N1919" s="1" t="s">
        <v>51</v>
      </c>
    </row>
    <row r="1920" spans="1:14" x14ac:dyDescent="0.2">
      <c r="A1920" s="1" t="s">
        <v>1960</v>
      </c>
      <c r="B1920" s="1">
        <v>40</v>
      </c>
      <c r="C1920" s="1" t="s">
        <v>40</v>
      </c>
      <c r="D1920" s="1" t="s">
        <v>15</v>
      </c>
      <c r="E1920" s="1">
        <v>14.79</v>
      </c>
      <c r="F1920" s="1">
        <v>4</v>
      </c>
      <c r="G1920" s="1" t="s">
        <v>69</v>
      </c>
      <c r="H1920" s="1" t="s">
        <v>17</v>
      </c>
      <c r="I1920" s="1">
        <v>8.99</v>
      </c>
      <c r="J1920" s="1">
        <v>0</v>
      </c>
      <c r="K1920" s="1" t="s">
        <v>42</v>
      </c>
      <c r="L1920" s="1">
        <v>3</v>
      </c>
      <c r="M1920" s="1">
        <v>2.96</v>
      </c>
      <c r="N1920" s="1" t="s">
        <v>24</v>
      </c>
    </row>
    <row r="1921" spans="1:14" x14ac:dyDescent="0.2">
      <c r="A1921" s="1" t="s">
        <v>1961</v>
      </c>
      <c r="B1921" s="1">
        <v>28</v>
      </c>
      <c r="C1921" s="1" t="s">
        <v>40</v>
      </c>
      <c r="D1921" s="1" t="s">
        <v>21</v>
      </c>
      <c r="E1921" s="1">
        <v>1.17</v>
      </c>
      <c r="F1921" s="1">
        <v>34</v>
      </c>
      <c r="G1921" s="1" t="s">
        <v>27</v>
      </c>
      <c r="H1921" s="1" t="s">
        <v>45</v>
      </c>
      <c r="I1921" s="1">
        <v>13.99</v>
      </c>
      <c r="J1921" s="1">
        <v>1</v>
      </c>
      <c r="K1921" s="1" t="s">
        <v>42</v>
      </c>
      <c r="L1921" s="1">
        <v>4</v>
      </c>
      <c r="M1921" s="1">
        <v>0.03</v>
      </c>
      <c r="N1921" s="1" t="s">
        <v>46</v>
      </c>
    </row>
    <row r="1922" spans="1:14" x14ac:dyDescent="0.2">
      <c r="A1922" s="1" t="s">
        <v>1962</v>
      </c>
      <c r="B1922" s="1">
        <v>50</v>
      </c>
      <c r="C1922" s="1" t="s">
        <v>40</v>
      </c>
      <c r="D1922" s="1" t="s">
        <v>21</v>
      </c>
      <c r="E1922" s="1">
        <v>13.5</v>
      </c>
      <c r="F1922" s="1">
        <v>49</v>
      </c>
      <c r="G1922" s="1" t="s">
        <v>27</v>
      </c>
      <c r="H1922" s="1" t="s">
        <v>56</v>
      </c>
      <c r="I1922" s="1">
        <v>13.99</v>
      </c>
      <c r="J1922" s="1">
        <v>1</v>
      </c>
      <c r="K1922" s="1" t="s">
        <v>60</v>
      </c>
      <c r="L1922" s="1">
        <v>2</v>
      </c>
      <c r="M1922" s="1">
        <v>0.27</v>
      </c>
      <c r="N1922" s="1" t="s">
        <v>29</v>
      </c>
    </row>
    <row r="1923" spans="1:14" x14ac:dyDescent="0.2">
      <c r="A1923" s="1" t="s">
        <v>1963</v>
      </c>
      <c r="B1923" s="1">
        <v>37</v>
      </c>
      <c r="C1923" s="1" t="s">
        <v>40</v>
      </c>
      <c r="D1923" s="1" t="s">
        <v>21</v>
      </c>
      <c r="E1923" s="1">
        <v>4.6500000000000004</v>
      </c>
      <c r="F1923" s="1">
        <v>15</v>
      </c>
      <c r="G1923" s="1" t="s">
        <v>16</v>
      </c>
      <c r="H1923" s="1" t="s">
        <v>45</v>
      </c>
      <c r="I1923" s="1">
        <v>13.99</v>
      </c>
      <c r="J1923" s="1">
        <v>1</v>
      </c>
      <c r="K1923" s="1" t="s">
        <v>60</v>
      </c>
      <c r="L1923" s="1">
        <v>3</v>
      </c>
      <c r="M1923" s="1">
        <v>0.28999999999999998</v>
      </c>
      <c r="N1923" s="1" t="s">
        <v>33</v>
      </c>
    </row>
    <row r="1924" spans="1:14" x14ac:dyDescent="0.2">
      <c r="A1924" s="1" t="s">
        <v>1964</v>
      </c>
      <c r="B1924" s="1">
        <v>26</v>
      </c>
      <c r="C1924" s="1" t="s">
        <v>40</v>
      </c>
      <c r="D1924" s="1" t="s">
        <v>31</v>
      </c>
      <c r="E1924" s="1">
        <v>11.88</v>
      </c>
      <c r="F1924" s="1">
        <v>25</v>
      </c>
      <c r="G1924" s="1" t="s">
        <v>22</v>
      </c>
      <c r="H1924" s="1" t="s">
        <v>45</v>
      </c>
      <c r="I1924" s="1">
        <v>17.989999999999998</v>
      </c>
      <c r="J1924" s="1">
        <v>0</v>
      </c>
      <c r="K1924" s="1" t="s">
        <v>18</v>
      </c>
      <c r="L1924" s="1">
        <v>3</v>
      </c>
      <c r="M1924" s="1">
        <v>0.46</v>
      </c>
      <c r="N1924" s="1" t="s">
        <v>29</v>
      </c>
    </row>
    <row r="1925" spans="1:14" x14ac:dyDescent="0.2">
      <c r="A1925" s="1" t="s">
        <v>1965</v>
      </c>
      <c r="B1925" s="1">
        <v>64</v>
      </c>
      <c r="C1925" s="1" t="s">
        <v>26</v>
      </c>
      <c r="D1925" s="1" t="s">
        <v>15</v>
      </c>
      <c r="E1925" s="1">
        <v>3.25</v>
      </c>
      <c r="F1925" s="1">
        <v>44</v>
      </c>
      <c r="G1925" s="1" t="s">
        <v>27</v>
      </c>
      <c r="H1925" s="1" t="s">
        <v>45</v>
      </c>
      <c r="I1925" s="1">
        <v>8.99</v>
      </c>
      <c r="J1925" s="1">
        <v>1</v>
      </c>
      <c r="K1925" s="1" t="s">
        <v>60</v>
      </c>
      <c r="L1925" s="1">
        <v>1</v>
      </c>
      <c r="M1925" s="1">
        <v>7.0000000000000007E-2</v>
      </c>
      <c r="N1925" s="1" t="s">
        <v>29</v>
      </c>
    </row>
    <row r="1926" spans="1:14" x14ac:dyDescent="0.2">
      <c r="A1926" s="1" t="s">
        <v>1966</v>
      </c>
      <c r="B1926" s="1">
        <v>69</v>
      </c>
      <c r="C1926" s="1" t="s">
        <v>26</v>
      </c>
      <c r="D1926" s="1" t="s">
        <v>15</v>
      </c>
      <c r="E1926" s="1">
        <v>4.8099999999999996</v>
      </c>
      <c r="F1926" s="1">
        <v>46</v>
      </c>
      <c r="G1926" s="1" t="s">
        <v>69</v>
      </c>
      <c r="H1926" s="1" t="s">
        <v>45</v>
      </c>
      <c r="I1926" s="1">
        <v>8.99</v>
      </c>
      <c r="J1926" s="1">
        <v>1</v>
      </c>
      <c r="K1926" s="1" t="s">
        <v>36</v>
      </c>
      <c r="L1926" s="1">
        <v>3</v>
      </c>
      <c r="M1926" s="1">
        <v>0.1</v>
      </c>
      <c r="N1926" s="1" t="s">
        <v>19</v>
      </c>
    </row>
    <row r="1927" spans="1:14" x14ac:dyDescent="0.2">
      <c r="A1927" s="1" t="s">
        <v>1967</v>
      </c>
      <c r="B1927" s="1">
        <v>29</v>
      </c>
      <c r="C1927" s="1" t="s">
        <v>40</v>
      </c>
      <c r="D1927" s="1" t="s">
        <v>31</v>
      </c>
      <c r="E1927" s="1">
        <v>7.54</v>
      </c>
      <c r="F1927" s="1">
        <v>10</v>
      </c>
      <c r="G1927" s="1" t="s">
        <v>22</v>
      </c>
      <c r="H1927" s="1" t="s">
        <v>23</v>
      </c>
      <c r="I1927" s="1">
        <v>17.989999999999998</v>
      </c>
      <c r="J1927" s="1">
        <v>0</v>
      </c>
      <c r="K1927" s="1" t="s">
        <v>36</v>
      </c>
      <c r="L1927" s="1">
        <v>3</v>
      </c>
      <c r="M1927" s="1">
        <v>0.69</v>
      </c>
      <c r="N1927" s="1" t="s">
        <v>19</v>
      </c>
    </row>
    <row r="1928" spans="1:14" x14ac:dyDescent="0.2">
      <c r="A1928" s="1" t="s">
        <v>1968</v>
      </c>
      <c r="B1928" s="1">
        <v>36</v>
      </c>
      <c r="C1928" s="1" t="s">
        <v>14</v>
      </c>
      <c r="D1928" s="1" t="s">
        <v>15</v>
      </c>
      <c r="E1928" s="1">
        <v>13.88</v>
      </c>
      <c r="F1928" s="1">
        <v>27</v>
      </c>
      <c r="G1928" s="1" t="s">
        <v>48</v>
      </c>
      <c r="H1928" s="1" t="s">
        <v>17</v>
      </c>
      <c r="I1928" s="1">
        <v>8.99</v>
      </c>
      <c r="J1928" s="1">
        <v>0</v>
      </c>
      <c r="K1928" s="1" t="s">
        <v>42</v>
      </c>
      <c r="L1928" s="1">
        <v>3</v>
      </c>
      <c r="M1928" s="1">
        <v>0.5</v>
      </c>
      <c r="N1928" s="1" t="s">
        <v>33</v>
      </c>
    </row>
    <row r="1929" spans="1:14" x14ac:dyDescent="0.2">
      <c r="A1929" s="1" t="s">
        <v>1969</v>
      </c>
      <c r="B1929" s="1">
        <v>55</v>
      </c>
      <c r="C1929" s="1" t="s">
        <v>26</v>
      </c>
      <c r="D1929" s="1" t="s">
        <v>21</v>
      </c>
      <c r="E1929" s="1">
        <v>3.68</v>
      </c>
      <c r="F1929" s="1">
        <v>35</v>
      </c>
      <c r="G1929" s="1" t="s">
        <v>69</v>
      </c>
      <c r="H1929" s="1" t="s">
        <v>45</v>
      </c>
      <c r="I1929" s="1">
        <v>13.99</v>
      </c>
      <c r="J1929" s="1">
        <v>1</v>
      </c>
      <c r="K1929" s="1" t="s">
        <v>28</v>
      </c>
      <c r="L1929" s="1">
        <v>5</v>
      </c>
      <c r="M1929" s="1">
        <v>0.1</v>
      </c>
      <c r="N1929" s="1" t="s">
        <v>33</v>
      </c>
    </row>
    <row r="1930" spans="1:14" x14ac:dyDescent="0.2">
      <c r="A1930" s="1" t="s">
        <v>1970</v>
      </c>
      <c r="B1930" s="1">
        <v>35</v>
      </c>
      <c r="C1930" s="1" t="s">
        <v>40</v>
      </c>
      <c r="D1930" s="1" t="s">
        <v>31</v>
      </c>
      <c r="E1930" s="1">
        <v>9.2100000000000009</v>
      </c>
      <c r="F1930" s="1">
        <v>34</v>
      </c>
      <c r="G1930" s="1" t="s">
        <v>69</v>
      </c>
      <c r="H1930" s="1" t="s">
        <v>56</v>
      </c>
      <c r="I1930" s="1">
        <v>17.989999999999998</v>
      </c>
      <c r="J1930" s="1">
        <v>0</v>
      </c>
      <c r="K1930" s="1" t="s">
        <v>42</v>
      </c>
      <c r="L1930" s="1">
        <v>5</v>
      </c>
      <c r="M1930" s="1">
        <v>0.26</v>
      </c>
      <c r="N1930" s="1" t="s">
        <v>24</v>
      </c>
    </row>
    <row r="1931" spans="1:14" x14ac:dyDescent="0.2">
      <c r="A1931" s="1" t="s">
        <v>1971</v>
      </c>
      <c r="B1931" s="1">
        <v>62</v>
      </c>
      <c r="C1931" s="1" t="s">
        <v>26</v>
      </c>
      <c r="D1931" s="1" t="s">
        <v>31</v>
      </c>
      <c r="E1931" s="1">
        <v>25.53</v>
      </c>
      <c r="F1931" s="1">
        <v>51</v>
      </c>
      <c r="G1931" s="1" t="s">
        <v>32</v>
      </c>
      <c r="H1931" s="1" t="s">
        <v>45</v>
      </c>
      <c r="I1931" s="1">
        <v>17.989999999999998</v>
      </c>
      <c r="J1931" s="1">
        <v>0</v>
      </c>
      <c r="K1931" s="1" t="s">
        <v>42</v>
      </c>
      <c r="L1931" s="1">
        <v>3</v>
      </c>
      <c r="M1931" s="1">
        <v>0.49</v>
      </c>
      <c r="N1931" s="1" t="s">
        <v>19</v>
      </c>
    </row>
    <row r="1932" spans="1:14" x14ac:dyDescent="0.2">
      <c r="A1932" s="1" t="s">
        <v>1972</v>
      </c>
      <c r="B1932" s="1">
        <v>44</v>
      </c>
      <c r="C1932" s="1" t="s">
        <v>40</v>
      </c>
      <c r="D1932" s="1" t="s">
        <v>15</v>
      </c>
      <c r="E1932" s="1">
        <v>0.6</v>
      </c>
      <c r="F1932" s="1">
        <v>47</v>
      </c>
      <c r="G1932" s="1" t="s">
        <v>16</v>
      </c>
      <c r="H1932" s="1" t="s">
        <v>54</v>
      </c>
      <c r="I1932" s="1">
        <v>8.99</v>
      </c>
      <c r="J1932" s="1">
        <v>1</v>
      </c>
      <c r="K1932" s="1" t="s">
        <v>42</v>
      </c>
      <c r="L1932" s="1">
        <v>5</v>
      </c>
      <c r="M1932" s="1">
        <v>0.01</v>
      </c>
      <c r="N1932" s="1" t="s">
        <v>46</v>
      </c>
    </row>
    <row r="1933" spans="1:14" x14ac:dyDescent="0.2">
      <c r="A1933" s="1" t="s">
        <v>1973</v>
      </c>
      <c r="B1933" s="1">
        <v>35</v>
      </c>
      <c r="C1933" s="1" t="s">
        <v>14</v>
      </c>
      <c r="D1933" s="1" t="s">
        <v>31</v>
      </c>
      <c r="E1933" s="1">
        <v>2.4300000000000002</v>
      </c>
      <c r="F1933" s="1">
        <v>58</v>
      </c>
      <c r="G1933" s="1" t="s">
        <v>16</v>
      </c>
      <c r="H1933" s="1" t="s">
        <v>17</v>
      </c>
      <c r="I1933" s="1">
        <v>17.989999999999998</v>
      </c>
      <c r="J1933" s="1">
        <v>1</v>
      </c>
      <c r="K1933" s="1" t="s">
        <v>60</v>
      </c>
      <c r="L1933" s="1">
        <v>2</v>
      </c>
      <c r="M1933" s="1">
        <v>0.04</v>
      </c>
      <c r="N1933" s="1" t="s">
        <v>19</v>
      </c>
    </row>
    <row r="1934" spans="1:14" x14ac:dyDescent="0.2">
      <c r="A1934" s="1" t="s">
        <v>1974</v>
      </c>
      <c r="B1934" s="1">
        <v>64</v>
      </c>
      <c r="C1934" s="1" t="s">
        <v>26</v>
      </c>
      <c r="D1934" s="1" t="s">
        <v>31</v>
      </c>
      <c r="E1934" s="1">
        <v>8.24</v>
      </c>
      <c r="F1934" s="1">
        <v>29</v>
      </c>
      <c r="G1934" s="1" t="s">
        <v>32</v>
      </c>
      <c r="H1934" s="1" t="s">
        <v>23</v>
      </c>
      <c r="I1934" s="1">
        <v>17.989999999999998</v>
      </c>
      <c r="J1934" s="1">
        <v>0</v>
      </c>
      <c r="K1934" s="1" t="s">
        <v>18</v>
      </c>
      <c r="L1934" s="1">
        <v>5</v>
      </c>
      <c r="M1934" s="1">
        <v>0.27</v>
      </c>
      <c r="N1934" s="1" t="s">
        <v>19</v>
      </c>
    </row>
    <row r="1935" spans="1:14" x14ac:dyDescent="0.2">
      <c r="A1935" s="1" t="s">
        <v>1975</v>
      </c>
      <c r="B1935" s="1">
        <v>45</v>
      </c>
      <c r="C1935" s="1" t="s">
        <v>26</v>
      </c>
      <c r="D1935" s="1" t="s">
        <v>21</v>
      </c>
      <c r="E1935" s="1">
        <v>2.52</v>
      </c>
      <c r="F1935" s="1">
        <v>23</v>
      </c>
      <c r="G1935" s="1" t="s">
        <v>22</v>
      </c>
      <c r="H1935" s="1" t="s">
        <v>54</v>
      </c>
      <c r="I1935" s="1">
        <v>13.99</v>
      </c>
      <c r="J1935" s="1">
        <v>1</v>
      </c>
      <c r="K1935" s="1" t="s">
        <v>36</v>
      </c>
      <c r="L1935" s="1">
        <v>1</v>
      </c>
      <c r="M1935" s="1">
        <v>0.1</v>
      </c>
      <c r="N1935" s="1" t="s">
        <v>51</v>
      </c>
    </row>
    <row r="1936" spans="1:14" x14ac:dyDescent="0.2">
      <c r="A1936" s="1" t="s">
        <v>1976</v>
      </c>
      <c r="B1936" s="1">
        <v>55</v>
      </c>
      <c r="C1936" s="1" t="s">
        <v>14</v>
      </c>
      <c r="D1936" s="1" t="s">
        <v>31</v>
      </c>
      <c r="E1936" s="1">
        <v>10.130000000000001</v>
      </c>
      <c r="F1936" s="1">
        <v>13</v>
      </c>
      <c r="G1936" s="1" t="s">
        <v>32</v>
      </c>
      <c r="H1936" s="1" t="s">
        <v>45</v>
      </c>
      <c r="I1936" s="1">
        <v>17.989999999999998</v>
      </c>
      <c r="J1936" s="1">
        <v>0</v>
      </c>
      <c r="K1936" s="1" t="s">
        <v>42</v>
      </c>
      <c r="L1936" s="1">
        <v>3</v>
      </c>
      <c r="M1936" s="1">
        <v>0.72</v>
      </c>
      <c r="N1936" s="1" t="s">
        <v>38</v>
      </c>
    </row>
    <row r="1937" spans="1:14" x14ac:dyDescent="0.2">
      <c r="A1937" s="1" t="s">
        <v>1977</v>
      </c>
      <c r="B1937" s="1">
        <v>45</v>
      </c>
      <c r="C1937" s="1" t="s">
        <v>14</v>
      </c>
      <c r="D1937" s="1" t="s">
        <v>21</v>
      </c>
      <c r="E1937" s="1">
        <v>6.84</v>
      </c>
      <c r="F1937" s="1">
        <v>40</v>
      </c>
      <c r="G1937" s="1" t="s">
        <v>48</v>
      </c>
      <c r="H1937" s="1" t="s">
        <v>56</v>
      </c>
      <c r="I1937" s="1">
        <v>13.99</v>
      </c>
      <c r="J1937" s="1">
        <v>1</v>
      </c>
      <c r="K1937" s="1" t="s">
        <v>28</v>
      </c>
      <c r="L1937" s="1">
        <v>2</v>
      </c>
      <c r="M1937" s="1">
        <v>0.17</v>
      </c>
      <c r="N1937" s="1" t="s">
        <v>51</v>
      </c>
    </row>
    <row r="1938" spans="1:14" x14ac:dyDescent="0.2">
      <c r="A1938" s="1" t="s">
        <v>1978</v>
      </c>
      <c r="B1938" s="1">
        <v>52</v>
      </c>
      <c r="C1938" s="1" t="s">
        <v>40</v>
      </c>
      <c r="D1938" s="1" t="s">
        <v>31</v>
      </c>
      <c r="E1938" s="1">
        <v>1.81</v>
      </c>
      <c r="F1938" s="1">
        <v>23</v>
      </c>
      <c r="G1938" s="1" t="s">
        <v>69</v>
      </c>
      <c r="H1938" s="1" t="s">
        <v>23</v>
      </c>
      <c r="I1938" s="1">
        <v>17.989999999999998</v>
      </c>
      <c r="J1938" s="1">
        <v>1</v>
      </c>
      <c r="K1938" s="1" t="s">
        <v>36</v>
      </c>
      <c r="L1938" s="1">
        <v>3</v>
      </c>
      <c r="M1938" s="1">
        <v>0.08</v>
      </c>
      <c r="N1938" s="1" t="s">
        <v>51</v>
      </c>
    </row>
    <row r="1939" spans="1:14" x14ac:dyDescent="0.2">
      <c r="A1939" s="1" t="s">
        <v>1979</v>
      </c>
      <c r="B1939" s="1">
        <v>63</v>
      </c>
      <c r="C1939" s="1" t="s">
        <v>14</v>
      </c>
      <c r="D1939" s="1" t="s">
        <v>21</v>
      </c>
      <c r="E1939" s="1">
        <v>11.43</v>
      </c>
      <c r="F1939" s="1">
        <v>49</v>
      </c>
      <c r="G1939" s="1" t="s">
        <v>22</v>
      </c>
      <c r="H1939" s="1" t="s">
        <v>17</v>
      </c>
      <c r="I1939" s="1">
        <v>13.99</v>
      </c>
      <c r="J1939" s="1">
        <v>1</v>
      </c>
      <c r="K1939" s="1" t="s">
        <v>36</v>
      </c>
      <c r="L1939" s="1">
        <v>1</v>
      </c>
      <c r="M1939" s="1">
        <v>0.23</v>
      </c>
      <c r="N1939" s="1" t="s">
        <v>33</v>
      </c>
    </row>
    <row r="1940" spans="1:14" x14ac:dyDescent="0.2">
      <c r="A1940" s="1" t="s">
        <v>1980</v>
      </c>
      <c r="B1940" s="1">
        <v>33</v>
      </c>
      <c r="C1940" s="1" t="s">
        <v>14</v>
      </c>
      <c r="D1940" s="1" t="s">
        <v>15</v>
      </c>
      <c r="E1940" s="1">
        <v>33.229999999999997</v>
      </c>
      <c r="F1940" s="1">
        <v>58</v>
      </c>
      <c r="G1940" s="1" t="s">
        <v>32</v>
      </c>
      <c r="H1940" s="1" t="s">
        <v>17</v>
      </c>
      <c r="I1940" s="1">
        <v>8.99</v>
      </c>
      <c r="J1940" s="1">
        <v>0</v>
      </c>
      <c r="K1940" s="1" t="s">
        <v>36</v>
      </c>
      <c r="L1940" s="1">
        <v>5</v>
      </c>
      <c r="M1940" s="1">
        <v>0.56000000000000005</v>
      </c>
      <c r="N1940" s="1" t="s">
        <v>38</v>
      </c>
    </row>
    <row r="1941" spans="1:14" x14ac:dyDescent="0.2">
      <c r="A1941" s="1" t="s">
        <v>1981</v>
      </c>
      <c r="B1941" s="1">
        <v>34</v>
      </c>
      <c r="C1941" s="1" t="s">
        <v>26</v>
      </c>
      <c r="D1941" s="1" t="s">
        <v>31</v>
      </c>
      <c r="E1941" s="1">
        <v>4.59</v>
      </c>
      <c r="F1941" s="1">
        <v>31</v>
      </c>
      <c r="G1941" s="1" t="s">
        <v>32</v>
      </c>
      <c r="H1941" s="1" t="s">
        <v>54</v>
      </c>
      <c r="I1941" s="1">
        <v>17.989999999999998</v>
      </c>
      <c r="J1941" s="1">
        <v>1</v>
      </c>
      <c r="K1941" s="1" t="s">
        <v>18</v>
      </c>
      <c r="L1941" s="1">
        <v>2</v>
      </c>
      <c r="M1941" s="1">
        <v>0.14000000000000001</v>
      </c>
      <c r="N1941" s="1" t="s">
        <v>24</v>
      </c>
    </row>
    <row r="1942" spans="1:14" x14ac:dyDescent="0.2">
      <c r="A1942" s="1" t="s">
        <v>1982</v>
      </c>
      <c r="B1942" s="1">
        <v>37</v>
      </c>
      <c r="C1942" s="1" t="s">
        <v>26</v>
      </c>
      <c r="D1942" s="1" t="s">
        <v>21</v>
      </c>
      <c r="E1942" s="1">
        <v>10.29</v>
      </c>
      <c r="F1942" s="1">
        <v>49</v>
      </c>
      <c r="G1942" s="1" t="s">
        <v>48</v>
      </c>
      <c r="H1942" s="1" t="s">
        <v>54</v>
      </c>
      <c r="I1942" s="1">
        <v>13.99</v>
      </c>
      <c r="J1942" s="1">
        <v>1</v>
      </c>
      <c r="K1942" s="1" t="s">
        <v>28</v>
      </c>
      <c r="L1942" s="1">
        <v>1</v>
      </c>
      <c r="M1942" s="1">
        <v>0.21</v>
      </c>
      <c r="N1942" s="1" t="s">
        <v>29</v>
      </c>
    </row>
    <row r="1943" spans="1:14" x14ac:dyDescent="0.2">
      <c r="A1943" s="1" t="s">
        <v>1983</v>
      </c>
      <c r="B1943" s="1">
        <v>25</v>
      </c>
      <c r="C1943" s="1" t="s">
        <v>40</v>
      </c>
      <c r="D1943" s="1" t="s">
        <v>21</v>
      </c>
      <c r="E1943" s="1">
        <v>2.96</v>
      </c>
      <c r="F1943" s="1">
        <v>25</v>
      </c>
      <c r="G1943" s="1" t="s">
        <v>16</v>
      </c>
      <c r="H1943" s="1" t="s">
        <v>45</v>
      </c>
      <c r="I1943" s="1">
        <v>13.99</v>
      </c>
      <c r="J1943" s="1">
        <v>1</v>
      </c>
      <c r="K1943" s="1" t="s">
        <v>60</v>
      </c>
      <c r="L1943" s="1">
        <v>1</v>
      </c>
      <c r="M1943" s="1">
        <v>0.11</v>
      </c>
      <c r="N1943" s="1" t="s">
        <v>46</v>
      </c>
    </row>
    <row r="1944" spans="1:14" x14ac:dyDescent="0.2">
      <c r="A1944" s="1" t="s">
        <v>1984</v>
      </c>
      <c r="B1944" s="1">
        <v>46</v>
      </c>
      <c r="C1944" s="1" t="s">
        <v>14</v>
      </c>
      <c r="D1944" s="1" t="s">
        <v>31</v>
      </c>
      <c r="E1944" s="1">
        <v>30.01</v>
      </c>
      <c r="F1944" s="1">
        <v>56</v>
      </c>
      <c r="G1944" s="1" t="s">
        <v>69</v>
      </c>
      <c r="H1944" s="1" t="s">
        <v>23</v>
      </c>
      <c r="I1944" s="1">
        <v>17.989999999999998</v>
      </c>
      <c r="J1944" s="1">
        <v>0</v>
      </c>
      <c r="K1944" s="1" t="s">
        <v>18</v>
      </c>
      <c r="L1944" s="1">
        <v>5</v>
      </c>
      <c r="M1944" s="1">
        <v>0.53</v>
      </c>
      <c r="N1944" s="1" t="s">
        <v>38</v>
      </c>
    </row>
    <row r="1945" spans="1:14" x14ac:dyDescent="0.2">
      <c r="A1945" s="1" t="s">
        <v>1985</v>
      </c>
      <c r="B1945" s="1">
        <v>63</v>
      </c>
      <c r="C1945" s="1" t="s">
        <v>40</v>
      </c>
      <c r="D1945" s="1" t="s">
        <v>21</v>
      </c>
      <c r="E1945" s="1">
        <v>26.63</v>
      </c>
      <c r="F1945" s="1">
        <v>31</v>
      </c>
      <c r="G1945" s="1" t="s">
        <v>27</v>
      </c>
      <c r="H1945" s="1" t="s">
        <v>17</v>
      </c>
      <c r="I1945" s="1">
        <v>13.99</v>
      </c>
      <c r="J1945" s="1">
        <v>0</v>
      </c>
      <c r="K1945" s="1" t="s">
        <v>28</v>
      </c>
      <c r="L1945" s="1">
        <v>2</v>
      </c>
      <c r="M1945" s="1">
        <v>0.83</v>
      </c>
      <c r="N1945" s="1" t="s">
        <v>33</v>
      </c>
    </row>
    <row r="1946" spans="1:14" x14ac:dyDescent="0.2">
      <c r="A1946" s="1" t="s">
        <v>1986</v>
      </c>
      <c r="B1946" s="1">
        <v>55</v>
      </c>
      <c r="C1946" s="1" t="s">
        <v>40</v>
      </c>
      <c r="D1946" s="1" t="s">
        <v>15</v>
      </c>
      <c r="E1946" s="1">
        <v>3.66</v>
      </c>
      <c r="F1946" s="1">
        <v>11</v>
      </c>
      <c r="G1946" s="1" t="s">
        <v>27</v>
      </c>
      <c r="H1946" s="1" t="s">
        <v>17</v>
      </c>
      <c r="I1946" s="1">
        <v>8.99</v>
      </c>
      <c r="J1946" s="1">
        <v>1</v>
      </c>
      <c r="K1946" s="1" t="s">
        <v>60</v>
      </c>
      <c r="L1946" s="1">
        <v>4</v>
      </c>
      <c r="M1946" s="1">
        <v>0.3</v>
      </c>
      <c r="N1946" s="1" t="s">
        <v>24</v>
      </c>
    </row>
    <row r="1947" spans="1:14" x14ac:dyDescent="0.2">
      <c r="A1947" s="1" t="s">
        <v>1987</v>
      </c>
      <c r="B1947" s="1">
        <v>55</v>
      </c>
      <c r="C1947" s="1" t="s">
        <v>14</v>
      </c>
      <c r="D1947" s="1" t="s">
        <v>15</v>
      </c>
      <c r="E1947" s="1">
        <v>0.67</v>
      </c>
      <c r="F1947" s="1">
        <v>24</v>
      </c>
      <c r="G1947" s="1" t="s">
        <v>22</v>
      </c>
      <c r="H1947" s="1" t="s">
        <v>54</v>
      </c>
      <c r="I1947" s="1">
        <v>8.99</v>
      </c>
      <c r="J1947" s="1">
        <v>1</v>
      </c>
      <c r="K1947" s="1" t="s">
        <v>42</v>
      </c>
      <c r="L1947" s="1">
        <v>3</v>
      </c>
      <c r="M1947" s="1">
        <v>0.03</v>
      </c>
      <c r="N1947" s="1" t="s">
        <v>33</v>
      </c>
    </row>
    <row r="1948" spans="1:14" x14ac:dyDescent="0.2">
      <c r="A1948" s="1" t="s">
        <v>1988</v>
      </c>
      <c r="B1948" s="1">
        <v>61</v>
      </c>
      <c r="C1948" s="1" t="s">
        <v>40</v>
      </c>
      <c r="D1948" s="1" t="s">
        <v>21</v>
      </c>
      <c r="E1948" s="1">
        <v>14.57</v>
      </c>
      <c r="F1948" s="1">
        <v>16</v>
      </c>
      <c r="G1948" s="1" t="s">
        <v>32</v>
      </c>
      <c r="H1948" s="1" t="s">
        <v>23</v>
      </c>
      <c r="I1948" s="1">
        <v>13.99</v>
      </c>
      <c r="J1948" s="1">
        <v>0</v>
      </c>
      <c r="K1948" s="1" t="s">
        <v>18</v>
      </c>
      <c r="L1948" s="1">
        <v>1</v>
      </c>
      <c r="M1948" s="1">
        <v>0.86</v>
      </c>
      <c r="N1948" s="1" t="s">
        <v>33</v>
      </c>
    </row>
    <row r="1949" spans="1:14" x14ac:dyDescent="0.2">
      <c r="A1949" s="1" t="s">
        <v>1989</v>
      </c>
      <c r="B1949" s="1">
        <v>28</v>
      </c>
      <c r="C1949" s="1" t="s">
        <v>40</v>
      </c>
      <c r="D1949" s="1" t="s">
        <v>15</v>
      </c>
      <c r="E1949" s="1">
        <v>3.72</v>
      </c>
      <c r="F1949" s="1">
        <v>56</v>
      </c>
      <c r="G1949" s="1" t="s">
        <v>27</v>
      </c>
      <c r="H1949" s="1" t="s">
        <v>45</v>
      </c>
      <c r="I1949" s="1">
        <v>8.99</v>
      </c>
      <c r="J1949" s="1">
        <v>1</v>
      </c>
      <c r="K1949" s="1" t="s">
        <v>36</v>
      </c>
      <c r="L1949" s="1">
        <v>3</v>
      </c>
      <c r="M1949" s="1">
        <v>7.0000000000000007E-2</v>
      </c>
      <c r="N1949" s="1" t="s">
        <v>33</v>
      </c>
    </row>
    <row r="1950" spans="1:14" x14ac:dyDescent="0.2">
      <c r="A1950" s="1" t="s">
        <v>1990</v>
      </c>
      <c r="B1950" s="1">
        <v>62</v>
      </c>
      <c r="C1950" s="1" t="s">
        <v>14</v>
      </c>
      <c r="D1950" s="1" t="s">
        <v>15</v>
      </c>
      <c r="E1950" s="1">
        <v>21.41</v>
      </c>
      <c r="F1950" s="1">
        <v>22</v>
      </c>
      <c r="G1950" s="1" t="s">
        <v>22</v>
      </c>
      <c r="H1950" s="1" t="s">
        <v>17</v>
      </c>
      <c r="I1950" s="1">
        <v>8.99</v>
      </c>
      <c r="J1950" s="1">
        <v>0</v>
      </c>
      <c r="K1950" s="1" t="s">
        <v>42</v>
      </c>
      <c r="L1950" s="1">
        <v>3</v>
      </c>
      <c r="M1950" s="1">
        <v>0.93</v>
      </c>
      <c r="N1950" s="1" t="s">
        <v>24</v>
      </c>
    </row>
    <row r="1951" spans="1:14" x14ac:dyDescent="0.2">
      <c r="A1951" s="1" t="s">
        <v>1991</v>
      </c>
      <c r="B1951" s="1">
        <v>66</v>
      </c>
      <c r="C1951" s="1" t="s">
        <v>14</v>
      </c>
      <c r="D1951" s="1" t="s">
        <v>15</v>
      </c>
      <c r="E1951" s="1">
        <v>1.89</v>
      </c>
      <c r="F1951" s="1">
        <v>22</v>
      </c>
      <c r="G1951" s="1" t="s">
        <v>16</v>
      </c>
      <c r="H1951" s="1" t="s">
        <v>54</v>
      </c>
      <c r="I1951" s="1">
        <v>8.99</v>
      </c>
      <c r="J1951" s="1">
        <v>1</v>
      </c>
      <c r="K1951" s="1" t="s">
        <v>42</v>
      </c>
      <c r="L1951" s="1">
        <v>2</v>
      </c>
      <c r="M1951" s="1">
        <v>0.08</v>
      </c>
      <c r="N1951" s="1" t="s">
        <v>19</v>
      </c>
    </row>
    <row r="1952" spans="1:14" x14ac:dyDescent="0.2">
      <c r="A1952" s="1" t="s">
        <v>1992</v>
      </c>
      <c r="B1952" s="1">
        <v>63</v>
      </c>
      <c r="C1952" s="1" t="s">
        <v>40</v>
      </c>
      <c r="D1952" s="1" t="s">
        <v>15</v>
      </c>
      <c r="E1952" s="1">
        <v>14.4</v>
      </c>
      <c r="F1952" s="1">
        <v>3</v>
      </c>
      <c r="G1952" s="1" t="s">
        <v>22</v>
      </c>
      <c r="H1952" s="1" t="s">
        <v>54</v>
      </c>
      <c r="I1952" s="1">
        <v>8.99</v>
      </c>
      <c r="J1952" s="1">
        <v>0</v>
      </c>
      <c r="K1952" s="1" t="s">
        <v>36</v>
      </c>
      <c r="L1952" s="1">
        <v>3</v>
      </c>
      <c r="M1952" s="1">
        <v>3.6</v>
      </c>
      <c r="N1952" s="1" t="s">
        <v>51</v>
      </c>
    </row>
    <row r="1953" spans="1:14" x14ac:dyDescent="0.2">
      <c r="A1953" s="1" t="s">
        <v>1993</v>
      </c>
      <c r="B1953" s="1">
        <v>46</v>
      </c>
      <c r="C1953" s="1" t="s">
        <v>14</v>
      </c>
      <c r="D1953" s="1" t="s">
        <v>31</v>
      </c>
      <c r="E1953" s="1">
        <v>7.29</v>
      </c>
      <c r="F1953" s="1">
        <v>4</v>
      </c>
      <c r="G1953" s="1" t="s">
        <v>69</v>
      </c>
      <c r="H1953" s="1" t="s">
        <v>45</v>
      </c>
      <c r="I1953" s="1">
        <v>17.989999999999998</v>
      </c>
      <c r="J1953" s="1">
        <v>0</v>
      </c>
      <c r="K1953" s="1" t="s">
        <v>60</v>
      </c>
      <c r="L1953" s="1">
        <v>2</v>
      </c>
      <c r="M1953" s="1">
        <v>1.46</v>
      </c>
      <c r="N1953" s="1" t="s">
        <v>46</v>
      </c>
    </row>
    <row r="1954" spans="1:14" x14ac:dyDescent="0.2">
      <c r="A1954" s="1" t="s">
        <v>1994</v>
      </c>
      <c r="B1954" s="1">
        <v>34</v>
      </c>
      <c r="C1954" s="1" t="s">
        <v>14</v>
      </c>
      <c r="D1954" s="1" t="s">
        <v>15</v>
      </c>
      <c r="E1954" s="1">
        <v>5.95</v>
      </c>
      <c r="F1954" s="1">
        <v>37</v>
      </c>
      <c r="G1954" s="1" t="s">
        <v>48</v>
      </c>
      <c r="H1954" s="1" t="s">
        <v>56</v>
      </c>
      <c r="I1954" s="1">
        <v>8.99</v>
      </c>
      <c r="J1954" s="1">
        <v>1</v>
      </c>
      <c r="K1954" s="1" t="s">
        <v>28</v>
      </c>
      <c r="L1954" s="1">
        <v>2</v>
      </c>
      <c r="M1954" s="1">
        <v>0.16</v>
      </c>
      <c r="N1954" s="1" t="s">
        <v>46</v>
      </c>
    </row>
    <row r="1955" spans="1:14" x14ac:dyDescent="0.2">
      <c r="A1955" s="1" t="s">
        <v>1995</v>
      </c>
      <c r="B1955" s="1">
        <v>56</v>
      </c>
      <c r="C1955" s="1" t="s">
        <v>40</v>
      </c>
      <c r="D1955" s="1" t="s">
        <v>21</v>
      </c>
      <c r="E1955" s="1">
        <v>5.83</v>
      </c>
      <c r="F1955" s="1">
        <v>59</v>
      </c>
      <c r="G1955" s="1" t="s">
        <v>22</v>
      </c>
      <c r="H1955" s="1" t="s">
        <v>23</v>
      </c>
      <c r="I1955" s="1">
        <v>13.99</v>
      </c>
      <c r="J1955" s="1">
        <v>0</v>
      </c>
      <c r="K1955" s="1" t="s">
        <v>42</v>
      </c>
      <c r="L1955" s="1">
        <v>5</v>
      </c>
      <c r="M1955" s="1">
        <v>0.1</v>
      </c>
      <c r="N1955" s="1" t="s">
        <v>19</v>
      </c>
    </row>
    <row r="1956" spans="1:14" x14ac:dyDescent="0.2">
      <c r="A1956" s="1" t="s">
        <v>1996</v>
      </c>
      <c r="B1956" s="1">
        <v>35</v>
      </c>
      <c r="C1956" s="1" t="s">
        <v>14</v>
      </c>
      <c r="D1956" s="1" t="s">
        <v>15</v>
      </c>
      <c r="E1956" s="1">
        <v>2.19</v>
      </c>
      <c r="F1956" s="1">
        <v>5</v>
      </c>
      <c r="G1956" s="1" t="s">
        <v>32</v>
      </c>
      <c r="H1956" s="1" t="s">
        <v>45</v>
      </c>
      <c r="I1956" s="1">
        <v>8.99</v>
      </c>
      <c r="J1956" s="1">
        <v>1</v>
      </c>
      <c r="K1956" s="1" t="s">
        <v>18</v>
      </c>
      <c r="L1956" s="1">
        <v>5</v>
      </c>
      <c r="M1956" s="1">
        <v>0.36</v>
      </c>
      <c r="N1956" s="1" t="s">
        <v>19</v>
      </c>
    </row>
    <row r="1957" spans="1:14" x14ac:dyDescent="0.2">
      <c r="A1957" s="1" t="s">
        <v>1997</v>
      </c>
      <c r="B1957" s="1">
        <v>52</v>
      </c>
      <c r="C1957" s="1" t="s">
        <v>14</v>
      </c>
      <c r="D1957" s="1" t="s">
        <v>15</v>
      </c>
      <c r="E1957" s="1">
        <v>8.7200000000000006</v>
      </c>
      <c r="F1957" s="1">
        <v>28</v>
      </c>
      <c r="G1957" s="1" t="s">
        <v>16</v>
      </c>
      <c r="H1957" s="1" t="s">
        <v>45</v>
      </c>
      <c r="I1957" s="1">
        <v>8.99</v>
      </c>
      <c r="J1957" s="1">
        <v>1</v>
      </c>
      <c r="K1957" s="1" t="s">
        <v>36</v>
      </c>
      <c r="L1957" s="1">
        <v>1</v>
      </c>
      <c r="M1957" s="1">
        <v>0.3</v>
      </c>
      <c r="N1957" s="1" t="s">
        <v>33</v>
      </c>
    </row>
    <row r="1958" spans="1:14" x14ac:dyDescent="0.2">
      <c r="A1958" s="1" t="s">
        <v>1998</v>
      </c>
      <c r="B1958" s="1">
        <v>54</v>
      </c>
      <c r="C1958" s="1" t="s">
        <v>26</v>
      </c>
      <c r="D1958" s="1" t="s">
        <v>15</v>
      </c>
      <c r="E1958" s="1">
        <v>12.12</v>
      </c>
      <c r="F1958" s="1">
        <v>38</v>
      </c>
      <c r="G1958" s="1" t="s">
        <v>69</v>
      </c>
      <c r="H1958" s="1" t="s">
        <v>17</v>
      </c>
      <c r="I1958" s="1">
        <v>8.99</v>
      </c>
      <c r="J1958" s="1">
        <v>1</v>
      </c>
      <c r="K1958" s="1" t="s">
        <v>18</v>
      </c>
      <c r="L1958" s="1">
        <v>5</v>
      </c>
      <c r="M1958" s="1">
        <v>0.31</v>
      </c>
      <c r="N1958" s="1" t="s">
        <v>38</v>
      </c>
    </row>
    <row r="1959" spans="1:14" x14ac:dyDescent="0.2">
      <c r="A1959" s="1" t="s">
        <v>1999</v>
      </c>
      <c r="B1959" s="1">
        <v>42</v>
      </c>
      <c r="C1959" s="1" t="s">
        <v>26</v>
      </c>
      <c r="D1959" s="1" t="s">
        <v>21</v>
      </c>
      <c r="E1959" s="1">
        <v>25.68</v>
      </c>
      <c r="F1959" s="1">
        <v>33</v>
      </c>
      <c r="G1959" s="1" t="s">
        <v>27</v>
      </c>
      <c r="H1959" s="1" t="s">
        <v>45</v>
      </c>
      <c r="I1959" s="1">
        <v>13.99</v>
      </c>
      <c r="J1959" s="1">
        <v>0</v>
      </c>
      <c r="K1959" s="1" t="s">
        <v>36</v>
      </c>
      <c r="L1959" s="1">
        <v>5</v>
      </c>
      <c r="M1959" s="1">
        <v>0.76</v>
      </c>
      <c r="N1959" s="1" t="s">
        <v>46</v>
      </c>
    </row>
    <row r="1960" spans="1:14" x14ac:dyDescent="0.2">
      <c r="A1960" s="1" t="s">
        <v>2000</v>
      </c>
      <c r="B1960" s="1">
        <v>39</v>
      </c>
      <c r="C1960" s="1" t="s">
        <v>14</v>
      </c>
      <c r="D1960" s="1" t="s">
        <v>15</v>
      </c>
      <c r="E1960" s="1">
        <v>10.6</v>
      </c>
      <c r="F1960" s="1">
        <v>53</v>
      </c>
      <c r="G1960" s="1" t="s">
        <v>69</v>
      </c>
      <c r="H1960" s="1" t="s">
        <v>45</v>
      </c>
      <c r="I1960" s="1">
        <v>8.99</v>
      </c>
      <c r="J1960" s="1">
        <v>1</v>
      </c>
      <c r="K1960" s="1" t="s">
        <v>42</v>
      </c>
      <c r="L1960" s="1">
        <v>3</v>
      </c>
      <c r="M1960" s="1">
        <v>0.2</v>
      </c>
      <c r="N1960" s="1" t="s">
        <v>46</v>
      </c>
    </row>
    <row r="1961" spans="1:14" x14ac:dyDescent="0.2">
      <c r="A1961" s="1" t="s">
        <v>2001</v>
      </c>
      <c r="B1961" s="1">
        <v>65</v>
      </c>
      <c r="C1961" s="1" t="s">
        <v>14</v>
      </c>
      <c r="D1961" s="1" t="s">
        <v>31</v>
      </c>
      <c r="E1961" s="1">
        <v>13.71</v>
      </c>
      <c r="F1961" s="1">
        <v>4</v>
      </c>
      <c r="G1961" s="1" t="s">
        <v>48</v>
      </c>
      <c r="H1961" s="1" t="s">
        <v>54</v>
      </c>
      <c r="I1961" s="1">
        <v>17.989999999999998</v>
      </c>
      <c r="J1961" s="1">
        <v>0</v>
      </c>
      <c r="K1961" s="1" t="s">
        <v>28</v>
      </c>
      <c r="L1961" s="1">
        <v>3</v>
      </c>
      <c r="M1961" s="1">
        <v>2.74</v>
      </c>
      <c r="N1961" s="1" t="s">
        <v>24</v>
      </c>
    </row>
    <row r="1962" spans="1:14" x14ac:dyDescent="0.2">
      <c r="A1962" s="1" t="s">
        <v>2002</v>
      </c>
      <c r="B1962" s="1">
        <v>70</v>
      </c>
      <c r="C1962" s="1" t="s">
        <v>26</v>
      </c>
      <c r="D1962" s="1" t="s">
        <v>15</v>
      </c>
      <c r="E1962" s="1">
        <v>4.04</v>
      </c>
      <c r="F1962" s="1">
        <v>52</v>
      </c>
      <c r="G1962" s="1" t="s">
        <v>27</v>
      </c>
      <c r="H1962" s="1" t="s">
        <v>23</v>
      </c>
      <c r="I1962" s="1">
        <v>8.99</v>
      </c>
      <c r="J1962" s="1">
        <v>1</v>
      </c>
      <c r="K1962" s="1" t="s">
        <v>28</v>
      </c>
      <c r="L1962" s="1">
        <v>3</v>
      </c>
      <c r="M1962" s="1">
        <v>0.08</v>
      </c>
      <c r="N1962" s="1" t="s">
        <v>29</v>
      </c>
    </row>
    <row r="1963" spans="1:14" x14ac:dyDescent="0.2">
      <c r="A1963" s="1" t="s">
        <v>2003</v>
      </c>
      <c r="B1963" s="1">
        <v>23</v>
      </c>
      <c r="C1963" s="1" t="s">
        <v>40</v>
      </c>
      <c r="D1963" s="1" t="s">
        <v>31</v>
      </c>
      <c r="E1963" s="1">
        <v>22.77</v>
      </c>
      <c r="F1963" s="1">
        <v>10</v>
      </c>
      <c r="G1963" s="1" t="s">
        <v>48</v>
      </c>
      <c r="H1963" s="1" t="s">
        <v>17</v>
      </c>
      <c r="I1963" s="1">
        <v>17.989999999999998</v>
      </c>
      <c r="J1963" s="1">
        <v>0</v>
      </c>
      <c r="K1963" s="1" t="s">
        <v>60</v>
      </c>
      <c r="L1963" s="1">
        <v>1</v>
      </c>
      <c r="M1963" s="1">
        <v>2.0699999999999998</v>
      </c>
      <c r="N1963" s="1" t="s">
        <v>24</v>
      </c>
    </row>
    <row r="1964" spans="1:14" x14ac:dyDescent="0.2">
      <c r="A1964" s="1" t="s">
        <v>2004</v>
      </c>
      <c r="B1964" s="1">
        <v>54</v>
      </c>
      <c r="C1964" s="1" t="s">
        <v>26</v>
      </c>
      <c r="D1964" s="1" t="s">
        <v>15</v>
      </c>
      <c r="E1964" s="1">
        <v>18.84</v>
      </c>
      <c r="F1964" s="1">
        <v>49</v>
      </c>
      <c r="G1964" s="1" t="s">
        <v>48</v>
      </c>
      <c r="H1964" s="1" t="s">
        <v>23</v>
      </c>
      <c r="I1964" s="1">
        <v>8.99</v>
      </c>
      <c r="J1964" s="1">
        <v>1</v>
      </c>
      <c r="K1964" s="1" t="s">
        <v>18</v>
      </c>
      <c r="L1964" s="1">
        <v>1</v>
      </c>
      <c r="M1964" s="1">
        <v>0.38</v>
      </c>
      <c r="N1964" s="1" t="s">
        <v>46</v>
      </c>
    </row>
    <row r="1965" spans="1:14" x14ac:dyDescent="0.2">
      <c r="A1965" s="1" t="s">
        <v>2005</v>
      </c>
      <c r="B1965" s="1">
        <v>30</v>
      </c>
      <c r="C1965" s="1" t="s">
        <v>40</v>
      </c>
      <c r="D1965" s="1" t="s">
        <v>15</v>
      </c>
      <c r="E1965" s="1">
        <v>1.5</v>
      </c>
      <c r="F1965" s="1">
        <v>41</v>
      </c>
      <c r="G1965" s="1" t="s">
        <v>22</v>
      </c>
      <c r="H1965" s="1" t="s">
        <v>56</v>
      </c>
      <c r="I1965" s="1">
        <v>8.99</v>
      </c>
      <c r="J1965" s="1">
        <v>1</v>
      </c>
      <c r="K1965" s="1" t="s">
        <v>28</v>
      </c>
      <c r="L1965" s="1">
        <v>1</v>
      </c>
      <c r="M1965" s="1">
        <v>0.04</v>
      </c>
      <c r="N1965" s="1" t="s">
        <v>38</v>
      </c>
    </row>
    <row r="1966" spans="1:14" x14ac:dyDescent="0.2">
      <c r="A1966" s="1" t="s">
        <v>2006</v>
      </c>
      <c r="B1966" s="1">
        <v>44</v>
      </c>
      <c r="C1966" s="1" t="s">
        <v>14</v>
      </c>
      <c r="D1966" s="1" t="s">
        <v>21</v>
      </c>
      <c r="E1966" s="1">
        <v>1.46</v>
      </c>
      <c r="F1966" s="1">
        <v>59</v>
      </c>
      <c r="G1966" s="1" t="s">
        <v>69</v>
      </c>
      <c r="H1966" s="1" t="s">
        <v>56</v>
      </c>
      <c r="I1966" s="1">
        <v>13.99</v>
      </c>
      <c r="J1966" s="1">
        <v>1</v>
      </c>
      <c r="K1966" s="1" t="s">
        <v>42</v>
      </c>
      <c r="L1966" s="1">
        <v>1</v>
      </c>
      <c r="M1966" s="1">
        <v>0.02</v>
      </c>
      <c r="N1966" s="1" t="s">
        <v>51</v>
      </c>
    </row>
    <row r="1967" spans="1:14" x14ac:dyDescent="0.2">
      <c r="A1967" s="1" t="s">
        <v>2007</v>
      </c>
      <c r="B1967" s="1">
        <v>56</v>
      </c>
      <c r="C1967" s="1" t="s">
        <v>40</v>
      </c>
      <c r="D1967" s="1" t="s">
        <v>15</v>
      </c>
      <c r="E1967" s="1">
        <v>2.02</v>
      </c>
      <c r="F1967" s="1">
        <v>23</v>
      </c>
      <c r="G1967" s="1" t="s">
        <v>69</v>
      </c>
      <c r="H1967" s="1" t="s">
        <v>17</v>
      </c>
      <c r="I1967" s="1">
        <v>8.99</v>
      </c>
      <c r="J1967" s="1">
        <v>1</v>
      </c>
      <c r="K1967" s="1" t="s">
        <v>60</v>
      </c>
      <c r="L1967" s="1">
        <v>5</v>
      </c>
      <c r="M1967" s="1">
        <v>0.08</v>
      </c>
      <c r="N1967" s="1" t="s">
        <v>51</v>
      </c>
    </row>
    <row r="1968" spans="1:14" x14ac:dyDescent="0.2">
      <c r="A1968" s="1" t="s">
        <v>2008</v>
      </c>
      <c r="B1968" s="1">
        <v>48</v>
      </c>
      <c r="C1968" s="1" t="s">
        <v>40</v>
      </c>
      <c r="D1968" s="1" t="s">
        <v>31</v>
      </c>
      <c r="E1968" s="1">
        <v>0.84</v>
      </c>
      <c r="F1968" s="1">
        <v>43</v>
      </c>
      <c r="G1968" s="1" t="s">
        <v>16</v>
      </c>
      <c r="H1968" s="1" t="s">
        <v>23</v>
      </c>
      <c r="I1968" s="1">
        <v>17.989999999999998</v>
      </c>
      <c r="J1968" s="1">
        <v>1</v>
      </c>
      <c r="K1968" s="1" t="s">
        <v>28</v>
      </c>
      <c r="L1968" s="1">
        <v>4</v>
      </c>
      <c r="M1968" s="1">
        <v>0.02</v>
      </c>
      <c r="N1968" s="1" t="s">
        <v>33</v>
      </c>
    </row>
    <row r="1969" spans="1:14" x14ac:dyDescent="0.2">
      <c r="A1969" s="1" t="s">
        <v>2009</v>
      </c>
      <c r="B1969" s="1">
        <v>56</v>
      </c>
      <c r="C1969" s="1" t="s">
        <v>26</v>
      </c>
      <c r="D1969" s="1" t="s">
        <v>15</v>
      </c>
      <c r="E1969" s="1">
        <v>0.8</v>
      </c>
      <c r="F1969" s="1">
        <v>18</v>
      </c>
      <c r="G1969" s="1" t="s">
        <v>69</v>
      </c>
      <c r="H1969" s="1" t="s">
        <v>54</v>
      </c>
      <c r="I1969" s="1">
        <v>8.99</v>
      </c>
      <c r="J1969" s="1">
        <v>1</v>
      </c>
      <c r="K1969" s="1" t="s">
        <v>42</v>
      </c>
      <c r="L1969" s="1">
        <v>3</v>
      </c>
      <c r="M1969" s="1">
        <v>0.04</v>
      </c>
      <c r="N1969" s="1" t="s">
        <v>38</v>
      </c>
    </row>
    <row r="1970" spans="1:14" x14ac:dyDescent="0.2">
      <c r="A1970" s="1" t="s">
        <v>2010</v>
      </c>
      <c r="B1970" s="1">
        <v>40</v>
      </c>
      <c r="C1970" s="1" t="s">
        <v>14</v>
      </c>
      <c r="D1970" s="1" t="s">
        <v>31</v>
      </c>
      <c r="E1970" s="1">
        <v>0.52</v>
      </c>
      <c r="F1970" s="1">
        <v>26</v>
      </c>
      <c r="G1970" s="1" t="s">
        <v>69</v>
      </c>
      <c r="H1970" s="1" t="s">
        <v>23</v>
      </c>
      <c r="I1970" s="1">
        <v>17.989999999999998</v>
      </c>
      <c r="J1970" s="1">
        <v>1</v>
      </c>
      <c r="K1970" s="1" t="s">
        <v>42</v>
      </c>
      <c r="L1970" s="1">
        <v>2</v>
      </c>
      <c r="M1970" s="1">
        <v>0.02</v>
      </c>
      <c r="N1970" s="1" t="s">
        <v>51</v>
      </c>
    </row>
    <row r="1971" spans="1:14" x14ac:dyDescent="0.2">
      <c r="A1971" s="1" t="s">
        <v>2011</v>
      </c>
      <c r="B1971" s="1">
        <v>58</v>
      </c>
      <c r="C1971" s="1" t="s">
        <v>40</v>
      </c>
      <c r="D1971" s="1" t="s">
        <v>31</v>
      </c>
      <c r="E1971" s="1">
        <v>3.2</v>
      </c>
      <c r="F1971" s="1">
        <v>53</v>
      </c>
      <c r="G1971" s="1" t="s">
        <v>16</v>
      </c>
      <c r="H1971" s="1" t="s">
        <v>54</v>
      </c>
      <c r="I1971" s="1">
        <v>17.989999999999998</v>
      </c>
      <c r="J1971" s="1">
        <v>1</v>
      </c>
      <c r="K1971" s="1" t="s">
        <v>28</v>
      </c>
      <c r="L1971" s="1">
        <v>1</v>
      </c>
      <c r="M1971" s="1">
        <v>0.06</v>
      </c>
      <c r="N1971" s="1" t="s">
        <v>24</v>
      </c>
    </row>
    <row r="1972" spans="1:14" x14ac:dyDescent="0.2">
      <c r="A1972" s="1" t="s">
        <v>2012</v>
      </c>
      <c r="B1972" s="1">
        <v>20</v>
      </c>
      <c r="C1972" s="1" t="s">
        <v>40</v>
      </c>
      <c r="D1972" s="1" t="s">
        <v>15</v>
      </c>
      <c r="E1972" s="1">
        <v>3.02</v>
      </c>
      <c r="F1972" s="1">
        <v>2</v>
      </c>
      <c r="G1972" s="1" t="s">
        <v>16</v>
      </c>
      <c r="H1972" s="1" t="s">
        <v>56</v>
      </c>
      <c r="I1972" s="1">
        <v>8.99</v>
      </c>
      <c r="J1972" s="1">
        <v>0</v>
      </c>
      <c r="K1972" s="1" t="s">
        <v>36</v>
      </c>
      <c r="L1972" s="1">
        <v>5</v>
      </c>
      <c r="M1972" s="1">
        <v>1.01</v>
      </c>
      <c r="N1972" s="1" t="s">
        <v>19</v>
      </c>
    </row>
    <row r="1973" spans="1:14" x14ac:dyDescent="0.2">
      <c r="A1973" s="1" t="s">
        <v>2013</v>
      </c>
      <c r="B1973" s="1">
        <v>44</v>
      </c>
      <c r="C1973" s="1" t="s">
        <v>14</v>
      </c>
      <c r="D1973" s="1" t="s">
        <v>31</v>
      </c>
      <c r="E1973" s="1">
        <v>3.38</v>
      </c>
      <c r="F1973" s="1">
        <v>6</v>
      </c>
      <c r="G1973" s="1" t="s">
        <v>22</v>
      </c>
      <c r="H1973" s="1" t="s">
        <v>23</v>
      </c>
      <c r="I1973" s="1">
        <v>17.989999999999998</v>
      </c>
      <c r="J1973" s="1">
        <v>0</v>
      </c>
      <c r="K1973" s="1" t="s">
        <v>60</v>
      </c>
      <c r="L1973" s="1">
        <v>5</v>
      </c>
      <c r="M1973" s="1">
        <v>0.48</v>
      </c>
      <c r="N1973" s="1" t="s">
        <v>33</v>
      </c>
    </row>
    <row r="1974" spans="1:14" x14ac:dyDescent="0.2">
      <c r="A1974" s="1" t="s">
        <v>2014</v>
      </c>
      <c r="B1974" s="1">
        <v>58</v>
      </c>
      <c r="C1974" s="1" t="s">
        <v>14</v>
      </c>
      <c r="D1974" s="1" t="s">
        <v>15</v>
      </c>
      <c r="E1974" s="1">
        <v>6.47</v>
      </c>
      <c r="F1974" s="1">
        <v>46</v>
      </c>
      <c r="G1974" s="1" t="s">
        <v>16</v>
      </c>
      <c r="H1974" s="1" t="s">
        <v>56</v>
      </c>
      <c r="I1974" s="1">
        <v>8.99</v>
      </c>
      <c r="J1974" s="1">
        <v>1</v>
      </c>
      <c r="K1974" s="1" t="s">
        <v>28</v>
      </c>
      <c r="L1974" s="1">
        <v>1</v>
      </c>
      <c r="M1974" s="1">
        <v>0.14000000000000001</v>
      </c>
      <c r="N1974" s="1" t="s">
        <v>33</v>
      </c>
    </row>
    <row r="1975" spans="1:14" x14ac:dyDescent="0.2">
      <c r="A1975" s="1" t="s">
        <v>2015</v>
      </c>
      <c r="B1975" s="1">
        <v>58</v>
      </c>
      <c r="C1975" s="1" t="s">
        <v>40</v>
      </c>
      <c r="D1975" s="1" t="s">
        <v>21</v>
      </c>
      <c r="E1975" s="1">
        <v>19.25</v>
      </c>
      <c r="F1975" s="1">
        <v>2</v>
      </c>
      <c r="G1975" s="1" t="s">
        <v>22</v>
      </c>
      <c r="H1975" s="1" t="s">
        <v>23</v>
      </c>
      <c r="I1975" s="1">
        <v>13.99</v>
      </c>
      <c r="J1975" s="1">
        <v>0</v>
      </c>
      <c r="K1975" s="1" t="s">
        <v>60</v>
      </c>
      <c r="L1975" s="1">
        <v>2</v>
      </c>
      <c r="M1975" s="1">
        <v>6.42</v>
      </c>
      <c r="N1975" s="1" t="s">
        <v>29</v>
      </c>
    </row>
    <row r="1976" spans="1:14" x14ac:dyDescent="0.2">
      <c r="A1976" s="1" t="s">
        <v>2016</v>
      </c>
      <c r="B1976" s="1">
        <v>46</v>
      </c>
      <c r="C1976" s="1" t="s">
        <v>14</v>
      </c>
      <c r="D1976" s="1" t="s">
        <v>31</v>
      </c>
      <c r="E1976" s="1">
        <v>26.06</v>
      </c>
      <c r="F1976" s="1">
        <v>4</v>
      </c>
      <c r="G1976" s="1" t="s">
        <v>32</v>
      </c>
      <c r="H1976" s="1" t="s">
        <v>54</v>
      </c>
      <c r="I1976" s="1">
        <v>17.989999999999998</v>
      </c>
      <c r="J1976" s="1">
        <v>0</v>
      </c>
      <c r="K1976" s="1" t="s">
        <v>42</v>
      </c>
      <c r="L1976" s="1">
        <v>4</v>
      </c>
      <c r="M1976" s="1">
        <v>5.21</v>
      </c>
      <c r="N1976" s="1" t="s">
        <v>19</v>
      </c>
    </row>
    <row r="1977" spans="1:14" x14ac:dyDescent="0.2">
      <c r="A1977" s="1" t="s">
        <v>2017</v>
      </c>
      <c r="B1977" s="1">
        <v>51</v>
      </c>
      <c r="C1977" s="1" t="s">
        <v>14</v>
      </c>
      <c r="D1977" s="1" t="s">
        <v>21</v>
      </c>
      <c r="E1977" s="1">
        <v>1.1399999999999999</v>
      </c>
      <c r="F1977" s="1">
        <v>55</v>
      </c>
      <c r="G1977" s="1" t="s">
        <v>27</v>
      </c>
      <c r="H1977" s="1" t="s">
        <v>45</v>
      </c>
      <c r="I1977" s="1">
        <v>13.99</v>
      </c>
      <c r="J1977" s="1">
        <v>1</v>
      </c>
      <c r="K1977" s="1" t="s">
        <v>28</v>
      </c>
      <c r="L1977" s="1">
        <v>1</v>
      </c>
      <c r="M1977" s="1">
        <v>0.02</v>
      </c>
      <c r="N1977" s="1" t="s">
        <v>29</v>
      </c>
    </row>
    <row r="1978" spans="1:14" x14ac:dyDescent="0.2">
      <c r="A1978" s="1" t="s">
        <v>2018</v>
      </c>
      <c r="B1978" s="1">
        <v>19</v>
      </c>
      <c r="C1978" s="1" t="s">
        <v>26</v>
      </c>
      <c r="D1978" s="1" t="s">
        <v>21</v>
      </c>
      <c r="E1978" s="1">
        <v>6.61</v>
      </c>
      <c r="F1978" s="1">
        <v>18</v>
      </c>
      <c r="G1978" s="1" t="s">
        <v>32</v>
      </c>
      <c r="H1978" s="1" t="s">
        <v>54</v>
      </c>
      <c r="I1978" s="1">
        <v>13.99</v>
      </c>
      <c r="J1978" s="1">
        <v>0</v>
      </c>
      <c r="K1978" s="1" t="s">
        <v>28</v>
      </c>
      <c r="L1978" s="1">
        <v>1</v>
      </c>
      <c r="M1978" s="1">
        <v>0.35</v>
      </c>
      <c r="N1978" s="1" t="s">
        <v>51</v>
      </c>
    </row>
    <row r="1979" spans="1:14" x14ac:dyDescent="0.2">
      <c r="A1979" s="1" t="s">
        <v>2019</v>
      </c>
      <c r="B1979" s="1">
        <v>25</v>
      </c>
      <c r="C1979" s="1" t="s">
        <v>40</v>
      </c>
      <c r="D1979" s="1" t="s">
        <v>31</v>
      </c>
      <c r="E1979" s="1">
        <v>0.98</v>
      </c>
      <c r="F1979" s="1">
        <v>30</v>
      </c>
      <c r="G1979" s="1" t="s">
        <v>69</v>
      </c>
      <c r="H1979" s="1" t="s">
        <v>23</v>
      </c>
      <c r="I1979" s="1">
        <v>17.989999999999998</v>
      </c>
      <c r="J1979" s="1">
        <v>1</v>
      </c>
      <c r="K1979" s="1" t="s">
        <v>28</v>
      </c>
      <c r="L1979" s="1">
        <v>1</v>
      </c>
      <c r="M1979" s="1">
        <v>0.03</v>
      </c>
      <c r="N1979" s="1" t="s">
        <v>33</v>
      </c>
    </row>
    <row r="1980" spans="1:14" x14ac:dyDescent="0.2">
      <c r="A1980" s="1" t="s">
        <v>2020</v>
      </c>
      <c r="B1980" s="1">
        <v>25</v>
      </c>
      <c r="C1980" s="1" t="s">
        <v>40</v>
      </c>
      <c r="D1980" s="1" t="s">
        <v>21</v>
      </c>
      <c r="E1980" s="1">
        <v>0.45</v>
      </c>
      <c r="F1980" s="1">
        <v>2</v>
      </c>
      <c r="G1980" s="1" t="s">
        <v>32</v>
      </c>
      <c r="H1980" s="1" t="s">
        <v>17</v>
      </c>
      <c r="I1980" s="1">
        <v>13.99</v>
      </c>
      <c r="J1980" s="1">
        <v>1</v>
      </c>
      <c r="K1980" s="1" t="s">
        <v>36</v>
      </c>
      <c r="L1980" s="1">
        <v>1</v>
      </c>
      <c r="M1980" s="1">
        <v>0.15</v>
      </c>
      <c r="N1980" s="1" t="s">
        <v>46</v>
      </c>
    </row>
    <row r="1981" spans="1:14" x14ac:dyDescent="0.2">
      <c r="A1981" s="1" t="s">
        <v>2021</v>
      </c>
      <c r="B1981" s="1">
        <v>50</v>
      </c>
      <c r="C1981" s="1" t="s">
        <v>26</v>
      </c>
      <c r="D1981" s="1" t="s">
        <v>15</v>
      </c>
      <c r="E1981" s="1">
        <v>8.09</v>
      </c>
      <c r="F1981" s="1">
        <v>4</v>
      </c>
      <c r="G1981" s="1" t="s">
        <v>69</v>
      </c>
      <c r="H1981" s="1" t="s">
        <v>23</v>
      </c>
      <c r="I1981" s="1">
        <v>8.99</v>
      </c>
      <c r="J1981" s="1">
        <v>0</v>
      </c>
      <c r="K1981" s="1" t="s">
        <v>36</v>
      </c>
      <c r="L1981" s="1">
        <v>1</v>
      </c>
      <c r="M1981" s="1">
        <v>1.62</v>
      </c>
      <c r="N1981" s="1" t="s">
        <v>19</v>
      </c>
    </row>
    <row r="1982" spans="1:14" x14ac:dyDescent="0.2">
      <c r="A1982" s="1" t="s">
        <v>2022</v>
      </c>
      <c r="B1982" s="1">
        <v>30</v>
      </c>
      <c r="C1982" s="1" t="s">
        <v>40</v>
      </c>
      <c r="D1982" s="1" t="s">
        <v>21</v>
      </c>
      <c r="E1982" s="1">
        <v>1.65</v>
      </c>
      <c r="F1982" s="1">
        <v>58</v>
      </c>
      <c r="G1982" s="1" t="s">
        <v>22</v>
      </c>
      <c r="H1982" s="1" t="s">
        <v>23</v>
      </c>
      <c r="I1982" s="1">
        <v>13.99</v>
      </c>
      <c r="J1982" s="1">
        <v>1</v>
      </c>
      <c r="K1982" s="1" t="s">
        <v>28</v>
      </c>
      <c r="L1982" s="1">
        <v>5</v>
      </c>
      <c r="M1982" s="1">
        <v>0.03</v>
      </c>
      <c r="N1982" s="1" t="s">
        <v>33</v>
      </c>
    </row>
    <row r="1983" spans="1:14" x14ac:dyDescent="0.2">
      <c r="A1983" s="1" t="s">
        <v>2023</v>
      </c>
      <c r="B1983" s="1">
        <v>41</v>
      </c>
      <c r="C1983" s="1" t="s">
        <v>26</v>
      </c>
      <c r="D1983" s="1" t="s">
        <v>31</v>
      </c>
      <c r="E1983" s="1">
        <v>8.27</v>
      </c>
      <c r="F1983" s="1">
        <v>50</v>
      </c>
      <c r="G1983" s="1" t="s">
        <v>48</v>
      </c>
      <c r="H1983" s="1" t="s">
        <v>17</v>
      </c>
      <c r="I1983" s="1">
        <v>17.989999999999998</v>
      </c>
      <c r="J1983" s="1">
        <v>0</v>
      </c>
      <c r="K1983" s="1" t="s">
        <v>60</v>
      </c>
      <c r="L1983" s="1">
        <v>5</v>
      </c>
      <c r="M1983" s="1">
        <v>0.16</v>
      </c>
      <c r="N1983" s="1" t="s">
        <v>38</v>
      </c>
    </row>
    <row r="1984" spans="1:14" x14ac:dyDescent="0.2">
      <c r="A1984" s="1" t="s">
        <v>2024</v>
      </c>
      <c r="B1984" s="1">
        <v>40</v>
      </c>
      <c r="C1984" s="1" t="s">
        <v>26</v>
      </c>
      <c r="D1984" s="1" t="s">
        <v>21</v>
      </c>
      <c r="E1984" s="1">
        <v>8.89</v>
      </c>
      <c r="F1984" s="1">
        <v>21</v>
      </c>
      <c r="G1984" s="1" t="s">
        <v>32</v>
      </c>
      <c r="H1984" s="1" t="s">
        <v>56</v>
      </c>
      <c r="I1984" s="1">
        <v>13.99</v>
      </c>
      <c r="J1984" s="1">
        <v>0</v>
      </c>
      <c r="K1984" s="1" t="s">
        <v>18</v>
      </c>
      <c r="L1984" s="1">
        <v>1</v>
      </c>
      <c r="M1984" s="1">
        <v>0.4</v>
      </c>
      <c r="N1984" s="1" t="s">
        <v>51</v>
      </c>
    </row>
    <row r="1985" spans="1:14" x14ac:dyDescent="0.2">
      <c r="A1985" s="1" t="s">
        <v>2025</v>
      </c>
      <c r="B1985" s="1">
        <v>23</v>
      </c>
      <c r="C1985" s="1" t="s">
        <v>26</v>
      </c>
      <c r="D1985" s="1" t="s">
        <v>21</v>
      </c>
      <c r="E1985" s="1">
        <v>6.25</v>
      </c>
      <c r="F1985" s="1">
        <v>54</v>
      </c>
      <c r="G1985" s="1" t="s">
        <v>69</v>
      </c>
      <c r="H1985" s="1" t="s">
        <v>17</v>
      </c>
      <c r="I1985" s="1">
        <v>13.99</v>
      </c>
      <c r="J1985" s="1">
        <v>0</v>
      </c>
      <c r="K1985" s="1" t="s">
        <v>42</v>
      </c>
      <c r="L1985" s="1">
        <v>4</v>
      </c>
      <c r="M1985" s="1">
        <v>0.11</v>
      </c>
      <c r="N1985" s="1" t="s">
        <v>51</v>
      </c>
    </row>
    <row r="1986" spans="1:14" x14ac:dyDescent="0.2">
      <c r="A1986" s="1" t="s">
        <v>2026</v>
      </c>
      <c r="B1986" s="1">
        <v>28</v>
      </c>
      <c r="C1986" s="1" t="s">
        <v>40</v>
      </c>
      <c r="D1986" s="1" t="s">
        <v>15</v>
      </c>
      <c r="E1986" s="1">
        <v>15.79</v>
      </c>
      <c r="F1986" s="1">
        <v>12</v>
      </c>
      <c r="G1986" s="1" t="s">
        <v>48</v>
      </c>
      <c r="H1986" s="1" t="s">
        <v>54</v>
      </c>
      <c r="I1986" s="1">
        <v>8.99</v>
      </c>
      <c r="J1986" s="1">
        <v>0</v>
      </c>
      <c r="K1986" s="1" t="s">
        <v>18</v>
      </c>
      <c r="L1986" s="1">
        <v>2</v>
      </c>
      <c r="M1986" s="1">
        <v>1.21</v>
      </c>
      <c r="N1986" s="1" t="s">
        <v>19</v>
      </c>
    </row>
    <row r="1987" spans="1:14" x14ac:dyDescent="0.2">
      <c r="A1987" s="1" t="s">
        <v>2027</v>
      </c>
      <c r="B1987" s="1">
        <v>56</v>
      </c>
      <c r="C1987" s="1" t="s">
        <v>40</v>
      </c>
      <c r="D1987" s="1" t="s">
        <v>15</v>
      </c>
      <c r="E1987" s="1">
        <v>5.08</v>
      </c>
      <c r="F1987" s="1">
        <v>60</v>
      </c>
      <c r="G1987" s="1" t="s">
        <v>48</v>
      </c>
      <c r="H1987" s="1" t="s">
        <v>56</v>
      </c>
      <c r="I1987" s="1">
        <v>8.99</v>
      </c>
      <c r="J1987" s="1">
        <v>1</v>
      </c>
      <c r="K1987" s="1" t="s">
        <v>60</v>
      </c>
      <c r="L1987" s="1">
        <v>4</v>
      </c>
      <c r="M1987" s="1">
        <v>0.08</v>
      </c>
      <c r="N1987" s="1" t="s">
        <v>38</v>
      </c>
    </row>
    <row r="1988" spans="1:14" x14ac:dyDescent="0.2">
      <c r="A1988" s="1" t="s">
        <v>2028</v>
      </c>
      <c r="B1988" s="1">
        <v>52</v>
      </c>
      <c r="C1988" s="1" t="s">
        <v>14</v>
      </c>
      <c r="D1988" s="1" t="s">
        <v>31</v>
      </c>
      <c r="E1988" s="1">
        <v>21.99</v>
      </c>
      <c r="F1988" s="1">
        <v>19</v>
      </c>
      <c r="G1988" s="1" t="s">
        <v>27</v>
      </c>
      <c r="H1988" s="1" t="s">
        <v>45</v>
      </c>
      <c r="I1988" s="1">
        <v>17.989999999999998</v>
      </c>
      <c r="J1988" s="1">
        <v>0</v>
      </c>
      <c r="K1988" s="1" t="s">
        <v>18</v>
      </c>
      <c r="L1988" s="1">
        <v>2</v>
      </c>
      <c r="M1988" s="1">
        <v>1.1000000000000001</v>
      </c>
      <c r="N1988" s="1" t="s">
        <v>29</v>
      </c>
    </row>
    <row r="1989" spans="1:14" x14ac:dyDescent="0.2">
      <c r="A1989" s="1" t="s">
        <v>2029</v>
      </c>
      <c r="B1989" s="1">
        <v>40</v>
      </c>
      <c r="C1989" s="1" t="s">
        <v>26</v>
      </c>
      <c r="D1989" s="1" t="s">
        <v>21</v>
      </c>
      <c r="E1989" s="1">
        <v>11.91</v>
      </c>
      <c r="F1989" s="1">
        <v>4</v>
      </c>
      <c r="G1989" s="1" t="s">
        <v>22</v>
      </c>
      <c r="H1989" s="1" t="s">
        <v>23</v>
      </c>
      <c r="I1989" s="1">
        <v>13.99</v>
      </c>
      <c r="J1989" s="1">
        <v>0</v>
      </c>
      <c r="K1989" s="1" t="s">
        <v>36</v>
      </c>
      <c r="L1989" s="1">
        <v>5</v>
      </c>
      <c r="M1989" s="1">
        <v>2.38</v>
      </c>
      <c r="N1989" s="1" t="s">
        <v>46</v>
      </c>
    </row>
    <row r="1990" spans="1:14" x14ac:dyDescent="0.2">
      <c r="A1990" s="1" t="s">
        <v>2030</v>
      </c>
      <c r="B1990" s="1">
        <v>69</v>
      </c>
      <c r="C1990" s="1" t="s">
        <v>14</v>
      </c>
      <c r="D1990" s="1" t="s">
        <v>31</v>
      </c>
      <c r="E1990" s="1">
        <v>8.09</v>
      </c>
      <c r="F1990" s="1">
        <v>54</v>
      </c>
      <c r="G1990" s="1" t="s">
        <v>27</v>
      </c>
      <c r="H1990" s="1" t="s">
        <v>54</v>
      </c>
      <c r="I1990" s="1">
        <v>17.989999999999998</v>
      </c>
      <c r="J1990" s="1">
        <v>1</v>
      </c>
      <c r="K1990" s="1" t="s">
        <v>42</v>
      </c>
      <c r="L1990" s="1">
        <v>2</v>
      </c>
      <c r="M1990" s="1">
        <v>0.15</v>
      </c>
      <c r="N1990" s="1" t="s">
        <v>38</v>
      </c>
    </row>
    <row r="1991" spans="1:14" x14ac:dyDescent="0.2">
      <c r="A1991" s="1" t="s">
        <v>2031</v>
      </c>
      <c r="B1991" s="1">
        <v>67</v>
      </c>
      <c r="C1991" s="1" t="s">
        <v>26</v>
      </c>
      <c r="D1991" s="1" t="s">
        <v>21</v>
      </c>
      <c r="E1991" s="1">
        <v>0.28000000000000003</v>
      </c>
      <c r="F1991" s="1">
        <v>51</v>
      </c>
      <c r="G1991" s="1" t="s">
        <v>27</v>
      </c>
      <c r="H1991" s="1" t="s">
        <v>45</v>
      </c>
      <c r="I1991" s="1">
        <v>13.99</v>
      </c>
      <c r="J1991" s="1">
        <v>1</v>
      </c>
      <c r="K1991" s="1" t="s">
        <v>18</v>
      </c>
      <c r="L1991" s="1">
        <v>1</v>
      </c>
      <c r="M1991" s="1">
        <v>0.01</v>
      </c>
      <c r="N1991" s="1" t="s">
        <v>29</v>
      </c>
    </row>
    <row r="1992" spans="1:14" x14ac:dyDescent="0.2">
      <c r="A1992" s="1" t="s">
        <v>2032</v>
      </c>
      <c r="B1992" s="1">
        <v>63</v>
      </c>
      <c r="C1992" s="1" t="s">
        <v>14</v>
      </c>
      <c r="D1992" s="1" t="s">
        <v>15</v>
      </c>
      <c r="E1992" s="1">
        <v>19.68</v>
      </c>
      <c r="F1992" s="1">
        <v>7</v>
      </c>
      <c r="G1992" s="1" t="s">
        <v>32</v>
      </c>
      <c r="H1992" s="1" t="s">
        <v>17</v>
      </c>
      <c r="I1992" s="1">
        <v>8.99</v>
      </c>
      <c r="J1992" s="1">
        <v>0</v>
      </c>
      <c r="K1992" s="1" t="s">
        <v>60</v>
      </c>
      <c r="L1992" s="1">
        <v>3</v>
      </c>
      <c r="M1992" s="1">
        <v>2.46</v>
      </c>
      <c r="N1992" s="1" t="s">
        <v>51</v>
      </c>
    </row>
    <row r="1993" spans="1:14" x14ac:dyDescent="0.2">
      <c r="A1993" s="1" t="s">
        <v>2033</v>
      </c>
      <c r="B1993" s="1">
        <v>48</v>
      </c>
      <c r="C1993" s="1" t="s">
        <v>14</v>
      </c>
      <c r="D1993" s="1" t="s">
        <v>21</v>
      </c>
      <c r="E1993" s="1">
        <v>3.97</v>
      </c>
      <c r="F1993" s="1">
        <v>1</v>
      </c>
      <c r="G1993" s="1" t="s">
        <v>48</v>
      </c>
      <c r="H1993" s="1" t="s">
        <v>17</v>
      </c>
      <c r="I1993" s="1">
        <v>13.99</v>
      </c>
      <c r="J1993" s="1">
        <v>0</v>
      </c>
      <c r="K1993" s="1" t="s">
        <v>36</v>
      </c>
      <c r="L1993" s="1">
        <v>5</v>
      </c>
      <c r="M1993" s="1">
        <v>1.99</v>
      </c>
      <c r="N1993" s="1" t="s">
        <v>33</v>
      </c>
    </row>
    <row r="1994" spans="1:14" x14ac:dyDescent="0.2">
      <c r="A1994" s="1" t="s">
        <v>2034</v>
      </c>
      <c r="B1994" s="1">
        <v>27</v>
      </c>
      <c r="C1994" s="1" t="s">
        <v>26</v>
      </c>
      <c r="D1994" s="1" t="s">
        <v>15</v>
      </c>
      <c r="E1994" s="1">
        <v>0.67</v>
      </c>
      <c r="F1994" s="1">
        <v>22</v>
      </c>
      <c r="G1994" s="1" t="s">
        <v>16</v>
      </c>
      <c r="H1994" s="1" t="s">
        <v>23</v>
      </c>
      <c r="I1994" s="1">
        <v>8.99</v>
      </c>
      <c r="J1994" s="1">
        <v>1</v>
      </c>
      <c r="K1994" s="1" t="s">
        <v>28</v>
      </c>
      <c r="L1994" s="1">
        <v>2</v>
      </c>
      <c r="M1994" s="1">
        <v>0.03</v>
      </c>
      <c r="N1994" s="1" t="s">
        <v>29</v>
      </c>
    </row>
    <row r="1995" spans="1:14" x14ac:dyDescent="0.2">
      <c r="A1995" s="1" t="s">
        <v>2035</v>
      </c>
      <c r="B1995" s="1">
        <v>18</v>
      </c>
      <c r="C1995" s="1" t="s">
        <v>26</v>
      </c>
      <c r="D1995" s="1" t="s">
        <v>31</v>
      </c>
      <c r="E1995" s="1">
        <v>4.9400000000000004</v>
      </c>
      <c r="F1995" s="1">
        <v>39</v>
      </c>
      <c r="G1995" s="1" t="s">
        <v>48</v>
      </c>
      <c r="H1995" s="1" t="s">
        <v>23</v>
      </c>
      <c r="I1995" s="1">
        <v>17.989999999999998</v>
      </c>
      <c r="J1995" s="1">
        <v>1</v>
      </c>
      <c r="K1995" s="1" t="s">
        <v>28</v>
      </c>
      <c r="L1995" s="1">
        <v>5</v>
      </c>
      <c r="M1995" s="1">
        <v>0.12</v>
      </c>
      <c r="N1995" s="1" t="s">
        <v>33</v>
      </c>
    </row>
    <row r="1996" spans="1:14" x14ac:dyDescent="0.2">
      <c r="A1996" s="1" t="s">
        <v>2036</v>
      </c>
      <c r="B1996" s="1">
        <v>61</v>
      </c>
      <c r="C1996" s="1" t="s">
        <v>26</v>
      </c>
      <c r="D1996" s="1" t="s">
        <v>31</v>
      </c>
      <c r="E1996" s="1">
        <v>41.68</v>
      </c>
      <c r="F1996" s="1">
        <v>54</v>
      </c>
      <c r="G1996" s="1" t="s">
        <v>16</v>
      </c>
      <c r="H1996" s="1" t="s">
        <v>45</v>
      </c>
      <c r="I1996" s="1">
        <v>17.989999999999998</v>
      </c>
      <c r="J1996" s="1">
        <v>0</v>
      </c>
      <c r="K1996" s="1" t="s">
        <v>28</v>
      </c>
      <c r="L1996" s="1">
        <v>3</v>
      </c>
      <c r="M1996" s="1">
        <v>0.76</v>
      </c>
      <c r="N1996" s="1" t="s">
        <v>19</v>
      </c>
    </row>
    <row r="1997" spans="1:14" x14ac:dyDescent="0.2">
      <c r="A1997" s="1" t="s">
        <v>2037</v>
      </c>
      <c r="B1997" s="1">
        <v>24</v>
      </c>
      <c r="C1997" s="1" t="s">
        <v>40</v>
      </c>
      <c r="D1997" s="1" t="s">
        <v>21</v>
      </c>
      <c r="E1997" s="1">
        <v>16.21</v>
      </c>
      <c r="F1997" s="1">
        <v>6</v>
      </c>
      <c r="G1997" s="1" t="s">
        <v>27</v>
      </c>
      <c r="H1997" s="1" t="s">
        <v>23</v>
      </c>
      <c r="I1997" s="1">
        <v>13.99</v>
      </c>
      <c r="J1997" s="1">
        <v>0</v>
      </c>
      <c r="K1997" s="1" t="s">
        <v>18</v>
      </c>
      <c r="L1997" s="1">
        <v>1</v>
      </c>
      <c r="M1997" s="1">
        <v>2.3199999999999998</v>
      </c>
      <c r="N1997" s="1" t="s">
        <v>51</v>
      </c>
    </row>
    <row r="1998" spans="1:14" x14ac:dyDescent="0.2">
      <c r="A1998" s="1" t="s">
        <v>2038</v>
      </c>
      <c r="B1998" s="1">
        <v>60</v>
      </c>
      <c r="C1998" s="1" t="s">
        <v>40</v>
      </c>
      <c r="D1998" s="1" t="s">
        <v>31</v>
      </c>
      <c r="E1998" s="1">
        <v>6.21</v>
      </c>
      <c r="F1998" s="1">
        <v>15</v>
      </c>
      <c r="G1998" s="1" t="s">
        <v>27</v>
      </c>
      <c r="H1998" s="1" t="s">
        <v>23</v>
      </c>
      <c r="I1998" s="1">
        <v>17.989999999999998</v>
      </c>
      <c r="J1998" s="1">
        <v>0</v>
      </c>
      <c r="K1998" s="1" t="s">
        <v>36</v>
      </c>
      <c r="L1998" s="1">
        <v>3</v>
      </c>
      <c r="M1998" s="1">
        <v>0.39</v>
      </c>
      <c r="N1998" s="1" t="s">
        <v>33</v>
      </c>
    </row>
    <row r="1999" spans="1:14" x14ac:dyDescent="0.2">
      <c r="A1999" s="1" t="s">
        <v>2039</v>
      </c>
      <c r="B1999" s="1">
        <v>19</v>
      </c>
      <c r="C1999" s="1" t="s">
        <v>26</v>
      </c>
      <c r="D1999" s="1" t="s">
        <v>31</v>
      </c>
      <c r="E1999" s="1">
        <v>3.9</v>
      </c>
      <c r="F1999" s="1">
        <v>9</v>
      </c>
      <c r="G1999" s="1" t="s">
        <v>69</v>
      </c>
      <c r="H1999" s="1" t="s">
        <v>45</v>
      </c>
      <c r="I1999" s="1">
        <v>17.989999999999998</v>
      </c>
      <c r="J1999" s="1">
        <v>0</v>
      </c>
      <c r="K1999" s="1" t="s">
        <v>60</v>
      </c>
      <c r="L1999" s="1">
        <v>5</v>
      </c>
      <c r="M1999" s="1">
        <v>0.39</v>
      </c>
      <c r="N1999" s="1" t="s">
        <v>38</v>
      </c>
    </row>
    <row r="2000" spans="1:14" x14ac:dyDescent="0.2">
      <c r="A2000" s="1" t="s">
        <v>2040</v>
      </c>
      <c r="B2000" s="1">
        <v>50</v>
      </c>
      <c r="C2000" s="1" t="s">
        <v>40</v>
      </c>
      <c r="D2000" s="1" t="s">
        <v>31</v>
      </c>
      <c r="E2000" s="1">
        <v>10.83</v>
      </c>
      <c r="F2000" s="1">
        <v>3</v>
      </c>
      <c r="G2000" s="1" t="s">
        <v>16</v>
      </c>
      <c r="H2000" s="1" t="s">
        <v>45</v>
      </c>
      <c r="I2000" s="1">
        <v>17.989999999999998</v>
      </c>
      <c r="J2000" s="1">
        <v>0</v>
      </c>
      <c r="K2000" s="1" t="s">
        <v>60</v>
      </c>
      <c r="L2000" s="1">
        <v>3</v>
      </c>
      <c r="M2000" s="1">
        <v>2.71</v>
      </c>
      <c r="N2000" s="1" t="s">
        <v>29</v>
      </c>
    </row>
    <row r="2001" spans="1:14" x14ac:dyDescent="0.2">
      <c r="A2001" s="1" t="s">
        <v>2041</v>
      </c>
      <c r="B2001" s="1">
        <v>62</v>
      </c>
      <c r="C2001" s="1" t="s">
        <v>14</v>
      </c>
      <c r="D2001" s="1" t="s">
        <v>31</v>
      </c>
      <c r="E2001" s="1">
        <v>5.98</v>
      </c>
      <c r="F2001" s="1">
        <v>48</v>
      </c>
      <c r="G2001" s="1" t="s">
        <v>69</v>
      </c>
      <c r="H2001" s="1" t="s">
        <v>56</v>
      </c>
      <c r="I2001" s="1">
        <v>17.989999999999998</v>
      </c>
      <c r="J2001" s="1">
        <v>1</v>
      </c>
      <c r="K2001" s="1" t="s">
        <v>28</v>
      </c>
      <c r="L2001" s="1">
        <v>5</v>
      </c>
      <c r="M2001" s="1">
        <v>0.12</v>
      </c>
      <c r="N2001" s="1" t="s">
        <v>51</v>
      </c>
    </row>
    <row r="2002" spans="1:14" x14ac:dyDescent="0.2">
      <c r="A2002" s="1" t="s">
        <v>2042</v>
      </c>
      <c r="B2002" s="1">
        <v>53</v>
      </c>
      <c r="C2002" s="1" t="s">
        <v>26</v>
      </c>
      <c r="D2002" s="1" t="s">
        <v>21</v>
      </c>
      <c r="E2002" s="1">
        <v>6.68</v>
      </c>
      <c r="F2002" s="1">
        <v>11</v>
      </c>
      <c r="G2002" s="1" t="s">
        <v>69</v>
      </c>
      <c r="H2002" s="1" t="s">
        <v>23</v>
      </c>
      <c r="I2002" s="1">
        <v>13.99</v>
      </c>
      <c r="J2002" s="1">
        <v>0</v>
      </c>
      <c r="K2002" s="1" t="s">
        <v>42</v>
      </c>
      <c r="L2002" s="1">
        <v>4</v>
      </c>
      <c r="M2002" s="1">
        <v>0.56000000000000005</v>
      </c>
      <c r="N2002" s="1" t="s">
        <v>19</v>
      </c>
    </row>
    <row r="2003" spans="1:14" x14ac:dyDescent="0.2">
      <c r="A2003" s="1" t="s">
        <v>2043</v>
      </c>
      <c r="B2003" s="1">
        <v>18</v>
      </c>
      <c r="C2003" s="1" t="s">
        <v>40</v>
      </c>
      <c r="D2003" s="1" t="s">
        <v>31</v>
      </c>
      <c r="E2003" s="1">
        <v>36.340000000000003</v>
      </c>
      <c r="F2003" s="1">
        <v>15</v>
      </c>
      <c r="G2003" s="1" t="s">
        <v>48</v>
      </c>
      <c r="H2003" s="1" t="s">
        <v>54</v>
      </c>
      <c r="I2003" s="1">
        <v>17.989999999999998</v>
      </c>
      <c r="J2003" s="1">
        <v>0</v>
      </c>
      <c r="K2003" s="1" t="s">
        <v>36</v>
      </c>
      <c r="L2003" s="1">
        <v>3</v>
      </c>
      <c r="M2003" s="1">
        <v>2.27</v>
      </c>
      <c r="N2003" s="1" t="s">
        <v>19</v>
      </c>
    </row>
    <row r="2004" spans="1:14" x14ac:dyDescent="0.2">
      <c r="A2004" s="1" t="s">
        <v>2044</v>
      </c>
      <c r="B2004" s="1">
        <v>52</v>
      </c>
      <c r="C2004" s="1" t="s">
        <v>14</v>
      </c>
      <c r="D2004" s="1" t="s">
        <v>21</v>
      </c>
      <c r="E2004" s="1">
        <v>6.41</v>
      </c>
      <c r="F2004" s="1">
        <v>15</v>
      </c>
      <c r="G2004" s="1" t="s">
        <v>32</v>
      </c>
      <c r="H2004" s="1" t="s">
        <v>17</v>
      </c>
      <c r="I2004" s="1">
        <v>13.99</v>
      </c>
      <c r="J2004" s="1">
        <v>0</v>
      </c>
      <c r="K2004" s="1" t="s">
        <v>42</v>
      </c>
      <c r="L2004" s="1">
        <v>1</v>
      </c>
      <c r="M2004" s="1">
        <v>0.4</v>
      </c>
      <c r="N2004" s="1" t="s">
        <v>24</v>
      </c>
    </row>
    <row r="2005" spans="1:14" x14ac:dyDescent="0.2">
      <c r="A2005" s="1" t="s">
        <v>2045</v>
      </c>
      <c r="B2005" s="1">
        <v>40</v>
      </c>
      <c r="C2005" s="1" t="s">
        <v>14</v>
      </c>
      <c r="D2005" s="1" t="s">
        <v>15</v>
      </c>
      <c r="E2005" s="1">
        <v>6.48</v>
      </c>
      <c r="F2005" s="1">
        <v>51</v>
      </c>
      <c r="G2005" s="1" t="s">
        <v>27</v>
      </c>
      <c r="H2005" s="1" t="s">
        <v>54</v>
      </c>
      <c r="I2005" s="1">
        <v>8.99</v>
      </c>
      <c r="J2005" s="1">
        <v>1</v>
      </c>
      <c r="K2005" s="1" t="s">
        <v>60</v>
      </c>
      <c r="L2005" s="1">
        <v>4</v>
      </c>
      <c r="M2005" s="1">
        <v>0.12</v>
      </c>
      <c r="N2005" s="1" t="s">
        <v>29</v>
      </c>
    </row>
    <row r="2006" spans="1:14" x14ac:dyDescent="0.2">
      <c r="A2006" s="1" t="s">
        <v>2046</v>
      </c>
      <c r="B2006" s="1">
        <v>51</v>
      </c>
      <c r="C2006" s="1" t="s">
        <v>26</v>
      </c>
      <c r="D2006" s="1" t="s">
        <v>31</v>
      </c>
      <c r="E2006" s="1">
        <v>1.46</v>
      </c>
      <c r="F2006" s="1">
        <v>35</v>
      </c>
      <c r="G2006" s="1" t="s">
        <v>32</v>
      </c>
      <c r="H2006" s="1" t="s">
        <v>56</v>
      </c>
      <c r="I2006" s="1">
        <v>17.989999999999998</v>
      </c>
      <c r="J2006" s="1">
        <v>1</v>
      </c>
      <c r="K2006" s="1" t="s">
        <v>42</v>
      </c>
      <c r="L2006" s="1">
        <v>3</v>
      </c>
      <c r="M2006" s="1">
        <v>0.04</v>
      </c>
      <c r="N2006" s="1" t="s">
        <v>19</v>
      </c>
    </row>
    <row r="2007" spans="1:14" x14ac:dyDescent="0.2">
      <c r="A2007" s="1" t="s">
        <v>2047</v>
      </c>
      <c r="B2007" s="1">
        <v>36</v>
      </c>
      <c r="C2007" s="1" t="s">
        <v>26</v>
      </c>
      <c r="D2007" s="1" t="s">
        <v>21</v>
      </c>
      <c r="E2007" s="1">
        <v>2.59</v>
      </c>
      <c r="F2007" s="1">
        <v>36</v>
      </c>
      <c r="G2007" s="1" t="s">
        <v>69</v>
      </c>
      <c r="H2007" s="1" t="s">
        <v>54</v>
      </c>
      <c r="I2007" s="1">
        <v>13.99</v>
      </c>
      <c r="J2007" s="1">
        <v>1</v>
      </c>
      <c r="K2007" s="1" t="s">
        <v>36</v>
      </c>
      <c r="L2007" s="1">
        <v>2</v>
      </c>
      <c r="M2007" s="1">
        <v>7.0000000000000007E-2</v>
      </c>
      <c r="N2007" s="1" t="s">
        <v>46</v>
      </c>
    </row>
    <row r="2008" spans="1:14" x14ac:dyDescent="0.2">
      <c r="A2008" s="1" t="s">
        <v>2048</v>
      </c>
      <c r="B2008" s="1">
        <v>30</v>
      </c>
      <c r="C2008" s="1" t="s">
        <v>40</v>
      </c>
      <c r="D2008" s="1" t="s">
        <v>21</v>
      </c>
      <c r="E2008" s="1">
        <v>13.25</v>
      </c>
      <c r="F2008" s="1">
        <v>47</v>
      </c>
      <c r="G2008" s="1" t="s">
        <v>27</v>
      </c>
      <c r="H2008" s="1" t="s">
        <v>45</v>
      </c>
      <c r="I2008" s="1">
        <v>13.99</v>
      </c>
      <c r="J2008" s="1">
        <v>0</v>
      </c>
      <c r="K2008" s="1" t="s">
        <v>60</v>
      </c>
      <c r="L2008" s="1">
        <v>4</v>
      </c>
      <c r="M2008" s="1">
        <v>0.28000000000000003</v>
      </c>
      <c r="N2008" s="1" t="s">
        <v>29</v>
      </c>
    </row>
    <row r="2009" spans="1:14" x14ac:dyDescent="0.2">
      <c r="A2009" s="1" t="s">
        <v>2049</v>
      </c>
      <c r="B2009" s="1">
        <v>54</v>
      </c>
      <c r="C2009" s="1" t="s">
        <v>40</v>
      </c>
      <c r="D2009" s="1" t="s">
        <v>21</v>
      </c>
      <c r="E2009" s="1">
        <v>23.35</v>
      </c>
      <c r="F2009" s="1">
        <v>40</v>
      </c>
      <c r="G2009" s="1" t="s">
        <v>69</v>
      </c>
      <c r="H2009" s="1" t="s">
        <v>23</v>
      </c>
      <c r="I2009" s="1">
        <v>13.99</v>
      </c>
      <c r="J2009" s="1">
        <v>0</v>
      </c>
      <c r="K2009" s="1" t="s">
        <v>60</v>
      </c>
      <c r="L2009" s="1">
        <v>5</v>
      </c>
      <c r="M2009" s="1">
        <v>0.56999999999999995</v>
      </c>
      <c r="N2009" s="1" t="s">
        <v>33</v>
      </c>
    </row>
    <row r="2010" spans="1:14" x14ac:dyDescent="0.2">
      <c r="A2010" s="1" t="s">
        <v>2050</v>
      </c>
      <c r="B2010" s="1">
        <v>31</v>
      </c>
      <c r="C2010" s="1" t="s">
        <v>26</v>
      </c>
      <c r="D2010" s="1" t="s">
        <v>15</v>
      </c>
      <c r="E2010" s="1">
        <v>35.35</v>
      </c>
      <c r="F2010" s="1">
        <v>14</v>
      </c>
      <c r="G2010" s="1" t="s">
        <v>22</v>
      </c>
      <c r="H2010" s="1" t="s">
        <v>23</v>
      </c>
      <c r="I2010" s="1">
        <v>8.99</v>
      </c>
      <c r="J2010" s="1">
        <v>0</v>
      </c>
      <c r="K2010" s="1" t="s">
        <v>28</v>
      </c>
      <c r="L2010" s="1">
        <v>5</v>
      </c>
      <c r="M2010" s="1">
        <v>2.36</v>
      </c>
      <c r="N2010" s="1" t="s">
        <v>38</v>
      </c>
    </row>
    <row r="2011" spans="1:14" x14ac:dyDescent="0.2">
      <c r="A2011" s="1" t="s">
        <v>2051</v>
      </c>
      <c r="B2011" s="1">
        <v>26</v>
      </c>
      <c r="C2011" s="1" t="s">
        <v>14</v>
      </c>
      <c r="D2011" s="1" t="s">
        <v>21</v>
      </c>
      <c r="E2011" s="1">
        <v>24.89</v>
      </c>
      <c r="F2011" s="1">
        <v>16</v>
      </c>
      <c r="G2011" s="1" t="s">
        <v>27</v>
      </c>
      <c r="H2011" s="1" t="s">
        <v>54</v>
      </c>
      <c r="I2011" s="1">
        <v>13.99</v>
      </c>
      <c r="J2011" s="1">
        <v>0</v>
      </c>
      <c r="K2011" s="1" t="s">
        <v>42</v>
      </c>
      <c r="L2011" s="1">
        <v>4</v>
      </c>
      <c r="M2011" s="1">
        <v>1.46</v>
      </c>
      <c r="N2011" s="1" t="s">
        <v>38</v>
      </c>
    </row>
    <row r="2012" spans="1:14" x14ac:dyDescent="0.2">
      <c r="A2012" s="1" t="s">
        <v>2052</v>
      </c>
      <c r="B2012" s="1">
        <v>30</v>
      </c>
      <c r="C2012" s="1" t="s">
        <v>40</v>
      </c>
      <c r="D2012" s="1" t="s">
        <v>21</v>
      </c>
      <c r="E2012" s="1">
        <v>45.29</v>
      </c>
      <c r="F2012" s="1">
        <v>29</v>
      </c>
      <c r="G2012" s="1" t="s">
        <v>48</v>
      </c>
      <c r="H2012" s="1" t="s">
        <v>56</v>
      </c>
      <c r="I2012" s="1">
        <v>13.99</v>
      </c>
      <c r="J2012" s="1">
        <v>0</v>
      </c>
      <c r="K2012" s="1" t="s">
        <v>60</v>
      </c>
      <c r="L2012" s="1">
        <v>5</v>
      </c>
      <c r="M2012" s="1">
        <v>1.51</v>
      </c>
      <c r="N2012" s="1" t="s">
        <v>51</v>
      </c>
    </row>
    <row r="2013" spans="1:14" x14ac:dyDescent="0.2">
      <c r="A2013" s="1" t="s">
        <v>2053</v>
      </c>
      <c r="B2013" s="1">
        <v>67</v>
      </c>
      <c r="C2013" s="1" t="s">
        <v>40</v>
      </c>
      <c r="D2013" s="1" t="s">
        <v>15</v>
      </c>
      <c r="E2013" s="1">
        <v>15.98</v>
      </c>
      <c r="F2013" s="1">
        <v>9</v>
      </c>
      <c r="G2013" s="1" t="s">
        <v>48</v>
      </c>
      <c r="H2013" s="1" t="s">
        <v>17</v>
      </c>
      <c r="I2013" s="1">
        <v>8.99</v>
      </c>
      <c r="J2013" s="1">
        <v>0</v>
      </c>
      <c r="K2013" s="1" t="s">
        <v>60</v>
      </c>
      <c r="L2013" s="1">
        <v>4</v>
      </c>
      <c r="M2013" s="1">
        <v>1.6</v>
      </c>
      <c r="N2013" s="1" t="s">
        <v>24</v>
      </c>
    </row>
    <row r="2014" spans="1:14" x14ac:dyDescent="0.2">
      <c r="A2014" s="1" t="s">
        <v>2054</v>
      </c>
      <c r="B2014" s="1">
        <v>60</v>
      </c>
      <c r="C2014" s="1" t="s">
        <v>40</v>
      </c>
      <c r="D2014" s="1" t="s">
        <v>21</v>
      </c>
      <c r="E2014" s="1">
        <v>1.24</v>
      </c>
      <c r="F2014" s="1">
        <v>4</v>
      </c>
      <c r="G2014" s="1" t="s">
        <v>69</v>
      </c>
      <c r="H2014" s="1" t="s">
        <v>54</v>
      </c>
      <c r="I2014" s="1">
        <v>13.99</v>
      </c>
      <c r="J2014" s="1">
        <v>0</v>
      </c>
      <c r="K2014" s="1" t="s">
        <v>42</v>
      </c>
      <c r="L2014" s="1">
        <v>2</v>
      </c>
      <c r="M2014" s="1">
        <v>0.25</v>
      </c>
      <c r="N2014" s="1" t="s">
        <v>29</v>
      </c>
    </row>
    <row r="2015" spans="1:14" x14ac:dyDescent="0.2">
      <c r="A2015" s="1" t="s">
        <v>2055</v>
      </c>
      <c r="B2015" s="1">
        <v>67</v>
      </c>
      <c r="C2015" s="1" t="s">
        <v>26</v>
      </c>
      <c r="D2015" s="1" t="s">
        <v>15</v>
      </c>
      <c r="E2015" s="1">
        <v>9.91</v>
      </c>
      <c r="F2015" s="1">
        <v>18</v>
      </c>
      <c r="G2015" s="1" t="s">
        <v>69</v>
      </c>
      <c r="H2015" s="1" t="s">
        <v>54</v>
      </c>
      <c r="I2015" s="1">
        <v>8.99</v>
      </c>
      <c r="J2015" s="1">
        <v>0</v>
      </c>
      <c r="K2015" s="1" t="s">
        <v>18</v>
      </c>
      <c r="L2015" s="1">
        <v>5</v>
      </c>
      <c r="M2015" s="1">
        <v>0.52</v>
      </c>
      <c r="N2015" s="1" t="s">
        <v>46</v>
      </c>
    </row>
    <row r="2016" spans="1:14" x14ac:dyDescent="0.2">
      <c r="A2016" s="1" t="s">
        <v>2056</v>
      </c>
      <c r="B2016" s="1">
        <v>51</v>
      </c>
      <c r="C2016" s="1" t="s">
        <v>40</v>
      </c>
      <c r="D2016" s="1" t="s">
        <v>15</v>
      </c>
      <c r="E2016" s="1">
        <v>5.69</v>
      </c>
      <c r="F2016" s="1">
        <v>36</v>
      </c>
      <c r="G2016" s="1" t="s">
        <v>22</v>
      </c>
      <c r="H2016" s="1" t="s">
        <v>17</v>
      </c>
      <c r="I2016" s="1">
        <v>8.99</v>
      </c>
      <c r="J2016" s="1">
        <v>1</v>
      </c>
      <c r="K2016" s="1" t="s">
        <v>42</v>
      </c>
      <c r="L2016" s="1">
        <v>3</v>
      </c>
      <c r="M2016" s="1">
        <v>0.15</v>
      </c>
      <c r="N2016" s="1" t="s">
        <v>33</v>
      </c>
    </row>
    <row r="2017" spans="1:14" x14ac:dyDescent="0.2">
      <c r="A2017" s="1" t="s">
        <v>2057</v>
      </c>
      <c r="B2017" s="1">
        <v>31</v>
      </c>
      <c r="C2017" s="1" t="s">
        <v>26</v>
      </c>
      <c r="D2017" s="1" t="s">
        <v>21</v>
      </c>
      <c r="E2017" s="1">
        <v>7.48</v>
      </c>
      <c r="F2017" s="1">
        <v>3</v>
      </c>
      <c r="G2017" s="1" t="s">
        <v>16</v>
      </c>
      <c r="H2017" s="1" t="s">
        <v>56</v>
      </c>
      <c r="I2017" s="1">
        <v>13.99</v>
      </c>
      <c r="J2017" s="1">
        <v>0</v>
      </c>
      <c r="K2017" s="1" t="s">
        <v>18</v>
      </c>
      <c r="L2017" s="1">
        <v>2</v>
      </c>
      <c r="M2017" s="1">
        <v>1.87</v>
      </c>
      <c r="N2017" s="1" t="s">
        <v>24</v>
      </c>
    </row>
    <row r="2018" spans="1:14" x14ac:dyDescent="0.2">
      <c r="A2018" s="1" t="s">
        <v>2058</v>
      </c>
      <c r="B2018" s="1">
        <v>70</v>
      </c>
      <c r="C2018" s="1" t="s">
        <v>40</v>
      </c>
      <c r="D2018" s="1" t="s">
        <v>21</v>
      </c>
      <c r="E2018" s="1">
        <v>9.5399999999999991</v>
      </c>
      <c r="F2018" s="1">
        <v>60</v>
      </c>
      <c r="G2018" s="1" t="s">
        <v>22</v>
      </c>
      <c r="H2018" s="1" t="s">
        <v>17</v>
      </c>
      <c r="I2018" s="1">
        <v>13.99</v>
      </c>
      <c r="J2018" s="1">
        <v>0</v>
      </c>
      <c r="K2018" s="1" t="s">
        <v>42</v>
      </c>
      <c r="L2018" s="1">
        <v>5</v>
      </c>
      <c r="M2018" s="1">
        <v>0.16</v>
      </c>
      <c r="N2018" s="1" t="s">
        <v>24</v>
      </c>
    </row>
    <row r="2019" spans="1:14" x14ac:dyDescent="0.2">
      <c r="A2019" s="1" t="s">
        <v>2059</v>
      </c>
      <c r="B2019" s="1">
        <v>42</v>
      </c>
      <c r="C2019" s="1" t="s">
        <v>40</v>
      </c>
      <c r="D2019" s="1" t="s">
        <v>15</v>
      </c>
      <c r="E2019" s="1">
        <v>98.42</v>
      </c>
      <c r="F2019" s="1">
        <v>0</v>
      </c>
      <c r="G2019" s="1" t="s">
        <v>27</v>
      </c>
      <c r="H2019" s="1" t="s">
        <v>54</v>
      </c>
      <c r="I2019" s="1">
        <v>8.99</v>
      </c>
      <c r="J2019" s="1">
        <v>0</v>
      </c>
      <c r="K2019" s="1" t="s">
        <v>18</v>
      </c>
      <c r="L2019" s="1">
        <v>5</v>
      </c>
      <c r="M2019" s="1">
        <v>98.42</v>
      </c>
      <c r="N2019" s="1" t="s">
        <v>51</v>
      </c>
    </row>
    <row r="2020" spans="1:14" x14ac:dyDescent="0.2">
      <c r="A2020" s="1" t="s">
        <v>2060</v>
      </c>
      <c r="B2020" s="1">
        <v>63</v>
      </c>
      <c r="C2020" s="1" t="s">
        <v>40</v>
      </c>
      <c r="D2020" s="1" t="s">
        <v>31</v>
      </c>
      <c r="E2020" s="1">
        <v>7.82</v>
      </c>
      <c r="F2020" s="1">
        <v>57</v>
      </c>
      <c r="G2020" s="1" t="s">
        <v>48</v>
      </c>
      <c r="H2020" s="1" t="s">
        <v>17</v>
      </c>
      <c r="I2020" s="1">
        <v>17.989999999999998</v>
      </c>
      <c r="J2020" s="1">
        <v>0</v>
      </c>
      <c r="K2020" s="1" t="s">
        <v>36</v>
      </c>
      <c r="L2020" s="1">
        <v>5</v>
      </c>
      <c r="M2020" s="1">
        <v>0.13</v>
      </c>
      <c r="N2020" s="1" t="s">
        <v>38</v>
      </c>
    </row>
    <row r="2021" spans="1:14" x14ac:dyDescent="0.2">
      <c r="A2021" s="1" t="s">
        <v>2061</v>
      </c>
      <c r="B2021" s="1">
        <v>58</v>
      </c>
      <c r="C2021" s="1" t="s">
        <v>26</v>
      </c>
      <c r="D2021" s="1" t="s">
        <v>15</v>
      </c>
      <c r="E2021" s="1">
        <v>7.31</v>
      </c>
      <c r="F2021" s="1">
        <v>49</v>
      </c>
      <c r="G2021" s="1" t="s">
        <v>69</v>
      </c>
      <c r="H2021" s="1" t="s">
        <v>45</v>
      </c>
      <c r="I2021" s="1">
        <v>8.99</v>
      </c>
      <c r="J2021" s="1">
        <v>1</v>
      </c>
      <c r="K2021" s="1" t="s">
        <v>18</v>
      </c>
      <c r="L2021" s="1">
        <v>2</v>
      </c>
      <c r="M2021" s="1">
        <v>0.15</v>
      </c>
      <c r="N2021" s="1" t="s">
        <v>38</v>
      </c>
    </row>
    <row r="2022" spans="1:14" x14ac:dyDescent="0.2">
      <c r="A2022" s="1" t="s">
        <v>2062</v>
      </c>
      <c r="B2022" s="1">
        <v>28</v>
      </c>
      <c r="C2022" s="1" t="s">
        <v>26</v>
      </c>
      <c r="D2022" s="1" t="s">
        <v>21</v>
      </c>
      <c r="E2022" s="1">
        <v>14.34</v>
      </c>
      <c r="F2022" s="1">
        <v>11</v>
      </c>
      <c r="G2022" s="1" t="s">
        <v>27</v>
      </c>
      <c r="H2022" s="1" t="s">
        <v>54</v>
      </c>
      <c r="I2022" s="1">
        <v>13.99</v>
      </c>
      <c r="J2022" s="1">
        <v>0</v>
      </c>
      <c r="K2022" s="1" t="s">
        <v>60</v>
      </c>
      <c r="L2022" s="1">
        <v>5</v>
      </c>
      <c r="M2022" s="1">
        <v>1.2</v>
      </c>
      <c r="N2022" s="1" t="s">
        <v>46</v>
      </c>
    </row>
    <row r="2023" spans="1:14" x14ac:dyDescent="0.2">
      <c r="A2023" s="1" t="s">
        <v>2063</v>
      </c>
      <c r="B2023" s="1">
        <v>67</v>
      </c>
      <c r="C2023" s="1" t="s">
        <v>14</v>
      </c>
      <c r="D2023" s="1" t="s">
        <v>31</v>
      </c>
      <c r="E2023" s="1">
        <v>22.63</v>
      </c>
      <c r="F2023" s="1">
        <v>33</v>
      </c>
      <c r="G2023" s="1" t="s">
        <v>16</v>
      </c>
      <c r="H2023" s="1" t="s">
        <v>45</v>
      </c>
      <c r="I2023" s="1">
        <v>17.989999999999998</v>
      </c>
      <c r="J2023" s="1">
        <v>0</v>
      </c>
      <c r="K2023" s="1" t="s">
        <v>18</v>
      </c>
      <c r="L2023" s="1">
        <v>2</v>
      </c>
      <c r="M2023" s="1">
        <v>0.67</v>
      </c>
      <c r="N2023" s="1" t="s">
        <v>51</v>
      </c>
    </row>
    <row r="2024" spans="1:14" x14ac:dyDescent="0.2">
      <c r="A2024" s="1" t="s">
        <v>2064</v>
      </c>
      <c r="B2024" s="1">
        <v>21</v>
      </c>
      <c r="C2024" s="1" t="s">
        <v>14</v>
      </c>
      <c r="D2024" s="1" t="s">
        <v>21</v>
      </c>
      <c r="E2024" s="1">
        <v>17.63</v>
      </c>
      <c r="F2024" s="1">
        <v>28</v>
      </c>
      <c r="G2024" s="1" t="s">
        <v>48</v>
      </c>
      <c r="H2024" s="1" t="s">
        <v>45</v>
      </c>
      <c r="I2024" s="1">
        <v>13.99</v>
      </c>
      <c r="J2024" s="1">
        <v>0</v>
      </c>
      <c r="K2024" s="1" t="s">
        <v>60</v>
      </c>
      <c r="L2024" s="1">
        <v>1</v>
      </c>
      <c r="M2024" s="1">
        <v>0.61</v>
      </c>
      <c r="N2024" s="1" t="s">
        <v>51</v>
      </c>
    </row>
    <row r="2025" spans="1:14" x14ac:dyDescent="0.2">
      <c r="A2025" s="1" t="s">
        <v>2065</v>
      </c>
      <c r="B2025" s="1">
        <v>67</v>
      </c>
      <c r="C2025" s="1" t="s">
        <v>14</v>
      </c>
      <c r="D2025" s="1" t="s">
        <v>31</v>
      </c>
      <c r="E2025" s="1">
        <v>2.5099999999999998</v>
      </c>
      <c r="F2025" s="1">
        <v>25</v>
      </c>
      <c r="G2025" s="1" t="s">
        <v>16</v>
      </c>
      <c r="H2025" s="1" t="s">
        <v>56</v>
      </c>
      <c r="I2025" s="1">
        <v>17.989999999999998</v>
      </c>
      <c r="J2025" s="1">
        <v>1</v>
      </c>
      <c r="K2025" s="1" t="s">
        <v>60</v>
      </c>
      <c r="L2025" s="1">
        <v>3</v>
      </c>
      <c r="M2025" s="1">
        <v>0.1</v>
      </c>
      <c r="N2025" s="1" t="s">
        <v>38</v>
      </c>
    </row>
    <row r="2026" spans="1:14" x14ac:dyDescent="0.2">
      <c r="A2026" s="1" t="s">
        <v>2066</v>
      </c>
      <c r="B2026" s="1">
        <v>64</v>
      </c>
      <c r="C2026" s="1" t="s">
        <v>14</v>
      </c>
      <c r="D2026" s="1" t="s">
        <v>21</v>
      </c>
      <c r="E2026" s="1">
        <v>8.08</v>
      </c>
      <c r="F2026" s="1">
        <v>12</v>
      </c>
      <c r="G2026" s="1" t="s">
        <v>22</v>
      </c>
      <c r="H2026" s="1" t="s">
        <v>23</v>
      </c>
      <c r="I2026" s="1">
        <v>13.99</v>
      </c>
      <c r="J2026" s="1">
        <v>0</v>
      </c>
      <c r="K2026" s="1" t="s">
        <v>42</v>
      </c>
      <c r="L2026" s="1">
        <v>4</v>
      </c>
      <c r="M2026" s="1">
        <v>0.62</v>
      </c>
      <c r="N2026" s="1" t="s">
        <v>38</v>
      </c>
    </row>
    <row r="2027" spans="1:14" x14ac:dyDescent="0.2">
      <c r="A2027" s="1" t="s">
        <v>2067</v>
      </c>
      <c r="B2027" s="1">
        <v>40</v>
      </c>
      <c r="C2027" s="1" t="s">
        <v>26</v>
      </c>
      <c r="D2027" s="1" t="s">
        <v>15</v>
      </c>
      <c r="E2027" s="1">
        <v>31.43</v>
      </c>
      <c r="F2027" s="1">
        <v>26</v>
      </c>
      <c r="G2027" s="1" t="s">
        <v>69</v>
      </c>
      <c r="H2027" s="1" t="s">
        <v>56</v>
      </c>
      <c r="I2027" s="1">
        <v>8.99</v>
      </c>
      <c r="J2027" s="1">
        <v>0</v>
      </c>
      <c r="K2027" s="1" t="s">
        <v>28</v>
      </c>
      <c r="L2027" s="1">
        <v>1</v>
      </c>
      <c r="M2027" s="1">
        <v>1.1599999999999999</v>
      </c>
      <c r="N2027" s="1" t="s">
        <v>19</v>
      </c>
    </row>
    <row r="2028" spans="1:14" x14ac:dyDescent="0.2">
      <c r="A2028" s="1" t="s">
        <v>2068</v>
      </c>
      <c r="B2028" s="1">
        <v>20</v>
      </c>
      <c r="C2028" s="1" t="s">
        <v>40</v>
      </c>
      <c r="D2028" s="1" t="s">
        <v>15</v>
      </c>
      <c r="E2028" s="1">
        <v>8.91</v>
      </c>
      <c r="F2028" s="1">
        <v>28</v>
      </c>
      <c r="G2028" s="1" t="s">
        <v>16</v>
      </c>
      <c r="H2028" s="1" t="s">
        <v>17</v>
      </c>
      <c r="I2028" s="1">
        <v>8.99</v>
      </c>
      <c r="J2028" s="1">
        <v>1</v>
      </c>
      <c r="K2028" s="1" t="s">
        <v>28</v>
      </c>
      <c r="L2028" s="1">
        <v>2</v>
      </c>
      <c r="M2028" s="1">
        <v>0.31</v>
      </c>
      <c r="N2028" s="1" t="s">
        <v>46</v>
      </c>
    </row>
    <row r="2029" spans="1:14" x14ac:dyDescent="0.2">
      <c r="A2029" s="1" t="s">
        <v>2069</v>
      </c>
      <c r="B2029" s="1">
        <v>37</v>
      </c>
      <c r="C2029" s="1" t="s">
        <v>26</v>
      </c>
      <c r="D2029" s="1" t="s">
        <v>21</v>
      </c>
      <c r="E2029" s="1">
        <v>47.74</v>
      </c>
      <c r="F2029" s="1">
        <v>52</v>
      </c>
      <c r="G2029" s="1" t="s">
        <v>32</v>
      </c>
      <c r="H2029" s="1" t="s">
        <v>45</v>
      </c>
      <c r="I2029" s="1">
        <v>13.99</v>
      </c>
      <c r="J2029" s="1">
        <v>0</v>
      </c>
      <c r="K2029" s="1" t="s">
        <v>18</v>
      </c>
      <c r="L2029" s="1">
        <v>4</v>
      </c>
      <c r="M2029" s="1">
        <v>0.9</v>
      </c>
      <c r="N2029" s="1" t="s">
        <v>19</v>
      </c>
    </row>
    <row r="2030" spans="1:14" x14ac:dyDescent="0.2">
      <c r="A2030" s="1" t="s">
        <v>2070</v>
      </c>
      <c r="B2030" s="1">
        <v>30</v>
      </c>
      <c r="C2030" s="1" t="s">
        <v>14</v>
      </c>
      <c r="D2030" s="1" t="s">
        <v>31</v>
      </c>
      <c r="E2030" s="1">
        <v>12.88</v>
      </c>
      <c r="F2030" s="1">
        <v>54</v>
      </c>
      <c r="G2030" s="1" t="s">
        <v>32</v>
      </c>
      <c r="H2030" s="1" t="s">
        <v>54</v>
      </c>
      <c r="I2030" s="1">
        <v>17.989999999999998</v>
      </c>
      <c r="J2030" s="1">
        <v>1</v>
      </c>
      <c r="K2030" s="1" t="s">
        <v>18</v>
      </c>
      <c r="L2030" s="1">
        <v>4</v>
      </c>
      <c r="M2030" s="1">
        <v>0.23</v>
      </c>
      <c r="N2030" s="1" t="s">
        <v>51</v>
      </c>
    </row>
    <row r="2031" spans="1:14" x14ac:dyDescent="0.2">
      <c r="A2031" s="1" t="s">
        <v>2071</v>
      </c>
      <c r="B2031" s="1">
        <v>33</v>
      </c>
      <c r="C2031" s="1" t="s">
        <v>14</v>
      </c>
      <c r="D2031" s="1" t="s">
        <v>15</v>
      </c>
      <c r="E2031" s="1">
        <v>24.5</v>
      </c>
      <c r="F2031" s="1">
        <v>46</v>
      </c>
      <c r="G2031" s="1" t="s">
        <v>16</v>
      </c>
      <c r="H2031" s="1" t="s">
        <v>17</v>
      </c>
      <c r="I2031" s="1">
        <v>8.99</v>
      </c>
      <c r="J2031" s="1">
        <v>0</v>
      </c>
      <c r="K2031" s="1" t="s">
        <v>60</v>
      </c>
      <c r="L2031" s="1">
        <v>3</v>
      </c>
      <c r="M2031" s="1">
        <v>0.52</v>
      </c>
      <c r="N2031" s="1" t="s">
        <v>24</v>
      </c>
    </row>
    <row r="2032" spans="1:14" x14ac:dyDescent="0.2">
      <c r="A2032" s="1" t="s">
        <v>2072</v>
      </c>
      <c r="B2032" s="1">
        <v>54</v>
      </c>
      <c r="C2032" s="1" t="s">
        <v>14</v>
      </c>
      <c r="D2032" s="1" t="s">
        <v>31</v>
      </c>
      <c r="E2032" s="1">
        <v>3.66</v>
      </c>
      <c r="F2032" s="1">
        <v>40</v>
      </c>
      <c r="G2032" s="1" t="s">
        <v>32</v>
      </c>
      <c r="H2032" s="1" t="s">
        <v>17</v>
      </c>
      <c r="I2032" s="1">
        <v>17.989999999999998</v>
      </c>
      <c r="J2032" s="1">
        <v>1</v>
      </c>
      <c r="K2032" s="1" t="s">
        <v>18</v>
      </c>
      <c r="L2032" s="1">
        <v>1</v>
      </c>
      <c r="M2032" s="1">
        <v>0.09</v>
      </c>
      <c r="N2032" s="1" t="s">
        <v>51</v>
      </c>
    </row>
    <row r="2033" spans="1:14" x14ac:dyDescent="0.2">
      <c r="A2033" s="1" t="s">
        <v>2073</v>
      </c>
      <c r="B2033" s="1">
        <v>48</v>
      </c>
      <c r="C2033" s="1" t="s">
        <v>40</v>
      </c>
      <c r="D2033" s="1" t="s">
        <v>31</v>
      </c>
      <c r="E2033" s="1">
        <v>7.86</v>
      </c>
      <c r="F2033" s="1">
        <v>40</v>
      </c>
      <c r="G2033" s="1" t="s">
        <v>32</v>
      </c>
      <c r="H2033" s="1" t="s">
        <v>54</v>
      </c>
      <c r="I2033" s="1">
        <v>17.989999999999998</v>
      </c>
      <c r="J2033" s="1">
        <v>1</v>
      </c>
      <c r="K2033" s="1" t="s">
        <v>28</v>
      </c>
      <c r="L2033" s="1">
        <v>3</v>
      </c>
      <c r="M2033" s="1">
        <v>0.19</v>
      </c>
      <c r="N2033" s="1" t="s">
        <v>33</v>
      </c>
    </row>
    <row r="2034" spans="1:14" x14ac:dyDescent="0.2">
      <c r="A2034" s="1" t="s">
        <v>2074</v>
      </c>
      <c r="B2034" s="1">
        <v>41</v>
      </c>
      <c r="C2034" s="1" t="s">
        <v>26</v>
      </c>
      <c r="D2034" s="1" t="s">
        <v>15</v>
      </c>
      <c r="E2034" s="1">
        <v>8.14</v>
      </c>
      <c r="F2034" s="1">
        <v>54</v>
      </c>
      <c r="G2034" s="1" t="s">
        <v>22</v>
      </c>
      <c r="H2034" s="1" t="s">
        <v>23</v>
      </c>
      <c r="I2034" s="1">
        <v>8.99</v>
      </c>
      <c r="J2034" s="1">
        <v>1</v>
      </c>
      <c r="K2034" s="1" t="s">
        <v>18</v>
      </c>
      <c r="L2034" s="1">
        <v>5</v>
      </c>
      <c r="M2034" s="1">
        <v>0.15</v>
      </c>
      <c r="N2034" s="1" t="s">
        <v>38</v>
      </c>
    </row>
    <row r="2035" spans="1:14" x14ac:dyDescent="0.2">
      <c r="A2035" s="1" t="s">
        <v>2075</v>
      </c>
      <c r="B2035" s="1">
        <v>48</v>
      </c>
      <c r="C2035" s="1" t="s">
        <v>14</v>
      </c>
      <c r="D2035" s="1" t="s">
        <v>21</v>
      </c>
      <c r="E2035" s="1">
        <v>6.66</v>
      </c>
      <c r="F2035" s="1">
        <v>34</v>
      </c>
      <c r="G2035" s="1" t="s">
        <v>48</v>
      </c>
      <c r="H2035" s="1" t="s">
        <v>54</v>
      </c>
      <c r="I2035" s="1">
        <v>13.99</v>
      </c>
      <c r="J2035" s="1">
        <v>0</v>
      </c>
      <c r="K2035" s="1" t="s">
        <v>36</v>
      </c>
      <c r="L2035" s="1">
        <v>5</v>
      </c>
      <c r="M2035" s="1">
        <v>0.19</v>
      </c>
      <c r="N2035" s="1" t="s">
        <v>33</v>
      </c>
    </row>
    <row r="2036" spans="1:14" x14ac:dyDescent="0.2">
      <c r="A2036" s="1" t="s">
        <v>2076</v>
      </c>
      <c r="B2036" s="1">
        <v>57</v>
      </c>
      <c r="C2036" s="1" t="s">
        <v>14</v>
      </c>
      <c r="D2036" s="1" t="s">
        <v>21</v>
      </c>
      <c r="E2036" s="1">
        <v>7.92</v>
      </c>
      <c r="F2036" s="1">
        <v>19</v>
      </c>
      <c r="G2036" s="1" t="s">
        <v>32</v>
      </c>
      <c r="H2036" s="1" t="s">
        <v>23</v>
      </c>
      <c r="I2036" s="1">
        <v>13.99</v>
      </c>
      <c r="J2036" s="1">
        <v>0</v>
      </c>
      <c r="K2036" s="1" t="s">
        <v>18</v>
      </c>
      <c r="L2036" s="1">
        <v>2</v>
      </c>
      <c r="M2036" s="1">
        <v>0.4</v>
      </c>
      <c r="N2036" s="1" t="s">
        <v>33</v>
      </c>
    </row>
    <row r="2037" spans="1:14" x14ac:dyDescent="0.2">
      <c r="A2037" s="1" t="s">
        <v>2077</v>
      </c>
      <c r="B2037" s="1">
        <v>36</v>
      </c>
      <c r="C2037" s="1" t="s">
        <v>26</v>
      </c>
      <c r="D2037" s="1" t="s">
        <v>31</v>
      </c>
      <c r="E2037" s="1">
        <v>19.63</v>
      </c>
      <c r="F2037" s="1">
        <v>1</v>
      </c>
      <c r="G2037" s="1" t="s">
        <v>69</v>
      </c>
      <c r="H2037" s="1" t="s">
        <v>54</v>
      </c>
      <c r="I2037" s="1">
        <v>17.989999999999998</v>
      </c>
      <c r="J2037" s="1">
        <v>0</v>
      </c>
      <c r="K2037" s="1" t="s">
        <v>18</v>
      </c>
      <c r="L2037" s="1">
        <v>2</v>
      </c>
      <c r="M2037" s="1">
        <v>9.81</v>
      </c>
      <c r="N2037" s="1" t="s">
        <v>19</v>
      </c>
    </row>
    <row r="2038" spans="1:14" x14ac:dyDescent="0.2">
      <c r="A2038" s="1" t="s">
        <v>2078</v>
      </c>
      <c r="B2038" s="1">
        <v>47</v>
      </c>
      <c r="C2038" s="1" t="s">
        <v>40</v>
      </c>
      <c r="D2038" s="1" t="s">
        <v>31</v>
      </c>
      <c r="E2038" s="1">
        <v>7.22</v>
      </c>
      <c r="F2038" s="1">
        <v>38</v>
      </c>
      <c r="G2038" s="1" t="s">
        <v>22</v>
      </c>
      <c r="H2038" s="1" t="s">
        <v>54</v>
      </c>
      <c r="I2038" s="1">
        <v>17.989999999999998</v>
      </c>
      <c r="J2038" s="1">
        <v>1</v>
      </c>
      <c r="K2038" s="1" t="s">
        <v>60</v>
      </c>
      <c r="L2038" s="1">
        <v>2</v>
      </c>
      <c r="M2038" s="1">
        <v>0.19</v>
      </c>
      <c r="N2038" s="1" t="s">
        <v>29</v>
      </c>
    </row>
    <row r="2039" spans="1:14" x14ac:dyDescent="0.2">
      <c r="A2039" s="1" t="s">
        <v>2079</v>
      </c>
      <c r="B2039" s="1">
        <v>57</v>
      </c>
      <c r="C2039" s="1" t="s">
        <v>14</v>
      </c>
      <c r="D2039" s="1" t="s">
        <v>21</v>
      </c>
      <c r="E2039" s="1">
        <v>1.1000000000000001</v>
      </c>
      <c r="F2039" s="1">
        <v>26</v>
      </c>
      <c r="G2039" s="1" t="s">
        <v>22</v>
      </c>
      <c r="H2039" s="1" t="s">
        <v>54</v>
      </c>
      <c r="I2039" s="1">
        <v>13.99</v>
      </c>
      <c r="J2039" s="1">
        <v>0</v>
      </c>
      <c r="K2039" s="1" t="s">
        <v>60</v>
      </c>
      <c r="L2039" s="1">
        <v>5</v>
      </c>
      <c r="M2039" s="1">
        <v>0.04</v>
      </c>
      <c r="N2039" s="1" t="s">
        <v>24</v>
      </c>
    </row>
    <row r="2040" spans="1:14" x14ac:dyDescent="0.2">
      <c r="A2040" s="1" t="s">
        <v>2080</v>
      </c>
      <c r="B2040" s="1">
        <v>39</v>
      </c>
      <c r="C2040" s="1" t="s">
        <v>26</v>
      </c>
      <c r="D2040" s="1" t="s">
        <v>15</v>
      </c>
      <c r="E2040" s="1">
        <v>2.09</v>
      </c>
      <c r="F2040" s="1">
        <v>3</v>
      </c>
      <c r="G2040" s="1" t="s">
        <v>32</v>
      </c>
      <c r="H2040" s="1" t="s">
        <v>45</v>
      </c>
      <c r="I2040" s="1">
        <v>8.99</v>
      </c>
      <c r="J2040" s="1">
        <v>1</v>
      </c>
      <c r="K2040" s="1" t="s">
        <v>28</v>
      </c>
      <c r="L2040" s="1">
        <v>3</v>
      </c>
      <c r="M2040" s="1">
        <v>0.52</v>
      </c>
      <c r="N2040" s="1" t="s">
        <v>51</v>
      </c>
    </row>
    <row r="2041" spans="1:14" x14ac:dyDescent="0.2">
      <c r="A2041" s="1" t="s">
        <v>2081</v>
      </c>
      <c r="B2041" s="1">
        <v>48</v>
      </c>
      <c r="C2041" s="1" t="s">
        <v>26</v>
      </c>
      <c r="D2041" s="1" t="s">
        <v>15</v>
      </c>
      <c r="E2041" s="1">
        <v>22.06</v>
      </c>
      <c r="F2041" s="1">
        <v>47</v>
      </c>
      <c r="G2041" s="1" t="s">
        <v>16</v>
      </c>
      <c r="H2041" s="1" t="s">
        <v>54</v>
      </c>
      <c r="I2041" s="1">
        <v>8.99</v>
      </c>
      <c r="J2041" s="1">
        <v>1</v>
      </c>
      <c r="K2041" s="1" t="s">
        <v>28</v>
      </c>
      <c r="L2041" s="1">
        <v>1</v>
      </c>
      <c r="M2041" s="1">
        <v>0.46</v>
      </c>
      <c r="N2041" s="1" t="s">
        <v>24</v>
      </c>
    </row>
    <row r="2042" spans="1:14" x14ac:dyDescent="0.2">
      <c r="A2042" s="1" t="s">
        <v>2082</v>
      </c>
      <c r="B2042" s="1">
        <v>41</v>
      </c>
      <c r="C2042" s="1" t="s">
        <v>26</v>
      </c>
      <c r="D2042" s="1" t="s">
        <v>15</v>
      </c>
      <c r="E2042" s="1">
        <v>17.37</v>
      </c>
      <c r="F2042" s="1">
        <v>16</v>
      </c>
      <c r="G2042" s="1" t="s">
        <v>32</v>
      </c>
      <c r="H2042" s="1" t="s">
        <v>23</v>
      </c>
      <c r="I2042" s="1">
        <v>8.99</v>
      </c>
      <c r="J2042" s="1">
        <v>0</v>
      </c>
      <c r="K2042" s="1" t="s">
        <v>42</v>
      </c>
      <c r="L2042" s="1">
        <v>2</v>
      </c>
      <c r="M2042" s="1">
        <v>1.02</v>
      </c>
      <c r="N2042" s="1" t="s">
        <v>46</v>
      </c>
    </row>
    <row r="2043" spans="1:14" x14ac:dyDescent="0.2">
      <c r="A2043" s="1" t="s">
        <v>2083</v>
      </c>
      <c r="B2043" s="1">
        <v>68</v>
      </c>
      <c r="C2043" s="1" t="s">
        <v>26</v>
      </c>
      <c r="D2043" s="1" t="s">
        <v>21</v>
      </c>
      <c r="E2043" s="1">
        <v>3.06</v>
      </c>
      <c r="F2043" s="1">
        <v>59</v>
      </c>
      <c r="G2043" s="1" t="s">
        <v>22</v>
      </c>
      <c r="H2043" s="1" t="s">
        <v>54</v>
      </c>
      <c r="I2043" s="1">
        <v>13.99</v>
      </c>
      <c r="J2043" s="1">
        <v>1</v>
      </c>
      <c r="K2043" s="1" t="s">
        <v>18</v>
      </c>
      <c r="L2043" s="1">
        <v>5</v>
      </c>
      <c r="M2043" s="1">
        <v>0.05</v>
      </c>
      <c r="N2043" s="1" t="s">
        <v>51</v>
      </c>
    </row>
    <row r="2044" spans="1:14" x14ac:dyDescent="0.2">
      <c r="A2044" s="1" t="s">
        <v>2084</v>
      </c>
      <c r="B2044" s="1">
        <v>48</v>
      </c>
      <c r="C2044" s="1" t="s">
        <v>40</v>
      </c>
      <c r="D2044" s="1" t="s">
        <v>21</v>
      </c>
      <c r="E2044" s="1">
        <v>1.93</v>
      </c>
      <c r="F2044" s="1">
        <v>50</v>
      </c>
      <c r="G2044" s="1" t="s">
        <v>27</v>
      </c>
      <c r="H2044" s="1" t="s">
        <v>17</v>
      </c>
      <c r="I2044" s="1">
        <v>13.99</v>
      </c>
      <c r="J2044" s="1">
        <v>1</v>
      </c>
      <c r="K2044" s="1" t="s">
        <v>18</v>
      </c>
      <c r="L2044" s="1">
        <v>4</v>
      </c>
      <c r="M2044" s="1">
        <v>0.04</v>
      </c>
      <c r="N2044" s="1" t="s">
        <v>29</v>
      </c>
    </row>
    <row r="2045" spans="1:14" x14ac:dyDescent="0.2">
      <c r="A2045" s="1" t="s">
        <v>2085</v>
      </c>
      <c r="B2045" s="1">
        <v>46</v>
      </c>
      <c r="C2045" s="1" t="s">
        <v>14</v>
      </c>
      <c r="D2045" s="1" t="s">
        <v>15</v>
      </c>
      <c r="E2045" s="1">
        <v>9.61</v>
      </c>
      <c r="F2045" s="1">
        <v>15</v>
      </c>
      <c r="G2045" s="1" t="s">
        <v>32</v>
      </c>
      <c r="H2045" s="1" t="s">
        <v>56</v>
      </c>
      <c r="I2045" s="1">
        <v>8.99</v>
      </c>
      <c r="J2045" s="1">
        <v>0</v>
      </c>
      <c r="K2045" s="1" t="s">
        <v>42</v>
      </c>
      <c r="L2045" s="1">
        <v>1</v>
      </c>
      <c r="M2045" s="1">
        <v>0.6</v>
      </c>
      <c r="N2045" s="1" t="s">
        <v>46</v>
      </c>
    </row>
    <row r="2046" spans="1:14" x14ac:dyDescent="0.2">
      <c r="A2046" s="1" t="s">
        <v>2086</v>
      </c>
      <c r="B2046" s="1">
        <v>31</v>
      </c>
      <c r="C2046" s="1" t="s">
        <v>40</v>
      </c>
      <c r="D2046" s="1" t="s">
        <v>21</v>
      </c>
      <c r="E2046" s="1">
        <v>18.75</v>
      </c>
      <c r="F2046" s="1">
        <v>43</v>
      </c>
      <c r="G2046" s="1" t="s">
        <v>32</v>
      </c>
      <c r="H2046" s="1" t="s">
        <v>23</v>
      </c>
      <c r="I2046" s="1">
        <v>13.99</v>
      </c>
      <c r="J2046" s="1">
        <v>1</v>
      </c>
      <c r="K2046" s="1" t="s">
        <v>18</v>
      </c>
      <c r="L2046" s="1">
        <v>3</v>
      </c>
      <c r="M2046" s="1">
        <v>0.43</v>
      </c>
      <c r="N2046" s="1" t="s">
        <v>19</v>
      </c>
    </row>
    <row r="2047" spans="1:14" x14ac:dyDescent="0.2">
      <c r="A2047" s="1" t="s">
        <v>2087</v>
      </c>
      <c r="B2047" s="1">
        <v>61</v>
      </c>
      <c r="C2047" s="1" t="s">
        <v>40</v>
      </c>
      <c r="D2047" s="1" t="s">
        <v>31</v>
      </c>
      <c r="E2047" s="1">
        <v>9.7100000000000009</v>
      </c>
      <c r="F2047" s="1">
        <v>36</v>
      </c>
      <c r="G2047" s="1" t="s">
        <v>27</v>
      </c>
      <c r="H2047" s="1" t="s">
        <v>45</v>
      </c>
      <c r="I2047" s="1">
        <v>17.989999999999998</v>
      </c>
      <c r="J2047" s="1">
        <v>1</v>
      </c>
      <c r="K2047" s="1" t="s">
        <v>36</v>
      </c>
      <c r="L2047" s="1">
        <v>1</v>
      </c>
      <c r="M2047" s="1">
        <v>0.26</v>
      </c>
      <c r="N2047" s="1" t="s">
        <v>29</v>
      </c>
    </row>
    <row r="2048" spans="1:14" x14ac:dyDescent="0.2">
      <c r="A2048" s="1" t="s">
        <v>2088</v>
      </c>
      <c r="B2048" s="1">
        <v>38</v>
      </c>
      <c r="C2048" s="1" t="s">
        <v>40</v>
      </c>
      <c r="D2048" s="1" t="s">
        <v>15</v>
      </c>
      <c r="E2048" s="1">
        <v>6.75</v>
      </c>
      <c r="F2048" s="1">
        <v>43</v>
      </c>
      <c r="G2048" s="1" t="s">
        <v>27</v>
      </c>
      <c r="H2048" s="1" t="s">
        <v>23</v>
      </c>
      <c r="I2048" s="1">
        <v>8.99</v>
      </c>
      <c r="J2048" s="1">
        <v>1</v>
      </c>
      <c r="K2048" s="1" t="s">
        <v>42</v>
      </c>
      <c r="L2048" s="1">
        <v>2</v>
      </c>
      <c r="M2048" s="1">
        <v>0.15</v>
      </c>
      <c r="N2048" s="1" t="s">
        <v>33</v>
      </c>
    </row>
    <row r="2049" spans="1:14" x14ac:dyDescent="0.2">
      <c r="A2049" s="1" t="s">
        <v>2089</v>
      </c>
      <c r="B2049" s="1">
        <v>40</v>
      </c>
      <c r="C2049" s="1" t="s">
        <v>26</v>
      </c>
      <c r="D2049" s="1" t="s">
        <v>15</v>
      </c>
      <c r="E2049" s="1">
        <v>3.8</v>
      </c>
      <c r="F2049" s="1">
        <v>10</v>
      </c>
      <c r="G2049" s="1" t="s">
        <v>16</v>
      </c>
      <c r="H2049" s="1" t="s">
        <v>54</v>
      </c>
      <c r="I2049" s="1">
        <v>8.99</v>
      </c>
      <c r="J2049" s="1">
        <v>1</v>
      </c>
      <c r="K2049" s="1" t="s">
        <v>60</v>
      </c>
      <c r="L2049" s="1">
        <v>3</v>
      </c>
      <c r="M2049" s="1">
        <v>0.35</v>
      </c>
      <c r="N2049" s="1" t="s">
        <v>46</v>
      </c>
    </row>
    <row r="2050" spans="1:14" x14ac:dyDescent="0.2">
      <c r="A2050" s="1" t="s">
        <v>2090</v>
      </c>
      <c r="B2050" s="1">
        <v>31</v>
      </c>
      <c r="C2050" s="1" t="s">
        <v>40</v>
      </c>
      <c r="D2050" s="1" t="s">
        <v>31</v>
      </c>
      <c r="E2050" s="1">
        <v>5.69</v>
      </c>
      <c r="F2050" s="1">
        <v>22</v>
      </c>
      <c r="G2050" s="1" t="s">
        <v>69</v>
      </c>
      <c r="H2050" s="1" t="s">
        <v>23</v>
      </c>
      <c r="I2050" s="1">
        <v>17.989999999999998</v>
      </c>
      <c r="J2050" s="1">
        <v>0</v>
      </c>
      <c r="K2050" s="1" t="s">
        <v>36</v>
      </c>
      <c r="L2050" s="1">
        <v>4</v>
      </c>
      <c r="M2050" s="1">
        <v>0.25</v>
      </c>
      <c r="N2050" s="1" t="s">
        <v>33</v>
      </c>
    </row>
    <row r="2051" spans="1:14" x14ac:dyDescent="0.2">
      <c r="A2051" s="1" t="s">
        <v>2091</v>
      </c>
      <c r="B2051" s="1">
        <v>62</v>
      </c>
      <c r="C2051" s="1" t="s">
        <v>40</v>
      </c>
      <c r="D2051" s="1" t="s">
        <v>21</v>
      </c>
      <c r="E2051" s="1">
        <v>8.25</v>
      </c>
      <c r="F2051" s="1">
        <v>37</v>
      </c>
      <c r="G2051" s="1" t="s">
        <v>48</v>
      </c>
      <c r="H2051" s="1" t="s">
        <v>54</v>
      </c>
      <c r="I2051" s="1">
        <v>13.99</v>
      </c>
      <c r="J2051" s="1">
        <v>0</v>
      </c>
      <c r="K2051" s="1" t="s">
        <v>42</v>
      </c>
      <c r="L2051" s="1">
        <v>5</v>
      </c>
      <c r="M2051" s="1">
        <v>0.22</v>
      </c>
      <c r="N2051" s="1" t="s">
        <v>46</v>
      </c>
    </row>
    <row r="2052" spans="1:14" x14ac:dyDescent="0.2">
      <c r="A2052" s="1" t="s">
        <v>2092</v>
      </c>
      <c r="B2052" s="1">
        <v>66</v>
      </c>
      <c r="C2052" s="1" t="s">
        <v>26</v>
      </c>
      <c r="D2052" s="1" t="s">
        <v>31</v>
      </c>
      <c r="E2052" s="1">
        <v>12.91</v>
      </c>
      <c r="F2052" s="1">
        <v>34</v>
      </c>
      <c r="G2052" s="1" t="s">
        <v>27</v>
      </c>
      <c r="H2052" s="1" t="s">
        <v>17</v>
      </c>
      <c r="I2052" s="1">
        <v>17.989999999999998</v>
      </c>
      <c r="J2052" s="1">
        <v>1</v>
      </c>
      <c r="K2052" s="1" t="s">
        <v>28</v>
      </c>
      <c r="L2052" s="1">
        <v>5</v>
      </c>
      <c r="M2052" s="1">
        <v>0.37</v>
      </c>
      <c r="N2052" s="1" t="s">
        <v>24</v>
      </c>
    </row>
    <row r="2053" spans="1:14" x14ac:dyDescent="0.2">
      <c r="A2053" s="1" t="s">
        <v>2093</v>
      </c>
      <c r="B2053" s="1">
        <v>20</v>
      </c>
      <c r="C2053" s="1" t="s">
        <v>26</v>
      </c>
      <c r="D2053" s="1" t="s">
        <v>31</v>
      </c>
      <c r="E2053" s="1">
        <v>11.48</v>
      </c>
      <c r="F2053" s="1">
        <v>30</v>
      </c>
      <c r="G2053" s="1" t="s">
        <v>48</v>
      </c>
      <c r="H2053" s="1" t="s">
        <v>56</v>
      </c>
      <c r="I2053" s="1">
        <v>17.989999999999998</v>
      </c>
      <c r="J2053" s="1">
        <v>0</v>
      </c>
      <c r="K2053" s="1" t="s">
        <v>36</v>
      </c>
      <c r="L2053" s="1">
        <v>1</v>
      </c>
      <c r="M2053" s="1">
        <v>0.37</v>
      </c>
      <c r="N2053" s="1" t="s">
        <v>38</v>
      </c>
    </row>
    <row r="2054" spans="1:14" x14ac:dyDescent="0.2">
      <c r="A2054" s="1" t="s">
        <v>2094</v>
      </c>
      <c r="B2054" s="1">
        <v>68</v>
      </c>
      <c r="C2054" s="1" t="s">
        <v>14</v>
      </c>
      <c r="D2054" s="1" t="s">
        <v>31</v>
      </c>
      <c r="E2054" s="1">
        <v>21.72</v>
      </c>
      <c r="F2054" s="1">
        <v>28</v>
      </c>
      <c r="G2054" s="1" t="s">
        <v>22</v>
      </c>
      <c r="H2054" s="1" t="s">
        <v>54</v>
      </c>
      <c r="I2054" s="1">
        <v>17.989999999999998</v>
      </c>
      <c r="J2054" s="1">
        <v>0</v>
      </c>
      <c r="K2054" s="1" t="s">
        <v>28</v>
      </c>
      <c r="L2054" s="1">
        <v>3</v>
      </c>
      <c r="M2054" s="1">
        <v>0.75</v>
      </c>
      <c r="N2054" s="1" t="s">
        <v>24</v>
      </c>
    </row>
    <row r="2055" spans="1:14" x14ac:dyDescent="0.2">
      <c r="A2055" s="1" t="s">
        <v>2095</v>
      </c>
      <c r="B2055" s="1">
        <v>39</v>
      </c>
      <c r="C2055" s="1" t="s">
        <v>14</v>
      </c>
      <c r="D2055" s="1" t="s">
        <v>15</v>
      </c>
      <c r="E2055" s="1">
        <v>8.16</v>
      </c>
      <c r="F2055" s="1">
        <v>14</v>
      </c>
      <c r="G2055" s="1" t="s">
        <v>48</v>
      </c>
      <c r="H2055" s="1" t="s">
        <v>45</v>
      </c>
      <c r="I2055" s="1">
        <v>8.99</v>
      </c>
      <c r="J2055" s="1">
        <v>0</v>
      </c>
      <c r="K2055" s="1" t="s">
        <v>42</v>
      </c>
      <c r="L2055" s="1">
        <v>1</v>
      </c>
      <c r="M2055" s="1">
        <v>0.54</v>
      </c>
      <c r="N2055" s="1" t="s">
        <v>46</v>
      </c>
    </row>
    <row r="2056" spans="1:14" x14ac:dyDescent="0.2">
      <c r="A2056" s="1" t="s">
        <v>2096</v>
      </c>
      <c r="B2056" s="1">
        <v>32</v>
      </c>
      <c r="C2056" s="1" t="s">
        <v>40</v>
      </c>
      <c r="D2056" s="1" t="s">
        <v>15</v>
      </c>
      <c r="E2056" s="1">
        <v>11.91</v>
      </c>
      <c r="F2056" s="1">
        <v>36</v>
      </c>
      <c r="G2056" s="1" t="s">
        <v>27</v>
      </c>
      <c r="H2056" s="1" t="s">
        <v>17</v>
      </c>
      <c r="I2056" s="1">
        <v>8.99</v>
      </c>
      <c r="J2056" s="1">
        <v>1</v>
      </c>
      <c r="K2056" s="1" t="s">
        <v>60</v>
      </c>
      <c r="L2056" s="1">
        <v>5</v>
      </c>
      <c r="M2056" s="1">
        <v>0.32</v>
      </c>
      <c r="N2056" s="1" t="s">
        <v>29</v>
      </c>
    </row>
    <row r="2057" spans="1:14" x14ac:dyDescent="0.2">
      <c r="A2057" s="1" t="s">
        <v>2097</v>
      </c>
      <c r="B2057" s="1">
        <v>51</v>
      </c>
      <c r="C2057" s="1" t="s">
        <v>40</v>
      </c>
      <c r="D2057" s="1" t="s">
        <v>31</v>
      </c>
      <c r="E2057" s="1">
        <v>26.92</v>
      </c>
      <c r="F2057" s="1">
        <v>24</v>
      </c>
      <c r="G2057" s="1" t="s">
        <v>69</v>
      </c>
      <c r="H2057" s="1" t="s">
        <v>56</v>
      </c>
      <c r="I2057" s="1">
        <v>17.989999999999998</v>
      </c>
      <c r="J2057" s="1">
        <v>0</v>
      </c>
      <c r="K2057" s="1" t="s">
        <v>42</v>
      </c>
      <c r="L2057" s="1">
        <v>1</v>
      </c>
      <c r="M2057" s="1">
        <v>1.08</v>
      </c>
      <c r="N2057" s="1" t="s">
        <v>29</v>
      </c>
    </row>
    <row r="2058" spans="1:14" x14ac:dyDescent="0.2">
      <c r="A2058" s="1" t="s">
        <v>2098</v>
      </c>
      <c r="B2058" s="1">
        <v>38</v>
      </c>
      <c r="C2058" s="1" t="s">
        <v>26</v>
      </c>
      <c r="D2058" s="1" t="s">
        <v>15</v>
      </c>
      <c r="E2058" s="1">
        <v>24.57</v>
      </c>
      <c r="F2058" s="1">
        <v>2</v>
      </c>
      <c r="G2058" s="1" t="s">
        <v>16</v>
      </c>
      <c r="H2058" s="1" t="s">
        <v>56</v>
      </c>
      <c r="I2058" s="1">
        <v>8.99</v>
      </c>
      <c r="J2058" s="1">
        <v>0</v>
      </c>
      <c r="K2058" s="1" t="s">
        <v>18</v>
      </c>
      <c r="L2058" s="1">
        <v>4</v>
      </c>
      <c r="M2058" s="1">
        <v>8.19</v>
      </c>
      <c r="N2058" s="1" t="s">
        <v>46</v>
      </c>
    </row>
    <row r="2059" spans="1:14" x14ac:dyDescent="0.2">
      <c r="A2059" s="1" t="s">
        <v>2099</v>
      </c>
      <c r="B2059" s="1">
        <v>57</v>
      </c>
      <c r="C2059" s="1" t="s">
        <v>40</v>
      </c>
      <c r="D2059" s="1" t="s">
        <v>15</v>
      </c>
      <c r="E2059" s="1">
        <v>5.09</v>
      </c>
      <c r="F2059" s="1">
        <v>53</v>
      </c>
      <c r="G2059" s="1" t="s">
        <v>22</v>
      </c>
      <c r="H2059" s="1" t="s">
        <v>54</v>
      </c>
      <c r="I2059" s="1">
        <v>8.99</v>
      </c>
      <c r="J2059" s="1">
        <v>1</v>
      </c>
      <c r="K2059" s="1" t="s">
        <v>28</v>
      </c>
      <c r="L2059" s="1">
        <v>2</v>
      </c>
      <c r="M2059" s="1">
        <v>0.09</v>
      </c>
      <c r="N2059" s="1" t="s">
        <v>24</v>
      </c>
    </row>
    <row r="2060" spans="1:14" x14ac:dyDescent="0.2">
      <c r="A2060" s="1" t="s">
        <v>2100</v>
      </c>
      <c r="B2060" s="1">
        <v>54</v>
      </c>
      <c r="C2060" s="1" t="s">
        <v>40</v>
      </c>
      <c r="D2060" s="1" t="s">
        <v>15</v>
      </c>
      <c r="E2060" s="1">
        <v>2.54</v>
      </c>
      <c r="F2060" s="1">
        <v>52</v>
      </c>
      <c r="G2060" s="1" t="s">
        <v>22</v>
      </c>
      <c r="H2060" s="1" t="s">
        <v>45</v>
      </c>
      <c r="I2060" s="1">
        <v>8.99</v>
      </c>
      <c r="J2060" s="1">
        <v>1</v>
      </c>
      <c r="K2060" s="1" t="s">
        <v>42</v>
      </c>
      <c r="L2060" s="1">
        <v>4</v>
      </c>
      <c r="M2060" s="1">
        <v>0.05</v>
      </c>
      <c r="N2060" s="1" t="s">
        <v>38</v>
      </c>
    </row>
    <row r="2061" spans="1:14" x14ac:dyDescent="0.2">
      <c r="A2061" s="1" t="s">
        <v>2101</v>
      </c>
      <c r="B2061" s="1">
        <v>55</v>
      </c>
      <c r="C2061" s="1" t="s">
        <v>26</v>
      </c>
      <c r="D2061" s="1" t="s">
        <v>21</v>
      </c>
      <c r="E2061" s="1">
        <v>25.31</v>
      </c>
      <c r="F2061" s="1">
        <v>51</v>
      </c>
      <c r="G2061" s="1" t="s">
        <v>22</v>
      </c>
      <c r="H2061" s="1" t="s">
        <v>17</v>
      </c>
      <c r="I2061" s="1">
        <v>13.99</v>
      </c>
      <c r="J2061" s="1">
        <v>0</v>
      </c>
      <c r="K2061" s="1" t="s">
        <v>18</v>
      </c>
      <c r="L2061" s="1">
        <v>4</v>
      </c>
      <c r="M2061" s="1">
        <v>0.49</v>
      </c>
      <c r="N2061" s="1" t="s">
        <v>33</v>
      </c>
    </row>
    <row r="2062" spans="1:14" x14ac:dyDescent="0.2">
      <c r="A2062" s="1" t="s">
        <v>2102</v>
      </c>
      <c r="B2062" s="1">
        <v>63</v>
      </c>
      <c r="C2062" s="1" t="s">
        <v>40</v>
      </c>
      <c r="D2062" s="1" t="s">
        <v>31</v>
      </c>
      <c r="E2062" s="1">
        <v>13.77</v>
      </c>
      <c r="F2062" s="1">
        <v>51</v>
      </c>
      <c r="G2062" s="1" t="s">
        <v>16</v>
      </c>
      <c r="H2062" s="1" t="s">
        <v>23</v>
      </c>
      <c r="I2062" s="1">
        <v>17.989999999999998</v>
      </c>
      <c r="J2062" s="1">
        <v>1</v>
      </c>
      <c r="K2062" s="1" t="s">
        <v>18</v>
      </c>
      <c r="L2062" s="1">
        <v>5</v>
      </c>
      <c r="M2062" s="1">
        <v>0.26</v>
      </c>
      <c r="N2062" s="1" t="s">
        <v>38</v>
      </c>
    </row>
    <row r="2063" spans="1:14" x14ac:dyDescent="0.2">
      <c r="A2063" s="1" t="s">
        <v>2103</v>
      </c>
      <c r="B2063" s="1">
        <v>18</v>
      </c>
      <c r="C2063" s="1" t="s">
        <v>14</v>
      </c>
      <c r="D2063" s="1" t="s">
        <v>31</v>
      </c>
      <c r="E2063" s="1">
        <v>1.63</v>
      </c>
      <c r="F2063" s="1">
        <v>10</v>
      </c>
      <c r="G2063" s="1" t="s">
        <v>16</v>
      </c>
      <c r="H2063" s="1" t="s">
        <v>54</v>
      </c>
      <c r="I2063" s="1">
        <v>17.989999999999998</v>
      </c>
      <c r="J2063" s="1">
        <v>0</v>
      </c>
      <c r="K2063" s="1" t="s">
        <v>60</v>
      </c>
      <c r="L2063" s="1">
        <v>4</v>
      </c>
      <c r="M2063" s="1">
        <v>0.15</v>
      </c>
      <c r="N2063" s="1" t="s">
        <v>46</v>
      </c>
    </row>
    <row r="2064" spans="1:14" x14ac:dyDescent="0.2">
      <c r="A2064" s="1" t="s">
        <v>2104</v>
      </c>
      <c r="B2064" s="1">
        <v>40</v>
      </c>
      <c r="C2064" s="1" t="s">
        <v>26</v>
      </c>
      <c r="D2064" s="1" t="s">
        <v>21</v>
      </c>
      <c r="E2064" s="1">
        <v>6.2</v>
      </c>
      <c r="F2064" s="1">
        <v>10</v>
      </c>
      <c r="G2064" s="1" t="s">
        <v>69</v>
      </c>
      <c r="H2064" s="1" t="s">
        <v>56</v>
      </c>
      <c r="I2064" s="1">
        <v>13.99</v>
      </c>
      <c r="J2064" s="1">
        <v>0</v>
      </c>
      <c r="K2064" s="1" t="s">
        <v>60</v>
      </c>
      <c r="L2064" s="1">
        <v>3</v>
      </c>
      <c r="M2064" s="1">
        <v>0.56000000000000005</v>
      </c>
      <c r="N2064" s="1" t="s">
        <v>29</v>
      </c>
    </row>
    <row r="2065" spans="1:14" x14ac:dyDescent="0.2">
      <c r="A2065" s="1" t="s">
        <v>2105</v>
      </c>
      <c r="B2065" s="1">
        <v>35</v>
      </c>
      <c r="C2065" s="1" t="s">
        <v>14</v>
      </c>
      <c r="D2065" s="1" t="s">
        <v>15</v>
      </c>
      <c r="E2065" s="1">
        <v>25.11</v>
      </c>
      <c r="F2065" s="1">
        <v>3</v>
      </c>
      <c r="G2065" s="1" t="s">
        <v>16</v>
      </c>
      <c r="H2065" s="1" t="s">
        <v>23</v>
      </c>
      <c r="I2065" s="1">
        <v>8.99</v>
      </c>
      <c r="J2065" s="1">
        <v>0</v>
      </c>
      <c r="K2065" s="1" t="s">
        <v>28</v>
      </c>
      <c r="L2065" s="1">
        <v>2</v>
      </c>
      <c r="M2065" s="1">
        <v>6.28</v>
      </c>
      <c r="N2065" s="1" t="s">
        <v>29</v>
      </c>
    </row>
    <row r="2066" spans="1:14" x14ac:dyDescent="0.2">
      <c r="A2066" s="1" t="s">
        <v>2106</v>
      </c>
      <c r="B2066" s="1">
        <v>47</v>
      </c>
      <c r="C2066" s="1" t="s">
        <v>40</v>
      </c>
      <c r="D2066" s="1" t="s">
        <v>31</v>
      </c>
      <c r="E2066" s="1">
        <v>2.11</v>
      </c>
      <c r="F2066" s="1">
        <v>58</v>
      </c>
      <c r="G2066" s="1" t="s">
        <v>32</v>
      </c>
      <c r="H2066" s="1" t="s">
        <v>56</v>
      </c>
      <c r="I2066" s="1">
        <v>17.989999999999998</v>
      </c>
      <c r="J2066" s="1">
        <v>1</v>
      </c>
      <c r="K2066" s="1" t="s">
        <v>18</v>
      </c>
      <c r="L2066" s="1">
        <v>2</v>
      </c>
      <c r="M2066" s="1">
        <v>0.04</v>
      </c>
      <c r="N2066" s="1" t="s">
        <v>33</v>
      </c>
    </row>
    <row r="2067" spans="1:14" x14ac:dyDescent="0.2">
      <c r="A2067" s="1" t="s">
        <v>2107</v>
      </c>
      <c r="B2067" s="1">
        <v>39</v>
      </c>
      <c r="C2067" s="1" t="s">
        <v>26</v>
      </c>
      <c r="D2067" s="1" t="s">
        <v>21</v>
      </c>
      <c r="E2067" s="1">
        <v>57.19</v>
      </c>
      <c r="F2067" s="1">
        <v>19</v>
      </c>
      <c r="G2067" s="1" t="s">
        <v>16</v>
      </c>
      <c r="H2067" s="1" t="s">
        <v>23</v>
      </c>
      <c r="I2067" s="1">
        <v>13.99</v>
      </c>
      <c r="J2067" s="1">
        <v>0</v>
      </c>
      <c r="K2067" s="1" t="s">
        <v>18</v>
      </c>
      <c r="L2067" s="1">
        <v>5</v>
      </c>
      <c r="M2067" s="1">
        <v>2.86</v>
      </c>
      <c r="N2067" s="1" t="s">
        <v>51</v>
      </c>
    </row>
    <row r="2068" spans="1:14" x14ac:dyDescent="0.2">
      <c r="A2068" s="1" t="s">
        <v>2108</v>
      </c>
      <c r="B2068" s="1">
        <v>52</v>
      </c>
      <c r="C2068" s="1" t="s">
        <v>40</v>
      </c>
      <c r="D2068" s="1" t="s">
        <v>15</v>
      </c>
      <c r="E2068" s="1">
        <v>27.37</v>
      </c>
      <c r="F2068" s="1">
        <v>12</v>
      </c>
      <c r="G2068" s="1" t="s">
        <v>48</v>
      </c>
      <c r="H2068" s="1" t="s">
        <v>17</v>
      </c>
      <c r="I2068" s="1">
        <v>8.99</v>
      </c>
      <c r="J2068" s="1">
        <v>0</v>
      </c>
      <c r="K2068" s="1" t="s">
        <v>60</v>
      </c>
      <c r="L2068" s="1">
        <v>2</v>
      </c>
      <c r="M2068" s="1">
        <v>2.11</v>
      </c>
      <c r="N2068" s="1" t="s">
        <v>38</v>
      </c>
    </row>
    <row r="2069" spans="1:14" x14ac:dyDescent="0.2">
      <c r="A2069" s="1" t="s">
        <v>2109</v>
      </c>
      <c r="B2069" s="1">
        <v>68</v>
      </c>
      <c r="C2069" s="1" t="s">
        <v>14</v>
      </c>
      <c r="D2069" s="1" t="s">
        <v>15</v>
      </c>
      <c r="E2069" s="1">
        <v>20.54</v>
      </c>
      <c r="F2069" s="1">
        <v>14</v>
      </c>
      <c r="G2069" s="1" t="s">
        <v>16</v>
      </c>
      <c r="H2069" s="1" t="s">
        <v>17</v>
      </c>
      <c r="I2069" s="1">
        <v>8.99</v>
      </c>
      <c r="J2069" s="1">
        <v>0</v>
      </c>
      <c r="K2069" s="1" t="s">
        <v>42</v>
      </c>
      <c r="L2069" s="1">
        <v>5</v>
      </c>
      <c r="M2069" s="1">
        <v>1.37</v>
      </c>
      <c r="N2069" s="1" t="s">
        <v>24</v>
      </c>
    </row>
    <row r="2070" spans="1:14" x14ac:dyDescent="0.2">
      <c r="A2070" s="1" t="s">
        <v>2110</v>
      </c>
      <c r="B2070" s="1">
        <v>47</v>
      </c>
      <c r="C2070" s="1" t="s">
        <v>14</v>
      </c>
      <c r="D2070" s="1" t="s">
        <v>15</v>
      </c>
      <c r="E2070" s="1">
        <v>14.8</v>
      </c>
      <c r="F2070" s="1">
        <v>19</v>
      </c>
      <c r="G2070" s="1" t="s">
        <v>22</v>
      </c>
      <c r="H2070" s="1" t="s">
        <v>23</v>
      </c>
      <c r="I2070" s="1">
        <v>8.99</v>
      </c>
      <c r="J2070" s="1">
        <v>0</v>
      </c>
      <c r="K2070" s="1" t="s">
        <v>60</v>
      </c>
      <c r="L2070" s="1">
        <v>2</v>
      </c>
      <c r="M2070" s="1">
        <v>0.74</v>
      </c>
      <c r="N2070" s="1" t="s">
        <v>38</v>
      </c>
    </row>
    <row r="2071" spans="1:14" x14ac:dyDescent="0.2">
      <c r="A2071" s="1" t="s">
        <v>2111</v>
      </c>
      <c r="B2071" s="1">
        <v>45</v>
      </c>
      <c r="C2071" s="1" t="s">
        <v>26</v>
      </c>
      <c r="D2071" s="1" t="s">
        <v>31</v>
      </c>
      <c r="E2071" s="1">
        <v>3.91</v>
      </c>
      <c r="F2071" s="1">
        <v>44</v>
      </c>
      <c r="G2071" s="1" t="s">
        <v>16</v>
      </c>
      <c r="H2071" s="1" t="s">
        <v>54</v>
      </c>
      <c r="I2071" s="1">
        <v>17.989999999999998</v>
      </c>
      <c r="J2071" s="1">
        <v>1</v>
      </c>
      <c r="K2071" s="1" t="s">
        <v>60</v>
      </c>
      <c r="L2071" s="1">
        <v>3</v>
      </c>
      <c r="M2071" s="1">
        <v>0.09</v>
      </c>
      <c r="N2071" s="1" t="s">
        <v>46</v>
      </c>
    </row>
    <row r="2072" spans="1:14" x14ac:dyDescent="0.2">
      <c r="A2072" s="1" t="s">
        <v>2112</v>
      </c>
      <c r="B2072" s="1">
        <v>18</v>
      </c>
      <c r="C2072" s="1" t="s">
        <v>14</v>
      </c>
      <c r="D2072" s="1" t="s">
        <v>31</v>
      </c>
      <c r="E2072" s="1">
        <v>5.09</v>
      </c>
      <c r="F2072" s="1">
        <v>13</v>
      </c>
      <c r="G2072" s="1" t="s">
        <v>27</v>
      </c>
      <c r="H2072" s="1" t="s">
        <v>54</v>
      </c>
      <c r="I2072" s="1">
        <v>17.989999999999998</v>
      </c>
      <c r="J2072" s="1">
        <v>0</v>
      </c>
      <c r="K2072" s="1" t="s">
        <v>18</v>
      </c>
      <c r="L2072" s="1">
        <v>2</v>
      </c>
      <c r="M2072" s="1">
        <v>0.36</v>
      </c>
      <c r="N2072" s="1" t="s">
        <v>29</v>
      </c>
    </row>
    <row r="2073" spans="1:14" x14ac:dyDescent="0.2">
      <c r="A2073" s="1" t="s">
        <v>2113</v>
      </c>
      <c r="B2073" s="1">
        <v>46</v>
      </c>
      <c r="C2073" s="1" t="s">
        <v>14</v>
      </c>
      <c r="D2073" s="1" t="s">
        <v>21</v>
      </c>
      <c r="E2073" s="1">
        <v>16.079999999999998</v>
      </c>
      <c r="F2073" s="1">
        <v>40</v>
      </c>
      <c r="G2073" s="1" t="s">
        <v>32</v>
      </c>
      <c r="H2073" s="1" t="s">
        <v>54</v>
      </c>
      <c r="I2073" s="1">
        <v>13.99</v>
      </c>
      <c r="J2073" s="1">
        <v>1</v>
      </c>
      <c r="K2073" s="1" t="s">
        <v>28</v>
      </c>
      <c r="L2073" s="1">
        <v>3</v>
      </c>
      <c r="M2073" s="1">
        <v>0.39</v>
      </c>
      <c r="N2073" s="1" t="s">
        <v>19</v>
      </c>
    </row>
    <row r="2074" spans="1:14" x14ac:dyDescent="0.2">
      <c r="A2074" s="1" t="s">
        <v>2114</v>
      </c>
      <c r="B2074" s="1">
        <v>44</v>
      </c>
      <c r="C2074" s="1" t="s">
        <v>14</v>
      </c>
      <c r="D2074" s="1" t="s">
        <v>21</v>
      </c>
      <c r="E2074" s="1">
        <v>8.65</v>
      </c>
      <c r="F2074" s="1">
        <v>60</v>
      </c>
      <c r="G2074" s="1" t="s">
        <v>32</v>
      </c>
      <c r="H2074" s="1" t="s">
        <v>56</v>
      </c>
      <c r="I2074" s="1">
        <v>13.99</v>
      </c>
      <c r="J2074" s="1">
        <v>1</v>
      </c>
      <c r="K2074" s="1" t="s">
        <v>60</v>
      </c>
      <c r="L2074" s="1">
        <v>1</v>
      </c>
      <c r="M2074" s="1">
        <v>0.14000000000000001</v>
      </c>
      <c r="N2074" s="1" t="s">
        <v>46</v>
      </c>
    </row>
    <row r="2075" spans="1:14" x14ac:dyDescent="0.2">
      <c r="A2075" s="1" t="s">
        <v>2115</v>
      </c>
      <c r="B2075" s="1">
        <v>36</v>
      </c>
      <c r="C2075" s="1" t="s">
        <v>14</v>
      </c>
      <c r="D2075" s="1" t="s">
        <v>15</v>
      </c>
      <c r="E2075" s="1">
        <v>1.82</v>
      </c>
      <c r="F2075" s="1">
        <v>55</v>
      </c>
      <c r="G2075" s="1" t="s">
        <v>22</v>
      </c>
      <c r="H2075" s="1" t="s">
        <v>45</v>
      </c>
      <c r="I2075" s="1">
        <v>8.99</v>
      </c>
      <c r="J2075" s="1">
        <v>1</v>
      </c>
      <c r="K2075" s="1" t="s">
        <v>42</v>
      </c>
      <c r="L2075" s="1">
        <v>2</v>
      </c>
      <c r="M2075" s="1">
        <v>0.03</v>
      </c>
      <c r="N2075" s="1" t="s">
        <v>24</v>
      </c>
    </row>
    <row r="2076" spans="1:14" x14ac:dyDescent="0.2">
      <c r="A2076" s="1" t="s">
        <v>2116</v>
      </c>
      <c r="B2076" s="1">
        <v>35</v>
      </c>
      <c r="C2076" s="1" t="s">
        <v>14</v>
      </c>
      <c r="D2076" s="1" t="s">
        <v>21</v>
      </c>
      <c r="E2076" s="1">
        <v>9.43</v>
      </c>
      <c r="F2076" s="1">
        <v>10</v>
      </c>
      <c r="G2076" s="1" t="s">
        <v>48</v>
      </c>
      <c r="H2076" s="1" t="s">
        <v>45</v>
      </c>
      <c r="I2076" s="1">
        <v>13.99</v>
      </c>
      <c r="J2076" s="1">
        <v>0</v>
      </c>
      <c r="K2076" s="1" t="s">
        <v>42</v>
      </c>
      <c r="L2076" s="1">
        <v>2</v>
      </c>
      <c r="M2076" s="1">
        <v>0.86</v>
      </c>
      <c r="N2076" s="1" t="s">
        <v>33</v>
      </c>
    </row>
    <row r="2077" spans="1:14" x14ac:dyDescent="0.2">
      <c r="A2077" s="1" t="s">
        <v>2117</v>
      </c>
      <c r="B2077" s="1">
        <v>43</v>
      </c>
      <c r="C2077" s="1" t="s">
        <v>40</v>
      </c>
      <c r="D2077" s="1" t="s">
        <v>31</v>
      </c>
      <c r="E2077" s="1">
        <v>8.9700000000000006</v>
      </c>
      <c r="F2077" s="1">
        <v>0</v>
      </c>
      <c r="G2077" s="1" t="s">
        <v>69</v>
      </c>
      <c r="H2077" s="1" t="s">
        <v>17</v>
      </c>
      <c r="I2077" s="1">
        <v>17.989999999999998</v>
      </c>
      <c r="J2077" s="1">
        <v>0</v>
      </c>
      <c r="K2077" s="1" t="s">
        <v>18</v>
      </c>
      <c r="L2077" s="1">
        <v>5</v>
      </c>
      <c r="M2077" s="1">
        <v>8.9700000000000006</v>
      </c>
      <c r="N2077" s="1" t="s">
        <v>51</v>
      </c>
    </row>
    <row r="2078" spans="1:14" x14ac:dyDescent="0.2">
      <c r="A2078" s="1" t="s">
        <v>2118</v>
      </c>
      <c r="B2078" s="1">
        <v>57</v>
      </c>
      <c r="C2078" s="1" t="s">
        <v>26</v>
      </c>
      <c r="D2078" s="1" t="s">
        <v>21</v>
      </c>
      <c r="E2078" s="1">
        <v>4.91</v>
      </c>
      <c r="F2078" s="1">
        <v>6</v>
      </c>
      <c r="G2078" s="1" t="s">
        <v>69</v>
      </c>
      <c r="H2078" s="1" t="s">
        <v>54</v>
      </c>
      <c r="I2078" s="1">
        <v>13.99</v>
      </c>
      <c r="J2078" s="1">
        <v>0</v>
      </c>
      <c r="K2078" s="1" t="s">
        <v>42</v>
      </c>
      <c r="L2078" s="1">
        <v>1</v>
      </c>
      <c r="M2078" s="1">
        <v>0.7</v>
      </c>
      <c r="N2078" s="1" t="s">
        <v>24</v>
      </c>
    </row>
    <row r="2079" spans="1:14" x14ac:dyDescent="0.2">
      <c r="A2079" s="1" t="s">
        <v>2119</v>
      </c>
      <c r="B2079" s="1">
        <v>58</v>
      </c>
      <c r="C2079" s="1" t="s">
        <v>40</v>
      </c>
      <c r="D2079" s="1" t="s">
        <v>21</v>
      </c>
      <c r="E2079" s="1">
        <v>4.83</v>
      </c>
      <c r="F2079" s="1">
        <v>49</v>
      </c>
      <c r="G2079" s="1" t="s">
        <v>27</v>
      </c>
      <c r="H2079" s="1" t="s">
        <v>17</v>
      </c>
      <c r="I2079" s="1">
        <v>13.99</v>
      </c>
      <c r="J2079" s="1">
        <v>1</v>
      </c>
      <c r="K2079" s="1" t="s">
        <v>42</v>
      </c>
      <c r="L2079" s="1">
        <v>4</v>
      </c>
      <c r="M2079" s="1">
        <v>0.1</v>
      </c>
      <c r="N2079" s="1" t="s">
        <v>51</v>
      </c>
    </row>
    <row r="2080" spans="1:14" x14ac:dyDescent="0.2">
      <c r="A2080" s="1" t="s">
        <v>2120</v>
      </c>
      <c r="B2080" s="1">
        <v>65</v>
      </c>
      <c r="C2080" s="1" t="s">
        <v>26</v>
      </c>
      <c r="D2080" s="1" t="s">
        <v>15</v>
      </c>
      <c r="E2080" s="1">
        <v>4.09</v>
      </c>
      <c r="F2080" s="1">
        <v>18</v>
      </c>
      <c r="G2080" s="1" t="s">
        <v>22</v>
      </c>
      <c r="H2080" s="1" t="s">
        <v>23</v>
      </c>
      <c r="I2080" s="1">
        <v>8.99</v>
      </c>
      <c r="J2080" s="1">
        <v>1</v>
      </c>
      <c r="K2080" s="1" t="s">
        <v>60</v>
      </c>
      <c r="L2080" s="1">
        <v>2</v>
      </c>
      <c r="M2080" s="1">
        <v>0.22</v>
      </c>
      <c r="N2080" s="1" t="s">
        <v>29</v>
      </c>
    </row>
    <row r="2081" spans="1:14" x14ac:dyDescent="0.2">
      <c r="A2081" s="1" t="s">
        <v>2121</v>
      </c>
      <c r="B2081" s="1">
        <v>22</v>
      </c>
      <c r="C2081" s="1" t="s">
        <v>26</v>
      </c>
      <c r="D2081" s="1" t="s">
        <v>31</v>
      </c>
      <c r="E2081" s="1">
        <v>26.81</v>
      </c>
      <c r="F2081" s="1">
        <v>4</v>
      </c>
      <c r="G2081" s="1" t="s">
        <v>27</v>
      </c>
      <c r="H2081" s="1" t="s">
        <v>17</v>
      </c>
      <c r="I2081" s="1">
        <v>17.989999999999998</v>
      </c>
      <c r="J2081" s="1">
        <v>0</v>
      </c>
      <c r="K2081" s="1" t="s">
        <v>36</v>
      </c>
      <c r="L2081" s="1">
        <v>5</v>
      </c>
      <c r="M2081" s="1">
        <v>5.36</v>
      </c>
      <c r="N2081" s="1" t="s">
        <v>38</v>
      </c>
    </row>
    <row r="2082" spans="1:14" x14ac:dyDescent="0.2">
      <c r="A2082" s="1" t="s">
        <v>2122</v>
      </c>
      <c r="B2082" s="1">
        <v>68</v>
      </c>
      <c r="C2082" s="1" t="s">
        <v>26</v>
      </c>
      <c r="D2082" s="1" t="s">
        <v>15</v>
      </c>
      <c r="E2082" s="1">
        <v>15.85</v>
      </c>
      <c r="F2082" s="1">
        <v>38</v>
      </c>
      <c r="G2082" s="1" t="s">
        <v>48</v>
      </c>
      <c r="H2082" s="1" t="s">
        <v>17</v>
      </c>
      <c r="I2082" s="1">
        <v>8.99</v>
      </c>
      <c r="J2082" s="1">
        <v>1</v>
      </c>
      <c r="K2082" s="1" t="s">
        <v>28</v>
      </c>
      <c r="L2082" s="1">
        <v>2</v>
      </c>
      <c r="M2082" s="1">
        <v>0.41</v>
      </c>
      <c r="N2082" s="1" t="s">
        <v>33</v>
      </c>
    </row>
    <row r="2083" spans="1:14" x14ac:dyDescent="0.2">
      <c r="A2083" s="1" t="s">
        <v>2123</v>
      </c>
      <c r="B2083" s="1">
        <v>68</v>
      </c>
      <c r="C2083" s="1" t="s">
        <v>40</v>
      </c>
      <c r="D2083" s="1" t="s">
        <v>15</v>
      </c>
      <c r="E2083" s="1">
        <v>3.01</v>
      </c>
      <c r="F2083" s="1">
        <v>27</v>
      </c>
      <c r="G2083" s="1" t="s">
        <v>16</v>
      </c>
      <c r="H2083" s="1" t="s">
        <v>56</v>
      </c>
      <c r="I2083" s="1">
        <v>8.99</v>
      </c>
      <c r="J2083" s="1">
        <v>1</v>
      </c>
      <c r="K2083" s="1" t="s">
        <v>28</v>
      </c>
      <c r="L2083" s="1">
        <v>3</v>
      </c>
      <c r="M2083" s="1">
        <v>0.11</v>
      </c>
      <c r="N2083" s="1" t="s">
        <v>29</v>
      </c>
    </row>
    <row r="2084" spans="1:14" x14ac:dyDescent="0.2">
      <c r="A2084" s="1" t="s">
        <v>2124</v>
      </c>
      <c r="B2084" s="1">
        <v>28</v>
      </c>
      <c r="C2084" s="1" t="s">
        <v>40</v>
      </c>
      <c r="D2084" s="1" t="s">
        <v>31</v>
      </c>
      <c r="E2084" s="1">
        <v>4.49</v>
      </c>
      <c r="F2084" s="1">
        <v>50</v>
      </c>
      <c r="G2084" s="1" t="s">
        <v>32</v>
      </c>
      <c r="H2084" s="1" t="s">
        <v>54</v>
      </c>
      <c r="I2084" s="1">
        <v>17.989999999999998</v>
      </c>
      <c r="J2084" s="1">
        <v>1</v>
      </c>
      <c r="K2084" s="1" t="s">
        <v>28</v>
      </c>
      <c r="L2084" s="1">
        <v>4</v>
      </c>
      <c r="M2084" s="1">
        <v>0.09</v>
      </c>
      <c r="N2084" s="1" t="s">
        <v>29</v>
      </c>
    </row>
    <row r="2085" spans="1:14" x14ac:dyDescent="0.2">
      <c r="A2085" s="1" t="s">
        <v>2125</v>
      </c>
      <c r="B2085" s="1">
        <v>23</v>
      </c>
      <c r="C2085" s="1" t="s">
        <v>26</v>
      </c>
      <c r="D2085" s="1" t="s">
        <v>21</v>
      </c>
      <c r="E2085" s="1">
        <v>2.63</v>
      </c>
      <c r="F2085" s="1">
        <v>4</v>
      </c>
      <c r="G2085" s="1" t="s">
        <v>32</v>
      </c>
      <c r="H2085" s="1" t="s">
        <v>23</v>
      </c>
      <c r="I2085" s="1">
        <v>13.99</v>
      </c>
      <c r="J2085" s="1">
        <v>0</v>
      </c>
      <c r="K2085" s="1" t="s">
        <v>42</v>
      </c>
      <c r="L2085" s="1">
        <v>3</v>
      </c>
      <c r="M2085" s="1">
        <v>0.53</v>
      </c>
      <c r="N2085" s="1" t="s">
        <v>46</v>
      </c>
    </row>
    <row r="2086" spans="1:14" x14ac:dyDescent="0.2">
      <c r="A2086" s="1" t="s">
        <v>2126</v>
      </c>
      <c r="B2086" s="1">
        <v>51</v>
      </c>
      <c r="C2086" s="1" t="s">
        <v>40</v>
      </c>
      <c r="D2086" s="1" t="s">
        <v>21</v>
      </c>
      <c r="E2086" s="1">
        <v>8.6300000000000008</v>
      </c>
      <c r="F2086" s="1">
        <v>23</v>
      </c>
      <c r="G2086" s="1" t="s">
        <v>32</v>
      </c>
      <c r="H2086" s="1" t="s">
        <v>56</v>
      </c>
      <c r="I2086" s="1">
        <v>13.99</v>
      </c>
      <c r="J2086" s="1">
        <v>0</v>
      </c>
      <c r="K2086" s="1" t="s">
        <v>36</v>
      </c>
      <c r="L2086" s="1">
        <v>1</v>
      </c>
      <c r="M2086" s="1">
        <v>0.36</v>
      </c>
      <c r="N2086" s="1" t="s">
        <v>29</v>
      </c>
    </row>
    <row r="2087" spans="1:14" x14ac:dyDescent="0.2">
      <c r="A2087" s="1" t="s">
        <v>2127</v>
      </c>
      <c r="B2087" s="1">
        <v>36</v>
      </c>
      <c r="C2087" s="1" t="s">
        <v>40</v>
      </c>
      <c r="D2087" s="1" t="s">
        <v>21</v>
      </c>
      <c r="E2087" s="1">
        <v>8.8699999999999992</v>
      </c>
      <c r="F2087" s="1">
        <v>36</v>
      </c>
      <c r="G2087" s="1" t="s">
        <v>69</v>
      </c>
      <c r="H2087" s="1" t="s">
        <v>54</v>
      </c>
      <c r="I2087" s="1">
        <v>13.99</v>
      </c>
      <c r="J2087" s="1">
        <v>1</v>
      </c>
      <c r="K2087" s="1" t="s">
        <v>18</v>
      </c>
      <c r="L2087" s="1">
        <v>2</v>
      </c>
      <c r="M2087" s="1">
        <v>0.24</v>
      </c>
      <c r="N2087" s="1" t="s">
        <v>38</v>
      </c>
    </row>
    <row r="2088" spans="1:14" x14ac:dyDescent="0.2">
      <c r="A2088" s="1" t="s">
        <v>2128</v>
      </c>
      <c r="B2088" s="1">
        <v>68</v>
      </c>
      <c r="C2088" s="1" t="s">
        <v>26</v>
      </c>
      <c r="D2088" s="1" t="s">
        <v>31</v>
      </c>
      <c r="E2088" s="1">
        <v>5.99</v>
      </c>
      <c r="F2088" s="1">
        <v>19</v>
      </c>
      <c r="G2088" s="1" t="s">
        <v>69</v>
      </c>
      <c r="H2088" s="1" t="s">
        <v>56</v>
      </c>
      <c r="I2088" s="1">
        <v>17.989999999999998</v>
      </c>
      <c r="J2088" s="1">
        <v>0</v>
      </c>
      <c r="K2088" s="1" t="s">
        <v>18</v>
      </c>
      <c r="L2088" s="1">
        <v>4</v>
      </c>
      <c r="M2088" s="1">
        <v>0.3</v>
      </c>
      <c r="N2088" s="1" t="s">
        <v>38</v>
      </c>
    </row>
    <row r="2089" spans="1:14" x14ac:dyDescent="0.2">
      <c r="A2089" s="1" t="s">
        <v>2129</v>
      </c>
      <c r="B2089" s="1">
        <v>25</v>
      </c>
      <c r="C2089" s="1" t="s">
        <v>26</v>
      </c>
      <c r="D2089" s="1" t="s">
        <v>31</v>
      </c>
      <c r="E2089" s="1">
        <v>4.05</v>
      </c>
      <c r="F2089" s="1">
        <v>34</v>
      </c>
      <c r="G2089" s="1" t="s">
        <v>27</v>
      </c>
      <c r="H2089" s="1" t="s">
        <v>54</v>
      </c>
      <c r="I2089" s="1">
        <v>17.989999999999998</v>
      </c>
      <c r="J2089" s="1">
        <v>1</v>
      </c>
      <c r="K2089" s="1" t="s">
        <v>18</v>
      </c>
      <c r="L2089" s="1">
        <v>2</v>
      </c>
      <c r="M2089" s="1">
        <v>0.12</v>
      </c>
      <c r="N2089" s="1" t="s">
        <v>51</v>
      </c>
    </row>
    <row r="2090" spans="1:14" x14ac:dyDescent="0.2">
      <c r="A2090" s="1" t="s">
        <v>2130</v>
      </c>
      <c r="B2090" s="1">
        <v>25</v>
      </c>
      <c r="C2090" s="1" t="s">
        <v>40</v>
      </c>
      <c r="D2090" s="1" t="s">
        <v>15</v>
      </c>
      <c r="E2090" s="1">
        <v>14.39</v>
      </c>
      <c r="F2090" s="1">
        <v>53</v>
      </c>
      <c r="G2090" s="1" t="s">
        <v>69</v>
      </c>
      <c r="H2090" s="1" t="s">
        <v>56</v>
      </c>
      <c r="I2090" s="1">
        <v>8.99</v>
      </c>
      <c r="J2090" s="1">
        <v>1</v>
      </c>
      <c r="K2090" s="1" t="s">
        <v>18</v>
      </c>
      <c r="L2090" s="1">
        <v>4</v>
      </c>
      <c r="M2090" s="1">
        <v>0.27</v>
      </c>
      <c r="N2090" s="1" t="s">
        <v>51</v>
      </c>
    </row>
    <row r="2091" spans="1:14" x14ac:dyDescent="0.2">
      <c r="A2091" s="1" t="s">
        <v>2131</v>
      </c>
      <c r="B2091" s="1">
        <v>56</v>
      </c>
      <c r="C2091" s="1" t="s">
        <v>26</v>
      </c>
      <c r="D2091" s="1" t="s">
        <v>31</v>
      </c>
      <c r="E2091" s="1">
        <v>19.03</v>
      </c>
      <c r="F2091" s="1">
        <v>37</v>
      </c>
      <c r="G2091" s="1" t="s">
        <v>48</v>
      </c>
      <c r="H2091" s="1" t="s">
        <v>56</v>
      </c>
      <c r="I2091" s="1">
        <v>17.989999999999998</v>
      </c>
      <c r="J2091" s="1">
        <v>0</v>
      </c>
      <c r="K2091" s="1" t="s">
        <v>60</v>
      </c>
      <c r="L2091" s="1">
        <v>1</v>
      </c>
      <c r="M2091" s="1">
        <v>0.5</v>
      </c>
      <c r="N2091" s="1" t="s">
        <v>38</v>
      </c>
    </row>
    <row r="2092" spans="1:14" x14ac:dyDescent="0.2">
      <c r="A2092" s="1" t="s">
        <v>2132</v>
      </c>
      <c r="B2092" s="1">
        <v>51</v>
      </c>
      <c r="C2092" s="1" t="s">
        <v>14</v>
      </c>
      <c r="D2092" s="1" t="s">
        <v>21</v>
      </c>
      <c r="E2092" s="1">
        <v>4.9800000000000004</v>
      </c>
      <c r="F2092" s="1">
        <v>28</v>
      </c>
      <c r="G2092" s="1" t="s">
        <v>48</v>
      </c>
      <c r="H2092" s="1" t="s">
        <v>56</v>
      </c>
      <c r="I2092" s="1">
        <v>13.99</v>
      </c>
      <c r="J2092" s="1">
        <v>1</v>
      </c>
      <c r="K2092" s="1" t="s">
        <v>18</v>
      </c>
      <c r="L2092" s="1">
        <v>5</v>
      </c>
      <c r="M2092" s="1">
        <v>0.17</v>
      </c>
      <c r="N2092" s="1" t="s">
        <v>24</v>
      </c>
    </row>
    <row r="2093" spans="1:14" x14ac:dyDescent="0.2">
      <c r="A2093" s="1" t="s">
        <v>2133</v>
      </c>
      <c r="B2093" s="1">
        <v>57</v>
      </c>
      <c r="C2093" s="1" t="s">
        <v>14</v>
      </c>
      <c r="D2093" s="1" t="s">
        <v>15</v>
      </c>
      <c r="E2093" s="1">
        <v>27.17</v>
      </c>
      <c r="F2093" s="1">
        <v>38</v>
      </c>
      <c r="G2093" s="1" t="s">
        <v>48</v>
      </c>
      <c r="H2093" s="1" t="s">
        <v>17</v>
      </c>
      <c r="I2093" s="1">
        <v>8.99</v>
      </c>
      <c r="J2093" s="1">
        <v>0</v>
      </c>
      <c r="K2093" s="1" t="s">
        <v>42</v>
      </c>
      <c r="L2093" s="1">
        <v>5</v>
      </c>
      <c r="M2093" s="1">
        <v>0.7</v>
      </c>
      <c r="N2093" s="1" t="s">
        <v>46</v>
      </c>
    </row>
    <row r="2094" spans="1:14" x14ac:dyDescent="0.2">
      <c r="A2094" s="1" t="s">
        <v>2134</v>
      </c>
      <c r="B2094" s="1">
        <v>24</v>
      </c>
      <c r="C2094" s="1" t="s">
        <v>14</v>
      </c>
      <c r="D2094" s="1" t="s">
        <v>21</v>
      </c>
      <c r="E2094" s="1">
        <v>5.81</v>
      </c>
      <c r="F2094" s="1">
        <v>32</v>
      </c>
      <c r="G2094" s="1" t="s">
        <v>69</v>
      </c>
      <c r="H2094" s="1" t="s">
        <v>17</v>
      </c>
      <c r="I2094" s="1">
        <v>13.99</v>
      </c>
      <c r="J2094" s="1">
        <v>0</v>
      </c>
      <c r="K2094" s="1" t="s">
        <v>42</v>
      </c>
      <c r="L2094" s="1">
        <v>4</v>
      </c>
      <c r="M2094" s="1">
        <v>0.18</v>
      </c>
      <c r="N2094" s="1" t="s">
        <v>38</v>
      </c>
    </row>
    <row r="2095" spans="1:14" x14ac:dyDescent="0.2">
      <c r="A2095" s="1" t="s">
        <v>2135</v>
      </c>
      <c r="B2095" s="1">
        <v>23</v>
      </c>
      <c r="C2095" s="1" t="s">
        <v>40</v>
      </c>
      <c r="D2095" s="1" t="s">
        <v>21</v>
      </c>
      <c r="E2095" s="1">
        <v>0.28999999999999998</v>
      </c>
      <c r="F2095" s="1">
        <v>58</v>
      </c>
      <c r="G2095" s="1" t="s">
        <v>22</v>
      </c>
      <c r="H2095" s="1" t="s">
        <v>54</v>
      </c>
      <c r="I2095" s="1">
        <v>13.99</v>
      </c>
      <c r="J2095" s="1">
        <v>1</v>
      </c>
      <c r="K2095" s="1" t="s">
        <v>18</v>
      </c>
      <c r="L2095" s="1">
        <v>2</v>
      </c>
      <c r="M2095" s="1">
        <v>0</v>
      </c>
      <c r="N2095" s="1" t="s">
        <v>51</v>
      </c>
    </row>
    <row r="2096" spans="1:14" x14ac:dyDescent="0.2">
      <c r="A2096" s="1" t="s">
        <v>2136</v>
      </c>
      <c r="B2096" s="1">
        <v>66</v>
      </c>
      <c r="C2096" s="1" t="s">
        <v>14</v>
      </c>
      <c r="D2096" s="1" t="s">
        <v>31</v>
      </c>
      <c r="E2096" s="1">
        <v>10.48</v>
      </c>
      <c r="F2096" s="1">
        <v>29</v>
      </c>
      <c r="G2096" s="1" t="s">
        <v>22</v>
      </c>
      <c r="H2096" s="1" t="s">
        <v>23</v>
      </c>
      <c r="I2096" s="1">
        <v>17.989999999999998</v>
      </c>
      <c r="J2096" s="1">
        <v>0</v>
      </c>
      <c r="K2096" s="1" t="s">
        <v>42</v>
      </c>
      <c r="L2096" s="1">
        <v>3</v>
      </c>
      <c r="M2096" s="1">
        <v>0.35</v>
      </c>
      <c r="N2096" s="1" t="s">
        <v>33</v>
      </c>
    </row>
    <row r="2097" spans="1:14" x14ac:dyDescent="0.2">
      <c r="A2097" s="1" t="s">
        <v>2137</v>
      </c>
      <c r="B2097" s="1">
        <v>36</v>
      </c>
      <c r="C2097" s="1" t="s">
        <v>26</v>
      </c>
      <c r="D2097" s="1" t="s">
        <v>31</v>
      </c>
      <c r="E2097" s="1">
        <v>4.26</v>
      </c>
      <c r="F2097" s="1">
        <v>21</v>
      </c>
      <c r="G2097" s="1" t="s">
        <v>22</v>
      </c>
      <c r="H2097" s="1" t="s">
        <v>17</v>
      </c>
      <c r="I2097" s="1">
        <v>17.989999999999998</v>
      </c>
      <c r="J2097" s="1">
        <v>0</v>
      </c>
      <c r="K2097" s="1" t="s">
        <v>42</v>
      </c>
      <c r="L2097" s="1">
        <v>4</v>
      </c>
      <c r="M2097" s="1">
        <v>0.19</v>
      </c>
      <c r="N2097" s="1" t="s">
        <v>33</v>
      </c>
    </row>
    <row r="2098" spans="1:14" x14ac:dyDescent="0.2">
      <c r="A2098" s="1" t="s">
        <v>2138</v>
      </c>
      <c r="B2098" s="1">
        <v>23</v>
      </c>
      <c r="C2098" s="1" t="s">
        <v>14</v>
      </c>
      <c r="D2098" s="1" t="s">
        <v>15</v>
      </c>
      <c r="E2098" s="1">
        <v>0.03</v>
      </c>
      <c r="F2098" s="1">
        <v>60</v>
      </c>
      <c r="G2098" s="1" t="s">
        <v>69</v>
      </c>
      <c r="H2098" s="1" t="s">
        <v>17</v>
      </c>
      <c r="I2098" s="1">
        <v>8.99</v>
      </c>
      <c r="J2098" s="1">
        <v>1</v>
      </c>
      <c r="K2098" s="1" t="s">
        <v>42</v>
      </c>
      <c r="L2098" s="1">
        <v>1</v>
      </c>
      <c r="M2098" s="1">
        <v>0</v>
      </c>
      <c r="N2098" s="1" t="s">
        <v>46</v>
      </c>
    </row>
    <row r="2099" spans="1:14" x14ac:dyDescent="0.2">
      <c r="A2099" s="1" t="s">
        <v>2139</v>
      </c>
      <c r="B2099" s="1">
        <v>69</v>
      </c>
      <c r="C2099" s="1" t="s">
        <v>40</v>
      </c>
      <c r="D2099" s="1" t="s">
        <v>31</v>
      </c>
      <c r="E2099" s="1">
        <v>9.8000000000000007</v>
      </c>
      <c r="F2099" s="1">
        <v>56</v>
      </c>
      <c r="G2099" s="1" t="s">
        <v>32</v>
      </c>
      <c r="H2099" s="1" t="s">
        <v>17</v>
      </c>
      <c r="I2099" s="1">
        <v>17.989999999999998</v>
      </c>
      <c r="J2099" s="1">
        <v>1</v>
      </c>
      <c r="K2099" s="1" t="s">
        <v>18</v>
      </c>
      <c r="L2099" s="1">
        <v>2</v>
      </c>
      <c r="M2099" s="1">
        <v>0.17</v>
      </c>
      <c r="N2099" s="1" t="s">
        <v>51</v>
      </c>
    </row>
    <row r="2100" spans="1:14" x14ac:dyDescent="0.2">
      <c r="A2100" s="1" t="s">
        <v>2140</v>
      </c>
      <c r="B2100" s="1">
        <v>21</v>
      </c>
      <c r="C2100" s="1" t="s">
        <v>40</v>
      </c>
      <c r="D2100" s="1" t="s">
        <v>21</v>
      </c>
      <c r="E2100" s="1">
        <v>13.79</v>
      </c>
      <c r="F2100" s="1">
        <v>39</v>
      </c>
      <c r="G2100" s="1" t="s">
        <v>27</v>
      </c>
      <c r="H2100" s="1" t="s">
        <v>23</v>
      </c>
      <c r="I2100" s="1">
        <v>13.99</v>
      </c>
      <c r="J2100" s="1">
        <v>0</v>
      </c>
      <c r="K2100" s="1" t="s">
        <v>42</v>
      </c>
      <c r="L2100" s="1">
        <v>5</v>
      </c>
      <c r="M2100" s="1">
        <v>0.34</v>
      </c>
      <c r="N2100" s="1" t="s">
        <v>33</v>
      </c>
    </row>
    <row r="2101" spans="1:14" x14ac:dyDescent="0.2">
      <c r="A2101" s="1" t="s">
        <v>2141</v>
      </c>
      <c r="B2101" s="1">
        <v>27</v>
      </c>
      <c r="C2101" s="1" t="s">
        <v>40</v>
      </c>
      <c r="D2101" s="1" t="s">
        <v>31</v>
      </c>
      <c r="E2101" s="1">
        <v>18.170000000000002</v>
      </c>
      <c r="F2101" s="1">
        <v>60</v>
      </c>
      <c r="G2101" s="1" t="s">
        <v>69</v>
      </c>
      <c r="H2101" s="1" t="s">
        <v>23</v>
      </c>
      <c r="I2101" s="1">
        <v>17.989999999999998</v>
      </c>
      <c r="J2101" s="1">
        <v>1</v>
      </c>
      <c r="K2101" s="1" t="s">
        <v>42</v>
      </c>
      <c r="L2101" s="1">
        <v>2</v>
      </c>
      <c r="M2101" s="1">
        <v>0.3</v>
      </c>
      <c r="N2101" s="1" t="s">
        <v>51</v>
      </c>
    </row>
    <row r="2102" spans="1:14" x14ac:dyDescent="0.2">
      <c r="A2102" s="1" t="s">
        <v>2142</v>
      </c>
      <c r="B2102" s="1">
        <v>58</v>
      </c>
      <c r="C2102" s="1" t="s">
        <v>40</v>
      </c>
      <c r="D2102" s="1" t="s">
        <v>31</v>
      </c>
      <c r="E2102" s="1">
        <v>27.98</v>
      </c>
      <c r="F2102" s="1">
        <v>8</v>
      </c>
      <c r="G2102" s="1" t="s">
        <v>69</v>
      </c>
      <c r="H2102" s="1" t="s">
        <v>23</v>
      </c>
      <c r="I2102" s="1">
        <v>17.989999999999998</v>
      </c>
      <c r="J2102" s="1">
        <v>0</v>
      </c>
      <c r="K2102" s="1" t="s">
        <v>28</v>
      </c>
      <c r="L2102" s="1">
        <v>1</v>
      </c>
      <c r="M2102" s="1">
        <v>3.11</v>
      </c>
      <c r="N2102" s="1" t="s">
        <v>38</v>
      </c>
    </row>
    <row r="2103" spans="1:14" x14ac:dyDescent="0.2">
      <c r="A2103" s="1" t="s">
        <v>2143</v>
      </c>
      <c r="B2103" s="1">
        <v>37</v>
      </c>
      <c r="C2103" s="1" t="s">
        <v>14</v>
      </c>
      <c r="D2103" s="1" t="s">
        <v>21</v>
      </c>
      <c r="E2103" s="1">
        <v>10.84</v>
      </c>
      <c r="F2103" s="1">
        <v>29</v>
      </c>
      <c r="G2103" s="1" t="s">
        <v>69</v>
      </c>
      <c r="H2103" s="1" t="s">
        <v>23</v>
      </c>
      <c r="I2103" s="1">
        <v>13.99</v>
      </c>
      <c r="J2103" s="1">
        <v>0</v>
      </c>
      <c r="K2103" s="1" t="s">
        <v>28</v>
      </c>
      <c r="L2103" s="1">
        <v>4</v>
      </c>
      <c r="M2103" s="1">
        <v>0.36</v>
      </c>
      <c r="N2103" s="1" t="s">
        <v>24</v>
      </c>
    </row>
    <row r="2104" spans="1:14" x14ac:dyDescent="0.2">
      <c r="A2104" s="1" t="s">
        <v>2144</v>
      </c>
      <c r="B2104" s="1">
        <v>45</v>
      </c>
      <c r="C2104" s="1" t="s">
        <v>40</v>
      </c>
      <c r="D2104" s="1" t="s">
        <v>31</v>
      </c>
      <c r="E2104" s="1">
        <v>2.7</v>
      </c>
      <c r="F2104" s="1">
        <v>2</v>
      </c>
      <c r="G2104" s="1" t="s">
        <v>22</v>
      </c>
      <c r="H2104" s="1" t="s">
        <v>17</v>
      </c>
      <c r="I2104" s="1">
        <v>17.989999999999998</v>
      </c>
      <c r="J2104" s="1">
        <v>0</v>
      </c>
      <c r="K2104" s="1" t="s">
        <v>60</v>
      </c>
      <c r="L2104" s="1">
        <v>4</v>
      </c>
      <c r="M2104" s="1">
        <v>0.9</v>
      </c>
      <c r="N2104" s="1" t="s">
        <v>24</v>
      </c>
    </row>
    <row r="2105" spans="1:14" x14ac:dyDescent="0.2">
      <c r="A2105" s="1" t="s">
        <v>2145</v>
      </c>
      <c r="B2105" s="1">
        <v>25</v>
      </c>
      <c r="C2105" s="1" t="s">
        <v>26</v>
      </c>
      <c r="D2105" s="1" t="s">
        <v>31</v>
      </c>
      <c r="E2105" s="1">
        <v>28.54</v>
      </c>
      <c r="F2105" s="1">
        <v>50</v>
      </c>
      <c r="G2105" s="1" t="s">
        <v>22</v>
      </c>
      <c r="H2105" s="1" t="s">
        <v>56</v>
      </c>
      <c r="I2105" s="1">
        <v>17.989999999999998</v>
      </c>
      <c r="J2105" s="1">
        <v>0</v>
      </c>
      <c r="K2105" s="1" t="s">
        <v>42</v>
      </c>
      <c r="L2105" s="1">
        <v>2</v>
      </c>
      <c r="M2105" s="1">
        <v>0.56000000000000005</v>
      </c>
      <c r="N2105" s="1" t="s">
        <v>51</v>
      </c>
    </row>
    <row r="2106" spans="1:14" x14ac:dyDescent="0.2">
      <c r="A2106" s="1" t="s">
        <v>2146</v>
      </c>
      <c r="B2106" s="1">
        <v>58</v>
      </c>
      <c r="C2106" s="1" t="s">
        <v>26</v>
      </c>
      <c r="D2106" s="1" t="s">
        <v>31</v>
      </c>
      <c r="E2106" s="1">
        <v>3.44</v>
      </c>
      <c r="F2106" s="1">
        <v>17</v>
      </c>
      <c r="G2106" s="1" t="s">
        <v>22</v>
      </c>
      <c r="H2106" s="1" t="s">
        <v>45</v>
      </c>
      <c r="I2106" s="1">
        <v>17.989999999999998</v>
      </c>
      <c r="J2106" s="1">
        <v>1</v>
      </c>
      <c r="K2106" s="1" t="s">
        <v>28</v>
      </c>
      <c r="L2106" s="1">
        <v>3</v>
      </c>
      <c r="M2106" s="1">
        <v>0.19</v>
      </c>
      <c r="N2106" s="1" t="s">
        <v>46</v>
      </c>
    </row>
    <row r="2107" spans="1:14" x14ac:dyDescent="0.2">
      <c r="A2107" s="1" t="s">
        <v>2147</v>
      </c>
      <c r="B2107" s="1">
        <v>64</v>
      </c>
      <c r="C2107" s="1" t="s">
        <v>26</v>
      </c>
      <c r="D2107" s="1" t="s">
        <v>15</v>
      </c>
      <c r="E2107" s="1">
        <v>12.14</v>
      </c>
      <c r="F2107" s="1">
        <v>50</v>
      </c>
      <c r="G2107" s="1" t="s">
        <v>22</v>
      </c>
      <c r="H2107" s="1" t="s">
        <v>54</v>
      </c>
      <c r="I2107" s="1">
        <v>8.99</v>
      </c>
      <c r="J2107" s="1">
        <v>1</v>
      </c>
      <c r="K2107" s="1" t="s">
        <v>42</v>
      </c>
      <c r="L2107" s="1">
        <v>3</v>
      </c>
      <c r="M2107" s="1">
        <v>0.24</v>
      </c>
      <c r="N2107" s="1" t="s">
        <v>33</v>
      </c>
    </row>
    <row r="2108" spans="1:14" x14ac:dyDescent="0.2">
      <c r="A2108" s="1" t="s">
        <v>2148</v>
      </c>
      <c r="B2108" s="1">
        <v>19</v>
      </c>
      <c r="C2108" s="1" t="s">
        <v>26</v>
      </c>
      <c r="D2108" s="1" t="s">
        <v>21</v>
      </c>
      <c r="E2108" s="1">
        <v>10.38</v>
      </c>
      <c r="F2108" s="1">
        <v>58</v>
      </c>
      <c r="G2108" s="1" t="s">
        <v>22</v>
      </c>
      <c r="H2108" s="1" t="s">
        <v>45</v>
      </c>
      <c r="I2108" s="1">
        <v>13.99</v>
      </c>
      <c r="J2108" s="1">
        <v>0</v>
      </c>
      <c r="K2108" s="1" t="s">
        <v>42</v>
      </c>
      <c r="L2108" s="1">
        <v>5</v>
      </c>
      <c r="M2108" s="1">
        <v>0.18</v>
      </c>
      <c r="N2108" s="1" t="s">
        <v>51</v>
      </c>
    </row>
    <row r="2109" spans="1:14" x14ac:dyDescent="0.2">
      <c r="A2109" s="1" t="s">
        <v>2149</v>
      </c>
      <c r="B2109" s="1">
        <v>44</v>
      </c>
      <c r="C2109" s="1" t="s">
        <v>14</v>
      </c>
      <c r="D2109" s="1" t="s">
        <v>15</v>
      </c>
      <c r="E2109" s="1">
        <v>26.37</v>
      </c>
      <c r="F2109" s="1">
        <v>21</v>
      </c>
      <c r="G2109" s="1" t="s">
        <v>32</v>
      </c>
      <c r="H2109" s="1" t="s">
        <v>23</v>
      </c>
      <c r="I2109" s="1">
        <v>8.99</v>
      </c>
      <c r="J2109" s="1">
        <v>0</v>
      </c>
      <c r="K2109" s="1" t="s">
        <v>42</v>
      </c>
      <c r="L2109" s="1">
        <v>5</v>
      </c>
      <c r="M2109" s="1">
        <v>1.2</v>
      </c>
      <c r="N2109" s="1" t="s">
        <v>38</v>
      </c>
    </row>
    <row r="2110" spans="1:14" x14ac:dyDescent="0.2">
      <c r="A2110" s="1" t="s">
        <v>2150</v>
      </c>
      <c r="B2110" s="1">
        <v>57</v>
      </c>
      <c r="C2110" s="1" t="s">
        <v>40</v>
      </c>
      <c r="D2110" s="1" t="s">
        <v>15</v>
      </c>
      <c r="E2110" s="1">
        <v>0.06</v>
      </c>
      <c r="F2110" s="1">
        <v>39</v>
      </c>
      <c r="G2110" s="1" t="s">
        <v>69</v>
      </c>
      <c r="H2110" s="1" t="s">
        <v>17</v>
      </c>
      <c r="I2110" s="1">
        <v>8.99</v>
      </c>
      <c r="J2110" s="1">
        <v>1</v>
      </c>
      <c r="K2110" s="1" t="s">
        <v>28</v>
      </c>
      <c r="L2110" s="1">
        <v>4</v>
      </c>
      <c r="M2110" s="1">
        <v>0</v>
      </c>
      <c r="N2110" s="1" t="s">
        <v>24</v>
      </c>
    </row>
    <row r="2111" spans="1:14" x14ac:dyDescent="0.2">
      <c r="A2111" s="1" t="s">
        <v>2151</v>
      </c>
      <c r="B2111" s="1">
        <v>26</v>
      </c>
      <c r="C2111" s="1" t="s">
        <v>26</v>
      </c>
      <c r="D2111" s="1" t="s">
        <v>31</v>
      </c>
      <c r="E2111" s="1">
        <v>0.97</v>
      </c>
      <c r="F2111" s="1">
        <v>49</v>
      </c>
      <c r="G2111" s="1" t="s">
        <v>48</v>
      </c>
      <c r="H2111" s="1" t="s">
        <v>23</v>
      </c>
      <c r="I2111" s="1">
        <v>17.989999999999998</v>
      </c>
      <c r="J2111" s="1">
        <v>1</v>
      </c>
      <c r="K2111" s="1" t="s">
        <v>42</v>
      </c>
      <c r="L2111" s="1">
        <v>1</v>
      </c>
      <c r="M2111" s="1">
        <v>0.02</v>
      </c>
      <c r="N2111" s="1" t="s">
        <v>19</v>
      </c>
    </row>
    <row r="2112" spans="1:14" x14ac:dyDescent="0.2">
      <c r="A2112" s="1" t="s">
        <v>2152</v>
      </c>
      <c r="B2112" s="1">
        <v>37</v>
      </c>
      <c r="C2112" s="1" t="s">
        <v>40</v>
      </c>
      <c r="D2112" s="1" t="s">
        <v>15</v>
      </c>
      <c r="E2112" s="1">
        <v>3.05</v>
      </c>
      <c r="F2112" s="1">
        <v>15</v>
      </c>
      <c r="G2112" s="1" t="s">
        <v>48</v>
      </c>
      <c r="H2112" s="1" t="s">
        <v>56</v>
      </c>
      <c r="I2112" s="1">
        <v>8.99</v>
      </c>
      <c r="J2112" s="1">
        <v>1</v>
      </c>
      <c r="K2112" s="1" t="s">
        <v>18</v>
      </c>
      <c r="L2112" s="1">
        <v>3</v>
      </c>
      <c r="M2112" s="1">
        <v>0.19</v>
      </c>
      <c r="N2112" s="1" t="s">
        <v>24</v>
      </c>
    </row>
    <row r="2113" spans="1:14" x14ac:dyDescent="0.2">
      <c r="A2113" s="1" t="s">
        <v>2153</v>
      </c>
      <c r="B2113" s="1">
        <v>63</v>
      </c>
      <c r="C2113" s="1" t="s">
        <v>14</v>
      </c>
      <c r="D2113" s="1" t="s">
        <v>21</v>
      </c>
      <c r="E2113" s="1">
        <v>0.83</v>
      </c>
      <c r="F2113" s="1">
        <v>41</v>
      </c>
      <c r="G2113" s="1" t="s">
        <v>27</v>
      </c>
      <c r="H2113" s="1" t="s">
        <v>23</v>
      </c>
      <c r="I2113" s="1">
        <v>13.99</v>
      </c>
      <c r="J2113" s="1">
        <v>1</v>
      </c>
      <c r="K2113" s="1" t="s">
        <v>18</v>
      </c>
      <c r="L2113" s="1">
        <v>2</v>
      </c>
      <c r="M2113" s="1">
        <v>0.02</v>
      </c>
      <c r="N2113" s="1" t="s">
        <v>46</v>
      </c>
    </row>
    <row r="2114" spans="1:14" x14ac:dyDescent="0.2">
      <c r="A2114" s="1" t="s">
        <v>2154</v>
      </c>
      <c r="B2114" s="1">
        <v>59</v>
      </c>
      <c r="C2114" s="1" t="s">
        <v>26</v>
      </c>
      <c r="D2114" s="1" t="s">
        <v>15</v>
      </c>
      <c r="E2114" s="1">
        <v>12.13</v>
      </c>
      <c r="F2114" s="1">
        <v>23</v>
      </c>
      <c r="G2114" s="1" t="s">
        <v>27</v>
      </c>
      <c r="H2114" s="1" t="s">
        <v>17</v>
      </c>
      <c r="I2114" s="1">
        <v>8.99</v>
      </c>
      <c r="J2114" s="1">
        <v>0</v>
      </c>
      <c r="K2114" s="1" t="s">
        <v>36</v>
      </c>
      <c r="L2114" s="1">
        <v>5</v>
      </c>
      <c r="M2114" s="1">
        <v>0.51</v>
      </c>
      <c r="N2114" s="1" t="s">
        <v>29</v>
      </c>
    </row>
    <row r="2115" spans="1:14" x14ac:dyDescent="0.2">
      <c r="A2115" s="1" t="s">
        <v>2155</v>
      </c>
      <c r="B2115" s="1">
        <v>65</v>
      </c>
      <c r="C2115" s="1" t="s">
        <v>26</v>
      </c>
      <c r="D2115" s="1" t="s">
        <v>15</v>
      </c>
      <c r="E2115" s="1">
        <v>11.25</v>
      </c>
      <c r="F2115" s="1">
        <v>22</v>
      </c>
      <c r="G2115" s="1" t="s">
        <v>32</v>
      </c>
      <c r="H2115" s="1" t="s">
        <v>54</v>
      </c>
      <c r="I2115" s="1">
        <v>8.99</v>
      </c>
      <c r="J2115" s="1">
        <v>1</v>
      </c>
      <c r="K2115" s="1" t="s">
        <v>28</v>
      </c>
      <c r="L2115" s="1">
        <v>3</v>
      </c>
      <c r="M2115" s="1">
        <v>0.49</v>
      </c>
      <c r="N2115" s="1" t="s">
        <v>29</v>
      </c>
    </row>
    <row r="2116" spans="1:14" x14ac:dyDescent="0.2">
      <c r="A2116" s="1" t="s">
        <v>2156</v>
      </c>
      <c r="B2116" s="1">
        <v>18</v>
      </c>
      <c r="C2116" s="1" t="s">
        <v>14</v>
      </c>
      <c r="D2116" s="1" t="s">
        <v>31</v>
      </c>
      <c r="E2116" s="1">
        <v>2.19</v>
      </c>
      <c r="F2116" s="1">
        <v>24</v>
      </c>
      <c r="G2116" s="1" t="s">
        <v>16</v>
      </c>
      <c r="H2116" s="1" t="s">
        <v>23</v>
      </c>
      <c r="I2116" s="1">
        <v>17.989999999999998</v>
      </c>
      <c r="J2116" s="1">
        <v>1</v>
      </c>
      <c r="K2116" s="1" t="s">
        <v>28</v>
      </c>
      <c r="L2116" s="1">
        <v>1</v>
      </c>
      <c r="M2116" s="1">
        <v>0.09</v>
      </c>
      <c r="N2116" s="1" t="s">
        <v>51</v>
      </c>
    </row>
    <row r="2117" spans="1:14" x14ac:dyDescent="0.2">
      <c r="A2117" s="1" t="s">
        <v>2157</v>
      </c>
      <c r="B2117" s="1">
        <v>49</v>
      </c>
      <c r="C2117" s="1" t="s">
        <v>26</v>
      </c>
      <c r="D2117" s="1" t="s">
        <v>15</v>
      </c>
      <c r="E2117" s="1">
        <v>17.05</v>
      </c>
      <c r="F2117" s="1">
        <v>16</v>
      </c>
      <c r="G2117" s="1" t="s">
        <v>22</v>
      </c>
      <c r="H2117" s="1" t="s">
        <v>45</v>
      </c>
      <c r="I2117" s="1">
        <v>8.99</v>
      </c>
      <c r="J2117" s="1">
        <v>0</v>
      </c>
      <c r="K2117" s="1" t="s">
        <v>42</v>
      </c>
      <c r="L2117" s="1">
        <v>4</v>
      </c>
      <c r="M2117" s="1">
        <v>1</v>
      </c>
      <c r="N2117" s="1" t="s">
        <v>33</v>
      </c>
    </row>
    <row r="2118" spans="1:14" x14ac:dyDescent="0.2">
      <c r="A2118" s="1" t="s">
        <v>2158</v>
      </c>
      <c r="B2118" s="1">
        <v>59</v>
      </c>
      <c r="C2118" s="1" t="s">
        <v>26</v>
      </c>
      <c r="D2118" s="1" t="s">
        <v>15</v>
      </c>
      <c r="E2118" s="1">
        <v>17.34</v>
      </c>
      <c r="F2118" s="1">
        <v>40</v>
      </c>
      <c r="G2118" s="1" t="s">
        <v>22</v>
      </c>
      <c r="H2118" s="1" t="s">
        <v>23</v>
      </c>
      <c r="I2118" s="1">
        <v>8.99</v>
      </c>
      <c r="J2118" s="1">
        <v>1</v>
      </c>
      <c r="K2118" s="1" t="s">
        <v>36</v>
      </c>
      <c r="L2118" s="1">
        <v>3</v>
      </c>
      <c r="M2118" s="1">
        <v>0.42</v>
      </c>
      <c r="N2118" s="1" t="s">
        <v>46</v>
      </c>
    </row>
    <row r="2119" spans="1:14" x14ac:dyDescent="0.2">
      <c r="A2119" s="1" t="s">
        <v>2159</v>
      </c>
      <c r="B2119" s="1">
        <v>25</v>
      </c>
      <c r="C2119" s="1" t="s">
        <v>26</v>
      </c>
      <c r="D2119" s="1" t="s">
        <v>31</v>
      </c>
      <c r="E2119" s="1">
        <v>0.27</v>
      </c>
      <c r="F2119" s="1">
        <v>60</v>
      </c>
      <c r="G2119" s="1" t="s">
        <v>69</v>
      </c>
      <c r="H2119" s="1" t="s">
        <v>56</v>
      </c>
      <c r="I2119" s="1">
        <v>17.989999999999998</v>
      </c>
      <c r="J2119" s="1">
        <v>1</v>
      </c>
      <c r="K2119" s="1" t="s">
        <v>18</v>
      </c>
      <c r="L2119" s="1">
        <v>1</v>
      </c>
      <c r="M2119" s="1">
        <v>0</v>
      </c>
      <c r="N2119" s="1" t="s">
        <v>29</v>
      </c>
    </row>
    <row r="2120" spans="1:14" x14ac:dyDescent="0.2">
      <c r="A2120" s="1" t="s">
        <v>2160</v>
      </c>
      <c r="B2120" s="1">
        <v>25</v>
      </c>
      <c r="C2120" s="1" t="s">
        <v>14</v>
      </c>
      <c r="D2120" s="1" t="s">
        <v>15</v>
      </c>
      <c r="E2120" s="1">
        <v>17.899999999999999</v>
      </c>
      <c r="F2120" s="1">
        <v>3</v>
      </c>
      <c r="G2120" s="1" t="s">
        <v>32</v>
      </c>
      <c r="H2120" s="1" t="s">
        <v>56</v>
      </c>
      <c r="I2120" s="1">
        <v>8.99</v>
      </c>
      <c r="J2120" s="1">
        <v>0</v>
      </c>
      <c r="K2120" s="1" t="s">
        <v>28</v>
      </c>
      <c r="L2120" s="1">
        <v>3</v>
      </c>
      <c r="M2120" s="1">
        <v>4.47</v>
      </c>
      <c r="N2120" s="1" t="s">
        <v>38</v>
      </c>
    </row>
    <row r="2121" spans="1:14" x14ac:dyDescent="0.2">
      <c r="A2121" s="1" t="s">
        <v>2161</v>
      </c>
      <c r="B2121" s="1">
        <v>48</v>
      </c>
      <c r="C2121" s="1" t="s">
        <v>40</v>
      </c>
      <c r="D2121" s="1" t="s">
        <v>21</v>
      </c>
      <c r="E2121" s="1">
        <v>5.33</v>
      </c>
      <c r="F2121" s="1">
        <v>31</v>
      </c>
      <c r="G2121" s="1" t="s">
        <v>69</v>
      </c>
      <c r="H2121" s="1" t="s">
        <v>56</v>
      </c>
      <c r="I2121" s="1">
        <v>13.99</v>
      </c>
      <c r="J2121" s="1">
        <v>1</v>
      </c>
      <c r="K2121" s="1" t="s">
        <v>28</v>
      </c>
      <c r="L2121" s="1">
        <v>3</v>
      </c>
      <c r="M2121" s="1">
        <v>0.17</v>
      </c>
      <c r="N2121" s="1" t="s">
        <v>51</v>
      </c>
    </row>
    <row r="2122" spans="1:14" x14ac:dyDescent="0.2">
      <c r="A2122" s="1" t="s">
        <v>2162</v>
      </c>
      <c r="B2122" s="1">
        <v>26</v>
      </c>
      <c r="C2122" s="1" t="s">
        <v>14</v>
      </c>
      <c r="D2122" s="1" t="s">
        <v>15</v>
      </c>
      <c r="E2122" s="1">
        <v>0.75</v>
      </c>
      <c r="F2122" s="1">
        <v>59</v>
      </c>
      <c r="G2122" s="1" t="s">
        <v>69</v>
      </c>
      <c r="H2122" s="1" t="s">
        <v>56</v>
      </c>
      <c r="I2122" s="1">
        <v>8.99</v>
      </c>
      <c r="J2122" s="1">
        <v>1</v>
      </c>
      <c r="K2122" s="1" t="s">
        <v>28</v>
      </c>
      <c r="L2122" s="1">
        <v>2</v>
      </c>
      <c r="M2122" s="1">
        <v>0.01</v>
      </c>
      <c r="N2122" s="1" t="s">
        <v>33</v>
      </c>
    </row>
    <row r="2123" spans="1:14" x14ac:dyDescent="0.2">
      <c r="A2123" s="1" t="s">
        <v>2163</v>
      </c>
      <c r="B2123" s="1">
        <v>25</v>
      </c>
      <c r="C2123" s="1" t="s">
        <v>40</v>
      </c>
      <c r="D2123" s="1" t="s">
        <v>21</v>
      </c>
      <c r="E2123" s="1">
        <v>4.45</v>
      </c>
      <c r="F2123" s="1">
        <v>41</v>
      </c>
      <c r="G2123" s="1" t="s">
        <v>69</v>
      </c>
      <c r="H2123" s="1" t="s">
        <v>17</v>
      </c>
      <c r="I2123" s="1">
        <v>13.99</v>
      </c>
      <c r="J2123" s="1">
        <v>1</v>
      </c>
      <c r="K2123" s="1" t="s">
        <v>18</v>
      </c>
      <c r="L2123" s="1">
        <v>2</v>
      </c>
      <c r="M2123" s="1">
        <v>0.11</v>
      </c>
      <c r="N2123" s="1" t="s">
        <v>51</v>
      </c>
    </row>
    <row r="2124" spans="1:14" x14ac:dyDescent="0.2">
      <c r="A2124" s="1" t="s">
        <v>2164</v>
      </c>
      <c r="B2124" s="1">
        <v>42</v>
      </c>
      <c r="C2124" s="1" t="s">
        <v>26</v>
      </c>
      <c r="D2124" s="1" t="s">
        <v>21</v>
      </c>
      <c r="E2124" s="1">
        <v>2.96</v>
      </c>
      <c r="F2124" s="1">
        <v>30</v>
      </c>
      <c r="G2124" s="1" t="s">
        <v>22</v>
      </c>
      <c r="H2124" s="1" t="s">
        <v>17</v>
      </c>
      <c r="I2124" s="1">
        <v>13.99</v>
      </c>
      <c r="J2124" s="1">
        <v>0</v>
      </c>
      <c r="K2124" s="1" t="s">
        <v>42</v>
      </c>
      <c r="L2124" s="1">
        <v>5</v>
      </c>
      <c r="M2124" s="1">
        <v>0.1</v>
      </c>
      <c r="N2124" s="1" t="s">
        <v>24</v>
      </c>
    </row>
    <row r="2125" spans="1:14" x14ac:dyDescent="0.2">
      <c r="A2125" s="1" t="s">
        <v>2165</v>
      </c>
      <c r="B2125" s="1">
        <v>33</v>
      </c>
      <c r="C2125" s="1" t="s">
        <v>26</v>
      </c>
      <c r="D2125" s="1" t="s">
        <v>15</v>
      </c>
      <c r="E2125" s="1">
        <v>0.6</v>
      </c>
      <c r="F2125" s="1">
        <v>41</v>
      </c>
      <c r="G2125" s="1" t="s">
        <v>48</v>
      </c>
      <c r="H2125" s="1" t="s">
        <v>56</v>
      </c>
      <c r="I2125" s="1">
        <v>8.99</v>
      </c>
      <c r="J2125" s="1">
        <v>1</v>
      </c>
      <c r="K2125" s="1" t="s">
        <v>36</v>
      </c>
      <c r="L2125" s="1">
        <v>3</v>
      </c>
      <c r="M2125" s="1">
        <v>0.01</v>
      </c>
      <c r="N2125" s="1" t="s">
        <v>51</v>
      </c>
    </row>
    <row r="2126" spans="1:14" x14ac:dyDescent="0.2">
      <c r="A2126" s="1" t="s">
        <v>2166</v>
      </c>
      <c r="B2126" s="1">
        <v>58</v>
      </c>
      <c r="C2126" s="1" t="s">
        <v>40</v>
      </c>
      <c r="D2126" s="1" t="s">
        <v>21</v>
      </c>
      <c r="E2126" s="1">
        <v>10.77</v>
      </c>
      <c r="F2126" s="1">
        <v>44</v>
      </c>
      <c r="G2126" s="1" t="s">
        <v>32</v>
      </c>
      <c r="H2126" s="1" t="s">
        <v>17</v>
      </c>
      <c r="I2126" s="1">
        <v>13.99</v>
      </c>
      <c r="J2126" s="1">
        <v>1</v>
      </c>
      <c r="K2126" s="1" t="s">
        <v>42</v>
      </c>
      <c r="L2126" s="1">
        <v>1</v>
      </c>
      <c r="M2126" s="1">
        <v>0.24</v>
      </c>
      <c r="N2126" s="1" t="s">
        <v>38</v>
      </c>
    </row>
    <row r="2127" spans="1:14" x14ac:dyDescent="0.2">
      <c r="A2127" s="1" t="s">
        <v>2167</v>
      </c>
      <c r="B2127" s="1">
        <v>66</v>
      </c>
      <c r="C2127" s="1" t="s">
        <v>26</v>
      </c>
      <c r="D2127" s="1" t="s">
        <v>31</v>
      </c>
      <c r="E2127" s="1">
        <v>13.36</v>
      </c>
      <c r="F2127" s="1">
        <v>15</v>
      </c>
      <c r="G2127" s="1" t="s">
        <v>16</v>
      </c>
      <c r="H2127" s="1" t="s">
        <v>54</v>
      </c>
      <c r="I2127" s="1">
        <v>17.989999999999998</v>
      </c>
      <c r="J2127" s="1">
        <v>0</v>
      </c>
      <c r="K2127" s="1" t="s">
        <v>18</v>
      </c>
      <c r="L2127" s="1">
        <v>5</v>
      </c>
      <c r="M2127" s="1">
        <v>0.83</v>
      </c>
      <c r="N2127" s="1" t="s">
        <v>24</v>
      </c>
    </row>
    <row r="2128" spans="1:14" x14ac:dyDescent="0.2">
      <c r="A2128" s="1" t="s">
        <v>2168</v>
      </c>
      <c r="B2128" s="1">
        <v>42</v>
      </c>
      <c r="C2128" s="1" t="s">
        <v>40</v>
      </c>
      <c r="D2128" s="1" t="s">
        <v>15</v>
      </c>
      <c r="E2128" s="1">
        <v>20.9</v>
      </c>
      <c r="F2128" s="1">
        <v>42</v>
      </c>
      <c r="G2128" s="1" t="s">
        <v>22</v>
      </c>
      <c r="H2128" s="1" t="s">
        <v>56</v>
      </c>
      <c r="I2128" s="1">
        <v>8.99</v>
      </c>
      <c r="J2128" s="1">
        <v>1</v>
      </c>
      <c r="K2128" s="1" t="s">
        <v>60</v>
      </c>
      <c r="L2128" s="1">
        <v>3</v>
      </c>
      <c r="M2128" s="1">
        <v>0.49</v>
      </c>
      <c r="N2128" s="1" t="s">
        <v>29</v>
      </c>
    </row>
    <row r="2129" spans="1:14" x14ac:dyDescent="0.2">
      <c r="A2129" s="1" t="s">
        <v>2169</v>
      </c>
      <c r="B2129" s="1">
        <v>50</v>
      </c>
      <c r="C2129" s="1" t="s">
        <v>40</v>
      </c>
      <c r="D2129" s="1" t="s">
        <v>31</v>
      </c>
      <c r="E2129" s="1">
        <v>7.18</v>
      </c>
      <c r="F2129" s="1">
        <v>23</v>
      </c>
      <c r="G2129" s="1" t="s">
        <v>69</v>
      </c>
      <c r="H2129" s="1" t="s">
        <v>17</v>
      </c>
      <c r="I2129" s="1">
        <v>17.989999999999998</v>
      </c>
      <c r="J2129" s="1">
        <v>0</v>
      </c>
      <c r="K2129" s="1" t="s">
        <v>60</v>
      </c>
      <c r="L2129" s="1">
        <v>3</v>
      </c>
      <c r="M2129" s="1">
        <v>0.3</v>
      </c>
      <c r="N2129" s="1" t="s">
        <v>19</v>
      </c>
    </row>
    <row r="2130" spans="1:14" x14ac:dyDescent="0.2">
      <c r="A2130" s="1" t="s">
        <v>2170</v>
      </c>
      <c r="B2130" s="1">
        <v>40</v>
      </c>
      <c r="C2130" s="1" t="s">
        <v>14</v>
      </c>
      <c r="D2130" s="1" t="s">
        <v>15</v>
      </c>
      <c r="E2130" s="1">
        <v>14.01</v>
      </c>
      <c r="F2130" s="1">
        <v>14</v>
      </c>
      <c r="G2130" s="1" t="s">
        <v>22</v>
      </c>
      <c r="H2130" s="1" t="s">
        <v>45</v>
      </c>
      <c r="I2130" s="1">
        <v>8.99</v>
      </c>
      <c r="J2130" s="1">
        <v>0</v>
      </c>
      <c r="K2130" s="1" t="s">
        <v>36</v>
      </c>
      <c r="L2130" s="1">
        <v>3</v>
      </c>
      <c r="M2130" s="1">
        <v>0.93</v>
      </c>
      <c r="N2130" s="1" t="s">
        <v>38</v>
      </c>
    </row>
    <row r="2131" spans="1:14" x14ac:dyDescent="0.2">
      <c r="A2131" s="1" t="s">
        <v>2171</v>
      </c>
      <c r="B2131" s="1">
        <v>36</v>
      </c>
      <c r="C2131" s="1" t="s">
        <v>26</v>
      </c>
      <c r="D2131" s="1" t="s">
        <v>31</v>
      </c>
      <c r="E2131" s="1">
        <v>16.68</v>
      </c>
      <c r="F2131" s="1">
        <v>60</v>
      </c>
      <c r="G2131" s="1" t="s">
        <v>16</v>
      </c>
      <c r="H2131" s="1" t="s">
        <v>17</v>
      </c>
      <c r="I2131" s="1">
        <v>17.989999999999998</v>
      </c>
      <c r="J2131" s="1">
        <v>0</v>
      </c>
      <c r="K2131" s="1" t="s">
        <v>60</v>
      </c>
      <c r="L2131" s="1">
        <v>5</v>
      </c>
      <c r="M2131" s="1">
        <v>0.27</v>
      </c>
      <c r="N2131" s="1" t="s">
        <v>33</v>
      </c>
    </row>
    <row r="2132" spans="1:14" x14ac:dyDescent="0.2">
      <c r="A2132" s="1" t="s">
        <v>2172</v>
      </c>
      <c r="B2132" s="1">
        <v>48</v>
      </c>
      <c r="C2132" s="1" t="s">
        <v>14</v>
      </c>
      <c r="D2132" s="1" t="s">
        <v>31</v>
      </c>
      <c r="E2132" s="1">
        <v>1.67</v>
      </c>
      <c r="F2132" s="1">
        <v>14</v>
      </c>
      <c r="G2132" s="1" t="s">
        <v>27</v>
      </c>
      <c r="H2132" s="1" t="s">
        <v>45</v>
      </c>
      <c r="I2132" s="1">
        <v>17.989999999999998</v>
      </c>
      <c r="J2132" s="1">
        <v>1</v>
      </c>
      <c r="K2132" s="1" t="s">
        <v>18</v>
      </c>
      <c r="L2132" s="1">
        <v>3</v>
      </c>
      <c r="M2132" s="1">
        <v>0.11</v>
      </c>
      <c r="N2132" s="1" t="s">
        <v>24</v>
      </c>
    </row>
    <row r="2133" spans="1:14" x14ac:dyDescent="0.2">
      <c r="A2133" s="1" t="s">
        <v>2173</v>
      </c>
      <c r="B2133" s="1">
        <v>60</v>
      </c>
      <c r="C2133" s="1" t="s">
        <v>14</v>
      </c>
      <c r="D2133" s="1" t="s">
        <v>15</v>
      </c>
      <c r="E2133" s="1">
        <v>14.45</v>
      </c>
      <c r="F2133" s="1">
        <v>52</v>
      </c>
      <c r="G2133" s="1" t="s">
        <v>32</v>
      </c>
      <c r="H2133" s="1" t="s">
        <v>17</v>
      </c>
      <c r="I2133" s="1">
        <v>8.99</v>
      </c>
      <c r="J2133" s="1">
        <v>1</v>
      </c>
      <c r="K2133" s="1" t="s">
        <v>42</v>
      </c>
      <c r="L2133" s="1">
        <v>5</v>
      </c>
      <c r="M2133" s="1">
        <v>0.27</v>
      </c>
      <c r="N2133" s="1" t="s">
        <v>29</v>
      </c>
    </row>
    <row r="2134" spans="1:14" x14ac:dyDescent="0.2">
      <c r="A2134" s="1" t="s">
        <v>2174</v>
      </c>
      <c r="B2134" s="1">
        <v>42</v>
      </c>
      <c r="C2134" s="1" t="s">
        <v>40</v>
      </c>
      <c r="D2134" s="1" t="s">
        <v>21</v>
      </c>
      <c r="E2134" s="1">
        <v>7.63</v>
      </c>
      <c r="F2134" s="1">
        <v>32</v>
      </c>
      <c r="G2134" s="1" t="s">
        <v>32</v>
      </c>
      <c r="H2134" s="1" t="s">
        <v>56</v>
      </c>
      <c r="I2134" s="1">
        <v>13.99</v>
      </c>
      <c r="J2134" s="1">
        <v>1</v>
      </c>
      <c r="K2134" s="1" t="s">
        <v>60</v>
      </c>
      <c r="L2134" s="1">
        <v>2</v>
      </c>
      <c r="M2134" s="1">
        <v>0.23</v>
      </c>
      <c r="N2134" s="1" t="s">
        <v>19</v>
      </c>
    </row>
    <row r="2135" spans="1:14" x14ac:dyDescent="0.2">
      <c r="A2135" s="1" t="s">
        <v>2175</v>
      </c>
      <c r="B2135" s="1">
        <v>31</v>
      </c>
      <c r="C2135" s="1" t="s">
        <v>40</v>
      </c>
      <c r="D2135" s="1" t="s">
        <v>21</v>
      </c>
      <c r="E2135" s="1">
        <v>6.29</v>
      </c>
      <c r="F2135" s="1">
        <v>24</v>
      </c>
      <c r="G2135" s="1" t="s">
        <v>27</v>
      </c>
      <c r="H2135" s="1" t="s">
        <v>45</v>
      </c>
      <c r="I2135" s="1">
        <v>13.99</v>
      </c>
      <c r="J2135" s="1">
        <v>0</v>
      </c>
      <c r="K2135" s="1" t="s">
        <v>18</v>
      </c>
      <c r="L2135" s="1">
        <v>3</v>
      </c>
      <c r="M2135" s="1">
        <v>0.25</v>
      </c>
      <c r="N2135" s="1" t="s">
        <v>24</v>
      </c>
    </row>
    <row r="2136" spans="1:14" x14ac:dyDescent="0.2">
      <c r="A2136" s="1" t="s">
        <v>2176</v>
      </c>
      <c r="B2136" s="1">
        <v>34</v>
      </c>
      <c r="C2136" s="1" t="s">
        <v>40</v>
      </c>
      <c r="D2136" s="1" t="s">
        <v>21</v>
      </c>
      <c r="E2136" s="1">
        <v>45.52</v>
      </c>
      <c r="F2136" s="1">
        <v>52</v>
      </c>
      <c r="G2136" s="1" t="s">
        <v>48</v>
      </c>
      <c r="H2136" s="1" t="s">
        <v>45</v>
      </c>
      <c r="I2136" s="1">
        <v>13.99</v>
      </c>
      <c r="J2136" s="1">
        <v>0</v>
      </c>
      <c r="K2136" s="1" t="s">
        <v>60</v>
      </c>
      <c r="L2136" s="1">
        <v>3</v>
      </c>
      <c r="M2136" s="1">
        <v>0.86</v>
      </c>
      <c r="N2136" s="1" t="s">
        <v>19</v>
      </c>
    </row>
    <row r="2137" spans="1:14" x14ac:dyDescent="0.2">
      <c r="A2137" s="1" t="s">
        <v>2177</v>
      </c>
      <c r="B2137" s="1">
        <v>21</v>
      </c>
      <c r="C2137" s="1" t="s">
        <v>14</v>
      </c>
      <c r="D2137" s="1" t="s">
        <v>15</v>
      </c>
      <c r="E2137" s="1">
        <v>0.15</v>
      </c>
      <c r="F2137" s="1">
        <v>48</v>
      </c>
      <c r="G2137" s="1" t="s">
        <v>27</v>
      </c>
      <c r="H2137" s="1" t="s">
        <v>23</v>
      </c>
      <c r="I2137" s="1">
        <v>8.99</v>
      </c>
      <c r="J2137" s="1">
        <v>1</v>
      </c>
      <c r="K2137" s="1" t="s">
        <v>60</v>
      </c>
      <c r="L2137" s="1">
        <v>4</v>
      </c>
      <c r="M2137" s="1">
        <v>0</v>
      </c>
      <c r="N2137" s="1" t="s">
        <v>19</v>
      </c>
    </row>
    <row r="2138" spans="1:14" x14ac:dyDescent="0.2">
      <c r="A2138" s="1" t="s">
        <v>2178</v>
      </c>
      <c r="B2138" s="1">
        <v>67</v>
      </c>
      <c r="C2138" s="1" t="s">
        <v>26</v>
      </c>
      <c r="D2138" s="1" t="s">
        <v>15</v>
      </c>
      <c r="E2138" s="1">
        <v>19.579999999999998</v>
      </c>
      <c r="F2138" s="1">
        <v>44</v>
      </c>
      <c r="G2138" s="1" t="s">
        <v>22</v>
      </c>
      <c r="H2138" s="1" t="s">
        <v>56</v>
      </c>
      <c r="I2138" s="1">
        <v>8.99</v>
      </c>
      <c r="J2138" s="1">
        <v>1</v>
      </c>
      <c r="K2138" s="1" t="s">
        <v>36</v>
      </c>
      <c r="L2138" s="1">
        <v>3</v>
      </c>
      <c r="M2138" s="1">
        <v>0.44</v>
      </c>
      <c r="N2138" s="1" t="s">
        <v>38</v>
      </c>
    </row>
    <row r="2139" spans="1:14" x14ac:dyDescent="0.2">
      <c r="A2139" s="1" t="s">
        <v>2179</v>
      </c>
      <c r="B2139" s="1">
        <v>30</v>
      </c>
      <c r="C2139" s="1" t="s">
        <v>40</v>
      </c>
      <c r="D2139" s="1" t="s">
        <v>21</v>
      </c>
      <c r="E2139" s="1">
        <v>2.27</v>
      </c>
      <c r="F2139" s="1">
        <v>0</v>
      </c>
      <c r="G2139" s="1" t="s">
        <v>69</v>
      </c>
      <c r="H2139" s="1" t="s">
        <v>56</v>
      </c>
      <c r="I2139" s="1">
        <v>13.99</v>
      </c>
      <c r="J2139" s="1">
        <v>0</v>
      </c>
      <c r="K2139" s="1" t="s">
        <v>28</v>
      </c>
      <c r="L2139" s="1">
        <v>2</v>
      </c>
      <c r="M2139" s="1">
        <v>2.27</v>
      </c>
      <c r="N2139" s="1" t="s">
        <v>19</v>
      </c>
    </row>
    <row r="2140" spans="1:14" x14ac:dyDescent="0.2">
      <c r="A2140" s="1" t="s">
        <v>2180</v>
      </c>
      <c r="B2140" s="1">
        <v>55</v>
      </c>
      <c r="C2140" s="1" t="s">
        <v>14</v>
      </c>
      <c r="D2140" s="1" t="s">
        <v>31</v>
      </c>
      <c r="E2140" s="1">
        <v>18.02</v>
      </c>
      <c r="F2140" s="1">
        <v>36</v>
      </c>
      <c r="G2140" s="1" t="s">
        <v>69</v>
      </c>
      <c r="H2140" s="1" t="s">
        <v>23</v>
      </c>
      <c r="I2140" s="1">
        <v>17.989999999999998</v>
      </c>
      <c r="J2140" s="1">
        <v>0</v>
      </c>
      <c r="K2140" s="1" t="s">
        <v>60</v>
      </c>
      <c r="L2140" s="1">
        <v>4</v>
      </c>
      <c r="M2140" s="1">
        <v>0.49</v>
      </c>
      <c r="N2140" s="1" t="s">
        <v>38</v>
      </c>
    </row>
    <row r="2141" spans="1:14" x14ac:dyDescent="0.2">
      <c r="A2141" s="1" t="s">
        <v>2181</v>
      </c>
      <c r="B2141" s="1">
        <v>20</v>
      </c>
      <c r="C2141" s="1" t="s">
        <v>40</v>
      </c>
      <c r="D2141" s="1" t="s">
        <v>21</v>
      </c>
      <c r="E2141" s="1">
        <v>2.89</v>
      </c>
      <c r="F2141" s="1">
        <v>13</v>
      </c>
      <c r="G2141" s="1" t="s">
        <v>48</v>
      </c>
      <c r="H2141" s="1" t="s">
        <v>54</v>
      </c>
      <c r="I2141" s="1">
        <v>13.99</v>
      </c>
      <c r="J2141" s="1">
        <v>1</v>
      </c>
      <c r="K2141" s="1" t="s">
        <v>36</v>
      </c>
      <c r="L2141" s="1">
        <v>2</v>
      </c>
      <c r="M2141" s="1">
        <v>0.21</v>
      </c>
      <c r="N2141" s="1" t="s">
        <v>24</v>
      </c>
    </row>
    <row r="2142" spans="1:14" x14ac:dyDescent="0.2">
      <c r="A2142" s="1" t="s">
        <v>2182</v>
      </c>
      <c r="B2142" s="1">
        <v>52</v>
      </c>
      <c r="C2142" s="1" t="s">
        <v>40</v>
      </c>
      <c r="D2142" s="1" t="s">
        <v>31</v>
      </c>
      <c r="E2142" s="1">
        <v>10.6</v>
      </c>
      <c r="F2142" s="1">
        <v>38</v>
      </c>
      <c r="G2142" s="1" t="s">
        <v>16</v>
      </c>
      <c r="H2142" s="1" t="s">
        <v>54</v>
      </c>
      <c r="I2142" s="1">
        <v>17.989999999999998</v>
      </c>
      <c r="J2142" s="1">
        <v>0</v>
      </c>
      <c r="K2142" s="1" t="s">
        <v>60</v>
      </c>
      <c r="L2142" s="1">
        <v>4</v>
      </c>
      <c r="M2142" s="1">
        <v>0.27</v>
      </c>
      <c r="N2142" s="1" t="s">
        <v>38</v>
      </c>
    </row>
    <row r="2143" spans="1:14" x14ac:dyDescent="0.2">
      <c r="A2143" s="1" t="s">
        <v>2183</v>
      </c>
      <c r="B2143" s="1">
        <v>45</v>
      </c>
      <c r="C2143" s="1" t="s">
        <v>40</v>
      </c>
      <c r="D2143" s="1" t="s">
        <v>31</v>
      </c>
      <c r="E2143" s="1">
        <v>14</v>
      </c>
      <c r="F2143" s="1">
        <v>33</v>
      </c>
      <c r="G2143" s="1" t="s">
        <v>69</v>
      </c>
      <c r="H2143" s="1" t="s">
        <v>17</v>
      </c>
      <c r="I2143" s="1">
        <v>17.989999999999998</v>
      </c>
      <c r="J2143" s="1">
        <v>1</v>
      </c>
      <c r="K2143" s="1" t="s">
        <v>60</v>
      </c>
      <c r="L2143" s="1">
        <v>2</v>
      </c>
      <c r="M2143" s="1">
        <v>0.41</v>
      </c>
      <c r="N2143" s="1" t="s">
        <v>33</v>
      </c>
    </row>
    <row r="2144" spans="1:14" x14ac:dyDescent="0.2">
      <c r="A2144" s="1" t="s">
        <v>2184</v>
      </c>
      <c r="B2144" s="1">
        <v>31</v>
      </c>
      <c r="C2144" s="1" t="s">
        <v>40</v>
      </c>
      <c r="D2144" s="1" t="s">
        <v>15</v>
      </c>
      <c r="E2144" s="1">
        <v>7.69</v>
      </c>
      <c r="F2144" s="1">
        <v>57</v>
      </c>
      <c r="G2144" s="1" t="s">
        <v>22</v>
      </c>
      <c r="H2144" s="1" t="s">
        <v>54</v>
      </c>
      <c r="I2144" s="1">
        <v>8.99</v>
      </c>
      <c r="J2144" s="1">
        <v>1</v>
      </c>
      <c r="K2144" s="1" t="s">
        <v>18</v>
      </c>
      <c r="L2144" s="1">
        <v>5</v>
      </c>
      <c r="M2144" s="1">
        <v>0.13</v>
      </c>
      <c r="N2144" s="1" t="s">
        <v>51</v>
      </c>
    </row>
    <row r="2145" spans="1:14" x14ac:dyDescent="0.2">
      <c r="A2145" s="1" t="s">
        <v>2185</v>
      </c>
      <c r="B2145" s="1">
        <v>68</v>
      </c>
      <c r="C2145" s="1" t="s">
        <v>26</v>
      </c>
      <c r="D2145" s="1" t="s">
        <v>21</v>
      </c>
      <c r="E2145" s="1">
        <v>20.239999999999998</v>
      </c>
      <c r="F2145" s="1">
        <v>16</v>
      </c>
      <c r="G2145" s="1" t="s">
        <v>27</v>
      </c>
      <c r="H2145" s="1" t="s">
        <v>54</v>
      </c>
      <c r="I2145" s="1">
        <v>13.99</v>
      </c>
      <c r="J2145" s="1">
        <v>0</v>
      </c>
      <c r="K2145" s="1" t="s">
        <v>42</v>
      </c>
      <c r="L2145" s="1">
        <v>3</v>
      </c>
      <c r="M2145" s="1">
        <v>1.19</v>
      </c>
      <c r="N2145" s="1" t="s">
        <v>46</v>
      </c>
    </row>
    <row r="2146" spans="1:14" x14ac:dyDescent="0.2">
      <c r="A2146" s="1" t="s">
        <v>2186</v>
      </c>
      <c r="B2146" s="1">
        <v>44</v>
      </c>
      <c r="C2146" s="1" t="s">
        <v>26</v>
      </c>
      <c r="D2146" s="1" t="s">
        <v>15</v>
      </c>
      <c r="E2146" s="1">
        <v>0.65</v>
      </c>
      <c r="F2146" s="1">
        <v>59</v>
      </c>
      <c r="G2146" s="1" t="s">
        <v>16</v>
      </c>
      <c r="H2146" s="1" t="s">
        <v>17</v>
      </c>
      <c r="I2146" s="1">
        <v>8.99</v>
      </c>
      <c r="J2146" s="1">
        <v>1</v>
      </c>
      <c r="K2146" s="1" t="s">
        <v>42</v>
      </c>
      <c r="L2146" s="1">
        <v>4</v>
      </c>
      <c r="M2146" s="1">
        <v>0.01</v>
      </c>
      <c r="N2146" s="1" t="s">
        <v>33</v>
      </c>
    </row>
    <row r="2147" spans="1:14" x14ac:dyDescent="0.2">
      <c r="A2147" s="1" t="s">
        <v>2187</v>
      </c>
      <c r="B2147" s="1">
        <v>29</v>
      </c>
      <c r="C2147" s="1" t="s">
        <v>14</v>
      </c>
      <c r="D2147" s="1" t="s">
        <v>31</v>
      </c>
      <c r="E2147" s="1">
        <v>4.1900000000000004</v>
      </c>
      <c r="F2147" s="1">
        <v>54</v>
      </c>
      <c r="G2147" s="1" t="s">
        <v>48</v>
      </c>
      <c r="H2147" s="1" t="s">
        <v>54</v>
      </c>
      <c r="I2147" s="1">
        <v>17.989999999999998</v>
      </c>
      <c r="J2147" s="1">
        <v>1</v>
      </c>
      <c r="K2147" s="1" t="s">
        <v>60</v>
      </c>
      <c r="L2147" s="1">
        <v>1</v>
      </c>
      <c r="M2147" s="1">
        <v>0.08</v>
      </c>
      <c r="N2147" s="1" t="s">
        <v>24</v>
      </c>
    </row>
    <row r="2148" spans="1:14" x14ac:dyDescent="0.2">
      <c r="A2148" s="1" t="s">
        <v>2188</v>
      </c>
      <c r="B2148" s="1">
        <v>34</v>
      </c>
      <c r="C2148" s="1" t="s">
        <v>40</v>
      </c>
      <c r="D2148" s="1" t="s">
        <v>21</v>
      </c>
      <c r="E2148" s="1">
        <v>16.36</v>
      </c>
      <c r="F2148" s="1">
        <v>22</v>
      </c>
      <c r="G2148" s="1" t="s">
        <v>32</v>
      </c>
      <c r="H2148" s="1" t="s">
        <v>54</v>
      </c>
      <c r="I2148" s="1">
        <v>13.99</v>
      </c>
      <c r="J2148" s="1">
        <v>0</v>
      </c>
      <c r="K2148" s="1" t="s">
        <v>18</v>
      </c>
      <c r="L2148" s="1">
        <v>2</v>
      </c>
      <c r="M2148" s="1">
        <v>0.71</v>
      </c>
      <c r="N2148" s="1" t="s">
        <v>38</v>
      </c>
    </row>
    <row r="2149" spans="1:14" x14ac:dyDescent="0.2">
      <c r="A2149" s="1" t="s">
        <v>2189</v>
      </c>
      <c r="B2149" s="1">
        <v>35</v>
      </c>
      <c r="C2149" s="1" t="s">
        <v>40</v>
      </c>
      <c r="D2149" s="1" t="s">
        <v>31</v>
      </c>
      <c r="E2149" s="1">
        <v>7.93</v>
      </c>
      <c r="F2149" s="1">
        <v>19</v>
      </c>
      <c r="G2149" s="1" t="s">
        <v>69</v>
      </c>
      <c r="H2149" s="1" t="s">
        <v>17</v>
      </c>
      <c r="I2149" s="1">
        <v>17.989999999999998</v>
      </c>
      <c r="J2149" s="1">
        <v>0</v>
      </c>
      <c r="K2149" s="1" t="s">
        <v>42</v>
      </c>
      <c r="L2149" s="1">
        <v>5</v>
      </c>
      <c r="M2149" s="1">
        <v>0.4</v>
      </c>
      <c r="N2149" s="1" t="s">
        <v>33</v>
      </c>
    </row>
    <row r="2150" spans="1:14" x14ac:dyDescent="0.2">
      <c r="A2150" s="1" t="s">
        <v>2190</v>
      </c>
      <c r="B2150" s="1">
        <v>49</v>
      </c>
      <c r="C2150" s="1" t="s">
        <v>40</v>
      </c>
      <c r="D2150" s="1" t="s">
        <v>31</v>
      </c>
      <c r="E2150" s="1">
        <v>6.06</v>
      </c>
      <c r="F2150" s="1">
        <v>12</v>
      </c>
      <c r="G2150" s="1" t="s">
        <v>27</v>
      </c>
      <c r="H2150" s="1" t="s">
        <v>17</v>
      </c>
      <c r="I2150" s="1">
        <v>17.989999999999998</v>
      </c>
      <c r="J2150" s="1">
        <v>0</v>
      </c>
      <c r="K2150" s="1" t="s">
        <v>42</v>
      </c>
      <c r="L2150" s="1">
        <v>5</v>
      </c>
      <c r="M2150" s="1">
        <v>0.47</v>
      </c>
      <c r="N2150" s="1" t="s">
        <v>46</v>
      </c>
    </row>
    <row r="2151" spans="1:14" x14ac:dyDescent="0.2">
      <c r="A2151" s="1" t="s">
        <v>2191</v>
      </c>
      <c r="B2151" s="1">
        <v>54</v>
      </c>
      <c r="C2151" s="1" t="s">
        <v>14</v>
      </c>
      <c r="D2151" s="1" t="s">
        <v>15</v>
      </c>
      <c r="E2151" s="1">
        <v>9.44</v>
      </c>
      <c r="F2151" s="1">
        <v>36</v>
      </c>
      <c r="G2151" s="1" t="s">
        <v>48</v>
      </c>
      <c r="H2151" s="1" t="s">
        <v>56</v>
      </c>
      <c r="I2151" s="1">
        <v>8.99</v>
      </c>
      <c r="J2151" s="1">
        <v>1</v>
      </c>
      <c r="K2151" s="1" t="s">
        <v>28</v>
      </c>
      <c r="L2151" s="1">
        <v>4</v>
      </c>
      <c r="M2151" s="1">
        <v>0.26</v>
      </c>
      <c r="N2151" s="1" t="s">
        <v>46</v>
      </c>
    </row>
    <row r="2152" spans="1:14" x14ac:dyDescent="0.2">
      <c r="A2152" s="1" t="s">
        <v>2192</v>
      </c>
      <c r="B2152" s="1">
        <v>27</v>
      </c>
      <c r="C2152" s="1" t="s">
        <v>40</v>
      </c>
      <c r="D2152" s="1" t="s">
        <v>31</v>
      </c>
      <c r="E2152" s="1">
        <v>6.31</v>
      </c>
      <c r="F2152" s="1">
        <v>55</v>
      </c>
      <c r="G2152" s="1" t="s">
        <v>16</v>
      </c>
      <c r="H2152" s="1" t="s">
        <v>56</v>
      </c>
      <c r="I2152" s="1">
        <v>17.989999999999998</v>
      </c>
      <c r="J2152" s="1">
        <v>0</v>
      </c>
      <c r="K2152" s="1" t="s">
        <v>42</v>
      </c>
      <c r="L2152" s="1">
        <v>4</v>
      </c>
      <c r="M2152" s="1">
        <v>0.11</v>
      </c>
      <c r="N2152" s="1" t="s">
        <v>46</v>
      </c>
    </row>
    <row r="2153" spans="1:14" x14ac:dyDescent="0.2">
      <c r="A2153" s="1" t="s">
        <v>2193</v>
      </c>
      <c r="B2153" s="1">
        <v>44</v>
      </c>
      <c r="C2153" s="1" t="s">
        <v>40</v>
      </c>
      <c r="D2153" s="1" t="s">
        <v>21</v>
      </c>
      <c r="E2153" s="1">
        <v>15.75</v>
      </c>
      <c r="F2153" s="1">
        <v>47</v>
      </c>
      <c r="G2153" s="1" t="s">
        <v>27</v>
      </c>
      <c r="H2153" s="1" t="s">
        <v>54</v>
      </c>
      <c r="I2153" s="1">
        <v>13.99</v>
      </c>
      <c r="J2153" s="1">
        <v>1</v>
      </c>
      <c r="K2153" s="1" t="s">
        <v>18</v>
      </c>
      <c r="L2153" s="1">
        <v>4</v>
      </c>
      <c r="M2153" s="1">
        <v>0.33</v>
      </c>
      <c r="N2153" s="1" t="s">
        <v>46</v>
      </c>
    </row>
    <row r="2154" spans="1:14" x14ac:dyDescent="0.2">
      <c r="A2154" s="1" t="s">
        <v>2194</v>
      </c>
      <c r="B2154" s="1">
        <v>50</v>
      </c>
      <c r="C2154" s="1" t="s">
        <v>14</v>
      </c>
      <c r="D2154" s="1" t="s">
        <v>31</v>
      </c>
      <c r="E2154" s="1">
        <v>2.77</v>
      </c>
      <c r="F2154" s="1">
        <v>49</v>
      </c>
      <c r="G2154" s="1" t="s">
        <v>48</v>
      </c>
      <c r="H2154" s="1" t="s">
        <v>23</v>
      </c>
      <c r="I2154" s="1">
        <v>17.989999999999998</v>
      </c>
      <c r="J2154" s="1">
        <v>1</v>
      </c>
      <c r="K2154" s="1" t="s">
        <v>36</v>
      </c>
      <c r="L2154" s="1">
        <v>4</v>
      </c>
      <c r="M2154" s="1">
        <v>0.06</v>
      </c>
      <c r="N2154" s="1" t="s">
        <v>29</v>
      </c>
    </row>
    <row r="2155" spans="1:14" x14ac:dyDescent="0.2">
      <c r="A2155" s="1" t="s">
        <v>2195</v>
      </c>
      <c r="B2155" s="1">
        <v>49</v>
      </c>
      <c r="C2155" s="1" t="s">
        <v>14</v>
      </c>
      <c r="D2155" s="1" t="s">
        <v>15</v>
      </c>
      <c r="E2155" s="1">
        <v>3.07</v>
      </c>
      <c r="F2155" s="1">
        <v>44</v>
      </c>
      <c r="G2155" s="1" t="s">
        <v>48</v>
      </c>
      <c r="H2155" s="1" t="s">
        <v>56</v>
      </c>
      <c r="I2155" s="1">
        <v>8.99</v>
      </c>
      <c r="J2155" s="1">
        <v>1</v>
      </c>
      <c r="K2155" s="1" t="s">
        <v>28</v>
      </c>
      <c r="L2155" s="1">
        <v>1</v>
      </c>
      <c r="M2155" s="1">
        <v>7.0000000000000007E-2</v>
      </c>
      <c r="N2155" s="1" t="s">
        <v>38</v>
      </c>
    </row>
    <row r="2156" spans="1:14" x14ac:dyDescent="0.2">
      <c r="A2156" s="1" t="s">
        <v>2196</v>
      </c>
      <c r="B2156" s="1">
        <v>32</v>
      </c>
      <c r="C2156" s="1" t="s">
        <v>40</v>
      </c>
      <c r="D2156" s="1" t="s">
        <v>31</v>
      </c>
      <c r="E2156" s="1">
        <v>28.92</v>
      </c>
      <c r="F2156" s="1">
        <v>15</v>
      </c>
      <c r="G2156" s="1" t="s">
        <v>22</v>
      </c>
      <c r="H2156" s="1" t="s">
        <v>56</v>
      </c>
      <c r="I2156" s="1">
        <v>17.989999999999998</v>
      </c>
      <c r="J2156" s="1">
        <v>0</v>
      </c>
      <c r="K2156" s="1" t="s">
        <v>28</v>
      </c>
      <c r="L2156" s="1">
        <v>4</v>
      </c>
      <c r="M2156" s="1">
        <v>1.81</v>
      </c>
      <c r="N2156" s="1" t="s">
        <v>38</v>
      </c>
    </row>
    <row r="2157" spans="1:14" x14ac:dyDescent="0.2">
      <c r="A2157" s="1" t="s">
        <v>2197</v>
      </c>
      <c r="B2157" s="1">
        <v>45</v>
      </c>
      <c r="C2157" s="1" t="s">
        <v>26</v>
      </c>
      <c r="D2157" s="1" t="s">
        <v>15</v>
      </c>
      <c r="E2157" s="1">
        <v>4.0199999999999996</v>
      </c>
      <c r="F2157" s="1">
        <v>5</v>
      </c>
      <c r="G2157" s="1" t="s">
        <v>69</v>
      </c>
      <c r="H2157" s="1" t="s">
        <v>56</v>
      </c>
      <c r="I2157" s="1">
        <v>8.99</v>
      </c>
      <c r="J2157" s="1">
        <v>1</v>
      </c>
      <c r="K2157" s="1" t="s">
        <v>42</v>
      </c>
      <c r="L2157" s="1">
        <v>1</v>
      </c>
      <c r="M2157" s="1">
        <v>0.67</v>
      </c>
      <c r="N2157" s="1" t="s">
        <v>51</v>
      </c>
    </row>
    <row r="2158" spans="1:14" x14ac:dyDescent="0.2">
      <c r="A2158" s="1" t="s">
        <v>2198</v>
      </c>
      <c r="B2158" s="1">
        <v>27</v>
      </c>
      <c r="C2158" s="1" t="s">
        <v>26</v>
      </c>
      <c r="D2158" s="1" t="s">
        <v>15</v>
      </c>
      <c r="E2158" s="1">
        <v>35.36</v>
      </c>
      <c r="F2158" s="1">
        <v>58</v>
      </c>
      <c r="G2158" s="1" t="s">
        <v>27</v>
      </c>
      <c r="H2158" s="1" t="s">
        <v>54</v>
      </c>
      <c r="I2158" s="1">
        <v>8.99</v>
      </c>
      <c r="J2158" s="1">
        <v>0</v>
      </c>
      <c r="K2158" s="1" t="s">
        <v>42</v>
      </c>
      <c r="L2158" s="1">
        <v>4</v>
      </c>
      <c r="M2158" s="1">
        <v>0.6</v>
      </c>
      <c r="N2158" s="1" t="s">
        <v>29</v>
      </c>
    </row>
    <row r="2159" spans="1:14" x14ac:dyDescent="0.2">
      <c r="A2159" s="1" t="s">
        <v>2199</v>
      </c>
      <c r="B2159" s="1">
        <v>43</v>
      </c>
      <c r="C2159" s="1" t="s">
        <v>14</v>
      </c>
      <c r="D2159" s="1" t="s">
        <v>15</v>
      </c>
      <c r="E2159" s="1">
        <v>13.19</v>
      </c>
      <c r="F2159" s="1">
        <v>10</v>
      </c>
      <c r="G2159" s="1" t="s">
        <v>27</v>
      </c>
      <c r="H2159" s="1" t="s">
        <v>17</v>
      </c>
      <c r="I2159" s="1">
        <v>8.99</v>
      </c>
      <c r="J2159" s="1">
        <v>0</v>
      </c>
      <c r="K2159" s="1" t="s">
        <v>28</v>
      </c>
      <c r="L2159" s="1">
        <v>5</v>
      </c>
      <c r="M2159" s="1">
        <v>1.2</v>
      </c>
      <c r="N2159" s="1" t="s">
        <v>46</v>
      </c>
    </row>
    <row r="2160" spans="1:14" x14ac:dyDescent="0.2">
      <c r="A2160" s="1" t="s">
        <v>2200</v>
      </c>
      <c r="B2160" s="1">
        <v>64</v>
      </c>
      <c r="C2160" s="1" t="s">
        <v>14</v>
      </c>
      <c r="D2160" s="1" t="s">
        <v>31</v>
      </c>
      <c r="E2160" s="1">
        <v>23.36</v>
      </c>
      <c r="F2160" s="1">
        <v>52</v>
      </c>
      <c r="G2160" s="1" t="s">
        <v>69</v>
      </c>
      <c r="H2160" s="1" t="s">
        <v>23</v>
      </c>
      <c r="I2160" s="1">
        <v>17.989999999999998</v>
      </c>
      <c r="J2160" s="1">
        <v>0</v>
      </c>
      <c r="K2160" s="1" t="s">
        <v>36</v>
      </c>
      <c r="L2160" s="1">
        <v>4</v>
      </c>
      <c r="M2160" s="1">
        <v>0.44</v>
      </c>
      <c r="N2160" s="1" t="s">
        <v>29</v>
      </c>
    </row>
    <row r="2161" spans="1:14" x14ac:dyDescent="0.2">
      <c r="A2161" s="1" t="s">
        <v>2201</v>
      </c>
      <c r="B2161" s="1">
        <v>58</v>
      </c>
      <c r="C2161" s="1" t="s">
        <v>14</v>
      </c>
      <c r="D2161" s="1" t="s">
        <v>31</v>
      </c>
      <c r="E2161" s="1">
        <v>15.12</v>
      </c>
      <c r="F2161" s="1">
        <v>59</v>
      </c>
      <c r="G2161" s="1" t="s">
        <v>16</v>
      </c>
      <c r="H2161" s="1" t="s">
        <v>56</v>
      </c>
      <c r="I2161" s="1">
        <v>17.989999999999998</v>
      </c>
      <c r="J2161" s="1">
        <v>0</v>
      </c>
      <c r="K2161" s="1" t="s">
        <v>36</v>
      </c>
      <c r="L2161" s="1">
        <v>5</v>
      </c>
      <c r="M2161" s="1">
        <v>0.25</v>
      </c>
      <c r="N2161" s="1" t="s">
        <v>19</v>
      </c>
    </row>
    <row r="2162" spans="1:14" x14ac:dyDescent="0.2">
      <c r="A2162" s="1" t="s">
        <v>2202</v>
      </c>
      <c r="B2162" s="1">
        <v>23</v>
      </c>
      <c r="C2162" s="1" t="s">
        <v>14</v>
      </c>
      <c r="D2162" s="1" t="s">
        <v>31</v>
      </c>
      <c r="E2162" s="1">
        <v>1.43</v>
      </c>
      <c r="F2162" s="1">
        <v>30</v>
      </c>
      <c r="G2162" s="1" t="s">
        <v>22</v>
      </c>
      <c r="H2162" s="1" t="s">
        <v>17</v>
      </c>
      <c r="I2162" s="1">
        <v>17.989999999999998</v>
      </c>
      <c r="J2162" s="1">
        <v>1</v>
      </c>
      <c r="K2162" s="1" t="s">
        <v>18</v>
      </c>
      <c r="L2162" s="1">
        <v>5</v>
      </c>
      <c r="M2162" s="1">
        <v>0.05</v>
      </c>
      <c r="N2162" s="1" t="s">
        <v>24</v>
      </c>
    </row>
    <row r="2163" spans="1:14" x14ac:dyDescent="0.2">
      <c r="A2163" s="1" t="s">
        <v>2203</v>
      </c>
      <c r="B2163" s="1">
        <v>21</v>
      </c>
      <c r="C2163" s="1" t="s">
        <v>40</v>
      </c>
      <c r="D2163" s="1" t="s">
        <v>15</v>
      </c>
      <c r="E2163" s="1">
        <v>0.92</v>
      </c>
      <c r="F2163" s="1">
        <v>57</v>
      </c>
      <c r="G2163" s="1" t="s">
        <v>16</v>
      </c>
      <c r="H2163" s="1" t="s">
        <v>45</v>
      </c>
      <c r="I2163" s="1">
        <v>8.99</v>
      </c>
      <c r="J2163" s="1">
        <v>1</v>
      </c>
      <c r="K2163" s="1" t="s">
        <v>28</v>
      </c>
      <c r="L2163" s="1">
        <v>2</v>
      </c>
      <c r="M2163" s="1">
        <v>0.02</v>
      </c>
      <c r="N2163" s="1" t="s">
        <v>19</v>
      </c>
    </row>
    <row r="2164" spans="1:14" x14ac:dyDescent="0.2">
      <c r="A2164" s="2" t="s">
        <v>2204</v>
      </c>
      <c r="B2164" s="1">
        <v>44</v>
      </c>
      <c r="C2164" s="1" t="s">
        <v>40</v>
      </c>
      <c r="D2164" s="1" t="s">
        <v>21</v>
      </c>
      <c r="E2164" s="1">
        <v>2</v>
      </c>
      <c r="F2164" s="1">
        <v>40</v>
      </c>
      <c r="G2164" s="1" t="s">
        <v>32</v>
      </c>
      <c r="H2164" s="1" t="s">
        <v>45</v>
      </c>
      <c r="I2164" s="1">
        <v>13.99</v>
      </c>
      <c r="J2164" s="1">
        <v>1</v>
      </c>
      <c r="K2164" s="1" t="s">
        <v>18</v>
      </c>
      <c r="L2164" s="1">
        <v>1</v>
      </c>
      <c r="M2164" s="1">
        <v>0.05</v>
      </c>
      <c r="N2164" s="1" t="s">
        <v>19</v>
      </c>
    </row>
    <row r="2165" spans="1:14" x14ac:dyDescent="0.2">
      <c r="A2165" s="1" t="s">
        <v>2205</v>
      </c>
      <c r="B2165" s="1">
        <v>57</v>
      </c>
      <c r="C2165" s="1" t="s">
        <v>26</v>
      </c>
      <c r="D2165" s="1" t="s">
        <v>15</v>
      </c>
      <c r="E2165" s="1">
        <v>0.95</v>
      </c>
      <c r="F2165" s="1">
        <v>58</v>
      </c>
      <c r="G2165" s="1" t="s">
        <v>27</v>
      </c>
      <c r="H2165" s="1" t="s">
        <v>17</v>
      </c>
      <c r="I2165" s="1">
        <v>8.99</v>
      </c>
      <c r="J2165" s="1">
        <v>1</v>
      </c>
      <c r="K2165" s="1" t="s">
        <v>60</v>
      </c>
      <c r="L2165" s="1">
        <v>5</v>
      </c>
      <c r="M2165" s="1">
        <v>0.02</v>
      </c>
      <c r="N2165" s="1" t="s">
        <v>46</v>
      </c>
    </row>
    <row r="2166" spans="1:14" x14ac:dyDescent="0.2">
      <c r="A2166" s="1" t="s">
        <v>2206</v>
      </c>
      <c r="B2166" s="1">
        <v>34</v>
      </c>
      <c r="C2166" s="1" t="s">
        <v>40</v>
      </c>
      <c r="D2166" s="1" t="s">
        <v>31</v>
      </c>
      <c r="E2166" s="1">
        <v>18.98</v>
      </c>
      <c r="F2166" s="1">
        <v>40</v>
      </c>
      <c r="G2166" s="1" t="s">
        <v>16</v>
      </c>
      <c r="H2166" s="1" t="s">
        <v>56</v>
      </c>
      <c r="I2166" s="1">
        <v>17.989999999999998</v>
      </c>
      <c r="J2166" s="1">
        <v>0</v>
      </c>
      <c r="K2166" s="1" t="s">
        <v>60</v>
      </c>
      <c r="L2166" s="1">
        <v>5</v>
      </c>
      <c r="M2166" s="1">
        <v>0.46</v>
      </c>
      <c r="N2166" s="1" t="s">
        <v>51</v>
      </c>
    </row>
    <row r="2167" spans="1:14" x14ac:dyDescent="0.2">
      <c r="A2167" s="1" t="s">
        <v>2207</v>
      </c>
      <c r="B2167" s="1">
        <v>63</v>
      </c>
      <c r="C2167" s="1" t="s">
        <v>40</v>
      </c>
      <c r="D2167" s="1" t="s">
        <v>31</v>
      </c>
      <c r="E2167" s="1">
        <v>0.3</v>
      </c>
      <c r="F2167" s="1">
        <v>56</v>
      </c>
      <c r="G2167" s="1" t="s">
        <v>32</v>
      </c>
      <c r="H2167" s="1" t="s">
        <v>23</v>
      </c>
      <c r="I2167" s="1">
        <v>17.989999999999998</v>
      </c>
      <c r="J2167" s="1">
        <v>1</v>
      </c>
      <c r="K2167" s="1" t="s">
        <v>28</v>
      </c>
      <c r="L2167" s="1">
        <v>3</v>
      </c>
      <c r="M2167" s="1">
        <v>0.01</v>
      </c>
      <c r="N2167" s="1" t="s">
        <v>33</v>
      </c>
    </row>
    <row r="2168" spans="1:14" x14ac:dyDescent="0.2">
      <c r="A2168" s="1" t="s">
        <v>2208</v>
      </c>
      <c r="B2168" s="1">
        <v>57</v>
      </c>
      <c r="C2168" s="1" t="s">
        <v>26</v>
      </c>
      <c r="D2168" s="1" t="s">
        <v>31</v>
      </c>
      <c r="E2168" s="1">
        <v>0.66</v>
      </c>
      <c r="F2168" s="1">
        <v>59</v>
      </c>
      <c r="G2168" s="1" t="s">
        <v>32</v>
      </c>
      <c r="H2168" s="1" t="s">
        <v>56</v>
      </c>
      <c r="I2168" s="1">
        <v>17.989999999999998</v>
      </c>
      <c r="J2168" s="1">
        <v>1</v>
      </c>
      <c r="K2168" s="1" t="s">
        <v>42</v>
      </c>
      <c r="L2168" s="1">
        <v>5</v>
      </c>
      <c r="M2168" s="1">
        <v>0.01</v>
      </c>
      <c r="N2168" s="1" t="s">
        <v>46</v>
      </c>
    </row>
    <row r="2169" spans="1:14" x14ac:dyDescent="0.2">
      <c r="A2169" s="1" t="s">
        <v>2209</v>
      </c>
      <c r="B2169" s="1">
        <v>56</v>
      </c>
      <c r="C2169" s="1" t="s">
        <v>40</v>
      </c>
      <c r="D2169" s="1" t="s">
        <v>31</v>
      </c>
      <c r="E2169" s="1">
        <v>8.36</v>
      </c>
      <c r="F2169" s="1">
        <v>58</v>
      </c>
      <c r="G2169" s="1" t="s">
        <v>69</v>
      </c>
      <c r="H2169" s="1" t="s">
        <v>23</v>
      </c>
      <c r="I2169" s="1">
        <v>17.989999999999998</v>
      </c>
      <c r="J2169" s="1">
        <v>1</v>
      </c>
      <c r="K2169" s="1" t="s">
        <v>18</v>
      </c>
      <c r="L2169" s="1">
        <v>2</v>
      </c>
      <c r="M2169" s="1">
        <v>0.14000000000000001</v>
      </c>
      <c r="N2169" s="1" t="s">
        <v>33</v>
      </c>
    </row>
    <row r="2170" spans="1:14" x14ac:dyDescent="0.2">
      <c r="A2170" s="1" t="s">
        <v>2210</v>
      </c>
      <c r="B2170" s="1">
        <v>22</v>
      </c>
      <c r="C2170" s="1" t="s">
        <v>26</v>
      </c>
      <c r="D2170" s="1" t="s">
        <v>21</v>
      </c>
      <c r="E2170" s="1">
        <v>0.48</v>
      </c>
      <c r="F2170" s="1">
        <v>24</v>
      </c>
      <c r="G2170" s="1" t="s">
        <v>69</v>
      </c>
      <c r="H2170" s="1" t="s">
        <v>54</v>
      </c>
      <c r="I2170" s="1">
        <v>13.99</v>
      </c>
      <c r="J2170" s="1">
        <v>1</v>
      </c>
      <c r="K2170" s="1" t="s">
        <v>18</v>
      </c>
      <c r="L2170" s="1">
        <v>2</v>
      </c>
      <c r="M2170" s="1">
        <v>0.02</v>
      </c>
      <c r="N2170" s="1" t="s">
        <v>38</v>
      </c>
    </row>
    <row r="2171" spans="1:14" x14ac:dyDescent="0.2">
      <c r="A2171" s="1" t="s">
        <v>2211</v>
      </c>
      <c r="B2171" s="1">
        <v>63</v>
      </c>
      <c r="C2171" s="1" t="s">
        <v>26</v>
      </c>
      <c r="D2171" s="1" t="s">
        <v>21</v>
      </c>
      <c r="E2171" s="1">
        <v>15.97</v>
      </c>
      <c r="F2171" s="1">
        <v>38</v>
      </c>
      <c r="G2171" s="1" t="s">
        <v>48</v>
      </c>
      <c r="H2171" s="1" t="s">
        <v>56</v>
      </c>
      <c r="I2171" s="1">
        <v>13.99</v>
      </c>
      <c r="J2171" s="1">
        <v>1</v>
      </c>
      <c r="K2171" s="1" t="s">
        <v>18</v>
      </c>
      <c r="L2171" s="1">
        <v>3</v>
      </c>
      <c r="M2171" s="1">
        <v>0.41</v>
      </c>
      <c r="N2171" s="1" t="s">
        <v>29</v>
      </c>
    </row>
    <row r="2172" spans="1:14" x14ac:dyDescent="0.2">
      <c r="A2172" s="1" t="s">
        <v>2212</v>
      </c>
      <c r="B2172" s="1">
        <v>62</v>
      </c>
      <c r="C2172" s="1" t="s">
        <v>26</v>
      </c>
      <c r="D2172" s="1" t="s">
        <v>15</v>
      </c>
      <c r="E2172" s="1">
        <v>4.82</v>
      </c>
      <c r="F2172" s="1">
        <v>10</v>
      </c>
      <c r="G2172" s="1" t="s">
        <v>22</v>
      </c>
      <c r="H2172" s="1" t="s">
        <v>45</v>
      </c>
      <c r="I2172" s="1">
        <v>8.99</v>
      </c>
      <c r="J2172" s="1">
        <v>1</v>
      </c>
      <c r="K2172" s="1" t="s">
        <v>36</v>
      </c>
      <c r="L2172" s="1">
        <v>5</v>
      </c>
      <c r="M2172" s="1">
        <v>0.44</v>
      </c>
      <c r="N2172" s="1" t="s">
        <v>24</v>
      </c>
    </row>
    <row r="2173" spans="1:14" x14ac:dyDescent="0.2">
      <c r="A2173" s="1" t="s">
        <v>2213</v>
      </c>
      <c r="B2173" s="1">
        <v>63</v>
      </c>
      <c r="C2173" s="1" t="s">
        <v>14</v>
      </c>
      <c r="D2173" s="1" t="s">
        <v>31</v>
      </c>
      <c r="E2173" s="1">
        <v>21.62</v>
      </c>
      <c r="F2173" s="1">
        <v>50</v>
      </c>
      <c r="G2173" s="1" t="s">
        <v>32</v>
      </c>
      <c r="H2173" s="1" t="s">
        <v>54</v>
      </c>
      <c r="I2173" s="1">
        <v>17.989999999999998</v>
      </c>
      <c r="J2173" s="1">
        <v>0</v>
      </c>
      <c r="K2173" s="1" t="s">
        <v>18</v>
      </c>
      <c r="L2173" s="1">
        <v>4</v>
      </c>
      <c r="M2173" s="1">
        <v>0.42</v>
      </c>
      <c r="N2173" s="1" t="s">
        <v>38</v>
      </c>
    </row>
    <row r="2174" spans="1:14" x14ac:dyDescent="0.2">
      <c r="A2174" s="1" t="s">
        <v>2214</v>
      </c>
      <c r="B2174" s="1">
        <v>21</v>
      </c>
      <c r="C2174" s="1" t="s">
        <v>14</v>
      </c>
      <c r="D2174" s="1" t="s">
        <v>31</v>
      </c>
      <c r="E2174" s="1">
        <v>0.2</v>
      </c>
      <c r="F2174" s="1">
        <v>21</v>
      </c>
      <c r="G2174" s="1" t="s">
        <v>32</v>
      </c>
      <c r="H2174" s="1" t="s">
        <v>23</v>
      </c>
      <c r="I2174" s="1">
        <v>17.989999999999998</v>
      </c>
      <c r="J2174" s="1">
        <v>0</v>
      </c>
      <c r="K2174" s="1" t="s">
        <v>36</v>
      </c>
      <c r="L2174" s="1">
        <v>5</v>
      </c>
      <c r="M2174" s="1">
        <v>0.01</v>
      </c>
      <c r="N2174" s="1" t="s">
        <v>29</v>
      </c>
    </row>
    <row r="2175" spans="1:14" x14ac:dyDescent="0.2">
      <c r="A2175" s="1" t="s">
        <v>2215</v>
      </c>
      <c r="B2175" s="1">
        <v>52</v>
      </c>
      <c r="C2175" s="1" t="s">
        <v>40</v>
      </c>
      <c r="D2175" s="1" t="s">
        <v>21</v>
      </c>
      <c r="E2175" s="1">
        <v>22.33</v>
      </c>
      <c r="F2175" s="1">
        <v>28</v>
      </c>
      <c r="G2175" s="1" t="s">
        <v>48</v>
      </c>
      <c r="H2175" s="1" t="s">
        <v>54</v>
      </c>
      <c r="I2175" s="1">
        <v>13.99</v>
      </c>
      <c r="J2175" s="1">
        <v>0</v>
      </c>
      <c r="K2175" s="1" t="s">
        <v>42</v>
      </c>
      <c r="L2175" s="1">
        <v>5</v>
      </c>
      <c r="M2175" s="1">
        <v>0.77</v>
      </c>
      <c r="N2175" s="1" t="s">
        <v>24</v>
      </c>
    </row>
    <row r="2176" spans="1:14" x14ac:dyDescent="0.2">
      <c r="A2176" s="1" t="s">
        <v>2216</v>
      </c>
      <c r="B2176" s="1">
        <v>33</v>
      </c>
      <c r="C2176" s="1" t="s">
        <v>26</v>
      </c>
      <c r="D2176" s="1" t="s">
        <v>31</v>
      </c>
      <c r="E2176" s="1">
        <v>18.3</v>
      </c>
      <c r="F2176" s="1">
        <v>14</v>
      </c>
      <c r="G2176" s="1" t="s">
        <v>22</v>
      </c>
      <c r="H2176" s="1" t="s">
        <v>56</v>
      </c>
      <c r="I2176" s="1">
        <v>17.989999999999998</v>
      </c>
      <c r="J2176" s="1">
        <v>0</v>
      </c>
      <c r="K2176" s="1" t="s">
        <v>28</v>
      </c>
      <c r="L2176" s="1">
        <v>1</v>
      </c>
      <c r="M2176" s="1">
        <v>1.22</v>
      </c>
      <c r="N2176" s="1" t="s">
        <v>24</v>
      </c>
    </row>
    <row r="2177" spans="1:14" x14ac:dyDescent="0.2">
      <c r="A2177" s="1" t="s">
        <v>2217</v>
      </c>
      <c r="B2177" s="1">
        <v>39</v>
      </c>
      <c r="C2177" s="1" t="s">
        <v>26</v>
      </c>
      <c r="D2177" s="1" t="s">
        <v>21</v>
      </c>
      <c r="E2177" s="1">
        <v>17.05</v>
      </c>
      <c r="F2177" s="1">
        <v>37</v>
      </c>
      <c r="G2177" s="1" t="s">
        <v>22</v>
      </c>
      <c r="H2177" s="1" t="s">
        <v>54</v>
      </c>
      <c r="I2177" s="1">
        <v>13.99</v>
      </c>
      <c r="J2177" s="1">
        <v>1</v>
      </c>
      <c r="K2177" s="1" t="s">
        <v>36</v>
      </c>
      <c r="L2177" s="1">
        <v>1</v>
      </c>
      <c r="M2177" s="1">
        <v>0.45</v>
      </c>
      <c r="N2177" s="1" t="s">
        <v>29</v>
      </c>
    </row>
    <row r="2178" spans="1:14" x14ac:dyDescent="0.2">
      <c r="A2178" s="1" t="s">
        <v>2218</v>
      </c>
      <c r="B2178" s="1">
        <v>48</v>
      </c>
      <c r="C2178" s="1" t="s">
        <v>26</v>
      </c>
      <c r="D2178" s="1" t="s">
        <v>15</v>
      </c>
      <c r="E2178" s="1">
        <v>16.75</v>
      </c>
      <c r="F2178" s="1">
        <v>16</v>
      </c>
      <c r="G2178" s="1" t="s">
        <v>16</v>
      </c>
      <c r="H2178" s="1" t="s">
        <v>45</v>
      </c>
      <c r="I2178" s="1">
        <v>8.99</v>
      </c>
      <c r="J2178" s="1">
        <v>0</v>
      </c>
      <c r="K2178" s="1" t="s">
        <v>18</v>
      </c>
      <c r="L2178" s="1">
        <v>5</v>
      </c>
      <c r="M2178" s="1">
        <v>0.99</v>
      </c>
      <c r="N2178" s="1" t="s">
        <v>51</v>
      </c>
    </row>
    <row r="2179" spans="1:14" x14ac:dyDescent="0.2">
      <c r="A2179" s="1" t="s">
        <v>2219</v>
      </c>
      <c r="B2179" s="1">
        <v>46</v>
      </c>
      <c r="C2179" s="1" t="s">
        <v>26</v>
      </c>
      <c r="D2179" s="1" t="s">
        <v>31</v>
      </c>
      <c r="E2179" s="1">
        <v>23.02</v>
      </c>
      <c r="F2179" s="1">
        <v>59</v>
      </c>
      <c r="G2179" s="1" t="s">
        <v>27</v>
      </c>
      <c r="H2179" s="1" t="s">
        <v>56</v>
      </c>
      <c r="I2179" s="1">
        <v>17.989999999999998</v>
      </c>
      <c r="J2179" s="1">
        <v>0</v>
      </c>
      <c r="K2179" s="1" t="s">
        <v>28</v>
      </c>
      <c r="L2179" s="1">
        <v>2</v>
      </c>
      <c r="M2179" s="1">
        <v>0.38</v>
      </c>
      <c r="N2179" s="1" t="s">
        <v>51</v>
      </c>
    </row>
    <row r="2180" spans="1:14" x14ac:dyDescent="0.2">
      <c r="A2180" s="1" t="s">
        <v>2220</v>
      </c>
      <c r="B2180" s="1">
        <v>25</v>
      </c>
      <c r="C2180" s="1" t="s">
        <v>40</v>
      </c>
      <c r="D2180" s="1" t="s">
        <v>15</v>
      </c>
      <c r="E2180" s="1">
        <v>5.88</v>
      </c>
      <c r="F2180" s="1">
        <v>0</v>
      </c>
      <c r="G2180" s="1" t="s">
        <v>22</v>
      </c>
      <c r="H2180" s="1" t="s">
        <v>23</v>
      </c>
      <c r="I2180" s="1">
        <v>8.99</v>
      </c>
      <c r="J2180" s="1">
        <v>0</v>
      </c>
      <c r="K2180" s="1" t="s">
        <v>60</v>
      </c>
      <c r="L2180" s="1">
        <v>3</v>
      </c>
      <c r="M2180" s="1">
        <v>5.88</v>
      </c>
      <c r="N2180" s="1" t="s">
        <v>29</v>
      </c>
    </row>
    <row r="2181" spans="1:14" x14ac:dyDescent="0.2">
      <c r="A2181" s="1" t="s">
        <v>2221</v>
      </c>
      <c r="B2181" s="1">
        <v>57</v>
      </c>
      <c r="C2181" s="1" t="s">
        <v>14</v>
      </c>
      <c r="D2181" s="1" t="s">
        <v>15</v>
      </c>
      <c r="E2181" s="1">
        <v>2.08</v>
      </c>
      <c r="F2181" s="1">
        <v>14</v>
      </c>
      <c r="G2181" s="1" t="s">
        <v>69</v>
      </c>
      <c r="H2181" s="1" t="s">
        <v>23</v>
      </c>
      <c r="I2181" s="1">
        <v>8.99</v>
      </c>
      <c r="J2181" s="1">
        <v>1</v>
      </c>
      <c r="K2181" s="1" t="s">
        <v>60</v>
      </c>
      <c r="L2181" s="1">
        <v>5</v>
      </c>
      <c r="M2181" s="1">
        <v>0.14000000000000001</v>
      </c>
      <c r="N2181" s="1" t="s">
        <v>19</v>
      </c>
    </row>
    <row r="2182" spans="1:14" x14ac:dyDescent="0.2">
      <c r="A2182" s="1" t="s">
        <v>2222</v>
      </c>
      <c r="B2182" s="1">
        <v>18</v>
      </c>
      <c r="C2182" s="1" t="s">
        <v>40</v>
      </c>
      <c r="D2182" s="1" t="s">
        <v>31</v>
      </c>
      <c r="E2182" s="1">
        <v>28.08</v>
      </c>
      <c r="F2182" s="1">
        <v>11</v>
      </c>
      <c r="G2182" s="1" t="s">
        <v>32</v>
      </c>
      <c r="H2182" s="1" t="s">
        <v>45</v>
      </c>
      <c r="I2182" s="1">
        <v>17.989999999999998</v>
      </c>
      <c r="J2182" s="1">
        <v>0</v>
      </c>
      <c r="K2182" s="1" t="s">
        <v>18</v>
      </c>
      <c r="L2182" s="1">
        <v>2</v>
      </c>
      <c r="M2182" s="1">
        <v>2.34</v>
      </c>
      <c r="N2182" s="1" t="s">
        <v>38</v>
      </c>
    </row>
    <row r="2183" spans="1:14" x14ac:dyDescent="0.2">
      <c r="A2183" s="1" t="s">
        <v>2223</v>
      </c>
      <c r="B2183" s="1">
        <v>62</v>
      </c>
      <c r="C2183" s="1" t="s">
        <v>26</v>
      </c>
      <c r="D2183" s="1" t="s">
        <v>15</v>
      </c>
      <c r="E2183" s="1">
        <v>16.100000000000001</v>
      </c>
      <c r="F2183" s="1">
        <v>54</v>
      </c>
      <c r="G2183" s="1" t="s">
        <v>16</v>
      </c>
      <c r="H2183" s="1" t="s">
        <v>17</v>
      </c>
      <c r="I2183" s="1">
        <v>8.99</v>
      </c>
      <c r="J2183" s="1">
        <v>1</v>
      </c>
      <c r="K2183" s="1" t="s">
        <v>42</v>
      </c>
      <c r="L2183" s="1">
        <v>2</v>
      </c>
      <c r="M2183" s="1">
        <v>0.28999999999999998</v>
      </c>
      <c r="N2183" s="1" t="s">
        <v>51</v>
      </c>
    </row>
    <row r="2184" spans="1:14" x14ac:dyDescent="0.2">
      <c r="A2184" s="1" t="s">
        <v>2224</v>
      </c>
      <c r="B2184" s="1">
        <v>57</v>
      </c>
      <c r="C2184" s="1" t="s">
        <v>26</v>
      </c>
      <c r="D2184" s="1" t="s">
        <v>21</v>
      </c>
      <c r="E2184" s="1">
        <v>15.02</v>
      </c>
      <c r="F2184" s="1">
        <v>5</v>
      </c>
      <c r="G2184" s="1" t="s">
        <v>48</v>
      </c>
      <c r="H2184" s="1" t="s">
        <v>56</v>
      </c>
      <c r="I2184" s="1">
        <v>13.99</v>
      </c>
      <c r="J2184" s="1">
        <v>0</v>
      </c>
      <c r="K2184" s="1" t="s">
        <v>60</v>
      </c>
      <c r="L2184" s="1">
        <v>2</v>
      </c>
      <c r="M2184" s="1">
        <v>2.5</v>
      </c>
      <c r="N2184" s="1" t="s">
        <v>29</v>
      </c>
    </row>
    <row r="2185" spans="1:14" x14ac:dyDescent="0.2">
      <c r="A2185" s="1" t="s">
        <v>2225</v>
      </c>
      <c r="B2185" s="1">
        <v>54</v>
      </c>
      <c r="C2185" s="1" t="s">
        <v>40</v>
      </c>
      <c r="D2185" s="1" t="s">
        <v>15</v>
      </c>
      <c r="E2185" s="1">
        <v>22.85</v>
      </c>
      <c r="F2185" s="1">
        <v>10</v>
      </c>
      <c r="G2185" s="1" t="s">
        <v>48</v>
      </c>
      <c r="H2185" s="1" t="s">
        <v>54</v>
      </c>
      <c r="I2185" s="1">
        <v>8.99</v>
      </c>
      <c r="J2185" s="1">
        <v>0</v>
      </c>
      <c r="K2185" s="1" t="s">
        <v>28</v>
      </c>
      <c r="L2185" s="1">
        <v>5</v>
      </c>
      <c r="M2185" s="1">
        <v>2.08</v>
      </c>
      <c r="N2185" s="1" t="s">
        <v>29</v>
      </c>
    </row>
    <row r="2186" spans="1:14" x14ac:dyDescent="0.2">
      <c r="A2186" s="1" t="s">
        <v>2226</v>
      </c>
      <c r="B2186" s="1">
        <v>38</v>
      </c>
      <c r="C2186" s="1" t="s">
        <v>14</v>
      </c>
      <c r="D2186" s="1" t="s">
        <v>15</v>
      </c>
      <c r="E2186" s="1">
        <v>6.49</v>
      </c>
      <c r="F2186" s="1">
        <v>34</v>
      </c>
      <c r="G2186" s="1" t="s">
        <v>69</v>
      </c>
      <c r="H2186" s="1" t="s">
        <v>17</v>
      </c>
      <c r="I2186" s="1">
        <v>8.99</v>
      </c>
      <c r="J2186" s="1">
        <v>1</v>
      </c>
      <c r="K2186" s="1" t="s">
        <v>36</v>
      </c>
      <c r="L2186" s="1">
        <v>2</v>
      </c>
      <c r="M2186" s="1">
        <v>0.19</v>
      </c>
      <c r="N2186" s="1" t="s">
        <v>33</v>
      </c>
    </row>
    <row r="2187" spans="1:14" x14ac:dyDescent="0.2">
      <c r="A2187" s="1" t="s">
        <v>2227</v>
      </c>
      <c r="B2187" s="1">
        <v>68</v>
      </c>
      <c r="C2187" s="1" t="s">
        <v>40</v>
      </c>
      <c r="D2187" s="1" t="s">
        <v>15</v>
      </c>
      <c r="E2187" s="1">
        <v>19.16</v>
      </c>
      <c r="F2187" s="1">
        <v>24</v>
      </c>
      <c r="G2187" s="1" t="s">
        <v>69</v>
      </c>
      <c r="H2187" s="1" t="s">
        <v>17</v>
      </c>
      <c r="I2187" s="1">
        <v>8.99</v>
      </c>
      <c r="J2187" s="1">
        <v>0</v>
      </c>
      <c r="K2187" s="1" t="s">
        <v>36</v>
      </c>
      <c r="L2187" s="1">
        <v>4</v>
      </c>
      <c r="M2187" s="1">
        <v>0.77</v>
      </c>
      <c r="N2187" s="1" t="s">
        <v>46</v>
      </c>
    </row>
    <row r="2188" spans="1:14" x14ac:dyDescent="0.2">
      <c r="A2188" s="1" t="s">
        <v>2228</v>
      </c>
      <c r="B2188" s="1">
        <v>36</v>
      </c>
      <c r="C2188" s="1" t="s">
        <v>26</v>
      </c>
      <c r="D2188" s="1" t="s">
        <v>31</v>
      </c>
      <c r="E2188" s="1">
        <v>14.18</v>
      </c>
      <c r="F2188" s="1">
        <v>6</v>
      </c>
      <c r="G2188" s="1" t="s">
        <v>32</v>
      </c>
      <c r="H2188" s="1" t="s">
        <v>56</v>
      </c>
      <c r="I2188" s="1">
        <v>17.989999999999998</v>
      </c>
      <c r="J2188" s="1">
        <v>0</v>
      </c>
      <c r="K2188" s="1" t="s">
        <v>18</v>
      </c>
      <c r="L2188" s="1">
        <v>2</v>
      </c>
      <c r="M2188" s="1">
        <v>2.0299999999999998</v>
      </c>
      <c r="N2188" s="1" t="s">
        <v>24</v>
      </c>
    </row>
    <row r="2189" spans="1:14" x14ac:dyDescent="0.2">
      <c r="A2189" s="1" t="s">
        <v>2229</v>
      </c>
      <c r="B2189" s="1">
        <v>38</v>
      </c>
      <c r="C2189" s="1" t="s">
        <v>40</v>
      </c>
      <c r="D2189" s="1" t="s">
        <v>15</v>
      </c>
      <c r="E2189" s="1">
        <v>8.32</v>
      </c>
      <c r="F2189" s="1">
        <v>22</v>
      </c>
      <c r="G2189" s="1" t="s">
        <v>27</v>
      </c>
      <c r="H2189" s="1" t="s">
        <v>45</v>
      </c>
      <c r="I2189" s="1">
        <v>8.99</v>
      </c>
      <c r="J2189" s="1">
        <v>1</v>
      </c>
      <c r="K2189" s="1" t="s">
        <v>36</v>
      </c>
      <c r="L2189" s="1">
        <v>1</v>
      </c>
      <c r="M2189" s="1">
        <v>0.36</v>
      </c>
      <c r="N2189" s="1" t="s">
        <v>51</v>
      </c>
    </row>
    <row r="2190" spans="1:14" x14ac:dyDescent="0.2">
      <c r="A2190" s="1" t="s">
        <v>2230</v>
      </c>
      <c r="B2190" s="1">
        <v>40</v>
      </c>
      <c r="C2190" s="1" t="s">
        <v>14</v>
      </c>
      <c r="D2190" s="1" t="s">
        <v>31</v>
      </c>
      <c r="E2190" s="1">
        <v>9.64</v>
      </c>
      <c r="F2190" s="1">
        <v>34</v>
      </c>
      <c r="G2190" s="1" t="s">
        <v>69</v>
      </c>
      <c r="H2190" s="1" t="s">
        <v>56</v>
      </c>
      <c r="I2190" s="1">
        <v>17.989999999999998</v>
      </c>
      <c r="J2190" s="1">
        <v>1</v>
      </c>
      <c r="K2190" s="1" t="s">
        <v>60</v>
      </c>
      <c r="L2190" s="1">
        <v>1</v>
      </c>
      <c r="M2190" s="1">
        <v>0.28000000000000003</v>
      </c>
      <c r="N2190" s="1" t="s">
        <v>19</v>
      </c>
    </row>
    <row r="2191" spans="1:14" x14ac:dyDescent="0.2">
      <c r="A2191" s="1" t="s">
        <v>2231</v>
      </c>
      <c r="B2191" s="1">
        <v>54</v>
      </c>
      <c r="C2191" s="1" t="s">
        <v>14</v>
      </c>
      <c r="D2191" s="1" t="s">
        <v>21</v>
      </c>
      <c r="E2191" s="1">
        <v>3.22</v>
      </c>
      <c r="F2191" s="1">
        <v>12</v>
      </c>
      <c r="G2191" s="1" t="s">
        <v>16</v>
      </c>
      <c r="H2191" s="1" t="s">
        <v>45</v>
      </c>
      <c r="I2191" s="1">
        <v>13.99</v>
      </c>
      <c r="J2191" s="1">
        <v>1</v>
      </c>
      <c r="K2191" s="1" t="s">
        <v>60</v>
      </c>
      <c r="L2191" s="1">
        <v>1</v>
      </c>
      <c r="M2191" s="1">
        <v>0.25</v>
      </c>
      <c r="N2191" s="1" t="s">
        <v>29</v>
      </c>
    </row>
    <row r="2192" spans="1:14" x14ac:dyDescent="0.2">
      <c r="A2192" s="1" t="s">
        <v>2232</v>
      </c>
      <c r="B2192" s="1">
        <v>59</v>
      </c>
      <c r="C2192" s="1" t="s">
        <v>40</v>
      </c>
      <c r="D2192" s="1" t="s">
        <v>15</v>
      </c>
      <c r="E2192" s="1">
        <v>14.96</v>
      </c>
      <c r="F2192" s="1">
        <v>8</v>
      </c>
      <c r="G2192" s="1" t="s">
        <v>27</v>
      </c>
      <c r="H2192" s="1" t="s">
        <v>45</v>
      </c>
      <c r="I2192" s="1">
        <v>8.99</v>
      </c>
      <c r="J2192" s="1">
        <v>0</v>
      </c>
      <c r="K2192" s="1" t="s">
        <v>60</v>
      </c>
      <c r="L2192" s="1">
        <v>2</v>
      </c>
      <c r="M2192" s="1">
        <v>1.66</v>
      </c>
      <c r="N2192" s="1" t="s">
        <v>38</v>
      </c>
    </row>
    <row r="2193" spans="1:14" x14ac:dyDescent="0.2">
      <c r="A2193" s="1" t="s">
        <v>2233</v>
      </c>
      <c r="B2193" s="1">
        <v>46</v>
      </c>
      <c r="C2193" s="1" t="s">
        <v>14</v>
      </c>
      <c r="D2193" s="1" t="s">
        <v>15</v>
      </c>
      <c r="E2193" s="1">
        <v>6.99</v>
      </c>
      <c r="F2193" s="1">
        <v>34</v>
      </c>
      <c r="G2193" s="1" t="s">
        <v>27</v>
      </c>
      <c r="H2193" s="1" t="s">
        <v>45</v>
      </c>
      <c r="I2193" s="1">
        <v>8.99</v>
      </c>
      <c r="J2193" s="1">
        <v>1</v>
      </c>
      <c r="K2193" s="1" t="s">
        <v>28</v>
      </c>
      <c r="L2193" s="1">
        <v>2</v>
      </c>
      <c r="M2193" s="1">
        <v>0.2</v>
      </c>
      <c r="N2193" s="1" t="s">
        <v>33</v>
      </c>
    </row>
    <row r="2194" spans="1:14" x14ac:dyDescent="0.2">
      <c r="A2194" s="1" t="s">
        <v>2234</v>
      </c>
      <c r="B2194" s="1">
        <v>65</v>
      </c>
      <c r="C2194" s="1" t="s">
        <v>40</v>
      </c>
      <c r="D2194" s="1" t="s">
        <v>31</v>
      </c>
      <c r="E2194" s="1">
        <v>13.83</v>
      </c>
      <c r="F2194" s="1">
        <v>9</v>
      </c>
      <c r="G2194" s="1" t="s">
        <v>48</v>
      </c>
      <c r="H2194" s="1" t="s">
        <v>56</v>
      </c>
      <c r="I2194" s="1">
        <v>17.989999999999998</v>
      </c>
      <c r="J2194" s="1">
        <v>0</v>
      </c>
      <c r="K2194" s="1" t="s">
        <v>60</v>
      </c>
      <c r="L2194" s="1">
        <v>3</v>
      </c>
      <c r="M2194" s="1">
        <v>1.38</v>
      </c>
      <c r="N2194" s="1" t="s">
        <v>51</v>
      </c>
    </row>
    <row r="2195" spans="1:14" x14ac:dyDescent="0.2">
      <c r="A2195" s="1" t="s">
        <v>2235</v>
      </c>
      <c r="B2195" s="1">
        <v>35</v>
      </c>
      <c r="C2195" s="1" t="s">
        <v>26</v>
      </c>
      <c r="D2195" s="1" t="s">
        <v>21</v>
      </c>
      <c r="E2195" s="1">
        <v>13.03</v>
      </c>
      <c r="F2195" s="1">
        <v>0</v>
      </c>
      <c r="G2195" s="1" t="s">
        <v>16</v>
      </c>
      <c r="H2195" s="1" t="s">
        <v>54</v>
      </c>
      <c r="I2195" s="1">
        <v>13.99</v>
      </c>
      <c r="J2195" s="1">
        <v>0</v>
      </c>
      <c r="K2195" s="1" t="s">
        <v>42</v>
      </c>
      <c r="L2195" s="1">
        <v>5</v>
      </c>
      <c r="M2195" s="1">
        <v>13.03</v>
      </c>
      <c r="N2195" s="1" t="s">
        <v>24</v>
      </c>
    </row>
    <row r="2196" spans="1:14" x14ac:dyDescent="0.2">
      <c r="A2196" s="1" t="s">
        <v>2236</v>
      </c>
      <c r="B2196" s="1">
        <v>22</v>
      </c>
      <c r="C2196" s="1" t="s">
        <v>14</v>
      </c>
      <c r="D2196" s="1" t="s">
        <v>21</v>
      </c>
      <c r="E2196" s="1">
        <v>5.32</v>
      </c>
      <c r="F2196" s="1">
        <v>16</v>
      </c>
      <c r="G2196" s="1" t="s">
        <v>27</v>
      </c>
      <c r="H2196" s="1" t="s">
        <v>45</v>
      </c>
      <c r="I2196" s="1">
        <v>13.99</v>
      </c>
      <c r="J2196" s="1">
        <v>0</v>
      </c>
      <c r="K2196" s="1" t="s">
        <v>60</v>
      </c>
      <c r="L2196" s="1">
        <v>3</v>
      </c>
      <c r="M2196" s="1">
        <v>0.31</v>
      </c>
      <c r="N2196" s="1" t="s">
        <v>46</v>
      </c>
    </row>
    <row r="2197" spans="1:14" x14ac:dyDescent="0.2">
      <c r="A2197" s="1" t="s">
        <v>2237</v>
      </c>
      <c r="B2197" s="1">
        <v>53</v>
      </c>
      <c r="C2197" s="1" t="s">
        <v>26</v>
      </c>
      <c r="D2197" s="1" t="s">
        <v>15</v>
      </c>
      <c r="E2197" s="1">
        <v>20.16</v>
      </c>
      <c r="F2197" s="1">
        <v>1</v>
      </c>
      <c r="G2197" s="1" t="s">
        <v>69</v>
      </c>
      <c r="H2197" s="1" t="s">
        <v>56</v>
      </c>
      <c r="I2197" s="1">
        <v>8.99</v>
      </c>
      <c r="J2197" s="1">
        <v>0</v>
      </c>
      <c r="K2197" s="1" t="s">
        <v>36</v>
      </c>
      <c r="L2197" s="1">
        <v>5</v>
      </c>
      <c r="M2197" s="1">
        <v>10.08</v>
      </c>
      <c r="N2197" s="1" t="s">
        <v>51</v>
      </c>
    </row>
    <row r="2198" spans="1:14" x14ac:dyDescent="0.2">
      <c r="A2198" s="1" t="s">
        <v>2238</v>
      </c>
      <c r="B2198" s="1">
        <v>18</v>
      </c>
      <c r="C2198" s="1" t="s">
        <v>14</v>
      </c>
      <c r="D2198" s="1" t="s">
        <v>31</v>
      </c>
      <c r="E2198" s="1">
        <v>25.3</v>
      </c>
      <c r="F2198" s="1">
        <v>51</v>
      </c>
      <c r="G2198" s="1" t="s">
        <v>69</v>
      </c>
      <c r="H2198" s="1" t="s">
        <v>17</v>
      </c>
      <c r="I2198" s="1">
        <v>17.989999999999998</v>
      </c>
      <c r="J2198" s="1">
        <v>0</v>
      </c>
      <c r="K2198" s="1" t="s">
        <v>28</v>
      </c>
      <c r="L2198" s="1">
        <v>3</v>
      </c>
      <c r="M2198" s="1">
        <v>0.49</v>
      </c>
      <c r="N2198" s="1" t="s">
        <v>33</v>
      </c>
    </row>
    <row r="2199" spans="1:14" x14ac:dyDescent="0.2">
      <c r="A2199" s="1" t="s">
        <v>2239</v>
      </c>
      <c r="B2199" s="1">
        <v>22</v>
      </c>
      <c r="C2199" s="1" t="s">
        <v>26</v>
      </c>
      <c r="D2199" s="1" t="s">
        <v>15</v>
      </c>
      <c r="E2199" s="1">
        <v>16.66</v>
      </c>
      <c r="F2199" s="1">
        <v>18</v>
      </c>
      <c r="G2199" s="1" t="s">
        <v>48</v>
      </c>
      <c r="H2199" s="1" t="s">
        <v>23</v>
      </c>
      <c r="I2199" s="1">
        <v>8.99</v>
      </c>
      <c r="J2199" s="1">
        <v>0</v>
      </c>
      <c r="K2199" s="1" t="s">
        <v>42</v>
      </c>
      <c r="L2199" s="1">
        <v>1</v>
      </c>
      <c r="M2199" s="1">
        <v>0.88</v>
      </c>
      <c r="N2199" s="1" t="s">
        <v>46</v>
      </c>
    </row>
    <row r="2200" spans="1:14" x14ac:dyDescent="0.2">
      <c r="A2200" s="1" t="s">
        <v>2240</v>
      </c>
      <c r="B2200" s="1">
        <v>18</v>
      </c>
      <c r="C2200" s="1" t="s">
        <v>40</v>
      </c>
      <c r="D2200" s="1" t="s">
        <v>21</v>
      </c>
      <c r="E2200" s="1">
        <v>1.68</v>
      </c>
      <c r="F2200" s="1">
        <v>19</v>
      </c>
      <c r="G2200" s="1" t="s">
        <v>48</v>
      </c>
      <c r="H2200" s="1" t="s">
        <v>45</v>
      </c>
      <c r="I2200" s="1">
        <v>13.99</v>
      </c>
      <c r="J2200" s="1">
        <v>1</v>
      </c>
      <c r="K2200" s="1" t="s">
        <v>28</v>
      </c>
      <c r="L2200" s="1">
        <v>4</v>
      </c>
      <c r="M2200" s="1">
        <v>0.08</v>
      </c>
      <c r="N2200" s="1" t="s">
        <v>24</v>
      </c>
    </row>
    <row r="2201" spans="1:14" x14ac:dyDescent="0.2">
      <c r="A2201" s="1" t="s">
        <v>2241</v>
      </c>
      <c r="B2201" s="1">
        <v>53</v>
      </c>
      <c r="C2201" s="1" t="s">
        <v>14</v>
      </c>
      <c r="D2201" s="1" t="s">
        <v>15</v>
      </c>
      <c r="E2201" s="1">
        <v>8.33</v>
      </c>
      <c r="F2201" s="1">
        <v>4</v>
      </c>
      <c r="G2201" s="1" t="s">
        <v>27</v>
      </c>
      <c r="H2201" s="1" t="s">
        <v>56</v>
      </c>
      <c r="I2201" s="1">
        <v>8.99</v>
      </c>
      <c r="J2201" s="1">
        <v>0</v>
      </c>
      <c r="K2201" s="1" t="s">
        <v>28</v>
      </c>
      <c r="L2201" s="1">
        <v>2</v>
      </c>
      <c r="M2201" s="1">
        <v>1.67</v>
      </c>
      <c r="N2201" s="1" t="s">
        <v>38</v>
      </c>
    </row>
    <row r="2202" spans="1:14" x14ac:dyDescent="0.2">
      <c r="A2202" s="1" t="s">
        <v>2242</v>
      </c>
      <c r="B2202" s="1">
        <v>47</v>
      </c>
      <c r="C2202" s="1" t="s">
        <v>26</v>
      </c>
      <c r="D2202" s="1" t="s">
        <v>31</v>
      </c>
      <c r="E2202" s="1">
        <v>3.51</v>
      </c>
      <c r="F2202" s="1">
        <v>50</v>
      </c>
      <c r="G2202" s="1" t="s">
        <v>32</v>
      </c>
      <c r="H2202" s="1" t="s">
        <v>23</v>
      </c>
      <c r="I2202" s="1">
        <v>17.989999999999998</v>
      </c>
      <c r="J2202" s="1">
        <v>1</v>
      </c>
      <c r="K2202" s="1" t="s">
        <v>28</v>
      </c>
      <c r="L2202" s="1">
        <v>1</v>
      </c>
      <c r="M2202" s="1">
        <v>7.0000000000000007E-2</v>
      </c>
      <c r="N2202" s="1" t="s">
        <v>38</v>
      </c>
    </row>
    <row r="2203" spans="1:14" x14ac:dyDescent="0.2">
      <c r="A2203" s="1" t="s">
        <v>2243</v>
      </c>
      <c r="B2203" s="1">
        <v>69</v>
      </c>
      <c r="C2203" s="1" t="s">
        <v>26</v>
      </c>
      <c r="D2203" s="1" t="s">
        <v>15</v>
      </c>
      <c r="E2203" s="1">
        <v>6.16</v>
      </c>
      <c r="F2203" s="1">
        <v>1</v>
      </c>
      <c r="G2203" s="1" t="s">
        <v>48</v>
      </c>
      <c r="H2203" s="1" t="s">
        <v>56</v>
      </c>
      <c r="I2203" s="1">
        <v>8.99</v>
      </c>
      <c r="J2203" s="1">
        <v>0</v>
      </c>
      <c r="K2203" s="1" t="s">
        <v>28</v>
      </c>
      <c r="L2203" s="1">
        <v>1</v>
      </c>
      <c r="M2203" s="1">
        <v>3.08</v>
      </c>
      <c r="N2203" s="1" t="s">
        <v>33</v>
      </c>
    </row>
    <row r="2204" spans="1:14" x14ac:dyDescent="0.2">
      <c r="A2204" s="1" t="s">
        <v>2244</v>
      </c>
      <c r="B2204" s="1">
        <v>42</v>
      </c>
      <c r="C2204" s="1" t="s">
        <v>26</v>
      </c>
      <c r="D2204" s="1" t="s">
        <v>21</v>
      </c>
      <c r="E2204" s="1">
        <v>13.17</v>
      </c>
      <c r="F2204" s="1">
        <v>50</v>
      </c>
      <c r="G2204" s="1" t="s">
        <v>16</v>
      </c>
      <c r="H2204" s="1" t="s">
        <v>23</v>
      </c>
      <c r="I2204" s="1">
        <v>13.99</v>
      </c>
      <c r="J2204" s="1">
        <v>0</v>
      </c>
      <c r="K2204" s="1" t="s">
        <v>42</v>
      </c>
      <c r="L2204" s="1">
        <v>4</v>
      </c>
      <c r="M2204" s="1">
        <v>0.26</v>
      </c>
      <c r="N2204" s="1" t="s">
        <v>51</v>
      </c>
    </row>
    <row r="2205" spans="1:14" x14ac:dyDescent="0.2">
      <c r="A2205" s="1" t="s">
        <v>2245</v>
      </c>
      <c r="B2205" s="1">
        <v>41</v>
      </c>
      <c r="C2205" s="1" t="s">
        <v>14</v>
      </c>
      <c r="D2205" s="1" t="s">
        <v>31</v>
      </c>
      <c r="E2205" s="1">
        <v>1.65</v>
      </c>
      <c r="F2205" s="1">
        <v>9</v>
      </c>
      <c r="G2205" s="1" t="s">
        <v>22</v>
      </c>
      <c r="H2205" s="1" t="s">
        <v>56</v>
      </c>
      <c r="I2205" s="1">
        <v>17.989999999999998</v>
      </c>
      <c r="J2205" s="1">
        <v>1</v>
      </c>
      <c r="K2205" s="1" t="s">
        <v>42</v>
      </c>
      <c r="L2205" s="1">
        <v>2</v>
      </c>
      <c r="M2205" s="1">
        <v>0.16</v>
      </c>
      <c r="N2205" s="1" t="s">
        <v>46</v>
      </c>
    </row>
    <row r="2206" spans="1:14" x14ac:dyDescent="0.2">
      <c r="A2206" s="1" t="s">
        <v>2246</v>
      </c>
      <c r="B2206" s="1">
        <v>19</v>
      </c>
      <c r="C2206" s="1" t="s">
        <v>40</v>
      </c>
      <c r="D2206" s="1" t="s">
        <v>31</v>
      </c>
      <c r="E2206" s="1">
        <v>0.17</v>
      </c>
      <c r="F2206" s="1">
        <v>9</v>
      </c>
      <c r="G2206" s="1" t="s">
        <v>48</v>
      </c>
      <c r="H2206" s="1" t="s">
        <v>54</v>
      </c>
      <c r="I2206" s="1">
        <v>17.989999999999998</v>
      </c>
      <c r="J2206" s="1">
        <v>0</v>
      </c>
      <c r="K2206" s="1" t="s">
        <v>36</v>
      </c>
      <c r="L2206" s="1">
        <v>4</v>
      </c>
      <c r="M2206" s="1">
        <v>0.02</v>
      </c>
      <c r="N2206" s="1" t="s">
        <v>33</v>
      </c>
    </row>
    <row r="2207" spans="1:14" x14ac:dyDescent="0.2">
      <c r="A2207" s="1" t="s">
        <v>2247</v>
      </c>
      <c r="B2207" s="1">
        <v>45</v>
      </c>
      <c r="C2207" s="1" t="s">
        <v>14</v>
      </c>
      <c r="D2207" s="1" t="s">
        <v>15</v>
      </c>
      <c r="E2207" s="1">
        <v>11.74</v>
      </c>
      <c r="F2207" s="1">
        <v>17</v>
      </c>
      <c r="G2207" s="1" t="s">
        <v>32</v>
      </c>
      <c r="H2207" s="1" t="s">
        <v>56</v>
      </c>
      <c r="I2207" s="1">
        <v>8.99</v>
      </c>
      <c r="J2207" s="1">
        <v>0</v>
      </c>
      <c r="K2207" s="1" t="s">
        <v>36</v>
      </c>
      <c r="L2207" s="1">
        <v>4</v>
      </c>
      <c r="M2207" s="1">
        <v>0.65</v>
      </c>
      <c r="N2207" s="1" t="s">
        <v>51</v>
      </c>
    </row>
    <row r="2208" spans="1:14" x14ac:dyDescent="0.2">
      <c r="A2208" s="1" t="s">
        <v>2248</v>
      </c>
      <c r="B2208" s="1">
        <v>41</v>
      </c>
      <c r="C2208" s="1" t="s">
        <v>26</v>
      </c>
      <c r="D2208" s="1" t="s">
        <v>31</v>
      </c>
      <c r="E2208" s="1">
        <v>13.2</v>
      </c>
      <c r="F2208" s="1">
        <v>29</v>
      </c>
      <c r="G2208" s="1" t="s">
        <v>16</v>
      </c>
      <c r="H2208" s="1" t="s">
        <v>45</v>
      </c>
      <c r="I2208" s="1">
        <v>17.989999999999998</v>
      </c>
      <c r="J2208" s="1">
        <v>0</v>
      </c>
      <c r="K2208" s="1" t="s">
        <v>28</v>
      </c>
      <c r="L2208" s="1">
        <v>3</v>
      </c>
      <c r="M2208" s="1">
        <v>0.44</v>
      </c>
      <c r="N2208" s="1" t="s">
        <v>33</v>
      </c>
    </row>
    <row r="2209" spans="1:14" x14ac:dyDescent="0.2">
      <c r="A2209" s="1" t="s">
        <v>2249</v>
      </c>
      <c r="B2209" s="1">
        <v>25</v>
      </c>
      <c r="C2209" s="1" t="s">
        <v>26</v>
      </c>
      <c r="D2209" s="1" t="s">
        <v>31</v>
      </c>
      <c r="E2209" s="1">
        <v>36.4</v>
      </c>
      <c r="F2209" s="1">
        <v>28</v>
      </c>
      <c r="G2209" s="1" t="s">
        <v>22</v>
      </c>
      <c r="H2209" s="1" t="s">
        <v>23</v>
      </c>
      <c r="I2209" s="1">
        <v>17.989999999999998</v>
      </c>
      <c r="J2209" s="1">
        <v>0</v>
      </c>
      <c r="K2209" s="1" t="s">
        <v>28</v>
      </c>
      <c r="L2209" s="1">
        <v>5</v>
      </c>
      <c r="M2209" s="1">
        <v>1.26</v>
      </c>
      <c r="N2209" s="1" t="s">
        <v>29</v>
      </c>
    </row>
    <row r="2210" spans="1:14" x14ac:dyDescent="0.2">
      <c r="A2210" s="1" t="s">
        <v>2250</v>
      </c>
      <c r="B2210" s="1">
        <v>23</v>
      </c>
      <c r="C2210" s="1" t="s">
        <v>26</v>
      </c>
      <c r="D2210" s="1" t="s">
        <v>21</v>
      </c>
      <c r="E2210" s="1">
        <v>51.87</v>
      </c>
      <c r="F2210" s="1">
        <v>25</v>
      </c>
      <c r="G2210" s="1" t="s">
        <v>27</v>
      </c>
      <c r="H2210" s="1" t="s">
        <v>54</v>
      </c>
      <c r="I2210" s="1">
        <v>13.99</v>
      </c>
      <c r="J2210" s="1">
        <v>0</v>
      </c>
      <c r="K2210" s="1" t="s">
        <v>28</v>
      </c>
      <c r="L2210" s="1">
        <v>2</v>
      </c>
      <c r="M2210" s="1">
        <v>1.99</v>
      </c>
      <c r="N2210" s="1" t="s">
        <v>19</v>
      </c>
    </row>
    <row r="2211" spans="1:14" x14ac:dyDescent="0.2">
      <c r="A2211" s="1" t="s">
        <v>2251</v>
      </c>
      <c r="B2211" s="1">
        <v>21</v>
      </c>
      <c r="C2211" s="1" t="s">
        <v>26</v>
      </c>
      <c r="D2211" s="1" t="s">
        <v>21</v>
      </c>
      <c r="E2211" s="1">
        <v>14.17</v>
      </c>
      <c r="F2211" s="1">
        <v>60</v>
      </c>
      <c r="G2211" s="1" t="s">
        <v>69</v>
      </c>
      <c r="H2211" s="1" t="s">
        <v>17</v>
      </c>
      <c r="I2211" s="1">
        <v>13.99</v>
      </c>
      <c r="J2211" s="1">
        <v>1</v>
      </c>
      <c r="K2211" s="1" t="s">
        <v>18</v>
      </c>
      <c r="L2211" s="1">
        <v>5</v>
      </c>
      <c r="M2211" s="1">
        <v>0.23</v>
      </c>
      <c r="N2211" s="1" t="s">
        <v>51</v>
      </c>
    </row>
    <row r="2212" spans="1:14" x14ac:dyDescent="0.2">
      <c r="A2212" s="1" t="s">
        <v>2252</v>
      </c>
      <c r="B2212" s="1">
        <v>29</v>
      </c>
      <c r="C2212" s="1" t="s">
        <v>26</v>
      </c>
      <c r="D2212" s="1" t="s">
        <v>15</v>
      </c>
      <c r="E2212" s="1">
        <v>0.39</v>
      </c>
      <c r="F2212" s="1">
        <v>45</v>
      </c>
      <c r="G2212" s="1" t="s">
        <v>16</v>
      </c>
      <c r="H2212" s="1" t="s">
        <v>17</v>
      </c>
      <c r="I2212" s="1">
        <v>8.99</v>
      </c>
      <c r="J2212" s="1">
        <v>1</v>
      </c>
      <c r="K2212" s="1" t="s">
        <v>36</v>
      </c>
      <c r="L2212" s="1">
        <v>5</v>
      </c>
      <c r="M2212" s="1">
        <v>0.01</v>
      </c>
      <c r="N2212" s="1" t="s">
        <v>46</v>
      </c>
    </row>
    <row r="2213" spans="1:14" x14ac:dyDescent="0.2">
      <c r="A2213" s="1" t="s">
        <v>2253</v>
      </c>
      <c r="B2213" s="1">
        <v>34</v>
      </c>
      <c r="C2213" s="1" t="s">
        <v>26</v>
      </c>
      <c r="D2213" s="1" t="s">
        <v>21</v>
      </c>
      <c r="E2213" s="1">
        <v>5.67</v>
      </c>
      <c r="F2213" s="1">
        <v>20</v>
      </c>
      <c r="G2213" s="1" t="s">
        <v>48</v>
      </c>
      <c r="H2213" s="1" t="s">
        <v>23</v>
      </c>
      <c r="I2213" s="1">
        <v>13.99</v>
      </c>
      <c r="J2213" s="1">
        <v>0</v>
      </c>
      <c r="K2213" s="1" t="s">
        <v>28</v>
      </c>
      <c r="L2213" s="1">
        <v>4</v>
      </c>
      <c r="M2213" s="1">
        <v>0.27</v>
      </c>
      <c r="N2213" s="1" t="s">
        <v>24</v>
      </c>
    </row>
    <row r="2214" spans="1:14" x14ac:dyDescent="0.2">
      <c r="A2214" s="1" t="s">
        <v>2254</v>
      </c>
      <c r="B2214" s="1">
        <v>36</v>
      </c>
      <c r="C2214" s="1" t="s">
        <v>14</v>
      </c>
      <c r="D2214" s="1" t="s">
        <v>21</v>
      </c>
      <c r="E2214" s="1">
        <v>14.25</v>
      </c>
      <c r="F2214" s="1">
        <v>22</v>
      </c>
      <c r="G2214" s="1" t="s">
        <v>32</v>
      </c>
      <c r="H2214" s="1" t="s">
        <v>23</v>
      </c>
      <c r="I2214" s="1">
        <v>13.99</v>
      </c>
      <c r="J2214" s="1">
        <v>0</v>
      </c>
      <c r="K2214" s="1" t="s">
        <v>42</v>
      </c>
      <c r="L2214" s="1">
        <v>5</v>
      </c>
      <c r="M2214" s="1">
        <v>0.62</v>
      </c>
      <c r="N2214" s="1" t="s">
        <v>33</v>
      </c>
    </row>
    <row r="2215" spans="1:14" x14ac:dyDescent="0.2">
      <c r="A2215" s="1" t="s">
        <v>2255</v>
      </c>
      <c r="B2215" s="1">
        <v>35</v>
      </c>
      <c r="C2215" s="1" t="s">
        <v>14</v>
      </c>
      <c r="D2215" s="1" t="s">
        <v>31</v>
      </c>
      <c r="E2215" s="1">
        <v>28.04</v>
      </c>
      <c r="F2215" s="1">
        <v>59</v>
      </c>
      <c r="G2215" s="1" t="s">
        <v>32</v>
      </c>
      <c r="H2215" s="1" t="s">
        <v>23</v>
      </c>
      <c r="I2215" s="1">
        <v>17.989999999999998</v>
      </c>
      <c r="J2215" s="1">
        <v>0</v>
      </c>
      <c r="K2215" s="1" t="s">
        <v>28</v>
      </c>
      <c r="L2215" s="1">
        <v>2</v>
      </c>
      <c r="M2215" s="1">
        <v>0.47</v>
      </c>
      <c r="N2215" s="1" t="s">
        <v>33</v>
      </c>
    </row>
    <row r="2216" spans="1:14" x14ac:dyDescent="0.2">
      <c r="A2216" s="1" t="s">
        <v>2256</v>
      </c>
      <c r="B2216" s="1">
        <v>31</v>
      </c>
      <c r="C2216" s="1" t="s">
        <v>40</v>
      </c>
      <c r="D2216" s="1" t="s">
        <v>21</v>
      </c>
      <c r="E2216" s="1">
        <v>6.11</v>
      </c>
      <c r="F2216" s="1">
        <v>17</v>
      </c>
      <c r="G2216" s="1" t="s">
        <v>22</v>
      </c>
      <c r="H2216" s="1" t="s">
        <v>23</v>
      </c>
      <c r="I2216" s="1">
        <v>13.99</v>
      </c>
      <c r="J2216" s="1">
        <v>0</v>
      </c>
      <c r="K2216" s="1" t="s">
        <v>60</v>
      </c>
      <c r="L2216" s="1">
        <v>5</v>
      </c>
      <c r="M2216" s="1">
        <v>0.34</v>
      </c>
      <c r="N2216" s="1" t="s">
        <v>24</v>
      </c>
    </row>
    <row r="2217" spans="1:14" x14ac:dyDescent="0.2">
      <c r="A2217" s="1" t="s">
        <v>2257</v>
      </c>
      <c r="B2217" s="1">
        <v>57</v>
      </c>
      <c r="C2217" s="1" t="s">
        <v>40</v>
      </c>
      <c r="D2217" s="1" t="s">
        <v>31</v>
      </c>
      <c r="E2217" s="1">
        <v>6.13</v>
      </c>
      <c r="F2217" s="1">
        <v>3</v>
      </c>
      <c r="G2217" s="1" t="s">
        <v>27</v>
      </c>
      <c r="H2217" s="1" t="s">
        <v>54</v>
      </c>
      <c r="I2217" s="1">
        <v>17.989999999999998</v>
      </c>
      <c r="J2217" s="1">
        <v>0</v>
      </c>
      <c r="K2217" s="1" t="s">
        <v>42</v>
      </c>
      <c r="L2217" s="1">
        <v>3</v>
      </c>
      <c r="M2217" s="1">
        <v>1.53</v>
      </c>
      <c r="N2217" s="1" t="s">
        <v>24</v>
      </c>
    </row>
    <row r="2218" spans="1:14" x14ac:dyDescent="0.2">
      <c r="A2218" s="1" t="s">
        <v>2258</v>
      </c>
      <c r="B2218" s="1">
        <v>46</v>
      </c>
      <c r="C2218" s="1" t="s">
        <v>14</v>
      </c>
      <c r="D2218" s="1" t="s">
        <v>15</v>
      </c>
      <c r="E2218" s="1">
        <v>3.39</v>
      </c>
      <c r="F2218" s="1">
        <v>5</v>
      </c>
      <c r="G2218" s="1" t="s">
        <v>69</v>
      </c>
      <c r="H2218" s="1" t="s">
        <v>56</v>
      </c>
      <c r="I2218" s="1">
        <v>8.99</v>
      </c>
      <c r="J2218" s="1">
        <v>0</v>
      </c>
      <c r="K2218" s="1" t="s">
        <v>36</v>
      </c>
      <c r="L2218" s="1">
        <v>4</v>
      </c>
      <c r="M2218" s="1">
        <v>0.56999999999999995</v>
      </c>
      <c r="N2218" s="1" t="s">
        <v>33</v>
      </c>
    </row>
    <row r="2219" spans="1:14" x14ac:dyDescent="0.2">
      <c r="A2219" s="1" t="s">
        <v>2259</v>
      </c>
      <c r="B2219" s="1">
        <v>26</v>
      </c>
      <c r="C2219" s="1" t="s">
        <v>26</v>
      </c>
      <c r="D2219" s="1" t="s">
        <v>21</v>
      </c>
      <c r="E2219" s="1">
        <v>5.67</v>
      </c>
      <c r="F2219" s="1">
        <v>36</v>
      </c>
      <c r="G2219" s="1" t="s">
        <v>48</v>
      </c>
      <c r="H2219" s="1" t="s">
        <v>17</v>
      </c>
      <c r="I2219" s="1">
        <v>13.99</v>
      </c>
      <c r="J2219" s="1">
        <v>0</v>
      </c>
      <c r="K2219" s="1" t="s">
        <v>42</v>
      </c>
      <c r="L2219" s="1">
        <v>5</v>
      </c>
      <c r="M2219" s="1">
        <v>0.15</v>
      </c>
      <c r="N2219" s="1" t="s">
        <v>24</v>
      </c>
    </row>
    <row r="2220" spans="1:14" x14ac:dyDescent="0.2">
      <c r="A2220" s="1" t="s">
        <v>2260</v>
      </c>
      <c r="B2220" s="1">
        <v>30</v>
      </c>
      <c r="C2220" s="1" t="s">
        <v>14</v>
      </c>
      <c r="D2220" s="1" t="s">
        <v>15</v>
      </c>
      <c r="E2220" s="1">
        <v>0.28000000000000003</v>
      </c>
      <c r="F2220" s="1">
        <v>56</v>
      </c>
      <c r="G2220" s="1" t="s">
        <v>16</v>
      </c>
      <c r="H2220" s="1" t="s">
        <v>23</v>
      </c>
      <c r="I2220" s="1">
        <v>8.99</v>
      </c>
      <c r="J2220" s="1">
        <v>1</v>
      </c>
      <c r="K2220" s="1" t="s">
        <v>42</v>
      </c>
      <c r="L2220" s="1">
        <v>2</v>
      </c>
      <c r="M2220" s="1">
        <v>0</v>
      </c>
      <c r="N2220" s="1" t="s">
        <v>33</v>
      </c>
    </row>
    <row r="2221" spans="1:14" x14ac:dyDescent="0.2">
      <c r="A2221" s="1" t="s">
        <v>2261</v>
      </c>
      <c r="B2221" s="1">
        <v>57</v>
      </c>
      <c r="C2221" s="1" t="s">
        <v>26</v>
      </c>
      <c r="D2221" s="1" t="s">
        <v>31</v>
      </c>
      <c r="E2221" s="1">
        <v>6.49</v>
      </c>
      <c r="F2221" s="1">
        <v>23</v>
      </c>
      <c r="G2221" s="1" t="s">
        <v>32</v>
      </c>
      <c r="H2221" s="1" t="s">
        <v>45</v>
      </c>
      <c r="I2221" s="1">
        <v>17.989999999999998</v>
      </c>
      <c r="J2221" s="1">
        <v>0</v>
      </c>
      <c r="K2221" s="1" t="s">
        <v>18</v>
      </c>
      <c r="L2221" s="1">
        <v>1</v>
      </c>
      <c r="M2221" s="1">
        <v>0.27</v>
      </c>
      <c r="N2221" s="1" t="s">
        <v>38</v>
      </c>
    </row>
    <row r="2222" spans="1:14" x14ac:dyDescent="0.2">
      <c r="A2222" s="1" t="s">
        <v>2262</v>
      </c>
      <c r="B2222" s="1">
        <v>24</v>
      </c>
      <c r="C2222" s="1" t="s">
        <v>40</v>
      </c>
      <c r="D2222" s="1" t="s">
        <v>15</v>
      </c>
      <c r="E2222" s="1">
        <v>3.55</v>
      </c>
      <c r="F2222" s="1">
        <v>59</v>
      </c>
      <c r="G2222" s="1" t="s">
        <v>27</v>
      </c>
      <c r="H2222" s="1" t="s">
        <v>45</v>
      </c>
      <c r="I2222" s="1">
        <v>8.99</v>
      </c>
      <c r="J2222" s="1">
        <v>1</v>
      </c>
      <c r="K2222" s="1" t="s">
        <v>42</v>
      </c>
      <c r="L2222" s="1">
        <v>3</v>
      </c>
      <c r="M2222" s="1">
        <v>0.06</v>
      </c>
      <c r="N2222" s="1" t="s">
        <v>29</v>
      </c>
    </row>
    <row r="2223" spans="1:14" x14ac:dyDescent="0.2">
      <c r="A2223" s="1" t="s">
        <v>2263</v>
      </c>
      <c r="B2223" s="1">
        <v>20</v>
      </c>
      <c r="C2223" s="1" t="s">
        <v>26</v>
      </c>
      <c r="D2223" s="1" t="s">
        <v>15</v>
      </c>
      <c r="E2223" s="1">
        <v>14.05</v>
      </c>
      <c r="F2223" s="1">
        <v>7</v>
      </c>
      <c r="G2223" s="1" t="s">
        <v>16</v>
      </c>
      <c r="H2223" s="1" t="s">
        <v>23</v>
      </c>
      <c r="I2223" s="1">
        <v>8.99</v>
      </c>
      <c r="J2223" s="1">
        <v>0</v>
      </c>
      <c r="K2223" s="1" t="s">
        <v>60</v>
      </c>
      <c r="L2223" s="1">
        <v>3</v>
      </c>
      <c r="M2223" s="1">
        <v>1.76</v>
      </c>
      <c r="N2223" s="1" t="s">
        <v>19</v>
      </c>
    </row>
    <row r="2224" spans="1:14" x14ac:dyDescent="0.2">
      <c r="A2224" s="1" t="s">
        <v>2264</v>
      </c>
      <c r="B2224" s="1">
        <v>22</v>
      </c>
      <c r="C2224" s="1" t="s">
        <v>26</v>
      </c>
      <c r="D2224" s="1" t="s">
        <v>31</v>
      </c>
      <c r="E2224" s="1">
        <v>1.03</v>
      </c>
      <c r="F2224" s="1">
        <v>44</v>
      </c>
      <c r="G2224" s="1" t="s">
        <v>16</v>
      </c>
      <c r="H2224" s="1" t="s">
        <v>17</v>
      </c>
      <c r="I2224" s="1">
        <v>17.989999999999998</v>
      </c>
      <c r="J2224" s="1">
        <v>1</v>
      </c>
      <c r="K2224" s="1" t="s">
        <v>36</v>
      </c>
      <c r="L2224" s="1">
        <v>2</v>
      </c>
      <c r="M2224" s="1">
        <v>0.02</v>
      </c>
      <c r="N2224" s="1" t="s">
        <v>29</v>
      </c>
    </row>
    <row r="2225" spans="1:14" x14ac:dyDescent="0.2">
      <c r="A2225" s="1" t="s">
        <v>2265</v>
      </c>
      <c r="B2225" s="1">
        <v>62</v>
      </c>
      <c r="C2225" s="1" t="s">
        <v>26</v>
      </c>
      <c r="D2225" s="1" t="s">
        <v>15</v>
      </c>
      <c r="E2225" s="1">
        <v>3.62</v>
      </c>
      <c r="F2225" s="1">
        <v>34</v>
      </c>
      <c r="G2225" s="1" t="s">
        <v>16</v>
      </c>
      <c r="H2225" s="1" t="s">
        <v>23</v>
      </c>
      <c r="I2225" s="1">
        <v>8.99</v>
      </c>
      <c r="J2225" s="1">
        <v>1</v>
      </c>
      <c r="K2225" s="1" t="s">
        <v>42</v>
      </c>
      <c r="L2225" s="1">
        <v>3</v>
      </c>
      <c r="M2225" s="1">
        <v>0.1</v>
      </c>
      <c r="N2225" s="1" t="s">
        <v>29</v>
      </c>
    </row>
    <row r="2226" spans="1:14" x14ac:dyDescent="0.2">
      <c r="A2226" s="1" t="s">
        <v>2266</v>
      </c>
      <c r="B2226" s="1">
        <v>56</v>
      </c>
      <c r="C2226" s="1" t="s">
        <v>26</v>
      </c>
      <c r="D2226" s="1" t="s">
        <v>15</v>
      </c>
      <c r="E2226" s="1">
        <v>2.54</v>
      </c>
      <c r="F2226" s="1">
        <v>39</v>
      </c>
      <c r="G2226" s="1" t="s">
        <v>69</v>
      </c>
      <c r="H2226" s="1" t="s">
        <v>54</v>
      </c>
      <c r="I2226" s="1">
        <v>8.99</v>
      </c>
      <c r="J2226" s="1">
        <v>1</v>
      </c>
      <c r="K2226" s="1" t="s">
        <v>42</v>
      </c>
      <c r="L2226" s="1">
        <v>5</v>
      </c>
      <c r="M2226" s="1">
        <v>0.06</v>
      </c>
      <c r="N2226" s="1" t="s">
        <v>24</v>
      </c>
    </row>
    <row r="2227" spans="1:14" x14ac:dyDescent="0.2">
      <c r="A2227" s="1" t="s">
        <v>2267</v>
      </c>
      <c r="B2227" s="1">
        <v>22</v>
      </c>
      <c r="C2227" s="1" t="s">
        <v>14</v>
      </c>
      <c r="D2227" s="1" t="s">
        <v>15</v>
      </c>
      <c r="E2227" s="1">
        <v>2.59</v>
      </c>
      <c r="F2227" s="1">
        <v>2</v>
      </c>
      <c r="G2227" s="1" t="s">
        <v>16</v>
      </c>
      <c r="H2227" s="1" t="s">
        <v>17</v>
      </c>
      <c r="I2227" s="1">
        <v>8.99</v>
      </c>
      <c r="J2227" s="1">
        <v>1</v>
      </c>
      <c r="K2227" s="1" t="s">
        <v>18</v>
      </c>
      <c r="L2227" s="1">
        <v>1</v>
      </c>
      <c r="M2227" s="1">
        <v>0.86</v>
      </c>
      <c r="N2227" s="1" t="s">
        <v>51</v>
      </c>
    </row>
    <row r="2228" spans="1:14" x14ac:dyDescent="0.2">
      <c r="A2228" s="1" t="s">
        <v>2268</v>
      </c>
      <c r="B2228" s="1">
        <v>43</v>
      </c>
      <c r="C2228" s="1" t="s">
        <v>14</v>
      </c>
      <c r="D2228" s="1" t="s">
        <v>15</v>
      </c>
      <c r="E2228" s="1">
        <v>8.0500000000000007</v>
      </c>
      <c r="F2228" s="1">
        <v>13</v>
      </c>
      <c r="G2228" s="1" t="s">
        <v>69</v>
      </c>
      <c r="H2228" s="1" t="s">
        <v>54</v>
      </c>
      <c r="I2228" s="1">
        <v>8.99</v>
      </c>
      <c r="J2228" s="1">
        <v>0</v>
      </c>
      <c r="K2228" s="1" t="s">
        <v>42</v>
      </c>
      <c r="L2228" s="1">
        <v>5</v>
      </c>
      <c r="M2228" s="1">
        <v>0.57999999999999996</v>
      </c>
      <c r="N2228" s="1" t="s">
        <v>33</v>
      </c>
    </row>
    <row r="2229" spans="1:14" x14ac:dyDescent="0.2">
      <c r="A2229" s="1" t="s">
        <v>2269</v>
      </c>
      <c r="B2229" s="1">
        <v>46</v>
      </c>
      <c r="C2229" s="1" t="s">
        <v>14</v>
      </c>
      <c r="D2229" s="1" t="s">
        <v>21</v>
      </c>
      <c r="E2229" s="1">
        <v>16.95</v>
      </c>
      <c r="F2229" s="1">
        <v>32</v>
      </c>
      <c r="G2229" s="1" t="s">
        <v>32</v>
      </c>
      <c r="H2229" s="1" t="s">
        <v>45</v>
      </c>
      <c r="I2229" s="1">
        <v>13.99</v>
      </c>
      <c r="J2229" s="1">
        <v>0</v>
      </c>
      <c r="K2229" s="1" t="s">
        <v>36</v>
      </c>
      <c r="L2229" s="1">
        <v>2</v>
      </c>
      <c r="M2229" s="1">
        <v>0.51</v>
      </c>
      <c r="N2229" s="1" t="s">
        <v>29</v>
      </c>
    </row>
    <row r="2230" spans="1:14" x14ac:dyDescent="0.2">
      <c r="A2230" s="1" t="s">
        <v>2270</v>
      </c>
      <c r="B2230" s="1">
        <v>38</v>
      </c>
      <c r="C2230" s="1" t="s">
        <v>40</v>
      </c>
      <c r="D2230" s="1" t="s">
        <v>21</v>
      </c>
      <c r="E2230" s="1">
        <v>2.76</v>
      </c>
      <c r="F2230" s="1">
        <v>30</v>
      </c>
      <c r="G2230" s="1" t="s">
        <v>69</v>
      </c>
      <c r="H2230" s="1" t="s">
        <v>54</v>
      </c>
      <c r="I2230" s="1">
        <v>13.99</v>
      </c>
      <c r="J2230" s="1">
        <v>1</v>
      </c>
      <c r="K2230" s="1" t="s">
        <v>18</v>
      </c>
      <c r="L2230" s="1">
        <v>4</v>
      </c>
      <c r="M2230" s="1">
        <v>0.09</v>
      </c>
      <c r="N2230" s="1" t="s">
        <v>29</v>
      </c>
    </row>
    <row r="2231" spans="1:14" x14ac:dyDescent="0.2">
      <c r="A2231" s="1" t="s">
        <v>2271</v>
      </c>
      <c r="B2231" s="1">
        <v>36</v>
      </c>
      <c r="C2231" s="1" t="s">
        <v>14</v>
      </c>
      <c r="D2231" s="1" t="s">
        <v>31</v>
      </c>
      <c r="E2231" s="1">
        <v>13.25</v>
      </c>
      <c r="F2231" s="1">
        <v>19</v>
      </c>
      <c r="G2231" s="1" t="s">
        <v>69</v>
      </c>
      <c r="H2231" s="1" t="s">
        <v>56</v>
      </c>
      <c r="I2231" s="1">
        <v>17.989999999999998</v>
      </c>
      <c r="J2231" s="1">
        <v>0</v>
      </c>
      <c r="K2231" s="1" t="s">
        <v>18</v>
      </c>
      <c r="L2231" s="1">
        <v>1</v>
      </c>
      <c r="M2231" s="1">
        <v>0.66</v>
      </c>
      <c r="N2231" s="1" t="s">
        <v>38</v>
      </c>
    </row>
    <row r="2232" spans="1:14" x14ac:dyDescent="0.2">
      <c r="A2232" s="1" t="s">
        <v>2272</v>
      </c>
      <c r="B2232" s="1">
        <v>41</v>
      </c>
      <c r="C2232" s="1" t="s">
        <v>40</v>
      </c>
      <c r="D2232" s="1" t="s">
        <v>21</v>
      </c>
      <c r="E2232" s="1">
        <v>14.82</v>
      </c>
      <c r="F2232" s="1">
        <v>33</v>
      </c>
      <c r="G2232" s="1" t="s">
        <v>22</v>
      </c>
      <c r="H2232" s="1" t="s">
        <v>45</v>
      </c>
      <c r="I2232" s="1">
        <v>13.99</v>
      </c>
      <c r="J2232" s="1">
        <v>1</v>
      </c>
      <c r="K2232" s="1" t="s">
        <v>36</v>
      </c>
      <c r="L2232" s="1">
        <v>2</v>
      </c>
      <c r="M2232" s="1">
        <v>0.44</v>
      </c>
      <c r="N2232" s="1" t="s">
        <v>38</v>
      </c>
    </row>
    <row r="2233" spans="1:14" x14ac:dyDescent="0.2">
      <c r="A2233" s="1" t="s">
        <v>2273</v>
      </c>
      <c r="B2233" s="1">
        <v>39</v>
      </c>
      <c r="C2233" s="1" t="s">
        <v>14</v>
      </c>
      <c r="D2233" s="1" t="s">
        <v>15</v>
      </c>
      <c r="E2233" s="1">
        <v>2.52</v>
      </c>
      <c r="F2233" s="1">
        <v>52</v>
      </c>
      <c r="G2233" s="1" t="s">
        <v>32</v>
      </c>
      <c r="H2233" s="1" t="s">
        <v>54</v>
      </c>
      <c r="I2233" s="1">
        <v>8.99</v>
      </c>
      <c r="J2233" s="1">
        <v>1</v>
      </c>
      <c r="K2233" s="1" t="s">
        <v>42</v>
      </c>
      <c r="L2233" s="1">
        <v>2</v>
      </c>
      <c r="M2233" s="1">
        <v>0.05</v>
      </c>
      <c r="N2233" s="1" t="s">
        <v>38</v>
      </c>
    </row>
    <row r="2234" spans="1:14" x14ac:dyDescent="0.2">
      <c r="A2234" s="1" t="s">
        <v>2274</v>
      </c>
      <c r="B2234" s="1">
        <v>31</v>
      </c>
      <c r="C2234" s="1" t="s">
        <v>40</v>
      </c>
      <c r="D2234" s="1" t="s">
        <v>15</v>
      </c>
      <c r="E2234" s="1">
        <v>9.7100000000000009</v>
      </c>
      <c r="F2234" s="1">
        <v>16</v>
      </c>
      <c r="G2234" s="1" t="s">
        <v>69</v>
      </c>
      <c r="H2234" s="1" t="s">
        <v>17</v>
      </c>
      <c r="I2234" s="1">
        <v>8.99</v>
      </c>
      <c r="J2234" s="1">
        <v>0</v>
      </c>
      <c r="K2234" s="1" t="s">
        <v>28</v>
      </c>
      <c r="L2234" s="1">
        <v>3</v>
      </c>
      <c r="M2234" s="1">
        <v>0.56999999999999995</v>
      </c>
      <c r="N2234" s="1" t="s">
        <v>24</v>
      </c>
    </row>
    <row r="2235" spans="1:14" x14ac:dyDescent="0.2">
      <c r="A2235" s="1" t="s">
        <v>2275</v>
      </c>
      <c r="B2235" s="1">
        <v>29</v>
      </c>
      <c r="C2235" s="1" t="s">
        <v>26</v>
      </c>
      <c r="D2235" s="1" t="s">
        <v>31</v>
      </c>
      <c r="E2235" s="1">
        <v>5.29</v>
      </c>
      <c r="F2235" s="1">
        <v>8</v>
      </c>
      <c r="G2235" s="1" t="s">
        <v>32</v>
      </c>
      <c r="H2235" s="1" t="s">
        <v>56</v>
      </c>
      <c r="I2235" s="1">
        <v>17.989999999999998</v>
      </c>
      <c r="J2235" s="1">
        <v>0</v>
      </c>
      <c r="K2235" s="1" t="s">
        <v>36</v>
      </c>
      <c r="L2235" s="1">
        <v>3</v>
      </c>
      <c r="M2235" s="1">
        <v>0.59</v>
      </c>
      <c r="N2235" s="1" t="s">
        <v>33</v>
      </c>
    </row>
    <row r="2236" spans="1:14" x14ac:dyDescent="0.2">
      <c r="A2236" s="1" t="s">
        <v>2276</v>
      </c>
      <c r="B2236" s="1">
        <v>33</v>
      </c>
      <c r="C2236" s="1" t="s">
        <v>26</v>
      </c>
      <c r="D2236" s="1" t="s">
        <v>15</v>
      </c>
      <c r="E2236" s="1">
        <v>9.81</v>
      </c>
      <c r="F2236" s="1">
        <v>39</v>
      </c>
      <c r="G2236" s="1" t="s">
        <v>69</v>
      </c>
      <c r="H2236" s="1" t="s">
        <v>56</v>
      </c>
      <c r="I2236" s="1">
        <v>8.99</v>
      </c>
      <c r="J2236" s="1">
        <v>1</v>
      </c>
      <c r="K2236" s="1" t="s">
        <v>18</v>
      </c>
      <c r="L2236" s="1">
        <v>3</v>
      </c>
      <c r="M2236" s="1">
        <v>0.25</v>
      </c>
      <c r="N2236" s="1" t="s">
        <v>24</v>
      </c>
    </row>
    <row r="2237" spans="1:14" x14ac:dyDescent="0.2">
      <c r="A2237" s="1" t="s">
        <v>2277</v>
      </c>
      <c r="B2237" s="1">
        <v>30</v>
      </c>
      <c r="C2237" s="1" t="s">
        <v>14</v>
      </c>
      <c r="D2237" s="1" t="s">
        <v>21</v>
      </c>
      <c r="E2237" s="1">
        <v>5.21</v>
      </c>
      <c r="F2237" s="1">
        <v>11</v>
      </c>
      <c r="G2237" s="1" t="s">
        <v>32</v>
      </c>
      <c r="H2237" s="1" t="s">
        <v>56</v>
      </c>
      <c r="I2237" s="1">
        <v>13.99</v>
      </c>
      <c r="J2237" s="1">
        <v>0</v>
      </c>
      <c r="K2237" s="1" t="s">
        <v>42</v>
      </c>
      <c r="L2237" s="1">
        <v>3</v>
      </c>
      <c r="M2237" s="1">
        <v>0.43</v>
      </c>
      <c r="N2237" s="1" t="s">
        <v>38</v>
      </c>
    </row>
    <row r="2238" spans="1:14" x14ac:dyDescent="0.2">
      <c r="A2238" s="1" t="s">
        <v>2278</v>
      </c>
      <c r="B2238" s="1">
        <v>51</v>
      </c>
      <c r="C2238" s="1" t="s">
        <v>14</v>
      </c>
      <c r="D2238" s="1" t="s">
        <v>15</v>
      </c>
      <c r="E2238" s="1">
        <v>6.7</v>
      </c>
      <c r="F2238" s="1">
        <v>58</v>
      </c>
      <c r="G2238" s="1" t="s">
        <v>32</v>
      </c>
      <c r="H2238" s="1" t="s">
        <v>56</v>
      </c>
      <c r="I2238" s="1">
        <v>8.99</v>
      </c>
      <c r="J2238" s="1">
        <v>1</v>
      </c>
      <c r="K2238" s="1" t="s">
        <v>18</v>
      </c>
      <c r="L2238" s="1">
        <v>4</v>
      </c>
      <c r="M2238" s="1">
        <v>0.11</v>
      </c>
      <c r="N2238" s="1" t="s">
        <v>33</v>
      </c>
    </row>
    <row r="2239" spans="1:14" x14ac:dyDescent="0.2">
      <c r="A2239" s="1" t="s">
        <v>2279</v>
      </c>
      <c r="B2239" s="1">
        <v>40</v>
      </c>
      <c r="C2239" s="1" t="s">
        <v>26</v>
      </c>
      <c r="D2239" s="1" t="s">
        <v>21</v>
      </c>
      <c r="E2239" s="1">
        <v>7.88</v>
      </c>
      <c r="F2239" s="1">
        <v>9</v>
      </c>
      <c r="G2239" s="1" t="s">
        <v>32</v>
      </c>
      <c r="H2239" s="1" t="s">
        <v>23</v>
      </c>
      <c r="I2239" s="1">
        <v>13.99</v>
      </c>
      <c r="J2239" s="1">
        <v>0</v>
      </c>
      <c r="K2239" s="1" t="s">
        <v>28</v>
      </c>
      <c r="L2239" s="1">
        <v>2</v>
      </c>
      <c r="M2239" s="1">
        <v>0.79</v>
      </c>
      <c r="N2239" s="1" t="s">
        <v>24</v>
      </c>
    </row>
    <row r="2240" spans="1:14" x14ac:dyDescent="0.2">
      <c r="A2240" s="1" t="s">
        <v>2280</v>
      </c>
      <c r="B2240" s="1">
        <v>36</v>
      </c>
      <c r="C2240" s="1" t="s">
        <v>14</v>
      </c>
      <c r="D2240" s="1" t="s">
        <v>31</v>
      </c>
      <c r="E2240" s="1">
        <v>41.02</v>
      </c>
      <c r="F2240" s="1">
        <v>47</v>
      </c>
      <c r="G2240" s="1" t="s">
        <v>22</v>
      </c>
      <c r="H2240" s="1" t="s">
        <v>17</v>
      </c>
      <c r="I2240" s="1">
        <v>17.989999999999998</v>
      </c>
      <c r="J2240" s="1">
        <v>0</v>
      </c>
      <c r="K2240" s="1" t="s">
        <v>36</v>
      </c>
      <c r="L2240" s="1">
        <v>3</v>
      </c>
      <c r="M2240" s="1">
        <v>0.85</v>
      </c>
      <c r="N2240" s="1" t="s">
        <v>29</v>
      </c>
    </row>
    <row r="2241" spans="1:14" x14ac:dyDescent="0.2">
      <c r="A2241" s="1" t="s">
        <v>2281</v>
      </c>
      <c r="B2241" s="1">
        <v>65</v>
      </c>
      <c r="C2241" s="1" t="s">
        <v>40</v>
      </c>
      <c r="D2241" s="1" t="s">
        <v>15</v>
      </c>
      <c r="E2241" s="1">
        <v>46.29</v>
      </c>
      <c r="F2241" s="1">
        <v>39</v>
      </c>
      <c r="G2241" s="1" t="s">
        <v>69</v>
      </c>
      <c r="H2241" s="1" t="s">
        <v>56</v>
      </c>
      <c r="I2241" s="1">
        <v>8.99</v>
      </c>
      <c r="J2241" s="1">
        <v>0</v>
      </c>
      <c r="K2241" s="1" t="s">
        <v>42</v>
      </c>
      <c r="L2241" s="1">
        <v>5</v>
      </c>
      <c r="M2241" s="1">
        <v>1.1599999999999999</v>
      </c>
      <c r="N2241" s="1" t="s">
        <v>29</v>
      </c>
    </row>
    <row r="2242" spans="1:14" x14ac:dyDescent="0.2">
      <c r="A2242" s="1" t="s">
        <v>2282</v>
      </c>
      <c r="B2242" s="1">
        <v>58</v>
      </c>
      <c r="C2242" s="1" t="s">
        <v>26</v>
      </c>
      <c r="D2242" s="1" t="s">
        <v>31</v>
      </c>
      <c r="E2242" s="1">
        <v>59.99</v>
      </c>
      <c r="F2242" s="1">
        <v>11</v>
      </c>
      <c r="G2242" s="1" t="s">
        <v>69</v>
      </c>
      <c r="H2242" s="1" t="s">
        <v>54</v>
      </c>
      <c r="I2242" s="1">
        <v>17.989999999999998</v>
      </c>
      <c r="J2242" s="1">
        <v>0</v>
      </c>
      <c r="K2242" s="1" t="s">
        <v>60</v>
      </c>
      <c r="L2242" s="1">
        <v>2</v>
      </c>
      <c r="M2242" s="1">
        <v>5</v>
      </c>
      <c r="N2242" s="1" t="s">
        <v>46</v>
      </c>
    </row>
    <row r="2243" spans="1:14" x14ac:dyDescent="0.2">
      <c r="A2243" s="1" t="s">
        <v>2283</v>
      </c>
      <c r="B2243" s="1">
        <v>43</v>
      </c>
      <c r="C2243" s="1" t="s">
        <v>40</v>
      </c>
      <c r="D2243" s="1" t="s">
        <v>15</v>
      </c>
      <c r="E2243" s="1">
        <v>1.18</v>
      </c>
      <c r="F2243" s="1">
        <v>31</v>
      </c>
      <c r="G2243" s="1" t="s">
        <v>27</v>
      </c>
      <c r="H2243" s="1" t="s">
        <v>54</v>
      </c>
      <c r="I2243" s="1">
        <v>8.99</v>
      </c>
      <c r="J2243" s="1">
        <v>1</v>
      </c>
      <c r="K2243" s="1" t="s">
        <v>36</v>
      </c>
      <c r="L2243" s="1">
        <v>1</v>
      </c>
      <c r="M2243" s="1">
        <v>0.04</v>
      </c>
      <c r="N2243" s="1" t="s">
        <v>19</v>
      </c>
    </row>
    <row r="2244" spans="1:14" x14ac:dyDescent="0.2">
      <c r="A2244" s="1" t="s">
        <v>2284</v>
      </c>
      <c r="B2244" s="1">
        <v>70</v>
      </c>
      <c r="C2244" s="1" t="s">
        <v>14</v>
      </c>
      <c r="D2244" s="1" t="s">
        <v>15</v>
      </c>
      <c r="E2244" s="1">
        <v>8.26</v>
      </c>
      <c r="F2244" s="1">
        <v>2</v>
      </c>
      <c r="G2244" s="1" t="s">
        <v>27</v>
      </c>
      <c r="H2244" s="1" t="s">
        <v>17</v>
      </c>
      <c r="I2244" s="1">
        <v>8.99</v>
      </c>
      <c r="J2244" s="1">
        <v>0</v>
      </c>
      <c r="K2244" s="1" t="s">
        <v>36</v>
      </c>
      <c r="L2244" s="1">
        <v>4</v>
      </c>
      <c r="M2244" s="1">
        <v>2.75</v>
      </c>
      <c r="N2244" s="1" t="s">
        <v>46</v>
      </c>
    </row>
    <row r="2245" spans="1:14" x14ac:dyDescent="0.2">
      <c r="A2245" s="1" t="s">
        <v>2285</v>
      </c>
      <c r="B2245" s="1">
        <v>49</v>
      </c>
      <c r="C2245" s="1" t="s">
        <v>40</v>
      </c>
      <c r="D2245" s="1" t="s">
        <v>21</v>
      </c>
      <c r="E2245" s="1">
        <v>20.37</v>
      </c>
      <c r="F2245" s="1">
        <v>30</v>
      </c>
      <c r="G2245" s="1" t="s">
        <v>22</v>
      </c>
      <c r="H2245" s="1" t="s">
        <v>23</v>
      </c>
      <c r="I2245" s="1">
        <v>13.99</v>
      </c>
      <c r="J2245" s="1">
        <v>0</v>
      </c>
      <c r="K2245" s="1" t="s">
        <v>28</v>
      </c>
      <c r="L2245" s="1">
        <v>1</v>
      </c>
      <c r="M2245" s="1">
        <v>0.66</v>
      </c>
      <c r="N2245" s="1" t="s">
        <v>29</v>
      </c>
    </row>
    <row r="2246" spans="1:14" x14ac:dyDescent="0.2">
      <c r="A2246" s="1" t="s">
        <v>2286</v>
      </c>
      <c r="B2246" s="1">
        <v>30</v>
      </c>
      <c r="C2246" s="1" t="s">
        <v>14</v>
      </c>
      <c r="D2246" s="1" t="s">
        <v>21</v>
      </c>
      <c r="E2246" s="1">
        <v>3.36</v>
      </c>
      <c r="F2246" s="1">
        <v>2</v>
      </c>
      <c r="G2246" s="1" t="s">
        <v>32</v>
      </c>
      <c r="H2246" s="1" t="s">
        <v>45</v>
      </c>
      <c r="I2246" s="1">
        <v>13.99</v>
      </c>
      <c r="J2246" s="1">
        <v>0</v>
      </c>
      <c r="K2246" s="1" t="s">
        <v>28</v>
      </c>
      <c r="L2246" s="1">
        <v>2</v>
      </c>
      <c r="M2246" s="1">
        <v>1.1200000000000001</v>
      </c>
      <c r="N2246" s="1" t="s">
        <v>24</v>
      </c>
    </row>
    <row r="2247" spans="1:14" x14ac:dyDescent="0.2">
      <c r="A2247" s="1" t="s">
        <v>2287</v>
      </c>
      <c r="B2247" s="1">
        <v>43</v>
      </c>
      <c r="C2247" s="1" t="s">
        <v>40</v>
      </c>
      <c r="D2247" s="1" t="s">
        <v>15</v>
      </c>
      <c r="E2247" s="1">
        <v>17.66</v>
      </c>
      <c r="F2247" s="1">
        <v>7</v>
      </c>
      <c r="G2247" s="1" t="s">
        <v>27</v>
      </c>
      <c r="H2247" s="1" t="s">
        <v>45</v>
      </c>
      <c r="I2247" s="1">
        <v>8.99</v>
      </c>
      <c r="J2247" s="1">
        <v>0</v>
      </c>
      <c r="K2247" s="1" t="s">
        <v>28</v>
      </c>
      <c r="L2247" s="1">
        <v>1</v>
      </c>
      <c r="M2247" s="1">
        <v>2.21</v>
      </c>
      <c r="N2247" s="1" t="s">
        <v>33</v>
      </c>
    </row>
    <row r="2248" spans="1:14" x14ac:dyDescent="0.2">
      <c r="A2248" s="1" t="s">
        <v>2288</v>
      </c>
      <c r="B2248" s="1">
        <v>47</v>
      </c>
      <c r="C2248" s="1" t="s">
        <v>40</v>
      </c>
      <c r="D2248" s="1" t="s">
        <v>15</v>
      </c>
      <c r="E2248" s="1">
        <v>0.83</v>
      </c>
      <c r="F2248" s="1">
        <v>42</v>
      </c>
      <c r="G2248" s="1" t="s">
        <v>69</v>
      </c>
      <c r="H2248" s="1" t="s">
        <v>17</v>
      </c>
      <c r="I2248" s="1">
        <v>8.99</v>
      </c>
      <c r="J2248" s="1">
        <v>1</v>
      </c>
      <c r="K2248" s="1" t="s">
        <v>60</v>
      </c>
      <c r="L2248" s="1">
        <v>2</v>
      </c>
      <c r="M2248" s="1">
        <v>0.02</v>
      </c>
      <c r="N2248" s="1" t="s">
        <v>33</v>
      </c>
    </row>
    <row r="2249" spans="1:14" x14ac:dyDescent="0.2">
      <c r="A2249" s="1" t="s">
        <v>2289</v>
      </c>
      <c r="B2249" s="1">
        <v>47</v>
      </c>
      <c r="C2249" s="1" t="s">
        <v>40</v>
      </c>
      <c r="D2249" s="1" t="s">
        <v>31</v>
      </c>
      <c r="E2249" s="1">
        <v>25.17</v>
      </c>
      <c r="F2249" s="1">
        <v>1</v>
      </c>
      <c r="G2249" s="1" t="s">
        <v>16</v>
      </c>
      <c r="H2249" s="1" t="s">
        <v>54</v>
      </c>
      <c r="I2249" s="1">
        <v>17.989999999999998</v>
      </c>
      <c r="J2249" s="1">
        <v>0</v>
      </c>
      <c r="K2249" s="1" t="s">
        <v>28</v>
      </c>
      <c r="L2249" s="1">
        <v>5</v>
      </c>
      <c r="M2249" s="1">
        <v>12.59</v>
      </c>
      <c r="N2249" s="1" t="s">
        <v>24</v>
      </c>
    </row>
    <row r="2250" spans="1:14" x14ac:dyDescent="0.2">
      <c r="A2250" s="1" t="s">
        <v>2290</v>
      </c>
      <c r="B2250" s="1">
        <v>51</v>
      </c>
      <c r="C2250" s="1" t="s">
        <v>26</v>
      </c>
      <c r="D2250" s="1" t="s">
        <v>21</v>
      </c>
      <c r="E2250" s="1">
        <v>6.79</v>
      </c>
      <c r="F2250" s="1">
        <v>3</v>
      </c>
      <c r="G2250" s="1" t="s">
        <v>27</v>
      </c>
      <c r="H2250" s="1" t="s">
        <v>56</v>
      </c>
      <c r="I2250" s="1">
        <v>13.99</v>
      </c>
      <c r="J2250" s="1">
        <v>0</v>
      </c>
      <c r="K2250" s="1" t="s">
        <v>18</v>
      </c>
      <c r="L2250" s="1">
        <v>4</v>
      </c>
      <c r="M2250" s="1">
        <v>1.7</v>
      </c>
      <c r="N2250" s="1" t="s">
        <v>19</v>
      </c>
    </row>
    <row r="2251" spans="1:14" x14ac:dyDescent="0.2">
      <c r="A2251" s="1" t="s">
        <v>2291</v>
      </c>
      <c r="B2251" s="1">
        <v>38</v>
      </c>
      <c r="C2251" s="1" t="s">
        <v>40</v>
      </c>
      <c r="D2251" s="1" t="s">
        <v>31</v>
      </c>
      <c r="E2251" s="1">
        <v>11.56</v>
      </c>
      <c r="F2251" s="1">
        <v>38</v>
      </c>
      <c r="G2251" s="1" t="s">
        <v>69</v>
      </c>
      <c r="H2251" s="1" t="s">
        <v>23</v>
      </c>
      <c r="I2251" s="1">
        <v>17.989999999999998</v>
      </c>
      <c r="J2251" s="1">
        <v>1</v>
      </c>
      <c r="K2251" s="1" t="s">
        <v>18</v>
      </c>
      <c r="L2251" s="1">
        <v>4</v>
      </c>
      <c r="M2251" s="1">
        <v>0.3</v>
      </c>
      <c r="N2251" s="1" t="s">
        <v>38</v>
      </c>
    </row>
    <row r="2252" spans="1:14" x14ac:dyDescent="0.2">
      <c r="A2252" s="1" t="s">
        <v>2292</v>
      </c>
      <c r="B2252" s="1">
        <v>48</v>
      </c>
      <c r="C2252" s="1" t="s">
        <v>14</v>
      </c>
      <c r="D2252" s="1" t="s">
        <v>15</v>
      </c>
      <c r="E2252" s="1">
        <v>60.85</v>
      </c>
      <c r="F2252" s="1">
        <v>10</v>
      </c>
      <c r="G2252" s="1" t="s">
        <v>16</v>
      </c>
      <c r="H2252" s="1" t="s">
        <v>54</v>
      </c>
      <c r="I2252" s="1">
        <v>8.99</v>
      </c>
      <c r="J2252" s="1">
        <v>0</v>
      </c>
      <c r="K2252" s="1" t="s">
        <v>36</v>
      </c>
      <c r="L2252" s="1">
        <v>5</v>
      </c>
      <c r="M2252" s="1">
        <v>5.53</v>
      </c>
      <c r="N2252" s="1" t="s">
        <v>33</v>
      </c>
    </row>
    <row r="2253" spans="1:14" x14ac:dyDescent="0.2">
      <c r="A2253" s="1" t="s">
        <v>2293</v>
      </c>
      <c r="B2253" s="1">
        <v>28</v>
      </c>
      <c r="C2253" s="1" t="s">
        <v>40</v>
      </c>
      <c r="D2253" s="1" t="s">
        <v>21</v>
      </c>
      <c r="E2253" s="1">
        <v>5.29</v>
      </c>
      <c r="F2253" s="1">
        <v>18</v>
      </c>
      <c r="G2253" s="1" t="s">
        <v>22</v>
      </c>
      <c r="H2253" s="1" t="s">
        <v>54</v>
      </c>
      <c r="I2253" s="1">
        <v>13.99</v>
      </c>
      <c r="J2253" s="1">
        <v>0</v>
      </c>
      <c r="K2253" s="1" t="s">
        <v>36</v>
      </c>
      <c r="L2253" s="1">
        <v>1</v>
      </c>
      <c r="M2253" s="1">
        <v>0.28000000000000003</v>
      </c>
      <c r="N2253" s="1" t="s">
        <v>33</v>
      </c>
    </row>
    <row r="2254" spans="1:14" x14ac:dyDescent="0.2">
      <c r="A2254" s="1" t="s">
        <v>2294</v>
      </c>
      <c r="B2254" s="1">
        <v>32</v>
      </c>
      <c r="C2254" s="1" t="s">
        <v>26</v>
      </c>
      <c r="D2254" s="1" t="s">
        <v>21</v>
      </c>
      <c r="E2254" s="1">
        <v>1.7</v>
      </c>
      <c r="F2254" s="1">
        <v>45</v>
      </c>
      <c r="G2254" s="1" t="s">
        <v>16</v>
      </c>
      <c r="H2254" s="1" t="s">
        <v>23</v>
      </c>
      <c r="I2254" s="1">
        <v>13.99</v>
      </c>
      <c r="J2254" s="1">
        <v>1</v>
      </c>
      <c r="K2254" s="1" t="s">
        <v>18</v>
      </c>
      <c r="L2254" s="1">
        <v>5</v>
      </c>
      <c r="M2254" s="1">
        <v>0.04</v>
      </c>
      <c r="N2254" s="1" t="s">
        <v>46</v>
      </c>
    </row>
    <row r="2255" spans="1:14" x14ac:dyDescent="0.2">
      <c r="A2255" s="1" t="s">
        <v>2295</v>
      </c>
      <c r="B2255" s="1">
        <v>57</v>
      </c>
      <c r="C2255" s="1" t="s">
        <v>14</v>
      </c>
      <c r="D2255" s="1" t="s">
        <v>31</v>
      </c>
      <c r="E2255" s="1">
        <v>27.17</v>
      </c>
      <c r="F2255" s="1">
        <v>41</v>
      </c>
      <c r="G2255" s="1" t="s">
        <v>48</v>
      </c>
      <c r="H2255" s="1" t="s">
        <v>17</v>
      </c>
      <c r="I2255" s="1">
        <v>17.989999999999998</v>
      </c>
      <c r="J2255" s="1">
        <v>0</v>
      </c>
      <c r="K2255" s="1" t="s">
        <v>42</v>
      </c>
      <c r="L2255" s="1">
        <v>4</v>
      </c>
      <c r="M2255" s="1">
        <v>0.65</v>
      </c>
      <c r="N2255" s="1" t="s">
        <v>24</v>
      </c>
    </row>
    <row r="2256" spans="1:14" x14ac:dyDescent="0.2">
      <c r="A2256" s="1" t="s">
        <v>2296</v>
      </c>
      <c r="B2256" s="1">
        <v>44</v>
      </c>
      <c r="C2256" s="1" t="s">
        <v>40</v>
      </c>
      <c r="D2256" s="1" t="s">
        <v>21</v>
      </c>
      <c r="E2256" s="1">
        <v>8.0299999999999994</v>
      </c>
      <c r="F2256" s="1">
        <v>57</v>
      </c>
      <c r="G2256" s="1" t="s">
        <v>48</v>
      </c>
      <c r="H2256" s="1" t="s">
        <v>17</v>
      </c>
      <c r="I2256" s="1">
        <v>13.99</v>
      </c>
      <c r="J2256" s="1">
        <v>1</v>
      </c>
      <c r="K2256" s="1" t="s">
        <v>28</v>
      </c>
      <c r="L2256" s="1">
        <v>5</v>
      </c>
      <c r="M2256" s="1">
        <v>0.14000000000000001</v>
      </c>
      <c r="N2256" s="1" t="s">
        <v>33</v>
      </c>
    </row>
    <row r="2257" spans="1:14" x14ac:dyDescent="0.2">
      <c r="A2257" s="1" t="s">
        <v>2297</v>
      </c>
      <c r="B2257" s="1">
        <v>18</v>
      </c>
      <c r="C2257" s="1" t="s">
        <v>14</v>
      </c>
      <c r="D2257" s="1" t="s">
        <v>21</v>
      </c>
      <c r="E2257" s="1">
        <v>5.41</v>
      </c>
      <c r="F2257" s="1">
        <v>20</v>
      </c>
      <c r="G2257" s="1" t="s">
        <v>16</v>
      </c>
      <c r="H2257" s="1" t="s">
        <v>56</v>
      </c>
      <c r="I2257" s="1">
        <v>13.99</v>
      </c>
      <c r="J2257" s="1">
        <v>0</v>
      </c>
      <c r="K2257" s="1" t="s">
        <v>28</v>
      </c>
      <c r="L2257" s="1">
        <v>3</v>
      </c>
      <c r="M2257" s="1">
        <v>0.26</v>
      </c>
      <c r="N2257" s="1" t="s">
        <v>19</v>
      </c>
    </row>
    <row r="2258" spans="1:14" x14ac:dyDescent="0.2">
      <c r="A2258" s="1" t="s">
        <v>2298</v>
      </c>
      <c r="B2258" s="1">
        <v>18</v>
      </c>
      <c r="C2258" s="1" t="s">
        <v>40</v>
      </c>
      <c r="D2258" s="1" t="s">
        <v>15</v>
      </c>
      <c r="E2258" s="1">
        <v>10.17</v>
      </c>
      <c r="F2258" s="1">
        <v>46</v>
      </c>
      <c r="G2258" s="1" t="s">
        <v>22</v>
      </c>
      <c r="H2258" s="1" t="s">
        <v>23</v>
      </c>
      <c r="I2258" s="1">
        <v>8.99</v>
      </c>
      <c r="J2258" s="1">
        <v>1</v>
      </c>
      <c r="K2258" s="1" t="s">
        <v>36</v>
      </c>
      <c r="L2258" s="1">
        <v>1</v>
      </c>
      <c r="M2258" s="1">
        <v>0.22</v>
      </c>
      <c r="N2258" s="1" t="s">
        <v>29</v>
      </c>
    </row>
    <row r="2259" spans="1:14" x14ac:dyDescent="0.2">
      <c r="A2259" s="1" t="s">
        <v>2299</v>
      </c>
      <c r="B2259" s="1">
        <v>21</v>
      </c>
      <c r="C2259" s="1" t="s">
        <v>26</v>
      </c>
      <c r="D2259" s="1" t="s">
        <v>21</v>
      </c>
      <c r="E2259" s="1">
        <v>16.739999999999998</v>
      </c>
      <c r="F2259" s="1">
        <v>39</v>
      </c>
      <c r="G2259" s="1" t="s">
        <v>32</v>
      </c>
      <c r="H2259" s="1" t="s">
        <v>45</v>
      </c>
      <c r="I2259" s="1">
        <v>13.99</v>
      </c>
      <c r="J2259" s="1">
        <v>1</v>
      </c>
      <c r="K2259" s="1" t="s">
        <v>18</v>
      </c>
      <c r="L2259" s="1">
        <v>3</v>
      </c>
      <c r="M2259" s="1">
        <v>0.42</v>
      </c>
      <c r="N2259" s="1" t="s">
        <v>19</v>
      </c>
    </row>
    <row r="2260" spans="1:14" x14ac:dyDescent="0.2">
      <c r="A2260" s="1" t="s">
        <v>2300</v>
      </c>
      <c r="B2260" s="1">
        <v>29</v>
      </c>
      <c r="C2260" s="1" t="s">
        <v>26</v>
      </c>
      <c r="D2260" s="1" t="s">
        <v>31</v>
      </c>
      <c r="E2260" s="1">
        <v>1.38</v>
      </c>
      <c r="F2260" s="1">
        <v>4</v>
      </c>
      <c r="G2260" s="1" t="s">
        <v>22</v>
      </c>
      <c r="H2260" s="1" t="s">
        <v>45</v>
      </c>
      <c r="I2260" s="1">
        <v>17.989999999999998</v>
      </c>
      <c r="J2260" s="1">
        <v>1</v>
      </c>
      <c r="K2260" s="1" t="s">
        <v>18</v>
      </c>
      <c r="L2260" s="1">
        <v>3</v>
      </c>
      <c r="M2260" s="1">
        <v>0.28000000000000003</v>
      </c>
      <c r="N2260" s="1" t="s">
        <v>24</v>
      </c>
    </row>
    <row r="2261" spans="1:14" x14ac:dyDescent="0.2">
      <c r="A2261" s="1" t="s">
        <v>2301</v>
      </c>
      <c r="B2261" s="1">
        <v>63</v>
      </c>
      <c r="C2261" s="1" t="s">
        <v>26</v>
      </c>
      <c r="D2261" s="1" t="s">
        <v>31</v>
      </c>
      <c r="E2261" s="1">
        <v>21.06</v>
      </c>
      <c r="F2261" s="1">
        <v>17</v>
      </c>
      <c r="G2261" s="1" t="s">
        <v>16</v>
      </c>
      <c r="H2261" s="1" t="s">
        <v>54</v>
      </c>
      <c r="I2261" s="1">
        <v>17.989999999999998</v>
      </c>
      <c r="J2261" s="1">
        <v>0</v>
      </c>
      <c r="K2261" s="1" t="s">
        <v>28</v>
      </c>
      <c r="L2261" s="1">
        <v>1</v>
      </c>
      <c r="M2261" s="1">
        <v>1.17</v>
      </c>
      <c r="N2261" s="1" t="s">
        <v>46</v>
      </c>
    </row>
    <row r="2262" spans="1:14" x14ac:dyDescent="0.2">
      <c r="A2262" s="1" t="s">
        <v>2302</v>
      </c>
      <c r="B2262" s="1">
        <v>64</v>
      </c>
      <c r="C2262" s="1" t="s">
        <v>26</v>
      </c>
      <c r="D2262" s="1" t="s">
        <v>15</v>
      </c>
      <c r="E2262" s="1">
        <v>11.77</v>
      </c>
      <c r="F2262" s="1">
        <v>9</v>
      </c>
      <c r="G2262" s="1" t="s">
        <v>16</v>
      </c>
      <c r="H2262" s="1" t="s">
        <v>23</v>
      </c>
      <c r="I2262" s="1">
        <v>8.99</v>
      </c>
      <c r="J2262" s="1">
        <v>0</v>
      </c>
      <c r="K2262" s="1" t="s">
        <v>28</v>
      </c>
      <c r="L2262" s="1">
        <v>2</v>
      </c>
      <c r="M2262" s="1">
        <v>1.18</v>
      </c>
      <c r="N2262" s="1" t="s">
        <v>19</v>
      </c>
    </row>
    <row r="2263" spans="1:14" x14ac:dyDescent="0.2">
      <c r="A2263" s="1" t="s">
        <v>2303</v>
      </c>
      <c r="B2263" s="1">
        <v>21</v>
      </c>
      <c r="C2263" s="1" t="s">
        <v>26</v>
      </c>
      <c r="D2263" s="1" t="s">
        <v>31</v>
      </c>
      <c r="E2263" s="1">
        <v>20.56</v>
      </c>
      <c r="F2263" s="1">
        <v>0</v>
      </c>
      <c r="G2263" s="1" t="s">
        <v>16</v>
      </c>
      <c r="H2263" s="1" t="s">
        <v>45</v>
      </c>
      <c r="I2263" s="1">
        <v>17.989999999999998</v>
      </c>
      <c r="J2263" s="1">
        <v>0</v>
      </c>
      <c r="K2263" s="1" t="s">
        <v>28</v>
      </c>
      <c r="L2263" s="1">
        <v>5</v>
      </c>
      <c r="M2263" s="1">
        <v>20.56</v>
      </c>
      <c r="N2263" s="1" t="s">
        <v>51</v>
      </c>
    </row>
    <row r="2264" spans="1:14" x14ac:dyDescent="0.2">
      <c r="A2264" s="1" t="s">
        <v>2304</v>
      </c>
      <c r="B2264" s="1">
        <v>50</v>
      </c>
      <c r="C2264" s="1" t="s">
        <v>14</v>
      </c>
      <c r="D2264" s="1" t="s">
        <v>15</v>
      </c>
      <c r="E2264" s="1">
        <v>6.36</v>
      </c>
      <c r="F2264" s="1">
        <v>57</v>
      </c>
      <c r="G2264" s="1" t="s">
        <v>22</v>
      </c>
      <c r="H2264" s="1" t="s">
        <v>23</v>
      </c>
      <c r="I2264" s="1">
        <v>8.99</v>
      </c>
      <c r="J2264" s="1">
        <v>1</v>
      </c>
      <c r="K2264" s="1" t="s">
        <v>36</v>
      </c>
      <c r="L2264" s="1">
        <v>5</v>
      </c>
      <c r="M2264" s="1">
        <v>0.11</v>
      </c>
      <c r="N2264" s="1" t="s">
        <v>51</v>
      </c>
    </row>
    <row r="2265" spans="1:14" x14ac:dyDescent="0.2">
      <c r="A2265" s="1" t="s">
        <v>2305</v>
      </c>
      <c r="B2265" s="1">
        <v>23</v>
      </c>
      <c r="C2265" s="1" t="s">
        <v>26</v>
      </c>
      <c r="D2265" s="1" t="s">
        <v>21</v>
      </c>
      <c r="E2265" s="1">
        <v>12.14</v>
      </c>
      <c r="F2265" s="1">
        <v>9</v>
      </c>
      <c r="G2265" s="1" t="s">
        <v>69</v>
      </c>
      <c r="H2265" s="1" t="s">
        <v>17</v>
      </c>
      <c r="I2265" s="1">
        <v>13.99</v>
      </c>
      <c r="J2265" s="1">
        <v>0</v>
      </c>
      <c r="K2265" s="1" t="s">
        <v>28</v>
      </c>
      <c r="L2265" s="1">
        <v>3</v>
      </c>
      <c r="M2265" s="1">
        <v>1.21</v>
      </c>
      <c r="N2265" s="1" t="s">
        <v>38</v>
      </c>
    </row>
    <row r="2266" spans="1:14" x14ac:dyDescent="0.2">
      <c r="A2266" s="2" t="s">
        <v>2306</v>
      </c>
      <c r="B2266" s="1">
        <v>65</v>
      </c>
      <c r="C2266" s="1" t="s">
        <v>26</v>
      </c>
      <c r="D2266" s="1" t="s">
        <v>21</v>
      </c>
      <c r="E2266" s="1">
        <v>15.97</v>
      </c>
      <c r="F2266" s="1">
        <v>2</v>
      </c>
      <c r="G2266" s="1" t="s">
        <v>16</v>
      </c>
      <c r="H2266" s="1" t="s">
        <v>17</v>
      </c>
      <c r="I2266" s="1">
        <v>13.99</v>
      </c>
      <c r="J2266" s="1">
        <v>0</v>
      </c>
      <c r="K2266" s="1" t="s">
        <v>28</v>
      </c>
      <c r="L2266" s="1">
        <v>1</v>
      </c>
      <c r="M2266" s="1">
        <v>5.32</v>
      </c>
      <c r="N2266" s="1" t="s">
        <v>29</v>
      </c>
    </row>
    <row r="2267" spans="1:14" x14ac:dyDescent="0.2">
      <c r="A2267" s="1" t="s">
        <v>2307</v>
      </c>
      <c r="B2267" s="1">
        <v>49</v>
      </c>
      <c r="C2267" s="1" t="s">
        <v>40</v>
      </c>
      <c r="D2267" s="1" t="s">
        <v>21</v>
      </c>
      <c r="E2267" s="1">
        <v>3.75</v>
      </c>
      <c r="F2267" s="1">
        <v>0</v>
      </c>
      <c r="G2267" s="1" t="s">
        <v>69</v>
      </c>
      <c r="H2267" s="1" t="s">
        <v>56</v>
      </c>
      <c r="I2267" s="1">
        <v>13.99</v>
      </c>
      <c r="J2267" s="1">
        <v>0</v>
      </c>
      <c r="K2267" s="1" t="s">
        <v>60</v>
      </c>
      <c r="L2267" s="1">
        <v>4</v>
      </c>
      <c r="M2267" s="1">
        <v>3.75</v>
      </c>
      <c r="N2267" s="1" t="s">
        <v>33</v>
      </c>
    </row>
    <row r="2268" spans="1:14" x14ac:dyDescent="0.2">
      <c r="A2268" s="1" t="s">
        <v>2308</v>
      </c>
      <c r="B2268" s="1">
        <v>29</v>
      </c>
      <c r="C2268" s="1" t="s">
        <v>26</v>
      </c>
      <c r="D2268" s="1" t="s">
        <v>21</v>
      </c>
      <c r="E2268" s="1">
        <v>0.24</v>
      </c>
      <c r="F2268" s="1">
        <v>23</v>
      </c>
      <c r="G2268" s="1" t="s">
        <v>32</v>
      </c>
      <c r="H2268" s="1" t="s">
        <v>17</v>
      </c>
      <c r="I2268" s="1">
        <v>13.99</v>
      </c>
      <c r="J2268" s="1">
        <v>1</v>
      </c>
      <c r="K2268" s="1" t="s">
        <v>60</v>
      </c>
      <c r="L2268" s="1">
        <v>2</v>
      </c>
      <c r="M2268" s="1">
        <v>0.01</v>
      </c>
      <c r="N2268" s="1" t="s">
        <v>51</v>
      </c>
    </row>
    <row r="2269" spans="1:14" x14ac:dyDescent="0.2">
      <c r="A2269" s="1" t="s">
        <v>2309</v>
      </c>
      <c r="B2269" s="1">
        <v>55</v>
      </c>
      <c r="C2269" s="1" t="s">
        <v>26</v>
      </c>
      <c r="D2269" s="1" t="s">
        <v>15</v>
      </c>
      <c r="E2269" s="1">
        <v>18.98</v>
      </c>
      <c r="F2269" s="1">
        <v>34</v>
      </c>
      <c r="G2269" s="1" t="s">
        <v>48</v>
      </c>
      <c r="H2269" s="1" t="s">
        <v>54</v>
      </c>
      <c r="I2269" s="1">
        <v>8.99</v>
      </c>
      <c r="J2269" s="1">
        <v>0</v>
      </c>
      <c r="K2269" s="1" t="s">
        <v>42</v>
      </c>
      <c r="L2269" s="1">
        <v>5</v>
      </c>
      <c r="M2269" s="1">
        <v>0.54</v>
      </c>
      <c r="N2269" s="1" t="s">
        <v>51</v>
      </c>
    </row>
    <row r="2270" spans="1:14" x14ac:dyDescent="0.2">
      <c r="A2270" s="1" t="s">
        <v>2310</v>
      </c>
      <c r="B2270" s="1">
        <v>63</v>
      </c>
      <c r="C2270" s="1" t="s">
        <v>40</v>
      </c>
      <c r="D2270" s="1" t="s">
        <v>31</v>
      </c>
      <c r="E2270" s="1">
        <v>2.96</v>
      </c>
      <c r="F2270" s="1">
        <v>25</v>
      </c>
      <c r="G2270" s="1" t="s">
        <v>69</v>
      </c>
      <c r="H2270" s="1" t="s">
        <v>54</v>
      </c>
      <c r="I2270" s="1">
        <v>17.989999999999998</v>
      </c>
      <c r="J2270" s="1">
        <v>0</v>
      </c>
      <c r="K2270" s="1" t="s">
        <v>36</v>
      </c>
      <c r="L2270" s="1">
        <v>4</v>
      </c>
      <c r="M2270" s="1">
        <v>0.11</v>
      </c>
      <c r="N2270" s="1" t="s">
        <v>19</v>
      </c>
    </row>
    <row r="2271" spans="1:14" x14ac:dyDescent="0.2">
      <c r="A2271" s="1" t="s">
        <v>2311</v>
      </c>
      <c r="B2271" s="1">
        <v>66</v>
      </c>
      <c r="C2271" s="1" t="s">
        <v>14</v>
      </c>
      <c r="D2271" s="1" t="s">
        <v>31</v>
      </c>
      <c r="E2271" s="1">
        <v>1.4</v>
      </c>
      <c r="F2271" s="1">
        <v>23</v>
      </c>
      <c r="G2271" s="1" t="s">
        <v>27</v>
      </c>
      <c r="H2271" s="1" t="s">
        <v>45</v>
      </c>
      <c r="I2271" s="1">
        <v>17.989999999999998</v>
      </c>
      <c r="J2271" s="1">
        <v>1</v>
      </c>
      <c r="K2271" s="1" t="s">
        <v>18</v>
      </c>
      <c r="L2271" s="1">
        <v>2</v>
      </c>
      <c r="M2271" s="1">
        <v>0.06</v>
      </c>
      <c r="N2271" s="1" t="s">
        <v>51</v>
      </c>
    </row>
    <row r="2272" spans="1:14" x14ac:dyDescent="0.2">
      <c r="A2272" s="1" t="s">
        <v>2312</v>
      </c>
      <c r="B2272" s="1">
        <v>24</v>
      </c>
      <c r="C2272" s="1" t="s">
        <v>14</v>
      </c>
      <c r="D2272" s="1" t="s">
        <v>15</v>
      </c>
      <c r="E2272" s="1">
        <v>3.05</v>
      </c>
      <c r="F2272" s="1">
        <v>54</v>
      </c>
      <c r="G2272" s="1" t="s">
        <v>32</v>
      </c>
      <c r="H2272" s="1" t="s">
        <v>54</v>
      </c>
      <c r="I2272" s="1">
        <v>8.99</v>
      </c>
      <c r="J2272" s="1">
        <v>1</v>
      </c>
      <c r="K2272" s="1" t="s">
        <v>18</v>
      </c>
      <c r="L2272" s="1">
        <v>3</v>
      </c>
      <c r="M2272" s="1">
        <v>0.06</v>
      </c>
      <c r="N2272" s="1" t="s">
        <v>29</v>
      </c>
    </row>
    <row r="2273" spans="1:14" x14ac:dyDescent="0.2">
      <c r="A2273" s="1" t="s">
        <v>2313</v>
      </c>
      <c r="B2273" s="1">
        <v>22</v>
      </c>
      <c r="C2273" s="1" t="s">
        <v>40</v>
      </c>
      <c r="D2273" s="1" t="s">
        <v>15</v>
      </c>
      <c r="E2273" s="1">
        <v>5.15</v>
      </c>
      <c r="F2273" s="1">
        <v>25</v>
      </c>
      <c r="G2273" s="1" t="s">
        <v>16</v>
      </c>
      <c r="H2273" s="1" t="s">
        <v>45</v>
      </c>
      <c r="I2273" s="1">
        <v>8.99</v>
      </c>
      <c r="J2273" s="1">
        <v>0</v>
      </c>
      <c r="K2273" s="1" t="s">
        <v>28</v>
      </c>
      <c r="L2273" s="1">
        <v>4</v>
      </c>
      <c r="M2273" s="1">
        <v>0.2</v>
      </c>
      <c r="N2273" s="1" t="s">
        <v>51</v>
      </c>
    </row>
    <row r="2274" spans="1:14" x14ac:dyDescent="0.2">
      <c r="A2274" s="1" t="s">
        <v>2314</v>
      </c>
      <c r="B2274" s="1">
        <v>34</v>
      </c>
      <c r="C2274" s="1" t="s">
        <v>40</v>
      </c>
      <c r="D2274" s="1" t="s">
        <v>31</v>
      </c>
      <c r="E2274" s="1">
        <v>26.14</v>
      </c>
      <c r="F2274" s="1">
        <v>15</v>
      </c>
      <c r="G2274" s="1" t="s">
        <v>32</v>
      </c>
      <c r="H2274" s="1" t="s">
        <v>23</v>
      </c>
      <c r="I2274" s="1">
        <v>17.989999999999998</v>
      </c>
      <c r="J2274" s="1">
        <v>0</v>
      </c>
      <c r="K2274" s="1" t="s">
        <v>36</v>
      </c>
      <c r="L2274" s="1">
        <v>3</v>
      </c>
      <c r="M2274" s="1">
        <v>1.63</v>
      </c>
      <c r="N2274" s="1" t="s">
        <v>38</v>
      </c>
    </row>
    <row r="2275" spans="1:14" x14ac:dyDescent="0.2">
      <c r="A2275" s="1" t="s">
        <v>2315</v>
      </c>
      <c r="B2275" s="1">
        <v>64</v>
      </c>
      <c r="C2275" s="1" t="s">
        <v>14</v>
      </c>
      <c r="D2275" s="1" t="s">
        <v>31</v>
      </c>
      <c r="E2275" s="1">
        <v>8.4600000000000009</v>
      </c>
      <c r="F2275" s="1">
        <v>20</v>
      </c>
      <c r="G2275" s="1" t="s">
        <v>27</v>
      </c>
      <c r="H2275" s="1" t="s">
        <v>45</v>
      </c>
      <c r="I2275" s="1">
        <v>17.989999999999998</v>
      </c>
      <c r="J2275" s="1">
        <v>0</v>
      </c>
      <c r="K2275" s="1" t="s">
        <v>36</v>
      </c>
      <c r="L2275" s="1">
        <v>4</v>
      </c>
      <c r="M2275" s="1">
        <v>0.4</v>
      </c>
      <c r="N2275" s="1" t="s">
        <v>38</v>
      </c>
    </row>
    <row r="2276" spans="1:14" x14ac:dyDescent="0.2">
      <c r="A2276" s="1" t="s">
        <v>2316</v>
      </c>
      <c r="B2276" s="1">
        <v>67</v>
      </c>
      <c r="C2276" s="1" t="s">
        <v>26</v>
      </c>
      <c r="D2276" s="1" t="s">
        <v>15</v>
      </c>
      <c r="E2276" s="1">
        <v>3.68</v>
      </c>
      <c r="F2276" s="1">
        <v>34</v>
      </c>
      <c r="G2276" s="1" t="s">
        <v>69</v>
      </c>
      <c r="H2276" s="1" t="s">
        <v>56</v>
      </c>
      <c r="I2276" s="1">
        <v>8.99</v>
      </c>
      <c r="J2276" s="1">
        <v>1</v>
      </c>
      <c r="K2276" s="1" t="s">
        <v>42</v>
      </c>
      <c r="L2276" s="1">
        <v>1</v>
      </c>
      <c r="M2276" s="1">
        <v>0.11</v>
      </c>
      <c r="N2276" s="1" t="s">
        <v>24</v>
      </c>
    </row>
    <row r="2277" spans="1:14" x14ac:dyDescent="0.2">
      <c r="A2277" s="1" t="s">
        <v>2317</v>
      </c>
      <c r="B2277" s="1">
        <v>38</v>
      </c>
      <c r="C2277" s="1" t="s">
        <v>40</v>
      </c>
      <c r="D2277" s="1" t="s">
        <v>21</v>
      </c>
      <c r="E2277" s="1">
        <v>6.77</v>
      </c>
      <c r="F2277" s="1">
        <v>49</v>
      </c>
      <c r="G2277" s="1" t="s">
        <v>22</v>
      </c>
      <c r="H2277" s="1" t="s">
        <v>23</v>
      </c>
      <c r="I2277" s="1">
        <v>13.99</v>
      </c>
      <c r="J2277" s="1">
        <v>1</v>
      </c>
      <c r="K2277" s="1" t="s">
        <v>18</v>
      </c>
      <c r="L2277" s="1">
        <v>3</v>
      </c>
      <c r="M2277" s="1">
        <v>0.14000000000000001</v>
      </c>
      <c r="N2277" s="1" t="s">
        <v>38</v>
      </c>
    </row>
    <row r="2278" spans="1:14" x14ac:dyDescent="0.2">
      <c r="A2278" s="1" t="s">
        <v>2318</v>
      </c>
      <c r="B2278" s="1">
        <v>57</v>
      </c>
      <c r="C2278" s="1" t="s">
        <v>26</v>
      </c>
      <c r="D2278" s="1" t="s">
        <v>15</v>
      </c>
      <c r="E2278" s="1">
        <v>1.24</v>
      </c>
      <c r="F2278" s="1">
        <v>52</v>
      </c>
      <c r="G2278" s="1" t="s">
        <v>22</v>
      </c>
      <c r="H2278" s="1" t="s">
        <v>54</v>
      </c>
      <c r="I2278" s="1">
        <v>8.99</v>
      </c>
      <c r="J2278" s="1">
        <v>1</v>
      </c>
      <c r="K2278" s="1" t="s">
        <v>60</v>
      </c>
      <c r="L2278" s="1">
        <v>4</v>
      </c>
      <c r="M2278" s="1">
        <v>0.02</v>
      </c>
      <c r="N2278" s="1" t="s">
        <v>24</v>
      </c>
    </row>
    <row r="2279" spans="1:14" x14ac:dyDescent="0.2">
      <c r="A2279" s="1" t="s">
        <v>2319</v>
      </c>
      <c r="B2279" s="1">
        <v>31</v>
      </c>
      <c r="C2279" s="1" t="s">
        <v>40</v>
      </c>
      <c r="D2279" s="1" t="s">
        <v>15</v>
      </c>
      <c r="E2279" s="1">
        <v>1.04</v>
      </c>
      <c r="F2279" s="1">
        <v>46</v>
      </c>
      <c r="G2279" s="1" t="s">
        <v>48</v>
      </c>
      <c r="H2279" s="1" t="s">
        <v>17</v>
      </c>
      <c r="I2279" s="1">
        <v>8.99</v>
      </c>
      <c r="J2279" s="1">
        <v>1</v>
      </c>
      <c r="K2279" s="1" t="s">
        <v>42</v>
      </c>
      <c r="L2279" s="1">
        <v>1</v>
      </c>
      <c r="M2279" s="1">
        <v>0.02</v>
      </c>
      <c r="N2279" s="1" t="s">
        <v>38</v>
      </c>
    </row>
    <row r="2280" spans="1:14" x14ac:dyDescent="0.2">
      <c r="A2280" s="1" t="s">
        <v>2320</v>
      </c>
      <c r="B2280" s="1">
        <v>43</v>
      </c>
      <c r="C2280" s="1" t="s">
        <v>40</v>
      </c>
      <c r="D2280" s="1" t="s">
        <v>15</v>
      </c>
      <c r="E2280" s="1">
        <v>1.63</v>
      </c>
      <c r="F2280" s="1">
        <v>0</v>
      </c>
      <c r="G2280" s="1" t="s">
        <v>32</v>
      </c>
      <c r="H2280" s="1" t="s">
        <v>23</v>
      </c>
      <c r="I2280" s="1">
        <v>8.99</v>
      </c>
      <c r="J2280" s="1">
        <v>0</v>
      </c>
      <c r="K2280" s="1" t="s">
        <v>60</v>
      </c>
      <c r="L2280" s="1">
        <v>3</v>
      </c>
      <c r="M2280" s="1">
        <v>1.63</v>
      </c>
      <c r="N2280" s="1" t="s">
        <v>51</v>
      </c>
    </row>
    <row r="2281" spans="1:14" x14ac:dyDescent="0.2">
      <c r="A2281" s="1" t="s">
        <v>2321</v>
      </c>
      <c r="B2281" s="1">
        <v>69</v>
      </c>
      <c r="C2281" s="1" t="s">
        <v>14</v>
      </c>
      <c r="D2281" s="1" t="s">
        <v>31</v>
      </c>
      <c r="E2281" s="1">
        <v>3.66</v>
      </c>
      <c r="F2281" s="1">
        <v>53</v>
      </c>
      <c r="G2281" s="1" t="s">
        <v>32</v>
      </c>
      <c r="H2281" s="1" t="s">
        <v>17</v>
      </c>
      <c r="I2281" s="1">
        <v>17.989999999999998</v>
      </c>
      <c r="J2281" s="1">
        <v>1</v>
      </c>
      <c r="K2281" s="1" t="s">
        <v>28</v>
      </c>
      <c r="L2281" s="1">
        <v>4</v>
      </c>
      <c r="M2281" s="1">
        <v>7.0000000000000007E-2</v>
      </c>
      <c r="N2281" s="1" t="s">
        <v>24</v>
      </c>
    </row>
    <row r="2282" spans="1:14" x14ac:dyDescent="0.2">
      <c r="A2282" s="1" t="s">
        <v>2322</v>
      </c>
      <c r="B2282" s="1">
        <v>55</v>
      </c>
      <c r="C2282" s="1" t="s">
        <v>40</v>
      </c>
      <c r="D2282" s="1" t="s">
        <v>15</v>
      </c>
      <c r="E2282" s="1">
        <v>9.2799999999999994</v>
      </c>
      <c r="F2282" s="1">
        <v>42</v>
      </c>
      <c r="G2282" s="1" t="s">
        <v>27</v>
      </c>
      <c r="H2282" s="1" t="s">
        <v>45</v>
      </c>
      <c r="I2282" s="1">
        <v>8.99</v>
      </c>
      <c r="J2282" s="1">
        <v>1</v>
      </c>
      <c r="K2282" s="1" t="s">
        <v>42</v>
      </c>
      <c r="L2282" s="1">
        <v>2</v>
      </c>
      <c r="M2282" s="1">
        <v>0.22</v>
      </c>
      <c r="N2282" s="1" t="s">
        <v>33</v>
      </c>
    </row>
    <row r="2283" spans="1:14" x14ac:dyDescent="0.2">
      <c r="A2283" s="1" t="s">
        <v>2323</v>
      </c>
      <c r="B2283" s="1">
        <v>43</v>
      </c>
      <c r="C2283" s="1" t="s">
        <v>14</v>
      </c>
      <c r="D2283" s="1" t="s">
        <v>21</v>
      </c>
      <c r="E2283" s="1">
        <v>77.569999999999993</v>
      </c>
      <c r="F2283" s="1">
        <v>6</v>
      </c>
      <c r="G2283" s="1" t="s">
        <v>48</v>
      </c>
      <c r="H2283" s="1" t="s">
        <v>23</v>
      </c>
      <c r="I2283" s="1">
        <v>13.99</v>
      </c>
      <c r="J2283" s="1">
        <v>0</v>
      </c>
      <c r="K2283" s="1" t="s">
        <v>60</v>
      </c>
      <c r="L2283" s="1">
        <v>4</v>
      </c>
      <c r="M2283" s="1">
        <v>11.08</v>
      </c>
      <c r="N2283" s="1" t="s">
        <v>46</v>
      </c>
    </row>
    <row r="2284" spans="1:14" x14ac:dyDescent="0.2">
      <c r="A2284" s="1" t="s">
        <v>2324</v>
      </c>
      <c r="B2284" s="1">
        <v>46</v>
      </c>
      <c r="C2284" s="1" t="s">
        <v>26</v>
      </c>
      <c r="D2284" s="1" t="s">
        <v>31</v>
      </c>
      <c r="E2284" s="1">
        <v>3.16</v>
      </c>
      <c r="F2284" s="1">
        <v>5</v>
      </c>
      <c r="G2284" s="1" t="s">
        <v>27</v>
      </c>
      <c r="H2284" s="1" t="s">
        <v>17</v>
      </c>
      <c r="I2284" s="1">
        <v>17.989999999999998</v>
      </c>
      <c r="J2284" s="1">
        <v>0</v>
      </c>
      <c r="K2284" s="1" t="s">
        <v>36</v>
      </c>
      <c r="L2284" s="1">
        <v>5</v>
      </c>
      <c r="M2284" s="1">
        <v>0.53</v>
      </c>
      <c r="N2284" s="1" t="s">
        <v>19</v>
      </c>
    </row>
    <row r="2285" spans="1:14" x14ac:dyDescent="0.2">
      <c r="A2285" s="1" t="s">
        <v>2325</v>
      </c>
      <c r="B2285" s="1">
        <v>60</v>
      </c>
      <c r="C2285" s="1" t="s">
        <v>26</v>
      </c>
      <c r="D2285" s="1" t="s">
        <v>31</v>
      </c>
      <c r="E2285" s="1">
        <v>9.31</v>
      </c>
      <c r="F2285" s="1">
        <v>2</v>
      </c>
      <c r="G2285" s="1" t="s">
        <v>22</v>
      </c>
      <c r="H2285" s="1" t="s">
        <v>54</v>
      </c>
      <c r="I2285" s="1">
        <v>17.989999999999998</v>
      </c>
      <c r="J2285" s="1">
        <v>0</v>
      </c>
      <c r="K2285" s="1" t="s">
        <v>42</v>
      </c>
      <c r="L2285" s="1">
        <v>5</v>
      </c>
      <c r="M2285" s="1">
        <v>3.1</v>
      </c>
      <c r="N2285" s="1" t="s">
        <v>33</v>
      </c>
    </row>
    <row r="2286" spans="1:14" x14ac:dyDescent="0.2">
      <c r="A2286" s="1" t="s">
        <v>2326</v>
      </c>
      <c r="B2286" s="1">
        <v>32</v>
      </c>
      <c r="C2286" s="1" t="s">
        <v>40</v>
      </c>
      <c r="D2286" s="1" t="s">
        <v>31</v>
      </c>
      <c r="E2286" s="1">
        <v>24.08</v>
      </c>
      <c r="F2286" s="1">
        <v>37</v>
      </c>
      <c r="G2286" s="1" t="s">
        <v>32</v>
      </c>
      <c r="H2286" s="1" t="s">
        <v>56</v>
      </c>
      <c r="I2286" s="1">
        <v>17.989999999999998</v>
      </c>
      <c r="J2286" s="1">
        <v>0</v>
      </c>
      <c r="K2286" s="1" t="s">
        <v>36</v>
      </c>
      <c r="L2286" s="1">
        <v>3</v>
      </c>
      <c r="M2286" s="1">
        <v>0.63</v>
      </c>
      <c r="N2286" s="1" t="s">
        <v>19</v>
      </c>
    </row>
    <row r="2287" spans="1:14" x14ac:dyDescent="0.2">
      <c r="A2287" s="1" t="s">
        <v>2327</v>
      </c>
      <c r="B2287" s="1">
        <v>42</v>
      </c>
      <c r="C2287" s="1" t="s">
        <v>14</v>
      </c>
      <c r="D2287" s="1" t="s">
        <v>15</v>
      </c>
      <c r="E2287" s="1">
        <v>12.95</v>
      </c>
      <c r="F2287" s="1">
        <v>41</v>
      </c>
      <c r="G2287" s="1" t="s">
        <v>32</v>
      </c>
      <c r="H2287" s="1" t="s">
        <v>54</v>
      </c>
      <c r="I2287" s="1">
        <v>8.99</v>
      </c>
      <c r="J2287" s="1">
        <v>1</v>
      </c>
      <c r="K2287" s="1" t="s">
        <v>18</v>
      </c>
      <c r="L2287" s="1">
        <v>1</v>
      </c>
      <c r="M2287" s="1">
        <v>0.31</v>
      </c>
      <c r="N2287" s="1" t="s">
        <v>46</v>
      </c>
    </row>
    <row r="2288" spans="1:14" x14ac:dyDescent="0.2">
      <c r="A2288" s="1" t="s">
        <v>2328</v>
      </c>
      <c r="B2288" s="1">
        <v>32</v>
      </c>
      <c r="C2288" s="1" t="s">
        <v>26</v>
      </c>
      <c r="D2288" s="1" t="s">
        <v>21</v>
      </c>
      <c r="E2288" s="1">
        <v>9.8000000000000007</v>
      </c>
      <c r="F2288" s="1">
        <v>5</v>
      </c>
      <c r="G2288" s="1" t="s">
        <v>69</v>
      </c>
      <c r="H2288" s="1" t="s">
        <v>56</v>
      </c>
      <c r="I2288" s="1">
        <v>13.99</v>
      </c>
      <c r="J2288" s="1">
        <v>0</v>
      </c>
      <c r="K2288" s="1" t="s">
        <v>60</v>
      </c>
      <c r="L2288" s="1">
        <v>3</v>
      </c>
      <c r="M2288" s="1">
        <v>1.63</v>
      </c>
      <c r="N2288" s="1" t="s">
        <v>29</v>
      </c>
    </row>
    <row r="2289" spans="1:14" x14ac:dyDescent="0.2">
      <c r="A2289" s="1" t="s">
        <v>2329</v>
      </c>
      <c r="B2289" s="1">
        <v>35</v>
      </c>
      <c r="C2289" s="1" t="s">
        <v>40</v>
      </c>
      <c r="D2289" s="1" t="s">
        <v>21</v>
      </c>
      <c r="E2289" s="1">
        <v>23.05</v>
      </c>
      <c r="F2289" s="1">
        <v>14</v>
      </c>
      <c r="G2289" s="1" t="s">
        <v>16</v>
      </c>
      <c r="H2289" s="1" t="s">
        <v>45</v>
      </c>
      <c r="I2289" s="1">
        <v>13.99</v>
      </c>
      <c r="J2289" s="1">
        <v>0</v>
      </c>
      <c r="K2289" s="1" t="s">
        <v>36</v>
      </c>
      <c r="L2289" s="1">
        <v>4</v>
      </c>
      <c r="M2289" s="1">
        <v>1.54</v>
      </c>
      <c r="N2289" s="1" t="s">
        <v>51</v>
      </c>
    </row>
    <row r="2290" spans="1:14" x14ac:dyDescent="0.2">
      <c r="A2290" s="1" t="s">
        <v>2330</v>
      </c>
      <c r="B2290" s="1">
        <v>60</v>
      </c>
      <c r="C2290" s="1" t="s">
        <v>14</v>
      </c>
      <c r="D2290" s="1" t="s">
        <v>15</v>
      </c>
      <c r="E2290" s="1">
        <v>12.11</v>
      </c>
      <c r="F2290" s="1">
        <v>33</v>
      </c>
      <c r="G2290" s="1" t="s">
        <v>32</v>
      </c>
      <c r="H2290" s="1" t="s">
        <v>54</v>
      </c>
      <c r="I2290" s="1">
        <v>8.99</v>
      </c>
      <c r="J2290" s="1">
        <v>1</v>
      </c>
      <c r="K2290" s="1" t="s">
        <v>28</v>
      </c>
      <c r="L2290" s="1">
        <v>4</v>
      </c>
      <c r="M2290" s="1">
        <v>0.36</v>
      </c>
      <c r="N2290" s="1" t="s">
        <v>46</v>
      </c>
    </row>
    <row r="2291" spans="1:14" x14ac:dyDescent="0.2">
      <c r="A2291" s="1" t="s">
        <v>2331</v>
      </c>
      <c r="B2291" s="1">
        <v>68</v>
      </c>
      <c r="C2291" s="1" t="s">
        <v>26</v>
      </c>
      <c r="D2291" s="1" t="s">
        <v>21</v>
      </c>
      <c r="E2291" s="1">
        <v>2.58</v>
      </c>
      <c r="F2291" s="1">
        <v>37</v>
      </c>
      <c r="G2291" s="1" t="s">
        <v>48</v>
      </c>
      <c r="H2291" s="1" t="s">
        <v>56</v>
      </c>
      <c r="I2291" s="1">
        <v>13.99</v>
      </c>
      <c r="J2291" s="1">
        <v>1</v>
      </c>
      <c r="K2291" s="1" t="s">
        <v>36</v>
      </c>
      <c r="L2291" s="1">
        <v>3</v>
      </c>
      <c r="M2291" s="1">
        <v>7.0000000000000007E-2</v>
      </c>
      <c r="N2291" s="1" t="s">
        <v>24</v>
      </c>
    </row>
    <row r="2292" spans="1:14" x14ac:dyDescent="0.2">
      <c r="A2292" s="1" t="s">
        <v>2332</v>
      </c>
      <c r="B2292" s="1">
        <v>43</v>
      </c>
      <c r="C2292" s="1" t="s">
        <v>40</v>
      </c>
      <c r="D2292" s="1" t="s">
        <v>21</v>
      </c>
      <c r="E2292" s="1">
        <v>16.48</v>
      </c>
      <c r="F2292" s="1">
        <v>17</v>
      </c>
      <c r="G2292" s="1" t="s">
        <v>69</v>
      </c>
      <c r="H2292" s="1" t="s">
        <v>56</v>
      </c>
      <c r="I2292" s="1">
        <v>13.99</v>
      </c>
      <c r="J2292" s="1">
        <v>0</v>
      </c>
      <c r="K2292" s="1" t="s">
        <v>18</v>
      </c>
      <c r="L2292" s="1">
        <v>3</v>
      </c>
      <c r="M2292" s="1">
        <v>0.92</v>
      </c>
      <c r="N2292" s="1" t="s">
        <v>46</v>
      </c>
    </row>
    <row r="2293" spans="1:14" x14ac:dyDescent="0.2">
      <c r="A2293" s="1" t="s">
        <v>2333</v>
      </c>
      <c r="B2293" s="1">
        <v>64</v>
      </c>
      <c r="C2293" s="1" t="s">
        <v>40</v>
      </c>
      <c r="D2293" s="1" t="s">
        <v>21</v>
      </c>
      <c r="E2293" s="1">
        <v>10.46</v>
      </c>
      <c r="F2293" s="1">
        <v>51</v>
      </c>
      <c r="G2293" s="1" t="s">
        <v>48</v>
      </c>
      <c r="H2293" s="1" t="s">
        <v>45</v>
      </c>
      <c r="I2293" s="1">
        <v>13.99</v>
      </c>
      <c r="J2293" s="1">
        <v>1</v>
      </c>
      <c r="K2293" s="1" t="s">
        <v>60</v>
      </c>
      <c r="L2293" s="1">
        <v>2</v>
      </c>
      <c r="M2293" s="1">
        <v>0.2</v>
      </c>
      <c r="N2293" s="1" t="s">
        <v>46</v>
      </c>
    </row>
    <row r="2294" spans="1:14" x14ac:dyDescent="0.2">
      <c r="A2294" s="1" t="s">
        <v>2334</v>
      </c>
      <c r="B2294" s="1">
        <v>56</v>
      </c>
      <c r="C2294" s="1" t="s">
        <v>26</v>
      </c>
      <c r="D2294" s="1" t="s">
        <v>15</v>
      </c>
      <c r="E2294" s="1">
        <v>2.15</v>
      </c>
      <c r="F2294" s="1">
        <v>12</v>
      </c>
      <c r="G2294" s="1" t="s">
        <v>48</v>
      </c>
      <c r="H2294" s="1" t="s">
        <v>45</v>
      </c>
      <c r="I2294" s="1">
        <v>8.99</v>
      </c>
      <c r="J2294" s="1">
        <v>1</v>
      </c>
      <c r="K2294" s="1" t="s">
        <v>42</v>
      </c>
      <c r="L2294" s="1">
        <v>5</v>
      </c>
      <c r="M2294" s="1">
        <v>0.17</v>
      </c>
      <c r="N2294" s="1" t="s">
        <v>29</v>
      </c>
    </row>
    <row r="2295" spans="1:14" x14ac:dyDescent="0.2">
      <c r="A2295" s="1" t="s">
        <v>2335</v>
      </c>
      <c r="B2295" s="1">
        <v>56</v>
      </c>
      <c r="C2295" s="1" t="s">
        <v>14</v>
      </c>
      <c r="D2295" s="1" t="s">
        <v>31</v>
      </c>
      <c r="E2295" s="1">
        <v>19.25</v>
      </c>
      <c r="F2295" s="1">
        <v>28</v>
      </c>
      <c r="G2295" s="1" t="s">
        <v>69</v>
      </c>
      <c r="H2295" s="1" t="s">
        <v>45</v>
      </c>
      <c r="I2295" s="1">
        <v>17.989999999999998</v>
      </c>
      <c r="J2295" s="1">
        <v>0</v>
      </c>
      <c r="K2295" s="1" t="s">
        <v>60</v>
      </c>
      <c r="L2295" s="1">
        <v>5</v>
      </c>
      <c r="M2295" s="1">
        <v>0.66</v>
      </c>
      <c r="N2295" s="1" t="s">
        <v>19</v>
      </c>
    </row>
    <row r="2296" spans="1:14" x14ac:dyDescent="0.2">
      <c r="A2296" s="1" t="s">
        <v>2336</v>
      </c>
      <c r="B2296" s="1">
        <v>57</v>
      </c>
      <c r="C2296" s="1" t="s">
        <v>14</v>
      </c>
      <c r="D2296" s="1" t="s">
        <v>31</v>
      </c>
      <c r="E2296" s="1">
        <v>8.6199999999999992</v>
      </c>
      <c r="F2296" s="1">
        <v>40</v>
      </c>
      <c r="G2296" s="1" t="s">
        <v>16</v>
      </c>
      <c r="H2296" s="1" t="s">
        <v>54</v>
      </c>
      <c r="I2296" s="1">
        <v>17.989999999999998</v>
      </c>
      <c r="J2296" s="1">
        <v>1</v>
      </c>
      <c r="K2296" s="1" t="s">
        <v>42</v>
      </c>
      <c r="L2296" s="1">
        <v>2</v>
      </c>
      <c r="M2296" s="1">
        <v>0.21</v>
      </c>
      <c r="N2296" s="1" t="s">
        <v>38</v>
      </c>
    </row>
    <row r="2297" spans="1:14" x14ac:dyDescent="0.2">
      <c r="A2297" s="1" t="s">
        <v>2337</v>
      </c>
      <c r="B2297" s="1">
        <v>38</v>
      </c>
      <c r="C2297" s="1" t="s">
        <v>14</v>
      </c>
      <c r="D2297" s="1" t="s">
        <v>21</v>
      </c>
      <c r="E2297" s="1">
        <v>10.23</v>
      </c>
      <c r="F2297" s="1">
        <v>18</v>
      </c>
      <c r="G2297" s="1" t="s">
        <v>16</v>
      </c>
      <c r="H2297" s="1" t="s">
        <v>17</v>
      </c>
      <c r="I2297" s="1">
        <v>13.99</v>
      </c>
      <c r="J2297" s="1">
        <v>0</v>
      </c>
      <c r="K2297" s="1" t="s">
        <v>42</v>
      </c>
      <c r="L2297" s="1">
        <v>5</v>
      </c>
      <c r="M2297" s="1">
        <v>0.54</v>
      </c>
      <c r="N2297" s="1" t="s">
        <v>51</v>
      </c>
    </row>
    <row r="2298" spans="1:14" x14ac:dyDescent="0.2">
      <c r="A2298" s="1" t="s">
        <v>2338</v>
      </c>
      <c r="B2298" s="1">
        <v>35</v>
      </c>
      <c r="C2298" s="1" t="s">
        <v>14</v>
      </c>
      <c r="D2298" s="1" t="s">
        <v>31</v>
      </c>
      <c r="E2298" s="1">
        <v>21.23</v>
      </c>
      <c r="F2298" s="1">
        <v>9</v>
      </c>
      <c r="G2298" s="1" t="s">
        <v>27</v>
      </c>
      <c r="H2298" s="1" t="s">
        <v>17</v>
      </c>
      <c r="I2298" s="1">
        <v>17.989999999999998</v>
      </c>
      <c r="J2298" s="1">
        <v>0</v>
      </c>
      <c r="K2298" s="1" t="s">
        <v>42</v>
      </c>
      <c r="L2298" s="1">
        <v>5</v>
      </c>
      <c r="M2298" s="1">
        <v>2.12</v>
      </c>
      <c r="N2298" s="1" t="s">
        <v>33</v>
      </c>
    </row>
    <row r="2299" spans="1:14" x14ac:dyDescent="0.2">
      <c r="A2299" s="1" t="s">
        <v>2339</v>
      </c>
      <c r="B2299" s="1">
        <v>35</v>
      </c>
      <c r="C2299" s="1" t="s">
        <v>40</v>
      </c>
      <c r="D2299" s="1" t="s">
        <v>15</v>
      </c>
      <c r="E2299" s="1">
        <v>16.649999999999999</v>
      </c>
      <c r="F2299" s="1">
        <v>46</v>
      </c>
      <c r="G2299" s="1" t="s">
        <v>27</v>
      </c>
      <c r="H2299" s="1" t="s">
        <v>17</v>
      </c>
      <c r="I2299" s="1">
        <v>8.99</v>
      </c>
      <c r="J2299" s="1">
        <v>1</v>
      </c>
      <c r="K2299" s="1" t="s">
        <v>28</v>
      </c>
      <c r="L2299" s="1">
        <v>3</v>
      </c>
      <c r="M2299" s="1">
        <v>0.35</v>
      </c>
      <c r="N2299" s="1" t="s">
        <v>38</v>
      </c>
    </row>
    <row r="2300" spans="1:14" x14ac:dyDescent="0.2">
      <c r="A2300" s="1" t="s">
        <v>2340</v>
      </c>
      <c r="B2300" s="1">
        <v>58</v>
      </c>
      <c r="C2300" s="1" t="s">
        <v>14</v>
      </c>
      <c r="D2300" s="1" t="s">
        <v>21</v>
      </c>
      <c r="E2300" s="1">
        <v>6.62</v>
      </c>
      <c r="F2300" s="1">
        <v>25</v>
      </c>
      <c r="G2300" s="1" t="s">
        <v>16</v>
      </c>
      <c r="H2300" s="1" t="s">
        <v>17</v>
      </c>
      <c r="I2300" s="1">
        <v>13.99</v>
      </c>
      <c r="J2300" s="1">
        <v>0</v>
      </c>
      <c r="K2300" s="1" t="s">
        <v>36</v>
      </c>
      <c r="L2300" s="1">
        <v>2</v>
      </c>
      <c r="M2300" s="1">
        <v>0.25</v>
      </c>
      <c r="N2300" s="1" t="s">
        <v>29</v>
      </c>
    </row>
    <row r="2301" spans="1:14" x14ac:dyDescent="0.2">
      <c r="A2301" s="1" t="s">
        <v>2341</v>
      </c>
      <c r="B2301" s="1">
        <v>38</v>
      </c>
      <c r="C2301" s="1" t="s">
        <v>40</v>
      </c>
      <c r="D2301" s="1" t="s">
        <v>15</v>
      </c>
      <c r="E2301" s="1">
        <v>6.67</v>
      </c>
      <c r="F2301" s="1">
        <v>39</v>
      </c>
      <c r="G2301" s="1" t="s">
        <v>69</v>
      </c>
      <c r="H2301" s="1" t="s">
        <v>45</v>
      </c>
      <c r="I2301" s="1">
        <v>8.99</v>
      </c>
      <c r="J2301" s="1">
        <v>1</v>
      </c>
      <c r="K2301" s="1" t="s">
        <v>18</v>
      </c>
      <c r="L2301" s="1">
        <v>3</v>
      </c>
      <c r="M2301" s="1">
        <v>0.17</v>
      </c>
      <c r="N2301" s="1" t="s">
        <v>29</v>
      </c>
    </row>
    <row r="2302" spans="1:14" x14ac:dyDescent="0.2">
      <c r="A2302" s="1" t="s">
        <v>2342</v>
      </c>
      <c r="B2302" s="1">
        <v>69</v>
      </c>
      <c r="C2302" s="1" t="s">
        <v>40</v>
      </c>
      <c r="D2302" s="1" t="s">
        <v>21</v>
      </c>
      <c r="E2302" s="1">
        <v>4.8600000000000003</v>
      </c>
      <c r="F2302" s="1">
        <v>27</v>
      </c>
      <c r="G2302" s="1" t="s">
        <v>69</v>
      </c>
      <c r="H2302" s="1" t="s">
        <v>54</v>
      </c>
      <c r="I2302" s="1">
        <v>13.99</v>
      </c>
      <c r="J2302" s="1">
        <v>1</v>
      </c>
      <c r="K2302" s="1" t="s">
        <v>18</v>
      </c>
      <c r="L2302" s="1">
        <v>3</v>
      </c>
      <c r="M2302" s="1">
        <v>0.17</v>
      </c>
      <c r="N2302" s="1" t="s">
        <v>33</v>
      </c>
    </row>
    <row r="2303" spans="1:14" x14ac:dyDescent="0.2">
      <c r="A2303" s="1" t="s">
        <v>2343</v>
      </c>
      <c r="B2303" s="1">
        <v>47</v>
      </c>
      <c r="C2303" s="1" t="s">
        <v>40</v>
      </c>
      <c r="D2303" s="1" t="s">
        <v>15</v>
      </c>
      <c r="E2303" s="1">
        <v>19.260000000000002</v>
      </c>
      <c r="F2303" s="1">
        <v>57</v>
      </c>
      <c r="G2303" s="1" t="s">
        <v>22</v>
      </c>
      <c r="H2303" s="1" t="s">
        <v>17</v>
      </c>
      <c r="I2303" s="1">
        <v>8.99</v>
      </c>
      <c r="J2303" s="1">
        <v>1</v>
      </c>
      <c r="K2303" s="1" t="s">
        <v>42</v>
      </c>
      <c r="L2303" s="1">
        <v>2</v>
      </c>
      <c r="M2303" s="1">
        <v>0.33</v>
      </c>
      <c r="N2303" s="1" t="s">
        <v>19</v>
      </c>
    </row>
    <row r="2304" spans="1:14" x14ac:dyDescent="0.2">
      <c r="A2304" s="1" t="s">
        <v>2344</v>
      </c>
      <c r="B2304" s="1">
        <v>49</v>
      </c>
      <c r="C2304" s="1" t="s">
        <v>40</v>
      </c>
      <c r="D2304" s="1" t="s">
        <v>31</v>
      </c>
      <c r="E2304" s="1">
        <v>7.9</v>
      </c>
      <c r="F2304" s="1">
        <v>20</v>
      </c>
      <c r="G2304" s="1" t="s">
        <v>22</v>
      </c>
      <c r="H2304" s="1" t="s">
        <v>23</v>
      </c>
      <c r="I2304" s="1">
        <v>17.989999999999998</v>
      </c>
      <c r="J2304" s="1">
        <v>0</v>
      </c>
      <c r="K2304" s="1" t="s">
        <v>28</v>
      </c>
      <c r="L2304" s="1">
        <v>2</v>
      </c>
      <c r="M2304" s="1">
        <v>0.38</v>
      </c>
      <c r="N2304" s="1" t="s">
        <v>33</v>
      </c>
    </row>
    <row r="2305" spans="1:14" x14ac:dyDescent="0.2">
      <c r="A2305" s="1" t="s">
        <v>2345</v>
      </c>
      <c r="B2305" s="1">
        <v>26</v>
      </c>
      <c r="C2305" s="1" t="s">
        <v>26</v>
      </c>
      <c r="D2305" s="1" t="s">
        <v>21</v>
      </c>
      <c r="E2305" s="1">
        <v>8.8800000000000008</v>
      </c>
      <c r="F2305" s="1">
        <v>42</v>
      </c>
      <c r="G2305" s="1" t="s">
        <v>16</v>
      </c>
      <c r="H2305" s="1" t="s">
        <v>54</v>
      </c>
      <c r="I2305" s="1">
        <v>13.99</v>
      </c>
      <c r="J2305" s="1">
        <v>1</v>
      </c>
      <c r="K2305" s="1" t="s">
        <v>36</v>
      </c>
      <c r="L2305" s="1">
        <v>1</v>
      </c>
      <c r="M2305" s="1">
        <v>0.21</v>
      </c>
      <c r="N2305" s="1" t="s">
        <v>51</v>
      </c>
    </row>
    <row r="2306" spans="1:14" x14ac:dyDescent="0.2">
      <c r="A2306" s="1" t="s">
        <v>2346</v>
      </c>
      <c r="B2306" s="1">
        <v>28</v>
      </c>
      <c r="C2306" s="1" t="s">
        <v>26</v>
      </c>
      <c r="D2306" s="1" t="s">
        <v>31</v>
      </c>
      <c r="E2306" s="1">
        <v>25.32</v>
      </c>
      <c r="F2306" s="1">
        <v>6</v>
      </c>
      <c r="G2306" s="1" t="s">
        <v>48</v>
      </c>
      <c r="H2306" s="1" t="s">
        <v>45</v>
      </c>
      <c r="I2306" s="1">
        <v>17.989999999999998</v>
      </c>
      <c r="J2306" s="1">
        <v>0</v>
      </c>
      <c r="K2306" s="1" t="s">
        <v>18</v>
      </c>
      <c r="L2306" s="1">
        <v>1</v>
      </c>
      <c r="M2306" s="1">
        <v>3.62</v>
      </c>
      <c r="N2306" s="1" t="s">
        <v>19</v>
      </c>
    </row>
    <row r="2307" spans="1:14" x14ac:dyDescent="0.2">
      <c r="A2307" s="1" t="s">
        <v>2347</v>
      </c>
      <c r="B2307" s="1">
        <v>36</v>
      </c>
      <c r="C2307" s="1" t="s">
        <v>26</v>
      </c>
      <c r="D2307" s="1" t="s">
        <v>21</v>
      </c>
      <c r="E2307" s="1">
        <v>12.08</v>
      </c>
      <c r="F2307" s="1">
        <v>60</v>
      </c>
      <c r="G2307" s="1" t="s">
        <v>22</v>
      </c>
      <c r="H2307" s="1" t="s">
        <v>23</v>
      </c>
      <c r="I2307" s="1">
        <v>13.99</v>
      </c>
      <c r="J2307" s="1">
        <v>1</v>
      </c>
      <c r="K2307" s="1" t="s">
        <v>42</v>
      </c>
      <c r="L2307" s="1">
        <v>2</v>
      </c>
      <c r="M2307" s="1">
        <v>0.2</v>
      </c>
      <c r="N2307" s="1" t="s">
        <v>46</v>
      </c>
    </row>
    <row r="2308" spans="1:14" x14ac:dyDescent="0.2">
      <c r="A2308" s="1" t="s">
        <v>2348</v>
      </c>
      <c r="B2308" s="1">
        <v>28</v>
      </c>
      <c r="C2308" s="1" t="s">
        <v>40</v>
      </c>
      <c r="D2308" s="1" t="s">
        <v>31</v>
      </c>
      <c r="E2308" s="1">
        <v>2.0099999999999998</v>
      </c>
      <c r="F2308" s="1">
        <v>35</v>
      </c>
      <c r="G2308" s="1" t="s">
        <v>22</v>
      </c>
      <c r="H2308" s="1" t="s">
        <v>56</v>
      </c>
      <c r="I2308" s="1">
        <v>17.989999999999998</v>
      </c>
      <c r="J2308" s="1">
        <v>1</v>
      </c>
      <c r="K2308" s="1" t="s">
        <v>18</v>
      </c>
      <c r="L2308" s="1">
        <v>2</v>
      </c>
      <c r="M2308" s="1">
        <v>0.06</v>
      </c>
      <c r="N2308" s="1" t="s">
        <v>51</v>
      </c>
    </row>
    <row r="2309" spans="1:14" x14ac:dyDescent="0.2">
      <c r="A2309" s="1" t="s">
        <v>2349</v>
      </c>
      <c r="B2309" s="1">
        <v>24</v>
      </c>
      <c r="C2309" s="1" t="s">
        <v>40</v>
      </c>
      <c r="D2309" s="1" t="s">
        <v>31</v>
      </c>
      <c r="E2309" s="1">
        <v>9.24</v>
      </c>
      <c r="F2309" s="1">
        <v>23</v>
      </c>
      <c r="G2309" s="1" t="s">
        <v>32</v>
      </c>
      <c r="H2309" s="1" t="s">
        <v>54</v>
      </c>
      <c r="I2309" s="1">
        <v>17.989999999999998</v>
      </c>
      <c r="J2309" s="1">
        <v>0</v>
      </c>
      <c r="K2309" s="1" t="s">
        <v>36</v>
      </c>
      <c r="L2309" s="1">
        <v>3</v>
      </c>
      <c r="M2309" s="1">
        <v>0.39</v>
      </c>
      <c r="N2309" s="1" t="s">
        <v>51</v>
      </c>
    </row>
    <row r="2310" spans="1:14" x14ac:dyDescent="0.2">
      <c r="A2310" s="1" t="s">
        <v>2350</v>
      </c>
      <c r="B2310" s="1">
        <v>59</v>
      </c>
      <c r="C2310" s="1" t="s">
        <v>14</v>
      </c>
      <c r="D2310" s="1" t="s">
        <v>31</v>
      </c>
      <c r="E2310" s="1">
        <v>18.05</v>
      </c>
      <c r="F2310" s="1">
        <v>19</v>
      </c>
      <c r="G2310" s="1" t="s">
        <v>27</v>
      </c>
      <c r="H2310" s="1" t="s">
        <v>17</v>
      </c>
      <c r="I2310" s="1">
        <v>17.989999999999998</v>
      </c>
      <c r="J2310" s="1">
        <v>0</v>
      </c>
      <c r="K2310" s="1" t="s">
        <v>42</v>
      </c>
      <c r="L2310" s="1">
        <v>3</v>
      </c>
      <c r="M2310" s="1">
        <v>0.9</v>
      </c>
      <c r="N2310" s="1" t="s">
        <v>51</v>
      </c>
    </row>
    <row r="2311" spans="1:14" x14ac:dyDescent="0.2">
      <c r="A2311" s="1" t="s">
        <v>2351</v>
      </c>
      <c r="B2311" s="1">
        <v>69</v>
      </c>
      <c r="C2311" s="1" t="s">
        <v>14</v>
      </c>
      <c r="D2311" s="1" t="s">
        <v>15</v>
      </c>
      <c r="E2311" s="1">
        <v>3.12</v>
      </c>
      <c r="F2311" s="1">
        <v>47</v>
      </c>
      <c r="G2311" s="1" t="s">
        <v>48</v>
      </c>
      <c r="H2311" s="1" t="s">
        <v>23</v>
      </c>
      <c r="I2311" s="1">
        <v>8.99</v>
      </c>
      <c r="J2311" s="1">
        <v>1</v>
      </c>
      <c r="K2311" s="1" t="s">
        <v>28</v>
      </c>
      <c r="L2311" s="1">
        <v>3</v>
      </c>
      <c r="M2311" s="1">
        <v>7.0000000000000007E-2</v>
      </c>
      <c r="N2311" s="1" t="s">
        <v>51</v>
      </c>
    </row>
    <row r="2312" spans="1:14" x14ac:dyDescent="0.2">
      <c r="A2312" s="1" t="s">
        <v>2352</v>
      </c>
      <c r="B2312" s="1">
        <v>46</v>
      </c>
      <c r="C2312" s="1" t="s">
        <v>40</v>
      </c>
      <c r="D2312" s="1" t="s">
        <v>31</v>
      </c>
      <c r="E2312" s="1">
        <v>26.01</v>
      </c>
      <c r="F2312" s="1">
        <v>3</v>
      </c>
      <c r="G2312" s="1" t="s">
        <v>27</v>
      </c>
      <c r="H2312" s="1" t="s">
        <v>23</v>
      </c>
      <c r="I2312" s="1">
        <v>17.989999999999998</v>
      </c>
      <c r="J2312" s="1">
        <v>0</v>
      </c>
      <c r="K2312" s="1" t="s">
        <v>36</v>
      </c>
      <c r="L2312" s="1">
        <v>3</v>
      </c>
      <c r="M2312" s="1">
        <v>6.5</v>
      </c>
      <c r="N2312" s="1" t="s">
        <v>33</v>
      </c>
    </row>
    <row r="2313" spans="1:14" x14ac:dyDescent="0.2">
      <c r="A2313" s="1" t="s">
        <v>2353</v>
      </c>
      <c r="B2313" s="1">
        <v>62</v>
      </c>
      <c r="C2313" s="1" t="s">
        <v>14</v>
      </c>
      <c r="D2313" s="1" t="s">
        <v>21</v>
      </c>
      <c r="E2313" s="1">
        <v>36.03</v>
      </c>
      <c r="F2313" s="1">
        <v>46</v>
      </c>
      <c r="G2313" s="1" t="s">
        <v>69</v>
      </c>
      <c r="H2313" s="1" t="s">
        <v>23</v>
      </c>
      <c r="I2313" s="1">
        <v>13.99</v>
      </c>
      <c r="J2313" s="1">
        <v>0</v>
      </c>
      <c r="K2313" s="1" t="s">
        <v>18</v>
      </c>
      <c r="L2313" s="1">
        <v>2</v>
      </c>
      <c r="M2313" s="1">
        <v>0.77</v>
      </c>
      <c r="N2313" s="1" t="s">
        <v>51</v>
      </c>
    </row>
    <row r="2314" spans="1:14" x14ac:dyDescent="0.2">
      <c r="A2314" s="1" t="s">
        <v>2354</v>
      </c>
      <c r="B2314" s="1">
        <v>60</v>
      </c>
      <c r="C2314" s="1" t="s">
        <v>26</v>
      </c>
      <c r="D2314" s="1" t="s">
        <v>21</v>
      </c>
      <c r="E2314" s="1">
        <v>1.85</v>
      </c>
      <c r="F2314" s="1">
        <v>28</v>
      </c>
      <c r="G2314" s="1" t="s">
        <v>16</v>
      </c>
      <c r="H2314" s="1" t="s">
        <v>23</v>
      </c>
      <c r="I2314" s="1">
        <v>13.99</v>
      </c>
      <c r="J2314" s="1">
        <v>1</v>
      </c>
      <c r="K2314" s="1" t="s">
        <v>42</v>
      </c>
      <c r="L2314" s="1">
        <v>3</v>
      </c>
      <c r="M2314" s="1">
        <v>0.06</v>
      </c>
      <c r="N2314" s="1" t="s">
        <v>46</v>
      </c>
    </row>
    <row r="2315" spans="1:14" x14ac:dyDescent="0.2">
      <c r="A2315" s="1" t="s">
        <v>2355</v>
      </c>
      <c r="B2315" s="1">
        <v>33</v>
      </c>
      <c r="C2315" s="1" t="s">
        <v>26</v>
      </c>
      <c r="D2315" s="1" t="s">
        <v>21</v>
      </c>
      <c r="E2315" s="1">
        <v>1.32</v>
      </c>
      <c r="F2315" s="1">
        <v>36</v>
      </c>
      <c r="G2315" s="1" t="s">
        <v>48</v>
      </c>
      <c r="H2315" s="1" t="s">
        <v>45</v>
      </c>
      <c r="I2315" s="1">
        <v>13.99</v>
      </c>
      <c r="J2315" s="1">
        <v>1</v>
      </c>
      <c r="K2315" s="1" t="s">
        <v>28</v>
      </c>
      <c r="L2315" s="1">
        <v>1</v>
      </c>
      <c r="M2315" s="1">
        <v>0.04</v>
      </c>
      <c r="N2315" s="1" t="s">
        <v>29</v>
      </c>
    </row>
    <row r="2316" spans="1:14" x14ac:dyDescent="0.2">
      <c r="A2316" s="1" t="s">
        <v>2356</v>
      </c>
      <c r="B2316" s="1">
        <v>51</v>
      </c>
      <c r="C2316" s="1" t="s">
        <v>26</v>
      </c>
      <c r="D2316" s="1" t="s">
        <v>31</v>
      </c>
      <c r="E2316" s="1">
        <v>16.96</v>
      </c>
      <c r="F2316" s="1">
        <v>15</v>
      </c>
      <c r="G2316" s="1" t="s">
        <v>32</v>
      </c>
      <c r="H2316" s="1" t="s">
        <v>45</v>
      </c>
      <c r="I2316" s="1">
        <v>17.989999999999998</v>
      </c>
      <c r="J2316" s="1">
        <v>0</v>
      </c>
      <c r="K2316" s="1" t="s">
        <v>60</v>
      </c>
      <c r="L2316" s="1">
        <v>5</v>
      </c>
      <c r="M2316" s="1">
        <v>1.06</v>
      </c>
      <c r="N2316" s="1" t="s">
        <v>24</v>
      </c>
    </row>
    <row r="2317" spans="1:14" x14ac:dyDescent="0.2">
      <c r="A2317" s="1" t="s">
        <v>2357</v>
      </c>
      <c r="B2317" s="1">
        <v>32</v>
      </c>
      <c r="C2317" s="1" t="s">
        <v>26</v>
      </c>
      <c r="D2317" s="1" t="s">
        <v>15</v>
      </c>
      <c r="E2317" s="1">
        <v>0.54</v>
      </c>
      <c r="F2317" s="1">
        <v>5</v>
      </c>
      <c r="G2317" s="1" t="s">
        <v>32</v>
      </c>
      <c r="H2317" s="1" t="s">
        <v>45</v>
      </c>
      <c r="I2317" s="1">
        <v>8.99</v>
      </c>
      <c r="J2317" s="1">
        <v>1</v>
      </c>
      <c r="K2317" s="1" t="s">
        <v>42</v>
      </c>
      <c r="L2317" s="1">
        <v>2</v>
      </c>
      <c r="M2317" s="1">
        <v>0.09</v>
      </c>
      <c r="N2317" s="1" t="s">
        <v>29</v>
      </c>
    </row>
    <row r="2318" spans="1:14" x14ac:dyDescent="0.2">
      <c r="A2318" s="1" t="s">
        <v>2358</v>
      </c>
      <c r="B2318" s="1">
        <v>40</v>
      </c>
      <c r="C2318" s="1" t="s">
        <v>14</v>
      </c>
      <c r="D2318" s="1" t="s">
        <v>21</v>
      </c>
      <c r="E2318" s="1">
        <v>11.56</v>
      </c>
      <c r="F2318" s="1">
        <v>48</v>
      </c>
      <c r="G2318" s="1" t="s">
        <v>27</v>
      </c>
      <c r="H2318" s="1" t="s">
        <v>56</v>
      </c>
      <c r="I2318" s="1">
        <v>13.99</v>
      </c>
      <c r="J2318" s="1">
        <v>1</v>
      </c>
      <c r="K2318" s="1" t="s">
        <v>18</v>
      </c>
      <c r="L2318" s="1">
        <v>5</v>
      </c>
      <c r="M2318" s="1">
        <v>0.24</v>
      </c>
      <c r="N2318" s="1" t="s">
        <v>51</v>
      </c>
    </row>
    <row r="2319" spans="1:14" x14ac:dyDescent="0.2">
      <c r="A2319" s="1" t="s">
        <v>2359</v>
      </c>
      <c r="B2319" s="1">
        <v>62</v>
      </c>
      <c r="C2319" s="1" t="s">
        <v>14</v>
      </c>
      <c r="D2319" s="1" t="s">
        <v>31</v>
      </c>
      <c r="E2319" s="1">
        <v>9.58</v>
      </c>
      <c r="F2319" s="1">
        <v>25</v>
      </c>
      <c r="G2319" s="1" t="s">
        <v>27</v>
      </c>
      <c r="H2319" s="1" t="s">
        <v>56</v>
      </c>
      <c r="I2319" s="1">
        <v>17.989999999999998</v>
      </c>
      <c r="J2319" s="1">
        <v>0</v>
      </c>
      <c r="K2319" s="1" t="s">
        <v>60</v>
      </c>
      <c r="L2319" s="1">
        <v>2</v>
      </c>
      <c r="M2319" s="1">
        <v>0.37</v>
      </c>
      <c r="N2319" s="1" t="s">
        <v>46</v>
      </c>
    </row>
    <row r="2320" spans="1:14" x14ac:dyDescent="0.2">
      <c r="A2320" s="1" t="s">
        <v>2360</v>
      </c>
      <c r="B2320" s="1">
        <v>56</v>
      </c>
      <c r="C2320" s="1" t="s">
        <v>40</v>
      </c>
      <c r="D2320" s="1" t="s">
        <v>31</v>
      </c>
      <c r="E2320" s="1">
        <v>6.24</v>
      </c>
      <c r="F2320" s="1">
        <v>2</v>
      </c>
      <c r="G2320" s="1" t="s">
        <v>32</v>
      </c>
      <c r="H2320" s="1" t="s">
        <v>56</v>
      </c>
      <c r="I2320" s="1">
        <v>17.989999999999998</v>
      </c>
      <c r="J2320" s="1">
        <v>0</v>
      </c>
      <c r="K2320" s="1" t="s">
        <v>28</v>
      </c>
      <c r="L2320" s="1">
        <v>4</v>
      </c>
      <c r="M2320" s="1">
        <v>2.08</v>
      </c>
      <c r="N2320" s="1" t="s">
        <v>24</v>
      </c>
    </row>
    <row r="2321" spans="1:14" x14ac:dyDescent="0.2">
      <c r="A2321" s="1" t="s">
        <v>2361</v>
      </c>
      <c r="B2321" s="1">
        <v>22</v>
      </c>
      <c r="C2321" s="1" t="s">
        <v>40</v>
      </c>
      <c r="D2321" s="1" t="s">
        <v>31</v>
      </c>
      <c r="E2321" s="1">
        <v>12.87</v>
      </c>
      <c r="F2321" s="1">
        <v>59</v>
      </c>
      <c r="G2321" s="1" t="s">
        <v>22</v>
      </c>
      <c r="H2321" s="1" t="s">
        <v>56</v>
      </c>
      <c r="I2321" s="1">
        <v>17.989999999999998</v>
      </c>
      <c r="J2321" s="1">
        <v>1</v>
      </c>
      <c r="K2321" s="1" t="s">
        <v>18</v>
      </c>
      <c r="L2321" s="1">
        <v>4</v>
      </c>
      <c r="M2321" s="1">
        <v>0.21</v>
      </c>
      <c r="N2321" s="1" t="s">
        <v>38</v>
      </c>
    </row>
    <row r="2322" spans="1:14" x14ac:dyDescent="0.2">
      <c r="A2322" s="1" t="s">
        <v>2362</v>
      </c>
      <c r="B2322" s="1">
        <v>31</v>
      </c>
      <c r="C2322" s="1" t="s">
        <v>40</v>
      </c>
      <c r="D2322" s="1" t="s">
        <v>21</v>
      </c>
      <c r="E2322" s="1">
        <v>11.93</v>
      </c>
      <c r="F2322" s="1">
        <v>15</v>
      </c>
      <c r="G2322" s="1" t="s">
        <v>16</v>
      </c>
      <c r="H2322" s="1" t="s">
        <v>56</v>
      </c>
      <c r="I2322" s="1">
        <v>13.99</v>
      </c>
      <c r="J2322" s="1">
        <v>0</v>
      </c>
      <c r="K2322" s="1" t="s">
        <v>18</v>
      </c>
      <c r="L2322" s="1">
        <v>4</v>
      </c>
      <c r="M2322" s="1">
        <v>0.75</v>
      </c>
      <c r="N2322" s="1" t="s">
        <v>33</v>
      </c>
    </row>
    <row r="2323" spans="1:14" x14ac:dyDescent="0.2">
      <c r="A2323" s="1" t="s">
        <v>2363</v>
      </c>
      <c r="B2323" s="1">
        <v>60</v>
      </c>
      <c r="C2323" s="1" t="s">
        <v>40</v>
      </c>
      <c r="D2323" s="1" t="s">
        <v>31</v>
      </c>
      <c r="E2323" s="1">
        <v>7.25</v>
      </c>
      <c r="F2323" s="1">
        <v>35</v>
      </c>
      <c r="G2323" s="1" t="s">
        <v>27</v>
      </c>
      <c r="H2323" s="1" t="s">
        <v>17</v>
      </c>
      <c r="I2323" s="1">
        <v>17.989999999999998</v>
      </c>
      <c r="J2323" s="1">
        <v>0</v>
      </c>
      <c r="K2323" s="1" t="s">
        <v>36</v>
      </c>
      <c r="L2323" s="1">
        <v>5</v>
      </c>
      <c r="M2323" s="1">
        <v>0.2</v>
      </c>
      <c r="N2323" s="1" t="s">
        <v>24</v>
      </c>
    </row>
    <row r="2324" spans="1:14" x14ac:dyDescent="0.2">
      <c r="A2324" s="1" t="s">
        <v>2364</v>
      </c>
      <c r="B2324" s="1">
        <v>64</v>
      </c>
      <c r="C2324" s="1" t="s">
        <v>40</v>
      </c>
      <c r="D2324" s="1" t="s">
        <v>15</v>
      </c>
      <c r="E2324" s="1">
        <v>6.68</v>
      </c>
      <c r="F2324" s="1">
        <v>24</v>
      </c>
      <c r="G2324" s="1" t="s">
        <v>27</v>
      </c>
      <c r="H2324" s="1" t="s">
        <v>45</v>
      </c>
      <c r="I2324" s="1">
        <v>8.99</v>
      </c>
      <c r="J2324" s="1">
        <v>1</v>
      </c>
      <c r="K2324" s="1" t="s">
        <v>28</v>
      </c>
      <c r="L2324" s="1">
        <v>2</v>
      </c>
      <c r="M2324" s="1">
        <v>0.27</v>
      </c>
      <c r="N2324" s="1" t="s">
        <v>33</v>
      </c>
    </row>
    <row r="2325" spans="1:14" x14ac:dyDescent="0.2">
      <c r="A2325" s="1" t="s">
        <v>2365</v>
      </c>
      <c r="B2325" s="1">
        <v>53</v>
      </c>
      <c r="C2325" s="1" t="s">
        <v>40</v>
      </c>
      <c r="D2325" s="1" t="s">
        <v>15</v>
      </c>
      <c r="E2325" s="1">
        <v>6.64</v>
      </c>
      <c r="F2325" s="1">
        <v>37</v>
      </c>
      <c r="G2325" s="1" t="s">
        <v>16</v>
      </c>
      <c r="H2325" s="1" t="s">
        <v>54</v>
      </c>
      <c r="I2325" s="1">
        <v>8.99</v>
      </c>
      <c r="J2325" s="1">
        <v>1</v>
      </c>
      <c r="K2325" s="1" t="s">
        <v>60</v>
      </c>
      <c r="L2325" s="1">
        <v>5</v>
      </c>
      <c r="M2325" s="1">
        <v>0.17</v>
      </c>
      <c r="N2325" s="1" t="s">
        <v>51</v>
      </c>
    </row>
    <row r="2326" spans="1:14" x14ac:dyDescent="0.2">
      <c r="A2326" s="1" t="s">
        <v>2366</v>
      </c>
      <c r="B2326" s="1">
        <v>21</v>
      </c>
      <c r="C2326" s="1" t="s">
        <v>26</v>
      </c>
      <c r="D2326" s="1" t="s">
        <v>21</v>
      </c>
      <c r="E2326" s="1">
        <v>8.6</v>
      </c>
      <c r="F2326" s="1">
        <v>46</v>
      </c>
      <c r="G2326" s="1" t="s">
        <v>22</v>
      </c>
      <c r="H2326" s="1" t="s">
        <v>23</v>
      </c>
      <c r="I2326" s="1">
        <v>13.99</v>
      </c>
      <c r="J2326" s="1">
        <v>0</v>
      </c>
      <c r="K2326" s="1" t="s">
        <v>42</v>
      </c>
      <c r="L2326" s="1">
        <v>4</v>
      </c>
      <c r="M2326" s="1">
        <v>0.18</v>
      </c>
      <c r="N2326" s="1" t="s">
        <v>19</v>
      </c>
    </row>
    <row r="2327" spans="1:14" x14ac:dyDescent="0.2">
      <c r="A2327" s="1" t="s">
        <v>2367</v>
      </c>
      <c r="B2327" s="1">
        <v>45</v>
      </c>
      <c r="C2327" s="1" t="s">
        <v>14</v>
      </c>
      <c r="D2327" s="1" t="s">
        <v>21</v>
      </c>
      <c r="E2327" s="1">
        <v>25.59</v>
      </c>
      <c r="F2327" s="1">
        <v>22</v>
      </c>
      <c r="G2327" s="1" t="s">
        <v>22</v>
      </c>
      <c r="H2327" s="1" t="s">
        <v>17</v>
      </c>
      <c r="I2327" s="1">
        <v>13.99</v>
      </c>
      <c r="J2327" s="1">
        <v>0</v>
      </c>
      <c r="K2327" s="1" t="s">
        <v>60</v>
      </c>
      <c r="L2327" s="1">
        <v>2</v>
      </c>
      <c r="M2327" s="1">
        <v>1.1100000000000001</v>
      </c>
      <c r="N2327" s="1" t="s">
        <v>24</v>
      </c>
    </row>
    <row r="2328" spans="1:14" x14ac:dyDescent="0.2">
      <c r="A2328" s="1" t="s">
        <v>2368</v>
      </c>
      <c r="B2328" s="1">
        <v>37</v>
      </c>
      <c r="C2328" s="1" t="s">
        <v>40</v>
      </c>
      <c r="D2328" s="1" t="s">
        <v>15</v>
      </c>
      <c r="E2328" s="1">
        <v>11.52</v>
      </c>
      <c r="F2328" s="1">
        <v>38</v>
      </c>
      <c r="G2328" s="1" t="s">
        <v>32</v>
      </c>
      <c r="H2328" s="1" t="s">
        <v>17</v>
      </c>
      <c r="I2328" s="1">
        <v>8.99</v>
      </c>
      <c r="J2328" s="1">
        <v>1</v>
      </c>
      <c r="K2328" s="1" t="s">
        <v>42</v>
      </c>
      <c r="L2328" s="1">
        <v>4</v>
      </c>
      <c r="M2328" s="1">
        <v>0.3</v>
      </c>
      <c r="N2328" s="1" t="s">
        <v>19</v>
      </c>
    </row>
    <row r="2329" spans="1:14" x14ac:dyDescent="0.2">
      <c r="A2329" s="1" t="s">
        <v>2369</v>
      </c>
      <c r="B2329" s="1">
        <v>18</v>
      </c>
      <c r="C2329" s="1" t="s">
        <v>26</v>
      </c>
      <c r="D2329" s="1" t="s">
        <v>15</v>
      </c>
      <c r="E2329" s="1">
        <v>47.29</v>
      </c>
      <c r="F2329" s="1">
        <v>23</v>
      </c>
      <c r="G2329" s="1" t="s">
        <v>27</v>
      </c>
      <c r="H2329" s="1" t="s">
        <v>17</v>
      </c>
      <c r="I2329" s="1">
        <v>8.99</v>
      </c>
      <c r="J2329" s="1">
        <v>0</v>
      </c>
      <c r="K2329" s="1" t="s">
        <v>42</v>
      </c>
      <c r="L2329" s="1">
        <v>3</v>
      </c>
      <c r="M2329" s="1">
        <v>1.97</v>
      </c>
      <c r="N2329" s="1" t="s">
        <v>38</v>
      </c>
    </row>
    <row r="2330" spans="1:14" x14ac:dyDescent="0.2">
      <c r="A2330" s="1" t="s">
        <v>2370</v>
      </c>
      <c r="B2330" s="1">
        <v>28</v>
      </c>
      <c r="C2330" s="1" t="s">
        <v>26</v>
      </c>
      <c r="D2330" s="1" t="s">
        <v>15</v>
      </c>
      <c r="E2330" s="1">
        <v>2.66</v>
      </c>
      <c r="F2330" s="1">
        <v>55</v>
      </c>
      <c r="G2330" s="1" t="s">
        <v>16</v>
      </c>
      <c r="H2330" s="1" t="s">
        <v>45</v>
      </c>
      <c r="I2330" s="1">
        <v>8.99</v>
      </c>
      <c r="J2330" s="1">
        <v>1</v>
      </c>
      <c r="K2330" s="1" t="s">
        <v>28</v>
      </c>
      <c r="L2330" s="1">
        <v>5</v>
      </c>
      <c r="M2330" s="1">
        <v>0.05</v>
      </c>
      <c r="N2330" s="1" t="s">
        <v>19</v>
      </c>
    </row>
    <row r="2331" spans="1:14" x14ac:dyDescent="0.2">
      <c r="A2331" s="1" t="s">
        <v>2371</v>
      </c>
      <c r="B2331" s="1">
        <v>38</v>
      </c>
      <c r="C2331" s="1" t="s">
        <v>14</v>
      </c>
      <c r="D2331" s="1" t="s">
        <v>15</v>
      </c>
      <c r="E2331" s="1">
        <v>8.81</v>
      </c>
      <c r="F2331" s="1">
        <v>1</v>
      </c>
      <c r="G2331" s="1" t="s">
        <v>69</v>
      </c>
      <c r="H2331" s="1" t="s">
        <v>54</v>
      </c>
      <c r="I2331" s="1">
        <v>8.99</v>
      </c>
      <c r="J2331" s="1">
        <v>0</v>
      </c>
      <c r="K2331" s="1" t="s">
        <v>18</v>
      </c>
      <c r="L2331" s="1">
        <v>4</v>
      </c>
      <c r="M2331" s="1">
        <v>4.41</v>
      </c>
      <c r="N2331" s="1" t="s">
        <v>19</v>
      </c>
    </row>
    <row r="2332" spans="1:14" x14ac:dyDescent="0.2">
      <c r="A2332" s="1" t="s">
        <v>2372</v>
      </c>
      <c r="B2332" s="1">
        <v>54</v>
      </c>
      <c r="C2332" s="1" t="s">
        <v>14</v>
      </c>
      <c r="D2332" s="1" t="s">
        <v>15</v>
      </c>
      <c r="E2332" s="1">
        <v>1.07</v>
      </c>
      <c r="F2332" s="1">
        <v>59</v>
      </c>
      <c r="G2332" s="1" t="s">
        <v>22</v>
      </c>
      <c r="H2332" s="1" t="s">
        <v>17</v>
      </c>
      <c r="I2332" s="1">
        <v>8.99</v>
      </c>
      <c r="J2332" s="1">
        <v>1</v>
      </c>
      <c r="K2332" s="1" t="s">
        <v>60</v>
      </c>
      <c r="L2332" s="1">
        <v>1</v>
      </c>
      <c r="M2332" s="1">
        <v>0.02</v>
      </c>
      <c r="N2332" s="1" t="s">
        <v>51</v>
      </c>
    </row>
    <row r="2333" spans="1:14" x14ac:dyDescent="0.2">
      <c r="A2333" s="1" t="s">
        <v>2373</v>
      </c>
      <c r="B2333" s="1">
        <v>36</v>
      </c>
      <c r="C2333" s="1" t="s">
        <v>40</v>
      </c>
      <c r="D2333" s="1" t="s">
        <v>21</v>
      </c>
      <c r="E2333" s="1">
        <v>48.01</v>
      </c>
      <c r="F2333" s="1">
        <v>29</v>
      </c>
      <c r="G2333" s="1" t="s">
        <v>16</v>
      </c>
      <c r="H2333" s="1" t="s">
        <v>56</v>
      </c>
      <c r="I2333" s="1">
        <v>13.99</v>
      </c>
      <c r="J2333" s="1">
        <v>0</v>
      </c>
      <c r="K2333" s="1" t="s">
        <v>28</v>
      </c>
      <c r="L2333" s="1">
        <v>5</v>
      </c>
      <c r="M2333" s="1">
        <v>1.6</v>
      </c>
      <c r="N2333" s="1" t="s">
        <v>24</v>
      </c>
    </row>
    <row r="2334" spans="1:14" x14ac:dyDescent="0.2">
      <c r="A2334" s="1" t="s">
        <v>2374</v>
      </c>
      <c r="B2334" s="1">
        <v>61</v>
      </c>
      <c r="C2334" s="1" t="s">
        <v>40</v>
      </c>
      <c r="D2334" s="1" t="s">
        <v>21</v>
      </c>
      <c r="E2334" s="1">
        <v>26.05</v>
      </c>
      <c r="F2334" s="1">
        <v>21</v>
      </c>
      <c r="G2334" s="1" t="s">
        <v>69</v>
      </c>
      <c r="H2334" s="1" t="s">
        <v>56</v>
      </c>
      <c r="I2334" s="1">
        <v>13.99</v>
      </c>
      <c r="J2334" s="1">
        <v>0</v>
      </c>
      <c r="K2334" s="1" t="s">
        <v>36</v>
      </c>
      <c r="L2334" s="1">
        <v>1</v>
      </c>
      <c r="M2334" s="1">
        <v>1.18</v>
      </c>
      <c r="N2334" s="1" t="s">
        <v>51</v>
      </c>
    </row>
    <row r="2335" spans="1:14" x14ac:dyDescent="0.2">
      <c r="A2335" s="1" t="s">
        <v>2375</v>
      </c>
      <c r="B2335" s="1">
        <v>65</v>
      </c>
      <c r="C2335" s="1" t="s">
        <v>14</v>
      </c>
      <c r="D2335" s="1" t="s">
        <v>31</v>
      </c>
      <c r="E2335" s="1">
        <v>16.68</v>
      </c>
      <c r="F2335" s="1">
        <v>9</v>
      </c>
      <c r="G2335" s="1" t="s">
        <v>27</v>
      </c>
      <c r="H2335" s="1" t="s">
        <v>23</v>
      </c>
      <c r="I2335" s="1">
        <v>17.989999999999998</v>
      </c>
      <c r="J2335" s="1">
        <v>0</v>
      </c>
      <c r="K2335" s="1" t="s">
        <v>36</v>
      </c>
      <c r="L2335" s="1">
        <v>2</v>
      </c>
      <c r="M2335" s="1">
        <v>1.67</v>
      </c>
      <c r="N2335" s="1" t="s">
        <v>38</v>
      </c>
    </row>
    <row r="2336" spans="1:14" x14ac:dyDescent="0.2">
      <c r="A2336" s="1" t="s">
        <v>2376</v>
      </c>
      <c r="B2336" s="1">
        <v>25</v>
      </c>
      <c r="C2336" s="1" t="s">
        <v>26</v>
      </c>
      <c r="D2336" s="1" t="s">
        <v>21</v>
      </c>
      <c r="E2336" s="1">
        <v>9.64</v>
      </c>
      <c r="F2336" s="1">
        <v>54</v>
      </c>
      <c r="G2336" s="1" t="s">
        <v>32</v>
      </c>
      <c r="H2336" s="1" t="s">
        <v>17</v>
      </c>
      <c r="I2336" s="1">
        <v>13.99</v>
      </c>
      <c r="J2336" s="1">
        <v>1</v>
      </c>
      <c r="K2336" s="1" t="s">
        <v>60</v>
      </c>
      <c r="L2336" s="1">
        <v>3</v>
      </c>
      <c r="M2336" s="1">
        <v>0.18</v>
      </c>
      <c r="N2336" s="1" t="s">
        <v>29</v>
      </c>
    </row>
    <row r="2337" spans="1:14" x14ac:dyDescent="0.2">
      <c r="A2337" s="1" t="s">
        <v>2377</v>
      </c>
      <c r="B2337" s="1">
        <v>37</v>
      </c>
      <c r="C2337" s="1" t="s">
        <v>40</v>
      </c>
      <c r="D2337" s="1" t="s">
        <v>15</v>
      </c>
      <c r="E2337" s="1">
        <v>18.78</v>
      </c>
      <c r="F2337" s="1">
        <v>33</v>
      </c>
      <c r="G2337" s="1" t="s">
        <v>69</v>
      </c>
      <c r="H2337" s="1" t="s">
        <v>56</v>
      </c>
      <c r="I2337" s="1">
        <v>8.99</v>
      </c>
      <c r="J2337" s="1">
        <v>1</v>
      </c>
      <c r="K2337" s="1" t="s">
        <v>36</v>
      </c>
      <c r="L2337" s="1">
        <v>3</v>
      </c>
      <c r="M2337" s="1">
        <v>0.55000000000000004</v>
      </c>
      <c r="N2337" s="1" t="s">
        <v>33</v>
      </c>
    </row>
    <row r="2338" spans="1:14" x14ac:dyDescent="0.2">
      <c r="A2338" s="1" t="s">
        <v>2378</v>
      </c>
      <c r="B2338" s="1">
        <v>59</v>
      </c>
      <c r="C2338" s="1" t="s">
        <v>40</v>
      </c>
      <c r="D2338" s="1" t="s">
        <v>31</v>
      </c>
      <c r="E2338" s="1">
        <v>4.9000000000000004</v>
      </c>
      <c r="F2338" s="1">
        <v>56</v>
      </c>
      <c r="G2338" s="1" t="s">
        <v>32</v>
      </c>
      <c r="H2338" s="1" t="s">
        <v>45</v>
      </c>
      <c r="I2338" s="1">
        <v>17.989999999999998</v>
      </c>
      <c r="J2338" s="1">
        <v>1</v>
      </c>
      <c r="K2338" s="1" t="s">
        <v>28</v>
      </c>
      <c r="L2338" s="1">
        <v>4</v>
      </c>
      <c r="M2338" s="1">
        <v>0.09</v>
      </c>
      <c r="N2338" s="1" t="s">
        <v>51</v>
      </c>
    </row>
    <row r="2339" spans="1:14" x14ac:dyDescent="0.2">
      <c r="A2339" s="1" t="s">
        <v>2379</v>
      </c>
      <c r="B2339" s="1">
        <v>64</v>
      </c>
      <c r="C2339" s="1" t="s">
        <v>26</v>
      </c>
      <c r="D2339" s="1" t="s">
        <v>15</v>
      </c>
      <c r="E2339" s="1">
        <v>3.98</v>
      </c>
      <c r="F2339" s="1">
        <v>58</v>
      </c>
      <c r="G2339" s="1" t="s">
        <v>32</v>
      </c>
      <c r="H2339" s="1" t="s">
        <v>45</v>
      </c>
      <c r="I2339" s="1">
        <v>8.99</v>
      </c>
      <c r="J2339" s="1">
        <v>1</v>
      </c>
      <c r="K2339" s="1" t="s">
        <v>42</v>
      </c>
      <c r="L2339" s="1">
        <v>5</v>
      </c>
      <c r="M2339" s="1">
        <v>7.0000000000000007E-2</v>
      </c>
      <c r="N2339" s="1" t="s">
        <v>24</v>
      </c>
    </row>
    <row r="2340" spans="1:14" x14ac:dyDescent="0.2">
      <c r="A2340" s="1" t="s">
        <v>2380</v>
      </c>
      <c r="B2340" s="1">
        <v>44</v>
      </c>
      <c r="C2340" s="1" t="s">
        <v>40</v>
      </c>
      <c r="D2340" s="1" t="s">
        <v>15</v>
      </c>
      <c r="E2340" s="1">
        <v>8.02</v>
      </c>
      <c r="F2340" s="1">
        <v>9</v>
      </c>
      <c r="G2340" s="1" t="s">
        <v>69</v>
      </c>
      <c r="H2340" s="1" t="s">
        <v>17</v>
      </c>
      <c r="I2340" s="1">
        <v>8.99</v>
      </c>
      <c r="J2340" s="1">
        <v>0</v>
      </c>
      <c r="K2340" s="1" t="s">
        <v>28</v>
      </c>
      <c r="L2340" s="1">
        <v>4</v>
      </c>
      <c r="M2340" s="1">
        <v>0.8</v>
      </c>
      <c r="N2340" s="1" t="s">
        <v>46</v>
      </c>
    </row>
    <row r="2341" spans="1:14" x14ac:dyDescent="0.2">
      <c r="A2341" s="1" t="s">
        <v>2381</v>
      </c>
      <c r="B2341" s="1">
        <v>21</v>
      </c>
      <c r="C2341" s="1" t="s">
        <v>40</v>
      </c>
      <c r="D2341" s="1" t="s">
        <v>31</v>
      </c>
      <c r="E2341" s="1">
        <v>1.83</v>
      </c>
      <c r="F2341" s="1">
        <v>21</v>
      </c>
      <c r="G2341" s="1" t="s">
        <v>69</v>
      </c>
      <c r="H2341" s="1" t="s">
        <v>17</v>
      </c>
      <c r="I2341" s="1">
        <v>17.989999999999998</v>
      </c>
      <c r="J2341" s="1">
        <v>1</v>
      </c>
      <c r="K2341" s="1" t="s">
        <v>18</v>
      </c>
      <c r="L2341" s="1">
        <v>1</v>
      </c>
      <c r="M2341" s="1">
        <v>0.08</v>
      </c>
      <c r="N2341" s="1" t="s">
        <v>46</v>
      </c>
    </row>
    <row r="2342" spans="1:14" x14ac:dyDescent="0.2">
      <c r="A2342" s="1" t="s">
        <v>2382</v>
      </c>
      <c r="B2342" s="1">
        <v>31</v>
      </c>
      <c r="C2342" s="1" t="s">
        <v>14</v>
      </c>
      <c r="D2342" s="1" t="s">
        <v>21</v>
      </c>
      <c r="E2342" s="1">
        <v>3.9</v>
      </c>
      <c r="F2342" s="1">
        <v>33</v>
      </c>
      <c r="G2342" s="1" t="s">
        <v>32</v>
      </c>
      <c r="H2342" s="1" t="s">
        <v>45</v>
      </c>
      <c r="I2342" s="1">
        <v>13.99</v>
      </c>
      <c r="J2342" s="1">
        <v>1</v>
      </c>
      <c r="K2342" s="1" t="s">
        <v>36</v>
      </c>
      <c r="L2342" s="1">
        <v>3</v>
      </c>
      <c r="M2342" s="1">
        <v>0.11</v>
      </c>
      <c r="N2342" s="1" t="s">
        <v>19</v>
      </c>
    </row>
    <row r="2343" spans="1:14" x14ac:dyDescent="0.2">
      <c r="A2343" s="1" t="s">
        <v>2383</v>
      </c>
      <c r="B2343" s="1">
        <v>46</v>
      </c>
      <c r="C2343" s="1" t="s">
        <v>14</v>
      </c>
      <c r="D2343" s="1" t="s">
        <v>15</v>
      </c>
      <c r="E2343" s="1">
        <v>7.63</v>
      </c>
      <c r="F2343" s="1">
        <v>31</v>
      </c>
      <c r="G2343" s="1" t="s">
        <v>27</v>
      </c>
      <c r="H2343" s="1" t="s">
        <v>56</v>
      </c>
      <c r="I2343" s="1">
        <v>8.99</v>
      </c>
      <c r="J2343" s="1">
        <v>1</v>
      </c>
      <c r="K2343" s="1" t="s">
        <v>18</v>
      </c>
      <c r="L2343" s="1">
        <v>5</v>
      </c>
      <c r="M2343" s="1">
        <v>0.24</v>
      </c>
      <c r="N2343" s="1" t="s">
        <v>38</v>
      </c>
    </row>
    <row r="2344" spans="1:14" x14ac:dyDescent="0.2">
      <c r="A2344" s="1" t="s">
        <v>2384</v>
      </c>
      <c r="B2344" s="1">
        <v>32</v>
      </c>
      <c r="C2344" s="1" t="s">
        <v>40</v>
      </c>
      <c r="D2344" s="1" t="s">
        <v>31</v>
      </c>
      <c r="E2344" s="1">
        <v>2.38</v>
      </c>
      <c r="F2344" s="1">
        <v>3</v>
      </c>
      <c r="G2344" s="1" t="s">
        <v>27</v>
      </c>
      <c r="H2344" s="1" t="s">
        <v>23</v>
      </c>
      <c r="I2344" s="1">
        <v>17.989999999999998</v>
      </c>
      <c r="J2344" s="1">
        <v>0</v>
      </c>
      <c r="K2344" s="1" t="s">
        <v>18</v>
      </c>
      <c r="L2344" s="1">
        <v>4</v>
      </c>
      <c r="M2344" s="1">
        <v>0.59</v>
      </c>
      <c r="N2344" s="1" t="s">
        <v>29</v>
      </c>
    </row>
    <row r="2345" spans="1:14" x14ac:dyDescent="0.2">
      <c r="A2345" s="1" t="s">
        <v>2385</v>
      </c>
      <c r="B2345" s="1">
        <v>20</v>
      </c>
      <c r="C2345" s="1" t="s">
        <v>26</v>
      </c>
      <c r="D2345" s="1" t="s">
        <v>15</v>
      </c>
      <c r="E2345" s="1">
        <v>1.27</v>
      </c>
      <c r="F2345" s="1">
        <v>46</v>
      </c>
      <c r="G2345" s="1" t="s">
        <v>27</v>
      </c>
      <c r="H2345" s="1" t="s">
        <v>54</v>
      </c>
      <c r="I2345" s="1">
        <v>8.99</v>
      </c>
      <c r="J2345" s="1">
        <v>1</v>
      </c>
      <c r="K2345" s="1" t="s">
        <v>42</v>
      </c>
      <c r="L2345" s="1">
        <v>1</v>
      </c>
      <c r="M2345" s="1">
        <v>0.03</v>
      </c>
      <c r="N2345" s="1" t="s">
        <v>33</v>
      </c>
    </row>
    <row r="2346" spans="1:14" x14ac:dyDescent="0.2">
      <c r="A2346" s="1" t="s">
        <v>2386</v>
      </c>
      <c r="B2346" s="1">
        <v>49</v>
      </c>
      <c r="C2346" s="1" t="s">
        <v>40</v>
      </c>
      <c r="D2346" s="1" t="s">
        <v>15</v>
      </c>
      <c r="E2346" s="1">
        <v>5.3</v>
      </c>
      <c r="F2346" s="1">
        <v>44</v>
      </c>
      <c r="G2346" s="1" t="s">
        <v>32</v>
      </c>
      <c r="H2346" s="1" t="s">
        <v>17</v>
      </c>
      <c r="I2346" s="1">
        <v>8.99</v>
      </c>
      <c r="J2346" s="1">
        <v>1</v>
      </c>
      <c r="K2346" s="1" t="s">
        <v>60</v>
      </c>
      <c r="L2346" s="1">
        <v>3</v>
      </c>
      <c r="M2346" s="1">
        <v>0.12</v>
      </c>
      <c r="N2346" s="1" t="s">
        <v>46</v>
      </c>
    </row>
    <row r="2347" spans="1:14" x14ac:dyDescent="0.2">
      <c r="A2347" s="1" t="s">
        <v>2387</v>
      </c>
      <c r="B2347" s="1">
        <v>18</v>
      </c>
      <c r="C2347" s="1" t="s">
        <v>40</v>
      </c>
      <c r="D2347" s="1" t="s">
        <v>15</v>
      </c>
      <c r="E2347" s="1">
        <v>3.11</v>
      </c>
      <c r="F2347" s="1">
        <v>48</v>
      </c>
      <c r="G2347" s="1" t="s">
        <v>22</v>
      </c>
      <c r="H2347" s="1" t="s">
        <v>17</v>
      </c>
      <c r="I2347" s="1">
        <v>8.99</v>
      </c>
      <c r="J2347" s="1">
        <v>1</v>
      </c>
      <c r="K2347" s="1" t="s">
        <v>60</v>
      </c>
      <c r="L2347" s="1">
        <v>2</v>
      </c>
      <c r="M2347" s="1">
        <v>0.06</v>
      </c>
      <c r="N2347" s="1" t="s">
        <v>24</v>
      </c>
    </row>
    <row r="2348" spans="1:14" x14ac:dyDescent="0.2">
      <c r="A2348" s="1" t="s">
        <v>2388</v>
      </c>
      <c r="B2348" s="1">
        <v>65</v>
      </c>
      <c r="C2348" s="1" t="s">
        <v>40</v>
      </c>
      <c r="D2348" s="1" t="s">
        <v>31</v>
      </c>
      <c r="E2348" s="1">
        <v>23.31</v>
      </c>
      <c r="F2348" s="1">
        <v>25</v>
      </c>
      <c r="G2348" s="1" t="s">
        <v>48</v>
      </c>
      <c r="H2348" s="1" t="s">
        <v>56</v>
      </c>
      <c r="I2348" s="1">
        <v>17.989999999999998</v>
      </c>
      <c r="J2348" s="1">
        <v>0</v>
      </c>
      <c r="K2348" s="1" t="s">
        <v>36</v>
      </c>
      <c r="L2348" s="1">
        <v>2</v>
      </c>
      <c r="M2348" s="1">
        <v>0.9</v>
      </c>
      <c r="N2348" s="1" t="s">
        <v>19</v>
      </c>
    </row>
    <row r="2349" spans="1:14" x14ac:dyDescent="0.2">
      <c r="A2349" s="1" t="s">
        <v>2389</v>
      </c>
      <c r="B2349" s="1">
        <v>28</v>
      </c>
      <c r="C2349" s="1" t="s">
        <v>26</v>
      </c>
      <c r="D2349" s="1" t="s">
        <v>21</v>
      </c>
      <c r="E2349" s="1">
        <v>0.61</v>
      </c>
      <c r="F2349" s="1">
        <v>59</v>
      </c>
      <c r="G2349" s="1" t="s">
        <v>16</v>
      </c>
      <c r="H2349" s="1" t="s">
        <v>45</v>
      </c>
      <c r="I2349" s="1">
        <v>13.99</v>
      </c>
      <c r="J2349" s="1">
        <v>1</v>
      </c>
      <c r="K2349" s="1" t="s">
        <v>18</v>
      </c>
      <c r="L2349" s="1">
        <v>5</v>
      </c>
      <c r="M2349" s="1">
        <v>0.01</v>
      </c>
      <c r="N2349" s="1" t="s">
        <v>38</v>
      </c>
    </row>
    <row r="2350" spans="1:14" x14ac:dyDescent="0.2">
      <c r="A2350" s="1" t="s">
        <v>2390</v>
      </c>
      <c r="B2350" s="1">
        <v>62</v>
      </c>
      <c r="C2350" s="1" t="s">
        <v>40</v>
      </c>
      <c r="D2350" s="1" t="s">
        <v>31</v>
      </c>
      <c r="E2350" s="1">
        <v>0.99</v>
      </c>
      <c r="F2350" s="1">
        <v>43</v>
      </c>
      <c r="G2350" s="1" t="s">
        <v>27</v>
      </c>
      <c r="H2350" s="1" t="s">
        <v>23</v>
      </c>
      <c r="I2350" s="1">
        <v>17.989999999999998</v>
      </c>
      <c r="J2350" s="1">
        <v>1</v>
      </c>
      <c r="K2350" s="1" t="s">
        <v>36</v>
      </c>
      <c r="L2350" s="1">
        <v>5</v>
      </c>
      <c r="M2350" s="1">
        <v>0.02</v>
      </c>
      <c r="N2350" s="1" t="s">
        <v>51</v>
      </c>
    </row>
    <row r="2351" spans="1:14" x14ac:dyDescent="0.2">
      <c r="A2351" s="1" t="s">
        <v>2391</v>
      </c>
      <c r="B2351" s="1">
        <v>22</v>
      </c>
      <c r="C2351" s="1" t="s">
        <v>40</v>
      </c>
      <c r="D2351" s="1" t="s">
        <v>21</v>
      </c>
      <c r="E2351" s="1">
        <v>10.96</v>
      </c>
      <c r="F2351" s="1">
        <v>50</v>
      </c>
      <c r="G2351" s="1" t="s">
        <v>27</v>
      </c>
      <c r="H2351" s="1" t="s">
        <v>45</v>
      </c>
      <c r="I2351" s="1">
        <v>13.99</v>
      </c>
      <c r="J2351" s="1">
        <v>1</v>
      </c>
      <c r="K2351" s="1" t="s">
        <v>28</v>
      </c>
      <c r="L2351" s="1">
        <v>4</v>
      </c>
      <c r="M2351" s="1">
        <v>0.21</v>
      </c>
      <c r="N2351" s="1" t="s">
        <v>29</v>
      </c>
    </row>
    <row r="2352" spans="1:14" x14ac:dyDescent="0.2">
      <c r="A2352" s="1" t="s">
        <v>2392</v>
      </c>
      <c r="B2352" s="1">
        <v>29</v>
      </c>
      <c r="C2352" s="1" t="s">
        <v>14</v>
      </c>
      <c r="D2352" s="1" t="s">
        <v>31</v>
      </c>
      <c r="E2352" s="1">
        <v>16.95</v>
      </c>
      <c r="F2352" s="1">
        <v>53</v>
      </c>
      <c r="G2352" s="1" t="s">
        <v>16</v>
      </c>
      <c r="H2352" s="1" t="s">
        <v>23</v>
      </c>
      <c r="I2352" s="1">
        <v>17.989999999999998</v>
      </c>
      <c r="J2352" s="1">
        <v>1</v>
      </c>
      <c r="K2352" s="1" t="s">
        <v>42</v>
      </c>
      <c r="L2352" s="1">
        <v>3</v>
      </c>
      <c r="M2352" s="1">
        <v>0.31</v>
      </c>
      <c r="N2352" s="1" t="s">
        <v>38</v>
      </c>
    </row>
    <row r="2353" spans="1:14" x14ac:dyDescent="0.2">
      <c r="A2353" s="1" t="s">
        <v>2393</v>
      </c>
      <c r="B2353" s="1">
        <v>37</v>
      </c>
      <c r="C2353" s="1" t="s">
        <v>26</v>
      </c>
      <c r="D2353" s="1" t="s">
        <v>21</v>
      </c>
      <c r="E2353" s="1">
        <v>5.31</v>
      </c>
      <c r="F2353" s="1">
        <v>38</v>
      </c>
      <c r="G2353" s="1" t="s">
        <v>27</v>
      </c>
      <c r="H2353" s="1" t="s">
        <v>17</v>
      </c>
      <c r="I2353" s="1">
        <v>13.99</v>
      </c>
      <c r="J2353" s="1">
        <v>0</v>
      </c>
      <c r="K2353" s="1" t="s">
        <v>42</v>
      </c>
      <c r="L2353" s="1">
        <v>5</v>
      </c>
      <c r="M2353" s="1">
        <v>0.14000000000000001</v>
      </c>
      <c r="N2353" s="1" t="s">
        <v>24</v>
      </c>
    </row>
    <row r="2354" spans="1:14" x14ac:dyDescent="0.2">
      <c r="A2354" s="1" t="s">
        <v>2394</v>
      </c>
      <c r="B2354" s="1">
        <v>34</v>
      </c>
      <c r="C2354" s="1" t="s">
        <v>14</v>
      </c>
      <c r="D2354" s="1" t="s">
        <v>21</v>
      </c>
      <c r="E2354" s="1">
        <v>8.59</v>
      </c>
      <c r="F2354" s="1">
        <v>20</v>
      </c>
      <c r="G2354" s="1" t="s">
        <v>22</v>
      </c>
      <c r="H2354" s="1" t="s">
        <v>17</v>
      </c>
      <c r="I2354" s="1">
        <v>13.99</v>
      </c>
      <c r="J2354" s="1">
        <v>0</v>
      </c>
      <c r="K2354" s="1" t="s">
        <v>18</v>
      </c>
      <c r="L2354" s="1">
        <v>1</v>
      </c>
      <c r="M2354" s="1">
        <v>0.41</v>
      </c>
      <c r="N2354" s="1" t="s">
        <v>38</v>
      </c>
    </row>
    <row r="2355" spans="1:14" x14ac:dyDescent="0.2">
      <c r="A2355" s="1" t="s">
        <v>2395</v>
      </c>
      <c r="B2355" s="1">
        <v>60</v>
      </c>
      <c r="C2355" s="1" t="s">
        <v>14</v>
      </c>
      <c r="D2355" s="1" t="s">
        <v>15</v>
      </c>
      <c r="E2355" s="1">
        <v>36.07</v>
      </c>
      <c r="F2355" s="1">
        <v>38</v>
      </c>
      <c r="G2355" s="1" t="s">
        <v>32</v>
      </c>
      <c r="H2355" s="1" t="s">
        <v>17</v>
      </c>
      <c r="I2355" s="1">
        <v>8.99</v>
      </c>
      <c r="J2355" s="1">
        <v>0</v>
      </c>
      <c r="K2355" s="1" t="s">
        <v>36</v>
      </c>
      <c r="L2355" s="1">
        <v>5</v>
      </c>
      <c r="M2355" s="1">
        <v>0.92</v>
      </c>
      <c r="N2355" s="1" t="s">
        <v>38</v>
      </c>
    </row>
    <row r="2356" spans="1:14" x14ac:dyDescent="0.2">
      <c r="A2356" s="1" t="s">
        <v>2396</v>
      </c>
      <c r="B2356" s="1">
        <v>57</v>
      </c>
      <c r="C2356" s="1" t="s">
        <v>26</v>
      </c>
      <c r="D2356" s="1" t="s">
        <v>15</v>
      </c>
      <c r="E2356" s="1">
        <v>2.86</v>
      </c>
      <c r="F2356" s="1">
        <v>49</v>
      </c>
      <c r="G2356" s="1" t="s">
        <v>22</v>
      </c>
      <c r="H2356" s="1" t="s">
        <v>54</v>
      </c>
      <c r="I2356" s="1">
        <v>8.99</v>
      </c>
      <c r="J2356" s="1">
        <v>1</v>
      </c>
      <c r="K2356" s="1" t="s">
        <v>36</v>
      </c>
      <c r="L2356" s="1">
        <v>2</v>
      </c>
      <c r="M2356" s="1">
        <v>0.06</v>
      </c>
      <c r="N2356" s="1" t="s">
        <v>51</v>
      </c>
    </row>
    <row r="2357" spans="1:14" x14ac:dyDescent="0.2">
      <c r="A2357" s="1" t="s">
        <v>2397</v>
      </c>
      <c r="B2357" s="1">
        <v>33</v>
      </c>
      <c r="C2357" s="1" t="s">
        <v>14</v>
      </c>
      <c r="D2357" s="1" t="s">
        <v>15</v>
      </c>
      <c r="E2357" s="1">
        <v>24.94</v>
      </c>
      <c r="F2357" s="1">
        <v>16</v>
      </c>
      <c r="G2357" s="1" t="s">
        <v>48</v>
      </c>
      <c r="H2357" s="1" t="s">
        <v>23</v>
      </c>
      <c r="I2357" s="1">
        <v>8.99</v>
      </c>
      <c r="J2357" s="1">
        <v>0</v>
      </c>
      <c r="K2357" s="1" t="s">
        <v>60</v>
      </c>
      <c r="L2357" s="1">
        <v>1</v>
      </c>
      <c r="M2357" s="1">
        <v>1.47</v>
      </c>
      <c r="N2357" s="1" t="s">
        <v>29</v>
      </c>
    </row>
    <row r="2358" spans="1:14" x14ac:dyDescent="0.2">
      <c r="A2358" s="1" t="s">
        <v>2398</v>
      </c>
      <c r="B2358" s="1">
        <v>26</v>
      </c>
      <c r="C2358" s="1" t="s">
        <v>40</v>
      </c>
      <c r="D2358" s="1" t="s">
        <v>21</v>
      </c>
      <c r="E2358" s="1">
        <v>26.4</v>
      </c>
      <c r="F2358" s="1">
        <v>22</v>
      </c>
      <c r="G2358" s="1" t="s">
        <v>69</v>
      </c>
      <c r="H2358" s="1" t="s">
        <v>17</v>
      </c>
      <c r="I2358" s="1">
        <v>13.99</v>
      </c>
      <c r="J2358" s="1">
        <v>0</v>
      </c>
      <c r="K2358" s="1" t="s">
        <v>60</v>
      </c>
      <c r="L2358" s="1">
        <v>1</v>
      </c>
      <c r="M2358" s="1">
        <v>1.1499999999999999</v>
      </c>
      <c r="N2358" s="1" t="s">
        <v>38</v>
      </c>
    </row>
    <row r="2359" spans="1:14" x14ac:dyDescent="0.2">
      <c r="A2359" s="1" t="s">
        <v>2399</v>
      </c>
      <c r="B2359" s="1">
        <v>28</v>
      </c>
      <c r="C2359" s="1" t="s">
        <v>14</v>
      </c>
      <c r="D2359" s="1" t="s">
        <v>21</v>
      </c>
      <c r="E2359" s="1">
        <v>14.45</v>
      </c>
      <c r="F2359" s="1">
        <v>4</v>
      </c>
      <c r="G2359" s="1" t="s">
        <v>22</v>
      </c>
      <c r="H2359" s="1" t="s">
        <v>45</v>
      </c>
      <c r="I2359" s="1">
        <v>13.99</v>
      </c>
      <c r="J2359" s="1">
        <v>0</v>
      </c>
      <c r="K2359" s="1" t="s">
        <v>60</v>
      </c>
      <c r="L2359" s="1">
        <v>5</v>
      </c>
      <c r="M2359" s="1">
        <v>2.89</v>
      </c>
      <c r="N2359" s="1" t="s">
        <v>33</v>
      </c>
    </row>
    <row r="2360" spans="1:14" x14ac:dyDescent="0.2">
      <c r="A2360" s="1" t="s">
        <v>2400</v>
      </c>
      <c r="B2360" s="1">
        <v>53</v>
      </c>
      <c r="C2360" s="1" t="s">
        <v>14</v>
      </c>
      <c r="D2360" s="1" t="s">
        <v>31</v>
      </c>
      <c r="E2360" s="1">
        <v>4.49</v>
      </c>
      <c r="F2360" s="1">
        <v>10</v>
      </c>
      <c r="G2360" s="1" t="s">
        <v>48</v>
      </c>
      <c r="H2360" s="1" t="s">
        <v>56</v>
      </c>
      <c r="I2360" s="1">
        <v>17.989999999999998</v>
      </c>
      <c r="J2360" s="1">
        <v>1</v>
      </c>
      <c r="K2360" s="1" t="s">
        <v>36</v>
      </c>
      <c r="L2360" s="1">
        <v>1</v>
      </c>
      <c r="M2360" s="1">
        <v>0.41</v>
      </c>
      <c r="N2360" s="1" t="s">
        <v>19</v>
      </c>
    </row>
    <row r="2361" spans="1:14" x14ac:dyDescent="0.2">
      <c r="A2361" s="1" t="s">
        <v>2401</v>
      </c>
      <c r="B2361" s="1">
        <v>45</v>
      </c>
      <c r="C2361" s="1" t="s">
        <v>40</v>
      </c>
      <c r="D2361" s="1" t="s">
        <v>15</v>
      </c>
      <c r="E2361" s="1">
        <v>4.22</v>
      </c>
      <c r="F2361" s="1">
        <v>18</v>
      </c>
      <c r="G2361" s="1" t="s">
        <v>16</v>
      </c>
      <c r="H2361" s="1" t="s">
        <v>54</v>
      </c>
      <c r="I2361" s="1">
        <v>8.99</v>
      </c>
      <c r="J2361" s="1">
        <v>1</v>
      </c>
      <c r="K2361" s="1" t="s">
        <v>28</v>
      </c>
      <c r="L2361" s="1">
        <v>3</v>
      </c>
      <c r="M2361" s="1">
        <v>0.22</v>
      </c>
      <c r="N2361" s="1" t="s">
        <v>24</v>
      </c>
    </row>
    <row r="2362" spans="1:14" x14ac:dyDescent="0.2">
      <c r="A2362" s="1" t="s">
        <v>2402</v>
      </c>
      <c r="B2362" s="1">
        <v>62</v>
      </c>
      <c r="C2362" s="1" t="s">
        <v>14</v>
      </c>
      <c r="D2362" s="1" t="s">
        <v>15</v>
      </c>
      <c r="E2362" s="1">
        <v>16.62</v>
      </c>
      <c r="F2362" s="1">
        <v>21</v>
      </c>
      <c r="G2362" s="1" t="s">
        <v>48</v>
      </c>
      <c r="H2362" s="1" t="s">
        <v>54</v>
      </c>
      <c r="I2362" s="1">
        <v>8.99</v>
      </c>
      <c r="J2362" s="1">
        <v>0</v>
      </c>
      <c r="K2362" s="1" t="s">
        <v>18</v>
      </c>
      <c r="L2362" s="1">
        <v>3</v>
      </c>
      <c r="M2362" s="1">
        <v>0.76</v>
      </c>
      <c r="N2362" s="1" t="s">
        <v>19</v>
      </c>
    </row>
    <row r="2363" spans="1:14" x14ac:dyDescent="0.2">
      <c r="A2363" s="1" t="s">
        <v>2403</v>
      </c>
      <c r="B2363" s="1">
        <v>28</v>
      </c>
      <c r="C2363" s="1" t="s">
        <v>14</v>
      </c>
      <c r="D2363" s="1" t="s">
        <v>21</v>
      </c>
      <c r="E2363" s="1">
        <v>1.07</v>
      </c>
      <c r="F2363" s="1">
        <v>9</v>
      </c>
      <c r="G2363" s="1" t="s">
        <v>16</v>
      </c>
      <c r="H2363" s="1" t="s">
        <v>23</v>
      </c>
      <c r="I2363" s="1">
        <v>13.99</v>
      </c>
      <c r="J2363" s="1">
        <v>1</v>
      </c>
      <c r="K2363" s="1" t="s">
        <v>42</v>
      </c>
      <c r="L2363" s="1">
        <v>1</v>
      </c>
      <c r="M2363" s="1">
        <v>0.11</v>
      </c>
      <c r="N2363" s="1" t="s">
        <v>46</v>
      </c>
    </row>
    <row r="2364" spans="1:14" x14ac:dyDescent="0.2">
      <c r="A2364" s="1" t="s">
        <v>2404</v>
      </c>
      <c r="B2364" s="1">
        <v>53</v>
      </c>
      <c r="C2364" s="1" t="s">
        <v>14</v>
      </c>
      <c r="D2364" s="1" t="s">
        <v>31</v>
      </c>
      <c r="E2364" s="1">
        <v>27.73</v>
      </c>
      <c r="F2364" s="1">
        <v>32</v>
      </c>
      <c r="G2364" s="1" t="s">
        <v>16</v>
      </c>
      <c r="H2364" s="1" t="s">
        <v>54</v>
      </c>
      <c r="I2364" s="1">
        <v>17.989999999999998</v>
      </c>
      <c r="J2364" s="1">
        <v>0</v>
      </c>
      <c r="K2364" s="1" t="s">
        <v>36</v>
      </c>
      <c r="L2364" s="1">
        <v>4</v>
      </c>
      <c r="M2364" s="1">
        <v>0.84</v>
      </c>
      <c r="N2364" s="1" t="s">
        <v>46</v>
      </c>
    </row>
    <row r="2365" spans="1:14" x14ac:dyDescent="0.2">
      <c r="A2365" s="1" t="s">
        <v>2405</v>
      </c>
      <c r="B2365" s="1">
        <v>20</v>
      </c>
      <c r="C2365" s="1" t="s">
        <v>40</v>
      </c>
      <c r="D2365" s="1" t="s">
        <v>15</v>
      </c>
      <c r="E2365" s="1">
        <v>1.4</v>
      </c>
      <c r="F2365" s="1">
        <v>51</v>
      </c>
      <c r="G2365" s="1" t="s">
        <v>48</v>
      </c>
      <c r="H2365" s="1" t="s">
        <v>17</v>
      </c>
      <c r="I2365" s="1">
        <v>8.99</v>
      </c>
      <c r="J2365" s="1">
        <v>1</v>
      </c>
      <c r="K2365" s="1" t="s">
        <v>18</v>
      </c>
      <c r="L2365" s="1">
        <v>4</v>
      </c>
      <c r="M2365" s="1">
        <v>0.03</v>
      </c>
      <c r="N2365" s="1" t="s">
        <v>46</v>
      </c>
    </row>
    <row r="2366" spans="1:14" x14ac:dyDescent="0.2">
      <c r="A2366" s="1" t="s">
        <v>2406</v>
      </c>
      <c r="B2366" s="1">
        <v>59</v>
      </c>
      <c r="C2366" s="1" t="s">
        <v>40</v>
      </c>
      <c r="D2366" s="1" t="s">
        <v>21</v>
      </c>
      <c r="E2366" s="1">
        <v>10.64</v>
      </c>
      <c r="F2366" s="1">
        <v>36</v>
      </c>
      <c r="G2366" s="1" t="s">
        <v>32</v>
      </c>
      <c r="H2366" s="1" t="s">
        <v>54</v>
      </c>
      <c r="I2366" s="1">
        <v>13.99</v>
      </c>
      <c r="J2366" s="1">
        <v>1</v>
      </c>
      <c r="K2366" s="1" t="s">
        <v>18</v>
      </c>
      <c r="L2366" s="1">
        <v>2</v>
      </c>
      <c r="M2366" s="1">
        <v>0.28999999999999998</v>
      </c>
      <c r="N2366" s="1" t="s">
        <v>29</v>
      </c>
    </row>
    <row r="2367" spans="1:14" x14ac:dyDescent="0.2">
      <c r="A2367" s="1" t="s">
        <v>2407</v>
      </c>
      <c r="B2367" s="1">
        <v>66</v>
      </c>
      <c r="C2367" s="1" t="s">
        <v>40</v>
      </c>
      <c r="D2367" s="1" t="s">
        <v>15</v>
      </c>
      <c r="E2367" s="1">
        <v>8.01</v>
      </c>
      <c r="F2367" s="1">
        <v>53</v>
      </c>
      <c r="G2367" s="1" t="s">
        <v>22</v>
      </c>
      <c r="H2367" s="1" t="s">
        <v>56</v>
      </c>
      <c r="I2367" s="1">
        <v>8.99</v>
      </c>
      <c r="J2367" s="1">
        <v>1</v>
      </c>
      <c r="K2367" s="1" t="s">
        <v>60</v>
      </c>
      <c r="L2367" s="1">
        <v>1</v>
      </c>
      <c r="M2367" s="1">
        <v>0.15</v>
      </c>
      <c r="N2367" s="1" t="s">
        <v>46</v>
      </c>
    </row>
    <row r="2368" spans="1:14" x14ac:dyDescent="0.2">
      <c r="A2368" s="1" t="s">
        <v>2408</v>
      </c>
      <c r="B2368" s="1">
        <v>41</v>
      </c>
      <c r="C2368" s="1" t="s">
        <v>40</v>
      </c>
      <c r="D2368" s="1" t="s">
        <v>15</v>
      </c>
      <c r="E2368" s="1">
        <v>7.04</v>
      </c>
      <c r="F2368" s="1">
        <v>30</v>
      </c>
      <c r="G2368" s="1" t="s">
        <v>48</v>
      </c>
      <c r="H2368" s="1" t="s">
        <v>56</v>
      </c>
      <c r="I2368" s="1">
        <v>8.99</v>
      </c>
      <c r="J2368" s="1">
        <v>0</v>
      </c>
      <c r="K2368" s="1" t="s">
        <v>36</v>
      </c>
      <c r="L2368" s="1">
        <v>5</v>
      </c>
      <c r="M2368" s="1">
        <v>0.23</v>
      </c>
      <c r="N2368" s="1" t="s">
        <v>24</v>
      </c>
    </row>
    <row r="2369" spans="1:14" x14ac:dyDescent="0.2">
      <c r="A2369" s="1" t="s">
        <v>2409</v>
      </c>
      <c r="B2369" s="1">
        <v>51</v>
      </c>
      <c r="C2369" s="1" t="s">
        <v>40</v>
      </c>
      <c r="D2369" s="1" t="s">
        <v>15</v>
      </c>
      <c r="E2369" s="1">
        <v>7.54</v>
      </c>
      <c r="F2369" s="1">
        <v>5</v>
      </c>
      <c r="G2369" s="1" t="s">
        <v>22</v>
      </c>
      <c r="H2369" s="1" t="s">
        <v>54</v>
      </c>
      <c r="I2369" s="1">
        <v>8.99</v>
      </c>
      <c r="J2369" s="1">
        <v>0</v>
      </c>
      <c r="K2369" s="1" t="s">
        <v>36</v>
      </c>
      <c r="L2369" s="1">
        <v>4</v>
      </c>
      <c r="M2369" s="1">
        <v>1.26</v>
      </c>
      <c r="N2369" s="1" t="s">
        <v>19</v>
      </c>
    </row>
    <row r="2370" spans="1:14" x14ac:dyDescent="0.2">
      <c r="A2370" s="1" t="s">
        <v>2410</v>
      </c>
      <c r="B2370" s="1">
        <v>29</v>
      </c>
      <c r="C2370" s="1" t="s">
        <v>26</v>
      </c>
      <c r="D2370" s="1" t="s">
        <v>21</v>
      </c>
      <c r="E2370" s="1">
        <v>17.260000000000002</v>
      </c>
      <c r="F2370" s="1">
        <v>17</v>
      </c>
      <c r="G2370" s="1" t="s">
        <v>32</v>
      </c>
      <c r="H2370" s="1" t="s">
        <v>56</v>
      </c>
      <c r="I2370" s="1">
        <v>13.99</v>
      </c>
      <c r="J2370" s="1">
        <v>0</v>
      </c>
      <c r="K2370" s="1" t="s">
        <v>18</v>
      </c>
      <c r="L2370" s="1">
        <v>2</v>
      </c>
      <c r="M2370" s="1">
        <v>0.96</v>
      </c>
      <c r="N2370" s="1" t="s">
        <v>29</v>
      </c>
    </row>
    <row r="2371" spans="1:14" x14ac:dyDescent="0.2">
      <c r="A2371" s="1" t="s">
        <v>2411</v>
      </c>
      <c r="B2371" s="1">
        <v>58</v>
      </c>
      <c r="C2371" s="1" t="s">
        <v>14</v>
      </c>
      <c r="D2371" s="1" t="s">
        <v>31</v>
      </c>
      <c r="E2371" s="1">
        <v>14.44</v>
      </c>
      <c r="F2371" s="1">
        <v>43</v>
      </c>
      <c r="G2371" s="1" t="s">
        <v>69</v>
      </c>
      <c r="H2371" s="1" t="s">
        <v>56</v>
      </c>
      <c r="I2371" s="1">
        <v>17.989999999999998</v>
      </c>
      <c r="J2371" s="1">
        <v>1</v>
      </c>
      <c r="K2371" s="1" t="s">
        <v>18</v>
      </c>
      <c r="L2371" s="1">
        <v>3</v>
      </c>
      <c r="M2371" s="1">
        <v>0.33</v>
      </c>
      <c r="N2371" s="1" t="s">
        <v>33</v>
      </c>
    </row>
    <row r="2372" spans="1:14" x14ac:dyDescent="0.2">
      <c r="A2372" s="1" t="s">
        <v>2412</v>
      </c>
      <c r="B2372" s="1">
        <v>28</v>
      </c>
      <c r="C2372" s="1" t="s">
        <v>14</v>
      </c>
      <c r="D2372" s="1" t="s">
        <v>21</v>
      </c>
      <c r="E2372" s="1">
        <v>6.97</v>
      </c>
      <c r="F2372" s="1">
        <v>9</v>
      </c>
      <c r="G2372" s="1" t="s">
        <v>16</v>
      </c>
      <c r="H2372" s="1" t="s">
        <v>54</v>
      </c>
      <c r="I2372" s="1">
        <v>13.99</v>
      </c>
      <c r="J2372" s="1">
        <v>0</v>
      </c>
      <c r="K2372" s="1" t="s">
        <v>36</v>
      </c>
      <c r="L2372" s="1">
        <v>4</v>
      </c>
      <c r="M2372" s="1">
        <v>0.7</v>
      </c>
      <c r="N2372" s="1" t="s">
        <v>33</v>
      </c>
    </row>
    <row r="2373" spans="1:14" x14ac:dyDescent="0.2">
      <c r="A2373" s="1" t="s">
        <v>2413</v>
      </c>
      <c r="B2373" s="1">
        <v>29</v>
      </c>
      <c r="C2373" s="1" t="s">
        <v>26</v>
      </c>
      <c r="D2373" s="1" t="s">
        <v>31</v>
      </c>
      <c r="E2373" s="1">
        <v>14.87</v>
      </c>
      <c r="F2373" s="1">
        <v>12</v>
      </c>
      <c r="G2373" s="1" t="s">
        <v>69</v>
      </c>
      <c r="H2373" s="1" t="s">
        <v>45</v>
      </c>
      <c r="I2373" s="1">
        <v>17.989999999999998</v>
      </c>
      <c r="J2373" s="1">
        <v>0</v>
      </c>
      <c r="K2373" s="1" t="s">
        <v>60</v>
      </c>
      <c r="L2373" s="1">
        <v>4</v>
      </c>
      <c r="M2373" s="1">
        <v>1.1399999999999999</v>
      </c>
      <c r="N2373" s="1" t="s">
        <v>19</v>
      </c>
    </row>
    <row r="2374" spans="1:14" x14ac:dyDescent="0.2">
      <c r="A2374" s="1" t="s">
        <v>2414</v>
      </c>
      <c r="B2374" s="1">
        <v>62</v>
      </c>
      <c r="C2374" s="1" t="s">
        <v>14</v>
      </c>
      <c r="D2374" s="1" t="s">
        <v>21</v>
      </c>
      <c r="E2374" s="1">
        <v>4.16</v>
      </c>
      <c r="F2374" s="1">
        <v>29</v>
      </c>
      <c r="G2374" s="1" t="s">
        <v>22</v>
      </c>
      <c r="H2374" s="1" t="s">
        <v>54</v>
      </c>
      <c r="I2374" s="1">
        <v>13.99</v>
      </c>
      <c r="J2374" s="1">
        <v>1</v>
      </c>
      <c r="K2374" s="1" t="s">
        <v>42</v>
      </c>
      <c r="L2374" s="1">
        <v>3</v>
      </c>
      <c r="M2374" s="1">
        <v>0.14000000000000001</v>
      </c>
      <c r="N2374" s="1" t="s">
        <v>24</v>
      </c>
    </row>
    <row r="2375" spans="1:14" x14ac:dyDescent="0.2">
      <c r="A2375" s="1" t="s">
        <v>2415</v>
      </c>
      <c r="B2375" s="1">
        <v>62</v>
      </c>
      <c r="C2375" s="1" t="s">
        <v>14</v>
      </c>
      <c r="D2375" s="1" t="s">
        <v>15</v>
      </c>
      <c r="E2375" s="1">
        <v>21.86</v>
      </c>
      <c r="F2375" s="1">
        <v>22</v>
      </c>
      <c r="G2375" s="1" t="s">
        <v>32</v>
      </c>
      <c r="H2375" s="1" t="s">
        <v>17</v>
      </c>
      <c r="I2375" s="1">
        <v>8.99</v>
      </c>
      <c r="J2375" s="1">
        <v>0</v>
      </c>
      <c r="K2375" s="1" t="s">
        <v>28</v>
      </c>
      <c r="L2375" s="1">
        <v>5</v>
      </c>
      <c r="M2375" s="1">
        <v>0.95</v>
      </c>
      <c r="N2375" s="1" t="s">
        <v>24</v>
      </c>
    </row>
    <row r="2376" spans="1:14" x14ac:dyDescent="0.2">
      <c r="A2376" s="1" t="s">
        <v>2416</v>
      </c>
      <c r="B2376" s="1">
        <v>58</v>
      </c>
      <c r="C2376" s="1" t="s">
        <v>26</v>
      </c>
      <c r="D2376" s="1" t="s">
        <v>15</v>
      </c>
      <c r="E2376" s="1">
        <v>8.4</v>
      </c>
      <c r="F2376" s="1">
        <v>44</v>
      </c>
      <c r="G2376" s="1" t="s">
        <v>16</v>
      </c>
      <c r="H2376" s="1" t="s">
        <v>45</v>
      </c>
      <c r="I2376" s="1">
        <v>8.99</v>
      </c>
      <c r="J2376" s="1">
        <v>1</v>
      </c>
      <c r="K2376" s="1" t="s">
        <v>18</v>
      </c>
      <c r="L2376" s="1">
        <v>2</v>
      </c>
      <c r="M2376" s="1">
        <v>0.19</v>
      </c>
      <c r="N2376" s="1" t="s">
        <v>51</v>
      </c>
    </row>
    <row r="2377" spans="1:14" x14ac:dyDescent="0.2">
      <c r="A2377" s="1" t="s">
        <v>2417</v>
      </c>
      <c r="B2377" s="1">
        <v>21</v>
      </c>
      <c r="C2377" s="1" t="s">
        <v>26</v>
      </c>
      <c r="D2377" s="1" t="s">
        <v>21</v>
      </c>
      <c r="E2377" s="1">
        <v>25.32</v>
      </c>
      <c r="F2377" s="1">
        <v>60</v>
      </c>
      <c r="G2377" s="1" t="s">
        <v>22</v>
      </c>
      <c r="H2377" s="1" t="s">
        <v>23</v>
      </c>
      <c r="I2377" s="1">
        <v>13.99</v>
      </c>
      <c r="J2377" s="1">
        <v>0</v>
      </c>
      <c r="K2377" s="1" t="s">
        <v>28</v>
      </c>
      <c r="L2377" s="1">
        <v>4</v>
      </c>
      <c r="M2377" s="1">
        <v>0.42</v>
      </c>
      <c r="N2377" s="1" t="s">
        <v>46</v>
      </c>
    </row>
    <row r="2378" spans="1:14" x14ac:dyDescent="0.2">
      <c r="A2378" s="2" t="s">
        <v>2418</v>
      </c>
      <c r="B2378" s="1">
        <v>38</v>
      </c>
      <c r="C2378" s="1" t="s">
        <v>40</v>
      </c>
      <c r="D2378" s="1" t="s">
        <v>15</v>
      </c>
      <c r="E2378" s="1">
        <v>22.74</v>
      </c>
      <c r="F2378" s="1">
        <v>60</v>
      </c>
      <c r="G2378" s="1" t="s">
        <v>27</v>
      </c>
      <c r="H2378" s="1" t="s">
        <v>54</v>
      </c>
      <c r="I2378" s="1">
        <v>8.99</v>
      </c>
      <c r="J2378" s="1">
        <v>1</v>
      </c>
      <c r="K2378" s="1" t="s">
        <v>18</v>
      </c>
      <c r="L2378" s="1">
        <v>3</v>
      </c>
      <c r="M2378" s="1">
        <v>0.37</v>
      </c>
      <c r="N2378" s="1" t="s">
        <v>51</v>
      </c>
    </row>
    <row r="2379" spans="1:14" x14ac:dyDescent="0.2">
      <c r="A2379" s="1" t="s">
        <v>2419</v>
      </c>
      <c r="B2379" s="1">
        <v>19</v>
      </c>
      <c r="C2379" s="1" t="s">
        <v>26</v>
      </c>
      <c r="D2379" s="1" t="s">
        <v>21</v>
      </c>
      <c r="E2379" s="1">
        <v>16.260000000000002</v>
      </c>
      <c r="F2379" s="1">
        <v>17</v>
      </c>
      <c r="G2379" s="1" t="s">
        <v>22</v>
      </c>
      <c r="H2379" s="1" t="s">
        <v>56</v>
      </c>
      <c r="I2379" s="1">
        <v>13.99</v>
      </c>
      <c r="J2379" s="1">
        <v>0</v>
      </c>
      <c r="K2379" s="1" t="s">
        <v>60</v>
      </c>
      <c r="L2379" s="1">
        <v>1</v>
      </c>
      <c r="M2379" s="1">
        <v>0.9</v>
      </c>
      <c r="N2379" s="1" t="s">
        <v>29</v>
      </c>
    </row>
    <row r="2380" spans="1:14" x14ac:dyDescent="0.2">
      <c r="A2380" s="1" t="s">
        <v>2420</v>
      </c>
      <c r="B2380" s="1">
        <v>46</v>
      </c>
      <c r="C2380" s="1" t="s">
        <v>14</v>
      </c>
      <c r="D2380" s="1" t="s">
        <v>15</v>
      </c>
      <c r="E2380" s="1">
        <v>13.83</v>
      </c>
      <c r="F2380" s="1">
        <v>44</v>
      </c>
      <c r="G2380" s="1" t="s">
        <v>69</v>
      </c>
      <c r="H2380" s="1" t="s">
        <v>23</v>
      </c>
      <c r="I2380" s="1">
        <v>8.99</v>
      </c>
      <c r="J2380" s="1">
        <v>1</v>
      </c>
      <c r="K2380" s="1" t="s">
        <v>36</v>
      </c>
      <c r="L2380" s="1">
        <v>4</v>
      </c>
      <c r="M2380" s="1">
        <v>0.31</v>
      </c>
      <c r="N2380" s="1" t="s">
        <v>19</v>
      </c>
    </row>
    <row r="2381" spans="1:14" x14ac:dyDescent="0.2">
      <c r="A2381" s="1" t="s">
        <v>2421</v>
      </c>
      <c r="B2381" s="1">
        <v>38</v>
      </c>
      <c r="C2381" s="1" t="s">
        <v>26</v>
      </c>
      <c r="D2381" s="1" t="s">
        <v>21</v>
      </c>
      <c r="E2381" s="1">
        <v>0.9</v>
      </c>
      <c r="F2381" s="1">
        <v>35</v>
      </c>
      <c r="G2381" s="1" t="s">
        <v>69</v>
      </c>
      <c r="H2381" s="1" t="s">
        <v>54</v>
      </c>
      <c r="I2381" s="1">
        <v>13.99</v>
      </c>
      <c r="J2381" s="1">
        <v>1</v>
      </c>
      <c r="K2381" s="1" t="s">
        <v>42</v>
      </c>
      <c r="L2381" s="1">
        <v>2</v>
      </c>
      <c r="M2381" s="1">
        <v>0.03</v>
      </c>
      <c r="N2381" s="1" t="s">
        <v>24</v>
      </c>
    </row>
    <row r="2382" spans="1:14" x14ac:dyDescent="0.2">
      <c r="A2382" s="1" t="s">
        <v>2422</v>
      </c>
      <c r="B2382" s="1">
        <v>36</v>
      </c>
      <c r="C2382" s="1" t="s">
        <v>40</v>
      </c>
      <c r="D2382" s="1" t="s">
        <v>21</v>
      </c>
      <c r="E2382" s="1">
        <v>37.54</v>
      </c>
      <c r="F2382" s="1">
        <v>54</v>
      </c>
      <c r="G2382" s="1" t="s">
        <v>22</v>
      </c>
      <c r="H2382" s="1" t="s">
        <v>17</v>
      </c>
      <c r="I2382" s="1">
        <v>13.99</v>
      </c>
      <c r="J2382" s="1">
        <v>0</v>
      </c>
      <c r="K2382" s="1" t="s">
        <v>42</v>
      </c>
      <c r="L2382" s="1">
        <v>2</v>
      </c>
      <c r="M2382" s="1">
        <v>0.68</v>
      </c>
      <c r="N2382" s="1" t="s">
        <v>38</v>
      </c>
    </row>
    <row r="2383" spans="1:14" x14ac:dyDescent="0.2">
      <c r="A2383" s="1" t="s">
        <v>2423</v>
      </c>
      <c r="B2383" s="1">
        <v>42</v>
      </c>
      <c r="C2383" s="1" t="s">
        <v>40</v>
      </c>
      <c r="D2383" s="1" t="s">
        <v>21</v>
      </c>
      <c r="E2383" s="1">
        <v>1.64</v>
      </c>
      <c r="F2383" s="1">
        <v>17</v>
      </c>
      <c r="G2383" s="1" t="s">
        <v>32</v>
      </c>
      <c r="H2383" s="1" t="s">
        <v>54</v>
      </c>
      <c r="I2383" s="1">
        <v>13.99</v>
      </c>
      <c r="J2383" s="1">
        <v>0</v>
      </c>
      <c r="K2383" s="1" t="s">
        <v>36</v>
      </c>
      <c r="L2383" s="1">
        <v>5</v>
      </c>
      <c r="M2383" s="1">
        <v>0.09</v>
      </c>
      <c r="N2383" s="1" t="s">
        <v>46</v>
      </c>
    </row>
    <row r="2384" spans="1:14" x14ac:dyDescent="0.2">
      <c r="A2384" s="1" t="s">
        <v>2424</v>
      </c>
      <c r="B2384" s="1">
        <v>43</v>
      </c>
      <c r="C2384" s="1" t="s">
        <v>40</v>
      </c>
      <c r="D2384" s="1" t="s">
        <v>21</v>
      </c>
      <c r="E2384" s="1">
        <v>5.61</v>
      </c>
      <c r="F2384" s="1">
        <v>41</v>
      </c>
      <c r="G2384" s="1" t="s">
        <v>22</v>
      </c>
      <c r="H2384" s="1" t="s">
        <v>56</v>
      </c>
      <c r="I2384" s="1">
        <v>13.99</v>
      </c>
      <c r="J2384" s="1">
        <v>1</v>
      </c>
      <c r="K2384" s="1" t="s">
        <v>42</v>
      </c>
      <c r="L2384" s="1">
        <v>1</v>
      </c>
      <c r="M2384" s="1">
        <v>0.13</v>
      </c>
      <c r="N2384" s="1" t="s">
        <v>33</v>
      </c>
    </row>
    <row r="2385" spans="1:14" x14ac:dyDescent="0.2">
      <c r="A2385" s="1" t="s">
        <v>2425</v>
      </c>
      <c r="B2385" s="1">
        <v>60</v>
      </c>
      <c r="C2385" s="1" t="s">
        <v>14</v>
      </c>
      <c r="D2385" s="1" t="s">
        <v>31</v>
      </c>
      <c r="E2385" s="1">
        <v>7.61</v>
      </c>
      <c r="F2385" s="1">
        <v>20</v>
      </c>
      <c r="G2385" s="1" t="s">
        <v>22</v>
      </c>
      <c r="H2385" s="1" t="s">
        <v>45</v>
      </c>
      <c r="I2385" s="1">
        <v>17.989999999999998</v>
      </c>
      <c r="J2385" s="1">
        <v>0</v>
      </c>
      <c r="K2385" s="1" t="s">
        <v>42</v>
      </c>
      <c r="L2385" s="1">
        <v>1</v>
      </c>
      <c r="M2385" s="1">
        <v>0.36</v>
      </c>
      <c r="N2385" s="1" t="s">
        <v>19</v>
      </c>
    </row>
    <row r="2386" spans="1:14" x14ac:dyDescent="0.2">
      <c r="A2386" s="1" t="s">
        <v>2426</v>
      </c>
      <c r="B2386" s="1">
        <v>55</v>
      </c>
      <c r="C2386" s="1" t="s">
        <v>26</v>
      </c>
      <c r="D2386" s="1" t="s">
        <v>21</v>
      </c>
      <c r="E2386" s="1">
        <v>14.71</v>
      </c>
      <c r="F2386" s="1">
        <v>20</v>
      </c>
      <c r="G2386" s="1" t="s">
        <v>48</v>
      </c>
      <c r="H2386" s="1" t="s">
        <v>54</v>
      </c>
      <c r="I2386" s="1">
        <v>13.99</v>
      </c>
      <c r="J2386" s="1">
        <v>0</v>
      </c>
      <c r="K2386" s="1" t="s">
        <v>60</v>
      </c>
      <c r="L2386" s="1">
        <v>2</v>
      </c>
      <c r="M2386" s="1">
        <v>0.7</v>
      </c>
      <c r="N2386" s="1" t="s">
        <v>33</v>
      </c>
    </row>
    <row r="2387" spans="1:14" x14ac:dyDescent="0.2">
      <c r="A2387" s="1" t="s">
        <v>2427</v>
      </c>
      <c r="B2387" s="1">
        <v>41</v>
      </c>
      <c r="C2387" s="1" t="s">
        <v>26</v>
      </c>
      <c r="D2387" s="1" t="s">
        <v>15</v>
      </c>
      <c r="E2387" s="1">
        <v>27.09</v>
      </c>
      <c r="F2387" s="1">
        <v>7</v>
      </c>
      <c r="G2387" s="1" t="s">
        <v>48</v>
      </c>
      <c r="H2387" s="1" t="s">
        <v>17</v>
      </c>
      <c r="I2387" s="1">
        <v>8.99</v>
      </c>
      <c r="J2387" s="1">
        <v>0</v>
      </c>
      <c r="K2387" s="1" t="s">
        <v>60</v>
      </c>
      <c r="L2387" s="1">
        <v>5</v>
      </c>
      <c r="M2387" s="1">
        <v>3.39</v>
      </c>
      <c r="N2387" s="1" t="s">
        <v>19</v>
      </c>
    </row>
    <row r="2388" spans="1:14" x14ac:dyDescent="0.2">
      <c r="A2388" s="1" t="s">
        <v>2428</v>
      </c>
      <c r="B2388" s="1">
        <v>51</v>
      </c>
      <c r="C2388" s="1" t="s">
        <v>40</v>
      </c>
      <c r="D2388" s="1" t="s">
        <v>31</v>
      </c>
      <c r="E2388" s="1">
        <v>7.92</v>
      </c>
      <c r="F2388" s="1">
        <v>16</v>
      </c>
      <c r="G2388" s="1" t="s">
        <v>16</v>
      </c>
      <c r="H2388" s="1" t="s">
        <v>23</v>
      </c>
      <c r="I2388" s="1">
        <v>17.989999999999998</v>
      </c>
      <c r="J2388" s="1">
        <v>0</v>
      </c>
      <c r="K2388" s="1" t="s">
        <v>36</v>
      </c>
      <c r="L2388" s="1">
        <v>2</v>
      </c>
      <c r="M2388" s="1">
        <v>0.47</v>
      </c>
      <c r="N2388" s="1" t="s">
        <v>51</v>
      </c>
    </row>
    <row r="2389" spans="1:14" x14ac:dyDescent="0.2">
      <c r="A2389" s="1" t="s">
        <v>2429</v>
      </c>
      <c r="B2389" s="1">
        <v>32</v>
      </c>
      <c r="C2389" s="1" t="s">
        <v>14</v>
      </c>
      <c r="D2389" s="1" t="s">
        <v>15</v>
      </c>
      <c r="E2389" s="1">
        <v>12.06</v>
      </c>
      <c r="F2389" s="1">
        <v>26</v>
      </c>
      <c r="G2389" s="1" t="s">
        <v>27</v>
      </c>
      <c r="H2389" s="1" t="s">
        <v>45</v>
      </c>
      <c r="I2389" s="1">
        <v>8.99</v>
      </c>
      <c r="J2389" s="1">
        <v>0</v>
      </c>
      <c r="K2389" s="1" t="s">
        <v>42</v>
      </c>
      <c r="L2389" s="1">
        <v>3</v>
      </c>
      <c r="M2389" s="1">
        <v>0.45</v>
      </c>
      <c r="N2389" s="1" t="s">
        <v>29</v>
      </c>
    </row>
    <row r="2390" spans="1:14" x14ac:dyDescent="0.2">
      <c r="A2390" s="1" t="s">
        <v>2430</v>
      </c>
      <c r="B2390" s="1">
        <v>35</v>
      </c>
      <c r="C2390" s="1" t="s">
        <v>26</v>
      </c>
      <c r="D2390" s="1" t="s">
        <v>15</v>
      </c>
      <c r="E2390" s="1">
        <v>2.2200000000000002</v>
      </c>
      <c r="F2390" s="1">
        <v>4</v>
      </c>
      <c r="G2390" s="1" t="s">
        <v>16</v>
      </c>
      <c r="H2390" s="1" t="s">
        <v>54</v>
      </c>
      <c r="I2390" s="1">
        <v>8.99</v>
      </c>
      <c r="J2390" s="1">
        <v>1</v>
      </c>
      <c r="K2390" s="1" t="s">
        <v>42</v>
      </c>
      <c r="L2390" s="1">
        <v>2</v>
      </c>
      <c r="M2390" s="1">
        <v>0.44</v>
      </c>
      <c r="N2390" s="1" t="s">
        <v>46</v>
      </c>
    </row>
    <row r="2391" spans="1:14" x14ac:dyDescent="0.2">
      <c r="A2391" s="1" t="s">
        <v>2431</v>
      </c>
      <c r="B2391" s="1">
        <v>63</v>
      </c>
      <c r="C2391" s="1" t="s">
        <v>40</v>
      </c>
      <c r="D2391" s="1" t="s">
        <v>31</v>
      </c>
      <c r="E2391" s="1">
        <v>20.68</v>
      </c>
      <c r="F2391" s="1">
        <v>26</v>
      </c>
      <c r="G2391" s="1" t="s">
        <v>27</v>
      </c>
      <c r="H2391" s="1" t="s">
        <v>56</v>
      </c>
      <c r="I2391" s="1">
        <v>17.989999999999998</v>
      </c>
      <c r="J2391" s="1">
        <v>0</v>
      </c>
      <c r="K2391" s="1" t="s">
        <v>28</v>
      </c>
      <c r="L2391" s="1">
        <v>5</v>
      </c>
      <c r="M2391" s="1">
        <v>0.77</v>
      </c>
      <c r="N2391" s="1" t="s">
        <v>33</v>
      </c>
    </row>
    <row r="2392" spans="1:14" x14ac:dyDescent="0.2">
      <c r="A2392" s="1" t="s">
        <v>2432</v>
      </c>
      <c r="B2392" s="1">
        <v>39</v>
      </c>
      <c r="C2392" s="1" t="s">
        <v>14</v>
      </c>
      <c r="D2392" s="1" t="s">
        <v>31</v>
      </c>
      <c r="E2392" s="1">
        <v>4</v>
      </c>
      <c r="F2392" s="1">
        <v>32</v>
      </c>
      <c r="G2392" s="1" t="s">
        <v>48</v>
      </c>
      <c r="H2392" s="1" t="s">
        <v>23</v>
      </c>
      <c r="I2392" s="1">
        <v>17.989999999999998</v>
      </c>
      <c r="J2392" s="1">
        <v>1</v>
      </c>
      <c r="K2392" s="1" t="s">
        <v>36</v>
      </c>
      <c r="L2392" s="1">
        <v>2</v>
      </c>
      <c r="M2392" s="1">
        <v>0.12</v>
      </c>
      <c r="N2392" s="1" t="s">
        <v>33</v>
      </c>
    </row>
    <row r="2393" spans="1:14" x14ac:dyDescent="0.2">
      <c r="A2393" s="1" t="s">
        <v>2433</v>
      </c>
      <c r="B2393" s="1">
        <v>19</v>
      </c>
      <c r="C2393" s="1" t="s">
        <v>40</v>
      </c>
      <c r="D2393" s="1" t="s">
        <v>15</v>
      </c>
      <c r="E2393" s="1">
        <v>2.79</v>
      </c>
      <c r="F2393" s="1">
        <v>33</v>
      </c>
      <c r="G2393" s="1" t="s">
        <v>32</v>
      </c>
      <c r="H2393" s="1" t="s">
        <v>56</v>
      </c>
      <c r="I2393" s="1">
        <v>8.99</v>
      </c>
      <c r="J2393" s="1">
        <v>1</v>
      </c>
      <c r="K2393" s="1" t="s">
        <v>42</v>
      </c>
      <c r="L2393" s="1">
        <v>4</v>
      </c>
      <c r="M2393" s="1">
        <v>0.08</v>
      </c>
      <c r="N2393" s="1" t="s">
        <v>24</v>
      </c>
    </row>
    <row r="2394" spans="1:14" x14ac:dyDescent="0.2">
      <c r="A2394" s="1" t="s">
        <v>2434</v>
      </c>
      <c r="B2394" s="1">
        <v>33</v>
      </c>
      <c r="C2394" s="1" t="s">
        <v>26</v>
      </c>
      <c r="D2394" s="1" t="s">
        <v>15</v>
      </c>
      <c r="E2394" s="1">
        <v>9.64</v>
      </c>
      <c r="F2394" s="1">
        <v>30</v>
      </c>
      <c r="G2394" s="1" t="s">
        <v>27</v>
      </c>
      <c r="H2394" s="1" t="s">
        <v>23</v>
      </c>
      <c r="I2394" s="1">
        <v>8.99</v>
      </c>
      <c r="J2394" s="1">
        <v>0</v>
      </c>
      <c r="K2394" s="1" t="s">
        <v>28</v>
      </c>
      <c r="L2394" s="1">
        <v>5</v>
      </c>
      <c r="M2394" s="1">
        <v>0.31</v>
      </c>
      <c r="N2394" s="1" t="s">
        <v>51</v>
      </c>
    </row>
    <row r="2395" spans="1:14" x14ac:dyDescent="0.2">
      <c r="A2395" s="1" t="s">
        <v>2435</v>
      </c>
      <c r="B2395" s="1">
        <v>63</v>
      </c>
      <c r="C2395" s="1" t="s">
        <v>40</v>
      </c>
      <c r="D2395" s="1" t="s">
        <v>15</v>
      </c>
      <c r="E2395" s="1">
        <v>39.549999999999997</v>
      </c>
      <c r="F2395" s="1">
        <v>42</v>
      </c>
      <c r="G2395" s="1" t="s">
        <v>69</v>
      </c>
      <c r="H2395" s="1" t="s">
        <v>56</v>
      </c>
      <c r="I2395" s="1">
        <v>8.99</v>
      </c>
      <c r="J2395" s="1">
        <v>1</v>
      </c>
      <c r="K2395" s="1" t="s">
        <v>18</v>
      </c>
      <c r="L2395" s="1">
        <v>1</v>
      </c>
      <c r="M2395" s="1">
        <v>0.92</v>
      </c>
      <c r="N2395" s="1" t="s">
        <v>24</v>
      </c>
    </row>
    <row r="2396" spans="1:14" x14ac:dyDescent="0.2">
      <c r="A2396" s="1" t="s">
        <v>2436</v>
      </c>
      <c r="B2396" s="1">
        <v>18</v>
      </c>
      <c r="C2396" s="1" t="s">
        <v>14</v>
      </c>
      <c r="D2396" s="1" t="s">
        <v>15</v>
      </c>
      <c r="E2396" s="1">
        <v>2.13</v>
      </c>
      <c r="F2396" s="1">
        <v>20</v>
      </c>
      <c r="G2396" s="1" t="s">
        <v>32</v>
      </c>
      <c r="H2396" s="1" t="s">
        <v>45</v>
      </c>
      <c r="I2396" s="1">
        <v>8.99</v>
      </c>
      <c r="J2396" s="1">
        <v>1</v>
      </c>
      <c r="K2396" s="1" t="s">
        <v>60</v>
      </c>
      <c r="L2396" s="1">
        <v>1</v>
      </c>
      <c r="M2396" s="1">
        <v>0.1</v>
      </c>
      <c r="N2396" s="1" t="s">
        <v>24</v>
      </c>
    </row>
    <row r="2397" spans="1:14" x14ac:dyDescent="0.2">
      <c r="A2397" s="1" t="s">
        <v>2437</v>
      </c>
      <c r="B2397" s="1">
        <v>22</v>
      </c>
      <c r="C2397" s="1" t="s">
        <v>14</v>
      </c>
      <c r="D2397" s="1" t="s">
        <v>31</v>
      </c>
      <c r="E2397" s="1">
        <v>32.64</v>
      </c>
      <c r="F2397" s="1">
        <v>30</v>
      </c>
      <c r="G2397" s="1" t="s">
        <v>32</v>
      </c>
      <c r="H2397" s="1" t="s">
        <v>23</v>
      </c>
      <c r="I2397" s="1">
        <v>17.989999999999998</v>
      </c>
      <c r="J2397" s="1">
        <v>0</v>
      </c>
      <c r="K2397" s="1" t="s">
        <v>60</v>
      </c>
      <c r="L2397" s="1">
        <v>5</v>
      </c>
      <c r="M2397" s="1">
        <v>1.05</v>
      </c>
      <c r="N2397" s="1" t="s">
        <v>24</v>
      </c>
    </row>
    <row r="2398" spans="1:14" x14ac:dyDescent="0.2">
      <c r="A2398" s="1" t="s">
        <v>2438</v>
      </c>
      <c r="B2398" s="1">
        <v>42</v>
      </c>
      <c r="C2398" s="1" t="s">
        <v>14</v>
      </c>
      <c r="D2398" s="1" t="s">
        <v>15</v>
      </c>
      <c r="E2398" s="1">
        <v>20.52</v>
      </c>
      <c r="F2398" s="1">
        <v>5</v>
      </c>
      <c r="G2398" s="1" t="s">
        <v>22</v>
      </c>
      <c r="H2398" s="1" t="s">
        <v>56</v>
      </c>
      <c r="I2398" s="1">
        <v>8.99</v>
      </c>
      <c r="J2398" s="1">
        <v>0</v>
      </c>
      <c r="K2398" s="1" t="s">
        <v>36</v>
      </c>
      <c r="L2398" s="1">
        <v>2</v>
      </c>
      <c r="M2398" s="1">
        <v>3.42</v>
      </c>
      <c r="N2398" s="1" t="s">
        <v>38</v>
      </c>
    </row>
    <row r="2399" spans="1:14" x14ac:dyDescent="0.2">
      <c r="A2399" s="1" t="s">
        <v>2439</v>
      </c>
      <c r="B2399" s="1">
        <v>42</v>
      </c>
      <c r="C2399" s="1" t="s">
        <v>40</v>
      </c>
      <c r="D2399" s="1" t="s">
        <v>31</v>
      </c>
      <c r="E2399" s="1">
        <v>3.49</v>
      </c>
      <c r="F2399" s="1">
        <v>55</v>
      </c>
      <c r="G2399" s="1" t="s">
        <v>32</v>
      </c>
      <c r="H2399" s="1" t="s">
        <v>56</v>
      </c>
      <c r="I2399" s="1">
        <v>17.989999999999998</v>
      </c>
      <c r="J2399" s="1">
        <v>1</v>
      </c>
      <c r="K2399" s="1" t="s">
        <v>18</v>
      </c>
      <c r="L2399" s="1">
        <v>4</v>
      </c>
      <c r="M2399" s="1">
        <v>0.06</v>
      </c>
      <c r="N2399" s="1" t="s">
        <v>33</v>
      </c>
    </row>
    <row r="2400" spans="1:14" x14ac:dyDescent="0.2">
      <c r="A2400" s="1" t="s">
        <v>2440</v>
      </c>
      <c r="B2400" s="1">
        <v>24</v>
      </c>
      <c r="C2400" s="1" t="s">
        <v>26</v>
      </c>
      <c r="D2400" s="1" t="s">
        <v>15</v>
      </c>
      <c r="E2400" s="1">
        <v>14.8</v>
      </c>
      <c r="F2400" s="1">
        <v>28</v>
      </c>
      <c r="G2400" s="1" t="s">
        <v>69</v>
      </c>
      <c r="H2400" s="1" t="s">
        <v>45</v>
      </c>
      <c r="I2400" s="1">
        <v>8.99</v>
      </c>
      <c r="J2400" s="1">
        <v>0</v>
      </c>
      <c r="K2400" s="1" t="s">
        <v>36</v>
      </c>
      <c r="L2400" s="1">
        <v>5</v>
      </c>
      <c r="M2400" s="1">
        <v>0.51</v>
      </c>
      <c r="N2400" s="1" t="s">
        <v>29</v>
      </c>
    </row>
    <row r="2401" spans="1:14" x14ac:dyDescent="0.2">
      <c r="A2401" s="1" t="s">
        <v>2441</v>
      </c>
      <c r="B2401" s="1">
        <v>30</v>
      </c>
      <c r="C2401" s="1" t="s">
        <v>26</v>
      </c>
      <c r="D2401" s="1" t="s">
        <v>15</v>
      </c>
      <c r="E2401" s="1">
        <v>4.3899999999999997</v>
      </c>
      <c r="F2401" s="1">
        <v>52</v>
      </c>
      <c r="G2401" s="1" t="s">
        <v>69</v>
      </c>
      <c r="H2401" s="1" t="s">
        <v>17</v>
      </c>
      <c r="I2401" s="1">
        <v>8.99</v>
      </c>
      <c r="J2401" s="1">
        <v>1</v>
      </c>
      <c r="K2401" s="1" t="s">
        <v>60</v>
      </c>
      <c r="L2401" s="1">
        <v>3</v>
      </c>
      <c r="M2401" s="1">
        <v>0.08</v>
      </c>
      <c r="N2401" s="1" t="s">
        <v>29</v>
      </c>
    </row>
    <row r="2402" spans="1:14" x14ac:dyDescent="0.2">
      <c r="A2402" s="1" t="s">
        <v>2442</v>
      </c>
      <c r="B2402" s="1">
        <v>22</v>
      </c>
      <c r="C2402" s="1" t="s">
        <v>40</v>
      </c>
      <c r="D2402" s="1" t="s">
        <v>31</v>
      </c>
      <c r="E2402" s="1">
        <v>5.45</v>
      </c>
      <c r="F2402" s="1">
        <v>16</v>
      </c>
      <c r="G2402" s="1" t="s">
        <v>69</v>
      </c>
      <c r="H2402" s="1" t="s">
        <v>54</v>
      </c>
      <c r="I2402" s="1">
        <v>17.989999999999998</v>
      </c>
      <c r="J2402" s="1">
        <v>0</v>
      </c>
      <c r="K2402" s="1" t="s">
        <v>60</v>
      </c>
      <c r="L2402" s="1">
        <v>1</v>
      </c>
      <c r="M2402" s="1">
        <v>0.32</v>
      </c>
      <c r="N2402" s="1" t="s">
        <v>38</v>
      </c>
    </row>
    <row r="2403" spans="1:14" x14ac:dyDescent="0.2">
      <c r="A2403" s="1" t="s">
        <v>2443</v>
      </c>
      <c r="B2403" s="1">
        <v>54</v>
      </c>
      <c r="C2403" s="1" t="s">
        <v>40</v>
      </c>
      <c r="D2403" s="1" t="s">
        <v>21</v>
      </c>
      <c r="E2403" s="1">
        <v>15.65</v>
      </c>
      <c r="F2403" s="1">
        <v>53</v>
      </c>
      <c r="G2403" s="1" t="s">
        <v>32</v>
      </c>
      <c r="H2403" s="1" t="s">
        <v>56</v>
      </c>
      <c r="I2403" s="1">
        <v>13.99</v>
      </c>
      <c r="J2403" s="1">
        <v>1</v>
      </c>
      <c r="K2403" s="1" t="s">
        <v>18</v>
      </c>
      <c r="L2403" s="1">
        <v>2</v>
      </c>
      <c r="M2403" s="1">
        <v>0.28999999999999998</v>
      </c>
      <c r="N2403" s="1" t="s">
        <v>24</v>
      </c>
    </row>
    <row r="2404" spans="1:14" x14ac:dyDescent="0.2">
      <c r="A2404" s="1" t="s">
        <v>2444</v>
      </c>
      <c r="B2404" s="1">
        <v>68</v>
      </c>
      <c r="C2404" s="1" t="s">
        <v>14</v>
      </c>
      <c r="D2404" s="1" t="s">
        <v>21</v>
      </c>
      <c r="E2404" s="1">
        <v>5.33</v>
      </c>
      <c r="F2404" s="1">
        <v>26</v>
      </c>
      <c r="G2404" s="1" t="s">
        <v>69</v>
      </c>
      <c r="H2404" s="1" t="s">
        <v>45</v>
      </c>
      <c r="I2404" s="1">
        <v>13.99</v>
      </c>
      <c r="J2404" s="1">
        <v>0</v>
      </c>
      <c r="K2404" s="1" t="s">
        <v>28</v>
      </c>
      <c r="L2404" s="1">
        <v>5</v>
      </c>
      <c r="M2404" s="1">
        <v>0.2</v>
      </c>
      <c r="N2404" s="1" t="s">
        <v>29</v>
      </c>
    </row>
    <row r="2405" spans="1:14" x14ac:dyDescent="0.2">
      <c r="A2405" s="1" t="s">
        <v>2445</v>
      </c>
      <c r="B2405" s="1">
        <v>51</v>
      </c>
      <c r="C2405" s="1" t="s">
        <v>26</v>
      </c>
      <c r="D2405" s="1" t="s">
        <v>21</v>
      </c>
      <c r="E2405" s="1">
        <v>5.79</v>
      </c>
      <c r="F2405" s="1">
        <v>47</v>
      </c>
      <c r="G2405" s="1" t="s">
        <v>48</v>
      </c>
      <c r="H2405" s="1" t="s">
        <v>23</v>
      </c>
      <c r="I2405" s="1">
        <v>13.99</v>
      </c>
      <c r="J2405" s="1">
        <v>1</v>
      </c>
      <c r="K2405" s="1" t="s">
        <v>36</v>
      </c>
      <c r="L2405" s="1">
        <v>2</v>
      </c>
      <c r="M2405" s="1">
        <v>0.12</v>
      </c>
      <c r="N2405" s="1" t="s">
        <v>51</v>
      </c>
    </row>
    <row r="2406" spans="1:14" x14ac:dyDescent="0.2">
      <c r="A2406" s="1" t="s">
        <v>2446</v>
      </c>
      <c r="B2406" s="1">
        <v>68</v>
      </c>
      <c r="C2406" s="1" t="s">
        <v>26</v>
      </c>
      <c r="D2406" s="1" t="s">
        <v>21</v>
      </c>
      <c r="E2406" s="1">
        <v>14.65</v>
      </c>
      <c r="F2406" s="1">
        <v>11</v>
      </c>
      <c r="G2406" s="1" t="s">
        <v>32</v>
      </c>
      <c r="H2406" s="1" t="s">
        <v>56</v>
      </c>
      <c r="I2406" s="1">
        <v>13.99</v>
      </c>
      <c r="J2406" s="1">
        <v>0</v>
      </c>
      <c r="K2406" s="1" t="s">
        <v>36</v>
      </c>
      <c r="L2406" s="1">
        <v>5</v>
      </c>
      <c r="M2406" s="1">
        <v>1.22</v>
      </c>
      <c r="N2406" s="1" t="s">
        <v>24</v>
      </c>
    </row>
    <row r="2407" spans="1:14" x14ac:dyDescent="0.2">
      <c r="A2407" s="1" t="s">
        <v>2447</v>
      </c>
      <c r="B2407" s="1">
        <v>58</v>
      </c>
      <c r="C2407" s="1" t="s">
        <v>14</v>
      </c>
      <c r="D2407" s="1" t="s">
        <v>21</v>
      </c>
      <c r="E2407" s="1">
        <v>0.37</v>
      </c>
      <c r="F2407" s="1">
        <v>60</v>
      </c>
      <c r="G2407" s="1" t="s">
        <v>22</v>
      </c>
      <c r="H2407" s="1" t="s">
        <v>56</v>
      </c>
      <c r="I2407" s="1">
        <v>13.99</v>
      </c>
      <c r="J2407" s="1">
        <v>1</v>
      </c>
      <c r="K2407" s="1" t="s">
        <v>36</v>
      </c>
      <c r="L2407" s="1">
        <v>5</v>
      </c>
      <c r="M2407" s="1">
        <v>0.01</v>
      </c>
      <c r="N2407" s="1" t="s">
        <v>51</v>
      </c>
    </row>
    <row r="2408" spans="1:14" x14ac:dyDescent="0.2">
      <c r="A2408" s="1" t="s">
        <v>2448</v>
      </c>
      <c r="B2408" s="1">
        <v>32</v>
      </c>
      <c r="C2408" s="1" t="s">
        <v>26</v>
      </c>
      <c r="D2408" s="1" t="s">
        <v>15</v>
      </c>
      <c r="E2408" s="1">
        <v>9.14</v>
      </c>
      <c r="F2408" s="1">
        <v>51</v>
      </c>
      <c r="G2408" s="1" t="s">
        <v>69</v>
      </c>
      <c r="H2408" s="1" t="s">
        <v>23</v>
      </c>
      <c r="I2408" s="1">
        <v>8.99</v>
      </c>
      <c r="J2408" s="1">
        <v>1</v>
      </c>
      <c r="K2408" s="1" t="s">
        <v>36</v>
      </c>
      <c r="L2408" s="1">
        <v>2</v>
      </c>
      <c r="M2408" s="1">
        <v>0.18</v>
      </c>
      <c r="N2408" s="1" t="s">
        <v>38</v>
      </c>
    </row>
    <row r="2409" spans="1:14" x14ac:dyDescent="0.2">
      <c r="A2409" s="1" t="s">
        <v>2449</v>
      </c>
      <c r="B2409" s="1">
        <v>59</v>
      </c>
      <c r="C2409" s="1" t="s">
        <v>40</v>
      </c>
      <c r="D2409" s="1" t="s">
        <v>15</v>
      </c>
      <c r="E2409" s="1">
        <v>25</v>
      </c>
      <c r="F2409" s="1">
        <v>44</v>
      </c>
      <c r="G2409" s="1" t="s">
        <v>27</v>
      </c>
      <c r="H2409" s="1" t="s">
        <v>56</v>
      </c>
      <c r="I2409" s="1">
        <v>8.99</v>
      </c>
      <c r="J2409" s="1">
        <v>0</v>
      </c>
      <c r="K2409" s="1" t="s">
        <v>28</v>
      </c>
      <c r="L2409" s="1">
        <v>4</v>
      </c>
      <c r="M2409" s="1">
        <v>0.56000000000000005</v>
      </c>
      <c r="N2409" s="1" t="s">
        <v>46</v>
      </c>
    </row>
    <row r="2410" spans="1:14" x14ac:dyDescent="0.2">
      <c r="A2410" s="1" t="s">
        <v>2450</v>
      </c>
      <c r="B2410" s="1">
        <v>49</v>
      </c>
      <c r="C2410" s="1" t="s">
        <v>26</v>
      </c>
      <c r="D2410" s="1" t="s">
        <v>31</v>
      </c>
      <c r="E2410" s="1">
        <v>14.39</v>
      </c>
      <c r="F2410" s="1">
        <v>48</v>
      </c>
      <c r="G2410" s="1" t="s">
        <v>27</v>
      </c>
      <c r="H2410" s="1" t="s">
        <v>54</v>
      </c>
      <c r="I2410" s="1">
        <v>17.989999999999998</v>
      </c>
      <c r="J2410" s="1">
        <v>1</v>
      </c>
      <c r="K2410" s="1" t="s">
        <v>18</v>
      </c>
      <c r="L2410" s="1">
        <v>1</v>
      </c>
      <c r="M2410" s="1">
        <v>0.28999999999999998</v>
      </c>
      <c r="N2410" s="1" t="s">
        <v>19</v>
      </c>
    </row>
    <row r="2411" spans="1:14" x14ac:dyDescent="0.2">
      <c r="A2411" s="1" t="s">
        <v>2451</v>
      </c>
      <c r="B2411" s="1">
        <v>29</v>
      </c>
      <c r="C2411" s="1" t="s">
        <v>40</v>
      </c>
      <c r="D2411" s="1" t="s">
        <v>31</v>
      </c>
      <c r="E2411" s="1">
        <v>0.69</v>
      </c>
      <c r="F2411" s="1">
        <v>41</v>
      </c>
      <c r="G2411" s="1" t="s">
        <v>32</v>
      </c>
      <c r="H2411" s="1" t="s">
        <v>56</v>
      </c>
      <c r="I2411" s="1">
        <v>17.989999999999998</v>
      </c>
      <c r="J2411" s="1">
        <v>1</v>
      </c>
      <c r="K2411" s="1" t="s">
        <v>36</v>
      </c>
      <c r="L2411" s="1">
        <v>5</v>
      </c>
      <c r="M2411" s="1">
        <v>0.02</v>
      </c>
      <c r="N2411" s="1" t="s">
        <v>19</v>
      </c>
    </row>
    <row r="2412" spans="1:14" x14ac:dyDescent="0.2">
      <c r="A2412" s="1" t="s">
        <v>2452</v>
      </c>
      <c r="B2412" s="1">
        <v>53</v>
      </c>
      <c r="C2412" s="1" t="s">
        <v>26</v>
      </c>
      <c r="D2412" s="1" t="s">
        <v>15</v>
      </c>
      <c r="E2412" s="1">
        <v>10.96</v>
      </c>
      <c r="F2412" s="1">
        <v>15</v>
      </c>
      <c r="G2412" s="1" t="s">
        <v>48</v>
      </c>
      <c r="H2412" s="1" t="s">
        <v>17</v>
      </c>
      <c r="I2412" s="1">
        <v>8.99</v>
      </c>
      <c r="J2412" s="1">
        <v>0</v>
      </c>
      <c r="K2412" s="1" t="s">
        <v>42</v>
      </c>
      <c r="L2412" s="1">
        <v>2</v>
      </c>
      <c r="M2412" s="1">
        <v>0.69</v>
      </c>
      <c r="N2412" s="1" t="s">
        <v>46</v>
      </c>
    </row>
    <row r="2413" spans="1:14" x14ac:dyDescent="0.2">
      <c r="A2413" s="1" t="s">
        <v>2453</v>
      </c>
      <c r="B2413" s="1">
        <v>56</v>
      </c>
      <c r="C2413" s="1" t="s">
        <v>40</v>
      </c>
      <c r="D2413" s="1" t="s">
        <v>15</v>
      </c>
      <c r="E2413" s="1">
        <v>14.36</v>
      </c>
      <c r="F2413" s="1">
        <v>21</v>
      </c>
      <c r="G2413" s="1" t="s">
        <v>48</v>
      </c>
      <c r="H2413" s="1" t="s">
        <v>56</v>
      </c>
      <c r="I2413" s="1">
        <v>8.99</v>
      </c>
      <c r="J2413" s="1">
        <v>0</v>
      </c>
      <c r="K2413" s="1" t="s">
        <v>28</v>
      </c>
      <c r="L2413" s="1">
        <v>1</v>
      </c>
      <c r="M2413" s="1">
        <v>0.65</v>
      </c>
      <c r="N2413" s="1" t="s">
        <v>38</v>
      </c>
    </row>
    <row r="2414" spans="1:14" x14ac:dyDescent="0.2">
      <c r="A2414" s="1" t="s">
        <v>2454</v>
      </c>
      <c r="B2414" s="1">
        <v>56</v>
      </c>
      <c r="C2414" s="1" t="s">
        <v>40</v>
      </c>
      <c r="D2414" s="1" t="s">
        <v>15</v>
      </c>
      <c r="E2414" s="1">
        <v>3.26</v>
      </c>
      <c r="F2414" s="1">
        <v>20</v>
      </c>
      <c r="G2414" s="1" t="s">
        <v>69</v>
      </c>
      <c r="H2414" s="1" t="s">
        <v>45</v>
      </c>
      <c r="I2414" s="1">
        <v>8.99</v>
      </c>
      <c r="J2414" s="1">
        <v>1</v>
      </c>
      <c r="K2414" s="1" t="s">
        <v>42</v>
      </c>
      <c r="L2414" s="1">
        <v>3</v>
      </c>
      <c r="M2414" s="1">
        <v>0.16</v>
      </c>
      <c r="N2414" s="1" t="s">
        <v>46</v>
      </c>
    </row>
    <row r="2415" spans="1:14" x14ac:dyDescent="0.2">
      <c r="A2415" s="1" t="s">
        <v>2455</v>
      </c>
      <c r="B2415" s="1">
        <v>68</v>
      </c>
      <c r="C2415" s="1" t="s">
        <v>40</v>
      </c>
      <c r="D2415" s="1" t="s">
        <v>21</v>
      </c>
      <c r="E2415" s="1">
        <v>24.08</v>
      </c>
      <c r="F2415" s="1">
        <v>58</v>
      </c>
      <c r="G2415" s="1" t="s">
        <v>48</v>
      </c>
      <c r="H2415" s="1" t="s">
        <v>45</v>
      </c>
      <c r="I2415" s="1">
        <v>13.99</v>
      </c>
      <c r="J2415" s="1">
        <v>0</v>
      </c>
      <c r="K2415" s="1" t="s">
        <v>18</v>
      </c>
      <c r="L2415" s="1">
        <v>2</v>
      </c>
      <c r="M2415" s="1">
        <v>0.41</v>
      </c>
      <c r="N2415" s="1" t="s">
        <v>46</v>
      </c>
    </row>
    <row r="2416" spans="1:14" x14ac:dyDescent="0.2">
      <c r="A2416" s="1" t="s">
        <v>2456</v>
      </c>
      <c r="B2416" s="1">
        <v>62</v>
      </c>
      <c r="C2416" s="1" t="s">
        <v>14</v>
      </c>
      <c r="D2416" s="1" t="s">
        <v>31</v>
      </c>
      <c r="E2416" s="1">
        <v>7.68</v>
      </c>
      <c r="F2416" s="1">
        <v>56</v>
      </c>
      <c r="G2416" s="1" t="s">
        <v>22</v>
      </c>
      <c r="H2416" s="1" t="s">
        <v>45</v>
      </c>
      <c r="I2416" s="1">
        <v>17.989999999999998</v>
      </c>
      <c r="J2416" s="1">
        <v>1</v>
      </c>
      <c r="K2416" s="1" t="s">
        <v>42</v>
      </c>
      <c r="L2416" s="1">
        <v>2</v>
      </c>
      <c r="M2416" s="1">
        <v>0.13</v>
      </c>
      <c r="N2416" s="1" t="s">
        <v>33</v>
      </c>
    </row>
    <row r="2417" spans="1:14" x14ac:dyDescent="0.2">
      <c r="A2417" s="1" t="s">
        <v>2457</v>
      </c>
      <c r="B2417" s="1">
        <v>26</v>
      </c>
      <c r="C2417" s="1" t="s">
        <v>40</v>
      </c>
      <c r="D2417" s="1" t="s">
        <v>21</v>
      </c>
      <c r="E2417" s="1">
        <v>67.5</v>
      </c>
      <c r="F2417" s="1">
        <v>29</v>
      </c>
      <c r="G2417" s="1" t="s">
        <v>48</v>
      </c>
      <c r="H2417" s="1" t="s">
        <v>23</v>
      </c>
      <c r="I2417" s="1">
        <v>13.99</v>
      </c>
      <c r="J2417" s="1">
        <v>0</v>
      </c>
      <c r="K2417" s="1" t="s">
        <v>42</v>
      </c>
      <c r="L2417" s="1">
        <v>4</v>
      </c>
      <c r="M2417" s="1">
        <v>2.25</v>
      </c>
      <c r="N2417" s="1" t="s">
        <v>38</v>
      </c>
    </row>
    <row r="2418" spans="1:14" x14ac:dyDescent="0.2">
      <c r="A2418" s="1" t="s">
        <v>2458</v>
      </c>
      <c r="B2418" s="1">
        <v>26</v>
      </c>
      <c r="C2418" s="1" t="s">
        <v>14</v>
      </c>
      <c r="D2418" s="1" t="s">
        <v>21</v>
      </c>
      <c r="E2418" s="1">
        <v>4.3099999999999996</v>
      </c>
      <c r="F2418" s="1">
        <v>13</v>
      </c>
      <c r="G2418" s="1" t="s">
        <v>48</v>
      </c>
      <c r="H2418" s="1" t="s">
        <v>23</v>
      </c>
      <c r="I2418" s="1">
        <v>13.99</v>
      </c>
      <c r="J2418" s="1">
        <v>1</v>
      </c>
      <c r="K2418" s="1" t="s">
        <v>36</v>
      </c>
      <c r="L2418" s="1">
        <v>1</v>
      </c>
      <c r="M2418" s="1">
        <v>0.31</v>
      </c>
      <c r="N2418" s="1" t="s">
        <v>46</v>
      </c>
    </row>
    <row r="2419" spans="1:14" x14ac:dyDescent="0.2">
      <c r="A2419" s="1" t="s">
        <v>2459</v>
      </c>
      <c r="B2419" s="1">
        <v>40</v>
      </c>
      <c r="C2419" s="1" t="s">
        <v>26</v>
      </c>
      <c r="D2419" s="1" t="s">
        <v>15</v>
      </c>
      <c r="E2419" s="1">
        <v>12.67</v>
      </c>
      <c r="F2419" s="1">
        <v>44</v>
      </c>
      <c r="G2419" s="1" t="s">
        <v>22</v>
      </c>
      <c r="H2419" s="1" t="s">
        <v>45</v>
      </c>
      <c r="I2419" s="1">
        <v>8.99</v>
      </c>
      <c r="J2419" s="1">
        <v>1</v>
      </c>
      <c r="K2419" s="1" t="s">
        <v>60</v>
      </c>
      <c r="L2419" s="1">
        <v>1</v>
      </c>
      <c r="M2419" s="1">
        <v>0.28000000000000003</v>
      </c>
      <c r="N2419" s="1" t="s">
        <v>46</v>
      </c>
    </row>
    <row r="2420" spans="1:14" x14ac:dyDescent="0.2">
      <c r="A2420" s="1" t="s">
        <v>2460</v>
      </c>
      <c r="B2420" s="1">
        <v>52</v>
      </c>
      <c r="C2420" s="1" t="s">
        <v>40</v>
      </c>
      <c r="D2420" s="1" t="s">
        <v>21</v>
      </c>
      <c r="E2420" s="1">
        <v>5.03</v>
      </c>
      <c r="F2420" s="1">
        <v>4</v>
      </c>
      <c r="G2420" s="1" t="s">
        <v>22</v>
      </c>
      <c r="H2420" s="1" t="s">
        <v>54</v>
      </c>
      <c r="I2420" s="1">
        <v>13.99</v>
      </c>
      <c r="J2420" s="1">
        <v>0</v>
      </c>
      <c r="K2420" s="1" t="s">
        <v>36</v>
      </c>
      <c r="L2420" s="1">
        <v>5</v>
      </c>
      <c r="M2420" s="1">
        <v>1.01</v>
      </c>
      <c r="N2420" s="1" t="s">
        <v>24</v>
      </c>
    </row>
    <row r="2421" spans="1:14" x14ac:dyDescent="0.2">
      <c r="A2421" s="1" t="s">
        <v>2461</v>
      </c>
      <c r="B2421" s="1">
        <v>37</v>
      </c>
      <c r="C2421" s="1" t="s">
        <v>26</v>
      </c>
      <c r="D2421" s="1" t="s">
        <v>15</v>
      </c>
      <c r="E2421" s="1">
        <v>25.43</v>
      </c>
      <c r="F2421" s="1">
        <v>5</v>
      </c>
      <c r="G2421" s="1" t="s">
        <v>16</v>
      </c>
      <c r="H2421" s="1" t="s">
        <v>54</v>
      </c>
      <c r="I2421" s="1">
        <v>8.99</v>
      </c>
      <c r="J2421" s="1">
        <v>0</v>
      </c>
      <c r="K2421" s="1" t="s">
        <v>18</v>
      </c>
      <c r="L2421" s="1">
        <v>4</v>
      </c>
      <c r="M2421" s="1">
        <v>4.24</v>
      </c>
      <c r="N2421" s="1" t="s">
        <v>33</v>
      </c>
    </row>
    <row r="2422" spans="1:14" x14ac:dyDescent="0.2">
      <c r="A2422" s="1" t="s">
        <v>2462</v>
      </c>
      <c r="B2422" s="1">
        <v>24</v>
      </c>
      <c r="C2422" s="1" t="s">
        <v>26</v>
      </c>
      <c r="D2422" s="1" t="s">
        <v>15</v>
      </c>
      <c r="E2422" s="1">
        <v>5.59</v>
      </c>
      <c r="F2422" s="1">
        <v>0</v>
      </c>
      <c r="G2422" s="1" t="s">
        <v>69</v>
      </c>
      <c r="H2422" s="1" t="s">
        <v>56</v>
      </c>
      <c r="I2422" s="1">
        <v>8.99</v>
      </c>
      <c r="J2422" s="1">
        <v>0</v>
      </c>
      <c r="K2422" s="1" t="s">
        <v>28</v>
      </c>
      <c r="L2422" s="1">
        <v>5</v>
      </c>
      <c r="M2422" s="1">
        <v>5.59</v>
      </c>
      <c r="N2422" s="1" t="s">
        <v>51</v>
      </c>
    </row>
    <row r="2423" spans="1:14" x14ac:dyDescent="0.2">
      <c r="A2423" s="1" t="s">
        <v>2463</v>
      </c>
      <c r="B2423" s="1">
        <v>19</v>
      </c>
      <c r="C2423" s="1" t="s">
        <v>40</v>
      </c>
      <c r="D2423" s="1" t="s">
        <v>31</v>
      </c>
      <c r="E2423" s="1">
        <v>11.32</v>
      </c>
      <c r="F2423" s="1">
        <v>31</v>
      </c>
      <c r="G2423" s="1" t="s">
        <v>27</v>
      </c>
      <c r="H2423" s="1" t="s">
        <v>54</v>
      </c>
      <c r="I2423" s="1">
        <v>17.989999999999998</v>
      </c>
      <c r="J2423" s="1">
        <v>0</v>
      </c>
      <c r="K2423" s="1" t="s">
        <v>36</v>
      </c>
      <c r="L2423" s="1">
        <v>4</v>
      </c>
      <c r="M2423" s="1">
        <v>0.35</v>
      </c>
      <c r="N2423" s="1" t="s">
        <v>19</v>
      </c>
    </row>
    <row r="2424" spans="1:14" x14ac:dyDescent="0.2">
      <c r="A2424" s="1" t="s">
        <v>2464</v>
      </c>
      <c r="B2424" s="1">
        <v>69</v>
      </c>
      <c r="C2424" s="1" t="s">
        <v>40</v>
      </c>
      <c r="D2424" s="1" t="s">
        <v>15</v>
      </c>
      <c r="E2424" s="1">
        <v>1.1299999999999999</v>
      </c>
      <c r="F2424" s="1">
        <v>24</v>
      </c>
      <c r="G2424" s="1" t="s">
        <v>16</v>
      </c>
      <c r="H2424" s="1" t="s">
        <v>56</v>
      </c>
      <c r="I2424" s="1">
        <v>8.99</v>
      </c>
      <c r="J2424" s="1">
        <v>1</v>
      </c>
      <c r="K2424" s="1" t="s">
        <v>60</v>
      </c>
      <c r="L2424" s="1">
        <v>3</v>
      </c>
      <c r="M2424" s="1">
        <v>0.05</v>
      </c>
      <c r="N2424" s="1" t="s">
        <v>38</v>
      </c>
    </row>
    <row r="2425" spans="1:14" x14ac:dyDescent="0.2">
      <c r="A2425" s="1" t="s">
        <v>2465</v>
      </c>
      <c r="B2425" s="1">
        <v>40</v>
      </c>
      <c r="C2425" s="1" t="s">
        <v>26</v>
      </c>
      <c r="D2425" s="1" t="s">
        <v>21</v>
      </c>
      <c r="E2425" s="1">
        <v>30.74</v>
      </c>
      <c r="F2425" s="1">
        <v>55</v>
      </c>
      <c r="G2425" s="1" t="s">
        <v>32</v>
      </c>
      <c r="H2425" s="1" t="s">
        <v>56</v>
      </c>
      <c r="I2425" s="1">
        <v>13.99</v>
      </c>
      <c r="J2425" s="1">
        <v>0</v>
      </c>
      <c r="K2425" s="1" t="s">
        <v>28</v>
      </c>
      <c r="L2425" s="1">
        <v>3</v>
      </c>
      <c r="M2425" s="1">
        <v>0.55000000000000004</v>
      </c>
      <c r="N2425" s="1" t="s">
        <v>29</v>
      </c>
    </row>
    <row r="2426" spans="1:14" x14ac:dyDescent="0.2">
      <c r="A2426" s="1" t="s">
        <v>2466</v>
      </c>
      <c r="B2426" s="1">
        <v>39</v>
      </c>
      <c r="C2426" s="1" t="s">
        <v>14</v>
      </c>
      <c r="D2426" s="1" t="s">
        <v>15</v>
      </c>
      <c r="E2426" s="1">
        <v>16.77</v>
      </c>
      <c r="F2426" s="1">
        <v>48</v>
      </c>
      <c r="G2426" s="1" t="s">
        <v>48</v>
      </c>
      <c r="H2426" s="1" t="s">
        <v>45</v>
      </c>
      <c r="I2426" s="1">
        <v>8.99</v>
      </c>
      <c r="J2426" s="1">
        <v>1</v>
      </c>
      <c r="K2426" s="1" t="s">
        <v>60</v>
      </c>
      <c r="L2426" s="1">
        <v>1</v>
      </c>
      <c r="M2426" s="1">
        <v>0.34</v>
      </c>
      <c r="N2426" s="1" t="s">
        <v>38</v>
      </c>
    </row>
    <row r="2427" spans="1:14" x14ac:dyDescent="0.2">
      <c r="A2427" s="1" t="s">
        <v>2467</v>
      </c>
      <c r="B2427" s="1">
        <v>51</v>
      </c>
      <c r="C2427" s="1" t="s">
        <v>14</v>
      </c>
      <c r="D2427" s="1" t="s">
        <v>15</v>
      </c>
      <c r="E2427" s="1">
        <v>51.43</v>
      </c>
      <c r="F2427" s="1">
        <v>34</v>
      </c>
      <c r="G2427" s="1" t="s">
        <v>48</v>
      </c>
      <c r="H2427" s="1" t="s">
        <v>56</v>
      </c>
      <c r="I2427" s="1">
        <v>8.99</v>
      </c>
      <c r="J2427" s="1">
        <v>0</v>
      </c>
      <c r="K2427" s="1" t="s">
        <v>18</v>
      </c>
      <c r="L2427" s="1">
        <v>5</v>
      </c>
      <c r="M2427" s="1">
        <v>1.47</v>
      </c>
      <c r="N2427" s="1" t="s">
        <v>33</v>
      </c>
    </row>
    <row r="2428" spans="1:14" x14ac:dyDescent="0.2">
      <c r="A2428" s="1" t="s">
        <v>2468</v>
      </c>
      <c r="B2428" s="1">
        <v>52</v>
      </c>
      <c r="C2428" s="1" t="s">
        <v>40</v>
      </c>
      <c r="D2428" s="1" t="s">
        <v>21</v>
      </c>
      <c r="E2428" s="1">
        <v>21.89</v>
      </c>
      <c r="F2428" s="1">
        <v>3</v>
      </c>
      <c r="G2428" s="1" t="s">
        <v>22</v>
      </c>
      <c r="H2428" s="1" t="s">
        <v>23</v>
      </c>
      <c r="I2428" s="1">
        <v>13.99</v>
      </c>
      <c r="J2428" s="1">
        <v>0</v>
      </c>
      <c r="K2428" s="1" t="s">
        <v>42</v>
      </c>
      <c r="L2428" s="1">
        <v>1</v>
      </c>
      <c r="M2428" s="1">
        <v>5.47</v>
      </c>
      <c r="N2428" s="1" t="s">
        <v>33</v>
      </c>
    </row>
    <row r="2429" spans="1:14" x14ac:dyDescent="0.2">
      <c r="A2429" s="1" t="s">
        <v>2469</v>
      </c>
      <c r="B2429" s="1">
        <v>70</v>
      </c>
      <c r="C2429" s="1" t="s">
        <v>14</v>
      </c>
      <c r="D2429" s="1" t="s">
        <v>31</v>
      </c>
      <c r="E2429" s="1">
        <v>8.68</v>
      </c>
      <c r="F2429" s="1">
        <v>41</v>
      </c>
      <c r="G2429" s="1" t="s">
        <v>48</v>
      </c>
      <c r="H2429" s="1" t="s">
        <v>54</v>
      </c>
      <c r="I2429" s="1">
        <v>17.989999999999998</v>
      </c>
      <c r="J2429" s="1">
        <v>1</v>
      </c>
      <c r="K2429" s="1" t="s">
        <v>42</v>
      </c>
      <c r="L2429" s="1">
        <v>1</v>
      </c>
      <c r="M2429" s="1">
        <v>0.21</v>
      </c>
      <c r="N2429" s="1" t="s">
        <v>33</v>
      </c>
    </row>
    <row r="2430" spans="1:14" x14ac:dyDescent="0.2">
      <c r="A2430" s="1" t="s">
        <v>2470</v>
      </c>
      <c r="B2430" s="1">
        <v>70</v>
      </c>
      <c r="C2430" s="1" t="s">
        <v>14</v>
      </c>
      <c r="D2430" s="1" t="s">
        <v>21</v>
      </c>
      <c r="E2430" s="1">
        <v>20.329999999999998</v>
      </c>
      <c r="F2430" s="1">
        <v>42</v>
      </c>
      <c r="G2430" s="1" t="s">
        <v>22</v>
      </c>
      <c r="H2430" s="1" t="s">
        <v>23</v>
      </c>
      <c r="I2430" s="1">
        <v>13.99</v>
      </c>
      <c r="J2430" s="1">
        <v>0</v>
      </c>
      <c r="K2430" s="1" t="s">
        <v>28</v>
      </c>
      <c r="L2430" s="1">
        <v>4</v>
      </c>
      <c r="M2430" s="1">
        <v>0.47</v>
      </c>
      <c r="N2430" s="1" t="s">
        <v>51</v>
      </c>
    </row>
    <row r="2431" spans="1:14" x14ac:dyDescent="0.2">
      <c r="A2431" s="1" t="s">
        <v>2471</v>
      </c>
      <c r="B2431" s="1">
        <v>68</v>
      </c>
      <c r="C2431" s="1" t="s">
        <v>40</v>
      </c>
      <c r="D2431" s="1" t="s">
        <v>31</v>
      </c>
      <c r="E2431" s="1">
        <v>19.91</v>
      </c>
      <c r="F2431" s="1">
        <v>54</v>
      </c>
      <c r="G2431" s="1" t="s">
        <v>22</v>
      </c>
      <c r="H2431" s="1" t="s">
        <v>23</v>
      </c>
      <c r="I2431" s="1">
        <v>17.989999999999998</v>
      </c>
      <c r="J2431" s="1">
        <v>1</v>
      </c>
      <c r="K2431" s="1" t="s">
        <v>18</v>
      </c>
      <c r="L2431" s="1">
        <v>3</v>
      </c>
      <c r="M2431" s="1">
        <v>0.36</v>
      </c>
      <c r="N2431" s="1" t="s">
        <v>33</v>
      </c>
    </row>
    <row r="2432" spans="1:14" x14ac:dyDescent="0.2">
      <c r="A2432" s="1" t="s">
        <v>2472</v>
      </c>
      <c r="B2432" s="1">
        <v>32</v>
      </c>
      <c r="C2432" s="1" t="s">
        <v>14</v>
      </c>
      <c r="D2432" s="1" t="s">
        <v>21</v>
      </c>
      <c r="E2432" s="1">
        <v>17.48</v>
      </c>
      <c r="F2432" s="1">
        <v>4</v>
      </c>
      <c r="G2432" s="1" t="s">
        <v>69</v>
      </c>
      <c r="H2432" s="1" t="s">
        <v>45</v>
      </c>
      <c r="I2432" s="1">
        <v>13.99</v>
      </c>
      <c r="J2432" s="1">
        <v>0</v>
      </c>
      <c r="K2432" s="1" t="s">
        <v>28</v>
      </c>
      <c r="L2432" s="1">
        <v>4</v>
      </c>
      <c r="M2432" s="1">
        <v>3.5</v>
      </c>
      <c r="N2432" s="1" t="s">
        <v>33</v>
      </c>
    </row>
    <row r="2433" spans="1:14" x14ac:dyDescent="0.2">
      <c r="A2433" s="1" t="s">
        <v>2473</v>
      </c>
      <c r="B2433" s="1">
        <v>43</v>
      </c>
      <c r="C2433" s="1" t="s">
        <v>26</v>
      </c>
      <c r="D2433" s="1" t="s">
        <v>15</v>
      </c>
      <c r="E2433" s="1">
        <v>17.899999999999999</v>
      </c>
      <c r="F2433" s="1">
        <v>48</v>
      </c>
      <c r="G2433" s="1" t="s">
        <v>27</v>
      </c>
      <c r="H2433" s="1" t="s">
        <v>54</v>
      </c>
      <c r="I2433" s="1">
        <v>8.99</v>
      </c>
      <c r="J2433" s="1">
        <v>1</v>
      </c>
      <c r="K2433" s="1" t="s">
        <v>28</v>
      </c>
      <c r="L2433" s="1">
        <v>2</v>
      </c>
      <c r="M2433" s="1">
        <v>0.37</v>
      </c>
      <c r="N2433" s="1" t="s">
        <v>51</v>
      </c>
    </row>
    <row r="2434" spans="1:14" x14ac:dyDescent="0.2">
      <c r="A2434" s="1" t="s">
        <v>2474</v>
      </c>
      <c r="B2434" s="1">
        <v>28</v>
      </c>
      <c r="C2434" s="1" t="s">
        <v>14</v>
      </c>
      <c r="D2434" s="1" t="s">
        <v>21</v>
      </c>
      <c r="E2434" s="1">
        <v>50.73</v>
      </c>
      <c r="F2434" s="1">
        <v>12</v>
      </c>
      <c r="G2434" s="1" t="s">
        <v>69</v>
      </c>
      <c r="H2434" s="1" t="s">
        <v>54</v>
      </c>
      <c r="I2434" s="1">
        <v>13.99</v>
      </c>
      <c r="J2434" s="1">
        <v>0</v>
      </c>
      <c r="K2434" s="1" t="s">
        <v>60</v>
      </c>
      <c r="L2434" s="1">
        <v>4</v>
      </c>
      <c r="M2434" s="1">
        <v>3.9</v>
      </c>
      <c r="N2434" s="1" t="s">
        <v>51</v>
      </c>
    </row>
    <row r="2435" spans="1:14" x14ac:dyDescent="0.2">
      <c r="A2435" s="1" t="s">
        <v>2475</v>
      </c>
      <c r="B2435" s="1">
        <v>41</v>
      </c>
      <c r="C2435" s="1" t="s">
        <v>40</v>
      </c>
      <c r="D2435" s="1" t="s">
        <v>31</v>
      </c>
      <c r="E2435" s="1">
        <v>60.32</v>
      </c>
      <c r="F2435" s="1">
        <v>25</v>
      </c>
      <c r="G2435" s="1" t="s">
        <v>27</v>
      </c>
      <c r="H2435" s="1" t="s">
        <v>17</v>
      </c>
      <c r="I2435" s="1">
        <v>17.989999999999998</v>
      </c>
      <c r="J2435" s="1">
        <v>0</v>
      </c>
      <c r="K2435" s="1" t="s">
        <v>42</v>
      </c>
      <c r="L2435" s="1">
        <v>5</v>
      </c>
      <c r="M2435" s="1">
        <v>2.3199999999999998</v>
      </c>
      <c r="N2435" s="1" t="s">
        <v>46</v>
      </c>
    </row>
    <row r="2436" spans="1:14" x14ac:dyDescent="0.2">
      <c r="A2436" s="1" t="s">
        <v>2476</v>
      </c>
      <c r="B2436" s="1">
        <v>50</v>
      </c>
      <c r="C2436" s="1" t="s">
        <v>14</v>
      </c>
      <c r="D2436" s="1" t="s">
        <v>15</v>
      </c>
      <c r="E2436" s="1">
        <v>6.53</v>
      </c>
      <c r="F2436" s="1">
        <v>19</v>
      </c>
      <c r="G2436" s="1" t="s">
        <v>22</v>
      </c>
      <c r="H2436" s="1" t="s">
        <v>23</v>
      </c>
      <c r="I2436" s="1">
        <v>8.99</v>
      </c>
      <c r="J2436" s="1">
        <v>0</v>
      </c>
      <c r="K2436" s="1" t="s">
        <v>28</v>
      </c>
      <c r="L2436" s="1">
        <v>5</v>
      </c>
      <c r="M2436" s="1">
        <v>0.33</v>
      </c>
      <c r="N2436" s="1" t="s">
        <v>24</v>
      </c>
    </row>
    <row r="2437" spans="1:14" x14ac:dyDescent="0.2">
      <c r="A2437" s="2" t="s">
        <v>2477</v>
      </c>
      <c r="B2437" s="1">
        <v>59</v>
      </c>
      <c r="C2437" s="1" t="s">
        <v>26</v>
      </c>
      <c r="D2437" s="1" t="s">
        <v>31</v>
      </c>
      <c r="E2437" s="1">
        <v>23.31</v>
      </c>
      <c r="F2437" s="1">
        <v>50</v>
      </c>
      <c r="G2437" s="1" t="s">
        <v>48</v>
      </c>
      <c r="H2437" s="1" t="s">
        <v>17</v>
      </c>
      <c r="I2437" s="1">
        <v>17.989999999999998</v>
      </c>
      <c r="J2437" s="1">
        <v>0</v>
      </c>
      <c r="K2437" s="1" t="s">
        <v>18</v>
      </c>
      <c r="L2437" s="1">
        <v>3</v>
      </c>
      <c r="M2437" s="1">
        <v>0.46</v>
      </c>
      <c r="N2437" s="1" t="s">
        <v>46</v>
      </c>
    </row>
    <row r="2438" spans="1:14" x14ac:dyDescent="0.2">
      <c r="A2438" s="1" t="s">
        <v>2478</v>
      </c>
      <c r="B2438" s="1">
        <v>51</v>
      </c>
      <c r="C2438" s="1" t="s">
        <v>14</v>
      </c>
      <c r="D2438" s="1" t="s">
        <v>31</v>
      </c>
      <c r="E2438" s="1">
        <v>10.47</v>
      </c>
      <c r="F2438" s="1">
        <v>22</v>
      </c>
      <c r="G2438" s="1" t="s">
        <v>48</v>
      </c>
      <c r="H2438" s="1" t="s">
        <v>56</v>
      </c>
      <c r="I2438" s="1">
        <v>17.989999999999998</v>
      </c>
      <c r="J2438" s="1">
        <v>0</v>
      </c>
      <c r="K2438" s="1" t="s">
        <v>60</v>
      </c>
      <c r="L2438" s="1">
        <v>2</v>
      </c>
      <c r="M2438" s="1">
        <v>0.46</v>
      </c>
      <c r="N2438" s="1" t="s">
        <v>33</v>
      </c>
    </row>
    <row r="2439" spans="1:14" x14ac:dyDescent="0.2">
      <c r="A2439" s="1" t="s">
        <v>2479</v>
      </c>
      <c r="B2439" s="1">
        <v>19</v>
      </c>
      <c r="C2439" s="1" t="s">
        <v>40</v>
      </c>
      <c r="D2439" s="1" t="s">
        <v>31</v>
      </c>
      <c r="E2439" s="1">
        <v>5.34</v>
      </c>
      <c r="F2439" s="1">
        <v>3</v>
      </c>
      <c r="G2439" s="1" t="s">
        <v>69</v>
      </c>
      <c r="H2439" s="1" t="s">
        <v>56</v>
      </c>
      <c r="I2439" s="1">
        <v>17.989999999999998</v>
      </c>
      <c r="J2439" s="1">
        <v>0</v>
      </c>
      <c r="K2439" s="1" t="s">
        <v>36</v>
      </c>
      <c r="L2439" s="1">
        <v>1</v>
      </c>
      <c r="M2439" s="1">
        <v>1.33</v>
      </c>
      <c r="N2439" s="1" t="s">
        <v>19</v>
      </c>
    </row>
    <row r="2440" spans="1:14" x14ac:dyDescent="0.2">
      <c r="A2440" s="1" t="s">
        <v>2480</v>
      </c>
      <c r="B2440" s="1">
        <v>25</v>
      </c>
      <c r="C2440" s="1" t="s">
        <v>14</v>
      </c>
      <c r="D2440" s="1" t="s">
        <v>21</v>
      </c>
      <c r="E2440" s="1">
        <v>5.36</v>
      </c>
      <c r="F2440" s="1">
        <v>23</v>
      </c>
      <c r="G2440" s="1" t="s">
        <v>16</v>
      </c>
      <c r="H2440" s="1" t="s">
        <v>23</v>
      </c>
      <c r="I2440" s="1">
        <v>13.99</v>
      </c>
      <c r="J2440" s="1">
        <v>0</v>
      </c>
      <c r="K2440" s="1" t="s">
        <v>28</v>
      </c>
      <c r="L2440" s="1">
        <v>4</v>
      </c>
      <c r="M2440" s="1">
        <v>0.22</v>
      </c>
      <c r="N2440" s="1" t="s">
        <v>46</v>
      </c>
    </row>
    <row r="2441" spans="1:14" x14ac:dyDescent="0.2">
      <c r="A2441" s="1" t="s">
        <v>2481</v>
      </c>
      <c r="B2441" s="1">
        <v>61</v>
      </c>
      <c r="C2441" s="1" t="s">
        <v>14</v>
      </c>
      <c r="D2441" s="1" t="s">
        <v>21</v>
      </c>
      <c r="E2441" s="1">
        <v>19.489999999999998</v>
      </c>
      <c r="F2441" s="1">
        <v>9</v>
      </c>
      <c r="G2441" s="1" t="s">
        <v>27</v>
      </c>
      <c r="H2441" s="1" t="s">
        <v>17</v>
      </c>
      <c r="I2441" s="1">
        <v>13.99</v>
      </c>
      <c r="J2441" s="1">
        <v>0</v>
      </c>
      <c r="K2441" s="1" t="s">
        <v>42</v>
      </c>
      <c r="L2441" s="1">
        <v>1</v>
      </c>
      <c r="M2441" s="1">
        <v>1.95</v>
      </c>
      <c r="N2441" s="1" t="s">
        <v>29</v>
      </c>
    </row>
    <row r="2442" spans="1:14" x14ac:dyDescent="0.2">
      <c r="A2442" s="1" t="s">
        <v>2482</v>
      </c>
      <c r="B2442" s="1">
        <v>39</v>
      </c>
      <c r="C2442" s="1" t="s">
        <v>14</v>
      </c>
      <c r="D2442" s="1" t="s">
        <v>21</v>
      </c>
      <c r="E2442" s="1">
        <v>14.12</v>
      </c>
      <c r="F2442" s="1">
        <v>12</v>
      </c>
      <c r="G2442" s="1" t="s">
        <v>22</v>
      </c>
      <c r="H2442" s="1" t="s">
        <v>54</v>
      </c>
      <c r="I2442" s="1">
        <v>13.99</v>
      </c>
      <c r="J2442" s="1">
        <v>0</v>
      </c>
      <c r="K2442" s="1" t="s">
        <v>60</v>
      </c>
      <c r="L2442" s="1">
        <v>5</v>
      </c>
      <c r="M2442" s="1">
        <v>1.0900000000000001</v>
      </c>
      <c r="N2442" s="1" t="s">
        <v>51</v>
      </c>
    </row>
    <row r="2443" spans="1:14" x14ac:dyDescent="0.2">
      <c r="A2443" s="1" t="s">
        <v>2483</v>
      </c>
      <c r="B2443" s="1">
        <v>53</v>
      </c>
      <c r="C2443" s="1" t="s">
        <v>40</v>
      </c>
      <c r="D2443" s="1" t="s">
        <v>15</v>
      </c>
      <c r="E2443" s="1">
        <v>7.21</v>
      </c>
      <c r="F2443" s="1">
        <v>53</v>
      </c>
      <c r="G2443" s="1" t="s">
        <v>69</v>
      </c>
      <c r="H2443" s="1" t="s">
        <v>23</v>
      </c>
      <c r="I2443" s="1">
        <v>8.99</v>
      </c>
      <c r="J2443" s="1">
        <v>1</v>
      </c>
      <c r="K2443" s="1" t="s">
        <v>60</v>
      </c>
      <c r="L2443" s="1">
        <v>3</v>
      </c>
      <c r="M2443" s="1">
        <v>0.13</v>
      </c>
      <c r="N2443" s="1" t="s">
        <v>46</v>
      </c>
    </row>
    <row r="2444" spans="1:14" x14ac:dyDescent="0.2">
      <c r="A2444" s="1" t="s">
        <v>2484</v>
      </c>
      <c r="B2444" s="1">
        <v>21</v>
      </c>
      <c r="C2444" s="1" t="s">
        <v>40</v>
      </c>
      <c r="D2444" s="1" t="s">
        <v>15</v>
      </c>
      <c r="E2444" s="1">
        <v>24.12</v>
      </c>
      <c r="F2444" s="1">
        <v>18</v>
      </c>
      <c r="G2444" s="1" t="s">
        <v>48</v>
      </c>
      <c r="H2444" s="1" t="s">
        <v>45</v>
      </c>
      <c r="I2444" s="1">
        <v>8.99</v>
      </c>
      <c r="J2444" s="1">
        <v>0</v>
      </c>
      <c r="K2444" s="1" t="s">
        <v>28</v>
      </c>
      <c r="L2444" s="1">
        <v>1</v>
      </c>
      <c r="M2444" s="1">
        <v>1.27</v>
      </c>
      <c r="N2444" s="1" t="s">
        <v>19</v>
      </c>
    </row>
    <row r="2445" spans="1:14" x14ac:dyDescent="0.2">
      <c r="A2445" s="1" t="s">
        <v>2485</v>
      </c>
      <c r="B2445" s="1">
        <v>42</v>
      </c>
      <c r="C2445" s="1" t="s">
        <v>14</v>
      </c>
      <c r="D2445" s="1" t="s">
        <v>31</v>
      </c>
      <c r="E2445" s="1">
        <v>13.25</v>
      </c>
      <c r="F2445" s="1">
        <v>29</v>
      </c>
      <c r="G2445" s="1" t="s">
        <v>16</v>
      </c>
      <c r="H2445" s="1" t="s">
        <v>54</v>
      </c>
      <c r="I2445" s="1">
        <v>17.989999999999998</v>
      </c>
      <c r="J2445" s="1">
        <v>0</v>
      </c>
      <c r="K2445" s="1" t="s">
        <v>42</v>
      </c>
      <c r="L2445" s="1">
        <v>4</v>
      </c>
      <c r="M2445" s="1">
        <v>0.44</v>
      </c>
      <c r="N2445" s="1" t="s">
        <v>38</v>
      </c>
    </row>
    <row r="2446" spans="1:14" x14ac:dyDescent="0.2">
      <c r="A2446" s="1" t="s">
        <v>2486</v>
      </c>
      <c r="B2446" s="1">
        <v>65</v>
      </c>
      <c r="C2446" s="1" t="s">
        <v>14</v>
      </c>
      <c r="D2446" s="1" t="s">
        <v>15</v>
      </c>
      <c r="E2446" s="1">
        <v>0.39</v>
      </c>
      <c r="F2446" s="1">
        <v>3</v>
      </c>
      <c r="G2446" s="1" t="s">
        <v>32</v>
      </c>
      <c r="H2446" s="1" t="s">
        <v>54</v>
      </c>
      <c r="I2446" s="1">
        <v>8.99</v>
      </c>
      <c r="J2446" s="1">
        <v>1</v>
      </c>
      <c r="K2446" s="1" t="s">
        <v>42</v>
      </c>
      <c r="L2446" s="1">
        <v>2</v>
      </c>
      <c r="M2446" s="1">
        <v>0.1</v>
      </c>
      <c r="N2446" s="1" t="s">
        <v>19</v>
      </c>
    </row>
    <row r="2447" spans="1:14" x14ac:dyDescent="0.2">
      <c r="A2447" s="1" t="s">
        <v>2487</v>
      </c>
      <c r="B2447" s="1">
        <v>18</v>
      </c>
      <c r="C2447" s="1" t="s">
        <v>40</v>
      </c>
      <c r="D2447" s="1" t="s">
        <v>15</v>
      </c>
      <c r="E2447" s="1">
        <v>32.68</v>
      </c>
      <c r="F2447" s="1">
        <v>58</v>
      </c>
      <c r="G2447" s="1" t="s">
        <v>16</v>
      </c>
      <c r="H2447" s="1" t="s">
        <v>17</v>
      </c>
      <c r="I2447" s="1">
        <v>8.99</v>
      </c>
      <c r="J2447" s="1">
        <v>0</v>
      </c>
      <c r="K2447" s="1" t="s">
        <v>18</v>
      </c>
      <c r="L2447" s="1">
        <v>5</v>
      </c>
      <c r="M2447" s="1">
        <v>0.55000000000000004</v>
      </c>
      <c r="N2447" s="1" t="s">
        <v>38</v>
      </c>
    </row>
    <row r="2448" spans="1:14" x14ac:dyDescent="0.2">
      <c r="A2448" s="1" t="s">
        <v>2488</v>
      </c>
      <c r="B2448" s="1">
        <v>45</v>
      </c>
      <c r="C2448" s="1" t="s">
        <v>14</v>
      </c>
      <c r="D2448" s="1" t="s">
        <v>21</v>
      </c>
      <c r="E2448" s="1">
        <v>12.64</v>
      </c>
      <c r="F2448" s="1">
        <v>33</v>
      </c>
      <c r="G2448" s="1" t="s">
        <v>69</v>
      </c>
      <c r="H2448" s="1" t="s">
        <v>54</v>
      </c>
      <c r="I2448" s="1">
        <v>13.99</v>
      </c>
      <c r="J2448" s="1">
        <v>1</v>
      </c>
      <c r="K2448" s="1" t="s">
        <v>28</v>
      </c>
      <c r="L2448" s="1">
        <v>4</v>
      </c>
      <c r="M2448" s="1">
        <v>0.37</v>
      </c>
      <c r="N2448" s="1" t="s">
        <v>38</v>
      </c>
    </row>
    <row r="2449" spans="1:14" x14ac:dyDescent="0.2">
      <c r="A2449" s="1" t="s">
        <v>2489</v>
      </c>
      <c r="B2449" s="1">
        <v>19</v>
      </c>
      <c r="C2449" s="1" t="s">
        <v>26</v>
      </c>
      <c r="D2449" s="1" t="s">
        <v>31</v>
      </c>
      <c r="E2449" s="1">
        <v>1.8</v>
      </c>
      <c r="F2449" s="1">
        <v>4</v>
      </c>
      <c r="G2449" s="1" t="s">
        <v>16</v>
      </c>
      <c r="H2449" s="1" t="s">
        <v>56</v>
      </c>
      <c r="I2449" s="1">
        <v>17.989999999999998</v>
      </c>
      <c r="J2449" s="1">
        <v>0</v>
      </c>
      <c r="K2449" s="1" t="s">
        <v>36</v>
      </c>
      <c r="L2449" s="1">
        <v>2</v>
      </c>
      <c r="M2449" s="1">
        <v>0.36</v>
      </c>
      <c r="N2449" s="1" t="s">
        <v>51</v>
      </c>
    </row>
    <row r="2450" spans="1:14" x14ac:dyDescent="0.2">
      <c r="A2450" s="1" t="s">
        <v>2490</v>
      </c>
      <c r="B2450" s="1">
        <v>45</v>
      </c>
      <c r="C2450" s="1" t="s">
        <v>14</v>
      </c>
      <c r="D2450" s="1" t="s">
        <v>31</v>
      </c>
      <c r="E2450" s="1">
        <v>21.12</v>
      </c>
      <c r="F2450" s="1">
        <v>27</v>
      </c>
      <c r="G2450" s="1" t="s">
        <v>32</v>
      </c>
      <c r="H2450" s="1" t="s">
        <v>54</v>
      </c>
      <c r="I2450" s="1">
        <v>17.989999999999998</v>
      </c>
      <c r="J2450" s="1">
        <v>0</v>
      </c>
      <c r="K2450" s="1" t="s">
        <v>60</v>
      </c>
      <c r="L2450" s="1">
        <v>5</v>
      </c>
      <c r="M2450" s="1">
        <v>0.75</v>
      </c>
      <c r="N2450" s="1" t="s">
        <v>29</v>
      </c>
    </row>
    <row r="2451" spans="1:14" x14ac:dyDescent="0.2">
      <c r="A2451" s="1" t="s">
        <v>2491</v>
      </c>
      <c r="B2451" s="1">
        <v>24</v>
      </c>
      <c r="C2451" s="1" t="s">
        <v>26</v>
      </c>
      <c r="D2451" s="1" t="s">
        <v>21</v>
      </c>
      <c r="E2451" s="1">
        <v>1.68</v>
      </c>
      <c r="F2451" s="1">
        <v>45</v>
      </c>
      <c r="G2451" s="1" t="s">
        <v>27</v>
      </c>
      <c r="H2451" s="1" t="s">
        <v>23</v>
      </c>
      <c r="I2451" s="1">
        <v>13.99</v>
      </c>
      <c r="J2451" s="1">
        <v>1</v>
      </c>
      <c r="K2451" s="1" t="s">
        <v>60</v>
      </c>
      <c r="L2451" s="1">
        <v>3</v>
      </c>
      <c r="M2451" s="1">
        <v>0.04</v>
      </c>
      <c r="N2451" s="1" t="s">
        <v>46</v>
      </c>
    </row>
    <row r="2452" spans="1:14" x14ac:dyDescent="0.2">
      <c r="A2452" s="1" t="s">
        <v>2492</v>
      </c>
      <c r="B2452" s="1">
        <v>48</v>
      </c>
      <c r="C2452" s="1" t="s">
        <v>14</v>
      </c>
      <c r="D2452" s="1" t="s">
        <v>21</v>
      </c>
      <c r="E2452" s="1">
        <v>3.22</v>
      </c>
      <c r="F2452" s="1">
        <v>33</v>
      </c>
      <c r="G2452" s="1" t="s">
        <v>27</v>
      </c>
      <c r="H2452" s="1" t="s">
        <v>54</v>
      </c>
      <c r="I2452" s="1">
        <v>13.99</v>
      </c>
      <c r="J2452" s="1">
        <v>1</v>
      </c>
      <c r="K2452" s="1" t="s">
        <v>42</v>
      </c>
      <c r="L2452" s="1">
        <v>1</v>
      </c>
      <c r="M2452" s="1">
        <v>0.09</v>
      </c>
      <c r="N2452" s="1" t="s">
        <v>46</v>
      </c>
    </row>
    <row r="2453" spans="1:14" x14ac:dyDescent="0.2">
      <c r="A2453" s="1" t="s">
        <v>2493</v>
      </c>
      <c r="B2453" s="1">
        <v>67</v>
      </c>
      <c r="C2453" s="1" t="s">
        <v>26</v>
      </c>
      <c r="D2453" s="1" t="s">
        <v>15</v>
      </c>
      <c r="E2453" s="1">
        <v>8.0299999999999994</v>
      </c>
      <c r="F2453" s="1">
        <v>34</v>
      </c>
      <c r="G2453" s="1" t="s">
        <v>27</v>
      </c>
      <c r="H2453" s="1" t="s">
        <v>54</v>
      </c>
      <c r="I2453" s="1">
        <v>8.99</v>
      </c>
      <c r="J2453" s="1">
        <v>1</v>
      </c>
      <c r="K2453" s="1" t="s">
        <v>28</v>
      </c>
      <c r="L2453" s="1">
        <v>1</v>
      </c>
      <c r="M2453" s="1">
        <v>0.23</v>
      </c>
      <c r="N2453" s="1" t="s">
        <v>38</v>
      </c>
    </row>
    <row r="2454" spans="1:14" x14ac:dyDescent="0.2">
      <c r="A2454" s="1" t="s">
        <v>2494</v>
      </c>
      <c r="B2454" s="1">
        <v>41</v>
      </c>
      <c r="C2454" s="1" t="s">
        <v>26</v>
      </c>
      <c r="D2454" s="1" t="s">
        <v>15</v>
      </c>
      <c r="E2454" s="1">
        <v>7.36</v>
      </c>
      <c r="F2454" s="1">
        <v>30</v>
      </c>
      <c r="G2454" s="1" t="s">
        <v>48</v>
      </c>
      <c r="H2454" s="1" t="s">
        <v>17</v>
      </c>
      <c r="I2454" s="1">
        <v>8.99</v>
      </c>
      <c r="J2454" s="1">
        <v>0</v>
      </c>
      <c r="K2454" s="1" t="s">
        <v>42</v>
      </c>
      <c r="L2454" s="1">
        <v>3</v>
      </c>
      <c r="M2454" s="1">
        <v>0.24</v>
      </c>
      <c r="N2454" s="1" t="s">
        <v>29</v>
      </c>
    </row>
    <row r="2455" spans="1:14" x14ac:dyDescent="0.2">
      <c r="A2455" s="1" t="s">
        <v>2495</v>
      </c>
      <c r="B2455" s="1">
        <v>35</v>
      </c>
      <c r="C2455" s="1" t="s">
        <v>26</v>
      </c>
      <c r="D2455" s="1" t="s">
        <v>31</v>
      </c>
      <c r="E2455" s="1">
        <v>1.84</v>
      </c>
      <c r="F2455" s="1">
        <v>30</v>
      </c>
      <c r="G2455" s="1" t="s">
        <v>27</v>
      </c>
      <c r="H2455" s="1" t="s">
        <v>54</v>
      </c>
      <c r="I2455" s="1">
        <v>17.989999999999998</v>
      </c>
      <c r="J2455" s="1">
        <v>1</v>
      </c>
      <c r="K2455" s="1" t="s">
        <v>28</v>
      </c>
      <c r="L2455" s="1">
        <v>3</v>
      </c>
      <c r="M2455" s="1">
        <v>0.06</v>
      </c>
      <c r="N2455" s="1" t="s">
        <v>33</v>
      </c>
    </row>
    <row r="2456" spans="1:14" x14ac:dyDescent="0.2">
      <c r="A2456" s="1" t="s">
        <v>2496</v>
      </c>
      <c r="B2456" s="1">
        <v>50</v>
      </c>
      <c r="C2456" s="1" t="s">
        <v>26</v>
      </c>
      <c r="D2456" s="1" t="s">
        <v>21</v>
      </c>
      <c r="E2456" s="1">
        <v>19.48</v>
      </c>
      <c r="F2456" s="1">
        <v>49</v>
      </c>
      <c r="G2456" s="1" t="s">
        <v>22</v>
      </c>
      <c r="H2456" s="1" t="s">
        <v>45</v>
      </c>
      <c r="I2456" s="1">
        <v>13.99</v>
      </c>
      <c r="J2456" s="1">
        <v>1</v>
      </c>
      <c r="K2456" s="1" t="s">
        <v>18</v>
      </c>
      <c r="L2456" s="1">
        <v>3</v>
      </c>
      <c r="M2456" s="1">
        <v>0.39</v>
      </c>
      <c r="N2456" s="1" t="s">
        <v>46</v>
      </c>
    </row>
    <row r="2457" spans="1:14" x14ac:dyDescent="0.2">
      <c r="A2457" s="1" t="s">
        <v>2497</v>
      </c>
      <c r="B2457" s="1">
        <v>24</v>
      </c>
      <c r="C2457" s="1" t="s">
        <v>40</v>
      </c>
      <c r="D2457" s="1" t="s">
        <v>31</v>
      </c>
      <c r="E2457" s="1">
        <v>33.35</v>
      </c>
      <c r="F2457" s="1">
        <v>38</v>
      </c>
      <c r="G2457" s="1" t="s">
        <v>16</v>
      </c>
      <c r="H2457" s="1" t="s">
        <v>17</v>
      </c>
      <c r="I2457" s="1">
        <v>17.989999999999998</v>
      </c>
      <c r="J2457" s="1">
        <v>0</v>
      </c>
      <c r="K2457" s="1" t="s">
        <v>60</v>
      </c>
      <c r="L2457" s="1">
        <v>1</v>
      </c>
      <c r="M2457" s="1">
        <v>0.86</v>
      </c>
      <c r="N2457" s="1" t="s">
        <v>51</v>
      </c>
    </row>
    <row r="2458" spans="1:14" x14ac:dyDescent="0.2">
      <c r="A2458" s="1" t="s">
        <v>2498</v>
      </c>
      <c r="B2458" s="1">
        <v>30</v>
      </c>
      <c r="C2458" s="1" t="s">
        <v>26</v>
      </c>
      <c r="D2458" s="1" t="s">
        <v>31</v>
      </c>
      <c r="E2458" s="1">
        <v>3.63</v>
      </c>
      <c r="F2458" s="1">
        <v>35</v>
      </c>
      <c r="G2458" s="1" t="s">
        <v>22</v>
      </c>
      <c r="H2458" s="1" t="s">
        <v>54</v>
      </c>
      <c r="I2458" s="1">
        <v>17.989999999999998</v>
      </c>
      <c r="J2458" s="1">
        <v>1</v>
      </c>
      <c r="K2458" s="1" t="s">
        <v>42</v>
      </c>
      <c r="L2458" s="1">
        <v>3</v>
      </c>
      <c r="M2458" s="1">
        <v>0.1</v>
      </c>
      <c r="N2458" s="1" t="s">
        <v>29</v>
      </c>
    </row>
    <row r="2459" spans="1:14" x14ac:dyDescent="0.2">
      <c r="A2459" s="1" t="s">
        <v>2499</v>
      </c>
      <c r="B2459" s="1">
        <v>44</v>
      </c>
      <c r="C2459" s="1" t="s">
        <v>26</v>
      </c>
      <c r="D2459" s="1" t="s">
        <v>31</v>
      </c>
      <c r="E2459" s="1">
        <v>15.31</v>
      </c>
      <c r="F2459" s="1">
        <v>26</v>
      </c>
      <c r="G2459" s="1" t="s">
        <v>69</v>
      </c>
      <c r="H2459" s="1" t="s">
        <v>17</v>
      </c>
      <c r="I2459" s="1">
        <v>17.989999999999998</v>
      </c>
      <c r="J2459" s="1">
        <v>0</v>
      </c>
      <c r="K2459" s="1" t="s">
        <v>28</v>
      </c>
      <c r="L2459" s="1">
        <v>5</v>
      </c>
      <c r="M2459" s="1">
        <v>0.56999999999999995</v>
      </c>
      <c r="N2459" s="1" t="s">
        <v>24</v>
      </c>
    </row>
    <row r="2460" spans="1:14" x14ac:dyDescent="0.2">
      <c r="A2460" s="1" t="s">
        <v>2500</v>
      </c>
      <c r="B2460" s="1">
        <v>61</v>
      </c>
      <c r="C2460" s="1" t="s">
        <v>26</v>
      </c>
      <c r="D2460" s="1" t="s">
        <v>15</v>
      </c>
      <c r="E2460" s="1">
        <v>14.55</v>
      </c>
      <c r="F2460" s="1">
        <v>37</v>
      </c>
      <c r="G2460" s="1" t="s">
        <v>48</v>
      </c>
      <c r="H2460" s="1" t="s">
        <v>45</v>
      </c>
      <c r="I2460" s="1">
        <v>8.99</v>
      </c>
      <c r="J2460" s="1">
        <v>1</v>
      </c>
      <c r="K2460" s="1" t="s">
        <v>18</v>
      </c>
      <c r="L2460" s="1">
        <v>2</v>
      </c>
      <c r="M2460" s="1">
        <v>0.38</v>
      </c>
      <c r="N2460" s="1" t="s">
        <v>51</v>
      </c>
    </row>
    <row r="2461" spans="1:14" x14ac:dyDescent="0.2">
      <c r="A2461" s="1" t="s">
        <v>2501</v>
      </c>
      <c r="B2461" s="1">
        <v>43</v>
      </c>
      <c r="C2461" s="1" t="s">
        <v>26</v>
      </c>
      <c r="D2461" s="1" t="s">
        <v>21</v>
      </c>
      <c r="E2461" s="1">
        <v>19.95</v>
      </c>
      <c r="F2461" s="1">
        <v>40</v>
      </c>
      <c r="G2461" s="1" t="s">
        <v>69</v>
      </c>
      <c r="H2461" s="1" t="s">
        <v>45</v>
      </c>
      <c r="I2461" s="1">
        <v>13.99</v>
      </c>
      <c r="J2461" s="1">
        <v>1</v>
      </c>
      <c r="K2461" s="1" t="s">
        <v>42</v>
      </c>
      <c r="L2461" s="1">
        <v>1</v>
      </c>
      <c r="M2461" s="1">
        <v>0.49</v>
      </c>
      <c r="N2461" s="1" t="s">
        <v>33</v>
      </c>
    </row>
    <row r="2462" spans="1:14" x14ac:dyDescent="0.2">
      <c r="A2462" s="1" t="s">
        <v>2502</v>
      </c>
      <c r="B2462" s="1">
        <v>54</v>
      </c>
      <c r="C2462" s="1" t="s">
        <v>14</v>
      </c>
      <c r="D2462" s="1" t="s">
        <v>15</v>
      </c>
      <c r="E2462" s="1">
        <v>9.92</v>
      </c>
      <c r="F2462" s="1">
        <v>27</v>
      </c>
      <c r="G2462" s="1" t="s">
        <v>27</v>
      </c>
      <c r="H2462" s="1" t="s">
        <v>45</v>
      </c>
      <c r="I2462" s="1">
        <v>8.99</v>
      </c>
      <c r="J2462" s="1">
        <v>1</v>
      </c>
      <c r="K2462" s="1" t="s">
        <v>60</v>
      </c>
      <c r="L2462" s="1">
        <v>1</v>
      </c>
      <c r="M2462" s="1">
        <v>0.35</v>
      </c>
      <c r="N2462" s="1" t="s">
        <v>29</v>
      </c>
    </row>
    <row r="2463" spans="1:14" x14ac:dyDescent="0.2">
      <c r="A2463" s="1" t="s">
        <v>2503</v>
      </c>
      <c r="B2463" s="1">
        <v>39</v>
      </c>
      <c r="C2463" s="1" t="s">
        <v>26</v>
      </c>
      <c r="D2463" s="1" t="s">
        <v>21</v>
      </c>
      <c r="E2463" s="1">
        <v>1.72</v>
      </c>
      <c r="F2463" s="1">
        <v>24</v>
      </c>
      <c r="G2463" s="1" t="s">
        <v>27</v>
      </c>
      <c r="H2463" s="1" t="s">
        <v>56</v>
      </c>
      <c r="I2463" s="1">
        <v>13.99</v>
      </c>
      <c r="J2463" s="1">
        <v>1</v>
      </c>
      <c r="K2463" s="1" t="s">
        <v>18</v>
      </c>
      <c r="L2463" s="1">
        <v>5</v>
      </c>
      <c r="M2463" s="1">
        <v>7.0000000000000007E-2</v>
      </c>
      <c r="N2463" s="1" t="s">
        <v>29</v>
      </c>
    </row>
    <row r="2464" spans="1:14" x14ac:dyDescent="0.2">
      <c r="A2464" s="1" t="s">
        <v>2504</v>
      </c>
      <c r="B2464" s="1">
        <v>43</v>
      </c>
      <c r="C2464" s="1" t="s">
        <v>26</v>
      </c>
      <c r="D2464" s="1" t="s">
        <v>21</v>
      </c>
      <c r="E2464" s="1">
        <v>8.4499999999999993</v>
      </c>
      <c r="F2464" s="1">
        <v>20</v>
      </c>
      <c r="G2464" s="1" t="s">
        <v>16</v>
      </c>
      <c r="H2464" s="1" t="s">
        <v>45</v>
      </c>
      <c r="I2464" s="1">
        <v>13.99</v>
      </c>
      <c r="J2464" s="1">
        <v>0</v>
      </c>
      <c r="K2464" s="1" t="s">
        <v>18</v>
      </c>
      <c r="L2464" s="1">
        <v>3</v>
      </c>
      <c r="M2464" s="1">
        <v>0.4</v>
      </c>
      <c r="N2464" s="1" t="s">
        <v>51</v>
      </c>
    </row>
    <row r="2465" spans="1:14" x14ac:dyDescent="0.2">
      <c r="A2465" s="1" t="s">
        <v>2505</v>
      </c>
      <c r="B2465" s="1">
        <v>26</v>
      </c>
      <c r="C2465" s="1" t="s">
        <v>14</v>
      </c>
      <c r="D2465" s="1" t="s">
        <v>21</v>
      </c>
      <c r="E2465" s="1">
        <v>13.02</v>
      </c>
      <c r="F2465" s="1">
        <v>41</v>
      </c>
      <c r="G2465" s="1" t="s">
        <v>69</v>
      </c>
      <c r="H2465" s="1" t="s">
        <v>56</v>
      </c>
      <c r="I2465" s="1">
        <v>13.99</v>
      </c>
      <c r="J2465" s="1">
        <v>1</v>
      </c>
      <c r="K2465" s="1" t="s">
        <v>28</v>
      </c>
      <c r="L2465" s="1">
        <v>1</v>
      </c>
      <c r="M2465" s="1">
        <v>0.31</v>
      </c>
      <c r="N2465" s="1" t="s">
        <v>24</v>
      </c>
    </row>
    <row r="2466" spans="1:14" x14ac:dyDescent="0.2">
      <c r="A2466" s="1" t="s">
        <v>2506</v>
      </c>
      <c r="B2466" s="1">
        <v>22</v>
      </c>
      <c r="C2466" s="1" t="s">
        <v>40</v>
      </c>
      <c r="D2466" s="1" t="s">
        <v>21</v>
      </c>
      <c r="E2466" s="1">
        <v>0.12</v>
      </c>
      <c r="F2466" s="1">
        <v>4</v>
      </c>
      <c r="G2466" s="1" t="s">
        <v>27</v>
      </c>
      <c r="H2466" s="1" t="s">
        <v>45</v>
      </c>
      <c r="I2466" s="1">
        <v>13.99</v>
      </c>
      <c r="J2466" s="1">
        <v>0</v>
      </c>
      <c r="K2466" s="1" t="s">
        <v>42</v>
      </c>
      <c r="L2466" s="1">
        <v>5</v>
      </c>
      <c r="M2466" s="1">
        <v>0.02</v>
      </c>
      <c r="N2466" s="1" t="s">
        <v>29</v>
      </c>
    </row>
    <row r="2467" spans="1:14" x14ac:dyDescent="0.2">
      <c r="A2467" s="1" t="s">
        <v>2507</v>
      </c>
      <c r="B2467" s="1">
        <v>32</v>
      </c>
      <c r="C2467" s="1" t="s">
        <v>40</v>
      </c>
      <c r="D2467" s="1" t="s">
        <v>21</v>
      </c>
      <c r="E2467" s="1">
        <v>5.6</v>
      </c>
      <c r="F2467" s="1">
        <v>44</v>
      </c>
      <c r="G2467" s="1" t="s">
        <v>22</v>
      </c>
      <c r="H2467" s="1" t="s">
        <v>23</v>
      </c>
      <c r="I2467" s="1">
        <v>13.99</v>
      </c>
      <c r="J2467" s="1">
        <v>1</v>
      </c>
      <c r="K2467" s="1" t="s">
        <v>42</v>
      </c>
      <c r="L2467" s="1">
        <v>3</v>
      </c>
      <c r="M2467" s="1">
        <v>0.12</v>
      </c>
      <c r="N2467" s="1" t="s">
        <v>33</v>
      </c>
    </row>
    <row r="2468" spans="1:14" x14ac:dyDescent="0.2">
      <c r="A2468" s="1" t="s">
        <v>2508</v>
      </c>
      <c r="B2468" s="1">
        <v>28</v>
      </c>
      <c r="C2468" s="1" t="s">
        <v>14</v>
      </c>
      <c r="D2468" s="1" t="s">
        <v>31</v>
      </c>
      <c r="E2468" s="1">
        <v>0.68</v>
      </c>
      <c r="F2468" s="1">
        <v>53</v>
      </c>
      <c r="G2468" s="1" t="s">
        <v>69</v>
      </c>
      <c r="H2468" s="1" t="s">
        <v>45</v>
      </c>
      <c r="I2468" s="1">
        <v>17.989999999999998</v>
      </c>
      <c r="J2468" s="1">
        <v>1</v>
      </c>
      <c r="K2468" s="1" t="s">
        <v>28</v>
      </c>
      <c r="L2468" s="1">
        <v>1</v>
      </c>
      <c r="M2468" s="1">
        <v>0.01</v>
      </c>
      <c r="N2468" s="1" t="s">
        <v>46</v>
      </c>
    </row>
    <row r="2469" spans="1:14" x14ac:dyDescent="0.2">
      <c r="A2469" s="1" t="s">
        <v>2509</v>
      </c>
      <c r="B2469" s="1">
        <v>50</v>
      </c>
      <c r="C2469" s="1" t="s">
        <v>40</v>
      </c>
      <c r="D2469" s="1" t="s">
        <v>21</v>
      </c>
      <c r="E2469" s="1">
        <v>1.96</v>
      </c>
      <c r="F2469" s="1">
        <v>60</v>
      </c>
      <c r="G2469" s="1" t="s">
        <v>32</v>
      </c>
      <c r="H2469" s="1" t="s">
        <v>45</v>
      </c>
      <c r="I2469" s="1">
        <v>13.99</v>
      </c>
      <c r="J2469" s="1">
        <v>1</v>
      </c>
      <c r="K2469" s="1" t="s">
        <v>28</v>
      </c>
      <c r="L2469" s="1">
        <v>2</v>
      </c>
      <c r="M2469" s="1">
        <v>0.03</v>
      </c>
      <c r="N2469" s="1" t="s">
        <v>33</v>
      </c>
    </row>
    <row r="2470" spans="1:14" x14ac:dyDescent="0.2">
      <c r="A2470" s="1" t="s">
        <v>2510</v>
      </c>
      <c r="B2470" s="1">
        <v>25</v>
      </c>
      <c r="C2470" s="1" t="s">
        <v>14</v>
      </c>
      <c r="D2470" s="1" t="s">
        <v>15</v>
      </c>
      <c r="E2470" s="1">
        <v>6.38</v>
      </c>
      <c r="F2470" s="1">
        <v>58</v>
      </c>
      <c r="G2470" s="1" t="s">
        <v>22</v>
      </c>
      <c r="H2470" s="1" t="s">
        <v>54</v>
      </c>
      <c r="I2470" s="1">
        <v>8.99</v>
      </c>
      <c r="J2470" s="1">
        <v>1</v>
      </c>
      <c r="K2470" s="1" t="s">
        <v>42</v>
      </c>
      <c r="L2470" s="1">
        <v>3</v>
      </c>
      <c r="M2470" s="1">
        <v>0.11</v>
      </c>
      <c r="N2470" s="1" t="s">
        <v>51</v>
      </c>
    </row>
    <row r="2471" spans="1:14" x14ac:dyDescent="0.2">
      <c r="A2471" s="1" t="s">
        <v>2511</v>
      </c>
      <c r="B2471" s="1">
        <v>46</v>
      </c>
      <c r="C2471" s="1" t="s">
        <v>26</v>
      </c>
      <c r="D2471" s="1" t="s">
        <v>31</v>
      </c>
      <c r="E2471" s="1">
        <v>0.5</v>
      </c>
      <c r="F2471" s="1">
        <v>51</v>
      </c>
      <c r="G2471" s="1" t="s">
        <v>48</v>
      </c>
      <c r="H2471" s="1" t="s">
        <v>56</v>
      </c>
      <c r="I2471" s="1">
        <v>17.989999999999998</v>
      </c>
      <c r="J2471" s="1">
        <v>1</v>
      </c>
      <c r="K2471" s="1" t="s">
        <v>36</v>
      </c>
      <c r="L2471" s="1">
        <v>4</v>
      </c>
      <c r="M2471" s="1">
        <v>0.01</v>
      </c>
      <c r="N2471" s="1" t="s">
        <v>46</v>
      </c>
    </row>
    <row r="2472" spans="1:14" x14ac:dyDescent="0.2">
      <c r="A2472" s="1" t="s">
        <v>2512</v>
      </c>
      <c r="B2472" s="1">
        <v>69</v>
      </c>
      <c r="C2472" s="1" t="s">
        <v>14</v>
      </c>
      <c r="D2472" s="1" t="s">
        <v>31</v>
      </c>
      <c r="E2472" s="1">
        <v>15.94</v>
      </c>
      <c r="F2472" s="1">
        <v>36</v>
      </c>
      <c r="G2472" s="1" t="s">
        <v>48</v>
      </c>
      <c r="H2472" s="1" t="s">
        <v>45</v>
      </c>
      <c r="I2472" s="1">
        <v>17.989999999999998</v>
      </c>
      <c r="J2472" s="1">
        <v>1</v>
      </c>
      <c r="K2472" s="1" t="s">
        <v>36</v>
      </c>
      <c r="L2472" s="1">
        <v>2</v>
      </c>
      <c r="M2472" s="1">
        <v>0.43</v>
      </c>
      <c r="N2472" s="1" t="s">
        <v>29</v>
      </c>
    </row>
    <row r="2473" spans="1:14" x14ac:dyDescent="0.2">
      <c r="A2473" s="1" t="s">
        <v>2513</v>
      </c>
      <c r="B2473" s="1">
        <v>57</v>
      </c>
      <c r="C2473" s="1" t="s">
        <v>26</v>
      </c>
      <c r="D2473" s="1" t="s">
        <v>15</v>
      </c>
      <c r="E2473" s="1">
        <v>0.71</v>
      </c>
      <c r="F2473" s="1">
        <v>42</v>
      </c>
      <c r="G2473" s="1" t="s">
        <v>69</v>
      </c>
      <c r="H2473" s="1" t="s">
        <v>17</v>
      </c>
      <c r="I2473" s="1">
        <v>8.99</v>
      </c>
      <c r="J2473" s="1">
        <v>1</v>
      </c>
      <c r="K2473" s="1" t="s">
        <v>36</v>
      </c>
      <c r="L2473" s="1">
        <v>4</v>
      </c>
      <c r="M2473" s="1">
        <v>0.02</v>
      </c>
      <c r="N2473" s="1" t="s">
        <v>24</v>
      </c>
    </row>
    <row r="2474" spans="1:14" x14ac:dyDescent="0.2">
      <c r="A2474" s="1" t="s">
        <v>2514</v>
      </c>
      <c r="B2474" s="1">
        <v>37</v>
      </c>
      <c r="C2474" s="1" t="s">
        <v>14</v>
      </c>
      <c r="D2474" s="1" t="s">
        <v>31</v>
      </c>
      <c r="E2474" s="1">
        <v>1.32</v>
      </c>
      <c r="F2474" s="1">
        <v>47</v>
      </c>
      <c r="G2474" s="1" t="s">
        <v>69</v>
      </c>
      <c r="H2474" s="1" t="s">
        <v>54</v>
      </c>
      <c r="I2474" s="1">
        <v>17.989999999999998</v>
      </c>
      <c r="J2474" s="1">
        <v>1</v>
      </c>
      <c r="K2474" s="1" t="s">
        <v>42</v>
      </c>
      <c r="L2474" s="1">
        <v>3</v>
      </c>
      <c r="M2474" s="1">
        <v>0.03</v>
      </c>
      <c r="N2474" s="1" t="s">
        <v>29</v>
      </c>
    </row>
    <row r="2475" spans="1:14" x14ac:dyDescent="0.2">
      <c r="A2475" s="1" t="s">
        <v>2515</v>
      </c>
      <c r="B2475" s="1">
        <v>66</v>
      </c>
      <c r="C2475" s="1" t="s">
        <v>26</v>
      </c>
      <c r="D2475" s="1" t="s">
        <v>15</v>
      </c>
      <c r="E2475" s="1">
        <v>37.6</v>
      </c>
      <c r="F2475" s="1">
        <v>35</v>
      </c>
      <c r="G2475" s="1" t="s">
        <v>48</v>
      </c>
      <c r="H2475" s="1" t="s">
        <v>23</v>
      </c>
      <c r="I2475" s="1">
        <v>8.99</v>
      </c>
      <c r="J2475" s="1">
        <v>0</v>
      </c>
      <c r="K2475" s="1" t="s">
        <v>18</v>
      </c>
      <c r="L2475" s="1">
        <v>3</v>
      </c>
      <c r="M2475" s="1">
        <v>1.04</v>
      </c>
      <c r="N2475" s="1" t="s">
        <v>46</v>
      </c>
    </row>
    <row r="2476" spans="1:14" x14ac:dyDescent="0.2">
      <c r="A2476" s="1" t="s">
        <v>2516</v>
      </c>
      <c r="B2476" s="1">
        <v>44</v>
      </c>
      <c r="C2476" s="1" t="s">
        <v>26</v>
      </c>
      <c r="D2476" s="1" t="s">
        <v>21</v>
      </c>
      <c r="E2476" s="1">
        <v>2.69</v>
      </c>
      <c r="F2476" s="1">
        <v>12</v>
      </c>
      <c r="G2476" s="1" t="s">
        <v>16</v>
      </c>
      <c r="H2476" s="1" t="s">
        <v>23</v>
      </c>
      <c r="I2476" s="1">
        <v>13.99</v>
      </c>
      <c r="J2476" s="1">
        <v>0</v>
      </c>
      <c r="K2476" s="1" t="s">
        <v>60</v>
      </c>
      <c r="L2476" s="1">
        <v>5</v>
      </c>
      <c r="M2476" s="1">
        <v>0.21</v>
      </c>
      <c r="N2476" s="1" t="s">
        <v>24</v>
      </c>
    </row>
    <row r="2477" spans="1:14" x14ac:dyDescent="0.2">
      <c r="A2477" s="1" t="s">
        <v>2517</v>
      </c>
      <c r="B2477" s="1">
        <v>66</v>
      </c>
      <c r="C2477" s="1" t="s">
        <v>40</v>
      </c>
      <c r="D2477" s="1" t="s">
        <v>15</v>
      </c>
      <c r="E2477" s="1">
        <v>5.07</v>
      </c>
      <c r="F2477" s="1">
        <v>38</v>
      </c>
      <c r="G2477" s="1" t="s">
        <v>69</v>
      </c>
      <c r="H2477" s="1" t="s">
        <v>23</v>
      </c>
      <c r="I2477" s="1">
        <v>8.99</v>
      </c>
      <c r="J2477" s="1">
        <v>1</v>
      </c>
      <c r="K2477" s="1" t="s">
        <v>42</v>
      </c>
      <c r="L2477" s="1">
        <v>5</v>
      </c>
      <c r="M2477" s="1">
        <v>0.13</v>
      </c>
      <c r="N2477" s="1" t="s">
        <v>24</v>
      </c>
    </row>
    <row r="2478" spans="1:14" x14ac:dyDescent="0.2">
      <c r="A2478" s="1" t="s">
        <v>2518</v>
      </c>
      <c r="B2478" s="1">
        <v>39</v>
      </c>
      <c r="C2478" s="1" t="s">
        <v>26</v>
      </c>
      <c r="D2478" s="1" t="s">
        <v>31</v>
      </c>
      <c r="E2478" s="1">
        <v>15.78</v>
      </c>
      <c r="F2478" s="1">
        <v>25</v>
      </c>
      <c r="G2478" s="1" t="s">
        <v>32</v>
      </c>
      <c r="H2478" s="1" t="s">
        <v>45</v>
      </c>
      <c r="I2478" s="1">
        <v>17.989999999999998</v>
      </c>
      <c r="J2478" s="1">
        <v>0</v>
      </c>
      <c r="K2478" s="1" t="s">
        <v>18</v>
      </c>
      <c r="L2478" s="1">
        <v>4</v>
      </c>
      <c r="M2478" s="1">
        <v>0.61</v>
      </c>
      <c r="N2478" s="1" t="s">
        <v>38</v>
      </c>
    </row>
    <row r="2479" spans="1:14" x14ac:dyDescent="0.2">
      <c r="A2479" s="1" t="s">
        <v>2519</v>
      </c>
      <c r="B2479" s="1">
        <v>63</v>
      </c>
      <c r="C2479" s="1" t="s">
        <v>26</v>
      </c>
      <c r="D2479" s="1" t="s">
        <v>31</v>
      </c>
      <c r="E2479" s="1">
        <v>9.84</v>
      </c>
      <c r="F2479" s="1">
        <v>46</v>
      </c>
      <c r="G2479" s="1" t="s">
        <v>48</v>
      </c>
      <c r="H2479" s="1" t="s">
        <v>23</v>
      </c>
      <c r="I2479" s="1">
        <v>17.989999999999998</v>
      </c>
      <c r="J2479" s="1">
        <v>1</v>
      </c>
      <c r="K2479" s="1" t="s">
        <v>42</v>
      </c>
      <c r="L2479" s="1">
        <v>2</v>
      </c>
      <c r="M2479" s="1">
        <v>0.21</v>
      </c>
      <c r="N2479" s="1" t="s">
        <v>38</v>
      </c>
    </row>
    <row r="2480" spans="1:14" x14ac:dyDescent="0.2">
      <c r="A2480" s="1" t="s">
        <v>2520</v>
      </c>
      <c r="B2480" s="1">
        <v>39</v>
      </c>
      <c r="C2480" s="1" t="s">
        <v>40</v>
      </c>
      <c r="D2480" s="1" t="s">
        <v>15</v>
      </c>
      <c r="E2480" s="1">
        <v>0.21</v>
      </c>
      <c r="F2480" s="1">
        <v>39</v>
      </c>
      <c r="G2480" s="1" t="s">
        <v>48</v>
      </c>
      <c r="H2480" s="1" t="s">
        <v>45</v>
      </c>
      <c r="I2480" s="1">
        <v>8.99</v>
      </c>
      <c r="J2480" s="1">
        <v>1</v>
      </c>
      <c r="K2480" s="1" t="s">
        <v>42</v>
      </c>
      <c r="L2480" s="1">
        <v>3</v>
      </c>
      <c r="M2480" s="1">
        <v>0.01</v>
      </c>
      <c r="N2480" s="1" t="s">
        <v>19</v>
      </c>
    </row>
    <row r="2481" spans="1:14" x14ac:dyDescent="0.2">
      <c r="A2481" s="1" t="s">
        <v>2521</v>
      </c>
      <c r="B2481" s="1">
        <v>62</v>
      </c>
      <c r="C2481" s="1" t="s">
        <v>40</v>
      </c>
      <c r="D2481" s="1" t="s">
        <v>21</v>
      </c>
      <c r="E2481" s="1">
        <v>9.15</v>
      </c>
      <c r="F2481" s="1">
        <v>55</v>
      </c>
      <c r="G2481" s="1" t="s">
        <v>69</v>
      </c>
      <c r="H2481" s="1" t="s">
        <v>56</v>
      </c>
      <c r="I2481" s="1">
        <v>13.99</v>
      </c>
      <c r="J2481" s="1">
        <v>1</v>
      </c>
      <c r="K2481" s="1" t="s">
        <v>18</v>
      </c>
      <c r="L2481" s="1">
        <v>5</v>
      </c>
      <c r="M2481" s="1">
        <v>0.16</v>
      </c>
      <c r="N2481" s="1" t="s">
        <v>24</v>
      </c>
    </row>
    <row r="2482" spans="1:14" x14ac:dyDescent="0.2">
      <c r="A2482" s="1" t="s">
        <v>2522</v>
      </c>
      <c r="B2482" s="1">
        <v>63</v>
      </c>
      <c r="C2482" s="1" t="s">
        <v>26</v>
      </c>
      <c r="D2482" s="1" t="s">
        <v>21</v>
      </c>
      <c r="E2482" s="1">
        <v>3.86</v>
      </c>
      <c r="F2482" s="1">
        <v>14</v>
      </c>
      <c r="G2482" s="1" t="s">
        <v>22</v>
      </c>
      <c r="H2482" s="1" t="s">
        <v>23</v>
      </c>
      <c r="I2482" s="1">
        <v>13.99</v>
      </c>
      <c r="J2482" s="1">
        <v>1</v>
      </c>
      <c r="K2482" s="1" t="s">
        <v>28</v>
      </c>
      <c r="L2482" s="1">
        <v>5</v>
      </c>
      <c r="M2482" s="1">
        <v>0.26</v>
      </c>
      <c r="N2482" s="1" t="s">
        <v>51</v>
      </c>
    </row>
    <row r="2483" spans="1:14" x14ac:dyDescent="0.2">
      <c r="A2483" s="1" t="s">
        <v>2523</v>
      </c>
      <c r="B2483" s="1">
        <v>33</v>
      </c>
      <c r="C2483" s="1" t="s">
        <v>26</v>
      </c>
      <c r="D2483" s="1" t="s">
        <v>21</v>
      </c>
      <c r="E2483" s="1">
        <v>6.82</v>
      </c>
      <c r="F2483" s="1">
        <v>17</v>
      </c>
      <c r="G2483" s="1" t="s">
        <v>16</v>
      </c>
      <c r="H2483" s="1" t="s">
        <v>56</v>
      </c>
      <c r="I2483" s="1">
        <v>13.99</v>
      </c>
      <c r="J2483" s="1">
        <v>0</v>
      </c>
      <c r="K2483" s="1" t="s">
        <v>42</v>
      </c>
      <c r="L2483" s="1">
        <v>3</v>
      </c>
      <c r="M2483" s="1">
        <v>0.38</v>
      </c>
      <c r="N2483" s="1" t="s">
        <v>24</v>
      </c>
    </row>
    <row r="2484" spans="1:14" x14ac:dyDescent="0.2">
      <c r="A2484" s="1" t="s">
        <v>2524</v>
      </c>
      <c r="B2484" s="1">
        <v>18</v>
      </c>
      <c r="C2484" s="1" t="s">
        <v>26</v>
      </c>
      <c r="D2484" s="1" t="s">
        <v>31</v>
      </c>
      <c r="E2484" s="1">
        <v>11.82</v>
      </c>
      <c r="F2484" s="1">
        <v>59</v>
      </c>
      <c r="G2484" s="1" t="s">
        <v>16</v>
      </c>
      <c r="H2484" s="1" t="s">
        <v>45</v>
      </c>
      <c r="I2484" s="1">
        <v>17.989999999999998</v>
      </c>
      <c r="J2484" s="1">
        <v>1</v>
      </c>
      <c r="K2484" s="1" t="s">
        <v>60</v>
      </c>
      <c r="L2484" s="1">
        <v>2</v>
      </c>
      <c r="M2484" s="1">
        <v>0.2</v>
      </c>
      <c r="N2484" s="1" t="s">
        <v>29</v>
      </c>
    </row>
    <row r="2485" spans="1:14" x14ac:dyDescent="0.2">
      <c r="A2485" s="1" t="s">
        <v>2525</v>
      </c>
      <c r="B2485" s="1">
        <v>68</v>
      </c>
      <c r="C2485" s="1" t="s">
        <v>26</v>
      </c>
      <c r="D2485" s="1" t="s">
        <v>21</v>
      </c>
      <c r="E2485" s="1">
        <v>6.49</v>
      </c>
      <c r="F2485" s="1">
        <v>6</v>
      </c>
      <c r="G2485" s="1" t="s">
        <v>48</v>
      </c>
      <c r="H2485" s="1" t="s">
        <v>54</v>
      </c>
      <c r="I2485" s="1">
        <v>13.99</v>
      </c>
      <c r="J2485" s="1">
        <v>0</v>
      </c>
      <c r="K2485" s="1" t="s">
        <v>60</v>
      </c>
      <c r="L2485" s="1">
        <v>1</v>
      </c>
      <c r="M2485" s="1">
        <v>0.93</v>
      </c>
      <c r="N2485" s="1" t="s">
        <v>29</v>
      </c>
    </row>
    <row r="2486" spans="1:14" x14ac:dyDescent="0.2">
      <c r="A2486" s="1" t="s">
        <v>2526</v>
      </c>
      <c r="B2486" s="1">
        <v>20</v>
      </c>
      <c r="C2486" s="1" t="s">
        <v>40</v>
      </c>
      <c r="D2486" s="1" t="s">
        <v>31</v>
      </c>
      <c r="E2486" s="1">
        <v>2.04</v>
      </c>
      <c r="F2486" s="1">
        <v>52</v>
      </c>
      <c r="G2486" s="1" t="s">
        <v>16</v>
      </c>
      <c r="H2486" s="1" t="s">
        <v>45</v>
      </c>
      <c r="I2486" s="1">
        <v>17.989999999999998</v>
      </c>
      <c r="J2486" s="1">
        <v>1</v>
      </c>
      <c r="K2486" s="1" t="s">
        <v>36</v>
      </c>
      <c r="L2486" s="1">
        <v>5</v>
      </c>
      <c r="M2486" s="1">
        <v>0.04</v>
      </c>
      <c r="N2486" s="1" t="s">
        <v>19</v>
      </c>
    </row>
    <row r="2487" spans="1:14" x14ac:dyDescent="0.2">
      <c r="A2487" s="1" t="s">
        <v>2527</v>
      </c>
      <c r="B2487" s="1">
        <v>62</v>
      </c>
      <c r="C2487" s="1" t="s">
        <v>14</v>
      </c>
      <c r="D2487" s="1" t="s">
        <v>15</v>
      </c>
      <c r="E2487" s="1">
        <v>18.420000000000002</v>
      </c>
      <c r="F2487" s="1">
        <v>45</v>
      </c>
      <c r="G2487" s="1" t="s">
        <v>69</v>
      </c>
      <c r="H2487" s="1" t="s">
        <v>54</v>
      </c>
      <c r="I2487" s="1">
        <v>8.99</v>
      </c>
      <c r="J2487" s="1">
        <v>1</v>
      </c>
      <c r="K2487" s="1" t="s">
        <v>36</v>
      </c>
      <c r="L2487" s="1">
        <v>3</v>
      </c>
      <c r="M2487" s="1">
        <v>0.4</v>
      </c>
      <c r="N2487" s="1" t="s">
        <v>51</v>
      </c>
    </row>
    <row r="2488" spans="1:14" x14ac:dyDescent="0.2">
      <c r="A2488" s="1" t="s">
        <v>2528</v>
      </c>
      <c r="B2488" s="1">
        <v>24</v>
      </c>
      <c r="C2488" s="1" t="s">
        <v>26</v>
      </c>
      <c r="D2488" s="1" t="s">
        <v>31</v>
      </c>
      <c r="E2488" s="1">
        <v>0.98</v>
      </c>
      <c r="F2488" s="1">
        <v>46</v>
      </c>
      <c r="G2488" s="1" t="s">
        <v>22</v>
      </c>
      <c r="H2488" s="1" t="s">
        <v>45</v>
      </c>
      <c r="I2488" s="1">
        <v>17.989999999999998</v>
      </c>
      <c r="J2488" s="1">
        <v>1</v>
      </c>
      <c r="K2488" s="1" t="s">
        <v>36</v>
      </c>
      <c r="L2488" s="1">
        <v>4</v>
      </c>
      <c r="M2488" s="1">
        <v>0.02</v>
      </c>
      <c r="N2488" s="1" t="s">
        <v>38</v>
      </c>
    </row>
    <row r="2489" spans="1:14" x14ac:dyDescent="0.2">
      <c r="A2489" s="1" t="s">
        <v>2529</v>
      </c>
      <c r="B2489" s="1">
        <v>39</v>
      </c>
      <c r="C2489" s="1" t="s">
        <v>26</v>
      </c>
      <c r="D2489" s="1" t="s">
        <v>31</v>
      </c>
      <c r="E2489" s="1">
        <v>17.260000000000002</v>
      </c>
      <c r="F2489" s="1">
        <v>21</v>
      </c>
      <c r="G2489" s="1" t="s">
        <v>48</v>
      </c>
      <c r="H2489" s="1" t="s">
        <v>17</v>
      </c>
      <c r="I2489" s="1">
        <v>17.989999999999998</v>
      </c>
      <c r="J2489" s="1">
        <v>0</v>
      </c>
      <c r="K2489" s="1" t="s">
        <v>36</v>
      </c>
      <c r="L2489" s="1">
        <v>5</v>
      </c>
      <c r="M2489" s="1">
        <v>0.78</v>
      </c>
      <c r="N2489" s="1" t="s">
        <v>51</v>
      </c>
    </row>
    <row r="2490" spans="1:14" x14ac:dyDescent="0.2">
      <c r="A2490" s="1" t="s">
        <v>2530</v>
      </c>
      <c r="B2490" s="1">
        <v>46</v>
      </c>
      <c r="C2490" s="1" t="s">
        <v>14</v>
      </c>
      <c r="D2490" s="1" t="s">
        <v>21</v>
      </c>
      <c r="E2490" s="1">
        <v>4</v>
      </c>
      <c r="F2490" s="1">
        <v>42</v>
      </c>
      <c r="G2490" s="1" t="s">
        <v>27</v>
      </c>
      <c r="H2490" s="1" t="s">
        <v>45</v>
      </c>
      <c r="I2490" s="1">
        <v>13.99</v>
      </c>
      <c r="J2490" s="1">
        <v>1</v>
      </c>
      <c r="K2490" s="1" t="s">
        <v>60</v>
      </c>
      <c r="L2490" s="1">
        <v>3</v>
      </c>
      <c r="M2490" s="1">
        <v>0.09</v>
      </c>
      <c r="N2490" s="1" t="s">
        <v>46</v>
      </c>
    </row>
    <row r="2491" spans="1:14" x14ac:dyDescent="0.2">
      <c r="A2491" s="1" t="s">
        <v>2531</v>
      </c>
      <c r="B2491" s="1">
        <v>38</v>
      </c>
      <c r="C2491" s="1" t="s">
        <v>26</v>
      </c>
      <c r="D2491" s="1" t="s">
        <v>21</v>
      </c>
      <c r="E2491" s="1">
        <v>47.25</v>
      </c>
      <c r="F2491" s="1">
        <v>12</v>
      </c>
      <c r="G2491" s="1" t="s">
        <v>16</v>
      </c>
      <c r="H2491" s="1" t="s">
        <v>45</v>
      </c>
      <c r="I2491" s="1">
        <v>13.99</v>
      </c>
      <c r="J2491" s="1">
        <v>0</v>
      </c>
      <c r="K2491" s="1" t="s">
        <v>18</v>
      </c>
      <c r="L2491" s="1">
        <v>1</v>
      </c>
      <c r="M2491" s="1">
        <v>3.63</v>
      </c>
      <c r="N2491" s="1" t="s">
        <v>51</v>
      </c>
    </row>
    <row r="2492" spans="1:14" x14ac:dyDescent="0.2">
      <c r="A2492" s="1" t="s">
        <v>2532</v>
      </c>
      <c r="B2492" s="1">
        <v>30</v>
      </c>
      <c r="C2492" s="1" t="s">
        <v>40</v>
      </c>
      <c r="D2492" s="1" t="s">
        <v>31</v>
      </c>
      <c r="E2492" s="1">
        <v>2.19</v>
      </c>
      <c r="F2492" s="1">
        <v>24</v>
      </c>
      <c r="G2492" s="1" t="s">
        <v>27</v>
      </c>
      <c r="H2492" s="1" t="s">
        <v>45</v>
      </c>
      <c r="I2492" s="1">
        <v>17.989999999999998</v>
      </c>
      <c r="J2492" s="1">
        <v>1</v>
      </c>
      <c r="K2492" s="1" t="s">
        <v>18</v>
      </c>
      <c r="L2492" s="1">
        <v>5</v>
      </c>
      <c r="M2492" s="1">
        <v>0.09</v>
      </c>
      <c r="N2492" s="1" t="s">
        <v>38</v>
      </c>
    </row>
    <row r="2493" spans="1:14" x14ac:dyDescent="0.2">
      <c r="A2493" s="1" t="s">
        <v>2533</v>
      </c>
      <c r="B2493" s="1">
        <v>29</v>
      </c>
      <c r="C2493" s="1" t="s">
        <v>14</v>
      </c>
      <c r="D2493" s="1" t="s">
        <v>15</v>
      </c>
      <c r="E2493" s="1">
        <v>7.83</v>
      </c>
      <c r="F2493" s="1">
        <v>39</v>
      </c>
      <c r="G2493" s="1" t="s">
        <v>32</v>
      </c>
      <c r="H2493" s="1" t="s">
        <v>23</v>
      </c>
      <c r="I2493" s="1">
        <v>8.99</v>
      </c>
      <c r="J2493" s="1">
        <v>1</v>
      </c>
      <c r="K2493" s="1" t="s">
        <v>42</v>
      </c>
      <c r="L2493" s="1">
        <v>1</v>
      </c>
      <c r="M2493" s="1">
        <v>0.2</v>
      </c>
      <c r="N2493" s="1" t="s">
        <v>38</v>
      </c>
    </row>
    <row r="2494" spans="1:14" x14ac:dyDescent="0.2">
      <c r="A2494" s="1" t="s">
        <v>2534</v>
      </c>
      <c r="B2494" s="1">
        <v>66</v>
      </c>
      <c r="C2494" s="1" t="s">
        <v>14</v>
      </c>
      <c r="D2494" s="1" t="s">
        <v>31</v>
      </c>
      <c r="E2494" s="1">
        <v>8.07</v>
      </c>
      <c r="F2494" s="1">
        <v>20</v>
      </c>
      <c r="G2494" s="1" t="s">
        <v>16</v>
      </c>
      <c r="H2494" s="1" t="s">
        <v>54</v>
      </c>
      <c r="I2494" s="1">
        <v>17.989999999999998</v>
      </c>
      <c r="J2494" s="1">
        <v>0</v>
      </c>
      <c r="K2494" s="1" t="s">
        <v>18</v>
      </c>
      <c r="L2494" s="1">
        <v>5</v>
      </c>
      <c r="M2494" s="1">
        <v>0.38</v>
      </c>
      <c r="N2494" s="1" t="s">
        <v>38</v>
      </c>
    </row>
    <row r="2495" spans="1:14" x14ac:dyDescent="0.2">
      <c r="A2495" s="1" t="s">
        <v>2535</v>
      </c>
      <c r="B2495" s="1">
        <v>54</v>
      </c>
      <c r="C2495" s="1" t="s">
        <v>26</v>
      </c>
      <c r="D2495" s="1" t="s">
        <v>21</v>
      </c>
      <c r="E2495" s="1">
        <v>9.9700000000000006</v>
      </c>
      <c r="F2495" s="1">
        <v>2</v>
      </c>
      <c r="G2495" s="1" t="s">
        <v>27</v>
      </c>
      <c r="H2495" s="1" t="s">
        <v>56</v>
      </c>
      <c r="I2495" s="1">
        <v>13.99</v>
      </c>
      <c r="J2495" s="1">
        <v>0</v>
      </c>
      <c r="K2495" s="1" t="s">
        <v>36</v>
      </c>
      <c r="L2495" s="1">
        <v>2</v>
      </c>
      <c r="M2495" s="1">
        <v>3.32</v>
      </c>
      <c r="N2495" s="1" t="s">
        <v>38</v>
      </c>
    </row>
    <row r="2496" spans="1:14" x14ac:dyDescent="0.2">
      <c r="A2496" s="1" t="s">
        <v>2536</v>
      </c>
      <c r="B2496" s="1">
        <v>37</v>
      </c>
      <c r="C2496" s="1" t="s">
        <v>40</v>
      </c>
      <c r="D2496" s="1" t="s">
        <v>21</v>
      </c>
      <c r="E2496" s="1">
        <v>5.47</v>
      </c>
      <c r="F2496" s="1">
        <v>39</v>
      </c>
      <c r="G2496" s="1" t="s">
        <v>27</v>
      </c>
      <c r="H2496" s="1" t="s">
        <v>17</v>
      </c>
      <c r="I2496" s="1">
        <v>13.99</v>
      </c>
      <c r="J2496" s="1">
        <v>1</v>
      </c>
      <c r="K2496" s="1" t="s">
        <v>18</v>
      </c>
      <c r="L2496" s="1">
        <v>2</v>
      </c>
      <c r="M2496" s="1">
        <v>0.14000000000000001</v>
      </c>
      <c r="N2496" s="1" t="s">
        <v>33</v>
      </c>
    </row>
    <row r="2497" spans="1:14" x14ac:dyDescent="0.2">
      <c r="A2497" s="1" t="s">
        <v>2537</v>
      </c>
      <c r="B2497" s="1">
        <v>41</v>
      </c>
      <c r="C2497" s="1" t="s">
        <v>14</v>
      </c>
      <c r="D2497" s="1" t="s">
        <v>31</v>
      </c>
      <c r="E2497" s="1">
        <v>0.87</v>
      </c>
      <c r="F2497" s="1">
        <v>33</v>
      </c>
      <c r="G2497" s="1" t="s">
        <v>48</v>
      </c>
      <c r="H2497" s="1" t="s">
        <v>56</v>
      </c>
      <c r="I2497" s="1">
        <v>17.989999999999998</v>
      </c>
      <c r="J2497" s="1">
        <v>1</v>
      </c>
      <c r="K2497" s="1" t="s">
        <v>42</v>
      </c>
      <c r="L2497" s="1">
        <v>4</v>
      </c>
      <c r="M2497" s="1">
        <v>0.03</v>
      </c>
      <c r="N2497" s="1" t="s">
        <v>51</v>
      </c>
    </row>
    <row r="2498" spans="1:14" x14ac:dyDescent="0.2">
      <c r="A2498" s="1" t="s">
        <v>2538</v>
      </c>
      <c r="B2498" s="1">
        <v>47</v>
      </c>
      <c r="C2498" s="1" t="s">
        <v>40</v>
      </c>
      <c r="D2498" s="1" t="s">
        <v>21</v>
      </c>
      <c r="E2498" s="1">
        <v>13.37</v>
      </c>
      <c r="F2498" s="1">
        <v>46</v>
      </c>
      <c r="G2498" s="1" t="s">
        <v>27</v>
      </c>
      <c r="H2498" s="1" t="s">
        <v>23</v>
      </c>
      <c r="I2498" s="1">
        <v>13.99</v>
      </c>
      <c r="J2498" s="1">
        <v>1</v>
      </c>
      <c r="K2498" s="1" t="s">
        <v>28</v>
      </c>
      <c r="L2498" s="1">
        <v>3</v>
      </c>
      <c r="M2498" s="1">
        <v>0.28000000000000003</v>
      </c>
      <c r="N2498" s="1" t="s">
        <v>24</v>
      </c>
    </row>
    <row r="2499" spans="1:14" x14ac:dyDescent="0.2">
      <c r="A2499" s="1" t="s">
        <v>2539</v>
      </c>
      <c r="B2499" s="1">
        <v>41</v>
      </c>
      <c r="C2499" s="1" t="s">
        <v>26</v>
      </c>
      <c r="D2499" s="1" t="s">
        <v>31</v>
      </c>
      <c r="E2499" s="1">
        <v>0.43</v>
      </c>
      <c r="F2499" s="1">
        <v>60</v>
      </c>
      <c r="G2499" s="1" t="s">
        <v>22</v>
      </c>
      <c r="H2499" s="1" t="s">
        <v>45</v>
      </c>
      <c r="I2499" s="1">
        <v>17.989999999999998</v>
      </c>
      <c r="J2499" s="1">
        <v>1</v>
      </c>
      <c r="K2499" s="1" t="s">
        <v>36</v>
      </c>
      <c r="L2499" s="1">
        <v>3</v>
      </c>
      <c r="M2499" s="1">
        <v>0.01</v>
      </c>
      <c r="N2499" s="1" t="s">
        <v>19</v>
      </c>
    </row>
    <row r="2500" spans="1:14" x14ac:dyDescent="0.2">
      <c r="A2500" s="1" t="s">
        <v>2540</v>
      </c>
      <c r="B2500" s="1">
        <v>18</v>
      </c>
      <c r="C2500" s="1" t="s">
        <v>14</v>
      </c>
      <c r="D2500" s="1" t="s">
        <v>31</v>
      </c>
      <c r="E2500" s="1">
        <v>8.3000000000000007</v>
      </c>
      <c r="F2500" s="1">
        <v>41</v>
      </c>
      <c r="G2500" s="1" t="s">
        <v>32</v>
      </c>
      <c r="H2500" s="1" t="s">
        <v>23</v>
      </c>
      <c r="I2500" s="1">
        <v>17.989999999999998</v>
      </c>
      <c r="J2500" s="1">
        <v>1</v>
      </c>
      <c r="K2500" s="1" t="s">
        <v>28</v>
      </c>
      <c r="L2500" s="1">
        <v>5</v>
      </c>
      <c r="M2500" s="1">
        <v>0.2</v>
      </c>
      <c r="N2500" s="1" t="s">
        <v>38</v>
      </c>
    </row>
    <row r="2501" spans="1:14" x14ac:dyDescent="0.2">
      <c r="A2501" s="1" t="s">
        <v>2541</v>
      </c>
      <c r="B2501" s="1">
        <v>69</v>
      </c>
      <c r="C2501" s="1" t="s">
        <v>26</v>
      </c>
      <c r="D2501" s="1" t="s">
        <v>15</v>
      </c>
      <c r="E2501" s="1">
        <v>40.159999999999997</v>
      </c>
      <c r="F2501" s="1">
        <v>16</v>
      </c>
      <c r="G2501" s="1" t="s">
        <v>27</v>
      </c>
      <c r="H2501" s="1" t="s">
        <v>17</v>
      </c>
      <c r="I2501" s="1">
        <v>8.99</v>
      </c>
      <c r="J2501" s="1">
        <v>0</v>
      </c>
      <c r="K2501" s="1" t="s">
        <v>36</v>
      </c>
      <c r="L2501" s="1">
        <v>4</v>
      </c>
      <c r="M2501" s="1">
        <v>2.36</v>
      </c>
      <c r="N2501" s="1" t="s">
        <v>29</v>
      </c>
    </row>
    <row r="2502" spans="1:14" x14ac:dyDescent="0.2">
      <c r="A2502" s="1" t="s">
        <v>2542</v>
      </c>
      <c r="B2502" s="1">
        <v>58</v>
      </c>
      <c r="C2502" s="1" t="s">
        <v>26</v>
      </c>
      <c r="D2502" s="1" t="s">
        <v>31</v>
      </c>
      <c r="E2502" s="1">
        <v>0.45</v>
      </c>
      <c r="F2502" s="1">
        <v>7</v>
      </c>
      <c r="G2502" s="1" t="s">
        <v>32</v>
      </c>
      <c r="H2502" s="1" t="s">
        <v>17</v>
      </c>
      <c r="I2502" s="1">
        <v>17.989999999999998</v>
      </c>
      <c r="J2502" s="1">
        <v>1</v>
      </c>
      <c r="K2502" s="1" t="s">
        <v>28</v>
      </c>
      <c r="L2502" s="1">
        <v>1</v>
      </c>
      <c r="M2502" s="1">
        <v>0.06</v>
      </c>
      <c r="N2502" s="1" t="s">
        <v>24</v>
      </c>
    </row>
    <row r="2503" spans="1:14" x14ac:dyDescent="0.2">
      <c r="A2503" s="1" t="s">
        <v>2543</v>
      </c>
      <c r="B2503" s="1">
        <v>65</v>
      </c>
      <c r="C2503" s="1" t="s">
        <v>26</v>
      </c>
      <c r="D2503" s="1" t="s">
        <v>21</v>
      </c>
      <c r="E2503" s="1">
        <v>45.1</v>
      </c>
      <c r="F2503" s="1">
        <v>58</v>
      </c>
      <c r="G2503" s="1" t="s">
        <v>16</v>
      </c>
      <c r="H2503" s="1" t="s">
        <v>56</v>
      </c>
      <c r="I2503" s="1">
        <v>13.99</v>
      </c>
      <c r="J2503" s="1">
        <v>0</v>
      </c>
      <c r="K2503" s="1" t="s">
        <v>60</v>
      </c>
      <c r="L2503" s="1">
        <v>3</v>
      </c>
      <c r="M2503" s="1">
        <v>0.76</v>
      </c>
      <c r="N2503" s="1" t="s">
        <v>38</v>
      </c>
    </row>
    <row r="2504" spans="1:14" x14ac:dyDescent="0.2">
      <c r="A2504" s="1" t="s">
        <v>2544</v>
      </c>
      <c r="B2504" s="1">
        <v>24</v>
      </c>
      <c r="C2504" s="1" t="s">
        <v>14</v>
      </c>
      <c r="D2504" s="1" t="s">
        <v>31</v>
      </c>
      <c r="E2504" s="1">
        <v>15.55</v>
      </c>
      <c r="F2504" s="1">
        <v>30</v>
      </c>
      <c r="G2504" s="1" t="s">
        <v>16</v>
      </c>
      <c r="H2504" s="1" t="s">
        <v>56</v>
      </c>
      <c r="I2504" s="1">
        <v>17.989999999999998</v>
      </c>
      <c r="J2504" s="1">
        <v>0</v>
      </c>
      <c r="K2504" s="1" t="s">
        <v>18</v>
      </c>
      <c r="L2504" s="1">
        <v>1</v>
      </c>
      <c r="M2504" s="1">
        <v>0.5</v>
      </c>
      <c r="N2504" s="1" t="s">
        <v>33</v>
      </c>
    </row>
    <row r="2505" spans="1:14" x14ac:dyDescent="0.2">
      <c r="A2505" s="1" t="s">
        <v>2545</v>
      </c>
      <c r="B2505" s="1">
        <v>65</v>
      </c>
      <c r="C2505" s="1" t="s">
        <v>14</v>
      </c>
      <c r="D2505" s="1" t="s">
        <v>21</v>
      </c>
      <c r="E2505" s="1">
        <v>1.64</v>
      </c>
      <c r="F2505" s="1">
        <v>15</v>
      </c>
      <c r="G2505" s="1" t="s">
        <v>48</v>
      </c>
      <c r="H2505" s="1" t="s">
        <v>56</v>
      </c>
      <c r="I2505" s="1">
        <v>13.99</v>
      </c>
      <c r="J2505" s="1">
        <v>1</v>
      </c>
      <c r="K2505" s="1" t="s">
        <v>28</v>
      </c>
      <c r="L2505" s="1">
        <v>2</v>
      </c>
      <c r="M2505" s="1">
        <v>0.1</v>
      </c>
      <c r="N2505" s="1" t="s">
        <v>33</v>
      </c>
    </row>
    <row r="2506" spans="1:14" x14ac:dyDescent="0.2">
      <c r="A2506" s="1" t="s">
        <v>2546</v>
      </c>
      <c r="B2506" s="1">
        <v>27</v>
      </c>
      <c r="C2506" s="1" t="s">
        <v>14</v>
      </c>
      <c r="D2506" s="1" t="s">
        <v>31</v>
      </c>
      <c r="E2506" s="1">
        <v>2.2999999999999998</v>
      </c>
      <c r="F2506" s="1">
        <v>1</v>
      </c>
      <c r="G2506" s="1" t="s">
        <v>22</v>
      </c>
      <c r="H2506" s="1" t="s">
        <v>23</v>
      </c>
      <c r="I2506" s="1">
        <v>17.989999999999998</v>
      </c>
      <c r="J2506" s="1">
        <v>0</v>
      </c>
      <c r="K2506" s="1" t="s">
        <v>60</v>
      </c>
      <c r="L2506" s="1">
        <v>5</v>
      </c>
      <c r="M2506" s="1">
        <v>1.1499999999999999</v>
      </c>
      <c r="N2506" s="1" t="s">
        <v>38</v>
      </c>
    </row>
    <row r="2507" spans="1:14" x14ac:dyDescent="0.2">
      <c r="A2507" s="1" t="s">
        <v>2547</v>
      </c>
      <c r="B2507" s="1">
        <v>53</v>
      </c>
      <c r="C2507" s="1" t="s">
        <v>26</v>
      </c>
      <c r="D2507" s="1" t="s">
        <v>21</v>
      </c>
      <c r="E2507" s="1">
        <v>0.89</v>
      </c>
      <c r="F2507" s="1">
        <v>42</v>
      </c>
      <c r="G2507" s="1" t="s">
        <v>22</v>
      </c>
      <c r="H2507" s="1" t="s">
        <v>17</v>
      </c>
      <c r="I2507" s="1">
        <v>13.99</v>
      </c>
      <c r="J2507" s="1">
        <v>1</v>
      </c>
      <c r="K2507" s="1" t="s">
        <v>60</v>
      </c>
      <c r="L2507" s="1">
        <v>3</v>
      </c>
      <c r="M2507" s="1">
        <v>0.02</v>
      </c>
      <c r="N2507" s="1" t="s">
        <v>38</v>
      </c>
    </row>
    <row r="2508" spans="1:14" x14ac:dyDescent="0.2">
      <c r="A2508" s="1" t="s">
        <v>2548</v>
      </c>
      <c r="B2508" s="1">
        <v>22</v>
      </c>
      <c r="C2508" s="1" t="s">
        <v>26</v>
      </c>
      <c r="D2508" s="1" t="s">
        <v>31</v>
      </c>
      <c r="E2508" s="1">
        <v>26.78</v>
      </c>
      <c r="F2508" s="1">
        <v>38</v>
      </c>
      <c r="G2508" s="1" t="s">
        <v>22</v>
      </c>
      <c r="H2508" s="1" t="s">
        <v>54</v>
      </c>
      <c r="I2508" s="1">
        <v>17.989999999999998</v>
      </c>
      <c r="J2508" s="1">
        <v>0</v>
      </c>
      <c r="K2508" s="1" t="s">
        <v>42</v>
      </c>
      <c r="L2508" s="1">
        <v>4</v>
      </c>
      <c r="M2508" s="1">
        <v>0.69</v>
      </c>
      <c r="N2508" s="1" t="s">
        <v>46</v>
      </c>
    </row>
    <row r="2509" spans="1:14" x14ac:dyDescent="0.2">
      <c r="A2509" s="1" t="s">
        <v>2549</v>
      </c>
      <c r="B2509" s="1">
        <v>63</v>
      </c>
      <c r="C2509" s="1" t="s">
        <v>26</v>
      </c>
      <c r="D2509" s="1" t="s">
        <v>31</v>
      </c>
      <c r="E2509" s="1">
        <v>2.81</v>
      </c>
      <c r="F2509" s="1">
        <v>0</v>
      </c>
      <c r="G2509" s="1" t="s">
        <v>48</v>
      </c>
      <c r="H2509" s="1" t="s">
        <v>56</v>
      </c>
      <c r="I2509" s="1">
        <v>17.989999999999998</v>
      </c>
      <c r="J2509" s="1">
        <v>0</v>
      </c>
      <c r="K2509" s="1" t="s">
        <v>18</v>
      </c>
      <c r="L2509" s="1">
        <v>5</v>
      </c>
      <c r="M2509" s="1">
        <v>2.81</v>
      </c>
      <c r="N2509" s="1" t="s">
        <v>29</v>
      </c>
    </row>
    <row r="2510" spans="1:14" x14ac:dyDescent="0.2">
      <c r="A2510" s="1" t="s">
        <v>2550</v>
      </c>
      <c r="B2510" s="1">
        <v>29</v>
      </c>
      <c r="C2510" s="1" t="s">
        <v>26</v>
      </c>
      <c r="D2510" s="1" t="s">
        <v>21</v>
      </c>
      <c r="E2510" s="1">
        <v>3.69</v>
      </c>
      <c r="F2510" s="1">
        <v>1</v>
      </c>
      <c r="G2510" s="1" t="s">
        <v>69</v>
      </c>
      <c r="H2510" s="1" t="s">
        <v>56</v>
      </c>
      <c r="I2510" s="1">
        <v>13.99</v>
      </c>
      <c r="J2510" s="1">
        <v>0</v>
      </c>
      <c r="K2510" s="1" t="s">
        <v>60</v>
      </c>
      <c r="L2510" s="1">
        <v>1</v>
      </c>
      <c r="M2510" s="1">
        <v>1.84</v>
      </c>
      <c r="N2510" s="1" t="s">
        <v>51</v>
      </c>
    </row>
    <row r="2511" spans="1:14" x14ac:dyDescent="0.2">
      <c r="A2511" s="1" t="s">
        <v>2551</v>
      </c>
      <c r="B2511" s="1">
        <v>62</v>
      </c>
      <c r="C2511" s="1" t="s">
        <v>40</v>
      </c>
      <c r="D2511" s="1" t="s">
        <v>21</v>
      </c>
      <c r="E2511" s="1">
        <v>27.16</v>
      </c>
      <c r="F2511" s="1">
        <v>45</v>
      </c>
      <c r="G2511" s="1" t="s">
        <v>22</v>
      </c>
      <c r="H2511" s="1" t="s">
        <v>54</v>
      </c>
      <c r="I2511" s="1">
        <v>13.99</v>
      </c>
      <c r="J2511" s="1">
        <v>0</v>
      </c>
      <c r="K2511" s="1" t="s">
        <v>60</v>
      </c>
      <c r="L2511" s="1">
        <v>2</v>
      </c>
      <c r="M2511" s="1">
        <v>0.59</v>
      </c>
      <c r="N2511" s="1" t="s">
        <v>46</v>
      </c>
    </row>
    <row r="2512" spans="1:14" x14ac:dyDescent="0.2">
      <c r="A2512" s="1" t="s">
        <v>2552</v>
      </c>
      <c r="B2512" s="1">
        <v>34</v>
      </c>
      <c r="C2512" s="1" t="s">
        <v>40</v>
      </c>
      <c r="D2512" s="1" t="s">
        <v>21</v>
      </c>
      <c r="E2512" s="1">
        <v>15.02</v>
      </c>
      <c r="F2512" s="1">
        <v>13</v>
      </c>
      <c r="G2512" s="1" t="s">
        <v>22</v>
      </c>
      <c r="H2512" s="1" t="s">
        <v>23</v>
      </c>
      <c r="I2512" s="1">
        <v>13.99</v>
      </c>
      <c r="J2512" s="1">
        <v>0</v>
      </c>
      <c r="K2512" s="1" t="s">
        <v>42</v>
      </c>
      <c r="L2512" s="1">
        <v>2</v>
      </c>
      <c r="M2512" s="1">
        <v>1.07</v>
      </c>
      <c r="N2512" s="1" t="s">
        <v>38</v>
      </c>
    </row>
    <row r="2513" spans="1:14" x14ac:dyDescent="0.2">
      <c r="A2513" s="1" t="s">
        <v>2553</v>
      </c>
      <c r="B2513" s="1">
        <v>21</v>
      </c>
      <c r="C2513" s="1" t="s">
        <v>14</v>
      </c>
      <c r="D2513" s="1" t="s">
        <v>21</v>
      </c>
      <c r="E2513" s="1">
        <v>3.18</v>
      </c>
      <c r="F2513" s="1">
        <v>41</v>
      </c>
      <c r="G2513" s="1" t="s">
        <v>22</v>
      </c>
      <c r="H2513" s="1" t="s">
        <v>45</v>
      </c>
      <c r="I2513" s="1">
        <v>13.99</v>
      </c>
      <c r="J2513" s="1">
        <v>1</v>
      </c>
      <c r="K2513" s="1" t="s">
        <v>42</v>
      </c>
      <c r="L2513" s="1">
        <v>1</v>
      </c>
      <c r="M2513" s="1">
        <v>0.08</v>
      </c>
      <c r="N2513" s="1" t="s">
        <v>51</v>
      </c>
    </row>
    <row r="2514" spans="1:14" x14ac:dyDescent="0.2">
      <c r="A2514" s="1" t="s">
        <v>2554</v>
      </c>
      <c r="B2514" s="1">
        <v>53</v>
      </c>
      <c r="C2514" s="1" t="s">
        <v>40</v>
      </c>
      <c r="D2514" s="1" t="s">
        <v>15</v>
      </c>
      <c r="E2514" s="1">
        <v>79.83</v>
      </c>
      <c r="F2514" s="1">
        <v>27</v>
      </c>
      <c r="G2514" s="1" t="s">
        <v>32</v>
      </c>
      <c r="H2514" s="1" t="s">
        <v>17</v>
      </c>
      <c r="I2514" s="1">
        <v>8.99</v>
      </c>
      <c r="J2514" s="1">
        <v>0</v>
      </c>
      <c r="K2514" s="1" t="s">
        <v>18</v>
      </c>
      <c r="L2514" s="1">
        <v>3</v>
      </c>
      <c r="M2514" s="1">
        <v>2.85</v>
      </c>
      <c r="N2514" s="1" t="s">
        <v>24</v>
      </c>
    </row>
    <row r="2515" spans="1:14" x14ac:dyDescent="0.2">
      <c r="A2515" s="1" t="s">
        <v>2555</v>
      </c>
      <c r="B2515" s="1">
        <v>63</v>
      </c>
      <c r="C2515" s="1" t="s">
        <v>14</v>
      </c>
      <c r="D2515" s="1" t="s">
        <v>21</v>
      </c>
      <c r="E2515" s="1">
        <v>3.13</v>
      </c>
      <c r="F2515" s="1">
        <v>45</v>
      </c>
      <c r="G2515" s="1" t="s">
        <v>69</v>
      </c>
      <c r="H2515" s="1" t="s">
        <v>45</v>
      </c>
      <c r="I2515" s="1">
        <v>13.99</v>
      </c>
      <c r="J2515" s="1">
        <v>1</v>
      </c>
      <c r="K2515" s="1" t="s">
        <v>18</v>
      </c>
      <c r="L2515" s="1">
        <v>2</v>
      </c>
      <c r="M2515" s="1">
        <v>7.0000000000000007E-2</v>
      </c>
      <c r="N2515" s="1" t="s">
        <v>24</v>
      </c>
    </row>
    <row r="2516" spans="1:14" x14ac:dyDescent="0.2">
      <c r="A2516" s="1" t="s">
        <v>2556</v>
      </c>
      <c r="B2516" s="1">
        <v>65</v>
      </c>
      <c r="C2516" s="1" t="s">
        <v>40</v>
      </c>
      <c r="D2516" s="1" t="s">
        <v>21</v>
      </c>
      <c r="E2516" s="1">
        <v>15.33</v>
      </c>
      <c r="F2516" s="1">
        <v>17</v>
      </c>
      <c r="G2516" s="1" t="s">
        <v>69</v>
      </c>
      <c r="H2516" s="1" t="s">
        <v>54</v>
      </c>
      <c r="I2516" s="1">
        <v>13.99</v>
      </c>
      <c r="J2516" s="1">
        <v>0</v>
      </c>
      <c r="K2516" s="1" t="s">
        <v>18</v>
      </c>
      <c r="L2516" s="1">
        <v>1</v>
      </c>
      <c r="M2516" s="1">
        <v>0.85</v>
      </c>
      <c r="N2516" s="1" t="s">
        <v>24</v>
      </c>
    </row>
    <row r="2517" spans="1:14" x14ac:dyDescent="0.2">
      <c r="A2517" s="1" t="s">
        <v>2557</v>
      </c>
      <c r="B2517" s="1">
        <v>45</v>
      </c>
      <c r="C2517" s="1" t="s">
        <v>40</v>
      </c>
      <c r="D2517" s="1" t="s">
        <v>21</v>
      </c>
      <c r="E2517" s="1">
        <v>2.69</v>
      </c>
      <c r="F2517" s="1">
        <v>8</v>
      </c>
      <c r="G2517" s="1" t="s">
        <v>27</v>
      </c>
      <c r="H2517" s="1" t="s">
        <v>56</v>
      </c>
      <c r="I2517" s="1">
        <v>13.99</v>
      </c>
      <c r="J2517" s="1">
        <v>1</v>
      </c>
      <c r="K2517" s="1" t="s">
        <v>28</v>
      </c>
      <c r="L2517" s="1">
        <v>3</v>
      </c>
      <c r="M2517" s="1">
        <v>0.3</v>
      </c>
      <c r="N2517" s="1" t="s">
        <v>29</v>
      </c>
    </row>
    <row r="2518" spans="1:14" x14ac:dyDescent="0.2">
      <c r="A2518" s="1" t="s">
        <v>2558</v>
      </c>
      <c r="B2518" s="1">
        <v>53</v>
      </c>
      <c r="C2518" s="1" t="s">
        <v>26</v>
      </c>
      <c r="D2518" s="1" t="s">
        <v>15</v>
      </c>
      <c r="E2518" s="1">
        <v>0.19</v>
      </c>
      <c r="F2518" s="1">
        <v>25</v>
      </c>
      <c r="G2518" s="1" t="s">
        <v>69</v>
      </c>
      <c r="H2518" s="1" t="s">
        <v>45</v>
      </c>
      <c r="I2518" s="1">
        <v>8.99</v>
      </c>
      <c r="J2518" s="1">
        <v>1</v>
      </c>
      <c r="K2518" s="1" t="s">
        <v>42</v>
      </c>
      <c r="L2518" s="1">
        <v>4</v>
      </c>
      <c r="M2518" s="1">
        <v>0.01</v>
      </c>
      <c r="N2518" s="1" t="s">
        <v>38</v>
      </c>
    </row>
    <row r="2519" spans="1:14" x14ac:dyDescent="0.2">
      <c r="A2519" s="1" t="s">
        <v>2559</v>
      </c>
      <c r="B2519" s="1">
        <v>60</v>
      </c>
      <c r="C2519" s="1" t="s">
        <v>40</v>
      </c>
      <c r="D2519" s="1" t="s">
        <v>15</v>
      </c>
      <c r="E2519" s="1">
        <v>4.37</v>
      </c>
      <c r="F2519" s="1">
        <v>59</v>
      </c>
      <c r="G2519" s="1" t="s">
        <v>69</v>
      </c>
      <c r="H2519" s="1" t="s">
        <v>45</v>
      </c>
      <c r="I2519" s="1">
        <v>8.99</v>
      </c>
      <c r="J2519" s="1">
        <v>1</v>
      </c>
      <c r="K2519" s="1" t="s">
        <v>28</v>
      </c>
      <c r="L2519" s="1">
        <v>2</v>
      </c>
      <c r="M2519" s="1">
        <v>7.0000000000000007E-2</v>
      </c>
      <c r="N2519" s="1" t="s">
        <v>24</v>
      </c>
    </row>
    <row r="2520" spans="1:14" x14ac:dyDescent="0.2">
      <c r="A2520" s="1" t="s">
        <v>2560</v>
      </c>
      <c r="B2520" s="1">
        <v>35</v>
      </c>
      <c r="C2520" s="1" t="s">
        <v>40</v>
      </c>
      <c r="D2520" s="1" t="s">
        <v>31</v>
      </c>
      <c r="E2520" s="1">
        <v>28.76</v>
      </c>
      <c r="F2520" s="1">
        <v>23</v>
      </c>
      <c r="G2520" s="1" t="s">
        <v>48</v>
      </c>
      <c r="H2520" s="1" t="s">
        <v>56</v>
      </c>
      <c r="I2520" s="1">
        <v>17.989999999999998</v>
      </c>
      <c r="J2520" s="1">
        <v>0</v>
      </c>
      <c r="K2520" s="1" t="s">
        <v>18</v>
      </c>
      <c r="L2520" s="1">
        <v>1</v>
      </c>
      <c r="M2520" s="1">
        <v>1.2</v>
      </c>
      <c r="N2520" s="1" t="s">
        <v>24</v>
      </c>
    </row>
    <row r="2521" spans="1:14" x14ac:dyDescent="0.2">
      <c r="A2521" s="1" t="s">
        <v>2561</v>
      </c>
      <c r="B2521" s="1">
        <v>51</v>
      </c>
      <c r="C2521" s="1" t="s">
        <v>26</v>
      </c>
      <c r="D2521" s="1" t="s">
        <v>21</v>
      </c>
      <c r="E2521" s="1">
        <v>1.91</v>
      </c>
      <c r="F2521" s="1">
        <v>8</v>
      </c>
      <c r="G2521" s="1" t="s">
        <v>22</v>
      </c>
      <c r="H2521" s="1" t="s">
        <v>45</v>
      </c>
      <c r="I2521" s="1">
        <v>13.99</v>
      </c>
      <c r="J2521" s="1">
        <v>1</v>
      </c>
      <c r="K2521" s="1" t="s">
        <v>42</v>
      </c>
      <c r="L2521" s="1">
        <v>3</v>
      </c>
      <c r="M2521" s="1">
        <v>0.21</v>
      </c>
      <c r="N2521" s="1" t="s">
        <v>46</v>
      </c>
    </row>
    <row r="2522" spans="1:14" x14ac:dyDescent="0.2">
      <c r="A2522" s="1" t="s">
        <v>2562</v>
      </c>
      <c r="B2522" s="1">
        <v>27</v>
      </c>
      <c r="C2522" s="1" t="s">
        <v>26</v>
      </c>
      <c r="D2522" s="1" t="s">
        <v>15</v>
      </c>
      <c r="E2522" s="1">
        <v>5.3</v>
      </c>
      <c r="F2522" s="1">
        <v>1</v>
      </c>
      <c r="G2522" s="1" t="s">
        <v>16</v>
      </c>
      <c r="H2522" s="1" t="s">
        <v>23</v>
      </c>
      <c r="I2522" s="1">
        <v>8.99</v>
      </c>
      <c r="J2522" s="1">
        <v>0</v>
      </c>
      <c r="K2522" s="1" t="s">
        <v>42</v>
      </c>
      <c r="L2522" s="1">
        <v>2</v>
      </c>
      <c r="M2522" s="1">
        <v>2.65</v>
      </c>
      <c r="N2522" s="1" t="s">
        <v>51</v>
      </c>
    </row>
    <row r="2523" spans="1:14" x14ac:dyDescent="0.2">
      <c r="A2523" s="1" t="s">
        <v>2563</v>
      </c>
      <c r="B2523" s="1">
        <v>28</v>
      </c>
      <c r="C2523" s="1" t="s">
        <v>14</v>
      </c>
      <c r="D2523" s="1" t="s">
        <v>31</v>
      </c>
      <c r="E2523" s="1">
        <v>9.9</v>
      </c>
      <c r="F2523" s="1">
        <v>19</v>
      </c>
      <c r="G2523" s="1" t="s">
        <v>22</v>
      </c>
      <c r="H2523" s="1" t="s">
        <v>56</v>
      </c>
      <c r="I2523" s="1">
        <v>17.989999999999998</v>
      </c>
      <c r="J2523" s="1">
        <v>0</v>
      </c>
      <c r="K2523" s="1" t="s">
        <v>18</v>
      </c>
      <c r="L2523" s="1">
        <v>5</v>
      </c>
      <c r="M2523" s="1">
        <v>0.49</v>
      </c>
      <c r="N2523" s="1" t="s">
        <v>24</v>
      </c>
    </row>
    <row r="2524" spans="1:14" x14ac:dyDescent="0.2">
      <c r="A2524" s="1" t="s">
        <v>2564</v>
      </c>
      <c r="B2524" s="1">
        <v>18</v>
      </c>
      <c r="C2524" s="1" t="s">
        <v>26</v>
      </c>
      <c r="D2524" s="1" t="s">
        <v>15</v>
      </c>
      <c r="E2524" s="1">
        <v>5.64</v>
      </c>
      <c r="F2524" s="1">
        <v>44</v>
      </c>
      <c r="G2524" s="1" t="s">
        <v>22</v>
      </c>
      <c r="H2524" s="1" t="s">
        <v>56</v>
      </c>
      <c r="I2524" s="1">
        <v>8.99</v>
      </c>
      <c r="J2524" s="1">
        <v>1</v>
      </c>
      <c r="K2524" s="1" t="s">
        <v>18</v>
      </c>
      <c r="L2524" s="1">
        <v>4</v>
      </c>
      <c r="M2524" s="1">
        <v>0.13</v>
      </c>
      <c r="N2524" s="1" t="s">
        <v>33</v>
      </c>
    </row>
    <row r="2525" spans="1:14" x14ac:dyDescent="0.2">
      <c r="A2525" s="1" t="s">
        <v>2565</v>
      </c>
      <c r="B2525" s="1">
        <v>22</v>
      </c>
      <c r="C2525" s="1" t="s">
        <v>14</v>
      </c>
      <c r="D2525" s="1" t="s">
        <v>15</v>
      </c>
      <c r="E2525" s="1">
        <v>7.06</v>
      </c>
      <c r="F2525" s="1">
        <v>58</v>
      </c>
      <c r="G2525" s="1" t="s">
        <v>27</v>
      </c>
      <c r="H2525" s="1" t="s">
        <v>23</v>
      </c>
      <c r="I2525" s="1">
        <v>8.99</v>
      </c>
      <c r="J2525" s="1">
        <v>1</v>
      </c>
      <c r="K2525" s="1" t="s">
        <v>60</v>
      </c>
      <c r="L2525" s="1">
        <v>3</v>
      </c>
      <c r="M2525" s="1">
        <v>0.12</v>
      </c>
      <c r="N2525" s="1" t="s">
        <v>51</v>
      </c>
    </row>
    <row r="2526" spans="1:14" x14ac:dyDescent="0.2">
      <c r="A2526" s="1" t="s">
        <v>2566</v>
      </c>
      <c r="B2526" s="1">
        <v>61</v>
      </c>
      <c r="C2526" s="1" t="s">
        <v>40</v>
      </c>
      <c r="D2526" s="1" t="s">
        <v>21</v>
      </c>
      <c r="E2526" s="1">
        <v>2.15</v>
      </c>
      <c r="F2526" s="1">
        <v>33</v>
      </c>
      <c r="G2526" s="1" t="s">
        <v>48</v>
      </c>
      <c r="H2526" s="1" t="s">
        <v>23</v>
      </c>
      <c r="I2526" s="1">
        <v>13.99</v>
      </c>
      <c r="J2526" s="1">
        <v>1</v>
      </c>
      <c r="K2526" s="1" t="s">
        <v>28</v>
      </c>
      <c r="L2526" s="1">
        <v>1</v>
      </c>
      <c r="M2526" s="1">
        <v>0.06</v>
      </c>
      <c r="N2526" s="1" t="s">
        <v>24</v>
      </c>
    </row>
    <row r="2527" spans="1:14" x14ac:dyDescent="0.2">
      <c r="A2527" s="1" t="s">
        <v>2567</v>
      </c>
      <c r="B2527" s="1">
        <v>54</v>
      </c>
      <c r="C2527" s="1" t="s">
        <v>14</v>
      </c>
      <c r="D2527" s="1" t="s">
        <v>21</v>
      </c>
      <c r="E2527" s="1">
        <v>4.6900000000000004</v>
      </c>
      <c r="F2527" s="1">
        <v>6</v>
      </c>
      <c r="G2527" s="1" t="s">
        <v>48</v>
      </c>
      <c r="H2527" s="1" t="s">
        <v>45</v>
      </c>
      <c r="I2527" s="1">
        <v>13.99</v>
      </c>
      <c r="J2527" s="1">
        <v>0</v>
      </c>
      <c r="K2527" s="1" t="s">
        <v>18</v>
      </c>
      <c r="L2527" s="1">
        <v>5</v>
      </c>
      <c r="M2527" s="1">
        <v>0.67</v>
      </c>
      <c r="N2527" s="1" t="s">
        <v>51</v>
      </c>
    </row>
    <row r="2528" spans="1:14" x14ac:dyDescent="0.2">
      <c r="A2528" s="1" t="s">
        <v>2568</v>
      </c>
      <c r="B2528" s="1">
        <v>52</v>
      </c>
      <c r="C2528" s="1" t="s">
        <v>26</v>
      </c>
      <c r="D2528" s="1" t="s">
        <v>31</v>
      </c>
      <c r="E2528" s="1">
        <v>2.0499999999999998</v>
      </c>
      <c r="F2528" s="1">
        <v>24</v>
      </c>
      <c r="G2528" s="1" t="s">
        <v>16</v>
      </c>
      <c r="H2528" s="1" t="s">
        <v>23</v>
      </c>
      <c r="I2528" s="1">
        <v>17.989999999999998</v>
      </c>
      <c r="J2528" s="1">
        <v>1</v>
      </c>
      <c r="K2528" s="1" t="s">
        <v>18</v>
      </c>
      <c r="L2528" s="1">
        <v>2</v>
      </c>
      <c r="M2528" s="1">
        <v>0.08</v>
      </c>
      <c r="N2528" s="1" t="s">
        <v>38</v>
      </c>
    </row>
    <row r="2529" spans="1:14" x14ac:dyDescent="0.2">
      <c r="A2529" s="1" t="s">
        <v>2569</v>
      </c>
      <c r="B2529" s="1">
        <v>24</v>
      </c>
      <c r="C2529" s="1" t="s">
        <v>40</v>
      </c>
      <c r="D2529" s="1" t="s">
        <v>31</v>
      </c>
      <c r="E2529" s="1">
        <v>26.44</v>
      </c>
      <c r="F2529" s="1">
        <v>28</v>
      </c>
      <c r="G2529" s="1" t="s">
        <v>16</v>
      </c>
      <c r="H2529" s="1" t="s">
        <v>23</v>
      </c>
      <c r="I2529" s="1">
        <v>17.989999999999998</v>
      </c>
      <c r="J2529" s="1">
        <v>0</v>
      </c>
      <c r="K2529" s="1" t="s">
        <v>18</v>
      </c>
      <c r="L2529" s="1">
        <v>1</v>
      </c>
      <c r="M2529" s="1">
        <v>0.91</v>
      </c>
      <c r="N2529" s="1" t="s">
        <v>51</v>
      </c>
    </row>
    <row r="2530" spans="1:14" x14ac:dyDescent="0.2">
      <c r="A2530" s="2" t="s">
        <v>2570</v>
      </c>
      <c r="B2530" s="1">
        <v>38</v>
      </c>
      <c r="C2530" s="1" t="s">
        <v>14</v>
      </c>
      <c r="D2530" s="1" t="s">
        <v>15</v>
      </c>
      <c r="E2530" s="1">
        <v>4.26</v>
      </c>
      <c r="F2530" s="1">
        <v>42</v>
      </c>
      <c r="G2530" s="1" t="s">
        <v>22</v>
      </c>
      <c r="H2530" s="1" t="s">
        <v>23</v>
      </c>
      <c r="I2530" s="1">
        <v>8.99</v>
      </c>
      <c r="J2530" s="1">
        <v>1</v>
      </c>
      <c r="K2530" s="1" t="s">
        <v>18</v>
      </c>
      <c r="L2530" s="1">
        <v>5</v>
      </c>
      <c r="M2530" s="1">
        <v>0.1</v>
      </c>
      <c r="N2530" s="1" t="s">
        <v>19</v>
      </c>
    </row>
    <row r="2531" spans="1:14" x14ac:dyDescent="0.2">
      <c r="A2531" s="1" t="s">
        <v>2571</v>
      </c>
      <c r="B2531" s="1">
        <v>44</v>
      </c>
      <c r="C2531" s="1" t="s">
        <v>14</v>
      </c>
      <c r="D2531" s="1" t="s">
        <v>21</v>
      </c>
      <c r="E2531" s="1">
        <v>6.9</v>
      </c>
      <c r="F2531" s="1">
        <v>21</v>
      </c>
      <c r="G2531" s="1" t="s">
        <v>22</v>
      </c>
      <c r="H2531" s="1" t="s">
        <v>23</v>
      </c>
      <c r="I2531" s="1">
        <v>13.99</v>
      </c>
      <c r="J2531" s="1">
        <v>0</v>
      </c>
      <c r="K2531" s="1" t="s">
        <v>18</v>
      </c>
      <c r="L2531" s="1">
        <v>4</v>
      </c>
      <c r="M2531" s="1">
        <v>0.31</v>
      </c>
      <c r="N2531" s="1" t="s">
        <v>33</v>
      </c>
    </row>
    <row r="2532" spans="1:14" x14ac:dyDescent="0.2">
      <c r="A2532" s="1" t="s">
        <v>2572</v>
      </c>
      <c r="B2532" s="1">
        <v>64</v>
      </c>
      <c r="C2532" s="1" t="s">
        <v>40</v>
      </c>
      <c r="D2532" s="1" t="s">
        <v>21</v>
      </c>
      <c r="E2532" s="1">
        <v>8.4</v>
      </c>
      <c r="F2532" s="1">
        <v>47</v>
      </c>
      <c r="G2532" s="1" t="s">
        <v>48</v>
      </c>
      <c r="H2532" s="1" t="s">
        <v>17</v>
      </c>
      <c r="I2532" s="1">
        <v>13.99</v>
      </c>
      <c r="J2532" s="1">
        <v>1</v>
      </c>
      <c r="K2532" s="1" t="s">
        <v>28</v>
      </c>
      <c r="L2532" s="1">
        <v>4</v>
      </c>
      <c r="M2532" s="1">
        <v>0.18</v>
      </c>
      <c r="N2532" s="1" t="s">
        <v>51</v>
      </c>
    </row>
    <row r="2533" spans="1:14" x14ac:dyDescent="0.2">
      <c r="A2533" s="1" t="s">
        <v>2573</v>
      </c>
      <c r="B2533" s="1">
        <v>23</v>
      </c>
      <c r="C2533" s="1" t="s">
        <v>26</v>
      </c>
      <c r="D2533" s="1" t="s">
        <v>15</v>
      </c>
      <c r="E2533" s="1">
        <v>5.22</v>
      </c>
      <c r="F2533" s="1">
        <v>12</v>
      </c>
      <c r="G2533" s="1" t="s">
        <v>16</v>
      </c>
      <c r="H2533" s="1" t="s">
        <v>17</v>
      </c>
      <c r="I2533" s="1">
        <v>8.99</v>
      </c>
      <c r="J2533" s="1">
        <v>0</v>
      </c>
      <c r="K2533" s="1" t="s">
        <v>42</v>
      </c>
      <c r="L2533" s="1">
        <v>2</v>
      </c>
      <c r="M2533" s="1">
        <v>0.4</v>
      </c>
      <c r="N2533" s="1" t="s">
        <v>33</v>
      </c>
    </row>
    <row r="2534" spans="1:14" x14ac:dyDescent="0.2">
      <c r="A2534" s="1" t="s">
        <v>2574</v>
      </c>
      <c r="B2534" s="1">
        <v>22</v>
      </c>
      <c r="C2534" s="1" t="s">
        <v>40</v>
      </c>
      <c r="D2534" s="1" t="s">
        <v>31</v>
      </c>
      <c r="E2534" s="1">
        <v>23.15</v>
      </c>
      <c r="F2534" s="1">
        <v>42</v>
      </c>
      <c r="G2534" s="1" t="s">
        <v>48</v>
      </c>
      <c r="H2534" s="1" t="s">
        <v>17</v>
      </c>
      <c r="I2534" s="1">
        <v>17.989999999999998</v>
      </c>
      <c r="J2534" s="1">
        <v>0</v>
      </c>
      <c r="K2534" s="1" t="s">
        <v>18</v>
      </c>
      <c r="L2534" s="1">
        <v>1</v>
      </c>
      <c r="M2534" s="1">
        <v>0.54</v>
      </c>
      <c r="N2534" s="1" t="s">
        <v>24</v>
      </c>
    </row>
    <row r="2535" spans="1:14" x14ac:dyDescent="0.2">
      <c r="A2535" s="1" t="s">
        <v>2575</v>
      </c>
      <c r="B2535" s="1">
        <v>23</v>
      </c>
      <c r="C2535" s="1" t="s">
        <v>14</v>
      </c>
      <c r="D2535" s="1" t="s">
        <v>15</v>
      </c>
      <c r="E2535" s="1">
        <v>11.07</v>
      </c>
      <c r="F2535" s="1">
        <v>28</v>
      </c>
      <c r="G2535" s="1" t="s">
        <v>48</v>
      </c>
      <c r="H2535" s="1" t="s">
        <v>54</v>
      </c>
      <c r="I2535" s="1">
        <v>8.99</v>
      </c>
      <c r="J2535" s="1">
        <v>1</v>
      </c>
      <c r="K2535" s="1" t="s">
        <v>42</v>
      </c>
      <c r="L2535" s="1">
        <v>1</v>
      </c>
      <c r="M2535" s="1">
        <v>0.38</v>
      </c>
      <c r="N2535" s="1" t="s">
        <v>24</v>
      </c>
    </row>
    <row r="2536" spans="1:14" x14ac:dyDescent="0.2">
      <c r="A2536" s="1" t="s">
        <v>2576</v>
      </c>
      <c r="B2536" s="1">
        <v>68</v>
      </c>
      <c r="C2536" s="1" t="s">
        <v>26</v>
      </c>
      <c r="D2536" s="1" t="s">
        <v>15</v>
      </c>
      <c r="E2536" s="1">
        <v>10.14</v>
      </c>
      <c r="F2536" s="1">
        <v>9</v>
      </c>
      <c r="G2536" s="1" t="s">
        <v>22</v>
      </c>
      <c r="H2536" s="1" t="s">
        <v>17</v>
      </c>
      <c r="I2536" s="1">
        <v>8.99</v>
      </c>
      <c r="J2536" s="1">
        <v>0</v>
      </c>
      <c r="K2536" s="1" t="s">
        <v>18</v>
      </c>
      <c r="L2536" s="1">
        <v>1</v>
      </c>
      <c r="M2536" s="1">
        <v>1.01</v>
      </c>
      <c r="N2536" s="1" t="s">
        <v>24</v>
      </c>
    </row>
    <row r="2537" spans="1:14" x14ac:dyDescent="0.2">
      <c r="A2537" s="1" t="s">
        <v>2577</v>
      </c>
      <c r="B2537" s="1">
        <v>18</v>
      </c>
      <c r="C2537" s="1" t="s">
        <v>14</v>
      </c>
      <c r="D2537" s="1" t="s">
        <v>15</v>
      </c>
      <c r="E2537" s="1">
        <v>20.149999999999999</v>
      </c>
      <c r="F2537" s="1">
        <v>4</v>
      </c>
      <c r="G2537" s="1" t="s">
        <v>48</v>
      </c>
      <c r="H2537" s="1" t="s">
        <v>17</v>
      </c>
      <c r="I2537" s="1">
        <v>8.99</v>
      </c>
      <c r="J2537" s="1">
        <v>0</v>
      </c>
      <c r="K2537" s="1" t="s">
        <v>28</v>
      </c>
      <c r="L2537" s="1">
        <v>4</v>
      </c>
      <c r="M2537" s="1">
        <v>4.03</v>
      </c>
      <c r="N2537" s="1" t="s">
        <v>33</v>
      </c>
    </row>
    <row r="2538" spans="1:14" x14ac:dyDescent="0.2">
      <c r="A2538" s="1" t="s">
        <v>2578</v>
      </c>
      <c r="B2538" s="1">
        <v>36</v>
      </c>
      <c r="C2538" s="1" t="s">
        <v>40</v>
      </c>
      <c r="D2538" s="1" t="s">
        <v>31</v>
      </c>
      <c r="E2538" s="1">
        <v>6.59</v>
      </c>
      <c r="F2538" s="1">
        <v>58</v>
      </c>
      <c r="G2538" s="1" t="s">
        <v>48</v>
      </c>
      <c r="H2538" s="1" t="s">
        <v>23</v>
      </c>
      <c r="I2538" s="1">
        <v>17.989999999999998</v>
      </c>
      <c r="J2538" s="1">
        <v>1</v>
      </c>
      <c r="K2538" s="1" t="s">
        <v>18</v>
      </c>
      <c r="L2538" s="1">
        <v>5</v>
      </c>
      <c r="M2538" s="1">
        <v>0.11</v>
      </c>
      <c r="N2538" s="1" t="s">
        <v>24</v>
      </c>
    </row>
    <row r="2539" spans="1:14" x14ac:dyDescent="0.2">
      <c r="A2539" s="1" t="s">
        <v>2579</v>
      </c>
      <c r="B2539" s="1">
        <v>26</v>
      </c>
      <c r="C2539" s="1" t="s">
        <v>26</v>
      </c>
      <c r="D2539" s="1" t="s">
        <v>15</v>
      </c>
      <c r="E2539" s="1">
        <v>2.58</v>
      </c>
      <c r="F2539" s="1">
        <v>16</v>
      </c>
      <c r="G2539" s="1" t="s">
        <v>27</v>
      </c>
      <c r="H2539" s="1" t="s">
        <v>54</v>
      </c>
      <c r="I2539" s="1">
        <v>8.99</v>
      </c>
      <c r="J2539" s="1">
        <v>1</v>
      </c>
      <c r="K2539" s="1" t="s">
        <v>60</v>
      </c>
      <c r="L2539" s="1">
        <v>5</v>
      </c>
      <c r="M2539" s="1">
        <v>0.15</v>
      </c>
      <c r="N2539" s="1" t="s">
        <v>33</v>
      </c>
    </row>
    <row r="2540" spans="1:14" x14ac:dyDescent="0.2">
      <c r="A2540" s="1" t="s">
        <v>2580</v>
      </c>
      <c r="B2540" s="1">
        <v>33</v>
      </c>
      <c r="C2540" s="1" t="s">
        <v>40</v>
      </c>
      <c r="D2540" s="1" t="s">
        <v>21</v>
      </c>
      <c r="E2540" s="1">
        <v>8.27</v>
      </c>
      <c r="F2540" s="1">
        <v>58</v>
      </c>
      <c r="G2540" s="1" t="s">
        <v>16</v>
      </c>
      <c r="H2540" s="1" t="s">
        <v>23</v>
      </c>
      <c r="I2540" s="1">
        <v>13.99</v>
      </c>
      <c r="J2540" s="1">
        <v>1</v>
      </c>
      <c r="K2540" s="1" t="s">
        <v>18</v>
      </c>
      <c r="L2540" s="1">
        <v>4</v>
      </c>
      <c r="M2540" s="1">
        <v>0.14000000000000001</v>
      </c>
      <c r="N2540" s="1" t="s">
        <v>38</v>
      </c>
    </row>
    <row r="2541" spans="1:14" x14ac:dyDescent="0.2">
      <c r="A2541" s="1" t="s">
        <v>2581</v>
      </c>
      <c r="B2541" s="1">
        <v>50</v>
      </c>
      <c r="C2541" s="1" t="s">
        <v>14</v>
      </c>
      <c r="D2541" s="1" t="s">
        <v>21</v>
      </c>
      <c r="E2541" s="1">
        <v>6.11</v>
      </c>
      <c r="F2541" s="1">
        <v>12</v>
      </c>
      <c r="G2541" s="1" t="s">
        <v>16</v>
      </c>
      <c r="H2541" s="1" t="s">
        <v>17</v>
      </c>
      <c r="I2541" s="1">
        <v>13.99</v>
      </c>
      <c r="J2541" s="1">
        <v>0</v>
      </c>
      <c r="K2541" s="1" t="s">
        <v>36</v>
      </c>
      <c r="L2541" s="1">
        <v>2</v>
      </c>
      <c r="M2541" s="1">
        <v>0.47</v>
      </c>
      <c r="N2541" s="1" t="s">
        <v>51</v>
      </c>
    </row>
    <row r="2542" spans="1:14" x14ac:dyDescent="0.2">
      <c r="A2542" s="1" t="s">
        <v>2582</v>
      </c>
      <c r="B2542" s="1">
        <v>34</v>
      </c>
      <c r="C2542" s="1" t="s">
        <v>40</v>
      </c>
      <c r="D2542" s="1" t="s">
        <v>15</v>
      </c>
      <c r="E2542" s="1">
        <v>31.66</v>
      </c>
      <c r="F2542" s="1">
        <v>60</v>
      </c>
      <c r="G2542" s="1" t="s">
        <v>16</v>
      </c>
      <c r="H2542" s="1" t="s">
        <v>17</v>
      </c>
      <c r="I2542" s="1">
        <v>8.99</v>
      </c>
      <c r="J2542" s="1">
        <v>0</v>
      </c>
      <c r="K2542" s="1" t="s">
        <v>18</v>
      </c>
      <c r="L2542" s="1">
        <v>5</v>
      </c>
      <c r="M2542" s="1">
        <v>0.52</v>
      </c>
      <c r="N2542" s="1" t="s">
        <v>24</v>
      </c>
    </row>
    <row r="2543" spans="1:14" x14ac:dyDescent="0.2">
      <c r="A2543" s="1" t="s">
        <v>2583</v>
      </c>
      <c r="B2543" s="1">
        <v>22</v>
      </c>
      <c r="C2543" s="1" t="s">
        <v>14</v>
      </c>
      <c r="D2543" s="1" t="s">
        <v>31</v>
      </c>
      <c r="E2543" s="1">
        <v>0.76</v>
      </c>
      <c r="F2543" s="1">
        <v>52</v>
      </c>
      <c r="G2543" s="1" t="s">
        <v>48</v>
      </c>
      <c r="H2543" s="1" t="s">
        <v>17</v>
      </c>
      <c r="I2543" s="1">
        <v>17.989999999999998</v>
      </c>
      <c r="J2543" s="1">
        <v>1</v>
      </c>
      <c r="K2543" s="1" t="s">
        <v>60</v>
      </c>
      <c r="L2543" s="1">
        <v>1</v>
      </c>
      <c r="M2543" s="1">
        <v>0.01</v>
      </c>
      <c r="N2543" s="1" t="s">
        <v>46</v>
      </c>
    </row>
    <row r="2544" spans="1:14" x14ac:dyDescent="0.2">
      <c r="A2544" s="1" t="s">
        <v>2584</v>
      </c>
      <c r="B2544" s="1">
        <v>61</v>
      </c>
      <c r="C2544" s="1" t="s">
        <v>26</v>
      </c>
      <c r="D2544" s="1" t="s">
        <v>15</v>
      </c>
      <c r="E2544" s="1">
        <v>4.18</v>
      </c>
      <c r="F2544" s="1">
        <v>47</v>
      </c>
      <c r="G2544" s="1" t="s">
        <v>48</v>
      </c>
      <c r="H2544" s="1" t="s">
        <v>45</v>
      </c>
      <c r="I2544" s="1">
        <v>8.99</v>
      </c>
      <c r="J2544" s="1">
        <v>1</v>
      </c>
      <c r="K2544" s="1" t="s">
        <v>36</v>
      </c>
      <c r="L2544" s="1">
        <v>2</v>
      </c>
      <c r="M2544" s="1">
        <v>0.09</v>
      </c>
      <c r="N2544" s="1" t="s">
        <v>29</v>
      </c>
    </row>
    <row r="2545" spans="1:14" x14ac:dyDescent="0.2">
      <c r="A2545" s="1" t="s">
        <v>2585</v>
      </c>
      <c r="B2545" s="1">
        <v>30</v>
      </c>
      <c r="C2545" s="1" t="s">
        <v>26</v>
      </c>
      <c r="D2545" s="1" t="s">
        <v>15</v>
      </c>
      <c r="E2545" s="1">
        <v>2.56</v>
      </c>
      <c r="F2545" s="1">
        <v>32</v>
      </c>
      <c r="G2545" s="1" t="s">
        <v>32</v>
      </c>
      <c r="H2545" s="1" t="s">
        <v>56</v>
      </c>
      <c r="I2545" s="1">
        <v>8.99</v>
      </c>
      <c r="J2545" s="1">
        <v>1</v>
      </c>
      <c r="K2545" s="1" t="s">
        <v>28</v>
      </c>
      <c r="L2545" s="1">
        <v>1</v>
      </c>
      <c r="M2545" s="1">
        <v>0.08</v>
      </c>
      <c r="N2545" s="1" t="s">
        <v>33</v>
      </c>
    </row>
    <row r="2546" spans="1:14" x14ac:dyDescent="0.2">
      <c r="A2546" s="1" t="s">
        <v>2586</v>
      </c>
      <c r="B2546" s="1">
        <v>32</v>
      </c>
      <c r="C2546" s="1" t="s">
        <v>26</v>
      </c>
      <c r="D2546" s="1" t="s">
        <v>15</v>
      </c>
      <c r="E2546" s="1">
        <v>17.670000000000002</v>
      </c>
      <c r="F2546" s="1">
        <v>14</v>
      </c>
      <c r="G2546" s="1" t="s">
        <v>27</v>
      </c>
      <c r="H2546" s="1" t="s">
        <v>17</v>
      </c>
      <c r="I2546" s="1">
        <v>8.99</v>
      </c>
      <c r="J2546" s="1">
        <v>0</v>
      </c>
      <c r="K2546" s="1" t="s">
        <v>42</v>
      </c>
      <c r="L2546" s="1">
        <v>4</v>
      </c>
      <c r="M2546" s="1">
        <v>1.18</v>
      </c>
      <c r="N2546" s="1" t="s">
        <v>38</v>
      </c>
    </row>
    <row r="2547" spans="1:14" x14ac:dyDescent="0.2">
      <c r="A2547" s="1" t="s">
        <v>2587</v>
      </c>
      <c r="B2547" s="1">
        <v>56</v>
      </c>
      <c r="C2547" s="1" t="s">
        <v>26</v>
      </c>
      <c r="D2547" s="1" t="s">
        <v>31</v>
      </c>
      <c r="E2547" s="1">
        <v>17.25</v>
      </c>
      <c r="F2547" s="1">
        <v>52</v>
      </c>
      <c r="G2547" s="1" t="s">
        <v>32</v>
      </c>
      <c r="H2547" s="1" t="s">
        <v>45</v>
      </c>
      <c r="I2547" s="1">
        <v>17.989999999999998</v>
      </c>
      <c r="J2547" s="1">
        <v>0</v>
      </c>
      <c r="K2547" s="1" t="s">
        <v>42</v>
      </c>
      <c r="L2547" s="1">
        <v>5</v>
      </c>
      <c r="M2547" s="1">
        <v>0.33</v>
      </c>
      <c r="N2547" s="1" t="s">
        <v>24</v>
      </c>
    </row>
    <row r="2548" spans="1:14" x14ac:dyDescent="0.2">
      <c r="A2548" s="1" t="s">
        <v>2588</v>
      </c>
      <c r="B2548" s="1">
        <v>58</v>
      </c>
      <c r="C2548" s="1" t="s">
        <v>40</v>
      </c>
      <c r="D2548" s="1" t="s">
        <v>31</v>
      </c>
      <c r="E2548" s="1">
        <v>21.56</v>
      </c>
      <c r="F2548" s="1">
        <v>39</v>
      </c>
      <c r="G2548" s="1" t="s">
        <v>22</v>
      </c>
      <c r="H2548" s="1" t="s">
        <v>17</v>
      </c>
      <c r="I2548" s="1">
        <v>17.989999999999998</v>
      </c>
      <c r="J2548" s="1">
        <v>0</v>
      </c>
      <c r="K2548" s="1" t="s">
        <v>28</v>
      </c>
      <c r="L2548" s="1">
        <v>4</v>
      </c>
      <c r="M2548" s="1">
        <v>0.54</v>
      </c>
      <c r="N2548" s="1" t="s">
        <v>29</v>
      </c>
    </row>
    <row r="2549" spans="1:14" x14ac:dyDescent="0.2">
      <c r="A2549" s="1" t="s">
        <v>2589</v>
      </c>
      <c r="B2549" s="1">
        <v>61</v>
      </c>
      <c r="C2549" s="1" t="s">
        <v>14</v>
      </c>
      <c r="D2549" s="1" t="s">
        <v>31</v>
      </c>
      <c r="E2549" s="1">
        <v>5.87</v>
      </c>
      <c r="F2549" s="1">
        <v>8</v>
      </c>
      <c r="G2549" s="1" t="s">
        <v>16</v>
      </c>
      <c r="H2549" s="1" t="s">
        <v>45</v>
      </c>
      <c r="I2549" s="1">
        <v>17.989999999999998</v>
      </c>
      <c r="J2549" s="1">
        <v>0</v>
      </c>
      <c r="K2549" s="1" t="s">
        <v>28</v>
      </c>
      <c r="L2549" s="1">
        <v>5</v>
      </c>
      <c r="M2549" s="1">
        <v>0.65</v>
      </c>
      <c r="N2549" s="1" t="s">
        <v>33</v>
      </c>
    </row>
    <row r="2550" spans="1:14" x14ac:dyDescent="0.2">
      <c r="A2550" s="1" t="s">
        <v>2590</v>
      </c>
      <c r="B2550" s="1">
        <v>51</v>
      </c>
      <c r="C2550" s="1" t="s">
        <v>14</v>
      </c>
      <c r="D2550" s="1" t="s">
        <v>15</v>
      </c>
      <c r="E2550" s="1">
        <v>2.42</v>
      </c>
      <c r="F2550" s="1">
        <v>9</v>
      </c>
      <c r="G2550" s="1" t="s">
        <v>22</v>
      </c>
      <c r="H2550" s="1" t="s">
        <v>56</v>
      </c>
      <c r="I2550" s="1">
        <v>8.99</v>
      </c>
      <c r="J2550" s="1">
        <v>1</v>
      </c>
      <c r="K2550" s="1" t="s">
        <v>28</v>
      </c>
      <c r="L2550" s="1">
        <v>5</v>
      </c>
      <c r="M2550" s="1">
        <v>0.24</v>
      </c>
      <c r="N2550" s="1" t="s">
        <v>51</v>
      </c>
    </row>
    <row r="2551" spans="1:14" x14ac:dyDescent="0.2">
      <c r="A2551" s="1" t="s">
        <v>2591</v>
      </c>
      <c r="B2551" s="1">
        <v>24</v>
      </c>
      <c r="C2551" s="1" t="s">
        <v>14</v>
      </c>
      <c r="D2551" s="1" t="s">
        <v>31</v>
      </c>
      <c r="E2551" s="1">
        <v>2.4300000000000002</v>
      </c>
      <c r="F2551" s="1">
        <v>32</v>
      </c>
      <c r="G2551" s="1" t="s">
        <v>32</v>
      </c>
      <c r="H2551" s="1" t="s">
        <v>17</v>
      </c>
      <c r="I2551" s="1">
        <v>17.989999999999998</v>
      </c>
      <c r="J2551" s="1">
        <v>1</v>
      </c>
      <c r="K2551" s="1" t="s">
        <v>36</v>
      </c>
      <c r="L2551" s="1">
        <v>2</v>
      </c>
      <c r="M2551" s="1">
        <v>7.0000000000000007E-2</v>
      </c>
      <c r="N2551" s="1" t="s">
        <v>51</v>
      </c>
    </row>
    <row r="2552" spans="1:14" x14ac:dyDescent="0.2">
      <c r="A2552" s="1" t="s">
        <v>2592</v>
      </c>
      <c r="B2552" s="1">
        <v>40</v>
      </c>
      <c r="C2552" s="1" t="s">
        <v>40</v>
      </c>
      <c r="D2552" s="1" t="s">
        <v>31</v>
      </c>
      <c r="E2552" s="1">
        <v>18.059999999999999</v>
      </c>
      <c r="F2552" s="1">
        <v>21</v>
      </c>
      <c r="G2552" s="1" t="s">
        <v>32</v>
      </c>
      <c r="H2552" s="1" t="s">
        <v>54</v>
      </c>
      <c r="I2552" s="1">
        <v>17.989999999999998</v>
      </c>
      <c r="J2552" s="1">
        <v>0</v>
      </c>
      <c r="K2552" s="1" t="s">
        <v>18</v>
      </c>
      <c r="L2552" s="1">
        <v>1</v>
      </c>
      <c r="M2552" s="1">
        <v>0.82</v>
      </c>
      <c r="N2552" s="1" t="s">
        <v>24</v>
      </c>
    </row>
    <row r="2553" spans="1:14" x14ac:dyDescent="0.2">
      <c r="A2553" s="1" t="s">
        <v>2593</v>
      </c>
      <c r="B2553" s="1">
        <v>51</v>
      </c>
      <c r="C2553" s="1" t="s">
        <v>14</v>
      </c>
      <c r="D2553" s="1" t="s">
        <v>31</v>
      </c>
      <c r="E2553" s="1">
        <v>7.64</v>
      </c>
      <c r="F2553" s="1">
        <v>13</v>
      </c>
      <c r="G2553" s="1" t="s">
        <v>16</v>
      </c>
      <c r="H2553" s="1" t="s">
        <v>45</v>
      </c>
      <c r="I2553" s="1">
        <v>17.989999999999998</v>
      </c>
      <c r="J2553" s="1">
        <v>0</v>
      </c>
      <c r="K2553" s="1" t="s">
        <v>18</v>
      </c>
      <c r="L2553" s="1">
        <v>2</v>
      </c>
      <c r="M2553" s="1">
        <v>0.55000000000000004</v>
      </c>
      <c r="N2553" s="1" t="s">
        <v>38</v>
      </c>
    </row>
    <row r="2554" spans="1:14" x14ac:dyDescent="0.2">
      <c r="A2554" s="1" t="s">
        <v>2594</v>
      </c>
      <c r="B2554" s="1">
        <v>56</v>
      </c>
      <c r="C2554" s="1" t="s">
        <v>14</v>
      </c>
      <c r="D2554" s="1" t="s">
        <v>31</v>
      </c>
      <c r="E2554" s="1">
        <v>1.54</v>
      </c>
      <c r="F2554" s="1">
        <v>10</v>
      </c>
      <c r="G2554" s="1" t="s">
        <v>16</v>
      </c>
      <c r="H2554" s="1" t="s">
        <v>56</v>
      </c>
      <c r="I2554" s="1">
        <v>17.989999999999998</v>
      </c>
      <c r="J2554" s="1">
        <v>1</v>
      </c>
      <c r="K2554" s="1" t="s">
        <v>60</v>
      </c>
      <c r="L2554" s="1">
        <v>3</v>
      </c>
      <c r="M2554" s="1">
        <v>0.14000000000000001</v>
      </c>
      <c r="N2554" s="1" t="s">
        <v>38</v>
      </c>
    </row>
    <row r="2555" spans="1:14" x14ac:dyDescent="0.2">
      <c r="A2555" s="1" t="s">
        <v>2595</v>
      </c>
      <c r="B2555" s="1">
        <v>53</v>
      </c>
      <c r="C2555" s="1" t="s">
        <v>14</v>
      </c>
      <c r="D2555" s="1" t="s">
        <v>31</v>
      </c>
      <c r="E2555" s="1">
        <v>21.9</v>
      </c>
      <c r="F2555" s="1">
        <v>28</v>
      </c>
      <c r="G2555" s="1" t="s">
        <v>16</v>
      </c>
      <c r="H2555" s="1" t="s">
        <v>54</v>
      </c>
      <c r="I2555" s="1">
        <v>17.989999999999998</v>
      </c>
      <c r="J2555" s="1">
        <v>0</v>
      </c>
      <c r="K2555" s="1" t="s">
        <v>60</v>
      </c>
      <c r="L2555" s="1">
        <v>2</v>
      </c>
      <c r="M2555" s="1">
        <v>0.76</v>
      </c>
      <c r="N2555" s="1" t="s">
        <v>51</v>
      </c>
    </row>
    <row r="2556" spans="1:14" x14ac:dyDescent="0.2">
      <c r="A2556" s="2" t="s">
        <v>2596</v>
      </c>
      <c r="B2556" s="1">
        <v>20</v>
      </c>
      <c r="C2556" s="1" t="s">
        <v>14</v>
      </c>
      <c r="D2556" s="1" t="s">
        <v>21</v>
      </c>
      <c r="E2556" s="1">
        <v>2.13</v>
      </c>
      <c r="F2556" s="1">
        <v>8</v>
      </c>
      <c r="G2556" s="1" t="s">
        <v>32</v>
      </c>
      <c r="H2556" s="1" t="s">
        <v>54</v>
      </c>
      <c r="I2556" s="1">
        <v>13.99</v>
      </c>
      <c r="J2556" s="1">
        <v>1</v>
      </c>
      <c r="K2556" s="1" t="s">
        <v>18</v>
      </c>
      <c r="L2556" s="1">
        <v>3</v>
      </c>
      <c r="M2556" s="1">
        <v>0.24</v>
      </c>
      <c r="N2556" s="1" t="s">
        <v>33</v>
      </c>
    </row>
    <row r="2557" spans="1:14" x14ac:dyDescent="0.2">
      <c r="A2557" s="1" t="s">
        <v>2597</v>
      </c>
      <c r="B2557" s="1">
        <v>43</v>
      </c>
      <c r="C2557" s="1" t="s">
        <v>14</v>
      </c>
      <c r="D2557" s="1" t="s">
        <v>15</v>
      </c>
      <c r="E2557" s="1">
        <v>4.07</v>
      </c>
      <c r="F2557" s="1">
        <v>19</v>
      </c>
      <c r="G2557" s="1" t="s">
        <v>27</v>
      </c>
      <c r="H2557" s="1" t="s">
        <v>54</v>
      </c>
      <c r="I2557" s="1">
        <v>8.99</v>
      </c>
      <c r="J2557" s="1">
        <v>1</v>
      </c>
      <c r="K2557" s="1" t="s">
        <v>36</v>
      </c>
      <c r="L2557" s="1">
        <v>3</v>
      </c>
      <c r="M2557" s="1">
        <v>0.2</v>
      </c>
      <c r="N2557" s="1" t="s">
        <v>33</v>
      </c>
    </row>
    <row r="2558" spans="1:14" x14ac:dyDescent="0.2">
      <c r="A2558" s="1" t="s">
        <v>2598</v>
      </c>
      <c r="B2558" s="1">
        <v>64</v>
      </c>
      <c r="C2558" s="1" t="s">
        <v>26</v>
      </c>
      <c r="D2558" s="1" t="s">
        <v>15</v>
      </c>
      <c r="E2558" s="1">
        <v>0.65</v>
      </c>
      <c r="F2558" s="1">
        <v>43</v>
      </c>
      <c r="G2558" s="1" t="s">
        <v>27</v>
      </c>
      <c r="H2558" s="1" t="s">
        <v>45</v>
      </c>
      <c r="I2558" s="1">
        <v>8.99</v>
      </c>
      <c r="J2558" s="1">
        <v>1</v>
      </c>
      <c r="K2558" s="1" t="s">
        <v>42</v>
      </c>
      <c r="L2558" s="1">
        <v>3</v>
      </c>
      <c r="M2558" s="1">
        <v>0.01</v>
      </c>
      <c r="N2558" s="1" t="s">
        <v>29</v>
      </c>
    </row>
    <row r="2559" spans="1:14" x14ac:dyDescent="0.2">
      <c r="A2559" s="1" t="s">
        <v>2599</v>
      </c>
      <c r="B2559" s="1">
        <v>40</v>
      </c>
      <c r="C2559" s="1" t="s">
        <v>26</v>
      </c>
      <c r="D2559" s="1" t="s">
        <v>31</v>
      </c>
      <c r="E2559" s="1">
        <v>6.11</v>
      </c>
      <c r="F2559" s="1">
        <v>28</v>
      </c>
      <c r="G2559" s="1" t="s">
        <v>69</v>
      </c>
      <c r="H2559" s="1" t="s">
        <v>54</v>
      </c>
      <c r="I2559" s="1">
        <v>17.989999999999998</v>
      </c>
      <c r="J2559" s="1">
        <v>0</v>
      </c>
      <c r="K2559" s="1" t="s">
        <v>60</v>
      </c>
      <c r="L2559" s="1">
        <v>1</v>
      </c>
      <c r="M2559" s="1">
        <v>0.21</v>
      </c>
      <c r="N2559" s="1" t="s">
        <v>38</v>
      </c>
    </row>
    <row r="2560" spans="1:14" x14ac:dyDescent="0.2">
      <c r="A2560" s="1" t="s">
        <v>2600</v>
      </c>
      <c r="B2560" s="1">
        <v>29</v>
      </c>
      <c r="C2560" s="1" t="s">
        <v>26</v>
      </c>
      <c r="D2560" s="1" t="s">
        <v>31</v>
      </c>
      <c r="E2560" s="1">
        <v>4.53</v>
      </c>
      <c r="F2560" s="1">
        <v>15</v>
      </c>
      <c r="G2560" s="1" t="s">
        <v>69</v>
      </c>
      <c r="H2560" s="1" t="s">
        <v>23</v>
      </c>
      <c r="I2560" s="1">
        <v>17.989999999999998</v>
      </c>
      <c r="J2560" s="1">
        <v>0</v>
      </c>
      <c r="K2560" s="1" t="s">
        <v>60</v>
      </c>
      <c r="L2560" s="1">
        <v>4</v>
      </c>
      <c r="M2560" s="1">
        <v>0.28000000000000003</v>
      </c>
      <c r="N2560" s="1" t="s">
        <v>33</v>
      </c>
    </row>
    <row r="2561" spans="1:14" x14ac:dyDescent="0.2">
      <c r="A2561" s="1" t="s">
        <v>2601</v>
      </c>
      <c r="B2561" s="1">
        <v>47</v>
      </c>
      <c r="C2561" s="1" t="s">
        <v>14</v>
      </c>
      <c r="D2561" s="1" t="s">
        <v>31</v>
      </c>
      <c r="E2561" s="1">
        <v>15.18</v>
      </c>
      <c r="F2561" s="1">
        <v>30</v>
      </c>
      <c r="G2561" s="1" t="s">
        <v>27</v>
      </c>
      <c r="H2561" s="1" t="s">
        <v>54</v>
      </c>
      <c r="I2561" s="1">
        <v>17.989999999999998</v>
      </c>
      <c r="J2561" s="1">
        <v>0</v>
      </c>
      <c r="K2561" s="1" t="s">
        <v>28</v>
      </c>
      <c r="L2561" s="1">
        <v>4</v>
      </c>
      <c r="M2561" s="1">
        <v>0.49</v>
      </c>
      <c r="N2561" s="1" t="s">
        <v>33</v>
      </c>
    </row>
    <row r="2562" spans="1:14" x14ac:dyDescent="0.2">
      <c r="A2562" s="1" t="s">
        <v>2602</v>
      </c>
      <c r="B2562" s="1">
        <v>51</v>
      </c>
      <c r="C2562" s="1" t="s">
        <v>26</v>
      </c>
      <c r="D2562" s="1" t="s">
        <v>15</v>
      </c>
      <c r="E2562" s="1">
        <v>13.92</v>
      </c>
      <c r="F2562" s="1">
        <v>29</v>
      </c>
      <c r="G2562" s="1" t="s">
        <v>48</v>
      </c>
      <c r="H2562" s="1" t="s">
        <v>54</v>
      </c>
      <c r="I2562" s="1">
        <v>8.99</v>
      </c>
      <c r="J2562" s="1">
        <v>1</v>
      </c>
      <c r="K2562" s="1" t="s">
        <v>18</v>
      </c>
      <c r="L2562" s="1">
        <v>1</v>
      </c>
      <c r="M2562" s="1">
        <v>0.46</v>
      </c>
      <c r="N2562" s="1" t="s">
        <v>29</v>
      </c>
    </row>
    <row r="2563" spans="1:14" x14ac:dyDescent="0.2">
      <c r="A2563" s="1" t="s">
        <v>2603</v>
      </c>
      <c r="B2563" s="1">
        <v>25</v>
      </c>
      <c r="C2563" s="1" t="s">
        <v>40</v>
      </c>
      <c r="D2563" s="1" t="s">
        <v>31</v>
      </c>
      <c r="E2563" s="1">
        <v>5.62</v>
      </c>
      <c r="F2563" s="1">
        <v>49</v>
      </c>
      <c r="G2563" s="1" t="s">
        <v>16</v>
      </c>
      <c r="H2563" s="1" t="s">
        <v>56</v>
      </c>
      <c r="I2563" s="1">
        <v>17.989999999999998</v>
      </c>
      <c r="J2563" s="1">
        <v>0</v>
      </c>
      <c r="K2563" s="1" t="s">
        <v>60</v>
      </c>
      <c r="L2563" s="1">
        <v>5</v>
      </c>
      <c r="M2563" s="1">
        <v>0.11</v>
      </c>
      <c r="N2563" s="1" t="s">
        <v>33</v>
      </c>
    </row>
    <row r="2564" spans="1:14" x14ac:dyDescent="0.2">
      <c r="A2564" s="1" t="s">
        <v>2604</v>
      </c>
      <c r="B2564" s="1">
        <v>35</v>
      </c>
      <c r="C2564" s="1" t="s">
        <v>26</v>
      </c>
      <c r="D2564" s="1" t="s">
        <v>21</v>
      </c>
      <c r="E2564" s="1">
        <v>2.42</v>
      </c>
      <c r="F2564" s="1">
        <v>59</v>
      </c>
      <c r="G2564" s="1" t="s">
        <v>22</v>
      </c>
      <c r="H2564" s="1" t="s">
        <v>45</v>
      </c>
      <c r="I2564" s="1">
        <v>13.99</v>
      </c>
      <c r="J2564" s="1">
        <v>1</v>
      </c>
      <c r="K2564" s="1" t="s">
        <v>42</v>
      </c>
      <c r="L2564" s="1">
        <v>3</v>
      </c>
      <c r="M2564" s="1">
        <v>0.04</v>
      </c>
      <c r="N2564" s="1" t="s">
        <v>29</v>
      </c>
    </row>
    <row r="2565" spans="1:14" x14ac:dyDescent="0.2">
      <c r="A2565" s="1" t="s">
        <v>2605</v>
      </c>
      <c r="B2565" s="1">
        <v>38</v>
      </c>
      <c r="C2565" s="1" t="s">
        <v>40</v>
      </c>
      <c r="D2565" s="1" t="s">
        <v>15</v>
      </c>
      <c r="E2565" s="1">
        <v>9.06</v>
      </c>
      <c r="F2565" s="1">
        <v>30</v>
      </c>
      <c r="G2565" s="1" t="s">
        <v>22</v>
      </c>
      <c r="H2565" s="1" t="s">
        <v>23</v>
      </c>
      <c r="I2565" s="1">
        <v>8.99</v>
      </c>
      <c r="J2565" s="1">
        <v>0</v>
      </c>
      <c r="K2565" s="1" t="s">
        <v>60</v>
      </c>
      <c r="L2565" s="1">
        <v>2</v>
      </c>
      <c r="M2565" s="1">
        <v>0.28999999999999998</v>
      </c>
      <c r="N2565" s="1" t="s">
        <v>29</v>
      </c>
    </row>
    <row r="2566" spans="1:14" x14ac:dyDescent="0.2">
      <c r="A2566" s="1" t="s">
        <v>2606</v>
      </c>
      <c r="B2566" s="1">
        <v>58</v>
      </c>
      <c r="C2566" s="1" t="s">
        <v>26</v>
      </c>
      <c r="D2566" s="1" t="s">
        <v>15</v>
      </c>
      <c r="E2566" s="1">
        <v>34.53</v>
      </c>
      <c r="F2566" s="1">
        <v>0</v>
      </c>
      <c r="G2566" s="1" t="s">
        <v>27</v>
      </c>
      <c r="H2566" s="1" t="s">
        <v>17</v>
      </c>
      <c r="I2566" s="1">
        <v>8.99</v>
      </c>
      <c r="J2566" s="1">
        <v>0</v>
      </c>
      <c r="K2566" s="1" t="s">
        <v>18</v>
      </c>
      <c r="L2566" s="1">
        <v>4</v>
      </c>
      <c r="M2566" s="1">
        <v>34.53</v>
      </c>
      <c r="N2566" s="1" t="s">
        <v>38</v>
      </c>
    </row>
    <row r="2567" spans="1:14" x14ac:dyDescent="0.2">
      <c r="A2567" s="1" t="s">
        <v>2607</v>
      </c>
      <c r="B2567" s="1">
        <v>68</v>
      </c>
      <c r="C2567" s="1" t="s">
        <v>14</v>
      </c>
      <c r="D2567" s="1" t="s">
        <v>15</v>
      </c>
      <c r="E2567" s="1">
        <v>2.2799999999999998</v>
      </c>
      <c r="F2567" s="1">
        <v>6</v>
      </c>
      <c r="G2567" s="1" t="s">
        <v>27</v>
      </c>
      <c r="H2567" s="1" t="s">
        <v>54</v>
      </c>
      <c r="I2567" s="1">
        <v>8.99</v>
      </c>
      <c r="J2567" s="1">
        <v>1</v>
      </c>
      <c r="K2567" s="1" t="s">
        <v>60</v>
      </c>
      <c r="L2567" s="1">
        <v>3</v>
      </c>
      <c r="M2567" s="1">
        <v>0.33</v>
      </c>
      <c r="N2567" s="1" t="s">
        <v>38</v>
      </c>
    </row>
    <row r="2568" spans="1:14" x14ac:dyDescent="0.2">
      <c r="A2568" s="1" t="s">
        <v>2608</v>
      </c>
      <c r="B2568" s="1">
        <v>28</v>
      </c>
      <c r="C2568" s="1" t="s">
        <v>26</v>
      </c>
      <c r="D2568" s="1" t="s">
        <v>21</v>
      </c>
      <c r="E2568" s="1">
        <v>28.8</v>
      </c>
      <c r="F2568" s="1">
        <v>49</v>
      </c>
      <c r="G2568" s="1" t="s">
        <v>48</v>
      </c>
      <c r="H2568" s="1" t="s">
        <v>45</v>
      </c>
      <c r="I2568" s="1">
        <v>13.99</v>
      </c>
      <c r="J2568" s="1">
        <v>0</v>
      </c>
      <c r="K2568" s="1" t="s">
        <v>60</v>
      </c>
      <c r="L2568" s="1">
        <v>3</v>
      </c>
      <c r="M2568" s="1">
        <v>0.57999999999999996</v>
      </c>
      <c r="N2568" s="1" t="s">
        <v>51</v>
      </c>
    </row>
    <row r="2569" spans="1:14" x14ac:dyDescent="0.2">
      <c r="A2569" s="1" t="s">
        <v>2609</v>
      </c>
      <c r="B2569" s="1">
        <v>57</v>
      </c>
      <c r="C2569" s="1" t="s">
        <v>40</v>
      </c>
      <c r="D2569" s="1" t="s">
        <v>21</v>
      </c>
      <c r="E2569" s="1">
        <v>14.87</v>
      </c>
      <c r="F2569" s="1">
        <v>46</v>
      </c>
      <c r="G2569" s="1" t="s">
        <v>69</v>
      </c>
      <c r="H2569" s="1" t="s">
        <v>56</v>
      </c>
      <c r="I2569" s="1">
        <v>13.99</v>
      </c>
      <c r="J2569" s="1">
        <v>0</v>
      </c>
      <c r="K2569" s="1" t="s">
        <v>36</v>
      </c>
      <c r="L2569" s="1">
        <v>4</v>
      </c>
      <c r="M2569" s="1">
        <v>0.32</v>
      </c>
      <c r="N2569" s="1" t="s">
        <v>38</v>
      </c>
    </row>
    <row r="2570" spans="1:14" x14ac:dyDescent="0.2">
      <c r="A2570" s="1" t="s">
        <v>2610</v>
      </c>
      <c r="B2570" s="1">
        <v>52</v>
      </c>
      <c r="C2570" s="1" t="s">
        <v>14</v>
      </c>
      <c r="D2570" s="1" t="s">
        <v>15</v>
      </c>
      <c r="E2570" s="1">
        <v>13.94</v>
      </c>
      <c r="F2570" s="1">
        <v>56</v>
      </c>
      <c r="G2570" s="1" t="s">
        <v>27</v>
      </c>
      <c r="H2570" s="1" t="s">
        <v>54</v>
      </c>
      <c r="I2570" s="1">
        <v>8.99</v>
      </c>
      <c r="J2570" s="1">
        <v>1</v>
      </c>
      <c r="K2570" s="1" t="s">
        <v>42</v>
      </c>
      <c r="L2570" s="1">
        <v>3</v>
      </c>
      <c r="M2570" s="1">
        <v>0.24</v>
      </c>
      <c r="N2570" s="1" t="s">
        <v>51</v>
      </c>
    </row>
    <row r="2571" spans="1:14" x14ac:dyDescent="0.2">
      <c r="A2571" s="1" t="s">
        <v>2611</v>
      </c>
      <c r="B2571" s="1">
        <v>70</v>
      </c>
      <c r="C2571" s="1" t="s">
        <v>26</v>
      </c>
      <c r="D2571" s="1" t="s">
        <v>31</v>
      </c>
      <c r="E2571" s="1">
        <v>10.54</v>
      </c>
      <c r="F2571" s="1">
        <v>0</v>
      </c>
      <c r="G2571" s="1" t="s">
        <v>22</v>
      </c>
      <c r="H2571" s="1" t="s">
        <v>54</v>
      </c>
      <c r="I2571" s="1">
        <v>17.989999999999998</v>
      </c>
      <c r="J2571" s="1">
        <v>0</v>
      </c>
      <c r="K2571" s="1" t="s">
        <v>28</v>
      </c>
      <c r="L2571" s="1">
        <v>4</v>
      </c>
      <c r="M2571" s="1">
        <v>10.54</v>
      </c>
      <c r="N2571" s="1" t="s">
        <v>51</v>
      </c>
    </row>
    <row r="2572" spans="1:14" x14ac:dyDescent="0.2">
      <c r="A2572" s="1" t="s">
        <v>2612</v>
      </c>
      <c r="B2572" s="1">
        <v>68</v>
      </c>
      <c r="C2572" s="1" t="s">
        <v>26</v>
      </c>
      <c r="D2572" s="1" t="s">
        <v>21</v>
      </c>
      <c r="E2572" s="1">
        <v>56.43</v>
      </c>
      <c r="F2572" s="1">
        <v>18</v>
      </c>
      <c r="G2572" s="1" t="s">
        <v>27</v>
      </c>
      <c r="H2572" s="1" t="s">
        <v>56</v>
      </c>
      <c r="I2572" s="1">
        <v>13.99</v>
      </c>
      <c r="J2572" s="1">
        <v>0</v>
      </c>
      <c r="K2572" s="1" t="s">
        <v>42</v>
      </c>
      <c r="L2572" s="1">
        <v>2</v>
      </c>
      <c r="M2572" s="1">
        <v>2.97</v>
      </c>
      <c r="N2572" s="1" t="s">
        <v>38</v>
      </c>
    </row>
    <row r="2573" spans="1:14" x14ac:dyDescent="0.2">
      <c r="A2573" s="1" t="s">
        <v>2613</v>
      </c>
      <c r="B2573" s="1">
        <v>53</v>
      </c>
      <c r="C2573" s="1" t="s">
        <v>14</v>
      </c>
      <c r="D2573" s="1" t="s">
        <v>21</v>
      </c>
      <c r="E2573" s="1">
        <v>39.33</v>
      </c>
      <c r="F2573" s="1">
        <v>16</v>
      </c>
      <c r="G2573" s="1" t="s">
        <v>32</v>
      </c>
      <c r="H2573" s="1" t="s">
        <v>45</v>
      </c>
      <c r="I2573" s="1">
        <v>13.99</v>
      </c>
      <c r="J2573" s="1">
        <v>0</v>
      </c>
      <c r="K2573" s="1" t="s">
        <v>36</v>
      </c>
      <c r="L2573" s="1">
        <v>4</v>
      </c>
      <c r="M2573" s="1">
        <v>2.31</v>
      </c>
      <c r="N2573" s="1" t="s">
        <v>51</v>
      </c>
    </row>
    <row r="2574" spans="1:14" x14ac:dyDescent="0.2">
      <c r="A2574" s="1" t="s">
        <v>2614</v>
      </c>
      <c r="B2574" s="1">
        <v>44</v>
      </c>
      <c r="C2574" s="1" t="s">
        <v>40</v>
      </c>
      <c r="D2574" s="1" t="s">
        <v>15</v>
      </c>
      <c r="E2574" s="1">
        <v>15.61</v>
      </c>
      <c r="F2574" s="1">
        <v>30</v>
      </c>
      <c r="G2574" s="1" t="s">
        <v>69</v>
      </c>
      <c r="H2574" s="1" t="s">
        <v>54</v>
      </c>
      <c r="I2574" s="1">
        <v>8.99</v>
      </c>
      <c r="J2574" s="1">
        <v>0</v>
      </c>
      <c r="K2574" s="1" t="s">
        <v>28</v>
      </c>
      <c r="L2574" s="1">
        <v>5</v>
      </c>
      <c r="M2574" s="1">
        <v>0.5</v>
      </c>
      <c r="N2574" s="1" t="s">
        <v>38</v>
      </c>
    </row>
    <row r="2575" spans="1:14" x14ac:dyDescent="0.2">
      <c r="A2575" s="1" t="s">
        <v>2615</v>
      </c>
      <c r="B2575" s="1">
        <v>68</v>
      </c>
      <c r="C2575" s="1" t="s">
        <v>26</v>
      </c>
      <c r="D2575" s="1" t="s">
        <v>21</v>
      </c>
      <c r="E2575" s="1">
        <v>0.22</v>
      </c>
      <c r="F2575" s="1">
        <v>51</v>
      </c>
      <c r="G2575" s="1" t="s">
        <v>27</v>
      </c>
      <c r="H2575" s="1" t="s">
        <v>54</v>
      </c>
      <c r="I2575" s="1">
        <v>13.99</v>
      </c>
      <c r="J2575" s="1">
        <v>1</v>
      </c>
      <c r="K2575" s="1" t="s">
        <v>60</v>
      </c>
      <c r="L2575" s="1">
        <v>1</v>
      </c>
      <c r="M2575" s="1">
        <v>0</v>
      </c>
      <c r="N2575" s="1" t="s">
        <v>24</v>
      </c>
    </row>
    <row r="2576" spans="1:14" x14ac:dyDescent="0.2">
      <c r="A2576" s="1" t="s">
        <v>2616</v>
      </c>
      <c r="B2576" s="1">
        <v>64</v>
      </c>
      <c r="C2576" s="1" t="s">
        <v>26</v>
      </c>
      <c r="D2576" s="1" t="s">
        <v>21</v>
      </c>
      <c r="E2576" s="1">
        <v>3.92</v>
      </c>
      <c r="F2576" s="1">
        <v>17</v>
      </c>
      <c r="G2576" s="1" t="s">
        <v>32</v>
      </c>
      <c r="H2576" s="1" t="s">
        <v>54</v>
      </c>
      <c r="I2576" s="1">
        <v>13.99</v>
      </c>
      <c r="J2576" s="1">
        <v>0</v>
      </c>
      <c r="K2576" s="1" t="s">
        <v>60</v>
      </c>
      <c r="L2576" s="1">
        <v>5</v>
      </c>
      <c r="M2576" s="1">
        <v>0.22</v>
      </c>
      <c r="N2576" s="1" t="s">
        <v>33</v>
      </c>
    </row>
    <row r="2577" spans="1:14" x14ac:dyDescent="0.2">
      <c r="A2577" s="1" t="s">
        <v>2617</v>
      </c>
      <c r="B2577" s="1">
        <v>65</v>
      </c>
      <c r="C2577" s="1" t="s">
        <v>26</v>
      </c>
      <c r="D2577" s="1" t="s">
        <v>21</v>
      </c>
      <c r="E2577" s="1">
        <v>2.2599999999999998</v>
      </c>
      <c r="F2577" s="1">
        <v>60</v>
      </c>
      <c r="G2577" s="1" t="s">
        <v>48</v>
      </c>
      <c r="H2577" s="1" t="s">
        <v>23</v>
      </c>
      <c r="I2577" s="1">
        <v>13.99</v>
      </c>
      <c r="J2577" s="1">
        <v>1</v>
      </c>
      <c r="K2577" s="1" t="s">
        <v>60</v>
      </c>
      <c r="L2577" s="1">
        <v>2</v>
      </c>
      <c r="M2577" s="1">
        <v>0.04</v>
      </c>
      <c r="N2577" s="1" t="s">
        <v>33</v>
      </c>
    </row>
    <row r="2578" spans="1:14" x14ac:dyDescent="0.2">
      <c r="A2578" s="1" t="s">
        <v>2618</v>
      </c>
      <c r="B2578" s="1">
        <v>28</v>
      </c>
      <c r="C2578" s="1" t="s">
        <v>26</v>
      </c>
      <c r="D2578" s="1" t="s">
        <v>31</v>
      </c>
      <c r="E2578" s="1">
        <v>1.79</v>
      </c>
      <c r="F2578" s="1">
        <v>5</v>
      </c>
      <c r="G2578" s="1" t="s">
        <v>32</v>
      </c>
      <c r="H2578" s="1" t="s">
        <v>17</v>
      </c>
      <c r="I2578" s="1">
        <v>17.989999999999998</v>
      </c>
      <c r="J2578" s="1">
        <v>0</v>
      </c>
      <c r="K2578" s="1" t="s">
        <v>18</v>
      </c>
      <c r="L2578" s="1">
        <v>5</v>
      </c>
      <c r="M2578" s="1">
        <v>0.3</v>
      </c>
      <c r="N2578" s="1" t="s">
        <v>29</v>
      </c>
    </row>
    <row r="2579" spans="1:14" x14ac:dyDescent="0.2">
      <c r="A2579" s="1" t="s">
        <v>2619</v>
      </c>
      <c r="B2579" s="1">
        <v>50</v>
      </c>
      <c r="C2579" s="1" t="s">
        <v>40</v>
      </c>
      <c r="D2579" s="1" t="s">
        <v>31</v>
      </c>
      <c r="E2579" s="1">
        <v>22.44</v>
      </c>
      <c r="F2579" s="1">
        <v>29</v>
      </c>
      <c r="G2579" s="1" t="s">
        <v>22</v>
      </c>
      <c r="H2579" s="1" t="s">
        <v>56</v>
      </c>
      <c r="I2579" s="1">
        <v>17.989999999999998</v>
      </c>
      <c r="J2579" s="1">
        <v>0</v>
      </c>
      <c r="K2579" s="1" t="s">
        <v>60</v>
      </c>
      <c r="L2579" s="1">
        <v>2</v>
      </c>
      <c r="M2579" s="1">
        <v>0.75</v>
      </c>
      <c r="N2579" s="1" t="s">
        <v>19</v>
      </c>
    </row>
    <row r="2580" spans="1:14" x14ac:dyDescent="0.2">
      <c r="A2580" s="1" t="s">
        <v>2620</v>
      </c>
      <c r="B2580" s="1">
        <v>59</v>
      </c>
      <c r="C2580" s="1" t="s">
        <v>26</v>
      </c>
      <c r="D2580" s="1" t="s">
        <v>21</v>
      </c>
      <c r="E2580" s="1">
        <v>23.59</v>
      </c>
      <c r="F2580" s="1">
        <v>43</v>
      </c>
      <c r="G2580" s="1" t="s">
        <v>69</v>
      </c>
      <c r="H2580" s="1" t="s">
        <v>54</v>
      </c>
      <c r="I2580" s="1">
        <v>13.99</v>
      </c>
      <c r="J2580" s="1">
        <v>0</v>
      </c>
      <c r="K2580" s="1" t="s">
        <v>36</v>
      </c>
      <c r="L2580" s="1">
        <v>1</v>
      </c>
      <c r="M2580" s="1">
        <v>0.54</v>
      </c>
      <c r="N2580" s="1" t="s">
        <v>38</v>
      </c>
    </row>
    <row r="2581" spans="1:14" x14ac:dyDescent="0.2">
      <c r="A2581" s="1" t="s">
        <v>2621</v>
      </c>
      <c r="B2581" s="1">
        <v>38</v>
      </c>
      <c r="C2581" s="1" t="s">
        <v>14</v>
      </c>
      <c r="D2581" s="1" t="s">
        <v>31</v>
      </c>
      <c r="E2581" s="1">
        <v>24.19</v>
      </c>
      <c r="F2581" s="1">
        <v>22</v>
      </c>
      <c r="G2581" s="1" t="s">
        <v>32</v>
      </c>
      <c r="H2581" s="1" t="s">
        <v>23</v>
      </c>
      <c r="I2581" s="1">
        <v>17.989999999999998</v>
      </c>
      <c r="J2581" s="1">
        <v>0</v>
      </c>
      <c r="K2581" s="1" t="s">
        <v>18</v>
      </c>
      <c r="L2581" s="1">
        <v>2</v>
      </c>
      <c r="M2581" s="1">
        <v>1.05</v>
      </c>
      <c r="N2581" s="1" t="s">
        <v>38</v>
      </c>
    </row>
    <row r="2582" spans="1:14" x14ac:dyDescent="0.2">
      <c r="A2582" s="1" t="s">
        <v>2622</v>
      </c>
      <c r="B2582" s="1">
        <v>49</v>
      </c>
      <c r="C2582" s="1" t="s">
        <v>26</v>
      </c>
      <c r="D2582" s="1" t="s">
        <v>15</v>
      </c>
      <c r="E2582" s="1">
        <v>6.56</v>
      </c>
      <c r="F2582" s="1">
        <v>10</v>
      </c>
      <c r="G2582" s="1" t="s">
        <v>16</v>
      </c>
      <c r="H2582" s="1" t="s">
        <v>17</v>
      </c>
      <c r="I2582" s="1">
        <v>8.99</v>
      </c>
      <c r="J2582" s="1">
        <v>0</v>
      </c>
      <c r="K2582" s="1" t="s">
        <v>36</v>
      </c>
      <c r="L2582" s="1">
        <v>5</v>
      </c>
      <c r="M2582" s="1">
        <v>0.6</v>
      </c>
      <c r="N2582" s="1" t="s">
        <v>46</v>
      </c>
    </row>
    <row r="2583" spans="1:14" x14ac:dyDescent="0.2">
      <c r="A2583" s="1" t="s">
        <v>2623</v>
      </c>
      <c r="B2583" s="1">
        <v>40</v>
      </c>
      <c r="C2583" s="1" t="s">
        <v>40</v>
      </c>
      <c r="D2583" s="1" t="s">
        <v>21</v>
      </c>
      <c r="E2583" s="1">
        <v>16.13</v>
      </c>
      <c r="F2583" s="1">
        <v>47</v>
      </c>
      <c r="G2583" s="1" t="s">
        <v>27</v>
      </c>
      <c r="H2583" s="1" t="s">
        <v>23</v>
      </c>
      <c r="I2583" s="1">
        <v>13.99</v>
      </c>
      <c r="J2583" s="1">
        <v>0</v>
      </c>
      <c r="K2583" s="1" t="s">
        <v>36</v>
      </c>
      <c r="L2583" s="1">
        <v>5</v>
      </c>
      <c r="M2583" s="1">
        <v>0.34</v>
      </c>
      <c r="N2583" s="1" t="s">
        <v>46</v>
      </c>
    </row>
    <row r="2584" spans="1:14" x14ac:dyDescent="0.2">
      <c r="A2584" s="1" t="s">
        <v>2624</v>
      </c>
      <c r="B2584" s="1">
        <v>39</v>
      </c>
      <c r="C2584" s="1" t="s">
        <v>26</v>
      </c>
      <c r="D2584" s="1" t="s">
        <v>21</v>
      </c>
      <c r="E2584" s="1">
        <v>19.16</v>
      </c>
      <c r="F2584" s="1">
        <v>60</v>
      </c>
      <c r="G2584" s="1" t="s">
        <v>16</v>
      </c>
      <c r="H2584" s="1" t="s">
        <v>56</v>
      </c>
      <c r="I2584" s="1">
        <v>13.99</v>
      </c>
      <c r="J2584" s="1">
        <v>0</v>
      </c>
      <c r="K2584" s="1" t="s">
        <v>36</v>
      </c>
      <c r="L2584" s="1">
        <v>5</v>
      </c>
      <c r="M2584" s="1">
        <v>0.31</v>
      </c>
      <c r="N2584" s="1" t="s">
        <v>33</v>
      </c>
    </row>
    <row r="2585" spans="1:14" x14ac:dyDescent="0.2">
      <c r="A2585" s="1" t="s">
        <v>2625</v>
      </c>
      <c r="B2585" s="1">
        <v>34</v>
      </c>
      <c r="C2585" s="1" t="s">
        <v>26</v>
      </c>
      <c r="D2585" s="1" t="s">
        <v>21</v>
      </c>
      <c r="E2585" s="1">
        <v>1.28</v>
      </c>
      <c r="F2585" s="1">
        <v>57</v>
      </c>
      <c r="G2585" s="1" t="s">
        <v>16</v>
      </c>
      <c r="H2585" s="1" t="s">
        <v>56</v>
      </c>
      <c r="I2585" s="1">
        <v>13.99</v>
      </c>
      <c r="J2585" s="1">
        <v>1</v>
      </c>
      <c r="K2585" s="1" t="s">
        <v>28</v>
      </c>
      <c r="L2585" s="1">
        <v>4</v>
      </c>
      <c r="M2585" s="1">
        <v>0.02</v>
      </c>
      <c r="N2585" s="1" t="s">
        <v>38</v>
      </c>
    </row>
    <row r="2586" spans="1:14" x14ac:dyDescent="0.2">
      <c r="A2586" s="1" t="s">
        <v>2626</v>
      </c>
      <c r="B2586" s="1">
        <v>20</v>
      </c>
      <c r="C2586" s="1" t="s">
        <v>40</v>
      </c>
      <c r="D2586" s="1" t="s">
        <v>31</v>
      </c>
      <c r="E2586" s="1">
        <v>32.04</v>
      </c>
      <c r="F2586" s="1">
        <v>26</v>
      </c>
      <c r="G2586" s="1" t="s">
        <v>22</v>
      </c>
      <c r="H2586" s="1" t="s">
        <v>56</v>
      </c>
      <c r="I2586" s="1">
        <v>17.989999999999998</v>
      </c>
      <c r="J2586" s="1">
        <v>0</v>
      </c>
      <c r="K2586" s="1" t="s">
        <v>42</v>
      </c>
      <c r="L2586" s="1">
        <v>3</v>
      </c>
      <c r="M2586" s="1">
        <v>1.19</v>
      </c>
      <c r="N2586" s="1" t="s">
        <v>19</v>
      </c>
    </row>
    <row r="2587" spans="1:14" x14ac:dyDescent="0.2">
      <c r="A2587" s="1" t="s">
        <v>2627</v>
      </c>
      <c r="B2587" s="1">
        <v>28</v>
      </c>
      <c r="C2587" s="1" t="s">
        <v>26</v>
      </c>
      <c r="D2587" s="1" t="s">
        <v>31</v>
      </c>
      <c r="E2587" s="1">
        <v>0.12</v>
      </c>
      <c r="F2587" s="1">
        <v>2</v>
      </c>
      <c r="G2587" s="1" t="s">
        <v>69</v>
      </c>
      <c r="H2587" s="1" t="s">
        <v>45</v>
      </c>
      <c r="I2587" s="1">
        <v>17.989999999999998</v>
      </c>
      <c r="J2587" s="1">
        <v>0</v>
      </c>
      <c r="K2587" s="1" t="s">
        <v>42</v>
      </c>
      <c r="L2587" s="1">
        <v>5</v>
      </c>
      <c r="M2587" s="1">
        <v>0.04</v>
      </c>
      <c r="N2587" s="1" t="s">
        <v>46</v>
      </c>
    </row>
    <row r="2588" spans="1:14" x14ac:dyDescent="0.2">
      <c r="A2588" s="1" t="s">
        <v>2628</v>
      </c>
      <c r="B2588" s="1">
        <v>18</v>
      </c>
      <c r="C2588" s="1" t="s">
        <v>26</v>
      </c>
      <c r="D2588" s="1" t="s">
        <v>21</v>
      </c>
      <c r="E2588" s="1">
        <v>0.25</v>
      </c>
      <c r="F2588" s="1">
        <v>37</v>
      </c>
      <c r="G2588" s="1" t="s">
        <v>16</v>
      </c>
      <c r="H2588" s="1" t="s">
        <v>45</v>
      </c>
      <c r="I2588" s="1">
        <v>13.99</v>
      </c>
      <c r="J2588" s="1">
        <v>1</v>
      </c>
      <c r="K2588" s="1" t="s">
        <v>36</v>
      </c>
      <c r="L2588" s="1">
        <v>5</v>
      </c>
      <c r="M2588" s="1">
        <v>0.01</v>
      </c>
      <c r="N2588" s="1" t="s">
        <v>24</v>
      </c>
    </row>
    <row r="2589" spans="1:14" x14ac:dyDescent="0.2">
      <c r="A2589" s="1" t="s">
        <v>2629</v>
      </c>
      <c r="B2589" s="1">
        <v>19</v>
      </c>
      <c r="C2589" s="1" t="s">
        <v>40</v>
      </c>
      <c r="D2589" s="1" t="s">
        <v>15</v>
      </c>
      <c r="E2589" s="1">
        <v>4.46</v>
      </c>
      <c r="F2589" s="1">
        <v>50</v>
      </c>
      <c r="G2589" s="1" t="s">
        <v>16</v>
      </c>
      <c r="H2589" s="1" t="s">
        <v>54</v>
      </c>
      <c r="I2589" s="1">
        <v>8.99</v>
      </c>
      <c r="J2589" s="1">
        <v>1</v>
      </c>
      <c r="K2589" s="1" t="s">
        <v>60</v>
      </c>
      <c r="L2589" s="1">
        <v>3</v>
      </c>
      <c r="M2589" s="1">
        <v>0.09</v>
      </c>
      <c r="N2589" s="1" t="s">
        <v>51</v>
      </c>
    </row>
    <row r="2590" spans="1:14" x14ac:dyDescent="0.2">
      <c r="A2590" s="1" t="s">
        <v>2630</v>
      </c>
      <c r="B2590" s="1">
        <v>32</v>
      </c>
      <c r="C2590" s="1" t="s">
        <v>14</v>
      </c>
      <c r="D2590" s="1" t="s">
        <v>31</v>
      </c>
      <c r="E2590" s="1">
        <v>4.24</v>
      </c>
      <c r="F2590" s="1">
        <v>14</v>
      </c>
      <c r="G2590" s="1" t="s">
        <v>16</v>
      </c>
      <c r="H2590" s="1" t="s">
        <v>17</v>
      </c>
      <c r="I2590" s="1">
        <v>17.989999999999998</v>
      </c>
      <c r="J2590" s="1">
        <v>1</v>
      </c>
      <c r="K2590" s="1" t="s">
        <v>18</v>
      </c>
      <c r="L2590" s="1">
        <v>2</v>
      </c>
      <c r="M2590" s="1">
        <v>0.28000000000000003</v>
      </c>
      <c r="N2590" s="1" t="s">
        <v>29</v>
      </c>
    </row>
    <row r="2591" spans="1:14" x14ac:dyDescent="0.2">
      <c r="A2591" s="1" t="s">
        <v>2631</v>
      </c>
      <c r="B2591" s="1">
        <v>19</v>
      </c>
      <c r="C2591" s="1" t="s">
        <v>26</v>
      </c>
      <c r="D2591" s="1" t="s">
        <v>21</v>
      </c>
      <c r="E2591" s="1">
        <v>8.6199999999999992</v>
      </c>
      <c r="F2591" s="1">
        <v>57</v>
      </c>
      <c r="G2591" s="1" t="s">
        <v>27</v>
      </c>
      <c r="H2591" s="1" t="s">
        <v>45</v>
      </c>
      <c r="I2591" s="1">
        <v>13.99</v>
      </c>
      <c r="J2591" s="1">
        <v>1</v>
      </c>
      <c r="K2591" s="1" t="s">
        <v>42</v>
      </c>
      <c r="L2591" s="1">
        <v>3</v>
      </c>
      <c r="M2591" s="1">
        <v>0.15</v>
      </c>
      <c r="N2591" s="1" t="s">
        <v>19</v>
      </c>
    </row>
    <row r="2592" spans="1:14" x14ac:dyDescent="0.2">
      <c r="A2592" s="1" t="s">
        <v>2632</v>
      </c>
      <c r="B2592" s="1">
        <v>22</v>
      </c>
      <c r="C2592" s="1" t="s">
        <v>26</v>
      </c>
      <c r="D2592" s="1" t="s">
        <v>15</v>
      </c>
      <c r="E2592" s="1">
        <v>11.96</v>
      </c>
      <c r="F2592" s="1">
        <v>45</v>
      </c>
      <c r="G2592" s="1" t="s">
        <v>22</v>
      </c>
      <c r="H2592" s="1" t="s">
        <v>23</v>
      </c>
      <c r="I2592" s="1">
        <v>8.99</v>
      </c>
      <c r="J2592" s="1">
        <v>1</v>
      </c>
      <c r="K2592" s="1" t="s">
        <v>42</v>
      </c>
      <c r="L2592" s="1">
        <v>2</v>
      </c>
      <c r="M2592" s="1">
        <v>0.26</v>
      </c>
      <c r="N2592" s="1" t="s">
        <v>19</v>
      </c>
    </row>
    <row r="2593" spans="1:14" x14ac:dyDescent="0.2">
      <c r="A2593" s="1" t="s">
        <v>2633</v>
      </c>
      <c r="B2593" s="1">
        <v>55</v>
      </c>
      <c r="C2593" s="1" t="s">
        <v>40</v>
      </c>
      <c r="D2593" s="1" t="s">
        <v>21</v>
      </c>
      <c r="E2593" s="1">
        <v>10.1</v>
      </c>
      <c r="F2593" s="1">
        <v>4</v>
      </c>
      <c r="G2593" s="1" t="s">
        <v>27</v>
      </c>
      <c r="H2593" s="1" t="s">
        <v>54</v>
      </c>
      <c r="I2593" s="1">
        <v>13.99</v>
      </c>
      <c r="J2593" s="1">
        <v>0</v>
      </c>
      <c r="K2593" s="1" t="s">
        <v>36</v>
      </c>
      <c r="L2593" s="1">
        <v>4</v>
      </c>
      <c r="M2593" s="1">
        <v>2.02</v>
      </c>
      <c r="N2593" s="1" t="s">
        <v>24</v>
      </c>
    </row>
    <row r="2594" spans="1:14" x14ac:dyDescent="0.2">
      <c r="A2594" s="1" t="s">
        <v>2634</v>
      </c>
      <c r="B2594" s="1">
        <v>21</v>
      </c>
      <c r="C2594" s="1" t="s">
        <v>26</v>
      </c>
      <c r="D2594" s="1" t="s">
        <v>21</v>
      </c>
      <c r="E2594" s="1">
        <v>0.44</v>
      </c>
      <c r="F2594" s="1">
        <v>1</v>
      </c>
      <c r="G2594" s="1" t="s">
        <v>27</v>
      </c>
      <c r="H2594" s="1" t="s">
        <v>56</v>
      </c>
      <c r="I2594" s="1">
        <v>13.99</v>
      </c>
      <c r="J2594" s="1">
        <v>1</v>
      </c>
      <c r="K2594" s="1" t="s">
        <v>42</v>
      </c>
      <c r="L2594" s="1">
        <v>1</v>
      </c>
      <c r="M2594" s="1">
        <v>0.22</v>
      </c>
      <c r="N2594" s="1" t="s">
        <v>38</v>
      </c>
    </row>
    <row r="2595" spans="1:14" x14ac:dyDescent="0.2">
      <c r="A2595" s="1" t="s">
        <v>2635</v>
      </c>
      <c r="B2595" s="1">
        <v>39</v>
      </c>
      <c r="C2595" s="1" t="s">
        <v>14</v>
      </c>
      <c r="D2595" s="1" t="s">
        <v>31</v>
      </c>
      <c r="E2595" s="1">
        <v>1.1200000000000001</v>
      </c>
      <c r="F2595" s="1">
        <v>27</v>
      </c>
      <c r="G2595" s="1" t="s">
        <v>69</v>
      </c>
      <c r="H2595" s="1" t="s">
        <v>23</v>
      </c>
      <c r="I2595" s="1">
        <v>17.989999999999998</v>
      </c>
      <c r="J2595" s="1">
        <v>1</v>
      </c>
      <c r="K2595" s="1" t="s">
        <v>18</v>
      </c>
      <c r="L2595" s="1">
        <v>5</v>
      </c>
      <c r="M2595" s="1">
        <v>0.04</v>
      </c>
      <c r="N2595" s="1" t="s">
        <v>24</v>
      </c>
    </row>
    <row r="2596" spans="1:14" x14ac:dyDescent="0.2">
      <c r="A2596" s="1" t="s">
        <v>2636</v>
      </c>
      <c r="B2596" s="1">
        <v>53</v>
      </c>
      <c r="C2596" s="1" t="s">
        <v>14</v>
      </c>
      <c r="D2596" s="1" t="s">
        <v>15</v>
      </c>
      <c r="E2596" s="1">
        <v>14.1</v>
      </c>
      <c r="F2596" s="1">
        <v>42</v>
      </c>
      <c r="G2596" s="1" t="s">
        <v>69</v>
      </c>
      <c r="H2596" s="1" t="s">
        <v>45</v>
      </c>
      <c r="I2596" s="1">
        <v>8.99</v>
      </c>
      <c r="J2596" s="1">
        <v>1</v>
      </c>
      <c r="K2596" s="1" t="s">
        <v>42</v>
      </c>
      <c r="L2596" s="1">
        <v>5</v>
      </c>
      <c r="M2596" s="1">
        <v>0.33</v>
      </c>
      <c r="N2596" s="1" t="s">
        <v>33</v>
      </c>
    </row>
    <row r="2597" spans="1:14" x14ac:dyDescent="0.2">
      <c r="A2597" s="1" t="s">
        <v>2637</v>
      </c>
      <c r="B2597" s="1">
        <v>27</v>
      </c>
      <c r="C2597" s="1" t="s">
        <v>14</v>
      </c>
      <c r="D2597" s="1" t="s">
        <v>31</v>
      </c>
      <c r="E2597" s="1">
        <v>30.8</v>
      </c>
      <c r="F2597" s="1">
        <v>16</v>
      </c>
      <c r="G2597" s="1" t="s">
        <v>22</v>
      </c>
      <c r="H2597" s="1" t="s">
        <v>54</v>
      </c>
      <c r="I2597" s="1">
        <v>17.989999999999998</v>
      </c>
      <c r="J2597" s="1">
        <v>0</v>
      </c>
      <c r="K2597" s="1" t="s">
        <v>42</v>
      </c>
      <c r="L2597" s="1">
        <v>2</v>
      </c>
      <c r="M2597" s="1">
        <v>1.81</v>
      </c>
      <c r="N2597" s="1" t="s">
        <v>19</v>
      </c>
    </row>
    <row r="2598" spans="1:14" x14ac:dyDescent="0.2">
      <c r="A2598" s="1" t="s">
        <v>2638</v>
      </c>
      <c r="B2598" s="1">
        <v>29</v>
      </c>
      <c r="C2598" s="1" t="s">
        <v>14</v>
      </c>
      <c r="D2598" s="1" t="s">
        <v>21</v>
      </c>
      <c r="E2598" s="1">
        <v>10.74</v>
      </c>
      <c r="F2598" s="1">
        <v>27</v>
      </c>
      <c r="G2598" s="1" t="s">
        <v>48</v>
      </c>
      <c r="H2598" s="1" t="s">
        <v>56</v>
      </c>
      <c r="I2598" s="1">
        <v>13.99</v>
      </c>
      <c r="J2598" s="1">
        <v>0</v>
      </c>
      <c r="K2598" s="1" t="s">
        <v>42</v>
      </c>
      <c r="L2598" s="1">
        <v>5</v>
      </c>
      <c r="M2598" s="1">
        <v>0.38</v>
      </c>
      <c r="N2598" s="1" t="s">
        <v>29</v>
      </c>
    </row>
    <row r="2599" spans="1:14" x14ac:dyDescent="0.2">
      <c r="A2599" s="1" t="s">
        <v>2639</v>
      </c>
      <c r="B2599" s="1">
        <v>70</v>
      </c>
      <c r="C2599" s="1" t="s">
        <v>26</v>
      </c>
      <c r="D2599" s="1" t="s">
        <v>21</v>
      </c>
      <c r="E2599" s="1">
        <v>8.27</v>
      </c>
      <c r="F2599" s="1">
        <v>60</v>
      </c>
      <c r="G2599" s="1" t="s">
        <v>22</v>
      </c>
      <c r="H2599" s="1" t="s">
        <v>56</v>
      </c>
      <c r="I2599" s="1">
        <v>13.99</v>
      </c>
      <c r="J2599" s="1">
        <v>1</v>
      </c>
      <c r="K2599" s="1" t="s">
        <v>18</v>
      </c>
      <c r="L2599" s="1">
        <v>3</v>
      </c>
      <c r="M2599" s="1">
        <v>0.14000000000000001</v>
      </c>
      <c r="N2599" s="1" t="s">
        <v>46</v>
      </c>
    </row>
    <row r="2600" spans="1:14" x14ac:dyDescent="0.2">
      <c r="A2600" s="1" t="s">
        <v>2640</v>
      </c>
      <c r="B2600" s="1">
        <v>51</v>
      </c>
      <c r="C2600" s="1" t="s">
        <v>40</v>
      </c>
      <c r="D2600" s="1" t="s">
        <v>21</v>
      </c>
      <c r="E2600" s="1">
        <v>12.91</v>
      </c>
      <c r="F2600" s="1">
        <v>42</v>
      </c>
      <c r="G2600" s="1" t="s">
        <v>69</v>
      </c>
      <c r="H2600" s="1" t="s">
        <v>56</v>
      </c>
      <c r="I2600" s="1">
        <v>13.99</v>
      </c>
      <c r="J2600" s="1">
        <v>1</v>
      </c>
      <c r="K2600" s="1" t="s">
        <v>36</v>
      </c>
      <c r="L2600" s="1">
        <v>1</v>
      </c>
      <c r="M2600" s="1">
        <v>0.3</v>
      </c>
      <c r="N2600" s="1" t="s">
        <v>46</v>
      </c>
    </row>
    <row r="2601" spans="1:14" x14ac:dyDescent="0.2">
      <c r="A2601" s="1" t="s">
        <v>2641</v>
      </c>
      <c r="B2601" s="1">
        <v>26</v>
      </c>
      <c r="C2601" s="1" t="s">
        <v>14</v>
      </c>
      <c r="D2601" s="1" t="s">
        <v>31</v>
      </c>
      <c r="E2601" s="1">
        <v>9.23</v>
      </c>
      <c r="F2601" s="1">
        <v>10</v>
      </c>
      <c r="G2601" s="1" t="s">
        <v>69</v>
      </c>
      <c r="H2601" s="1" t="s">
        <v>54</v>
      </c>
      <c r="I2601" s="1">
        <v>17.989999999999998</v>
      </c>
      <c r="J2601" s="1">
        <v>0</v>
      </c>
      <c r="K2601" s="1" t="s">
        <v>18</v>
      </c>
      <c r="L2601" s="1">
        <v>3</v>
      </c>
      <c r="M2601" s="1">
        <v>0.84</v>
      </c>
      <c r="N2601" s="1" t="s">
        <v>51</v>
      </c>
    </row>
    <row r="2602" spans="1:14" x14ac:dyDescent="0.2">
      <c r="A2602" s="1" t="s">
        <v>2642</v>
      </c>
      <c r="B2602" s="1">
        <v>63</v>
      </c>
      <c r="C2602" s="1" t="s">
        <v>26</v>
      </c>
      <c r="D2602" s="1" t="s">
        <v>15</v>
      </c>
      <c r="E2602" s="1">
        <v>0.52</v>
      </c>
      <c r="F2602" s="1">
        <v>1</v>
      </c>
      <c r="G2602" s="1" t="s">
        <v>16</v>
      </c>
      <c r="H2602" s="1" t="s">
        <v>56</v>
      </c>
      <c r="I2602" s="1">
        <v>8.99</v>
      </c>
      <c r="J2602" s="1">
        <v>1</v>
      </c>
      <c r="K2602" s="1" t="s">
        <v>42</v>
      </c>
      <c r="L2602" s="1">
        <v>4</v>
      </c>
      <c r="M2602" s="1">
        <v>0.26</v>
      </c>
      <c r="N2602" s="1" t="s">
        <v>46</v>
      </c>
    </row>
    <row r="2603" spans="1:14" x14ac:dyDescent="0.2">
      <c r="A2603" s="1" t="s">
        <v>2643</v>
      </c>
      <c r="B2603" s="1">
        <v>66</v>
      </c>
      <c r="C2603" s="1" t="s">
        <v>40</v>
      </c>
      <c r="D2603" s="1" t="s">
        <v>15</v>
      </c>
      <c r="E2603" s="1">
        <v>2.1800000000000002</v>
      </c>
      <c r="F2603" s="1">
        <v>15</v>
      </c>
      <c r="G2603" s="1" t="s">
        <v>48</v>
      </c>
      <c r="H2603" s="1" t="s">
        <v>45</v>
      </c>
      <c r="I2603" s="1">
        <v>8.99</v>
      </c>
      <c r="J2603" s="1">
        <v>1</v>
      </c>
      <c r="K2603" s="1" t="s">
        <v>36</v>
      </c>
      <c r="L2603" s="1">
        <v>5</v>
      </c>
      <c r="M2603" s="1">
        <v>0.14000000000000001</v>
      </c>
      <c r="N2603" s="1" t="s">
        <v>33</v>
      </c>
    </row>
    <row r="2604" spans="1:14" x14ac:dyDescent="0.2">
      <c r="A2604" s="1" t="s">
        <v>2644</v>
      </c>
      <c r="B2604" s="1">
        <v>57</v>
      </c>
      <c r="C2604" s="1" t="s">
        <v>14</v>
      </c>
      <c r="D2604" s="1" t="s">
        <v>31</v>
      </c>
      <c r="E2604" s="1">
        <v>29.23</v>
      </c>
      <c r="F2604" s="1">
        <v>3</v>
      </c>
      <c r="G2604" s="1" t="s">
        <v>48</v>
      </c>
      <c r="H2604" s="1" t="s">
        <v>45</v>
      </c>
      <c r="I2604" s="1">
        <v>17.989999999999998</v>
      </c>
      <c r="J2604" s="1">
        <v>0</v>
      </c>
      <c r="K2604" s="1" t="s">
        <v>60</v>
      </c>
      <c r="L2604" s="1">
        <v>1</v>
      </c>
      <c r="M2604" s="1">
        <v>7.31</v>
      </c>
      <c r="N2604" s="1" t="s">
        <v>38</v>
      </c>
    </row>
    <row r="2605" spans="1:14" x14ac:dyDescent="0.2">
      <c r="A2605" s="1" t="s">
        <v>2645</v>
      </c>
      <c r="B2605" s="1">
        <v>53</v>
      </c>
      <c r="C2605" s="1" t="s">
        <v>14</v>
      </c>
      <c r="D2605" s="1" t="s">
        <v>31</v>
      </c>
      <c r="E2605" s="1">
        <v>1.64</v>
      </c>
      <c r="F2605" s="1">
        <v>5</v>
      </c>
      <c r="G2605" s="1" t="s">
        <v>69</v>
      </c>
      <c r="H2605" s="1" t="s">
        <v>45</v>
      </c>
      <c r="I2605" s="1">
        <v>17.989999999999998</v>
      </c>
      <c r="J2605" s="1">
        <v>1</v>
      </c>
      <c r="K2605" s="1" t="s">
        <v>28</v>
      </c>
      <c r="L2605" s="1">
        <v>1</v>
      </c>
      <c r="M2605" s="1">
        <v>0.27</v>
      </c>
      <c r="N2605" s="1" t="s">
        <v>33</v>
      </c>
    </row>
    <row r="2606" spans="1:14" x14ac:dyDescent="0.2">
      <c r="A2606" s="1" t="s">
        <v>2646</v>
      </c>
      <c r="B2606" s="1">
        <v>47</v>
      </c>
      <c r="C2606" s="1" t="s">
        <v>14</v>
      </c>
      <c r="D2606" s="1" t="s">
        <v>15</v>
      </c>
      <c r="E2606" s="1">
        <v>5.53</v>
      </c>
      <c r="F2606" s="1">
        <v>17</v>
      </c>
      <c r="G2606" s="1" t="s">
        <v>69</v>
      </c>
      <c r="H2606" s="1" t="s">
        <v>45</v>
      </c>
      <c r="I2606" s="1">
        <v>8.99</v>
      </c>
      <c r="J2606" s="1">
        <v>0</v>
      </c>
      <c r="K2606" s="1" t="s">
        <v>36</v>
      </c>
      <c r="L2606" s="1">
        <v>2</v>
      </c>
      <c r="M2606" s="1">
        <v>0.31</v>
      </c>
      <c r="N2606" s="1" t="s">
        <v>38</v>
      </c>
    </row>
    <row r="2607" spans="1:14" x14ac:dyDescent="0.2">
      <c r="A2607" s="1" t="s">
        <v>2647</v>
      </c>
      <c r="B2607" s="1">
        <v>34</v>
      </c>
      <c r="C2607" s="1" t="s">
        <v>40</v>
      </c>
      <c r="D2607" s="1" t="s">
        <v>15</v>
      </c>
      <c r="E2607" s="1">
        <v>9.9600000000000009</v>
      </c>
      <c r="F2607" s="1">
        <v>8</v>
      </c>
      <c r="G2607" s="1" t="s">
        <v>69</v>
      </c>
      <c r="H2607" s="1" t="s">
        <v>56</v>
      </c>
      <c r="I2607" s="1">
        <v>8.99</v>
      </c>
      <c r="J2607" s="1">
        <v>0</v>
      </c>
      <c r="K2607" s="1" t="s">
        <v>60</v>
      </c>
      <c r="L2607" s="1">
        <v>2</v>
      </c>
      <c r="M2607" s="1">
        <v>1.1100000000000001</v>
      </c>
      <c r="N2607" s="1" t="s">
        <v>19</v>
      </c>
    </row>
    <row r="2608" spans="1:14" x14ac:dyDescent="0.2">
      <c r="A2608" s="1" t="s">
        <v>2648</v>
      </c>
      <c r="B2608" s="1">
        <v>26</v>
      </c>
      <c r="C2608" s="1" t="s">
        <v>40</v>
      </c>
      <c r="D2608" s="1" t="s">
        <v>15</v>
      </c>
      <c r="E2608" s="1">
        <v>4.2699999999999996</v>
      </c>
      <c r="F2608" s="1">
        <v>36</v>
      </c>
      <c r="G2608" s="1" t="s">
        <v>32</v>
      </c>
      <c r="H2608" s="1" t="s">
        <v>45</v>
      </c>
      <c r="I2608" s="1">
        <v>8.99</v>
      </c>
      <c r="J2608" s="1">
        <v>1</v>
      </c>
      <c r="K2608" s="1" t="s">
        <v>42</v>
      </c>
      <c r="L2608" s="1">
        <v>3</v>
      </c>
      <c r="M2608" s="1">
        <v>0.12</v>
      </c>
      <c r="N2608" s="1" t="s">
        <v>19</v>
      </c>
    </row>
    <row r="2609" spans="1:14" x14ac:dyDescent="0.2">
      <c r="A2609" s="1" t="s">
        <v>2649</v>
      </c>
      <c r="B2609" s="1">
        <v>67</v>
      </c>
      <c r="C2609" s="1" t="s">
        <v>26</v>
      </c>
      <c r="D2609" s="1" t="s">
        <v>21</v>
      </c>
      <c r="E2609" s="1">
        <v>43.24</v>
      </c>
      <c r="F2609" s="1">
        <v>34</v>
      </c>
      <c r="G2609" s="1" t="s">
        <v>16</v>
      </c>
      <c r="H2609" s="1" t="s">
        <v>56</v>
      </c>
      <c r="I2609" s="1">
        <v>13.99</v>
      </c>
      <c r="J2609" s="1">
        <v>0</v>
      </c>
      <c r="K2609" s="1" t="s">
        <v>60</v>
      </c>
      <c r="L2609" s="1">
        <v>3</v>
      </c>
      <c r="M2609" s="1">
        <v>1.24</v>
      </c>
      <c r="N2609" s="1" t="s">
        <v>24</v>
      </c>
    </row>
    <row r="2610" spans="1:14" x14ac:dyDescent="0.2">
      <c r="A2610" s="1" t="s">
        <v>2650</v>
      </c>
      <c r="B2610" s="1">
        <v>32</v>
      </c>
      <c r="C2610" s="1" t="s">
        <v>14</v>
      </c>
      <c r="D2610" s="1" t="s">
        <v>21</v>
      </c>
      <c r="E2610" s="1">
        <v>27.77</v>
      </c>
      <c r="F2610" s="1">
        <v>2</v>
      </c>
      <c r="G2610" s="1" t="s">
        <v>32</v>
      </c>
      <c r="H2610" s="1" t="s">
        <v>56</v>
      </c>
      <c r="I2610" s="1">
        <v>13.99</v>
      </c>
      <c r="J2610" s="1">
        <v>0</v>
      </c>
      <c r="K2610" s="1" t="s">
        <v>28</v>
      </c>
      <c r="L2610" s="1">
        <v>3</v>
      </c>
      <c r="M2610" s="1">
        <v>9.26</v>
      </c>
      <c r="N2610" s="1" t="s">
        <v>24</v>
      </c>
    </row>
    <row r="2611" spans="1:14" x14ac:dyDescent="0.2">
      <c r="A2611" s="1" t="s">
        <v>2651</v>
      </c>
      <c r="B2611" s="1">
        <v>24</v>
      </c>
      <c r="C2611" s="1" t="s">
        <v>14</v>
      </c>
      <c r="D2611" s="1" t="s">
        <v>21</v>
      </c>
      <c r="E2611" s="1">
        <v>1.57</v>
      </c>
      <c r="F2611" s="1">
        <v>16</v>
      </c>
      <c r="G2611" s="1" t="s">
        <v>16</v>
      </c>
      <c r="H2611" s="1" t="s">
        <v>45</v>
      </c>
      <c r="I2611" s="1">
        <v>13.99</v>
      </c>
      <c r="J2611" s="1">
        <v>0</v>
      </c>
      <c r="K2611" s="1" t="s">
        <v>42</v>
      </c>
      <c r="L2611" s="1">
        <v>5</v>
      </c>
      <c r="M2611" s="1">
        <v>0.09</v>
      </c>
      <c r="N2611" s="1" t="s">
        <v>51</v>
      </c>
    </row>
    <row r="2612" spans="1:14" x14ac:dyDescent="0.2">
      <c r="A2612" s="1" t="s">
        <v>2652</v>
      </c>
      <c r="B2612" s="1">
        <v>24</v>
      </c>
      <c r="C2612" s="1" t="s">
        <v>14</v>
      </c>
      <c r="D2612" s="1" t="s">
        <v>21</v>
      </c>
      <c r="E2612" s="1">
        <v>5.4</v>
      </c>
      <c r="F2612" s="1">
        <v>7</v>
      </c>
      <c r="G2612" s="1" t="s">
        <v>27</v>
      </c>
      <c r="H2612" s="1" t="s">
        <v>45</v>
      </c>
      <c r="I2612" s="1">
        <v>13.99</v>
      </c>
      <c r="J2612" s="1">
        <v>0</v>
      </c>
      <c r="K2612" s="1" t="s">
        <v>18</v>
      </c>
      <c r="L2612" s="1">
        <v>5</v>
      </c>
      <c r="M2612" s="1">
        <v>0.68</v>
      </c>
      <c r="N2612" s="1" t="s">
        <v>24</v>
      </c>
    </row>
    <row r="2613" spans="1:14" x14ac:dyDescent="0.2">
      <c r="A2613" s="1" t="s">
        <v>2653</v>
      </c>
      <c r="B2613" s="1">
        <v>31</v>
      </c>
      <c r="C2613" s="1" t="s">
        <v>40</v>
      </c>
      <c r="D2613" s="1" t="s">
        <v>15</v>
      </c>
      <c r="E2613" s="1">
        <v>3.86</v>
      </c>
      <c r="F2613" s="1">
        <v>8</v>
      </c>
      <c r="G2613" s="1" t="s">
        <v>22</v>
      </c>
      <c r="H2613" s="1" t="s">
        <v>17</v>
      </c>
      <c r="I2613" s="1">
        <v>8.99</v>
      </c>
      <c r="J2613" s="1">
        <v>1</v>
      </c>
      <c r="K2613" s="1" t="s">
        <v>42</v>
      </c>
      <c r="L2613" s="1">
        <v>4</v>
      </c>
      <c r="M2613" s="1">
        <v>0.43</v>
      </c>
      <c r="N2613" s="1" t="s">
        <v>19</v>
      </c>
    </row>
    <row r="2614" spans="1:14" x14ac:dyDescent="0.2">
      <c r="A2614" s="1" t="s">
        <v>2654</v>
      </c>
      <c r="B2614" s="1">
        <v>34</v>
      </c>
      <c r="C2614" s="1" t="s">
        <v>14</v>
      </c>
      <c r="D2614" s="1" t="s">
        <v>31</v>
      </c>
      <c r="E2614" s="1">
        <v>10.51</v>
      </c>
      <c r="F2614" s="1">
        <v>13</v>
      </c>
      <c r="G2614" s="1" t="s">
        <v>22</v>
      </c>
      <c r="H2614" s="1" t="s">
        <v>54</v>
      </c>
      <c r="I2614" s="1">
        <v>17.989999999999998</v>
      </c>
      <c r="J2614" s="1">
        <v>0</v>
      </c>
      <c r="K2614" s="1" t="s">
        <v>60</v>
      </c>
      <c r="L2614" s="1">
        <v>5</v>
      </c>
      <c r="M2614" s="1">
        <v>0.75</v>
      </c>
      <c r="N2614" s="1" t="s">
        <v>33</v>
      </c>
    </row>
    <row r="2615" spans="1:14" x14ac:dyDescent="0.2">
      <c r="A2615" s="1" t="s">
        <v>2655</v>
      </c>
      <c r="B2615" s="1">
        <v>70</v>
      </c>
      <c r="C2615" s="1" t="s">
        <v>26</v>
      </c>
      <c r="D2615" s="1" t="s">
        <v>15</v>
      </c>
      <c r="E2615" s="1">
        <v>7.47</v>
      </c>
      <c r="F2615" s="1">
        <v>58</v>
      </c>
      <c r="G2615" s="1" t="s">
        <v>69</v>
      </c>
      <c r="H2615" s="1" t="s">
        <v>54</v>
      </c>
      <c r="I2615" s="1">
        <v>8.99</v>
      </c>
      <c r="J2615" s="1">
        <v>1</v>
      </c>
      <c r="K2615" s="1" t="s">
        <v>18</v>
      </c>
      <c r="L2615" s="1">
        <v>2</v>
      </c>
      <c r="M2615" s="1">
        <v>0.13</v>
      </c>
      <c r="N2615" s="1" t="s">
        <v>38</v>
      </c>
    </row>
    <row r="2616" spans="1:14" x14ac:dyDescent="0.2">
      <c r="A2616" s="1" t="s">
        <v>2656</v>
      </c>
      <c r="B2616" s="1">
        <v>18</v>
      </c>
      <c r="C2616" s="1" t="s">
        <v>40</v>
      </c>
      <c r="D2616" s="1" t="s">
        <v>31</v>
      </c>
      <c r="E2616" s="1">
        <v>0.72</v>
      </c>
      <c r="F2616" s="1">
        <v>47</v>
      </c>
      <c r="G2616" s="1" t="s">
        <v>32</v>
      </c>
      <c r="H2616" s="1" t="s">
        <v>17</v>
      </c>
      <c r="I2616" s="1">
        <v>17.989999999999998</v>
      </c>
      <c r="J2616" s="1">
        <v>1</v>
      </c>
      <c r="K2616" s="1" t="s">
        <v>28</v>
      </c>
      <c r="L2616" s="1">
        <v>3</v>
      </c>
      <c r="M2616" s="1">
        <v>0.01</v>
      </c>
      <c r="N2616" s="1" t="s">
        <v>51</v>
      </c>
    </row>
    <row r="2617" spans="1:14" x14ac:dyDescent="0.2">
      <c r="A2617" s="1" t="s">
        <v>2657</v>
      </c>
      <c r="B2617" s="1">
        <v>49</v>
      </c>
      <c r="C2617" s="1" t="s">
        <v>40</v>
      </c>
      <c r="D2617" s="1" t="s">
        <v>15</v>
      </c>
      <c r="E2617" s="1">
        <v>18.97</v>
      </c>
      <c r="F2617" s="1">
        <v>60</v>
      </c>
      <c r="G2617" s="1" t="s">
        <v>32</v>
      </c>
      <c r="H2617" s="1" t="s">
        <v>23</v>
      </c>
      <c r="I2617" s="1">
        <v>8.99</v>
      </c>
      <c r="J2617" s="1">
        <v>1</v>
      </c>
      <c r="K2617" s="1" t="s">
        <v>18</v>
      </c>
      <c r="L2617" s="1">
        <v>3</v>
      </c>
      <c r="M2617" s="1">
        <v>0.31</v>
      </c>
      <c r="N2617" s="1" t="s">
        <v>19</v>
      </c>
    </row>
    <row r="2618" spans="1:14" x14ac:dyDescent="0.2">
      <c r="A2618" s="1" t="s">
        <v>2658</v>
      </c>
      <c r="B2618" s="1">
        <v>25</v>
      </c>
      <c r="C2618" s="1" t="s">
        <v>26</v>
      </c>
      <c r="D2618" s="1" t="s">
        <v>15</v>
      </c>
      <c r="E2618" s="1">
        <v>4.0199999999999996</v>
      </c>
      <c r="F2618" s="1">
        <v>48</v>
      </c>
      <c r="G2618" s="1" t="s">
        <v>69</v>
      </c>
      <c r="H2618" s="1" t="s">
        <v>54</v>
      </c>
      <c r="I2618" s="1">
        <v>8.99</v>
      </c>
      <c r="J2618" s="1">
        <v>1</v>
      </c>
      <c r="K2618" s="1" t="s">
        <v>60</v>
      </c>
      <c r="L2618" s="1">
        <v>4</v>
      </c>
      <c r="M2618" s="1">
        <v>0.08</v>
      </c>
      <c r="N2618" s="1" t="s">
        <v>24</v>
      </c>
    </row>
    <row r="2619" spans="1:14" x14ac:dyDescent="0.2">
      <c r="A2619" s="1" t="s">
        <v>2659</v>
      </c>
      <c r="B2619" s="1">
        <v>23</v>
      </c>
      <c r="C2619" s="1" t="s">
        <v>26</v>
      </c>
      <c r="D2619" s="1" t="s">
        <v>15</v>
      </c>
      <c r="E2619" s="1">
        <v>13.62</v>
      </c>
      <c r="F2619" s="1">
        <v>33</v>
      </c>
      <c r="G2619" s="1" t="s">
        <v>32</v>
      </c>
      <c r="H2619" s="1" t="s">
        <v>54</v>
      </c>
      <c r="I2619" s="1">
        <v>8.99</v>
      </c>
      <c r="J2619" s="1">
        <v>1</v>
      </c>
      <c r="K2619" s="1" t="s">
        <v>18</v>
      </c>
      <c r="L2619" s="1">
        <v>2</v>
      </c>
      <c r="M2619" s="1">
        <v>0.4</v>
      </c>
      <c r="N2619" s="1" t="s">
        <v>46</v>
      </c>
    </row>
    <row r="2620" spans="1:14" x14ac:dyDescent="0.2">
      <c r="A2620" s="1" t="s">
        <v>2660</v>
      </c>
      <c r="B2620" s="1">
        <v>32</v>
      </c>
      <c r="C2620" s="1" t="s">
        <v>26</v>
      </c>
      <c r="D2620" s="1" t="s">
        <v>21</v>
      </c>
      <c r="E2620" s="1">
        <v>4.6900000000000004</v>
      </c>
      <c r="F2620" s="1">
        <v>48</v>
      </c>
      <c r="G2620" s="1" t="s">
        <v>48</v>
      </c>
      <c r="H2620" s="1" t="s">
        <v>45</v>
      </c>
      <c r="I2620" s="1">
        <v>13.99</v>
      </c>
      <c r="J2620" s="1">
        <v>1</v>
      </c>
      <c r="K2620" s="1" t="s">
        <v>60</v>
      </c>
      <c r="L2620" s="1">
        <v>4</v>
      </c>
      <c r="M2620" s="1">
        <v>0.1</v>
      </c>
      <c r="N2620" s="1" t="s">
        <v>24</v>
      </c>
    </row>
    <row r="2621" spans="1:14" x14ac:dyDescent="0.2">
      <c r="A2621" s="1" t="s">
        <v>2661</v>
      </c>
      <c r="B2621" s="1">
        <v>19</v>
      </c>
      <c r="C2621" s="1" t="s">
        <v>26</v>
      </c>
      <c r="D2621" s="1" t="s">
        <v>21</v>
      </c>
      <c r="E2621" s="1">
        <v>1.68</v>
      </c>
      <c r="F2621" s="1">
        <v>6</v>
      </c>
      <c r="G2621" s="1" t="s">
        <v>69</v>
      </c>
      <c r="H2621" s="1" t="s">
        <v>45</v>
      </c>
      <c r="I2621" s="1">
        <v>13.99</v>
      </c>
      <c r="J2621" s="1">
        <v>0</v>
      </c>
      <c r="K2621" s="1" t="s">
        <v>60</v>
      </c>
      <c r="L2621" s="1">
        <v>3</v>
      </c>
      <c r="M2621" s="1">
        <v>0.24</v>
      </c>
      <c r="N2621" s="1" t="s">
        <v>51</v>
      </c>
    </row>
    <row r="2622" spans="1:14" x14ac:dyDescent="0.2">
      <c r="A2622" s="1" t="s">
        <v>2662</v>
      </c>
      <c r="B2622" s="1">
        <v>21</v>
      </c>
      <c r="C2622" s="1" t="s">
        <v>40</v>
      </c>
      <c r="D2622" s="1" t="s">
        <v>21</v>
      </c>
      <c r="E2622" s="1">
        <v>8.69</v>
      </c>
      <c r="F2622" s="1">
        <v>22</v>
      </c>
      <c r="G2622" s="1" t="s">
        <v>48</v>
      </c>
      <c r="H2622" s="1" t="s">
        <v>54</v>
      </c>
      <c r="I2622" s="1">
        <v>13.99</v>
      </c>
      <c r="J2622" s="1">
        <v>0</v>
      </c>
      <c r="K2622" s="1" t="s">
        <v>60</v>
      </c>
      <c r="L2622" s="1">
        <v>2</v>
      </c>
      <c r="M2622" s="1">
        <v>0.38</v>
      </c>
      <c r="N2622" s="1" t="s">
        <v>33</v>
      </c>
    </row>
    <row r="2623" spans="1:14" x14ac:dyDescent="0.2">
      <c r="A2623" s="1" t="s">
        <v>2663</v>
      </c>
      <c r="B2623" s="1">
        <v>57</v>
      </c>
      <c r="C2623" s="1" t="s">
        <v>40</v>
      </c>
      <c r="D2623" s="1" t="s">
        <v>21</v>
      </c>
      <c r="E2623" s="1">
        <v>12.67</v>
      </c>
      <c r="F2623" s="1">
        <v>50</v>
      </c>
      <c r="G2623" s="1" t="s">
        <v>69</v>
      </c>
      <c r="H2623" s="1" t="s">
        <v>17</v>
      </c>
      <c r="I2623" s="1">
        <v>13.99</v>
      </c>
      <c r="J2623" s="1">
        <v>1</v>
      </c>
      <c r="K2623" s="1" t="s">
        <v>28</v>
      </c>
      <c r="L2623" s="1">
        <v>2</v>
      </c>
      <c r="M2623" s="1">
        <v>0.25</v>
      </c>
      <c r="N2623" s="1" t="s">
        <v>51</v>
      </c>
    </row>
    <row r="2624" spans="1:14" x14ac:dyDescent="0.2">
      <c r="A2624" s="1" t="s">
        <v>2664</v>
      </c>
      <c r="B2624" s="1">
        <v>53</v>
      </c>
      <c r="C2624" s="1" t="s">
        <v>40</v>
      </c>
      <c r="D2624" s="1" t="s">
        <v>21</v>
      </c>
      <c r="E2624" s="1">
        <v>13.02</v>
      </c>
      <c r="F2624" s="1">
        <v>41</v>
      </c>
      <c r="G2624" s="1" t="s">
        <v>16</v>
      </c>
      <c r="H2624" s="1" t="s">
        <v>17</v>
      </c>
      <c r="I2624" s="1">
        <v>13.99</v>
      </c>
      <c r="J2624" s="1">
        <v>1</v>
      </c>
      <c r="K2624" s="1" t="s">
        <v>18</v>
      </c>
      <c r="L2624" s="1">
        <v>3</v>
      </c>
      <c r="M2624" s="1">
        <v>0.31</v>
      </c>
      <c r="N2624" s="1" t="s">
        <v>38</v>
      </c>
    </row>
    <row r="2625" spans="1:14" x14ac:dyDescent="0.2">
      <c r="A2625" s="1" t="s">
        <v>2665</v>
      </c>
      <c r="B2625" s="1">
        <v>67</v>
      </c>
      <c r="C2625" s="1" t="s">
        <v>14</v>
      </c>
      <c r="D2625" s="1" t="s">
        <v>31</v>
      </c>
      <c r="E2625" s="1">
        <v>53.67</v>
      </c>
      <c r="F2625" s="1">
        <v>47</v>
      </c>
      <c r="G2625" s="1" t="s">
        <v>16</v>
      </c>
      <c r="H2625" s="1" t="s">
        <v>45</v>
      </c>
      <c r="I2625" s="1">
        <v>17.989999999999998</v>
      </c>
      <c r="J2625" s="1">
        <v>0</v>
      </c>
      <c r="K2625" s="1" t="s">
        <v>42</v>
      </c>
      <c r="L2625" s="1">
        <v>2</v>
      </c>
      <c r="M2625" s="1">
        <v>1.1200000000000001</v>
      </c>
      <c r="N2625" s="1" t="s">
        <v>38</v>
      </c>
    </row>
    <row r="2626" spans="1:14" x14ac:dyDescent="0.2">
      <c r="A2626" s="1" t="s">
        <v>2666</v>
      </c>
      <c r="B2626" s="1">
        <v>66</v>
      </c>
      <c r="C2626" s="1" t="s">
        <v>40</v>
      </c>
      <c r="D2626" s="1" t="s">
        <v>31</v>
      </c>
      <c r="E2626" s="1">
        <v>11.94</v>
      </c>
      <c r="F2626" s="1">
        <v>43</v>
      </c>
      <c r="G2626" s="1" t="s">
        <v>27</v>
      </c>
      <c r="H2626" s="1" t="s">
        <v>56</v>
      </c>
      <c r="I2626" s="1">
        <v>17.989999999999998</v>
      </c>
      <c r="J2626" s="1">
        <v>0</v>
      </c>
      <c r="K2626" s="1" t="s">
        <v>60</v>
      </c>
      <c r="L2626" s="1">
        <v>4</v>
      </c>
      <c r="M2626" s="1">
        <v>0.27</v>
      </c>
      <c r="N2626" s="1" t="s">
        <v>51</v>
      </c>
    </row>
    <row r="2627" spans="1:14" x14ac:dyDescent="0.2">
      <c r="A2627" s="1" t="s">
        <v>2667</v>
      </c>
      <c r="B2627" s="1">
        <v>33</v>
      </c>
      <c r="C2627" s="1" t="s">
        <v>40</v>
      </c>
      <c r="D2627" s="1" t="s">
        <v>15</v>
      </c>
      <c r="E2627" s="1">
        <v>24.4</v>
      </c>
      <c r="F2627" s="1">
        <v>35</v>
      </c>
      <c r="G2627" s="1" t="s">
        <v>22</v>
      </c>
      <c r="H2627" s="1" t="s">
        <v>17</v>
      </c>
      <c r="I2627" s="1">
        <v>8.99</v>
      </c>
      <c r="J2627" s="1">
        <v>0</v>
      </c>
      <c r="K2627" s="1" t="s">
        <v>42</v>
      </c>
      <c r="L2627" s="1">
        <v>2</v>
      </c>
      <c r="M2627" s="1">
        <v>0.68</v>
      </c>
      <c r="N2627" s="1" t="s">
        <v>29</v>
      </c>
    </row>
    <row r="2628" spans="1:14" x14ac:dyDescent="0.2">
      <c r="A2628" s="1" t="s">
        <v>2668</v>
      </c>
      <c r="B2628" s="1">
        <v>23</v>
      </c>
      <c r="C2628" s="1" t="s">
        <v>26</v>
      </c>
      <c r="D2628" s="1" t="s">
        <v>31</v>
      </c>
      <c r="E2628" s="1">
        <v>3</v>
      </c>
      <c r="F2628" s="1">
        <v>59</v>
      </c>
      <c r="G2628" s="1" t="s">
        <v>48</v>
      </c>
      <c r="H2628" s="1" t="s">
        <v>54</v>
      </c>
      <c r="I2628" s="1">
        <v>17.989999999999998</v>
      </c>
      <c r="J2628" s="1">
        <v>1</v>
      </c>
      <c r="K2628" s="1" t="s">
        <v>28</v>
      </c>
      <c r="L2628" s="1">
        <v>5</v>
      </c>
      <c r="M2628" s="1">
        <v>0.05</v>
      </c>
      <c r="N2628" s="1" t="s">
        <v>24</v>
      </c>
    </row>
    <row r="2629" spans="1:14" x14ac:dyDescent="0.2">
      <c r="A2629" s="1" t="s">
        <v>2669</v>
      </c>
      <c r="B2629" s="1">
        <v>58</v>
      </c>
      <c r="C2629" s="1" t="s">
        <v>40</v>
      </c>
      <c r="D2629" s="1" t="s">
        <v>21</v>
      </c>
      <c r="E2629" s="1">
        <v>12.42</v>
      </c>
      <c r="F2629" s="1">
        <v>20</v>
      </c>
      <c r="G2629" s="1" t="s">
        <v>32</v>
      </c>
      <c r="H2629" s="1" t="s">
        <v>56</v>
      </c>
      <c r="I2629" s="1">
        <v>13.99</v>
      </c>
      <c r="J2629" s="1">
        <v>0</v>
      </c>
      <c r="K2629" s="1" t="s">
        <v>60</v>
      </c>
      <c r="L2629" s="1">
        <v>5</v>
      </c>
      <c r="M2629" s="1">
        <v>0.59</v>
      </c>
      <c r="N2629" s="1" t="s">
        <v>38</v>
      </c>
    </row>
    <row r="2630" spans="1:14" x14ac:dyDescent="0.2">
      <c r="A2630" s="1" t="s">
        <v>2670</v>
      </c>
      <c r="B2630" s="1">
        <v>49</v>
      </c>
      <c r="C2630" s="1" t="s">
        <v>40</v>
      </c>
      <c r="D2630" s="1" t="s">
        <v>21</v>
      </c>
      <c r="E2630" s="1">
        <v>35.69</v>
      </c>
      <c r="F2630" s="1">
        <v>42</v>
      </c>
      <c r="G2630" s="1" t="s">
        <v>69</v>
      </c>
      <c r="H2630" s="1" t="s">
        <v>17</v>
      </c>
      <c r="I2630" s="1">
        <v>13.99</v>
      </c>
      <c r="J2630" s="1">
        <v>0</v>
      </c>
      <c r="K2630" s="1" t="s">
        <v>60</v>
      </c>
      <c r="L2630" s="1">
        <v>2</v>
      </c>
      <c r="M2630" s="1">
        <v>0.83</v>
      </c>
      <c r="N2630" s="1" t="s">
        <v>29</v>
      </c>
    </row>
    <row r="2631" spans="1:14" x14ac:dyDescent="0.2">
      <c r="A2631" s="1" t="s">
        <v>2671</v>
      </c>
      <c r="B2631" s="1">
        <v>24</v>
      </c>
      <c r="C2631" s="1" t="s">
        <v>26</v>
      </c>
      <c r="D2631" s="1" t="s">
        <v>21</v>
      </c>
      <c r="E2631" s="1">
        <v>12.3</v>
      </c>
      <c r="F2631" s="1">
        <v>32</v>
      </c>
      <c r="G2631" s="1" t="s">
        <v>27</v>
      </c>
      <c r="H2631" s="1" t="s">
        <v>45</v>
      </c>
      <c r="I2631" s="1">
        <v>13.99</v>
      </c>
      <c r="J2631" s="1">
        <v>1</v>
      </c>
      <c r="K2631" s="1" t="s">
        <v>18</v>
      </c>
      <c r="L2631" s="1">
        <v>4</v>
      </c>
      <c r="M2631" s="1">
        <v>0.37</v>
      </c>
      <c r="N2631" s="1" t="s">
        <v>46</v>
      </c>
    </row>
    <row r="2632" spans="1:14" x14ac:dyDescent="0.2">
      <c r="A2632" s="1" t="s">
        <v>2672</v>
      </c>
      <c r="B2632" s="1">
        <v>57</v>
      </c>
      <c r="C2632" s="1" t="s">
        <v>26</v>
      </c>
      <c r="D2632" s="1" t="s">
        <v>31</v>
      </c>
      <c r="E2632" s="1">
        <v>23.63</v>
      </c>
      <c r="F2632" s="1">
        <v>34</v>
      </c>
      <c r="G2632" s="1" t="s">
        <v>16</v>
      </c>
      <c r="H2632" s="1" t="s">
        <v>45</v>
      </c>
      <c r="I2632" s="1">
        <v>17.989999999999998</v>
      </c>
      <c r="J2632" s="1">
        <v>0</v>
      </c>
      <c r="K2632" s="1" t="s">
        <v>60</v>
      </c>
      <c r="L2632" s="1">
        <v>5</v>
      </c>
      <c r="M2632" s="1">
        <v>0.68</v>
      </c>
      <c r="N2632" s="1" t="s">
        <v>29</v>
      </c>
    </row>
    <row r="2633" spans="1:14" x14ac:dyDescent="0.2">
      <c r="A2633" s="1" t="s">
        <v>2673</v>
      </c>
      <c r="B2633" s="1">
        <v>61</v>
      </c>
      <c r="C2633" s="1" t="s">
        <v>26</v>
      </c>
      <c r="D2633" s="1" t="s">
        <v>15</v>
      </c>
      <c r="E2633" s="1">
        <v>4.4800000000000004</v>
      </c>
      <c r="F2633" s="1">
        <v>28</v>
      </c>
      <c r="G2633" s="1" t="s">
        <v>69</v>
      </c>
      <c r="H2633" s="1" t="s">
        <v>45</v>
      </c>
      <c r="I2633" s="1">
        <v>8.99</v>
      </c>
      <c r="J2633" s="1">
        <v>1</v>
      </c>
      <c r="K2633" s="1" t="s">
        <v>18</v>
      </c>
      <c r="L2633" s="1">
        <v>5</v>
      </c>
      <c r="M2633" s="1">
        <v>0.15</v>
      </c>
      <c r="N2633" s="1" t="s">
        <v>19</v>
      </c>
    </row>
    <row r="2634" spans="1:14" x14ac:dyDescent="0.2">
      <c r="A2634" s="1" t="s">
        <v>2674</v>
      </c>
      <c r="B2634" s="1">
        <v>38</v>
      </c>
      <c r="C2634" s="1" t="s">
        <v>26</v>
      </c>
      <c r="D2634" s="1" t="s">
        <v>21</v>
      </c>
      <c r="E2634" s="1">
        <v>3.26</v>
      </c>
      <c r="F2634" s="1">
        <v>20</v>
      </c>
      <c r="G2634" s="1" t="s">
        <v>32</v>
      </c>
      <c r="H2634" s="1" t="s">
        <v>45</v>
      </c>
      <c r="I2634" s="1">
        <v>13.99</v>
      </c>
      <c r="J2634" s="1">
        <v>0</v>
      </c>
      <c r="K2634" s="1" t="s">
        <v>42</v>
      </c>
      <c r="L2634" s="1">
        <v>4</v>
      </c>
      <c r="M2634" s="1">
        <v>0.16</v>
      </c>
      <c r="N2634" s="1" t="s">
        <v>24</v>
      </c>
    </row>
    <row r="2635" spans="1:14" x14ac:dyDescent="0.2">
      <c r="A2635" s="1" t="s">
        <v>2675</v>
      </c>
      <c r="B2635" s="1">
        <v>67</v>
      </c>
      <c r="C2635" s="1" t="s">
        <v>14</v>
      </c>
      <c r="D2635" s="1" t="s">
        <v>15</v>
      </c>
      <c r="E2635" s="1">
        <v>4.3099999999999996</v>
      </c>
      <c r="F2635" s="1">
        <v>37</v>
      </c>
      <c r="G2635" s="1" t="s">
        <v>16</v>
      </c>
      <c r="H2635" s="1" t="s">
        <v>45</v>
      </c>
      <c r="I2635" s="1">
        <v>8.99</v>
      </c>
      <c r="J2635" s="1">
        <v>1</v>
      </c>
      <c r="K2635" s="1" t="s">
        <v>36</v>
      </c>
      <c r="L2635" s="1">
        <v>5</v>
      </c>
      <c r="M2635" s="1">
        <v>0.11</v>
      </c>
      <c r="N2635" s="1" t="s">
        <v>24</v>
      </c>
    </row>
    <row r="2636" spans="1:14" x14ac:dyDescent="0.2">
      <c r="A2636" s="1" t="s">
        <v>2676</v>
      </c>
      <c r="B2636" s="1">
        <v>64</v>
      </c>
      <c r="C2636" s="1" t="s">
        <v>26</v>
      </c>
      <c r="D2636" s="1" t="s">
        <v>31</v>
      </c>
      <c r="E2636" s="1">
        <v>6.41</v>
      </c>
      <c r="F2636" s="1">
        <v>4</v>
      </c>
      <c r="G2636" s="1" t="s">
        <v>69</v>
      </c>
      <c r="H2636" s="1" t="s">
        <v>56</v>
      </c>
      <c r="I2636" s="1">
        <v>17.989999999999998</v>
      </c>
      <c r="J2636" s="1">
        <v>0</v>
      </c>
      <c r="K2636" s="1" t="s">
        <v>60</v>
      </c>
      <c r="L2636" s="1">
        <v>1</v>
      </c>
      <c r="M2636" s="1">
        <v>1.28</v>
      </c>
      <c r="N2636" s="1" t="s">
        <v>24</v>
      </c>
    </row>
    <row r="2637" spans="1:14" x14ac:dyDescent="0.2">
      <c r="A2637" s="1" t="s">
        <v>2677</v>
      </c>
      <c r="B2637" s="1">
        <v>26</v>
      </c>
      <c r="C2637" s="1" t="s">
        <v>40</v>
      </c>
      <c r="D2637" s="1" t="s">
        <v>21</v>
      </c>
      <c r="E2637" s="1">
        <v>24.88</v>
      </c>
      <c r="F2637" s="1">
        <v>15</v>
      </c>
      <c r="G2637" s="1" t="s">
        <v>27</v>
      </c>
      <c r="H2637" s="1" t="s">
        <v>56</v>
      </c>
      <c r="I2637" s="1">
        <v>13.99</v>
      </c>
      <c r="J2637" s="1">
        <v>0</v>
      </c>
      <c r="K2637" s="1" t="s">
        <v>18</v>
      </c>
      <c r="L2637" s="1">
        <v>1</v>
      </c>
      <c r="M2637" s="1">
        <v>1.55</v>
      </c>
      <c r="N2637" s="1" t="s">
        <v>19</v>
      </c>
    </row>
    <row r="2638" spans="1:14" x14ac:dyDescent="0.2">
      <c r="A2638" s="1" t="s">
        <v>2678</v>
      </c>
      <c r="B2638" s="1">
        <v>68</v>
      </c>
      <c r="C2638" s="1" t="s">
        <v>26</v>
      </c>
      <c r="D2638" s="1" t="s">
        <v>15</v>
      </c>
      <c r="E2638" s="1">
        <v>9.48</v>
      </c>
      <c r="F2638" s="1">
        <v>4</v>
      </c>
      <c r="G2638" s="1" t="s">
        <v>32</v>
      </c>
      <c r="H2638" s="1" t="s">
        <v>56</v>
      </c>
      <c r="I2638" s="1">
        <v>8.99</v>
      </c>
      <c r="J2638" s="1">
        <v>0</v>
      </c>
      <c r="K2638" s="1" t="s">
        <v>60</v>
      </c>
      <c r="L2638" s="1">
        <v>2</v>
      </c>
      <c r="M2638" s="1">
        <v>1.9</v>
      </c>
      <c r="N2638" s="1" t="s">
        <v>29</v>
      </c>
    </row>
    <row r="2639" spans="1:14" x14ac:dyDescent="0.2">
      <c r="A2639" s="1" t="s">
        <v>2679</v>
      </c>
      <c r="B2639" s="1">
        <v>27</v>
      </c>
      <c r="C2639" s="1" t="s">
        <v>26</v>
      </c>
      <c r="D2639" s="1" t="s">
        <v>15</v>
      </c>
      <c r="E2639" s="1">
        <v>7.52</v>
      </c>
      <c r="F2639" s="1">
        <v>34</v>
      </c>
      <c r="G2639" s="1" t="s">
        <v>32</v>
      </c>
      <c r="H2639" s="1" t="s">
        <v>23</v>
      </c>
      <c r="I2639" s="1">
        <v>8.99</v>
      </c>
      <c r="J2639" s="1">
        <v>1</v>
      </c>
      <c r="K2639" s="1" t="s">
        <v>28</v>
      </c>
      <c r="L2639" s="1">
        <v>5</v>
      </c>
      <c r="M2639" s="1">
        <v>0.21</v>
      </c>
      <c r="N2639" s="1" t="s">
        <v>38</v>
      </c>
    </row>
    <row r="2640" spans="1:14" x14ac:dyDescent="0.2">
      <c r="A2640" s="1" t="s">
        <v>2680</v>
      </c>
      <c r="B2640" s="1">
        <v>24</v>
      </c>
      <c r="C2640" s="1" t="s">
        <v>14</v>
      </c>
      <c r="D2640" s="1" t="s">
        <v>21</v>
      </c>
      <c r="E2640" s="1">
        <v>17.37</v>
      </c>
      <c r="F2640" s="1">
        <v>17</v>
      </c>
      <c r="G2640" s="1" t="s">
        <v>16</v>
      </c>
      <c r="H2640" s="1" t="s">
        <v>54</v>
      </c>
      <c r="I2640" s="1">
        <v>13.99</v>
      </c>
      <c r="J2640" s="1">
        <v>0</v>
      </c>
      <c r="K2640" s="1" t="s">
        <v>36</v>
      </c>
      <c r="L2640" s="1">
        <v>1</v>
      </c>
      <c r="M2640" s="1">
        <v>0.97</v>
      </c>
      <c r="N2640" s="1" t="s">
        <v>33</v>
      </c>
    </row>
    <row r="2641" spans="1:14" x14ac:dyDescent="0.2">
      <c r="A2641" s="1" t="s">
        <v>2681</v>
      </c>
      <c r="B2641" s="1">
        <v>28</v>
      </c>
      <c r="C2641" s="1" t="s">
        <v>40</v>
      </c>
      <c r="D2641" s="1" t="s">
        <v>15</v>
      </c>
      <c r="E2641" s="1">
        <v>25.3</v>
      </c>
      <c r="F2641" s="1">
        <v>8</v>
      </c>
      <c r="G2641" s="1" t="s">
        <v>69</v>
      </c>
      <c r="H2641" s="1" t="s">
        <v>56</v>
      </c>
      <c r="I2641" s="1">
        <v>8.99</v>
      </c>
      <c r="J2641" s="1">
        <v>0</v>
      </c>
      <c r="K2641" s="1" t="s">
        <v>18</v>
      </c>
      <c r="L2641" s="1">
        <v>5</v>
      </c>
      <c r="M2641" s="1">
        <v>2.81</v>
      </c>
      <c r="N2641" s="1" t="s">
        <v>33</v>
      </c>
    </row>
    <row r="2642" spans="1:14" x14ac:dyDescent="0.2">
      <c r="A2642" s="1" t="s">
        <v>2682</v>
      </c>
      <c r="B2642" s="1">
        <v>35</v>
      </c>
      <c r="C2642" s="1" t="s">
        <v>14</v>
      </c>
      <c r="D2642" s="1" t="s">
        <v>15</v>
      </c>
      <c r="E2642" s="1">
        <v>29.26</v>
      </c>
      <c r="F2642" s="1">
        <v>36</v>
      </c>
      <c r="G2642" s="1" t="s">
        <v>16</v>
      </c>
      <c r="H2642" s="1" t="s">
        <v>45</v>
      </c>
      <c r="I2642" s="1">
        <v>8.99</v>
      </c>
      <c r="J2642" s="1">
        <v>0</v>
      </c>
      <c r="K2642" s="1" t="s">
        <v>36</v>
      </c>
      <c r="L2642" s="1">
        <v>1</v>
      </c>
      <c r="M2642" s="1">
        <v>0.79</v>
      </c>
      <c r="N2642" s="1" t="s">
        <v>46</v>
      </c>
    </row>
    <row r="2643" spans="1:14" x14ac:dyDescent="0.2">
      <c r="A2643" s="1" t="s">
        <v>2683</v>
      </c>
      <c r="B2643" s="1">
        <v>54</v>
      </c>
      <c r="C2643" s="1" t="s">
        <v>14</v>
      </c>
      <c r="D2643" s="1" t="s">
        <v>21</v>
      </c>
      <c r="E2643" s="1">
        <v>27.56</v>
      </c>
      <c r="F2643" s="1">
        <v>28</v>
      </c>
      <c r="G2643" s="1" t="s">
        <v>27</v>
      </c>
      <c r="H2643" s="1" t="s">
        <v>45</v>
      </c>
      <c r="I2643" s="1">
        <v>13.99</v>
      </c>
      <c r="J2643" s="1">
        <v>0</v>
      </c>
      <c r="K2643" s="1" t="s">
        <v>42</v>
      </c>
      <c r="L2643" s="1">
        <v>5</v>
      </c>
      <c r="M2643" s="1">
        <v>0.95</v>
      </c>
      <c r="N2643" s="1" t="s">
        <v>33</v>
      </c>
    </row>
    <row r="2644" spans="1:14" x14ac:dyDescent="0.2">
      <c r="A2644" s="1" t="s">
        <v>2684</v>
      </c>
      <c r="B2644" s="1">
        <v>22</v>
      </c>
      <c r="C2644" s="1" t="s">
        <v>14</v>
      </c>
      <c r="D2644" s="1" t="s">
        <v>15</v>
      </c>
      <c r="E2644" s="1">
        <v>11.74</v>
      </c>
      <c r="F2644" s="1">
        <v>33</v>
      </c>
      <c r="G2644" s="1" t="s">
        <v>16</v>
      </c>
      <c r="H2644" s="1" t="s">
        <v>54</v>
      </c>
      <c r="I2644" s="1">
        <v>8.99</v>
      </c>
      <c r="J2644" s="1">
        <v>1</v>
      </c>
      <c r="K2644" s="1" t="s">
        <v>28</v>
      </c>
      <c r="L2644" s="1">
        <v>2</v>
      </c>
      <c r="M2644" s="1">
        <v>0.35</v>
      </c>
      <c r="N2644" s="1" t="s">
        <v>51</v>
      </c>
    </row>
    <row r="2645" spans="1:14" x14ac:dyDescent="0.2">
      <c r="A2645" s="1" t="s">
        <v>2685</v>
      </c>
      <c r="B2645" s="1">
        <v>60</v>
      </c>
      <c r="C2645" s="1" t="s">
        <v>40</v>
      </c>
      <c r="D2645" s="1" t="s">
        <v>21</v>
      </c>
      <c r="E2645" s="1">
        <v>12.22</v>
      </c>
      <c r="F2645" s="1">
        <v>17</v>
      </c>
      <c r="G2645" s="1" t="s">
        <v>16</v>
      </c>
      <c r="H2645" s="1" t="s">
        <v>17</v>
      </c>
      <c r="I2645" s="1">
        <v>13.99</v>
      </c>
      <c r="J2645" s="1">
        <v>0</v>
      </c>
      <c r="K2645" s="1" t="s">
        <v>36</v>
      </c>
      <c r="L2645" s="1">
        <v>2</v>
      </c>
      <c r="M2645" s="1">
        <v>0.68</v>
      </c>
      <c r="N2645" s="1" t="s">
        <v>29</v>
      </c>
    </row>
    <row r="2646" spans="1:14" x14ac:dyDescent="0.2">
      <c r="A2646" s="1" t="s">
        <v>2686</v>
      </c>
      <c r="B2646" s="1">
        <v>37</v>
      </c>
      <c r="C2646" s="1" t="s">
        <v>26</v>
      </c>
      <c r="D2646" s="1" t="s">
        <v>21</v>
      </c>
      <c r="E2646" s="1">
        <v>1.64</v>
      </c>
      <c r="F2646" s="1">
        <v>8</v>
      </c>
      <c r="G2646" s="1" t="s">
        <v>27</v>
      </c>
      <c r="H2646" s="1" t="s">
        <v>45</v>
      </c>
      <c r="I2646" s="1">
        <v>13.99</v>
      </c>
      <c r="J2646" s="1">
        <v>1</v>
      </c>
      <c r="K2646" s="1" t="s">
        <v>60</v>
      </c>
      <c r="L2646" s="1">
        <v>1</v>
      </c>
      <c r="M2646" s="1">
        <v>0.18</v>
      </c>
      <c r="N2646" s="1" t="s">
        <v>19</v>
      </c>
    </row>
    <row r="2647" spans="1:14" x14ac:dyDescent="0.2">
      <c r="A2647" s="1" t="s">
        <v>2687</v>
      </c>
      <c r="B2647" s="1">
        <v>30</v>
      </c>
      <c r="C2647" s="1" t="s">
        <v>40</v>
      </c>
      <c r="D2647" s="1" t="s">
        <v>15</v>
      </c>
      <c r="E2647" s="1">
        <v>1.3</v>
      </c>
      <c r="F2647" s="1">
        <v>56</v>
      </c>
      <c r="G2647" s="1" t="s">
        <v>16</v>
      </c>
      <c r="H2647" s="1" t="s">
        <v>17</v>
      </c>
      <c r="I2647" s="1">
        <v>8.99</v>
      </c>
      <c r="J2647" s="1">
        <v>1</v>
      </c>
      <c r="K2647" s="1" t="s">
        <v>60</v>
      </c>
      <c r="L2647" s="1">
        <v>1</v>
      </c>
      <c r="M2647" s="1">
        <v>0.02</v>
      </c>
      <c r="N2647" s="1" t="s">
        <v>51</v>
      </c>
    </row>
    <row r="2648" spans="1:14" x14ac:dyDescent="0.2">
      <c r="A2648" s="1" t="s">
        <v>2688</v>
      </c>
      <c r="B2648" s="1">
        <v>21</v>
      </c>
      <c r="C2648" s="1" t="s">
        <v>40</v>
      </c>
      <c r="D2648" s="1" t="s">
        <v>21</v>
      </c>
      <c r="E2648" s="1">
        <v>51.45</v>
      </c>
      <c r="F2648" s="1">
        <v>24</v>
      </c>
      <c r="G2648" s="1" t="s">
        <v>27</v>
      </c>
      <c r="H2648" s="1" t="s">
        <v>45</v>
      </c>
      <c r="I2648" s="1">
        <v>13.99</v>
      </c>
      <c r="J2648" s="1">
        <v>0</v>
      </c>
      <c r="K2648" s="1" t="s">
        <v>60</v>
      </c>
      <c r="L2648" s="1">
        <v>1</v>
      </c>
      <c r="M2648" s="1">
        <v>2.06</v>
      </c>
      <c r="N2648" s="1" t="s">
        <v>38</v>
      </c>
    </row>
    <row r="2649" spans="1:14" x14ac:dyDescent="0.2">
      <c r="A2649" s="1" t="s">
        <v>2689</v>
      </c>
      <c r="B2649" s="1">
        <v>40</v>
      </c>
      <c r="C2649" s="1" t="s">
        <v>14</v>
      </c>
      <c r="D2649" s="1" t="s">
        <v>31</v>
      </c>
      <c r="E2649" s="1">
        <v>3.41</v>
      </c>
      <c r="F2649" s="1">
        <v>26</v>
      </c>
      <c r="G2649" s="1" t="s">
        <v>69</v>
      </c>
      <c r="H2649" s="1" t="s">
        <v>17</v>
      </c>
      <c r="I2649" s="1">
        <v>17.989999999999998</v>
      </c>
      <c r="J2649" s="1">
        <v>0</v>
      </c>
      <c r="K2649" s="1" t="s">
        <v>60</v>
      </c>
      <c r="L2649" s="1">
        <v>5</v>
      </c>
      <c r="M2649" s="1">
        <v>0.13</v>
      </c>
      <c r="N2649" s="1" t="s">
        <v>19</v>
      </c>
    </row>
    <row r="2650" spans="1:14" x14ac:dyDescent="0.2">
      <c r="A2650" s="1" t="s">
        <v>2690</v>
      </c>
      <c r="B2650" s="1">
        <v>69</v>
      </c>
      <c r="C2650" s="1" t="s">
        <v>40</v>
      </c>
      <c r="D2650" s="1" t="s">
        <v>21</v>
      </c>
      <c r="E2650" s="1">
        <v>32.200000000000003</v>
      </c>
      <c r="F2650" s="1">
        <v>13</v>
      </c>
      <c r="G2650" s="1" t="s">
        <v>27</v>
      </c>
      <c r="H2650" s="1" t="s">
        <v>23</v>
      </c>
      <c r="I2650" s="1">
        <v>13.99</v>
      </c>
      <c r="J2650" s="1">
        <v>0</v>
      </c>
      <c r="K2650" s="1" t="s">
        <v>36</v>
      </c>
      <c r="L2650" s="1">
        <v>1</v>
      </c>
      <c r="M2650" s="1">
        <v>2.2999999999999998</v>
      </c>
      <c r="N2650" s="1" t="s">
        <v>51</v>
      </c>
    </row>
    <row r="2651" spans="1:14" x14ac:dyDescent="0.2">
      <c r="A2651" s="1" t="s">
        <v>2691</v>
      </c>
      <c r="B2651" s="1">
        <v>29</v>
      </c>
      <c r="C2651" s="1" t="s">
        <v>14</v>
      </c>
      <c r="D2651" s="1" t="s">
        <v>15</v>
      </c>
      <c r="E2651" s="1">
        <v>15.49</v>
      </c>
      <c r="F2651" s="1">
        <v>31</v>
      </c>
      <c r="G2651" s="1" t="s">
        <v>16</v>
      </c>
      <c r="H2651" s="1" t="s">
        <v>45</v>
      </c>
      <c r="I2651" s="1">
        <v>8.99</v>
      </c>
      <c r="J2651" s="1">
        <v>1</v>
      </c>
      <c r="K2651" s="1" t="s">
        <v>18</v>
      </c>
      <c r="L2651" s="1">
        <v>3</v>
      </c>
      <c r="M2651" s="1">
        <v>0.48</v>
      </c>
      <c r="N2651" s="1" t="s">
        <v>51</v>
      </c>
    </row>
    <row r="2652" spans="1:14" x14ac:dyDescent="0.2">
      <c r="A2652" s="1" t="s">
        <v>2692</v>
      </c>
      <c r="B2652" s="1">
        <v>60</v>
      </c>
      <c r="C2652" s="1" t="s">
        <v>26</v>
      </c>
      <c r="D2652" s="1" t="s">
        <v>31</v>
      </c>
      <c r="E2652" s="1">
        <v>16.05</v>
      </c>
      <c r="F2652" s="1">
        <v>56</v>
      </c>
      <c r="G2652" s="1" t="s">
        <v>69</v>
      </c>
      <c r="H2652" s="1" t="s">
        <v>45</v>
      </c>
      <c r="I2652" s="1">
        <v>17.989999999999998</v>
      </c>
      <c r="J2652" s="1">
        <v>0</v>
      </c>
      <c r="K2652" s="1" t="s">
        <v>42</v>
      </c>
      <c r="L2652" s="1">
        <v>4</v>
      </c>
      <c r="M2652" s="1">
        <v>0.28000000000000003</v>
      </c>
      <c r="N2652" s="1" t="s">
        <v>51</v>
      </c>
    </row>
    <row r="2653" spans="1:14" x14ac:dyDescent="0.2">
      <c r="A2653" s="1" t="s">
        <v>2693</v>
      </c>
      <c r="B2653" s="1">
        <v>36</v>
      </c>
      <c r="C2653" s="1" t="s">
        <v>40</v>
      </c>
      <c r="D2653" s="1" t="s">
        <v>31</v>
      </c>
      <c r="E2653" s="1">
        <v>5.72</v>
      </c>
      <c r="F2653" s="1">
        <v>21</v>
      </c>
      <c r="G2653" s="1" t="s">
        <v>32</v>
      </c>
      <c r="H2653" s="1" t="s">
        <v>56</v>
      </c>
      <c r="I2653" s="1">
        <v>17.989999999999998</v>
      </c>
      <c r="J2653" s="1">
        <v>0</v>
      </c>
      <c r="K2653" s="1" t="s">
        <v>36</v>
      </c>
      <c r="L2653" s="1">
        <v>1</v>
      </c>
      <c r="M2653" s="1">
        <v>0.26</v>
      </c>
      <c r="N2653" s="1" t="s">
        <v>46</v>
      </c>
    </row>
    <row r="2654" spans="1:14" x14ac:dyDescent="0.2">
      <c r="A2654" s="1" t="s">
        <v>2694</v>
      </c>
      <c r="B2654" s="1">
        <v>57</v>
      </c>
      <c r="C2654" s="1" t="s">
        <v>26</v>
      </c>
      <c r="D2654" s="1" t="s">
        <v>15</v>
      </c>
      <c r="E2654" s="1">
        <v>3.81</v>
      </c>
      <c r="F2654" s="1">
        <v>1</v>
      </c>
      <c r="G2654" s="1" t="s">
        <v>16</v>
      </c>
      <c r="H2654" s="1" t="s">
        <v>54</v>
      </c>
      <c r="I2654" s="1">
        <v>8.99</v>
      </c>
      <c r="J2654" s="1">
        <v>1</v>
      </c>
      <c r="K2654" s="1" t="s">
        <v>18</v>
      </c>
      <c r="L2654" s="1">
        <v>2</v>
      </c>
      <c r="M2654" s="1">
        <v>1.91</v>
      </c>
      <c r="N2654" s="1" t="s">
        <v>29</v>
      </c>
    </row>
    <row r="2655" spans="1:14" x14ac:dyDescent="0.2">
      <c r="A2655" s="1" t="s">
        <v>2695</v>
      </c>
      <c r="B2655" s="1">
        <v>19</v>
      </c>
      <c r="C2655" s="1" t="s">
        <v>26</v>
      </c>
      <c r="D2655" s="1" t="s">
        <v>21</v>
      </c>
      <c r="E2655" s="1">
        <v>8.5399999999999991</v>
      </c>
      <c r="F2655" s="1">
        <v>6</v>
      </c>
      <c r="G2655" s="1" t="s">
        <v>16</v>
      </c>
      <c r="H2655" s="1" t="s">
        <v>17</v>
      </c>
      <c r="I2655" s="1">
        <v>13.99</v>
      </c>
      <c r="J2655" s="1">
        <v>0</v>
      </c>
      <c r="K2655" s="1" t="s">
        <v>60</v>
      </c>
      <c r="L2655" s="1">
        <v>3</v>
      </c>
      <c r="M2655" s="1">
        <v>1.22</v>
      </c>
      <c r="N2655" s="1" t="s">
        <v>38</v>
      </c>
    </row>
    <row r="2656" spans="1:14" x14ac:dyDescent="0.2">
      <c r="A2656" s="1" t="s">
        <v>2696</v>
      </c>
      <c r="B2656" s="1">
        <v>43</v>
      </c>
      <c r="C2656" s="1" t="s">
        <v>26</v>
      </c>
      <c r="D2656" s="1" t="s">
        <v>31</v>
      </c>
      <c r="E2656" s="1">
        <v>16.600000000000001</v>
      </c>
      <c r="F2656" s="1">
        <v>17</v>
      </c>
      <c r="G2656" s="1" t="s">
        <v>69</v>
      </c>
      <c r="H2656" s="1" t="s">
        <v>45</v>
      </c>
      <c r="I2656" s="1">
        <v>17.989999999999998</v>
      </c>
      <c r="J2656" s="1">
        <v>0</v>
      </c>
      <c r="K2656" s="1" t="s">
        <v>18</v>
      </c>
      <c r="L2656" s="1">
        <v>3</v>
      </c>
      <c r="M2656" s="1">
        <v>0.92</v>
      </c>
      <c r="N2656" s="1" t="s">
        <v>29</v>
      </c>
    </row>
    <row r="2657" spans="1:14" x14ac:dyDescent="0.2">
      <c r="A2657" s="1" t="s">
        <v>2697</v>
      </c>
      <c r="B2657" s="1">
        <v>45</v>
      </c>
      <c r="C2657" s="1" t="s">
        <v>14</v>
      </c>
      <c r="D2657" s="1" t="s">
        <v>31</v>
      </c>
      <c r="E2657" s="1">
        <v>19.18</v>
      </c>
      <c r="F2657" s="1">
        <v>49</v>
      </c>
      <c r="G2657" s="1" t="s">
        <v>69</v>
      </c>
      <c r="H2657" s="1" t="s">
        <v>23</v>
      </c>
      <c r="I2657" s="1">
        <v>17.989999999999998</v>
      </c>
      <c r="J2657" s="1">
        <v>1</v>
      </c>
      <c r="K2657" s="1" t="s">
        <v>18</v>
      </c>
      <c r="L2657" s="1">
        <v>5</v>
      </c>
      <c r="M2657" s="1">
        <v>0.38</v>
      </c>
      <c r="N2657" s="1" t="s">
        <v>51</v>
      </c>
    </row>
    <row r="2658" spans="1:14" x14ac:dyDescent="0.2">
      <c r="A2658" s="1" t="s">
        <v>2698</v>
      </c>
      <c r="B2658" s="1">
        <v>31</v>
      </c>
      <c r="C2658" s="1" t="s">
        <v>14</v>
      </c>
      <c r="D2658" s="1" t="s">
        <v>21</v>
      </c>
      <c r="E2658" s="1">
        <v>4.1100000000000003</v>
      </c>
      <c r="F2658" s="1">
        <v>33</v>
      </c>
      <c r="G2658" s="1" t="s">
        <v>69</v>
      </c>
      <c r="H2658" s="1" t="s">
        <v>17</v>
      </c>
      <c r="I2658" s="1">
        <v>13.99</v>
      </c>
      <c r="J2658" s="1">
        <v>1</v>
      </c>
      <c r="K2658" s="1" t="s">
        <v>28</v>
      </c>
      <c r="L2658" s="1">
        <v>5</v>
      </c>
      <c r="M2658" s="1">
        <v>0.12</v>
      </c>
      <c r="N2658" s="1" t="s">
        <v>29</v>
      </c>
    </row>
    <row r="2659" spans="1:14" x14ac:dyDescent="0.2">
      <c r="A2659" s="1" t="s">
        <v>2699</v>
      </c>
      <c r="B2659" s="1">
        <v>38</v>
      </c>
      <c r="C2659" s="1" t="s">
        <v>26</v>
      </c>
      <c r="D2659" s="1" t="s">
        <v>31</v>
      </c>
      <c r="E2659" s="1">
        <v>3.26</v>
      </c>
      <c r="F2659" s="1">
        <v>36</v>
      </c>
      <c r="G2659" s="1" t="s">
        <v>16</v>
      </c>
      <c r="H2659" s="1" t="s">
        <v>56</v>
      </c>
      <c r="I2659" s="1">
        <v>17.989999999999998</v>
      </c>
      <c r="J2659" s="1">
        <v>1</v>
      </c>
      <c r="K2659" s="1" t="s">
        <v>18</v>
      </c>
      <c r="L2659" s="1">
        <v>1</v>
      </c>
      <c r="M2659" s="1">
        <v>0.09</v>
      </c>
      <c r="N2659" s="1" t="s">
        <v>51</v>
      </c>
    </row>
    <row r="2660" spans="1:14" x14ac:dyDescent="0.2">
      <c r="A2660" s="1" t="s">
        <v>2700</v>
      </c>
      <c r="B2660" s="1">
        <v>59</v>
      </c>
      <c r="C2660" s="1" t="s">
        <v>40</v>
      </c>
      <c r="D2660" s="1" t="s">
        <v>15</v>
      </c>
      <c r="E2660" s="1">
        <v>14.13</v>
      </c>
      <c r="F2660" s="1">
        <v>4</v>
      </c>
      <c r="G2660" s="1" t="s">
        <v>27</v>
      </c>
      <c r="H2660" s="1" t="s">
        <v>23</v>
      </c>
      <c r="I2660" s="1">
        <v>8.99</v>
      </c>
      <c r="J2660" s="1">
        <v>0</v>
      </c>
      <c r="K2660" s="1" t="s">
        <v>42</v>
      </c>
      <c r="L2660" s="1">
        <v>2</v>
      </c>
      <c r="M2660" s="1">
        <v>2.83</v>
      </c>
      <c r="N2660" s="1" t="s">
        <v>33</v>
      </c>
    </row>
    <row r="2661" spans="1:14" x14ac:dyDescent="0.2">
      <c r="A2661" s="1" t="s">
        <v>2701</v>
      </c>
      <c r="B2661" s="1">
        <v>42</v>
      </c>
      <c r="C2661" s="1" t="s">
        <v>40</v>
      </c>
      <c r="D2661" s="1" t="s">
        <v>31</v>
      </c>
      <c r="E2661" s="1">
        <v>3.39</v>
      </c>
      <c r="F2661" s="1">
        <v>30</v>
      </c>
      <c r="G2661" s="1" t="s">
        <v>48</v>
      </c>
      <c r="H2661" s="1" t="s">
        <v>23</v>
      </c>
      <c r="I2661" s="1">
        <v>17.989999999999998</v>
      </c>
      <c r="J2661" s="1">
        <v>0</v>
      </c>
      <c r="K2661" s="1" t="s">
        <v>36</v>
      </c>
      <c r="L2661" s="1">
        <v>5</v>
      </c>
      <c r="M2661" s="1">
        <v>0.11</v>
      </c>
      <c r="N2661" s="1" t="s">
        <v>29</v>
      </c>
    </row>
    <row r="2662" spans="1:14" x14ac:dyDescent="0.2">
      <c r="A2662" s="1" t="s">
        <v>2702</v>
      </c>
      <c r="B2662" s="1">
        <v>47</v>
      </c>
      <c r="C2662" s="1" t="s">
        <v>14</v>
      </c>
      <c r="D2662" s="1" t="s">
        <v>15</v>
      </c>
      <c r="E2662" s="1">
        <v>14.58</v>
      </c>
      <c r="F2662" s="1">
        <v>56</v>
      </c>
      <c r="G2662" s="1" t="s">
        <v>27</v>
      </c>
      <c r="H2662" s="1" t="s">
        <v>54</v>
      </c>
      <c r="I2662" s="1">
        <v>8.99</v>
      </c>
      <c r="J2662" s="1">
        <v>1</v>
      </c>
      <c r="K2662" s="1" t="s">
        <v>60</v>
      </c>
      <c r="L2662" s="1">
        <v>3</v>
      </c>
      <c r="M2662" s="1">
        <v>0.26</v>
      </c>
      <c r="N2662" s="1" t="s">
        <v>51</v>
      </c>
    </row>
    <row r="2663" spans="1:14" x14ac:dyDescent="0.2">
      <c r="A2663" s="1" t="s">
        <v>2703</v>
      </c>
      <c r="B2663" s="1">
        <v>58</v>
      </c>
      <c r="C2663" s="1" t="s">
        <v>40</v>
      </c>
      <c r="D2663" s="1" t="s">
        <v>31</v>
      </c>
      <c r="E2663" s="1">
        <v>23.87</v>
      </c>
      <c r="F2663" s="1">
        <v>47</v>
      </c>
      <c r="G2663" s="1" t="s">
        <v>32</v>
      </c>
      <c r="H2663" s="1" t="s">
        <v>54</v>
      </c>
      <c r="I2663" s="1">
        <v>17.989999999999998</v>
      </c>
      <c r="J2663" s="1">
        <v>0</v>
      </c>
      <c r="K2663" s="1" t="s">
        <v>28</v>
      </c>
      <c r="L2663" s="1">
        <v>2</v>
      </c>
      <c r="M2663" s="1">
        <v>0.5</v>
      </c>
      <c r="N2663" s="1" t="s">
        <v>29</v>
      </c>
    </row>
    <row r="2664" spans="1:14" x14ac:dyDescent="0.2">
      <c r="A2664" s="1" t="s">
        <v>2704</v>
      </c>
      <c r="B2664" s="1">
        <v>41</v>
      </c>
      <c r="C2664" s="1" t="s">
        <v>40</v>
      </c>
      <c r="D2664" s="1" t="s">
        <v>31</v>
      </c>
      <c r="E2664" s="1">
        <v>11.91</v>
      </c>
      <c r="F2664" s="1">
        <v>18</v>
      </c>
      <c r="G2664" s="1" t="s">
        <v>48</v>
      </c>
      <c r="H2664" s="1" t="s">
        <v>56</v>
      </c>
      <c r="I2664" s="1">
        <v>17.989999999999998</v>
      </c>
      <c r="J2664" s="1">
        <v>0</v>
      </c>
      <c r="K2664" s="1" t="s">
        <v>60</v>
      </c>
      <c r="L2664" s="1">
        <v>3</v>
      </c>
      <c r="M2664" s="1">
        <v>0.63</v>
      </c>
      <c r="N2664" s="1" t="s">
        <v>19</v>
      </c>
    </row>
    <row r="2665" spans="1:14" x14ac:dyDescent="0.2">
      <c r="A2665" s="1" t="s">
        <v>2705</v>
      </c>
      <c r="B2665" s="1">
        <v>40</v>
      </c>
      <c r="C2665" s="1" t="s">
        <v>14</v>
      </c>
      <c r="D2665" s="1" t="s">
        <v>21</v>
      </c>
      <c r="E2665" s="1">
        <v>0.65</v>
      </c>
      <c r="F2665" s="1">
        <v>16</v>
      </c>
      <c r="G2665" s="1" t="s">
        <v>27</v>
      </c>
      <c r="H2665" s="1" t="s">
        <v>56</v>
      </c>
      <c r="I2665" s="1">
        <v>13.99</v>
      </c>
      <c r="J2665" s="1">
        <v>1</v>
      </c>
      <c r="K2665" s="1" t="s">
        <v>18</v>
      </c>
      <c r="L2665" s="1">
        <v>5</v>
      </c>
      <c r="M2665" s="1">
        <v>0.04</v>
      </c>
      <c r="N2665" s="1" t="s">
        <v>33</v>
      </c>
    </row>
    <row r="2666" spans="1:14" x14ac:dyDescent="0.2">
      <c r="A2666" s="1" t="s">
        <v>2706</v>
      </c>
      <c r="B2666" s="1">
        <v>59</v>
      </c>
      <c r="C2666" s="1" t="s">
        <v>40</v>
      </c>
      <c r="D2666" s="1" t="s">
        <v>21</v>
      </c>
      <c r="E2666" s="1">
        <v>6.99</v>
      </c>
      <c r="F2666" s="1">
        <v>28</v>
      </c>
      <c r="G2666" s="1" t="s">
        <v>27</v>
      </c>
      <c r="H2666" s="1" t="s">
        <v>23</v>
      </c>
      <c r="I2666" s="1">
        <v>13.99</v>
      </c>
      <c r="J2666" s="1">
        <v>0</v>
      </c>
      <c r="K2666" s="1" t="s">
        <v>60</v>
      </c>
      <c r="L2666" s="1">
        <v>3</v>
      </c>
      <c r="M2666" s="1">
        <v>0.24</v>
      </c>
      <c r="N2666" s="1" t="s">
        <v>38</v>
      </c>
    </row>
    <row r="2667" spans="1:14" x14ac:dyDescent="0.2">
      <c r="A2667" s="1" t="s">
        <v>2707</v>
      </c>
      <c r="B2667" s="1">
        <v>52</v>
      </c>
      <c r="C2667" s="1" t="s">
        <v>26</v>
      </c>
      <c r="D2667" s="1" t="s">
        <v>31</v>
      </c>
      <c r="E2667" s="1">
        <v>2.69</v>
      </c>
      <c r="F2667" s="1">
        <v>54</v>
      </c>
      <c r="G2667" s="1" t="s">
        <v>48</v>
      </c>
      <c r="H2667" s="1" t="s">
        <v>23</v>
      </c>
      <c r="I2667" s="1">
        <v>17.989999999999998</v>
      </c>
      <c r="J2667" s="1">
        <v>1</v>
      </c>
      <c r="K2667" s="1" t="s">
        <v>28</v>
      </c>
      <c r="L2667" s="1">
        <v>3</v>
      </c>
      <c r="M2667" s="1">
        <v>0.05</v>
      </c>
      <c r="N2667" s="1" t="s">
        <v>24</v>
      </c>
    </row>
    <row r="2668" spans="1:14" x14ac:dyDescent="0.2">
      <c r="A2668" s="1" t="s">
        <v>2708</v>
      </c>
      <c r="B2668" s="1">
        <v>61</v>
      </c>
      <c r="C2668" s="1" t="s">
        <v>26</v>
      </c>
      <c r="D2668" s="1" t="s">
        <v>21</v>
      </c>
      <c r="E2668" s="1">
        <v>38.549999999999997</v>
      </c>
      <c r="F2668" s="1">
        <v>11</v>
      </c>
      <c r="G2668" s="1" t="s">
        <v>22</v>
      </c>
      <c r="H2668" s="1" t="s">
        <v>54</v>
      </c>
      <c r="I2668" s="1">
        <v>13.99</v>
      </c>
      <c r="J2668" s="1">
        <v>0</v>
      </c>
      <c r="K2668" s="1" t="s">
        <v>36</v>
      </c>
      <c r="L2668" s="1">
        <v>4</v>
      </c>
      <c r="M2668" s="1">
        <v>3.21</v>
      </c>
      <c r="N2668" s="1" t="s">
        <v>46</v>
      </c>
    </row>
    <row r="2669" spans="1:14" x14ac:dyDescent="0.2">
      <c r="A2669" s="1" t="s">
        <v>2709</v>
      </c>
      <c r="B2669" s="1">
        <v>52</v>
      </c>
      <c r="C2669" s="1" t="s">
        <v>14</v>
      </c>
      <c r="D2669" s="1" t="s">
        <v>15</v>
      </c>
      <c r="E2669" s="1">
        <v>33.99</v>
      </c>
      <c r="F2669" s="1">
        <v>30</v>
      </c>
      <c r="G2669" s="1" t="s">
        <v>27</v>
      </c>
      <c r="H2669" s="1" t="s">
        <v>45</v>
      </c>
      <c r="I2669" s="1">
        <v>8.99</v>
      </c>
      <c r="J2669" s="1">
        <v>0</v>
      </c>
      <c r="K2669" s="1" t="s">
        <v>60</v>
      </c>
      <c r="L2669" s="1">
        <v>2</v>
      </c>
      <c r="M2669" s="1">
        <v>1.1000000000000001</v>
      </c>
      <c r="N2669" s="1" t="s">
        <v>29</v>
      </c>
    </row>
    <row r="2670" spans="1:14" x14ac:dyDescent="0.2">
      <c r="A2670" s="1" t="s">
        <v>2710</v>
      </c>
      <c r="B2670" s="1">
        <v>39</v>
      </c>
      <c r="C2670" s="1" t="s">
        <v>14</v>
      </c>
      <c r="D2670" s="1" t="s">
        <v>21</v>
      </c>
      <c r="E2670" s="1">
        <v>6.67</v>
      </c>
      <c r="F2670" s="1">
        <v>49</v>
      </c>
      <c r="G2670" s="1" t="s">
        <v>32</v>
      </c>
      <c r="H2670" s="1" t="s">
        <v>54</v>
      </c>
      <c r="I2670" s="1">
        <v>13.99</v>
      </c>
      <c r="J2670" s="1">
        <v>1</v>
      </c>
      <c r="K2670" s="1" t="s">
        <v>28</v>
      </c>
      <c r="L2670" s="1">
        <v>1</v>
      </c>
      <c r="M2670" s="1">
        <v>0.13</v>
      </c>
      <c r="N2670" s="1" t="s">
        <v>51</v>
      </c>
    </row>
    <row r="2671" spans="1:14" x14ac:dyDescent="0.2">
      <c r="A2671" s="1" t="s">
        <v>2711</v>
      </c>
      <c r="B2671" s="1">
        <v>33</v>
      </c>
      <c r="C2671" s="1" t="s">
        <v>26</v>
      </c>
      <c r="D2671" s="1" t="s">
        <v>15</v>
      </c>
      <c r="E2671" s="1">
        <v>1.96</v>
      </c>
      <c r="F2671" s="1">
        <v>18</v>
      </c>
      <c r="G2671" s="1" t="s">
        <v>22</v>
      </c>
      <c r="H2671" s="1" t="s">
        <v>56</v>
      </c>
      <c r="I2671" s="1">
        <v>8.99</v>
      </c>
      <c r="J2671" s="1">
        <v>1</v>
      </c>
      <c r="K2671" s="1" t="s">
        <v>36</v>
      </c>
      <c r="L2671" s="1">
        <v>2</v>
      </c>
      <c r="M2671" s="1">
        <v>0.1</v>
      </c>
      <c r="N2671" s="1" t="s">
        <v>19</v>
      </c>
    </row>
    <row r="2672" spans="1:14" x14ac:dyDescent="0.2">
      <c r="A2672" s="1" t="s">
        <v>2712</v>
      </c>
      <c r="B2672" s="1">
        <v>24</v>
      </c>
      <c r="C2672" s="1" t="s">
        <v>14</v>
      </c>
      <c r="D2672" s="1" t="s">
        <v>15</v>
      </c>
      <c r="E2672" s="1">
        <v>1.97</v>
      </c>
      <c r="F2672" s="1">
        <v>39</v>
      </c>
      <c r="G2672" s="1" t="s">
        <v>32</v>
      </c>
      <c r="H2672" s="1" t="s">
        <v>23</v>
      </c>
      <c r="I2672" s="1">
        <v>8.99</v>
      </c>
      <c r="J2672" s="1">
        <v>1</v>
      </c>
      <c r="K2672" s="1" t="s">
        <v>60</v>
      </c>
      <c r="L2672" s="1">
        <v>3</v>
      </c>
      <c r="M2672" s="1">
        <v>0.05</v>
      </c>
      <c r="N2672" s="1" t="s">
        <v>33</v>
      </c>
    </row>
    <row r="2673" spans="1:14" x14ac:dyDescent="0.2">
      <c r="A2673" s="1" t="s">
        <v>2713</v>
      </c>
      <c r="B2673" s="1">
        <v>53</v>
      </c>
      <c r="C2673" s="1" t="s">
        <v>40</v>
      </c>
      <c r="D2673" s="1" t="s">
        <v>15</v>
      </c>
      <c r="E2673" s="1">
        <v>25.23</v>
      </c>
      <c r="F2673" s="1">
        <v>5</v>
      </c>
      <c r="G2673" s="1" t="s">
        <v>22</v>
      </c>
      <c r="H2673" s="1" t="s">
        <v>54</v>
      </c>
      <c r="I2673" s="1">
        <v>8.99</v>
      </c>
      <c r="J2673" s="1">
        <v>0</v>
      </c>
      <c r="K2673" s="1" t="s">
        <v>60</v>
      </c>
      <c r="L2673" s="1">
        <v>1</v>
      </c>
      <c r="M2673" s="1">
        <v>4.21</v>
      </c>
      <c r="N2673" s="1" t="s">
        <v>51</v>
      </c>
    </row>
    <row r="2674" spans="1:14" x14ac:dyDescent="0.2">
      <c r="A2674" s="1" t="s">
        <v>2714</v>
      </c>
      <c r="B2674" s="1">
        <v>25</v>
      </c>
      <c r="C2674" s="1" t="s">
        <v>26</v>
      </c>
      <c r="D2674" s="1" t="s">
        <v>21</v>
      </c>
      <c r="E2674" s="1">
        <v>0.09</v>
      </c>
      <c r="F2674" s="1">
        <v>40</v>
      </c>
      <c r="G2674" s="1" t="s">
        <v>69</v>
      </c>
      <c r="H2674" s="1" t="s">
        <v>17</v>
      </c>
      <c r="I2674" s="1">
        <v>13.99</v>
      </c>
      <c r="J2674" s="1">
        <v>1</v>
      </c>
      <c r="K2674" s="1" t="s">
        <v>60</v>
      </c>
      <c r="L2674" s="1">
        <v>1</v>
      </c>
      <c r="M2674" s="1">
        <v>0</v>
      </c>
      <c r="N2674" s="1" t="s">
        <v>33</v>
      </c>
    </row>
    <row r="2675" spans="1:14" x14ac:dyDescent="0.2">
      <c r="A2675" s="1" t="s">
        <v>2715</v>
      </c>
      <c r="B2675" s="1">
        <v>40</v>
      </c>
      <c r="C2675" s="1" t="s">
        <v>26</v>
      </c>
      <c r="D2675" s="1" t="s">
        <v>21</v>
      </c>
      <c r="E2675" s="1">
        <v>12.53</v>
      </c>
      <c r="F2675" s="1">
        <v>30</v>
      </c>
      <c r="G2675" s="1" t="s">
        <v>69</v>
      </c>
      <c r="H2675" s="1" t="s">
        <v>23</v>
      </c>
      <c r="I2675" s="1">
        <v>13.99</v>
      </c>
      <c r="J2675" s="1">
        <v>0</v>
      </c>
      <c r="K2675" s="1" t="s">
        <v>28</v>
      </c>
      <c r="L2675" s="1">
        <v>4</v>
      </c>
      <c r="M2675" s="1">
        <v>0.4</v>
      </c>
      <c r="N2675" s="1" t="s">
        <v>51</v>
      </c>
    </row>
    <row r="2676" spans="1:14" x14ac:dyDescent="0.2">
      <c r="A2676" s="1" t="s">
        <v>2716</v>
      </c>
      <c r="B2676" s="1">
        <v>46</v>
      </c>
      <c r="C2676" s="1" t="s">
        <v>40</v>
      </c>
      <c r="D2676" s="1" t="s">
        <v>31</v>
      </c>
      <c r="E2676" s="1">
        <v>4.4000000000000004</v>
      </c>
      <c r="F2676" s="1">
        <v>24</v>
      </c>
      <c r="G2676" s="1" t="s">
        <v>48</v>
      </c>
      <c r="H2676" s="1" t="s">
        <v>56</v>
      </c>
      <c r="I2676" s="1">
        <v>17.989999999999998</v>
      </c>
      <c r="J2676" s="1">
        <v>0</v>
      </c>
      <c r="K2676" s="1" t="s">
        <v>42</v>
      </c>
      <c r="L2676" s="1">
        <v>4</v>
      </c>
      <c r="M2676" s="1">
        <v>0.18</v>
      </c>
      <c r="N2676" s="1" t="s">
        <v>51</v>
      </c>
    </row>
    <row r="2677" spans="1:14" x14ac:dyDescent="0.2">
      <c r="A2677" s="1" t="s">
        <v>2717</v>
      </c>
      <c r="B2677" s="1">
        <v>67</v>
      </c>
      <c r="C2677" s="1" t="s">
        <v>14</v>
      </c>
      <c r="D2677" s="1" t="s">
        <v>31</v>
      </c>
      <c r="E2677" s="1">
        <v>1.54</v>
      </c>
      <c r="F2677" s="1">
        <v>27</v>
      </c>
      <c r="G2677" s="1" t="s">
        <v>27</v>
      </c>
      <c r="H2677" s="1" t="s">
        <v>54</v>
      </c>
      <c r="I2677" s="1">
        <v>17.989999999999998</v>
      </c>
      <c r="J2677" s="1">
        <v>1</v>
      </c>
      <c r="K2677" s="1" t="s">
        <v>28</v>
      </c>
      <c r="L2677" s="1">
        <v>2</v>
      </c>
      <c r="M2677" s="1">
        <v>0.06</v>
      </c>
      <c r="N2677" s="1" t="s">
        <v>33</v>
      </c>
    </row>
    <row r="2678" spans="1:14" x14ac:dyDescent="0.2">
      <c r="A2678" s="1" t="s">
        <v>2718</v>
      </c>
      <c r="B2678" s="1">
        <v>20</v>
      </c>
      <c r="C2678" s="1" t="s">
        <v>40</v>
      </c>
      <c r="D2678" s="1" t="s">
        <v>21</v>
      </c>
      <c r="E2678" s="1">
        <v>17.28</v>
      </c>
      <c r="F2678" s="1">
        <v>50</v>
      </c>
      <c r="G2678" s="1" t="s">
        <v>48</v>
      </c>
      <c r="H2678" s="1" t="s">
        <v>54</v>
      </c>
      <c r="I2678" s="1">
        <v>13.99</v>
      </c>
      <c r="J2678" s="1">
        <v>0</v>
      </c>
      <c r="K2678" s="1" t="s">
        <v>42</v>
      </c>
      <c r="L2678" s="1">
        <v>5</v>
      </c>
      <c r="M2678" s="1">
        <v>0.34</v>
      </c>
      <c r="N2678" s="1" t="s">
        <v>46</v>
      </c>
    </row>
    <row r="2679" spans="1:14" x14ac:dyDescent="0.2">
      <c r="A2679" s="1" t="s">
        <v>2719</v>
      </c>
      <c r="B2679" s="1">
        <v>22</v>
      </c>
      <c r="C2679" s="1" t="s">
        <v>40</v>
      </c>
      <c r="D2679" s="1" t="s">
        <v>31</v>
      </c>
      <c r="E2679" s="1">
        <v>13.87</v>
      </c>
      <c r="F2679" s="1">
        <v>24</v>
      </c>
      <c r="G2679" s="1" t="s">
        <v>69</v>
      </c>
      <c r="H2679" s="1" t="s">
        <v>54</v>
      </c>
      <c r="I2679" s="1">
        <v>17.989999999999998</v>
      </c>
      <c r="J2679" s="1">
        <v>0</v>
      </c>
      <c r="K2679" s="1" t="s">
        <v>60</v>
      </c>
      <c r="L2679" s="1">
        <v>5</v>
      </c>
      <c r="M2679" s="1">
        <v>0.55000000000000004</v>
      </c>
      <c r="N2679" s="1" t="s">
        <v>46</v>
      </c>
    </row>
    <row r="2680" spans="1:14" x14ac:dyDescent="0.2">
      <c r="A2680" s="1" t="s">
        <v>2720</v>
      </c>
      <c r="B2680" s="1">
        <v>39</v>
      </c>
      <c r="C2680" s="1" t="s">
        <v>26</v>
      </c>
      <c r="D2680" s="1" t="s">
        <v>31</v>
      </c>
      <c r="E2680" s="1">
        <v>4.25</v>
      </c>
      <c r="F2680" s="1">
        <v>21</v>
      </c>
      <c r="G2680" s="1" t="s">
        <v>48</v>
      </c>
      <c r="H2680" s="1" t="s">
        <v>45</v>
      </c>
      <c r="I2680" s="1">
        <v>17.989999999999998</v>
      </c>
      <c r="J2680" s="1">
        <v>1</v>
      </c>
      <c r="K2680" s="1" t="s">
        <v>42</v>
      </c>
      <c r="L2680" s="1">
        <v>3</v>
      </c>
      <c r="M2680" s="1">
        <v>0.19</v>
      </c>
      <c r="N2680" s="1" t="s">
        <v>24</v>
      </c>
    </row>
    <row r="2681" spans="1:14" x14ac:dyDescent="0.2">
      <c r="A2681" s="1" t="s">
        <v>2721</v>
      </c>
      <c r="B2681" s="1">
        <v>53</v>
      </c>
      <c r="C2681" s="1" t="s">
        <v>40</v>
      </c>
      <c r="D2681" s="1" t="s">
        <v>15</v>
      </c>
      <c r="E2681" s="1">
        <v>15.01</v>
      </c>
      <c r="F2681" s="1">
        <v>25</v>
      </c>
      <c r="G2681" s="1" t="s">
        <v>27</v>
      </c>
      <c r="H2681" s="1" t="s">
        <v>56</v>
      </c>
      <c r="I2681" s="1">
        <v>8.99</v>
      </c>
      <c r="J2681" s="1">
        <v>0</v>
      </c>
      <c r="K2681" s="1" t="s">
        <v>36</v>
      </c>
      <c r="L2681" s="1">
        <v>2</v>
      </c>
      <c r="M2681" s="1">
        <v>0.57999999999999996</v>
      </c>
      <c r="N2681" s="1" t="s">
        <v>38</v>
      </c>
    </row>
    <row r="2682" spans="1:14" x14ac:dyDescent="0.2">
      <c r="A2682" s="1" t="s">
        <v>2722</v>
      </c>
      <c r="B2682" s="1">
        <v>53</v>
      </c>
      <c r="C2682" s="1" t="s">
        <v>14</v>
      </c>
      <c r="D2682" s="1" t="s">
        <v>15</v>
      </c>
      <c r="E2682" s="1">
        <v>16.649999999999999</v>
      </c>
      <c r="F2682" s="1">
        <v>0</v>
      </c>
      <c r="G2682" s="1" t="s">
        <v>22</v>
      </c>
      <c r="H2682" s="1" t="s">
        <v>54</v>
      </c>
      <c r="I2682" s="1">
        <v>8.99</v>
      </c>
      <c r="J2682" s="1">
        <v>0</v>
      </c>
      <c r="K2682" s="1" t="s">
        <v>36</v>
      </c>
      <c r="L2682" s="1">
        <v>4</v>
      </c>
      <c r="M2682" s="1">
        <v>16.649999999999999</v>
      </c>
      <c r="N2682" s="1" t="s">
        <v>24</v>
      </c>
    </row>
    <row r="2683" spans="1:14" x14ac:dyDescent="0.2">
      <c r="A2683" s="1" t="s">
        <v>2723</v>
      </c>
      <c r="B2683" s="1">
        <v>20</v>
      </c>
      <c r="C2683" s="1" t="s">
        <v>40</v>
      </c>
      <c r="D2683" s="1" t="s">
        <v>15</v>
      </c>
      <c r="E2683" s="1">
        <v>6.06</v>
      </c>
      <c r="F2683" s="1">
        <v>37</v>
      </c>
      <c r="G2683" s="1" t="s">
        <v>69</v>
      </c>
      <c r="H2683" s="1" t="s">
        <v>17</v>
      </c>
      <c r="I2683" s="1">
        <v>8.99</v>
      </c>
      <c r="J2683" s="1">
        <v>1</v>
      </c>
      <c r="K2683" s="1" t="s">
        <v>36</v>
      </c>
      <c r="L2683" s="1">
        <v>5</v>
      </c>
      <c r="M2683" s="1">
        <v>0.16</v>
      </c>
      <c r="N2683" s="1" t="s">
        <v>46</v>
      </c>
    </row>
    <row r="2684" spans="1:14" x14ac:dyDescent="0.2">
      <c r="A2684" s="1" t="s">
        <v>2724</v>
      </c>
      <c r="B2684" s="1">
        <v>62</v>
      </c>
      <c r="C2684" s="1" t="s">
        <v>26</v>
      </c>
      <c r="D2684" s="1" t="s">
        <v>15</v>
      </c>
      <c r="E2684" s="1">
        <v>26.62</v>
      </c>
      <c r="F2684" s="1">
        <v>55</v>
      </c>
      <c r="G2684" s="1" t="s">
        <v>22</v>
      </c>
      <c r="H2684" s="1" t="s">
        <v>17</v>
      </c>
      <c r="I2684" s="1">
        <v>8.99</v>
      </c>
      <c r="J2684" s="1">
        <v>0</v>
      </c>
      <c r="K2684" s="1" t="s">
        <v>36</v>
      </c>
      <c r="L2684" s="1">
        <v>4</v>
      </c>
      <c r="M2684" s="1">
        <v>0.48</v>
      </c>
      <c r="N2684" s="1" t="s">
        <v>19</v>
      </c>
    </row>
    <row r="2685" spans="1:14" x14ac:dyDescent="0.2">
      <c r="A2685" s="1" t="s">
        <v>2725</v>
      </c>
      <c r="B2685" s="1">
        <v>62</v>
      </c>
      <c r="C2685" s="1" t="s">
        <v>26</v>
      </c>
      <c r="D2685" s="1" t="s">
        <v>31</v>
      </c>
      <c r="E2685" s="1">
        <v>1.26</v>
      </c>
      <c r="F2685" s="1">
        <v>34</v>
      </c>
      <c r="G2685" s="1" t="s">
        <v>16</v>
      </c>
      <c r="H2685" s="1" t="s">
        <v>17</v>
      </c>
      <c r="I2685" s="1">
        <v>17.989999999999998</v>
      </c>
      <c r="J2685" s="1">
        <v>1</v>
      </c>
      <c r="K2685" s="1" t="s">
        <v>60</v>
      </c>
      <c r="L2685" s="1">
        <v>2</v>
      </c>
      <c r="M2685" s="1">
        <v>0.04</v>
      </c>
      <c r="N2685" s="1" t="s">
        <v>51</v>
      </c>
    </row>
    <row r="2686" spans="1:14" x14ac:dyDescent="0.2">
      <c r="A2686" s="1" t="s">
        <v>2726</v>
      </c>
      <c r="B2686" s="1">
        <v>41</v>
      </c>
      <c r="C2686" s="1" t="s">
        <v>26</v>
      </c>
      <c r="D2686" s="1" t="s">
        <v>21</v>
      </c>
      <c r="E2686" s="1">
        <v>1.21</v>
      </c>
      <c r="F2686" s="1">
        <v>20</v>
      </c>
      <c r="G2686" s="1" t="s">
        <v>48</v>
      </c>
      <c r="H2686" s="1" t="s">
        <v>56</v>
      </c>
      <c r="I2686" s="1">
        <v>13.99</v>
      </c>
      <c r="J2686" s="1">
        <v>1</v>
      </c>
      <c r="K2686" s="1" t="s">
        <v>18</v>
      </c>
      <c r="L2686" s="1">
        <v>5</v>
      </c>
      <c r="M2686" s="1">
        <v>0.06</v>
      </c>
      <c r="N2686" s="1" t="s">
        <v>24</v>
      </c>
    </row>
    <row r="2687" spans="1:14" x14ac:dyDescent="0.2">
      <c r="A2687" s="1" t="s">
        <v>2727</v>
      </c>
      <c r="B2687" s="1">
        <v>30</v>
      </c>
      <c r="C2687" s="1" t="s">
        <v>26</v>
      </c>
      <c r="D2687" s="1" t="s">
        <v>15</v>
      </c>
      <c r="E2687" s="1">
        <v>6.53</v>
      </c>
      <c r="F2687" s="1">
        <v>49</v>
      </c>
      <c r="G2687" s="1" t="s">
        <v>16</v>
      </c>
      <c r="H2687" s="1" t="s">
        <v>56</v>
      </c>
      <c r="I2687" s="1">
        <v>8.99</v>
      </c>
      <c r="J2687" s="1">
        <v>1</v>
      </c>
      <c r="K2687" s="1" t="s">
        <v>18</v>
      </c>
      <c r="L2687" s="1">
        <v>5</v>
      </c>
      <c r="M2687" s="1">
        <v>0.13</v>
      </c>
      <c r="N2687" s="1" t="s">
        <v>24</v>
      </c>
    </row>
    <row r="2688" spans="1:14" x14ac:dyDescent="0.2">
      <c r="A2688" s="1" t="s">
        <v>2728</v>
      </c>
      <c r="B2688" s="1">
        <v>48</v>
      </c>
      <c r="C2688" s="1" t="s">
        <v>40</v>
      </c>
      <c r="D2688" s="1" t="s">
        <v>15</v>
      </c>
      <c r="E2688" s="1">
        <v>15.91</v>
      </c>
      <c r="F2688" s="1">
        <v>21</v>
      </c>
      <c r="G2688" s="1" t="s">
        <v>22</v>
      </c>
      <c r="H2688" s="1" t="s">
        <v>17</v>
      </c>
      <c r="I2688" s="1">
        <v>8.99</v>
      </c>
      <c r="J2688" s="1">
        <v>0</v>
      </c>
      <c r="K2688" s="1" t="s">
        <v>18</v>
      </c>
      <c r="L2688" s="1">
        <v>2</v>
      </c>
      <c r="M2688" s="1">
        <v>0.72</v>
      </c>
      <c r="N2688" s="1" t="s">
        <v>51</v>
      </c>
    </row>
    <row r="2689" spans="1:14" x14ac:dyDescent="0.2">
      <c r="A2689" s="1" t="s">
        <v>2729</v>
      </c>
      <c r="B2689" s="1">
        <v>18</v>
      </c>
      <c r="C2689" s="1" t="s">
        <v>14</v>
      </c>
      <c r="D2689" s="1" t="s">
        <v>15</v>
      </c>
      <c r="E2689" s="1">
        <v>2.02</v>
      </c>
      <c r="F2689" s="1">
        <v>2</v>
      </c>
      <c r="G2689" s="1" t="s">
        <v>32</v>
      </c>
      <c r="H2689" s="1" t="s">
        <v>23</v>
      </c>
      <c r="I2689" s="1">
        <v>8.99</v>
      </c>
      <c r="J2689" s="1">
        <v>0</v>
      </c>
      <c r="K2689" s="1" t="s">
        <v>28</v>
      </c>
      <c r="L2689" s="1">
        <v>5</v>
      </c>
      <c r="M2689" s="1">
        <v>0.67</v>
      </c>
      <c r="N2689" s="1" t="s">
        <v>51</v>
      </c>
    </row>
    <row r="2690" spans="1:14" x14ac:dyDescent="0.2">
      <c r="A2690" s="1" t="s">
        <v>2730</v>
      </c>
      <c r="B2690" s="1">
        <v>23</v>
      </c>
      <c r="C2690" s="1" t="s">
        <v>14</v>
      </c>
      <c r="D2690" s="1" t="s">
        <v>31</v>
      </c>
      <c r="E2690" s="1">
        <v>11.18</v>
      </c>
      <c r="F2690" s="1">
        <v>46</v>
      </c>
      <c r="G2690" s="1" t="s">
        <v>27</v>
      </c>
      <c r="H2690" s="1" t="s">
        <v>56</v>
      </c>
      <c r="I2690" s="1">
        <v>17.989999999999998</v>
      </c>
      <c r="J2690" s="1">
        <v>0</v>
      </c>
      <c r="K2690" s="1" t="s">
        <v>36</v>
      </c>
      <c r="L2690" s="1">
        <v>4</v>
      </c>
      <c r="M2690" s="1">
        <v>0.24</v>
      </c>
      <c r="N2690" s="1" t="s">
        <v>19</v>
      </c>
    </row>
    <row r="2691" spans="1:14" x14ac:dyDescent="0.2">
      <c r="A2691" s="1" t="s">
        <v>2731</v>
      </c>
      <c r="B2691" s="1">
        <v>68</v>
      </c>
      <c r="C2691" s="1" t="s">
        <v>14</v>
      </c>
      <c r="D2691" s="1" t="s">
        <v>15</v>
      </c>
      <c r="E2691" s="1">
        <v>0.12</v>
      </c>
      <c r="F2691" s="1">
        <v>26</v>
      </c>
      <c r="G2691" s="1" t="s">
        <v>48</v>
      </c>
      <c r="H2691" s="1" t="s">
        <v>17</v>
      </c>
      <c r="I2691" s="1">
        <v>8.99</v>
      </c>
      <c r="J2691" s="1">
        <v>1</v>
      </c>
      <c r="K2691" s="1" t="s">
        <v>28</v>
      </c>
      <c r="L2691" s="1">
        <v>2</v>
      </c>
      <c r="M2691" s="1">
        <v>0</v>
      </c>
      <c r="N2691" s="1" t="s">
        <v>51</v>
      </c>
    </row>
    <row r="2692" spans="1:14" x14ac:dyDescent="0.2">
      <c r="A2692" s="1" t="s">
        <v>2732</v>
      </c>
      <c r="B2692" s="1">
        <v>30</v>
      </c>
      <c r="C2692" s="1" t="s">
        <v>40</v>
      </c>
      <c r="D2692" s="1" t="s">
        <v>31</v>
      </c>
      <c r="E2692" s="1">
        <v>24.6</v>
      </c>
      <c r="F2692" s="1">
        <v>9</v>
      </c>
      <c r="G2692" s="1" t="s">
        <v>69</v>
      </c>
      <c r="H2692" s="1" t="s">
        <v>56</v>
      </c>
      <c r="I2692" s="1">
        <v>17.989999999999998</v>
      </c>
      <c r="J2692" s="1">
        <v>0</v>
      </c>
      <c r="K2692" s="1" t="s">
        <v>60</v>
      </c>
      <c r="L2692" s="1">
        <v>4</v>
      </c>
      <c r="M2692" s="1">
        <v>2.46</v>
      </c>
      <c r="N2692" s="1" t="s">
        <v>51</v>
      </c>
    </row>
    <row r="2693" spans="1:14" x14ac:dyDescent="0.2">
      <c r="A2693" s="1" t="s">
        <v>2733</v>
      </c>
      <c r="B2693" s="1">
        <v>61</v>
      </c>
      <c r="C2693" s="1" t="s">
        <v>40</v>
      </c>
      <c r="D2693" s="1" t="s">
        <v>21</v>
      </c>
      <c r="E2693" s="1">
        <v>27.06</v>
      </c>
      <c r="F2693" s="1">
        <v>32</v>
      </c>
      <c r="G2693" s="1" t="s">
        <v>16</v>
      </c>
      <c r="H2693" s="1" t="s">
        <v>45</v>
      </c>
      <c r="I2693" s="1">
        <v>13.99</v>
      </c>
      <c r="J2693" s="1">
        <v>0</v>
      </c>
      <c r="K2693" s="1" t="s">
        <v>36</v>
      </c>
      <c r="L2693" s="1">
        <v>3</v>
      </c>
      <c r="M2693" s="1">
        <v>0.82</v>
      </c>
      <c r="N2693" s="1" t="s">
        <v>29</v>
      </c>
    </row>
    <row r="2694" spans="1:14" x14ac:dyDescent="0.2">
      <c r="A2694" s="1" t="s">
        <v>2734</v>
      </c>
      <c r="B2694" s="1">
        <v>31</v>
      </c>
      <c r="C2694" s="1" t="s">
        <v>14</v>
      </c>
      <c r="D2694" s="1" t="s">
        <v>31</v>
      </c>
      <c r="E2694" s="1">
        <v>0.62</v>
      </c>
      <c r="F2694" s="1">
        <v>39</v>
      </c>
      <c r="G2694" s="1" t="s">
        <v>22</v>
      </c>
      <c r="H2694" s="1" t="s">
        <v>56</v>
      </c>
      <c r="I2694" s="1">
        <v>17.989999999999998</v>
      </c>
      <c r="J2694" s="1">
        <v>1</v>
      </c>
      <c r="K2694" s="1" t="s">
        <v>18</v>
      </c>
      <c r="L2694" s="1">
        <v>2</v>
      </c>
      <c r="M2694" s="1">
        <v>0.02</v>
      </c>
      <c r="N2694" s="1" t="s">
        <v>19</v>
      </c>
    </row>
    <row r="2695" spans="1:14" x14ac:dyDescent="0.2">
      <c r="A2695" s="1" t="s">
        <v>2735</v>
      </c>
      <c r="B2695" s="1">
        <v>44</v>
      </c>
      <c r="C2695" s="1" t="s">
        <v>14</v>
      </c>
      <c r="D2695" s="1" t="s">
        <v>21</v>
      </c>
      <c r="E2695" s="1">
        <v>10.18</v>
      </c>
      <c r="F2695" s="1">
        <v>56</v>
      </c>
      <c r="G2695" s="1" t="s">
        <v>69</v>
      </c>
      <c r="H2695" s="1" t="s">
        <v>45</v>
      </c>
      <c r="I2695" s="1">
        <v>13.99</v>
      </c>
      <c r="J2695" s="1">
        <v>1</v>
      </c>
      <c r="K2695" s="1" t="s">
        <v>36</v>
      </c>
      <c r="L2695" s="1">
        <v>3</v>
      </c>
      <c r="M2695" s="1">
        <v>0.18</v>
      </c>
      <c r="N2695" s="1" t="s">
        <v>38</v>
      </c>
    </row>
    <row r="2696" spans="1:14" x14ac:dyDescent="0.2">
      <c r="A2696" s="1" t="s">
        <v>2736</v>
      </c>
      <c r="B2696" s="1">
        <v>26</v>
      </c>
      <c r="C2696" s="1" t="s">
        <v>40</v>
      </c>
      <c r="D2696" s="1" t="s">
        <v>21</v>
      </c>
      <c r="E2696" s="1">
        <v>6.52</v>
      </c>
      <c r="F2696" s="1">
        <v>23</v>
      </c>
      <c r="G2696" s="1" t="s">
        <v>48</v>
      </c>
      <c r="H2696" s="1" t="s">
        <v>54</v>
      </c>
      <c r="I2696" s="1">
        <v>13.99</v>
      </c>
      <c r="J2696" s="1">
        <v>0</v>
      </c>
      <c r="K2696" s="1" t="s">
        <v>42</v>
      </c>
      <c r="L2696" s="1">
        <v>2</v>
      </c>
      <c r="M2696" s="1">
        <v>0.27</v>
      </c>
      <c r="N2696" s="1" t="s">
        <v>46</v>
      </c>
    </row>
    <row r="2697" spans="1:14" x14ac:dyDescent="0.2">
      <c r="A2697" s="1" t="s">
        <v>2737</v>
      </c>
      <c r="B2697" s="1">
        <v>55</v>
      </c>
      <c r="C2697" s="1" t="s">
        <v>40</v>
      </c>
      <c r="D2697" s="1" t="s">
        <v>31</v>
      </c>
      <c r="E2697" s="1">
        <v>2.4700000000000002</v>
      </c>
      <c r="F2697" s="1">
        <v>7</v>
      </c>
      <c r="G2697" s="1" t="s">
        <v>16</v>
      </c>
      <c r="H2697" s="1" t="s">
        <v>54</v>
      </c>
      <c r="I2697" s="1">
        <v>17.989999999999998</v>
      </c>
      <c r="J2697" s="1">
        <v>0</v>
      </c>
      <c r="K2697" s="1" t="s">
        <v>36</v>
      </c>
      <c r="L2697" s="1">
        <v>4</v>
      </c>
      <c r="M2697" s="1">
        <v>0.31</v>
      </c>
      <c r="N2697" s="1" t="s">
        <v>38</v>
      </c>
    </row>
    <row r="2698" spans="1:14" x14ac:dyDescent="0.2">
      <c r="A2698" s="1" t="s">
        <v>2738</v>
      </c>
      <c r="B2698" s="1">
        <v>40</v>
      </c>
      <c r="C2698" s="1" t="s">
        <v>40</v>
      </c>
      <c r="D2698" s="1" t="s">
        <v>21</v>
      </c>
      <c r="E2698" s="1">
        <v>3.48</v>
      </c>
      <c r="F2698" s="1">
        <v>29</v>
      </c>
      <c r="G2698" s="1" t="s">
        <v>32</v>
      </c>
      <c r="H2698" s="1" t="s">
        <v>45</v>
      </c>
      <c r="I2698" s="1">
        <v>13.99</v>
      </c>
      <c r="J2698" s="1">
        <v>0</v>
      </c>
      <c r="K2698" s="1" t="s">
        <v>36</v>
      </c>
      <c r="L2698" s="1">
        <v>4</v>
      </c>
      <c r="M2698" s="1">
        <v>0.12</v>
      </c>
      <c r="N2698" s="1" t="s">
        <v>29</v>
      </c>
    </row>
    <row r="2699" spans="1:14" x14ac:dyDescent="0.2">
      <c r="A2699" s="1" t="s">
        <v>2739</v>
      </c>
      <c r="B2699" s="1">
        <v>59</v>
      </c>
      <c r="C2699" s="1" t="s">
        <v>14</v>
      </c>
      <c r="D2699" s="1" t="s">
        <v>15</v>
      </c>
      <c r="E2699" s="1">
        <v>20.49</v>
      </c>
      <c r="F2699" s="1">
        <v>26</v>
      </c>
      <c r="G2699" s="1" t="s">
        <v>27</v>
      </c>
      <c r="H2699" s="1" t="s">
        <v>56</v>
      </c>
      <c r="I2699" s="1">
        <v>8.99</v>
      </c>
      <c r="J2699" s="1">
        <v>0</v>
      </c>
      <c r="K2699" s="1" t="s">
        <v>36</v>
      </c>
      <c r="L2699" s="1">
        <v>1</v>
      </c>
      <c r="M2699" s="1">
        <v>0.76</v>
      </c>
      <c r="N2699" s="1" t="s">
        <v>33</v>
      </c>
    </row>
    <row r="2700" spans="1:14" x14ac:dyDescent="0.2">
      <c r="A2700" s="1" t="s">
        <v>2740</v>
      </c>
      <c r="B2700" s="1">
        <v>51</v>
      </c>
      <c r="C2700" s="1" t="s">
        <v>14</v>
      </c>
      <c r="D2700" s="1" t="s">
        <v>31</v>
      </c>
      <c r="E2700" s="1">
        <v>20.55</v>
      </c>
      <c r="F2700" s="1">
        <v>20</v>
      </c>
      <c r="G2700" s="1" t="s">
        <v>48</v>
      </c>
      <c r="H2700" s="1" t="s">
        <v>17</v>
      </c>
      <c r="I2700" s="1">
        <v>17.989999999999998</v>
      </c>
      <c r="J2700" s="1">
        <v>0</v>
      </c>
      <c r="K2700" s="1" t="s">
        <v>60</v>
      </c>
      <c r="L2700" s="1">
        <v>5</v>
      </c>
      <c r="M2700" s="1">
        <v>0.98</v>
      </c>
      <c r="N2700" s="1" t="s">
        <v>24</v>
      </c>
    </row>
    <row r="2701" spans="1:14" x14ac:dyDescent="0.2">
      <c r="A2701" s="1" t="s">
        <v>2741</v>
      </c>
      <c r="B2701" s="1">
        <v>26</v>
      </c>
      <c r="C2701" s="1" t="s">
        <v>14</v>
      </c>
      <c r="D2701" s="1" t="s">
        <v>15</v>
      </c>
      <c r="E2701" s="1">
        <v>0.94</v>
      </c>
      <c r="F2701" s="1">
        <v>30</v>
      </c>
      <c r="G2701" s="1" t="s">
        <v>22</v>
      </c>
      <c r="H2701" s="1" t="s">
        <v>54</v>
      </c>
      <c r="I2701" s="1">
        <v>8.99</v>
      </c>
      <c r="J2701" s="1">
        <v>1</v>
      </c>
      <c r="K2701" s="1" t="s">
        <v>60</v>
      </c>
      <c r="L2701" s="1">
        <v>4</v>
      </c>
      <c r="M2701" s="1">
        <v>0.03</v>
      </c>
      <c r="N2701" s="1" t="s">
        <v>29</v>
      </c>
    </row>
    <row r="2702" spans="1:14" x14ac:dyDescent="0.2">
      <c r="A2702" s="1" t="s">
        <v>2742</v>
      </c>
      <c r="B2702" s="1">
        <v>56</v>
      </c>
      <c r="C2702" s="1" t="s">
        <v>26</v>
      </c>
      <c r="D2702" s="1" t="s">
        <v>15</v>
      </c>
      <c r="E2702" s="1">
        <v>0.4</v>
      </c>
      <c r="F2702" s="1">
        <v>38</v>
      </c>
      <c r="G2702" s="1" t="s">
        <v>32</v>
      </c>
      <c r="H2702" s="1" t="s">
        <v>23</v>
      </c>
      <c r="I2702" s="1">
        <v>8.99</v>
      </c>
      <c r="J2702" s="1">
        <v>1</v>
      </c>
      <c r="K2702" s="1" t="s">
        <v>36</v>
      </c>
      <c r="L2702" s="1">
        <v>5</v>
      </c>
      <c r="M2702" s="1">
        <v>0.01</v>
      </c>
      <c r="N2702" s="1" t="s">
        <v>19</v>
      </c>
    </row>
    <row r="2703" spans="1:14" x14ac:dyDescent="0.2">
      <c r="A2703" s="1" t="s">
        <v>2743</v>
      </c>
      <c r="B2703" s="1">
        <v>66</v>
      </c>
      <c r="C2703" s="1" t="s">
        <v>40</v>
      </c>
      <c r="D2703" s="1" t="s">
        <v>21</v>
      </c>
      <c r="E2703" s="1">
        <v>1.97</v>
      </c>
      <c r="F2703" s="1">
        <v>2</v>
      </c>
      <c r="G2703" s="1" t="s">
        <v>22</v>
      </c>
      <c r="H2703" s="1" t="s">
        <v>45</v>
      </c>
      <c r="I2703" s="1">
        <v>13.99</v>
      </c>
      <c r="J2703" s="1">
        <v>0</v>
      </c>
      <c r="K2703" s="1" t="s">
        <v>60</v>
      </c>
      <c r="L2703" s="1">
        <v>4</v>
      </c>
      <c r="M2703" s="1">
        <v>0.66</v>
      </c>
      <c r="N2703" s="1" t="s">
        <v>24</v>
      </c>
    </row>
    <row r="2704" spans="1:14" x14ac:dyDescent="0.2">
      <c r="A2704" s="1" t="s">
        <v>2744</v>
      </c>
      <c r="B2704" s="1">
        <v>35</v>
      </c>
      <c r="C2704" s="1" t="s">
        <v>26</v>
      </c>
      <c r="D2704" s="1" t="s">
        <v>21</v>
      </c>
      <c r="E2704" s="1">
        <v>58.33</v>
      </c>
      <c r="F2704" s="1">
        <v>42</v>
      </c>
      <c r="G2704" s="1" t="s">
        <v>32</v>
      </c>
      <c r="H2704" s="1" t="s">
        <v>45</v>
      </c>
      <c r="I2704" s="1">
        <v>13.99</v>
      </c>
      <c r="J2704" s="1">
        <v>0</v>
      </c>
      <c r="K2704" s="1" t="s">
        <v>28</v>
      </c>
      <c r="L2704" s="1">
        <v>4</v>
      </c>
      <c r="M2704" s="1">
        <v>1.36</v>
      </c>
      <c r="N2704" s="1" t="s">
        <v>33</v>
      </c>
    </row>
    <row r="2705" spans="1:14" x14ac:dyDescent="0.2">
      <c r="A2705" s="1" t="s">
        <v>2745</v>
      </c>
      <c r="B2705" s="1">
        <v>28</v>
      </c>
      <c r="C2705" s="1" t="s">
        <v>40</v>
      </c>
      <c r="D2705" s="1" t="s">
        <v>31</v>
      </c>
      <c r="E2705" s="1">
        <v>16.88</v>
      </c>
      <c r="F2705" s="1">
        <v>20</v>
      </c>
      <c r="G2705" s="1" t="s">
        <v>32</v>
      </c>
      <c r="H2705" s="1" t="s">
        <v>23</v>
      </c>
      <c r="I2705" s="1">
        <v>17.989999999999998</v>
      </c>
      <c r="J2705" s="1">
        <v>0</v>
      </c>
      <c r="K2705" s="1" t="s">
        <v>42</v>
      </c>
      <c r="L2705" s="1">
        <v>2</v>
      </c>
      <c r="M2705" s="1">
        <v>0.8</v>
      </c>
      <c r="N2705" s="1" t="s">
        <v>24</v>
      </c>
    </row>
    <row r="2706" spans="1:14" x14ac:dyDescent="0.2">
      <c r="A2706" s="1" t="s">
        <v>2746</v>
      </c>
      <c r="B2706" s="1">
        <v>66</v>
      </c>
      <c r="C2706" s="1" t="s">
        <v>40</v>
      </c>
      <c r="D2706" s="1" t="s">
        <v>21</v>
      </c>
      <c r="E2706" s="1">
        <v>0.8</v>
      </c>
      <c r="F2706" s="1">
        <v>32</v>
      </c>
      <c r="G2706" s="1" t="s">
        <v>32</v>
      </c>
      <c r="H2706" s="1" t="s">
        <v>17</v>
      </c>
      <c r="I2706" s="1">
        <v>13.99</v>
      </c>
      <c r="J2706" s="1">
        <v>1</v>
      </c>
      <c r="K2706" s="1" t="s">
        <v>36</v>
      </c>
      <c r="L2706" s="1">
        <v>1</v>
      </c>
      <c r="M2706" s="1">
        <v>0.02</v>
      </c>
      <c r="N2706" s="1" t="s">
        <v>29</v>
      </c>
    </row>
    <row r="2707" spans="1:14" x14ac:dyDescent="0.2">
      <c r="A2707" s="1" t="s">
        <v>2747</v>
      </c>
      <c r="B2707" s="1">
        <v>19</v>
      </c>
      <c r="C2707" s="1" t="s">
        <v>40</v>
      </c>
      <c r="D2707" s="1" t="s">
        <v>15</v>
      </c>
      <c r="E2707" s="1">
        <v>23.08</v>
      </c>
      <c r="F2707" s="1">
        <v>15</v>
      </c>
      <c r="G2707" s="1" t="s">
        <v>16</v>
      </c>
      <c r="H2707" s="1" t="s">
        <v>54</v>
      </c>
      <c r="I2707" s="1">
        <v>8.99</v>
      </c>
      <c r="J2707" s="1">
        <v>0</v>
      </c>
      <c r="K2707" s="1" t="s">
        <v>18</v>
      </c>
      <c r="L2707" s="1">
        <v>3</v>
      </c>
      <c r="M2707" s="1">
        <v>1.44</v>
      </c>
      <c r="N2707" s="1" t="s">
        <v>46</v>
      </c>
    </row>
    <row r="2708" spans="1:14" x14ac:dyDescent="0.2">
      <c r="A2708" s="2" t="s">
        <v>2748</v>
      </c>
      <c r="B2708" s="1">
        <v>32</v>
      </c>
      <c r="C2708" s="1" t="s">
        <v>14</v>
      </c>
      <c r="D2708" s="1" t="s">
        <v>15</v>
      </c>
      <c r="E2708" s="1">
        <v>14.84</v>
      </c>
      <c r="F2708" s="1">
        <v>10</v>
      </c>
      <c r="G2708" s="1" t="s">
        <v>22</v>
      </c>
      <c r="H2708" s="1" t="s">
        <v>54</v>
      </c>
      <c r="I2708" s="1">
        <v>8.99</v>
      </c>
      <c r="J2708" s="1">
        <v>0</v>
      </c>
      <c r="K2708" s="1" t="s">
        <v>28</v>
      </c>
      <c r="L2708" s="1">
        <v>2</v>
      </c>
      <c r="M2708" s="1">
        <v>1.35</v>
      </c>
      <c r="N2708" s="1" t="s">
        <v>24</v>
      </c>
    </row>
    <row r="2709" spans="1:14" x14ac:dyDescent="0.2">
      <c r="A2709" s="1" t="s">
        <v>2749</v>
      </c>
      <c r="B2709" s="1">
        <v>63</v>
      </c>
      <c r="C2709" s="1" t="s">
        <v>40</v>
      </c>
      <c r="D2709" s="1" t="s">
        <v>31</v>
      </c>
      <c r="E2709" s="1">
        <v>9.84</v>
      </c>
      <c r="F2709" s="1">
        <v>3</v>
      </c>
      <c r="G2709" s="1" t="s">
        <v>69</v>
      </c>
      <c r="H2709" s="1" t="s">
        <v>45</v>
      </c>
      <c r="I2709" s="1">
        <v>17.989999999999998</v>
      </c>
      <c r="J2709" s="1">
        <v>0</v>
      </c>
      <c r="K2709" s="1" t="s">
        <v>42</v>
      </c>
      <c r="L2709" s="1">
        <v>4</v>
      </c>
      <c r="M2709" s="1">
        <v>2.46</v>
      </c>
      <c r="N2709" s="1" t="s">
        <v>46</v>
      </c>
    </row>
    <row r="2710" spans="1:14" x14ac:dyDescent="0.2">
      <c r="A2710" s="1" t="s">
        <v>2750</v>
      </c>
      <c r="B2710" s="1">
        <v>69</v>
      </c>
      <c r="C2710" s="1" t="s">
        <v>14</v>
      </c>
      <c r="D2710" s="1" t="s">
        <v>21</v>
      </c>
      <c r="E2710" s="1">
        <v>31.16</v>
      </c>
      <c r="F2710" s="1">
        <v>47</v>
      </c>
      <c r="G2710" s="1" t="s">
        <v>27</v>
      </c>
      <c r="H2710" s="1" t="s">
        <v>23</v>
      </c>
      <c r="I2710" s="1">
        <v>13.99</v>
      </c>
      <c r="J2710" s="1">
        <v>0</v>
      </c>
      <c r="K2710" s="1" t="s">
        <v>36</v>
      </c>
      <c r="L2710" s="1">
        <v>5</v>
      </c>
      <c r="M2710" s="1">
        <v>0.65</v>
      </c>
      <c r="N2710" s="1" t="s">
        <v>51</v>
      </c>
    </row>
    <row r="2711" spans="1:14" x14ac:dyDescent="0.2">
      <c r="A2711" s="1" t="s">
        <v>2751</v>
      </c>
      <c r="B2711" s="1">
        <v>24</v>
      </c>
      <c r="C2711" s="1" t="s">
        <v>26</v>
      </c>
      <c r="D2711" s="1" t="s">
        <v>15</v>
      </c>
      <c r="E2711" s="1">
        <v>1.42</v>
      </c>
      <c r="F2711" s="1">
        <v>40</v>
      </c>
      <c r="G2711" s="1" t="s">
        <v>32</v>
      </c>
      <c r="H2711" s="1" t="s">
        <v>23</v>
      </c>
      <c r="I2711" s="1">
        <v>8.99</v>
      </c>
      <c r="J2711" s="1">
        <v>1</v>
      </c>
      <c r="K2711" s="1" t="s">
        <v>36</v>
      </c>
      <c r="L2711" s="1">
        <v>4</v>
      </c>
      <c r="M2711" s="1">
        <v>0.03</v>
      </c>
      <c r="N2711" s="1" t="s">
        <v>38</v>
      </c>
    </row>
    <row r="2712" spans="1:14" x14ac:dyDescent="0.2">
      <c r="A2712" s="1" t="s">
        <v>2752</v>
      </c>
      <c r="B2712" s="1">
        <v>24</v>
      </c>
      <c r="C2712" s="1" t="s">
        <v>40</v>
      </c>
      <c r="D2712" s="1" t="s">
        <v>15</v>
      </c>
      <c r="E2712" s="1">
        <v>0.9</v>
      </c>
      <c r="F2712" s="1">
        <v>40</v>
      </c>
      <c r="G2712" s="1" t="s">
        <v>22</v>
      </c>
      <c r="H2712" s="1" t="s">
        <v>45</v>
      </c>
      <c r="I2712" s="1">
        <v>8.99</v>
      </c>
      <c r="J2712" s="1">
        <v>1</v>
      </c>
      <c r="K2712" s="1" t="s">
        <v>18</v>
      </c>
      <c r="L2712" s="1">
        <v>5</v>
      </c>
      <c r="M2712" s="1">
        <v>0.02</v>
      </c>
      <c r="N2712" s="1" t="s">
        <v>51</v>
      </c>
    </row>
    <row r="2713" spans="1:14" x14ac:dyDescent="0.2">
      <c r="A2713" s="1" t="s">
        <v>2753</v>
      </c>
      <c r="B2713" s="1">
        <v>62</v>
      </c>
      <c r="C2713" s="1" t="s">
        <v>26</v>
      </c>
      <c r="D2713" s="1" t="s">
        <v>31</v>
      </c>
      <c r="E2713" s="1">
        <v>6.48</v>
      </c>
      <c r="F2713" s="1">
        <v>25</v>
      </c>
      <c r="G2713" s="1" t="s">
        <v>22</v>
      </c>
      <c r="H2713" s="1" t="s">
        <v>54</v>
      </c>
      <c r="I2713" s="1">
        <v>17.989999999999998</v>
      </c>
      <c r="J2713" s="1">
        <v>0</v>
      </c>
      <c r="K2713" s="1" t="s">
        <v>28</v>
      </c>
      <c r="L2713" s="1">
        <v>4</v>
      </c>
      <c r="M2713" s="1">
        <v>0.25</v>
      </c>
      <c r="N2713" s="1" t="s">
        <v>51</v>
      </c>
    </row>
    <row r="2714" spans="1:14" x14ac:dyDescent="0.2">
      <c r="A2714" s="1" t="s">
        <v>2754</v>
      </c>
      <c r="B2714" s="1">
        <v>64</v>
      </c>
      <c r="C2714" s="1" t="s">
        <v>40</v>
      </c>
      <c r="D2714" s="1" t="s">
        <v>21</v>
      </c>
      <c r="E2714" s="1">
        <v>1.42</v>
      </c>
      <c r="F2714" s="1">
        <v>42</v>
      </c>
      <c r="G2714" s="1" t="s">
        <v>32</v>
      </c>
      <c r="H2714" s="1" t="s">
        <v>45</v>
      </c>
      <c r="I2714" s="1">
        <v>13.99</v>
      </c>
      <c r="J2714" s="1">
        <v>1</v>
      </c>
      <c r="K2714" s="1" t="s">
        <v>42</v>
      </c>
      <c r="L2714" s="1">
        <v>3</v>
      </c>
      <c r="M2714" s="1">
        <v>0.03</v>
      </c>
      <c r="N2714" s="1" t="s">
        <v>33</v>
      </c>
    </row>
    <row r="2715" spans="1:14" x14ac:dyDescent="0.2">
      <c r="A2715" s="1" t="s">
        <v>2755</v>
      </c>
      <c r="B2715" s="1">
        <v>69</v>
      </c>
      <c r="C2715" s="1" t="s">
        <v>26</v>
      </c>
      <c r="D2715" s="1" t="s">
        <v>15</v>
      </c>
      <c r="E2715" s="1">
        <v>10.1</v>
      </c>
      <c r="F2715" s="1">
        <v>24</v>
      </c>
      <c r="G2715" s="1" t="s">
        <v>16</v>
      </c>
      <c r="H2715" s="1" t="s">
        <v>17</v>
      </c>
      <c r="I2715" s="1">
        <v>8.99</v>
      </c>
      <c r="J2715" s="1">
        <v>0</v>
      </c>
      <c r="K2715" s="1" t="s">
        <v>60</v>
      </c>
      <c r="L2715" s="1">
        <v>2</v>
      </c>
      <c r="M2715" s="1">
        <v>0.4</v>
      </c>
      <c r="N2715" s="1" t="s">
        <v>24</v>
      </c>
    </row>
    <row r="2716" spans="1:14" x14ac:dyDescent="0.2">
      <c r="A2716" s="1" t="s">
        <v>2756</v>
      </c>
      <c r="B2716" s="1">
        <v>32</v>
      </c>
      <c r="C2716" s="1" t="s">
        <v>14</v>
      </c>
      <c r="D2716" s="1" t="s">
        <v>31</v>
      </c>
      <c r="E2716" s="1">
        <v>4.6900000000000004</v>
      </c>
      <c r="F2716" s="1">
        <v>12</v>
      </c>
      <c r="G2716" s="1" t="s">
        <v>27</v>
      </c>
      <c r="H2716" s="1" t="s">
        <v>23</v>
      </c>
      <c r="I2716" s="1">
        <v>17.989999999999998</v>
      </c>
      <c r="J2716" s="1">
        <v>1</v>
      </c>
      <c r="K2716" s="1" t="s">
        <v>60</v>
      </c>
      <c r="L2716" s="1">
        <v>3</v>
      </c>
      <c r="M2716" s="1">
        <v>0.36</v>
      </c>
      <c r="N2716" s="1" t="s">
        <v>51</v>
      </c>
    </row>
    <row r="2717" spans="1:14" x14ac:dyDescent="0.2">
      <c r="A2717" s="1" t="s">
        <v>2757</v>
      </c>
      <c r="B2717" s="1">
        <v>67</v>
      </c>
      <c r="C2717" s="1" t="s">
        <v>26</v>
      </c>
      <c r="D2717" s="1" t="s">
        <v>31</v>
      </c>
      <c r="E2717" s="1">
        <v>0.61</v>
      </c>
      <c r="F2717" s="1">
        <v>12</v>
      </c>
      <c r="G2717" s="1" t="s">
        <v>32</v>
      </c>
      <c r="H2717" s="1" t="s">
        <v>56</v>
      </c>
      <c r="I2717" s="1">
        <v>17.989999999999998</v>
      </c>
      <c r="J2717" s="1">
        <v>1</v>
      </c>
      <c r="K2717" s="1" t="s">
        <v>28</v>
      </c>
      <c r="L2717" s="1">
        <v>3</v>
      </c>
      <c r="M2717" s="1">
        <v>0.05</v>
      </c>
      <c r="N2717" s="1" t="s">
        <v>51</v>
      </c>
    </row>
    <row r="2718" spans="1:14" x14ac:dyDescent="0.2">
      <c r="A2718" s="1" t="s">
        <v>2758</v>
      </c>
      <c r="B2718" s="1">
        <v>37</v>
      </c>
      <c r="C2718" s="1" t="s">
        <v>14</v>
      </c>
      <c r="D2718" s="1" t="s">
        <v>15</v>
      </c>
      <c r="E2718" s="1">
        <v>18.149999999999999</v>
      </c>
      <c r="F2718" s="1">
        <v>54</v>
      </c>
      <c r="G2718" s="1" t="s">
        <v>69</v>
      </c>
      <c r="H2718" s="1" t="s">
        <v>54</v>
      </c>
      <c r="I2718" s="1">
        <v>8.99</v>
      </c>
      <c r="J2718" s="1">
        <v>1</v>
      </c>
      <c r="K2718" s="1" t="s">
        <v>36</v>
      </c>
      <c r="L2718" s="1">
        <v>1</v>
      </c>
      <c r="M2718" s="1">
        <v>0.33</v>
      </c>
      <c r="N2718" s="1" t="s">
        <v>24</v>
      </c>
    </row>
    <row r="2719" spans="1:14" x14ac:dyDescent="0.2">
      <c r="A2719" s="1" t="s">
        <v>2759</v>
      </c>
      <c r="B2719" s="1">
        <v>34</v>
      </c>
      <c r="C2719" s="1" t="s">
        <v>40</v>
      </c>
      <c r="D2719" s="1" t="s">
        <v>21</v>
      </c>
      <c r="E2719" s="1">
        <v>2.89</v>
      </c>
      <c r="F2719" s="1">
        <v>36</v>
      </c>
      <c r="G2719" s="1" t="s">
        <v>69</v>
      </c>
      <c r="H2719" s="1" t="s">
        <v>17</v>
      </c>
      <c r="I2719" s="1">
        <v>13.99</v>
      </c>
      <c r="J2719" s="1">
        <v>1</v>
      </c>
      <c r="K2719" s="1" t="s">
        <v>36</v>
      </c>
      <c r="L2719" s="1">
        <v>3</v>
      </c>
      <c r="M2719" s="1">
        <v>0.08</v>
      </c>
      <c r="N2719" s="1" t="s">
        <v>24</v>
      </c>
    </row>
    <row r="2720" spans="1:14" x14ac:dyDescent="0.2">
      <c r="A2720" s="1" t="s">
        <v>2760</v>
      </c>
      <c r="B2720" s="1">
        <v>21</v>
      </c>
      <c r="C2720" s="1" t="s">
        <v>26</v>
      </c>
      <c r="D2720" s="1" t="s">
        <v>15</v>
      </c>
      <c r="E2720" s="1">
        <v>23.78</v>
      </c>
      <c r="F2720" s="1">
        <v>9</v>
      </c>
      <c r="G2720" s="1" t="s">
        <v>32</v>
      </c>
      <c r="H2720" s="1" t="s">
        <v>45</v>
      </c>
      <c r="I2720" s="1">
        <v>8.99</v>
      </c>
      <c r="J2720" s="1">
        <v>0</v>
      </c>
      <c r="K2720" s="1" t="s">
        <v>60</v>
      </c>
      <c r="L2720" s="1">
        <v>3</v>
      </c>
      <c r="M2720" s="1">
        <v>2.38</v>
      </c>
      <c r="N2720" s="1" t="s">
        <v>38</v>
      </c>
    </row>
    <row r="2721" spans="1:14" x14ac:dyDescent="0.2">
      <c r="A2721" s="1" t="s">
        <v>2761</v>
      </c>
      <c r="B2721" s="1">
        <v>50</v>
      </c>
      <c r="C2721" s="1" t="s">
        <v>40</v>
      </c>
      <c r="D2721" s="1" t="s">
        <v>31</v>
      </c>
      <c r="E2721" s="1">
        <v>8.48</v>
      </c>
      <c r="F2721" s="1">
        <v>13</v>
      </c>
      <c r="G2721" s="1" t="s">
        <v>27</v>
      </c>
      <c r="H2721" s="1" t="s">
        <v>56</v>
      </c>
      <c r="I2721" s="1">
        <v>17.989999999999998</v>
      </c>
      <c r="J2721" s="1">
        <v>0</v>
      </c>
      <c r="K2721" s="1" t="s">
        <v>42</v>
      </c>
      <c r="L2721" s="1">
        <v>3</v>
      </c>
      <c r="M2721" s="1">
        <v>0.61</v>
      </c>
      <c r="N2721" s="1" t="s">
        <v>24</v>
      </c>
    </row>
    <row r="2722" spans="1:14" x14ac:dyDescent="0.2">
      <c r="A2722" s="1" t="s">
        <v>2762</v>
      </c>
      <c r="B2722" s="1">
        <v>56</v>
      </c>
      <c r="C2722" s="1" t="s">
        <v>40</v>
      </c>
      <c r="D2722" s="1" t="s">
        <v>15</v>
      </c>
      <c r="E2722" s="1">
        <v>27.15</v>
      </c>
      <c r="F2722" s="1">
        <v>15</v>
      </c>
      <c r="G2722" s="1" t="s">
        <v>22</v>
      </c>
      <c r="H2722" s="1" t="s">
        <v>17</v>
      </c>
      <c r="I2722" s="1">
        <v>8.99</v>
      </c>
      <c r="J2722" s="1">
        <v>0</v>
      </c>
      <c r="K2722" s="1" t="s">
        <v>60</v>
      </c>
      <c r="L2722" s="1">
        <v>1</v>
      </c>
      <c r="M2722" s="1">
        <v>1.7</v>
      </c>
      <c r="N2722" s="1" t="s">
        <v>19</v>
      </c>
    </row>
    <row r="2723" spans="1:14" x14ac:dyDescent="0.2">
      <c r="A2723" s="1" t="s">
        <v>2763</v>
      </c>
      <c r="B2723" s="1">
        <v>52</v>
      </c>
      <c r="C2723" s="1" t="s">
        <v>40</v>
      </c>
      <c r="D2723" s="1" t="s">
        <v>15</v>
      </c>
      <c r="E2723" s="1">
        <v>6.78</v>
      </c>
      <c r="F2723" s="1">
        <v>2</v>
      </c>
      <c r="G2723" s="1" t="s">
        <v>27</v>
      </c>
      <c r="H2723" s="1" t="s">
        <v>23</v>
      </c>
      <c r="I2723" s="1">
        <v>8.99</v>
      </c>
      <c r="J2723" s="1">
        <v>0</v>
      </c>
      <c r="K2723" s="1" t="s">
        <v>18</v>
      </c>
      <c r="L2723" s="1">
        <v>1</v>
      </c>
      <c r="M2723" s="1">
        <v>2.2599999999999998</v>
      </c>
      <c r="N2723" s="1" t="s">
        <v>38</v>
      </c>
    </row>
    <row r="2724" spans="1:14" x14ac:dyDescent="0.2">
      <c r="A2724" s="1" t="s">
        <v>2764</v>
      </c>
      <c r="B2724" s="1">
        <v>62</v>
      </c>
      <c r="C2724" s="1" t="s">
        <v>40</v>
      </c>
      <c r="D2724" s="1" t="s">
        <v>31</v>
      </c>
      <c r="E2724" s="1">
        <v>0.62</v>
      </c>
      <c r="F2724" s="1">
        <v>8</v>
      </c>
      <c r="G2724" s="1" t="s">
        <v>27</v>
      </c>
      <c r="H2724" s="1" t="s">
        <v>23</v>
      </c>
      <c r="I2724" s="1">
        <v>17.989999999999998</v>
      </c>
      <c r="J2724" s="1">
        <v>1</v>
      </c>
      <c r="K2724" s="1" t="s">
        <v>42</v>
      </c>
      <c r="L2724" s="1">
        <v>1</v>
      </c>
      <c r="M2724" s="1">
        <v>7.0000000000000007E-2</v>
      </c>
      <c r="N2724" s="1" t="s">
        <v>33</v>
      </c>
    </row>
    <row r="2725" spans="1:14" x14ac:dyDescent="0.2">
      <c r="A2725" s="1" t="s">
        <v>2765</v>
      </c>
      <c r="B2725" s="1">
        <v>53</v>
      </c>
      <c r="C2725" s="1" t="s">
        <v>26</v>
      </c>
      <c r="D2725" s="1" t="s">
        <v>15</v>
      </c>
      <c r="E2725" s="1">
        <v>0.01</v>
      </c>
      <c r="F2725" s="1">
        <v>55</v>
      </c>
      <c r="G2725" s="1" t="s">
        <v>16</v>
      </c>
      <c r="H2725" s="1" t="s">
        <v>23</v>
      </c>
      <c r="I2725" s="1">
        <v>8.99</v>
      </c>
      <c r="J2725" s="1">
        <v>1</v>
      </c>
      <c r="K2725" s="1" t="s">
        <v>42</v>
      </c>
      <c r="L2725" s="1">
        <v>3</v>
      </c>
      <c r="M2725" s="1">
        <v>0</v>
      </c>
      <c r="N2725" s="1" t="s">
        <v>51</v>
      </c>
    </row>
    <row r="2726" spans="1:14" x14ac:dyDescent="0.2">
      <c r="A2726" s="1" t="s">
        <v>2766</v>
      </c>
      <c r="B2726" s="1">
        <v>46</v>
      </c>
      <c r="C2726" s="1" t="s">
        <v>26</v>
      </c>
      <c r="D2726" s="1" t="s">
        <v>15</v>
      </c>
      <c r="E2726" s="1">
        <v>4.1500000000000004</v>
      </c>
      <c r="F2726" s="1">
        <v>50</v>
      </c>
      <c r="G2726" s="1" t="s">
        <v>69</v>
      </c>
      <c r="H2726" s="1" t="s">
        <v>17</v>
      </c>
      <c r="I2726" s="1">
        <v>8.99</v>
      </c>
      <c r="J2726" s="1">
        <v>1</v>
      </c>
      <c r="K2726" s="1" t="s">
        <v>36</v>
      </c>
      <c r="L2726" s="1">
        <v>2</v>
      </c>
      <c r="M2726" s="1">
        <v>0.08</v>
      </c>
      <c r="N2726" s="1" t="s">
        <v>51</v>
      </c>
    </row>
    <row r="2727" spans="1:14" x14ac:dyDescent="0.2">
      <c r="A2727" s="1" t="s">
        <v>2767</v>
      </c>
      <c r="B2727" s="1">
        <v>65</v>
      </c>
      <c r="C2727" s="1" t="s">
        <v>26</v>
      </c>
      <c r="D2727" s="1" t="s">
        <v>21</v>
      </c>
      <c r="E2727" s="1">
        <v>16.100000000000001</v>
      </c>
      <c r="F2727" s="1">
        <v>9</v>
      </c>
      <c r="G2727" s="1" t="s">
        <v>16</v>
      </c>
      <c r="H2727" s="1" t="s">
        <v>17</v>
      </c>
      <c r="I2727" s="1">
        <v>13.99</v>
      </c>
      <c r="J2727" s="1">
        <v>0</v>
      </c>
      <c r="K2727" s="1" t="s">
        <v>42</v>
      </c>
      <c r="L2727" s="1">
        <v>4</v>
      </c>
      <c r="M2727" s="1">
        <v>1.61</v>
      </c>
      <c r="N2727" s="1" t="s">
        <v>51</v>
      </c>
    </row>
    <row r="2728" spans="1:14" x14ac:dyDescent="0.2">
      <c r="A2728" s="1" t="s">
        <v>2768</v>
      </c>
      <c r="B2728" s="1">
        <v>33</v>
      </c>
      <c r="C2728" s="1" t="s">
        <v>26</v>
      </c>
      <c r="D2728" s="1" t="s">
        <v>21</v>
      </c>
      <c r="E2728" s="1">
        <v>26.73</v>
      </c>
      <c r="F2728" s="1">
        <v>28</v>
      </c>
      <c r="G2728" s="1" t="s">
        <v>27</v>
      </c>
      <c r="H2728" s="1" t="s">
        <v>54</v>
      </c>
      <c r="I2728" s="1">
        <v>13.99</v>
      </c>
      <c r="J2728" s="1">
        <v>0</v>
      </c>
      <c r="K2728" s="1" t="s">
        <v>18</v>
      </c>
      <c r="L2728" s="1">
        <v>3</v>
      </c>
      <c r="M2728" s="1">
        <v>0.92</v>
      </c>
      <c r="N2728" s="1" t="s">
        <v>33</v>
      </c>
    </row>
    <row r="2729" spans="1:14" x14ac:dyDescent="0.2">
      <c r="A2729" s="1" t="s">
        <v>2769</v>
      </c>
      <c r="B2729" s="1">
        <v>37</v>
      </c>
      <c r="C2729" s="1" t="s">
        <v>14</v>
      </c>
      <c r="D2729" s="1" t="s">
        <v>15</v>
      </c>
      <c r="E2729" s="1">
        <v>1.32</v>
      </c>
      <c r="F2729" s="1">
        <v>11</v>
      </c>
      <c r="G2729" s="1" t="s">
        <v>48</v>
      </c>
      <c r="H2729" s="1" t="s">
        <v>17</v>
      </c>
      <c r="I2729" s="1">
        <v>8.99</v>
      </c>
      <c r="J2729" s="1">
        <v>1</v>
      </c>
      <c r="K2729" s="1" t="s">
        <v>18</v>
      </c>
      <c r="L2729" s="1">
        <v>5</v>
      </c>
      <c r="M2729" s="1">
        <v>0.11</v>
      </c>
      <c r="N2729" s="1" t="s">
        <v>33</v>
      </c>
    </row>
    <row r="2730" spans="1:14" x14ac:dyDescent="0.2">
      <c r="A2730" s="1" t="s">
        <v>2770</v>
      </c>
      <c r="B2730" s="1">
        <v>52</v>
      </c>
      <c r="C2730" s="1" t="s">
        <v>40</v>
      </c>
      <c r="D2730" s="1" t="s">
        <v>31</v>
      </c>
      <c r="E2730" s="1">
        <v>27.41</v>
      </c>
      <c r="F2730" s="1">
        <v>1</v>
      </c>
      <c r="G2730" s="1" t="s">
        <v>16</v>
      </c>
      <c r="H2730" s="1" t="s">
        <v>45</v>
      </c>
      <c r="I2730" s="1">
        <v>17.989999999999998</v>
      </c>
      <c r="J2730" s="1">
        <v>0</v>
      </c>
      <c r="K2730" s="1" t="s">
        <v>28</v>
      </c>
      <c r="L2730" s="1">
        <v>2</v>
      </c>
      <c r="M2730" s="1">
        <v>13.71</v>
      </c>
      <c r="N2730" s="1" t="s">
        <v>19</v>
      </c>
    </row>
    <row r="2731" spans="1:14" x14ac:dyDescent="0.2">
      <c r="A2731" s="1" t="s">
        <v>2771</v>
      </c>
      <c r="B2731" s="1">
        <v>30</v>
      </c>
      <c r="C2731" s="1" t="s">
        <v>26</v>
      </c>
      <c r="D2731" s="1" t="s">
        <v>21</v>
      </c>
      <c r="E2731" s="1">
        <v>19.84</v>
      </c>
      <c r="F2731" s="1">
        <v>29</v>
      </c>
      <c r="G2731" s="1" t="s">
        <v>16</v>
      </c>
      <c r="H2731" s="1" t="s">
        <v>17</v>
      </c>
      <c r="I2731" s="1">
        <v>13.99</v>
      </c>
      <c r="J2731" s="1">
        <v>0</v>
      </c>
      <c r="K2731" s="1" t="s">
        <v>36</v>
      </c>
      <c r="L2731" s="1">
        <v>1</v>
      </c>
      <c r="M2731" s="1">
        <v>0.66</v>
      </c>
      <c r="N2731" s="1" t="s">
        <v>29</v>
      </c>
    </row>
    <row r="2732" spans="1:14" x14ac:dyDescent="0.2">
      <c r="A2732" s="1" t="s">
        <v>2772</v>
      </c>
      <c r="B2732" s="1">
        <v>38</v>
      </c>
      <c r="C2732" s="1" t="s">
        <v>14</v>
      </c>
      <c r="D2732" s="1" t="s">
        <v>31</v>
      </c>
      <c r="E2732" s="1">
        <v>3.64</v>
      </c>
      <c r="F2732" s="1">
        <v>39</v>
      </c>
      <c r="G2732" s="1" t="s">
        <v>16</v>
      </c>
      <c r="H2732" s="1" t="s">
        <v>54</v>
      </c>
      <c r="I2732" s="1">
        <v>17.989999999999998</v>
      </c>
      <c r="J2732" s="1">
        <v>1</v>
      </c>
      <c r="K2732" s="1" t="s">
        <v>18</v>
      </c>
      <c r="L2732" s="1">
        <v>5</v>
      </c>
      <c r="M2732" s="1">
        <v>0.09</v>
      </c>
      <c r="N2732" s="1" t="s">
        <v>29</v>
      </c>
    </row>
    <row r="2733" spans="1:14" x14ac:dyDescent="0.2">
      <c r="A2733" s="1" t="s">
        <v>2773</v>
      </c>
      <c r="B2733" s="1">
        <v>62</v>
      </c>
      <c r="C2733" s="1" t="s">
        <v>26</v>
      </c>
      <c r="D2733" s="1" t="s">
        <v>31</v>
      </c>
      <c r="E2733" s="1">
        <v>10.68</v>
      </c>
      <c r="F2733" s="1">
        <v>46</v>
      </c>
      <c r="G2733" s="1" t="s">
        <v>48</v>
      </c>
      <c r="H2733" s="1" t="s">
        <v>56</v>
      </c>
      <c r="I2733" s="1">
        <v>17.989999999999998</v>
      </c>
      <c r="J2733" s="1">
        <v>1</v>
      </c>
      <c r="K2733" s="1" t="s">
        <v>28</v>
      </c>
      <c r="L2733" s="1">
        <v>1</v>
      </c>
      <c r="M2733" s="1">
        <v>0.23</v>
      </c>
      <c r="N2733" s="1" t="s">
        <v>51</v>
      </c>
    </row>
    <row r="2734" spans="1:14" x14ac:dyDescent="0.2">
      <c r="A2734" s="1" t="s">
        <v>2774</v>
      </c>
      <c r="B2734" s="1">
        <v>22</v>
      </c>
      <c r="C2734" s="1" t="s">
        <v>14</v>
      </c>
      <c r="D2734" s="1" t="s">
        <v>15</v>
      </c>
      <c r="E2734" s="1">
        <v>29.96</v>
      </c>
      <c r="F2734" s="1">
        <v>43</v>
      </c>
      <c r="G2734" s="1" t="s">
        <v>69</v>
      </c>
      <c r="H2734" s="1" t="s">
        <v>17</v>
      </c>
      <c r="I2734" s="1">
        <v>8.99</v>
      </c>
      <c r="J2734" s="1">
        <v>0</v>
      </c>
      <c r="K2734" s="1" t="s">
        <v>28</v>
      </c>
      <c r="L2734" s="1">
        <v>5</v>
      </c>
      <c r="M2734" s="1">
        <v>0.68</v>
      </c>
      <c r="N2734" s="1" t="s">
        <v>38</v>
      </c>
    </row>
    <row r="2735" spans="1:14" x14ac:dyDescent="0.2">
      <c r="A2735" s="1" t="s">
        <v>2775</v>
      </c>
      <c r="B2735" s="1">
        <v>55</v>
      </c>
      <c r="C2735" s="1" t="s">
        <v>14</v>
      </c>
      <c r="D2735" s="1" t="s">
        <v>31</v>
      </c>
      <c r="E2735" s="1">
        <v>38.31</v>
      </c>
      <c r="F2735" s="1">
        <v>32</v>
      </c>
      <c r="G2735" s="1" t="s">
        <v>27</v>
      </c>
      <c r="H2735" s="1" t="s">
        <v>23</v>
      </c>
      <c r="I2735" s="1">
        <v>17.989999999999998</v>
      </c>
      <c r="J2735" s="1">
        <v>0</v>
      </c>
      <c r="K2735" s="1" t="s">
        <v>28</v>
      </c>
      <c r="L2735" s="1">
        <v>1</v>
      </c>
      <c r="M2735" s="1">
        <v>1.1599999999999999</v>
      </c>
      <c r="N2735" s="1" t="s">
        <v>24</v>
      </c>
    </row>
    <row r="2736" spans="1:14" x14ac:dyDescent="0.2">
      <c r="A2736" s="1" t="s">
        <v>2776</v>
      </c>
      <c r="B2736" s="1">
        <v>48</v>
      </c>
      <c r="C2736" s="1" t="s">
        <v>40</v>
      </c>
      <c r="D2736" s="1" t="s">
        <v>31</v>
      </c>
      <c r="E2736" s="1">
        <v>1.64</v>
      </c>
      <c r="F2736" s="1">
        <v>11</v>
      </c>
      <c r="G2736" s="1" t="s">
        <v>69</v>
      </c>
      <c r="H2736" s="1" t="s">
        <v>23</v>
      </c>
      <c r="I2736" s="1">
        <v>17.989999999999998</v>
      </c>
      <c r="J2736" s="1">
        <v>1</v>
      </c>
      <c r="K2736" s="1" t="s">
        <v>18</v>
      </c>
      <c r="L2736" s="1">
        <v>1</v>
      </c>
      <c r="M2736" s="1">
        <v>0.14000000000000001</v>
      </c>
      <c r="N2736" s="1" t="s">
        <v>29</v>
      </c>
    </row>
    <row r="2737" spans="1:14" x14ac:dyDescent="0.2">
      <c r="A2737" s="1" t="s">
        <v>2777</v>
      </c>
      <c r="B2737" s="1">
        <v>54</v>
      </c>
      <c r="C2737" s="1" t="s">
        <v>14</v>
      </c>
      <c r="D2737" s="1" t="s">
        <v>21</v>
      </c>
      <c r="E2737" s="1">
        <v>8.5500000000000007</v>
      </c>
      <c r="F2737" s="1">
        <v>57</v>
      </c>
      <c r="G2737" s="1" t="s">
        <v>32</v>
      </c>
      <c r="H2737" s="1" t="s">
        <v>23</v>
      </c>
      <c r="I2737" s="1">
        <v>13.99</v>
      </c>
      <c r="J2737" s="1">
        <v>1</v>
      </c>
      <c r="K2737" s="1" t="s">
        <v>42</v>
      </c>
      <c r="L2737" s="1">
        <v>1</v>
      </c>
      <c r="M2737" s="1">
        <v>0.15</v>
      </c>
      <c r="N2737" s="1" t="s">
        <v>33</v>
      </c>
    </row>
    <row r="2738" spans="1:14" x14ac:dyDescent="0.2">
      <c r="A2738" s="1" t="s">
        <v>2778</v>
      </c>
      <c r="B2738" s="1">
        <v>27</v>
      </c>
      <c r="C2738" s="1" t="s">
        <v>14</v>
      </c>
      <c r="D2738" s="1" t="s">
        <v>21</v>
      </c>
      <c r="E2738" s="1">
        <v>3.92</v>
      </c>
      <c r="F2738" s="1">
        <v>56</v>
      </c>
      <c r="G2738" s="1" t="s">
        <v>32</v>
      </c>
      <c r="H2738" s="1" t="s">
        <v>54</v>
      </c>
      <c r="I2738" s="1">
        <v>13.99</v>
      </c>
      <c r="J2738" s="1">
        <v>1</v>
      </c>
      <c r="K2738" s="1" t="s">
        <v>36</v>
      </c>
      <c r="L2738" s="1">
        <v>1</v>
      </c>
      <c r="M2738" s="1">
        <v>7.0000000000000007E-2</v>
      </c>
      <c r="N2738" s="1" t="s">
        <v>29</v>
      </c>
    </row>
    <row r="2739" spans="1:14" x14ac:dyDescent="0.2">
      <c r="A2739" s="1" t="s">
        <v>2779</v>
      </c>
      <c r="B2739" s="1">
        <v>59</v>
      </c>
      <c r="C2739" s="1" t="s">
        <v>14</v>
      </c>
      <c r="D2739" s="1" t="s">
        <v>31</v>
      </c>
      <c r="E2739" s="1">
        <v>4.8</v>
      </c>
      <c r="F2739" s="1">
        <v>1</v>
      </c>
      <c r="G2739" s="1" t="s">
        <v>16</v>
      </c>
      <c r="H2739" s="1" t="s">
        <v>54</v>
      </c>
      <c r="I2739" s="1">
        <v>17.989999999999998</v>
      </c>
      <c r="J2739" s="1">
        <v>0</v>
      </c>
      <c r="K2739" s="1" t="s">
        <v>42</v>
      </c>
      <c r="L2739" s="1">
        <v>1</v>
      </c>
      <c r="M2739" s="1">
        <v>2.4</v>
      </c>
      <c r="N2739" s="1" t="s">
        <v>29</v>
      </c>
    </row>
    <row r="2740" spans="1:14" x14ac:dyDescent="0.2">
      <c r="A2740" s="1" t="s">
        <v>2780</v>
      </c>
      <c r="B2740" s="1">
        <v>39</v>
      </c>
      <c r="C2740" s="1" t="s">
        <v>14</v>
      </c>
      <c r="D2740" s="1" t="s">
        <v>31</v>
      </c>
      <c r="E2740" s="1">
        <v>11.29</v>
      </c>
      <c r="F2740" s="1">
        <v>7</v>
      </c>
      <c r="G2740" s="1" t="s">
        <v>22</v>
      </c>
      <c r="H2740" s="1" t="s">
        <v>56</v>
      </c>
      <c r="I2740" s="1">
        <v>17.989999999999998</v>
      </c>
      <c r="J2740" s="1">
        <v>0</v>
      </c>
      <c r="K2740" s="1" t="s">
        <v>18</v>
      </c>
      <c r="L2740" s="1">
        <v>1</v>
      </c>
      <c r="M2740" s="1">
        <v>1.41</v>
      </c>
      <c r="N2740" s="1" t="s">
        <v>51</v>
      </c>
    </row>
    <row r="2741" spans="1:14" x14ac:dyDescent="0.2">
      <c r="A2741" s="1" t="s">
        <v>2781</v>
      </c>
      <c r="B2741" s="1">
        <v>19</v>
      </c>
      <c r="C2741" s="1" t="s">
        <v>14</v>
      </c>
      <c r="D2741" s="1" t="s">
        <v>31</v>
      </c>
      <c r="E2741" s="1">
        <v>0.4</v>
      </c>
      <c r="F2741" s="1">
        <v>15</v>
      </c>
      <c r="G2741" s="1" t="s">
        <v>48</v>
      </c>
      <c r="H2741" s="1" t="s">
        <v>23</v>
      </c>
      <c r="I2741" s="1">
        <v>17.989999999999998</v>
      </c>
      <c r="J2741" s="1">
        <v>1</v>
      </c>
      <c r="K2741" s="1" t="s">
        <v>18</v>
      </c>
      <c r="L2741" s="1">
        <v>1</v>
      </c>
      <c r="M2741" s="1">
        <v>0.03</v>
      </c>
      <c r="N2741" s="1" t="s">
        <v>24</v>
      </c>
    </row>
    <row r="2742" spans="1:14" x14ac:dyDescent="0.2">
      <c r="A2742" s="1" t="s">
        <v>2782</v>
      </c>
      <c r="B2742" s="1">
        <v>29</v>
      </c>
      <c r="C2742" s="1" t="s">
        <v>14</v>
      </c>
      <c r="D2742" s="1" t="s">
        <v>21</v>
      </c>
      <c r="E2742" s="1">
        <v>2.33</v>
      </c>
      <c r="F2742" s="1">
        <v>56</v>
      </c>
      <c r="G2742" s="1" t="s">
        <v>27</v>
      </c>
      <c r="H2742" s="1" t="s">
        <v>54</v>
      </c>
      <c r="I2742" s="1">
        <v>13.99</v>
      </c>
      <c r="J2742" s="1">
        <v>1</v>
      </c>
      <c r="K2742" s="1" t="s">
        <v>28</v>
      </c>
      <c r="L2742" s="1">
        <v>2</v>
      </c>
      <c r="M2742" s="1">
        <v>0.04</v>
      </c>
      <c r="N2742" s="1" t="s">
        <v>24</v>
      </c>
    </row>
    <row r="2743" spans="1:14" x14ac:dyDescent="0.2">
      <c r="A2743" s="1" t="s">
        <v>2783</v>
      </c>
      <c r="B2743" s="1">
        <v>33</v>
      </c>
      <c r="C2743" s="1" t="s">
        <v>40</v>
      </c>
      <c r="D2743" s="1" t="s">
        <v>31</v>
      </c>
      <c r="E2743" s="1">
        <v>1.98</v>
      </c>
      <c r="F2743" s="1">
        <v>5</v>
      </c>
      <c r="G2743" s="1" t="s">
        <v>22</v>
      </c>
      <c r="H2743" s="1" t="s">
        <v>54</v>
      </c>
      <c r="I2743" s="1">
        <v>17.989999999999998</v>
      </c>
      <c r="J2743" s="1">
        <v>0</v>
      </c>
      <c r="K2743" s="1" t="s">
        <v>60</v>
      </c>
      <c r="L2743" s="1">
        <v>2</v>
      </c>
      <c r="M2743" s="1">
        <v>0.33</v>
      </c>
      <c r="N2743" s="1" t="s">
        <v>24</v>
      </c>
    </row>
    <row r="2744" spans="1:14" x14ac:dyDescent="0.2">
      <c r="A2744" s="1" t="s">
        <v>2784</v>
      </c>
      <c r="B2744" s="1">
        <v>62</v>
      </c>
      <c r="C2744" s="1" t="s">
        <v>14</v>
      </c>
      <c r="D2744" s="1" t="s">
        <v>15</v>
      </c>
      <c r="E2744" s="1">
        <v>1.31</v>
      </c>
      <c r="F2744" s="1">
        <v>46</v>
      </c>
      <c r="G2744" s="1" t="s">
        <v>27</v>
      </c>
      <c r="H2744" s="1" t="s">
        <v>54</v>
      </c>
      <c r="I2744" s="1">
        <v>8.99</v>
      </c>
      <c r="J2744" s="1">
        <v>1</v>
      </c>
      <c r="K2744" s="1" t="s">
        <v>28</v>
      </c>
      <c r="L2744" s="1">
        <v>2</v>
      </c>
      <c r="M2744" s="1">
        <v>0.03</v>
      </c>
      <c r="N2744" s="1" t="s">
        <v>24</v>
      </c>
    </row>
    <row r="2745" spans="1:14" x14ac:dyDescent="0.2">
      <c r="A2745" s="1" t="s">
        <v>2785</v>
      </c>
      <c r="B2745" s="1">
        <v>45</v>
      </c>
      <c r="C2745" s="1" t="s">
        <v>40</v>
      </c>
      <c r="D2745" s="1" t="s">
        <v>21</v>
      </c>
      <c r="E2745" s="1">
        <v>8.7100000000000009</v>
      </c>
      <c r="F2745" s="1">
        <v>23</v>
      </c>
      <c r="G2745" s="1" t="s">
        <v>48</v>
      </c>
      <c r="H2745" s="1" t="s">
        <v>56</v>
      </c>
      <c r="I2745" s="1">
        <v>13.99</v>
      </c>
      <c r="J2745" s="1">
        <v>0</v>
      </c>
      <c r="K2745" s="1" t="s">
        <v>60</v>
      </c>
      <c r="L2745" s="1">
        <v>5</v>
      </c>
      <c r="M2745" s="1">
        <v>0.36</v>
      </c>
      <c r="N2745" s="1" t="s">
        <v>46</v>
      </c>
    </row>
    <row r="2746" spans="1:14" x14ac:dyDescent="0.2">
      <c r="A2746" s="1" t="s">
        <v>2786</v>
      </c>
      <c r="B2746" s="1">
        <v>48</v>
      </c>
      <c r="C2746" s="1" t="s">
        <v>14</v>
      </c>
      <c r="D2746" s="1" t="s">
        <v>21</v>
      </c>
      <c r="E2746" s="1">
        <v>4.6500000000000004</v>
      </c>
      <c r="F2746" s="1">
        <v>19</v>
      </c>
      <c r="G2746" s="1" t="s">
        <v>32</v>
      </c>
      <c r="H2746" s="1" t="s">
        <v>45</v>
      </c>
      <c r="I2746" s="1">
        <v>13.99</v>
      </c>
      <c r="J2746" s="1">
        <v>0</v>
      </c>
      <c r="K2746" s="1" t="s">
        <v>36</v>
      </c>
      <c r="L2746" s="1">
        <v>4</v>
      </c>
      <c r="M2746" s="1">
        <v>0.23</v>
      </c>
      <c r="N2746" s="1" t="s">
        <v>38</v>
      </c>
    </row>
    <row r="2747" spans="1:14" x14ac:dyDescent="0.2">
      <c r="A2747" s="1" t="s">
        <v>2787</v>
      </c>
      <c r="B2747" s="1">
        <v>19</v>
      </c>
      <c r="C2747" s="1" t="s">
        <v>40</v>
      </c>
      <c r="D2747" s="1" t="s">
        <v>15</v>
      </c>
      <c r="E2747" s="1">
        <v>15.61</v>
      </c>
      <c r="F2747" s="1">
        <v>8</v>
      </c>
      <c r="G2747" s="1" t="s">
        <v>16</v>
      </c>
      <c r="H2747" s="1" t="s">
        <v>56</v>
      </c>
      <c r="I2747" s="1">
        <v>8.99</v>
      </c>
      <c r="J2747" s="1">
        <v>0</v>
      </c>
      <c r="K2747" s="1" t="s">
        <v>28</v>
      </c>
      <c r="L2747" s="1">
        <v>2</v>
      </c>
      <c r="M2747" s="1">
        <v>1.73</v>
      </c>
      <c r="N2747" s="1" t="s">
        <v>33</v>
      </c>
    </row>
    <row r="2748" spans="1:14" x14ac:dyDescent="0.2">
      <c r="A2748" s="1" t="s">
        <v>2788</v>
      </c>
      <c r="B2748" s="1">
        <v>20</v>
      </c>
      <c r="C2748" s="1" t="s">
        <v>26</v>
      </c>
      <c r="D2748" s="1" t="s">
        <v>31</v>
      </c>
      <c r="E2748" s="1">
        <v>27.16</v>
      </c>
      <c r="F2748" s="1">
        <v>53</v>
      </c>
      <c r="G2748" s="1" t="s">
        <v>48</v>
      </c>
      <c r="H2748" s="1" t="s">
        <v>56</v>
      </c>
      <c r="I2748" s="1">
        <v>17.989999999999998</v>
      </c>
      <c r="J2748" s="1">
        <v>0</v>
      </c>
      <c r="K2748" s="1" t="s">
        <v>60</v>
      </c>
      <c r="L2748" s="1">
        <v>1</v>
      </c>
      <c r="M2748" s="1">
        <v>0.5</v>
      </c>
      <c r="N2748" s="1" t="s">
        <v>51</v>
      </c>
    </row>
    <row r="2749" spans="1:14" x14ac:dyDescent="0.2">
      <c r="A2749" s="1" t="s">
        <v>2789</v>
      </c>
      <c r="B2749" s="1">
        <v>59</v>
      </c>
      <c r="C2749" s="1" t="s">
        <v>26</v>
      </c>
      <c r="D2749" s="1" t="s">
        <v>15</v>
      </c>
      <c r="E2749" s="1">
        <v>10.220000000000001</v>
      </c>
      <c r="F2749" s="1">
        <v>53</v>
      </c>
      <c r="G2749" s="1" t="s">
        <v>32</v>
      </c>
      <c r="H2749" s="1" t="s">
        <v>23</v>
      </c>
      <c r="I2749" s="1">
        <v>8.99</v>
      </c>
      <c r="J2749" s="1">
        <v>1</v>
      </c>
      <c r="K2749" s="1" t="s">
        <v>60</v>
      </c>
      <c r="L2749" s="1">
        <v>4</v>
      </c>
      <c r="M2749" s="1">
        <v>0.19</v>
      </c>
      <c r="N2749" s="1" t="s">
        <v>24</v>
      </c>
    </row>
    <row r="2750" spans="1:14" x14ac:dyDescent="0.2">
      <c r="A2750" s="1" t="s">
        <v>2790</v>
      </c>
      <c r="B2750" s="1">
        <v>41</v>
      </c>
      <c r="C2750" s="1" t="s">
        <v>14</v>
      </c>
      <c r="D2750" s="1" t="s">
        <v>15</v>
      </c>
      <c r="E2750" s="1">
        <v>11.39</v>
      </c>
      <c r="F2750" s="1">
        <v>44</v>
      </c>
      <c r="G2750" s="1" t="s">
        <v>48</v>
      </c>
      <c r="H2750" s="1" t="s">
        <v>23</v>
      </c>
      <c r="I2750" s="1">
        <v>8.99</v>
      </c>
      <c r="J2750" s="1">
        <v>1</v>
      </c>
      <c r="K2750" s="1" t="s">
        <v>18</v>
      </c>
      <c r="L2750" s="1">
        <v>3</v>
      </c>
      <c r="M2750" s="1">
        <v>0.25</v>
      </c>
      <c r="N2750" s="1" t="s">
        <v>38</v>
      </c>
    </row>
    <row r="2751" spans="1:14" x14ac:dyDescent="0.2">
      <c r="A2751" s="1" t="s">
        <v>2791</v>
      </c>
      <c r="B2751" s="1">
        <v>41</v>
      </c>
      <c r="C2751" s="1" t="s">
        <v>26</v>
      </c>
      <c r="D2751" s="1" t="s">
        <v>31</v>
      </c>
      <c r="E2751" s="1">
        <v>1.5</v>
      </c>
      <c r="F2751" s="1">
        <v>60</v>
      </c>
      <c r="G2751" s="1" t="s">
        <v>48</v>
      </c>
      <c r="H2751" s="1" t="s">
        <v>54</v>
      </c>
      <c r="I2751" s="1">
        <v>17.989999999999998</v>
      </c>
      <c r="J2751" s="1">
        <v>1</v>
      </c>
      <c r="K2751" s="1" t="s">
        <v>18</v>
      </c>
      <c r="L2751" s="1">
        <v>5</v>
      </c>
      <c r="M2751" s="1">
        <v>0.02</v>
      </c>
      <c r="N2751" s="1" t="s">
        <v>33</v>
      </c>
    </row>
    <row r="2752" spans="1:14" x14ac:dyDescent="0.2">
      <c r="A2752" s="1" t="s">
        <v>2792</v>
      </c>
      <c r="B2752" s="1">
        <v>47</v>
      </c>
      <c r="C2752" s="1" t="s">
        <v>26</v>
      </c>
      <c r="D2752" s="1" t="s">
        <v>21</v>
      </c>
      <c r="E2752" s="1">
        <v>13.28</v>
      </c>
      <c r="F2752" s="1">
        <v>20</v>
      </c>
      <c r="G2752" s="1" t="s">
        <v>22</v>
      </c>
      <c r="H2752" s="1" t="s">
        <v>23</v>
      </c>
      <c r="I2752" s="1">
        <v>13.99</v>
      </c>
      <c r="J2752" s="1">
        <v>0</v>
      </c>
      <c r="K2752" s="1" t="s">
        <v>42</v>
      </c>
      <c r="L2752" s="1">
        <v>3</v>
      </c>
      <c r="M2752" s="1">
        <v>0.63</v>
      </c>
      <c r="N2752" s="1" t="s">
        <v>51</v>
      </c>
    </row>
    <row r="2753" spans="1:14" x14ac:dyDescent="0.2">
      <c r="A2753" s="1" t="s">
        <v>2793</v>
      </c>
      <c r="B2753" s="1">
        <v>46</v>
      </c>
      <c r="C2753" s="1" t="s">
        <v>40</v>
      </c>
      <c r="D2753" s="1" t="s">
        <v>31</v>
      </c>
      <c r="E2753" s="1">
        <v>4.67</v>
      </c>
      <c r="F2753" s="1">
        <v>58</v>
      </c>
      <c r="G2753" s="1" t="s">
        <v>27</v>
      </c>
      <c r="H2753" s="1" t="s">
        <v>17</v>
      </c>
      <c r="I2753" s="1">
        <v>17.989999999999998</v>
      </c>
      <c r="J2753" s="1">
        <v>1</v>
      </c>
      <c r="K2753" s="1" t="s">
        <v>42</v>
      </c>
      <c r="L2753" s="1">
        <v>1</v>
      </c>
      <c r="M2753" s="1">
        <v>0.08</v>
      </c>
      <c r="N2753" s="1" t="s">
        <v>51</v>
      </c>
    </row>
    <row r="2754" spans="1:14" x14ac:dyDescent="0.2">
      <c r="A2754" s="1" t="s">
        <v>2794</v>
      </c>
      <c r="B2754" s="1">
        <v>33</v>
      </c>
      <c r="C2754" s="1" t="s">
        <v>26</v>
      </c>
      <c r="D2754" s="1" t="s">
        <v>15</v>
      </c>
      <c r="E2754" s="1">
        <v>1.18</v>
      </c>
      <c r="F2754" s="1">
        <v>42</v>
      </c>
      <c r="G2754" s="1" t="s">
        <v>27</v>
      </c>
      <c r="H2754" s="1" t="s">
        <v>17</v>
      </c>
      <c r="I2754" s="1">
        <v>8.99</v>
      </c>
      <c r="J2754" s="1">
        <v>1</v>
      </c>
      <c r="K2754" s="1" t="s">
        <v>36</v>
      </c>
      <c r="L2754" s="1">
        <v>5</v>
      </c>
      <c r="M2754" s="1">
        <v>0.03</v>
      </c>
      <c r="N2754" s="1" t="s">
        <v>33</v>
      </c>
    </row>
    <row r="2755" spans="1:14" x14ac:dyDescent="0.2">
      <c r="A2755" s="1" t="s">
        <v>2795</v>
      </c>
      <c r="B2755" s="1">
        <v>21</v>
      </c>
      <c r="C2755" s="1" t="s">
        <v>40</v>
      </c>
      <c r="D2755" s="1" t="s">
        <v>31</v>
      </c>
      <c r="E2755" s="1">
        <v>11.78</v>
      </c>
      <c r="F2755" s="1">
        <v>4</v>
      </c>
      <c r="G2755" s="1" t="s">
        <v>32</v>
      </c>
      <c r="H2755" s="1" t="s">
        <v>45</v>
      </c>
      <c r="I2755" s="1">
        <v>17.989999999999998</v>
      </c>
      <c r="J2755" s="1">
        <v>0</v>
      </c>
      <c r="K2755" s="1" t="s">
        <v>28</v>
      </c>
      <c r="L2755" s="1">
        <v>3</v>
      </c>
      <c r="M2755" s="1">
        <v>2.36</v>
      </c>
      <c r="N2755" s="1" t="s">
        <v>29</v>
      </c>
    </row>
    <row r="2756" spans="1:14" x14ac:dyDescent="0.2">
      <c r="A2756" s="1" t="s">
        <v>2796</v>
      </c>
      <c r="B2756" s="1">
        <v>66</v>
      </c>
      <c r="C2756" s="1" t="s">
        <v>40</v>
      </c>
      <c r="D2756" s="1" t="s">
        <v>15</v>
      </c>
      <c r="E2756" s="1">
        <v>1.92</v>
      </c>
      <c r="F2756" s="1">
        <v>27</v>
      </c>
      <c r="G2756" s="1" t="s">
        <v>48</v>
      </c>
      <c r="H2756" s="1" t="s">
        <v>45</v>
      </c>
      <c r="I2756" s="1">
        <v>8.99</v>
      </c>
      <c r="J2756" s="1">
        <v>1</v>
      </c>
      <c r="K2756" s="1" t="s">
        <v>18</v>
      </c>
      <c r="L2756" s="1">
        <v>5</v>
      </c>
      <c r="M2756" s="1">
        <v>7.0000000000000007E-2</v>
      </c>
      <c r="N2756" s="1" t="s">
        <v>33</v>
      </c>
    </row>
    <row r="2757" spans="1:14" x14ac:dyDescent="0.2">
      <c r="A2757" s="1" t="s">
        <v>2797</v>
      </c>
      <c r="B2757" s="1">
        <v>37</v>
      </c>
      <c r="C2757" s="1" t="s">
        <v>40</v>
      </c>
      <c r="D2757" s="1" t="s">
        <v>31</v>
      </c>
      <c r="E2757" s="1">
        <v>3.73</v>
      </c>
      <c r="F2757" s="1">
        <v>31</v>
      </c>
      <c r="G2757" s="1" t="s">
        <v>27</v>
      </c>
      <c r="H2757" s="1" t="s">
        <v>17</v>
      </c>
      <c r="I2757" s="1">
        <v>17.989999999999998</v>
      </c>
      <c r="J2757" s="1">
        <v>1</v>
      </c>
      <c r="K2757" s="1" t="s">
        <v>42</v>
      </c>
      <c r="L2757" s="1">
        <v>5</v>
      </c>
      <c r="M2757" s="1">
        <v>0.12</v>
      </c>
      <c r="N2757" s="1" t="s">
        <v>51</v>
      </c>
    </row>
    <row r="2758" spans="1:14" x14ac:dyDescent="0.2">
      <c r="A2758" s="1" t="s">
        <v>2798</v>
      </c>
      <c r="B2758" s="1">
        <v>49</v>
      </c>
      <c r="C2758" s="1" t="s">
        <v>40</v>
      </c>
      <c r="D2758" s="1" t="s">
        <v>21</v>
      </c>
      <c r="E2758" s="1">
        <v>9.39</v>
      </c>
      <c r="F2758" s="1">
        <v>22</v>
      </c>
      <c r="G2758" s="1" t="s">
        <v>22</v>
      </c>
      <c r="H2758" s="1" t="s">
        <v>45</v>
      </c>
      <c r="I2758" s="1">
        <v>13.99</v>
      </c>
      <c r="J2758" s="1">
        <v>0</v>
      </c>
      <c r="K2758" s="1" t="s">
        <v>18</v>
      </c>
      <c r="L2758" s="1">
        <v>1</v>
      </c>
      <c r="M2758" s="1">
        <v>0.41</v>
      </c>
      <c r="N2758" s="1" t="s">
        <v>19</v>
      </c>
    </row>
    <row r="2759" spans="1:14" x14ac:dyDescent="0.2">
      <c r="A2759" s="1" t="s">
        <v>2799</v>
      </c>
      <c r="B2759" s="1">
        <v>66</v>
      </c>
      <c r="C2759" s="1" t="s">
        <v>26</v>
      </c>
      <c r="D2759" s="1" t="s">
        <v>21</v>
      </c>
      <c r="E2759" s="1">
        <v>7.74</v>
      </c>
      <c r="F2759" s="1">
        <v>6</v>
      </c>
      <c r="G2759" s="1" t="s">
        <v>48</v>
      </c>
      <c r="H2759" s="1" t="s">
        <v>45</v>
      </c>
      <c r="I2759" s="1">
        <v>13.99</v>
      </c>
      <c r="J2759" s="1">
        <v>0</v>
      </c>
      <c r="K2759" s="1" t="s">
        <v>60</v>
      </c>
      <c r="L2759" s="1">
        <v>4</v>
      </c>
      <c r="M2759" s="1">
        <v>1.1100000000000001</v>
      </c>
      <c r="N2759" s="1" t="s">
        <v>33</v>
      </c>
    </row>
    <row r="2760" spans="1:14" x14ac:dyDescent="0.2">
      <c r="A2760" s="1" t="s">
        <v>2800</v>
      </c>
      <c r="B2760" s="1">
        <v>35</v>
      </c>
      <c r="C2760" s="1" t="s">
        <v>14</v>
      </c>
      <c r="D2760" s="1" t="s">
        <v>15</v>
      </c>
      <c r="E2760" s="1">
        <v>0.56999999999999995</v>
      </c>
      <c r="F2760" s="1">
        <v>56</v>
      </c>
      <c r="G2760" s="1" t="s">
        <v>48</v>
      </c>
      <c r="H2760" s="1" t="s">
        <v>23</v>
      </c>
      <c r="I2760" s="1">
        <v>8.99</v>
      </c>
      <c r="J2760" s="1">
        <v>1</v>
      </c>
      <c r="K2760" s="1" t="s">
        <v>42</v>
      </c>
      <c r="L2760" s="1">
        <v>2</v>
      </c>
      <c r="M2760" s="1">
        <v>0.01</v>
      </c>
      <c r="N2760" s="1" t="s">
        <v>46</v>
      </c>
    </row>
    <row r="2761" spans="1:14" x14ac:dyDescent="0.2">
      <c r="A2761" s="1" t="s">
        <v>2801</v>
      </c>
      <c r="B2761" s="1">
        <v>65</v>
      </c>
      <c r="C2761" s="1" t="s">
        <v>40</v>
      </c>
      <c r="D2761" s="1" t="s">
        <v>21</v>
      </c>
      <c r="E2761" s="1">
        <v>4.3</v>
      </c>
      <c r="F2761" s="1">
        <v>46</v>
      </c>
      <c r="G2761" s="1" t="s">
        <v>16</v>
      </c>
      <c r="H2761" s="1" t="s">
        <v>23</v>
      </c>
      <c r="I2761" s="1">
        <v>13.99</v>
      </c>
      <c r="J2761" s="1">
        <v>1</v>
      </c>
      <c r="K2761" s="1" t="s">
        <v>42</v>
      </c>
      <c r="L2761" s="1">
        <v>3</v>
      </c>
      <c r="M2761" s="1">
        <v>0.09</v>
      </c>
      <c r="N2761" s="1" t="s">
        <v>46</v>
      </c>
    </row>
    <row r="2762" spans="1:14" x14ac:dyDescent="0.2">
      <c r="A2762" s="1" t="s">
        <v>2802</v>
      </c>
      <c r="B2762" s="1">
        <v>20</v>
      </c>
      <c r="C2762" s="1" t="s">
        <v>14</v>
      </c>
      <c r="D2762" s="1" t="s">
        <v>21</v>
      </c>
      <c r="E2762" s="1">
        <v>22.07</v>
      </c>
      <c r="F2762" s="1">
        <v>59</v>
      </c>
      <c r="G2762" s="1" t="s">
        <v>32</v>
      </c>
      <c r="H2762" s="1" t="s">
        <v>54</v>
      </c>
      <c r="I2762" s="1">
        <v>13.99</v>
      </c>
      <c r="J2762" s="1">
        <v>0</v>
      </c>
      <c r="K2762" s="1" t="s">
        <v>36</v>
      </c>
      <c r="L2762" s="1">
        <v>1</v>
      </c>
      <c r="M2762" s="1">
        <v>0.37</v>
      </c>
      <c r="N2762" s="1" t="s">
        <v>46</v>
      </c>
    </row>
    <row r="2763" spans="1:14" x14ac:dyDescent="0.2">
      <c r="A2763" s="1" t="s">
        <v>2803</v>
      </c>
      <c r="B2763" s="1">
        <v>25</v>
      </c>
      <c r="C2763" s="1" t="s">
        <v>26</v>
      </c>
      <c r="D2763" s="1" t="s">
        <v>21</v>
      </c>
      <c r="E2763" s="1">
        <v>10.7</v>
      </c>
      <c r="F2763" s="1">
        <v>39</v>
      </c>
      <c r="G2763" s="1" t="s">
        <v>22</v>
      </c>
      <c r="H2763" s="1" t="s">
        <v>17</v>
      </c>
      <c r="I2763" s="1">
        <v>13.99</v>
      </c>
      <c r="J2763" s="1">
        <v>1</v>
      </c>
      <c r="K2763" s="1" t="s">
        <v>28</v>
      </c>
      <c r="L2763" s="1">
        <v>1</v>
      </c>
      <c r="M2763" s="1">
        <v>0.27</v>
      </c>
      <c r="N2763" s="1" t="s">
        <v>38</v>
      </c>
    </row>
    <row r="2764" spans="1:14" x14ac:dyDescent="0.2">
      <c r="A2764" s="1" t="s">
        <v>2804</v>
      </c>
      <c r="B2764" s="1">
        <v>32</v>
      </c>
      <c r="C2764" s="1" t="s">
        <v>40</v>
      </c>
      <c r="D2764" s="1" t="s">
        <v>21</v>
      </c>
      <c r="E2764" s="1">
        <v>1.88</v>
      </c>
      <c r="F2764" s="1">
        <v>40</v>
      </c>
      <c r="G2764" s="1" t="s">
        <v>69</v>
      </c>
      <c r="H2764" s="1" t="s">
        <v>56</v>
      </c>
      <c r="I2764" s="1">
        <v>13.99</v>
      </c>
      <c r="J2764" s="1">
        <v>1</v>
      </c>
      <c r="K2764" s="1" t="s">
        <v>28</v>
      </c>
      <c r="L2764" s="1">
        <v>4</v>
      </c>
      <c r="M2764" s="1">
        <v>0.05</v>
      </c>
      <c r="N2764" s="1" t="s">
        <v>38</v>
      </c>
    </row>
    <row r="2765" spans="1:14" x14ac:dyDescent="0.2">
      <c r="A2765" s="1" t="s">
        <v>2805</v>
      </c>
      <c r="B2765" s="1">
        <v>59</v>
      </c>
      <c r="C2765" s="1" t="s">
        <v>14</v>
      </c>
      <c r="D2765" s="1" t="s">
        <v>31</v>
      </c>
      <c r="E2765" s="1">
        <v>0.95</v>
      </c>
      <c r="F2765" s="1">
        <v>55</v>
      </c>
      <c r="G2765" s="1" t="s">
        <v>48</v>
      </c>
      <c r="H2765" s="1" t="s">
        <v>54</v>
      </c>
      <c r="I2765" s="1">
        <v>17.989999999999998</v>
      </c>
      <c r="J2765" s="1">
        <v>1</v>
      </c>
      <c r="K2765" s="1" t="s">
        <v>28</v>
      </c>
      <c r="L2765" s="1">
        <v>4</v>
      </c>
      <c r="M2765" s="1">
        <v>0.02</v>
      </c>
      <c r="N2765" s="1" t="s">
        <v>46</v>
      </c>
    </row>
    <row r="2766" spans="1:14" x14ac:dyDescent="0.2">
      <c r="A2766" s="1" t="s">
        <v>2806</v>
      </c>
      <c r="B2766" s="1">
        <v>34</v>
      </c>
      <c r="C2766" s="1" t="s">
        <v>26</v>
      </c>
      <c r="D2766" s="1" t="s">
        <v>15</v>
      </c>
      <c r="E2766" s="1">
        <v>16.43</v>
      </c>
      <c r="F2766" s="1">
        <v>56</v>
      </c>
      <c r="G2766" s="1" t="s">
        <v>22</v>
      </c>
      <c r="H2766" s="1" t="s">
        <v>17</v>
      </c>
      <c r="I2766" s="1">
        <v>8.99</v>
      </c>
      <c r="J2766" s="1">
        <v>1</v>
      </c>
      <c r="K2766" s="1" t="s">
        <v>36</v>
      </c>
      <c r="L2766" s="1">
        <v>2</v>
      </c>
      <c r="M2766" s="1">
        <v>0.28999999999999998</v>
      </c>
      <c r="N2766" s="1" t="s">
        <v>38</v>
      </c>
    </row>
    <row r="2767" spans="1:14" x14ac:dyDescent="0.2">
      <c r="A2767" s="1" t="s">
        <v>2807</v>
      </c>
      <c r="B2767" s="1">
        <v>62</v>
      </c>
      <c r="C2767" s="1" t="s">
        <v>14</v>
      </c>
      <c r="D2767" s="1" t="s">
        <v>31</v>
      </c>
      <c r="E2767" s="1">
        <v>12.37</v>
      </c>
      <c r="F2767" s="1">
        <v>30</v>
      </c>
      <c r="G2767" s="1" t="s">
        <v>22</v>
      </c>
      <c r="H2767" s="1" t="s">
        <v>17</v>
      </c>
      <c r="I2767" s="1">
        <v>17.989999999999998</v>
      </c>
      <c r="J2767" s="1">
        <v>0</v>
      </c>
      <c r="K2767" s="1" t="s">
        <v>60</v>
      </c>
      <c r="L2767" s="1">
        <v>2</v>
      </c>
      <c r="M2767" s="1">
        <v>0.4</v>
      </c>
      <c r="N2767" s="1" t="s">
        <v>19</v>
      </c>
    </row>
    <row r="2768" spans="1:14" x14ac:dyDescent="0.2">
      <c r="A2768" s="1" t="s">
        <v>2808</v>
      </c>
      <c r="B2768" s="1">
        <v>55</v>
      </c>
      <c r="C2768" s="1" t="s">
        <v>14</v>
      </c>
      <c r="D2768" s="1" t="s">
        <v>15</v>
      </c>
      <c r="E2768" s="1">
        <v>17.87</v>
      </c>
      <c r="F2768" s="1">
        <v>4</v>
      </c>
      <c r="G2768" s="1" t="s">
        <v>48</v>
      </c>
      <c r="H2768" s="1" t="s">
        <v>56</v>
      </c>
      <c r="I2768" s="1">
        <v>8.99</v>
      </c>
      <c r="J2768" s="1">
        <v>0</v>
      </c>
      <c r="K2768" s="1" t="s">
        <v>60</v>
      </c>
      <c r="L2768" s="1">
        <v>1</v>
      </c>
      <c r="M2768" s="1">
        <v>3.57</v>
      </c>
      <c r="N2768" s="1" t="s">
        <v>38</v>
      </c>
    </row>
    <row r="2769" spans="1:14" x14ac:dyDescent="0.2">
      <c r="A2769" s="1" t="s">
        <v>2809</v>
      </c>
      <c r="B2769" s="1">
        <v>40</v>
      </c>
      <c r="C2769" s="1" t="s">
        <v>14</v>
      </c>
      <c r="D2769" s="1" t="s">
        <v>21</v>
      </c>
      <c r="E2769" s="1">
        <v>12.82</v>
      </c>
      <c r="F2769" s="1">
        <v>36</v>
      </c>
      <c r="G2769" s="1" t="s">
        <v>27</v>
      </c>
      <c r="H2769" s="1" t="s">
        <v>17</v>
      </c>
      <c r="I2769" s="1">
        <v>13.99</v>
      </c>
      <c r="J2769" s="1">
        <v>1</v>
      </c>
      <c r="K2769" s="1" t="s">
        <v>60</v>
      </c>
      <c r="L2769" s="1">
        <v>2</v>
      </c>
      <c r="M2769" s="1">
        <v>0.35</v>
      </c>
      <c r="N2769" s="1" t="s">
        <v>38</v>
      </c>
    </row>
    <row r="2770" spans="1:14" x14ac:dyDescent="0.2">
      <c r="A2770" s="1" t="s">
        <v>2810</v>
      </c>
      <c r="B2770" s="1">
        <v>51</v>
      </c>
      <c r="C2770" s="1" t="s">
        <v>40</v>
      </c>
      <c r="D2770" s="1" t="s">
        <v>31</v>
      </c>
      <c r="E2770" s="1">
        <v>10.86</v>
      </c>
      <c r="F2770" s="1">
        <v>46</v>
      </c>
      <c r="G2770" s="1" t="s">
        <v>22</v>
      </c>
      <c r="H2770" s="1" t="s">
        <v>23</v>
      </c>
      <c r="I2770" s="1">
        <v>17.989999999999998</v>
      </c>
      <c r="J2770" s="1">
        <v>0</v>
      </c>
      <c r="K2770" s="1" t="s">
        <v>60</v>
      </c>
      <c r="L2770" s="1">
        <v>4</v>
      </c>
      <c r="M2770" s="1">
        <v>0.23</v>
      </c>
      <c r="N2770" s="1" t="s">
        <v>24</v>
      </c>
    </row>
    <row r="2771" spans="1:14" x14ac:dyDescent="0.2">
      <c r="A2771" s="1" t="s">
        <v>2811</v>
      </c>
      <c r="B2771" s="1">
        <v>29</v>
      </c>
      <c r="C2771" s="1" t="s">
        <v>14</v>
      </c>
      <c r="D2771" s="1" t="s">
        <v>31</v>
      </c>
      <c r="E2771" s="1">
        <v>1.78</v>
      </c>
      <c r="F2771" s="1">
        <v>51</v>
      </c>
      <c r="G2771" s="1" t="s">
        <v>32</v>
      </c>
      <c r="H2771" s="1" t="s">
        <v>23</v>
      </c>
      <c r="I2771" s="1">
        <v>17.989999999999998</v>
      </c>
      <c r="J2771" s="1">
        <v>1</v>
      </c>
      <c r="K2771" s="1" t="s">
        <v>28</v>
      </c>
      <c r="L2771" s="1">
        <v>5</v>
      </c>
      <c r="M2771" s="1">
        <v>0.03</v>
      </c>
      <c r="N2771" s="1" t="s">
        <v>33</v>
      </c>
    </row>
    <row r="2772" spans="1:14" x14ac:dyDescent="0.2">
      <c r="A2772" s="1" t="s">
        <v>2812</v>
      </c>
      <c r="B2772" s="1">
        <v>49</v>
      </c>
      <c r="C2772" s="1" t="s">
        <v>26</v>
      </c>
      <c r="D2772" s="1" t="s">
        <v>15</v>
      </c>
      <c r="E2772" s="1">
        <v>13.93</v>
      </c>
      <c r="F2772" s="1">
        <v>34</v>
      </c>
      <c r="G2772" s="1" t="s">
        <v>69</v>
      </c>
      <c r="H2772" s="1" t="s">
        <v>45</v>
      </c>
      <c r="I2772" s="1">
        <v>8.99</v>
      </c>
      <c r="J2772" s="1">
        <v>1</v>
      </c>
      <c r="K2772" s="1" t="s">
        <v>60</v>
      </c>
      <c r="L2772" s="1">
        <v>2</v>
      </c>
      <c r="M2772" s="1">
        <v>0.4</v>
      </c>
      <c r="N2772" s="1" t="s">
        <v>46</v>
      </c>
    </row>
    <row r="2773" spans="1:14" x14ac:dyDescent="0.2">
      <c r="A2773" s="1" t="s">
        <v>2813</v>
      </c>
      <c r="B2773" s="1">
        <v>38</v>
      </c>
      <c r="C2773" s="1" t="s">
        <v>40</v>
      </c>
      <c r="D2773" s="1" t="s">
        <v>31</v>
      </c>
      <c r="E2773" s="1">
        <v>2.95</v>
      </c>
      <c r="F2773" s="1">
        <v>40</v>
      </c>
      <c r="G2773" s="1" t="s">
        <v>32</v>
      </c>
      <c r="H2773" s="1" t="s">
        <v>45</v>
      </c>
      <c r="I2773" s="1">
        <v>17.989999999999998</v>
      </c>
      <c r="J2773" s="1">
        <v>1</v>
      </c>
      <c r="K2773" s="1" t="s">
        <v>60</v>
      </c>
      <c r="L2773" s="1">
        <v>2</v>
      </c>
      <c r="M2773" s="1">
        <v>7.0000000000000007E-2</v>
      </c>
      <c r="N2773" s="1" t="s">
        <v>38</v>
      </c>
    </row>
    <row r="2774" spans="1:14" x14ac:dyDescent="0.2">
      <c r="A2774" s="1" t="s">
        <v>2814</v>
      </c>
      <c r="B2774" s="1">
        <v>49</v>
      </c>
      <c r="C2774" s="1" t="s">
        <v>14</v>
      </c>
      <c r="D2774" s="1" t="s">
        <v>15</v>
      </c>
      <c r="E2774" s="1">
        <v>16.82</v>
      </c>
      <c r="F2774" s="1">
        <v>5</v>
      </c>
      <c r="G2774" s="1" t="s">
        <v>27</v>
      </c>
      <c r="H2774" s="1" t="s">
        <v>17</v>
      </c>
      <c r="I2774" s="1">
        <v>8.99</v>
      </c>
      <c r="J2774" s="1">
        <v>0</v>
      </c>
      <c r="K2774" s="1" t="s">
        <v>18</v>
      </c>
      <c r="L2774" s="1">
        <v>5</v>
      </c>
      <c r="M2774" s="1">
        <v>2.8</v>
      </c>
      <c r="N2774" s="1" t="s">
        <v>38</v>
      </c>
    </row>
    <row r="2775" spans="1:14" x14ac:dyDescent="0.2">
      <c r="A2775" s="1" t="s">
        <v>2815</v>
      </c>
      <c r="B2775" s="1">
        <v>48</v>
      </c>
      <c r="C2775" s="1" t="s">
        <v>40</v>
      </c>
      <c r="D2775" s="1" t="s">
        <v>31</v>
      </c>
      <c r="E2775" s="1">
        <v>28.14</v>
      </c>
      <c r="F2775" s="1">
        <v>60</v>
      </c>
      <c r="G2775" s="1" t="s">
        <v>16</v>
      </c>
      <c r="H2775" s="1" t="s">
        <v>23</v>
      </c>
      <c r="I2775" s="1">
        <v>17.989999999999998</v>
      </c>
      <c r="J2775" s="1">
        <v>0</v>
      </c>
      <c r="K2775" s="1" t="s">
        <v>60</v>
      </c>
      <c r="L2775" s="1">
        <v>2</v>
      </c>
      <c r="M2775" s="1">
        <v>0.46</v>
      </c>
      <c r="N2775" s="1" t="s">
        <v>46</v>
      </c>
    </row>
    <row r="2776" spans="1:14" x14ac:dyDescent="0.2">
      <c r="A2776" s="1" t="s">
        <v>2816</v>
      </c>
      <c r="B2776" s="1">
        <v>45</v>
      </c>
      <c r="C2776" s="1" t="s">
        <v>40</v>
      </c>
      <c r="D2776" s="1" t="s">
        <v>31</v>
      </c>
      <c r="E2776" s="1">
        <v>8.2799999999999994</v>
      </c>
      <c r="F2776" s="1">
        <v>16</v>
      </c>
      <c r="G2776" s="1" t="s">
        <v>48</v>
      </c>
      <c r="H2776" s="1" t="s">
        <v>54</v>
      </c>
      <c r="I2776" s="1">
        <v>17.989999999999998</v>
      </c>
      <c r="J2776" s="1">
        <v>0</v>
      </c>
      <c r="K2776" s="1" t="s">
        <v>36</v>
      </c>
      <c r="L2776" s="1">
        <v>5</v>
      </c>
      <c r="M2776" s="1">
        <v>0.49</v>
      </c>
      <c r="N2776" s="1" t="s">
        <v>33</v>
      </c>
    </row>
    <row r="2777" spans="1:14" x14ac:dyDescent="0.2">
      <c r="A2777" s="2" t="s">
        <v>2817</v>
      </c>
      <c r="B2777" s="1">
        <v>39</v>
      </c>
      <c r="C2777" s="1" t="s">
        <v>26</v>
      </c>
      <c r="D2777" s="1" t="s">
        <v>15</v>
      </c>
      <c r="E2777" s="1">
        <v>10.64</v>
      </c>
      <c r="F2777" s="1">
        <v>57</v>
      </c>
      <c r="G2777" s="1" t="s">
        <v>32</v>
      </c>
      <c r="H2777" s="1" t="s">
        <v>45</v>
      </c>
      <c r="I2777" s="1">
        <v>8.99</v>
      </c>
      <c r="J2777" s="1">
        <v>1</v>
      </c>
      <c r="K2777" s="1" t="s">
        <v>36</v>
      </c>
      <c r="L2777" s="1">
        <v>1</v>
      </c>
      <c r="M2777" s="1">
        <v>0.18</v>
      </c>
      <c r="N2777" s="1" t="s">
        <v>19</v>
      </c>
    </row>
    <row r="2778" spans="1:14" x14ac:dyDescent="0.2">
      <c r="A2778" s="1" t="s">
        <v>2818</v>
      </c>
      <c r="B2778" s="1">
        <v>63</v>
      </c>
      <c r="C2778" s="1" t="s">
        <v>14</v>
      </c>
      <c r="D2778" s="1" t="s">
        <v>15</v>
      </c>
      <c r="E2778" s="1">
        <v>0.85</v>
      </c>
      <c r="F2778" s="1">
        <v>36</v>
      </c>
      <c r="G2778" s="1" t="s">
        <v>69</v>
      </c>
      <c r="H2778" s="1" t="s">
        <v>23</v>
      </c>
      <c r="I2778" s="1">
        <v>8.99</v>
      </c>
      <c r="J2778" s="1">
        <v>1</v>
      </c>
      <c r="K2778" s="1" t="s">
        <v>60</v>
      </c>
      <c r="L2778" s="1">
        <v>3</v>
      </c>
      <c r="M2778" s="1">
        <v>0.02</v>
      </c>
      <c r="N2778" s="1" t="s">
        <v>24</v>
      </c>
    </row>
    <row r="2779" spans="1:14" x14ac:dyDescent="0.2">
      <c r="A2779" s="1" t="s">
        <v>2819</v>
      </c>
      <c r="B2779" s="1">
        <v>21</v>
      </c>
      <c r="C2779" s="1" t="s">
        <v>26</v>
      </c>
      <c r="D2779" s="1" t="s">
        <v>15</v>
      </c>
      <c r="E2779" s="1">
        <v>2.29</v>
      </c>
      <c r="F2779" s="1">
        <v>26</v>
      </c>
      <c r="G2779" s="1" t="s">
        <v>27</v>
      </c>
      <c r="H2779" s="1" t="s">
        <v>17</v>
      </c>
      <c r="I2779" s="1">
        <v>8.99</v>
      </c>
      <c r="J2779" s="1">
        <v>1</v>
      </c>
      <c r="K2779" s="1" t="s">
        <v>28</v>
      </c>
      <c r="L2779" s="1">
        <v>4</v>
      </c>
      <c r="M2779" s="1">
        <v>0.08</v>
      </c>
      <c r="N2779" s="1" t="s">
        <v>51</v>
      </c>
    </row>
    <row r="2780" spans="1:14" x14ac:dyDescent="0.2">
      <c r="A2780" s="1" t="s">
        <v>2820</v>
      </c>
      <c r="B2780" s="1">
        <v>36</v>
      </c>
      <c r="C2780" s="1" t="s">
        <v>14</v>
      </c>
      <c r="D2780" s="1" t="s">
        <v>21</v>
      </c>
      <c r="E2780" s="1">
        <v>23.37</v>
      </c>
      <c r="F2780" s="1">
        <v>57</v>
      </c>
      <c r="G2780" s="1" t="s">
        <v>16</v>
      </c>
      <c r="H2780" s="1" t="s">
        <v>17</v>
      </c>
      <c r="I2780" s="1">
        <v>13.99</v>
      </c>
      <c r="J2780" s="1">
        <v>0</v>
      </c>
      <c r="K2780" s="1" t="s">
        <v>60</v>
      </c>
      <c r="L2780" s="1">
        <v>5</v>
      </c>
      <c r="M2780" s="1">
        <v>0.4</v>
      </c>
      <c r="N2780" s="1" t="s">
        <v>46</v>
      </c>
    </row>
    <row r="2781" spans="1:14" x14ac:dyDescent="0.2">
      <c r="A2781" s="1" t="s">
        <v>2821</v>
      </c>
      <c r="B2781" s="1">
        <v>63</v>
      </c>
      <c r="C2781" s="1" t="s">
        <v>40</v>
      </c>
      <c r="D2781" s="1" t="s">
        <v>15</v>
      </c>
      <c r="E2781" s="1">
        <v>3.01</v>
      </c>
      <c r="F2781" s="1">
        <v>60</v>
      </c>
      <c r="G2781" s="1" t="s">
        <v>48</v>
      </c>
      <c r="H2781" s="1" t="s">
        <v>17</v>
      </c>
      <c r="I2781" s="1">
        <v>8.99</v>
      </c>
      <c r="J2781" s="1">
        <v>1</v>
      </c>
      <c r="K2781" s="1" t="s">
        <v>36</v>
      </c>
      <c r="L2781" s="1">
        <v>5</v>
      </c>
      <c r="M2781" s="1">
        <v>0.05</v>
      </c>
      <c r="N2781" s="1" t="s">
        <v>29</v>
      </c>
    </row>
    <row r="2782" spans="1:14" x14ac:dyDescent="0.2">
      <c r="A2782" s="1" t="s">
        <v>2822</v>
      </c>
      <c r="B2782" s="1">
        <v>54</v>
      </c>
      <c r="C2782" s="1" t="s">
        <v>26</v>
      </c>
      <c r="D2782" s="1" t="s">
        <v>15</v>
      </c>
      <c r="E2782" s="1">
        <v>27.8</v>
      </c>
      <c r="F2782" s="1">
        <v>9</v>
      </c>
      <c r="G2782" s="1" t="s">
        <v>69</v>
      </c>
      <c r="H2782" s="1" t="s">
        <v>17</v>
      </c>
      <c r="I2782" s="1">
        <v>8.99</v>
      </c>
      <c r="J2782" s="1">
        <v>0</v>
      </c>
      <c r="K2782" s="1" t="s">
        <v>18</v>
      </c>
      <c r="L2782" s="1">
        <v>4</v>
      </c>
      <c r="M2782" s="1">
        <v>2.78</v>
      </c>
      <c r="N2782" s="1" t="s">
        <v>33</v>
      </c>
    </row>
    <row r="2783" spans="1:14" x14ac:dyDescent="0.2">
      <c r="A2783" s="1" t="s">
        <v>2823</v>
      </c>
      <c r="B2783" s="1">
        <v>22</v>
      </c>
      <c r="C2783" s="1" t="s">
        <v>26</v>
      </c>
      <c r="D2783" s="1" t="s">
        <v>21</v>
      </c>
      <c r="E2783" s="1">
        <v>10.29</v>
      </c>
      <c r="F2783" s="1">
        <v>17</v>
      </c>
      <c r="G2783" s="1" t="s">
        <v>48</v>
      </c>
      <c r="H2783" s="1" t="s">
        <v>54</v>
      </c>
      <c r="I2783" s="1">
        <v>13.99</v>
      </c>
      <c r="J2783" s="1">
        <v>0</v>
      </c>
      <c r="K2783" s="1" t="s">
        <v>18</v>
      </c>
      <c r="L2783" s="1">
        <v>5</v>
      </c>
      <c r="M2783" s="1">
        <v>0.56999999999999995</v>
      </c>
      <c r="N2783" s="1" t="s">
        <v>46</v>
      </c>
    </row>
    <row r="2784" spans="1:14" x14ac:dyDescent="0.2">
      <c r="A2784" s="1" t="s">
        <v>2824</v>
      </c>
      <c r="B2784" s="1">
        <v>33</v>
      </c>
      <c r="C2784" s="1" t="s">
        <v>40</v>
      </c>
      <c r="D2784" s="1" t="s">
        <v>21</v>
      </c>
      <c r="E2784" s="1">
        <v>7.45</v>
      </c>
      <c r="F2784" s="1">
        <v>0</v>
      </c>
      <c r="G2784" s="1" t="s">
        <v>22</v>
      </c>
      <c r="H2784" s="1" t="s">
        <v>23</v>
      </c>
      <c r="I2784" s="1">
        <v>13.99</v>
      </c>
      <c r="J2784" s="1">
        <v>0</v>
      </c>
      <c r="K2784" s="1" t="s">
        <v>42</v>
      </c>
      <c r="L2784" s="1">
        <v>4</v>
      </c>
      <c r="M2784" s="1">
        <v>7.45</v>
      </c>
      <c r="N2784" s="1" t="s">
        <v>19</v>
      </c>
    </row>
    <row r="2785" spans="1:14" x14ac:dyDescent="0.2">
      <c r="A2785" s="1" t="s">
        <v>2825</v>
      </c>
      <c r="B2785" s="1">
        <v>28</v>
      </c>
      <c r="C2785" s="1" t="s">
        <v>26</v>
      </c>
      <c r="D2785" s="1" t="s">
        <v>15</v>
      </c>
      <c r="E2785" s="1">
        <v>2.63</v>
      </c>
      <c r="F2785" s="1">
        <v>54</v>
      </c>
      <c r="G2785" s="1" t="s">
        <v>22</v>
      </c>
      <c r="H2785" s="1" t="s">
        <v>17</v>
      </c>
      <c r="I2785" s="1">
        <v>8.99</v>
      </c>
      <c r="J2785" s="1">
        <v>1</v>
      </c>
      <c r="K2785" s="1" t="s">
        <v>60</v>
      </c>
      <c r="L2785" s="1">
        <v>4</v>
      </c>
      <c r="M2785" s="1">
        <v>0.05</v>
      </c>
      <c r="N2785" s="1" t="s">
        <v>19</v>
      </c>
    </row>
    <row r="2786" spans="1:14" x14ac:dyDescent="0.2">
      <c r="A2786" s="1" t="s">
        <v>2826</v>
      </c>
      <c r="B2786" s="1">
        <v>22</v>
      </c>
      <c r="C2786" s="1" t="s">
        <v>26</v>
      </c>
      <c r="D2786" s="1" t="s">
        <v>31</v>
      </c>
      <c r="E2786" s="1">
        <v>14.27</v>
      </c>
      <c r="F2786" s="1">
        <v>17</v>
      </c>
      <c r="G2786" s="1" t="s">
        <v>69</v>
      </c>
      <c r="H2786" s="1" t="s">
        <v>54</v>
      </c>
      <c r="I2786" s="1">
        <v>17.989999999999998</v>
      </c>
      <c r="J2786" s="1">
        <v>0</v>
      </c>
      <c r="K2786" s="1" t="s">
        <v>60</v>
      </c>
      <c r="L2786" s="1">
        <v>4</v>
      </c>
      <c r="M2786" s="1">
        <v>0.79</v>
      </c>
      <c r="N2786" s="1" t="s">
        <v>46</v>
      </c>
    </row>
    <row r="2787" spans="1:14" x14ac:dyDescent="0.2">
      <c r="A2787" s="1" t="s">
        <v>2827</v>
      </c>
      <c r="B2787" s="1">
        <v>22</v>
      </c>
      <c r="C2787" s="1" t="s">
        <v>40</v>
      </c>
      <c r="D2787" s="1" t="s">
        <v>31</v>
      </c>
      <c r="E2787" s="1">
        <v>4.9000000000000004</v>
      </c>
      <c r="F2787" s="1">
        <v>1</v>
      </c>
      <c r="G2787" s="1" t="s">
        <v>69</v>
      </c>
      <c r="H2787" s="1" t="s">
        <v>17</v>
      </c>
      <c r="I2787" s="1">
        <v>17.989999999999998</v>
      </c>
      <c r="J2787" s="1">
        <v>0</v>
      </c>
      <c r="K2787" s="1" t="s">
        <v>18</v>
      </c>
      <c r="L2787" s="1">
        <v>5</v>
      </c>
      <c r="M2787" s="1">
        <v>2.4500000000000002</v>
      </c>
      <c r="N2787" s="1" t="s">
        <v>29</v>
      </c>
    </row>
    <row r="2788" spans="1:14" x14ac:dyDescent="0.2">
      <c r="A2788" s="1" t="s">
        <v>2828</v>
      </c>
      <c r="B2788" s="1">
        <v>18</v>
      </c>
      <c r="C2788" s="1" t="s">
        <v>14</v>
      </c>
      <c r="D2788" s="1" t="s">
        <v>15</v>
      </c>
      <c r="E2788" s="1">
        <v>2.48</v>
      </c>
      <c r="F2788" s="1">
        <v>45</v>
      </c>
      <c r="G2788" s="1" t="s">
        <v>16</v>
      </c>
      <c r="H2788" s="1" t="s">
        <v>45</v>
      </c>
      <c r="I2788" s="1">
        <v>8.99</v>
      </c>
      <c r="J2788" s="1">
        <v>1</v>
      </c>
      <c r="K2788" s="1" t="s">
        <v>18</v>
      </c>
      <c r="L2788" s="1">
        <v>2</v>
      </c>
      <c r="M2788" s="1">
        <v>0.05</v>
      </c>
      <c r="N2788" s="1" t="s">
        <v>33</v>
      </c>
    </row>
    <row r="2789" spans="1:14" x14ac:dyDescent="0.2">
      <c r="A2789" s="1" t="s">
        <v>2829</v>
      </c>
      <c r="B2789" s="1">
        <v>49</v>
      </c>
      <c r="C2789" s="1" t="s">
        <v>26</v>
      </c>
      <c r="D2789" s="1" t="s">
        <v>31</v>
      </c>
      <c r="E2789" s="1">
        <v>0.48</v>
      </c>
      <c r="F2789" s="1">
        <v>35</v>
      </c>
      <c r="G2789" s="1" t="s">
        <v>69</v>
      </c>
      <c r="H2789" s="1" t="s">
        <v>45</v>
      </c>
      <c r="I2789" s="1">
        <v>17.989999999999998</v>
      </c>
      <c r="J2789" s="1">
        <v>1</v>
      </c>
      <c r="K2789" s="1" t="s">
        <v>42</v>
      </c>
      <c r="L2789" s="1">
        <v>3</v>
      </c>
      <c r="M2789" s="1">
        <v>0.01</v>
      </c>
      <c r="N2789" s="1" t="s">
        <v>24</v>
      </c>
    </row>
    <row r="2790" spans="1:14" x14ac:dyDescent="0.2">
      <c r="A2790" s="1" t="s">
        <v>2830</v>
      </c>
      <c r="B2790" s="1">
        <v>23</v>
      </c>
      <c r="C2790" s="1" t="s">
        <v>40</v>
      </c>
      <c r="D2790" s="1" t="s">
        <v>31</v>
      </c>
      <c r="E2790" s="1">
        <v>12.6</v>
      </c>
      <c r="F2790" s="1">
        <v>54</v>
      </c>
      <c r="G2790" s="1" t="s">
        <v>27</v>
      </c>
      <c r="H2790" s="1" t="s">
        <v>17</v>
      </c>
      <c r="I2790" s="1">
        <v>17.989999999999998</v>
      </c>
      <c r="J2790" s="1">
        <v>1</v>
      </c>
      <c r="K2790" s="1" t="s">
        <v>28</v>
      </c>
      <c r="L2790" s="1">
        <v>1</v>
      </c>
      <c r="M2790" s="1">
        <v>0.23</v>
      </c>
      <c r="N2790" s="1" t="s">
        <v>51</v>
      </c>
    </row>
    <row r="2791" spans="1:14" x14ac:dyDescent="0.2">
      <c r="A2791" s="1" t="s">
        <v>2831</v>
      </c>
      <c r="B2791" s="1">
        <v>69</v>
      </c>
      <c r="C2791" s="1" t="s">
        <v>26</v>
      </c>
      <c r="D2791" s="1" t="s">
        <v>31</v>
      </c>
      <c r="E2791" s="1">
        <v>1.35</v>
      </c>
      <c r="F2791" s="1">
        <v>8</v>
      </c>
      <c r="G2791" s="1" t="s">
        <v>69</v>
      </c>
      <c r="H2791" s="1" t="s">
        <v>23</v>
      </c>
      <c r="I2791" s="1">
        <v>17.989999999999998</v>
      </c>
      <c r="J2791" s="1">
        <v>1</v>
      </c>
      <c r="K2791" s="1" t="s">
        <v>36</v>
      </c>
      <c r="L2791" s="1">
        <v>3</v>
      </c>
      <c r="M2791" s="1">
        <v>0.15</v>
      </c>
      <c r="N2791" s="1" t="s">
        <v>29</v>
      </c>
    </row>
    <row r="2792" spans="1:14" x14ac:dyDescent="0.2">
      <c r="A2792" s="1" t="s">
        <v>2832</v>
      </c>
      <c r="B2792" s="1">
        <v>42</v>
      </c>
      <c r="C2792" s="1" t="s">
        <v>40</v>
      </c>
      <c r="D2792" s="1" t="s">
        <v>21</v>
      </c>
      <c r="E2792" s="1">
        <v>4.1100000000000003</v>
      </c>
      <c r="F2792" s="1">
        <v>54</v>
      </c>
      <c r="G2792" s="1" t="s">
        <v>27</v>
      </c>
      <c r="H2792" s="1" t="s">
        <v>23</v>
      </c>
      <c r="I2792" s="1">
        <v>13.99</v>
      </c>
      <c r="J2792" s="1">
        <v>1</v>
      </c>
      <c r="K2792" s="1" t="s">
        <v>36</v>
      </c>
      <c r="L2792" s="1">
        <v>1</v>
      </c>
      <c r="M2792" s="1">
        <v>7.0000000000000007E-2</v>
      </c>
      <c r="N2792" s="1" t="s">
        <v>24</v>
      </c>
    </row>
    <row r="2793" spans="1:14" x14ac:dyDescent="0.2">
      <c r="A2793" s="1" t="s">
        <v>2833</v>
      </c>
      <c r="B2793" s="1">
        <v>40</v>
      </c>
      <c r="C2793" s="1" t="s">
        <v>14</v>
      </c>
      <c r="D2793" s="1" t="s">
        <v>15</v>
      </c>
      <c r="E2793" s="1">
        <v>27.26</v>
      </c>
      <c r="F2793" s="1">
        <v>24</v>
      </c>
      <c r="G2793" s="1" t="s">
        <v>16</v>
      </c>
      <c r="H2793" s="1" t="s">
        <v>23</v>
      </c>
      <c r="I2793" s="1">
        <v>8.99</v>
      </c>
      <c r="J2793" s="1">
        <v>0</v>
      </c>
      <c r="K2793" s="1" t="s">
        <v>28</v>
      </c>
      <c r="L2793" s="1">
        <v>1</v>
      </c>
      <c r="M2793" s="1">
        <v>1.0900000000000001</v>
      </c>
      <c r="N2793" s="1" t="s">
        <v>19</v>
      </c>
    </row>
    <row r="2794" spans="1:14" x14ac:dyDescent="0.2">
      <c r="A2794" s="1" t="s">
        <v>2834</v>
      </c>
      <c r="B2794" s="1">
        <v>26</v>
      </c>
      <c r="C2794" s="1" t="s">
        <v>40</v>
      </c>
      <c r="D2794" s="1" t="s">
        <v>21</v>
      </c>
      <c r="E2794" s="1">
        <v>24.13</v>
      </c>
      <c r="F2794" s="1">
        <v>27</v>
      </c>
      <c r="G2794" s="1" t="s">
        <v>16</v>
      </c>
      <c r="H2794" s="1" t="s">
        <v>56</v>
      </c>
      <c r="I2794" s="1">
        <v>13.99</v>
      </c>
      <c r="J2794" s="1">
        <v>0</v>
      </c>
      <c r="K2794" s="1" t="s">
        <v>60</v>
      </c>
      <c r="L2794" s="1">
        <v>3</v>
      </c>
      <c r="M2794" s="1">
        <v>0.86</v>
      </c>
      <c r="N2794" s="1" t="s">
        <v>46</v>
      </c>
    </row>
    <row r="2795" spans="1:14" x14ac:dyDescent="0.2">
      <c r="A2795" s="1" t="s">
        <v>2835</v>
      </c>
      <c r="B2795" s="1">
        <v>46</v>
      </c>
      <c r="C2795" s="1" t="s">
        <v>40</v>
      </c>
      <c r="D2795" s="1" t="s">
        <v>31</v>
      </c>
      <c r="E2795" s="1">
        <v>13.66</v>
      </c>
      <c r="F2795" s="1">
        <v>31</v>
      </c>
      <c r="G2795" s="1" t="s">
        <v>48</v>
      </c>
      <c r="H2795" s="1" t="s">
        <v>23</v>
      </c>
      <c r="I2795" s="1">
        <v>17.989999999999998</v>
      </c>
      <c r="J2795" s="1">
        <v>1</v>
      </c>
      <c r="K2795" s="1" t="s">
        <v>42</v>
      </c>
      <c r="L2795" s="1">
        <v>1</v>
      </c>
      <c r="M2795" s="1">
        <v>0.43</v>
      </c>
      <c r="N2795" s="1" t="s">
        <v>46</v>
      </c>
    </row>
    <row r="2796" spans="1:14" x14ac:dyDescent="0.2">
      <c r="A2796" s="1" t="s">
        <v>2836</v>
      </c>
      <c r="B2796" s="1">
        <v>19</v>
      </c>
      <c r="C2796" s="1" t="s">
        <v>40</v>
      </c>
      <c r="D2796" s="1" t="s">
        <v>21</v>
      </c>
      <c r="E2796" s="1">
        <v>10.58</v>
      </c>
      <c r="F2796" s="1">
        <v>9</v>
      </c>
      <c r="G2796" s="1" t="s">
        <v>48</v>
      </c>
      <c r="H2796" s="1" t="s">
        <v>54</v>
      </c>
      <c r="I2796" s="1">
        <v>13.99</v>
      </c>
      <c r="J2796" s="1">
        <v>0</v>
      </c>
      <c r="K2796" s="1" t="s">
        <v>60</v>
      </c>
      <c r="L2796" s="1">
        <v>1</v>
      </c>
      <c r="M2796" s="1">
        <v>1.06</v>
      </c>
      <c r="N2796" s="1" t="s">
        <v>51</v>
      </c>
    </row>
    <row r="2797" spans="1:14" x14ac:dyDescent="0.2">
      <c r="A2797" s="1" t="s">
        <v>2837</v>
      </c>
      <c r="B2797" s="1">
        <v>26</v>
      </c>
      <c r="C2797" s="1" t="s">
        <v>40</v>
      </c>
      <c r="D2797" s="1" t="s">
        <v>31</v>
      </c>
      <c r="E2797" s="1">
        <v>0.73</v>
      </c>
      <c r="F2797" s="1">
        <v>44</v>
      </c>
      <c r="G2797" s="1" t="s">
        <v>32</v>
      </c>
      <c r="H2797" s="1" t="s">
        <v>54</v>
      </c>
      <c r="I2797" s="1">
        <v>17.989999999999998</v>
      </c>
      <c r="J2797" s="1">
        <v>1</v>
      </c>
      <c r="K2797" s="1" t="s">
        <v>18</v>
      </c>
      <c r="L2797" s="1">
        <v>5</v>
      </c>
      <c r="M2797" s="1">
        <v>0.02</v>
      </c>
      <c r="N2797" s="1" t="s">
        <v>24</v>
      </c>
    </row>
    <row r="2798" spans="1:14" x14ac:dyDescent="0.2">
      <c r="A2798" s="1" t="s">
        <v>2838</v>
      </c>
      <c r="B2798" s="1">
        <v>27</v>
      </c>
      <c r="C2798" s="1" t="s">
        <v>26</v>
      </c>
      <c r="D2798" s="1" t="s">
        <v>31</v>
      </c>
      <c r="E2798" s="1">
        <v>2.66</v>
      </c>
      <c r="F2798" s="1">
        <v>32</v>
      </c>
      <c r="G2798" s="1" t="s">
        <v>27</v>
      </c>
      <c r="H2798" s="1" t="s">
        <v>17</v>
      </c>
      <c r="I2798" s="1">
        <v>17.989999999999998</v>
      </c>
      <c r="J2798" s="1">
        <v>1</v>
      </c>
      <c r="K2798" s="1" t="s">
        <v>18</v>
      </c>
      <c r="L2798" s="1">
        <v>3</v>
      </c>
      <c r="M2798" s="1">
        <v>0.08</v>
      </c>
      <c r="N2798" s="1" t="s">
        <v>46</v>
      </c>
    </row>
    <row r="2799" spans="1:14" x14ac:dyDescent="0.2">
      <c r="A2799" s="1" t="s">
        <v>2839</v>
      </c>
      <c r="B2799" s="1">
        <v>40</v>
      </c>
      <c r="C2799" s="1" t="s">
        <v>26</v>
      </c>
      <c r="D2799" s="1" t="s">
        <v>31</v>
      </c>
      <c r="E2799" s="1">
        <v>0.12</v>
      </c>
      <c r="F2799" s="1">
        <v>28</v>
      </c>
      <c r="G2799" s="1" t="s">
        <v>32</v>
      </c>
      <c r="H2799" s="1" t="s">
        <v>54</v>
      </c>
      <c r="I2799" s="1">
        <v>17.989999999999998</v>
      </c>
      <c r="J2799" s="1">
        <v>1</v>
      </c>
      <c r="K2799" s="1" t="s">
        <v>28</v>
      </c>
      <c r="L2799" s="1">
        <v>4</v>
      </c>
      <c r="M2799" s="1">
        <v>0</v>
      </c>
      <c r="N2799" s="1" t="s">
        <v>38</v>
      </c>
    </row>
    <row r="2800" spans="1:14" x14ac:dyDescent="0.2">
      <c r="A2800" s="1" t="s">
        <v>2840</v>
      </c>
      <c r="B2800" s="1">
        <v>58</v>
      </c>
      <c r="C2800" s="1" t="s">
        <v>14</v>
      </c>
      <c r="D2800" s="1" t="s">
        <v>15</v>
      </c>
      <c r="E2800" s="1">
        <v>0.76</v>
      </c>
      <c r="F2800" s="1">
        <v>44</v>
      </c>
      <c r="G2800" s="1" t="s">
        <v>22</v>
      </c>
      <c r="H2800" s="1" t="s">
        <v>56</v>
      </c>
      <c r="I2800" s="1">
        <v>8.99</v>
      </c>
      <c r="J2800" s="1">
        <v>1</v>
      </c>
      <c r="K2800" s="1" t="s">
        <v>18</v>
      </c>
      <c r="L2800" s="1">
        <v>4</v>
      </c>
      <c r="M2800" s="1">
        <v>0.02</v>
      </c>
      <c r="N2800" s="1" t="s">
        <v>24</v>
      </c>
    </row>
    <row r="2801" spans="1:14" x14ac:dyDescent="0.2">
      <c r="A2801" s="1" t="s">
        <v>2841</v>
      </c>
      <c r="B2801" s="1">
        <v>36</v>
      </c>
      <c r="C2801" s="1" t="s">
        <v>14</v>
      </c>
      <c r="D2801" s="1" t="s">
        <v>21</v>
      </c>
      <c r="E2801" s="1">
        <v>22.9</v>
      </c>
      <c r="F2801" s="1">
        <v>47</v>
      </c>
      <c r="G2801" s="1" t="s">
        <v>48</v>
      </c>
      <c r="H2801" s="1" t="s">
        <v>54</v>
      </c>
      <c r="I2801" s="1">
        <v>13.99</v>
      </c>
      <c r="J2801" s="1">
        <v>0</v>
      </c>
      <c r="K2801" s="1" t="s">
        <v>28</v>
      </c>
      <c r="L2801" s="1">
        <v>2</v>
      </c>
      <c r="M2801" s="1">
        <v>0.48</v>
      </c>
      <c r="N2801" s="1" t="s">
        <v>51</v>
      </c>
    </row>
    <row r="2802" spans="1:14" x14ac:dyDescent="0.2">
      <c r="A2802" s="1" t="s">
        <v>2842</v>
      </c>
      <c r="B2802" s="1">
        <v>67</v>
      </c>
      <c r="C2802" s="1" t="s">
        <v>26</v>
      </c>
      <c r="D2802" s="1" t="s">
        <v>31</v>
      </c>
      <c r="E2802" s="1">
        <v>3.36</v>
      </c>
      <c r="F2802" s="1">
        <v>23</v>
      </c>
      <c r="G2802" s="1" t="s">
        <v>69</v>
      </c>
      <c r="H2802" s="1" t="s">
        <v>56</v>
      </c>
      <c r="I2802" s="1">
        <v>17.989999999999998</v>
      </c>
      <c r="J2802" s="1">
        <v>1</v>
      </c>
      <c r="K2802" s="1" t="s">
        <v>60</v>
      </c>
      <c r="L2802" s="1">
        <v>3</v>
      </c>
      <c r="M2802" s="1">
        <v>0.14000000000000001</v>
      </c>
      <c r="N2802" s="1" t="s">
        <v>38</v>
      </c>
    </row>
    <row r="2803" spans="1:14" x14ac:dyDescent="0.2">
      <c r="A2803" s="1" t="s">
        <v>2843</v>
      </c>
      <c r="B2803" s="1">
        <v>24</v>
      </c>
      <c r="C2803" s="1" t="s">
        <v>26</v>
      </c>
      <c r="D2803" s="1" t="s">
        <v>21</v>
      </c>
      <c r="E2803" s="1">
        <v>4.0999999999999996</v>
      </c>
      <c r="F2803" s="1">
        <v>21</v>
      </c>
      <c r="G2803" s="1" t="s">
        <v>22</v>
      </c>
      <c r="H2803" s="1" t="s">
        <v>23</v>
      </c>
      <c r="I2803" s="1">
        <v>13.99</v>
      </c>
      <c r="J2803" s="1">
        <v>0</v>
      </c>
      <c r="K2803" s="1" t="s">
        <v>60</v>
      </c>
      <c r="L2803" s="1">
        <v>5</v>
      </c>
      <c r="M2803" s="1">
        <v>0.19</v>
      </c>
      <c r="N2803" s="1" t="s">
        <v>38</v>
      </c>
    </row>
    <row r="2804" spans="1:14" x14ac:dyDescent="0.2">
      <c r="A2804" s="1" t="s">
        <v>2844</v>
      </c>
      <c r="B2804" s="1">
        <v>37</v>
      </c>
      <c r="C2804" s="1" t="s">
        <v>14</v>
      </c>
      <c r="D2804" s="1" t="s">
        <v>15</v>
      </c>
      <c r="E2804" s="1">
        <v>8.77</v>
      </c>
      <c r="F2804" s="1">
        <v>41</v>
      </c>
      <c r="G2804" s="1" t="s">
        <v>22</v>
      </c>
      <c r="H2804" s="1" t="s">
        <v>17</v>
      </c>
      <c r="I2804" s="1">
        <v>8.99</v>
      </c>
      <c r="J2804" s="1">
        <v>1</v>
      </c>
      <c r="K2804" s="1" t="s">
        <v>28</v>
      </c>
      <c r="L2804" s="1">
        <v>2</v>
      </c>
      <c r="M2804" s="1">
        <v>0.21</v>
      </c>
      <c r="N2804" s="1" t="s">
        <v>33</v>
      </c>
    </row>
    <row r="2805" spans="1:14" x14ac:dyDescent="0.2">
      <c r="A2805" s="1" t="s">
        <v>2845</v>
      </c>
      <c r="B2805" s="1">
        <v>26</v>
      </c>
      <c r="C2805" s="1" t="s">
        <v>26</v>
      </c>
      <c r="D2805" s="1" t="s">
        <v>31</v>
      </c>
      <c r="E2805" s="1">
        <v>22.8</v>
      </c>
      <c r="F2805" s="1">
        <v>24</v>
      </c>
      <c r="G2805" s="1" t="s">
        <v>27</v>
      </c>
      <c r="H2805" s="1" t="s">
        <v>45</v>
      </c>
      <c r="I2805" s="1">
        <v>17.989999999999998</v>
      </c>
      <c r="J2805" s="1">
        <v>0</v>
      </c>
      <c r="K2805" s="1" t="s">
        <v>60</v>
      </c>
      <c r="L2805" s="1">
        <v>4</v>
      </c>
      <c r="M2805" s="1">
        <v>0.91</v>
      </c>
      <c r="N2805" s="1" t="s">
        <v>24</v>
      </c>
    </row>
    <row r="2806" spans="1:14" x14ac:dyDescent="0.2">
      <c r="A2806" s="1" t="s">
        <v>2846</v>
      </c>
      <c r="B2806" s="1">
        <v>63</v>
      </c>
      <c r="C2806" s="1" t="s">
        <v>40</v>
      </c>
      <c r="D2806" s="1" t="s">
        <v>21</v>
      </c>
      <c r="E2806" s="1">
        <v>0.88</v>
      </c>
      <c r="F2806" s="1">
        <v>21</v>
      </c>
      <c r="G2806" s="1" t="s">
        <v>32</v>
      </c>
      <c r="H2806" s="1" t="s">
        <v>23</v>
      </c>
      <c r="I2806" s="1">
        <v>13.99</v>
      </c>
      <c r="J2806" s="1">
        <v>1</v>
      </c>
      <c r="K2806" s="1" t="s">
        <v>28</v>
      </c>
      <c r="L2806" s="1">
        <v>1</v>
      </c>
      <c r="M2806" s="1">
        <v>0.04</v>
      </c>
      <c r="N2806" s="1" t="s">
        <v>19</v>
      </c>
    </row>
    <row r="2807" spans="1:14" x14ac:dyDescent="0.2">
      <c r="A2807" s="1" t="s">
        <v>2847</v>
      </c>
      <c r="B2807" s="1">
        <v>38</v>
      </c>
      <c r="C2807" s="1" t="s">
        <v>40</v>
      </c>
      <c r="D2807" s="1" t="s">
        <v>31</v>
      </c>
      <c r="E2807" s="1">
        <v>43.56</v>
      </c>
      <c r="F2807" s="1">
        <v>26</v>
      </c>
      <c r="G2807" s="1" t="s">
        <v>32</v>
      </c>
      <c r="H2807" s="1" t="s">
        <v>45</v>
      </c>
      <c r="I2807" s="1">
        <v>17.989999999999998</v>
      </c>
      <c r="J2807" s="1">
        <v>0</v>
      </c>
      <c r="K2807" s="1" t="s">
        <v>36</v>
      </c>
      <c r="L2807" s="1">
        <v>3</v>
      </c>
      <c r="M2807" s="1">
        <v>1.61</v>
      </c>
      <c r="N2807" s="1" t="s">
        <v>33</v>
      </c>
    </row>
    <row r="2808" spans="1:14" x14ac:dyDescent="0.2">
      <c r="A2808" s="1" t="s">
        <v>2848</v>
      </c>
      <c r="B2808" s="1">
        <v>54</v>
      </c>
      <c r="C2808" s="1" t="s">
        <v>14</v>
      </c>
      <c r="D2808" s="1" t="s">
        <v>21</v>
      </c>
      <c r="E2808" s="1">
        <v>6.59</v>
      </c>
      <c r="F2808" s="1">
        <v>40</v>
      </c>
      <c r="G2808" s="1" t="s">
        <v>69</v>
      </c>
      <c r="H2808" s="1" t="s">
        <v>54</v>
      </c>
      <c r="I2808" s="1">
        <v>13.99</v>
      </c>
      <c r="J2808" s="1">
        <v>1</v>
      </c>
      <c r="K2808" s="1" t="s">
        <v>28</v>
      </c>
      <c r="L2808" s="1">
        <v>4</v>
      </c>
      <c r="M2808" s="1">
        <v>0.16</v>
      </c>
      <c r="N2808" s="1" t="s">
        <v>33</v>
      </c>
    </row>
    <row r="2809" spans="1:14" x14ac:dyDescent="0.2">
      <c r="A2809" s="1" t="s">
        <v>2849</v>
      </c>
      <c r="B2809" s="1">
        <v>57</v>
      </c>
      <c r="C2809" s="1" t="s">
        <v>40</v>
      </c>
      <c r="D2809" s="1" t="s">
        <v>15</v>
      </c>
      <c r="E2809" s="1">
        <v>4.1500000000000004</v>
      </c>
      <c r="F2809" s="1">
        <v>17</v>
      </c>
      <c r="G2809" s="1" t="s">
        <v>16</v>
      </c>
      <c r="H2809" s="1" t="s">
        <v>54</v>
      </c>
      <c r="I2809" s="1">
        <v>8.99</v>
      </c>
      <c r="J2809" s="1">
        <v>1</v>
      </c>
      <c r="K2809" s="1" t="s">
        <v>36</v>
      </c>
      <c r="L2809" s="1">
        <v>5</v>
      </c>
      <c r="M2809" s="1">
        <v>0.23</v>
      </c>
      <c r="N2809" s="1" t="s">
        <v>29</v>
      </c>
    </row>
    <row r="2810" spans="1:14" x14ac:dyDescent="0.2">
      <c r="A2810" s="1" t="s">
        <v>2850</v>
      </c>
      <c r="B2810" s="1">
        <v>55</v>
      </c>
      <c r="C2810" s="1" t="s">
        <v>40</v>
      </c>
      <c r="D2810" s="1" t="s">
        <v>31</v>
      </c>
      <c r="E2810" s="1">
        <v>0.42</v>
      </c>
      <c r="F2810" s="1">
        <v>29</v>
      </c>
      <c r="G2810" s="1" t="s">
        <v>32</v>
      </c>
      <c r="H2810" s="1" t="s">
        <v>56</v>
      </c>
      <c r="I2810" s="1">
        <v>17.989999999999998</v>
      </c>
      <c r="J2810" s="1">
        <v>1</v>
      </c>
      <c r="K2810" s="1" t="s">
        <v>42</v>
      </c>
      <c r="L2810" s="1">
        <v>2</v>
      </c>
      <c r="M2810" s="1">
        <v>0.01</v>
      </c>
      <c r="N2810" s="1" t="s">
        <v>51</v>
      </c>
    </row>
    <row r="2811" spans="1:14" x14ac:dyDescent="0.2">
      <c r="A2811" s="1" t="s">
        <v>2851</v>
      </c>
      <c r="B2811" s="1">
        <v>42</v>
      </c>
      <c r="C2811" s="1" t="s">
        <v>26</v>
      </c>
      <c r="D2811" s="1" t="s">
        <v>15</v>
      </c>
      <c r="E2811" s="1">
        <v>2.8</v>
      </c>
      <c r="F2811" s="1">
        <v>40</v>
      </c>
      <c r="G2811" s="1" t="s">
        <v>69</v>
      </c>
      <c r="H2811" s="1" t="s">
        <v>17</v>
      </c>
      <c r="I2811" s="1">
        <v>8.99</v>
      </c>
      <c r="J2811" s="1">
        <v>1</v>
      </c>
      <c r="K2811" s="1" t="s">
        <v>18</v>
      </c>
      <c r="L2811" s="1">
        <v>4</v>
      </c>
      <c r="M2811" s="1">
        <v>7.0000000000000007E-2</v>
      </c>
      <c r="N2811" s="1" t="s">
        <v>46</v>
      </c>
    </row>
    <row r="2812" spans="1:14" x14ac:dyDescent="0.2">
      <c r="A2812" s="1" t="s">
        <v>2852</v>
      </c>
      <c r="B2812" s="1">
        <v>22</v>
      </c>
      <c r="C2812" s="1" t="s">
        <v>26</v>
      </c>
      <c r="D2812" s="1" t="s">
        <v>21</v>
      </c>
      <c r="E2812" s="1">
        <v>0.76</v>
      </c>
      <c r="F2812" s="1">
        <v>24</v>
      </c>
      <c r="G2812" s="1" t="s">
        <v>16</v>
      </c>
      <c r="H2812" s="1" t="s">
        <v>54</v>
      </c>
      <c r="I2812" s="1">
        <v>13.99</v>
      </c>
      <c r="J2812" s="1">
        <v>1</v>
      </c>
      <c r="K2812" s="1" t="s">
        <v>18</v>
      </c>
      <c r="L2812" s="1">
        <v>2</v>
      </c>
      <c r="M2812" s="1">
        <v>0.03</v>
      </c>
      <c r="N2812" s="1" t="s">
        <v>24</v>
      </c>
    </row>
    <row r="2813" spans="1:14" x14ac:dyDescent="0.2">
      <c r="A2813" s="1" t="s">
        <v>2853</v>
      </c>
      <c r="B2813" s="1">
        <v>37</v>
      </c>
      <c r="C2813" s="1" t="s">
        <v>26</v>
      </c>
      <c r="D2813" s="1" t="s">
        <v>15</v>
      </c>
      <c r="E2813" s="1">
        <v>5.78</v>
      </c>
      <c r="F2813" s="1">
        <v>22</v>
      </c>
      <c r="G2813" s="1" t="s">
        <v>22</v>
      </c>
      <c r="H2813" s="1" t="s">
        <v>45</v>
      </c>
      <c r="I2813" s="1">
        <v>8.99</v>
      </c>
      <c r="J2813" s="1">
        <v>1</v>
      </c>
      <c r="K2813" s="1" t="s">
        <v>28</v>
      </c>
      <c r="L2813" s="1">
        <v>2</v>
      </c>
      <c r="M2813" s="1">
        <v>0.25</v>
      </c>
      <c r="N2813" s="1" t="s">
        <v>38</v>
      </c>
    </row>
    <row r="2814" spans="1:14" x14ac:dyDescent="0.2">
      <c r="A2814" s="1" t="s">
        <v>2854</v>
      </c>
      <c r="B2814" s="1">
        <v>61</v>
      </c>
      <c r="C2814" s="1" t="s">
        <v>26</v>
      </c>
      <c r="D2814" s="1" t="s">
        <v>15</v>
      </c>
      <c r="E2814" s="1">
        <v>17.59</v>
      </c>
      <c r="F2814" s="1">
        <v>58</v>
      </c>
      <c r="G2814" s="1" t="s">
        <v>69</v>
      </c>
      <c r="H2814" s="1" t="s">
        <v>45</v>
      </c>
      <c r="I2814" s="1">
        <v>8.99</v>
      </c>
      <c r="J2814" s="1">
        <v>1</v>
      </c>
      <c r="K2814" s="1" t="s">
        <v>36</v>
      </c>
      <c r="L2814" s="1">
        <v>2</v>
      </c>
      <c r="M2814" s="1">
        <v>0.3</v>
      </c>
      <c r="N2814" s="1" t="s">
        <v>33</v>
      </c>
    </row>
    <row r="2815" spans="1:14" x14ac:dyDescent="0.2">
      <c r="A2815" s="1" t="s">
        <v>2855</v>
      </c>
      <c r="B2815" s="1">
        <v>47</v>
      </c>
      <c r="C2815" s="1" t="s">
        <v>26</v>
      </c>
      <c r="D2815" s="1" t="s">
        <v>15</v>
      </c>
      <c r="E2815" s="1">
        <v>6.28</v>
      </c>
      <c r="F2815" s="1">
        <v>3</v>
      </c>
      <c r="G2815" s="1" t="s">
        <v>32</v>
      </c>
      <c r="H2815" s="1" t="s">
        <v>56</v>
      </c>
      <c r="I2815" s="1">
        <v>8.99</v>
      </c>
      <c r="J2815" s="1">
        <v>0</v>
      </c>
      <c r="K2815" s="1" t="s">
        <v>36</v>
      </c>
      <c r="L2815" s="1">
        <v>2</v>
      </c>
      <c r="M2815" s="1">
        <v>1.57</v>
      </c>
      <c r="N2815" s="1" t="s">
        <v>51</v>
      </c>
    </row>
    <row r="2816" spans="1:14" x14ac:dyDescent="0.2">
      <c r="A2816" s="1" t="s">
        <v>2856</v>
      </c>
      <c r="B2816" s="1">
        <v>31</v>
      </c>
      <c r="C2816" s="1" t="s">
        <v>14</v>
      </c>
      <c r="D2816" s="1" t="s">
        <v>21</v>
      </c>
      <c r="E2816" s="1">
        <v>9.9</v>
      </c>
      <c r="F2816" s="1">
        <v>46</v>
      </c>
      <c r="G2816" s="1" t="s">
        <v>27</v>
      </c>
      <c r="H2816" s="1" t="s">
        <v>45</v>
      </c>
      <c r="I2816" s="1">
        <v>13.99</v>
      </c>
      <c r="J2816" s="1">
        <v>0</v>
      </c>
      <c r="K2816" s="1" t="s">
        <v>42</v>
      </c>
      <c r="L2816" s="1">
        <v>5</v>
      </c>
      <c r="M2816" s="1">
        <v>0.21</v>
      </c>
      <c r="N2816" s="1" t="s">
        <v>19</v>
      </c>
    </row>
    <row r="2817" spans="1:14" x14ac:dyDescent="0.2">
      <c r="A2817" s="1" t="s">
        <v>2857</v>
      </c>
      <c r="B2817" s="1">
        <v>52</v>
      </c>
      <c r="C2817" s="1" t="s">
        <v>14</v>
      </c>
      <c r="D2817" s="1" t="s">
        <v>21</v>
      </c>
      <c r="E2817" s="1">
        <v>13.22</v>
      </c>
      <c r="F2817" s="1">
        <v>37</v>
      </c>
      <c r="G2817" s="1" t="s">
        <v>22</v>
      </c>
      <c r="H2817" s="1" t="s">
        <v>23</v>
      </c>
      <c r="I2817" s="1">
        <v>13.99</v>
      </c>
      <c r="J2817" s="1">
        <v>1</v>
      </c>
      <c r="K2817" s="1" t="s">
        <v>28</v>
      </c>
      <c r="L2817" s="1">
        <v>2</v>
      </c>
      <c r="M2817" s="1">
        <v>0.35</v>
      </c>
      <c r="N2817" s="1" t="s">
        <v>29</v>
      </c>
    </row>
    <row r="2818" spans="1:14" x14ac:dyDescent="0.2">
      <c r="A2818" s="1" t="s">
        <v>2858</v>
      </c>
      <c r="B2818" s="1">
        <v>29</v>
      </c>
      <c r="C2818" s="1" t="s">
        <v>26</v>
      </c>
      <c r="D2818" s="1" t="s">
        <v>15</v>
      </c>
      <c r="E2818" s="1">
        <v>1.77</v>
      </c>
      <c r="F2818" s="1">
        <v>47</v>
      </c>
      <c r="G2818" s="1" t="s">
        <v>32</v>
      </c>
      <c r="H2818" s="1" t="s">
        <v>45</v>
      </c>
      <c r="I2818" s="1">
        <v>8.99</v>
      </c>
      <c r="J2818" s="1">
        <v>1</v>
      </c>
      <c r="K2818" s="1" t="s">
        <v>60</v>
      </c>
      <c r="L2818" s="1">
        <v>3</v>
      </c>
      <c r="M2818" s="1">
        <v>0.04</v>
      </c>
      <c r="N2818" s="1" t="s">
        <v>51</v>
      </c>
    </row>
    <row r="2819" spans="1:14" x14ac:dyDescent="0.2">
      <c r="A2819" s="1" t="s">
        <v>2859</v>
      </c>
      <c r="B2819" s="1">
        <v>26</v>
      </c>
      <c r="C2819" s="1" t="s">
        <v>40</v>
      </c>
      <c r="D2819" s="1" t="s">
        <v>21</v>
      </c>
      <c r="E2819" s="1">
        <v>33.1</v>
      </c>
      <c r="F2819" s="1">
        <v>21</v>
      </c>
      <c r="G2819" s="1" t="s">
        <v>32</v>
      </c>
      <c r="H2819" s="1" t="s">
        <v>45</v>
      </c>
      <c r="I2819" s="1">
        <v>13.99</v>
      </c>
      <c r="J2819" s="1">
        <v>0</v>
      </c>
      <c r="K2819" s="1" t="s">
        <v>42</v>
      </c>
      <c r="L2819" s="1">
        <v>5</v>
      </c>
      <c r="M2819" s="1">
        <v>1.5</v>
      </c>
      <c r="N2819" s="1" t="s">
        <v>51</v>
      </c>
    </row>
    <row r="2820" spans="1:14" x14ac:dyDescent="0.2">
      <c r="A2820" s="1" t="s">
        <v>2860</v>
      </c>
      <c r="B2820" s="1">
        <v>52</v>
      </c>
      <c r="C2820" s="1" t="s">
        <v>40</v>
      </c>
      <c r="D2820" s="1" t="s">
        <v>31</v>
      </c>
      <c r="E2820" s="1">
        <v>7.03</v>
      </c>
      <c r="F2820" s="1">
        <v>19</v>
      </c>
      <c r="G2820" s="1" t="s">
        <v>16</v>
      </c>
      <c r="H2820" s="1" t="s">
        <v>56</v>
      </c>
      <c r="I2820" s="1">
        <v>17.989999999999998</v>
      </c>
      <c r="J2820" s="1">
        <v>0</v>
      </c>
      <c r="K2820" s="1" t="s">
        <v>60</v>
      </c>
      <c r="L2820" s="1">
        <v>2</v>
      </c>
      <c r="M2820" s="1">
        <v>0.35</v>
      </c>
      <c r="N2820" s="1" t="s">
        <v>51</v>
      </c>
    </row>
    <row r="2821" spans="1:14" x14ac:dyDescent="0.2">
      <c r="A2821" s="1" t="s">
        <v>2861</v>
      </c>
      <c r="B2821" s="1">
        <v>33</v>
      </c>
      <c r="C2821" s="1" t="s">
        <v>40</v>
      </c>
      <c r="D2821" s="1" t="s">
        <v>21</v>
      </c>
      <c r="E2821" s="1">
        <v>14.96</v>
      </c>
      <c r="F2821" s="1">
        <v>16</v>
      </c>
      <c r="G2821" s="1" t="s">
        <v>69</v>
      </c>
      <c r="H2821" s="1" t="s">
        <v>56</v>
      </c>
      <c r="I2821" s="1">
        <v>13.99</v>
      </c>
      <c r="J2821" s="1">
        <v>0</v>
      </c>
      <c r="K2821" s="1" t="s">
        <v>28</v>
      </c>
      <c r="L2821" s="1">
        <v>5</v>
      </c>
      <c r="M2821" s="1">
        <v>0.88</v>
      </c>
      <c r="N2821" s="1" t="s">
        <v>38</v>
      </c>
    </row>
    <row r="2822" spans="1:14" x14ac:dyDescent="0.2">
      <c r="A2822" s="1" t="s">
        <v>2862</v>
      </c>
      <c r="B2822" s="1">
        <v>52</v>
      </c>
      <c r="C2822" s="1" t="s">
        <v>40</v>
      </c>
      <c r="D2822" s="1" t="s">
        <v>31</v>
      </c>
      <c r="E2822" s="1">
        <v>3.11</v>
      </c>
      <c r="F2822" s="1">
        <v>50</v>
      </c>
      <c r="G2822" s="1" t="s">
        <v>69</v>
      </c>
      <c r="H2822" s="1" t="s">
        <v>23</v>
      </c>
      <c r="I2822" s="1">
        <v>17.989999999999998</v>
      </c>
      <c r="J2822" s="1">
        <v>1</v>
      </c>
      <c r="K2822" s="1" t="s">
        <v>60</v>
      </c>
      <c r="L2822" s="1">
        <v>4</v>
      </c>
      <c r="M2822" s="1">
        <v>0.06</v>
      </c>
      <c r="N2822" s="1" t="s">
        <v>46</v>
      </c>
    </row>
    <row r="2823" spans="1:14" x14ac:dyDescent="0.2">
      <c r="A2823" s="1" t="s">
        <v>2863</v>
      </c>
      <c r="B2823" s="1">
        <v>48</v>
      </c>
      <c r="C2823" s="1" t="s">
        <v>26</v>
      </c>
      <c r="D2823" s="1" t="s">
        <v>15</v>
      </c>
      <c r="E2823" s="1">
        <v>0.28999999999999998</v>
      </c>
      <c r="F2823" s="1">
        <v>33</v>
      </c>
      <c r="G2823" s="1" t="s">
        <v>69</v>
      </c>
      <c r="H2823" s="1" t="s">
        <v>56</v>
      </c>
      <c r="I2823" s="1">
        <v>8.99</v>
      </c>
      <c r="J2823" s="1">
        <v>1</v>
      </c>
      <c r="K2823" s="1" t="s">
        <v>36</v>
      </c>
      <c r="L2823" s="1">
        <v>1</v>
      </c>
      <c r="M2823" s="1">
        <v>0.01</v>
      </c>
      <c r="N2823" s="1" t="s">
        <v>33</v>
      </c>
    </row>
    <row r="2824" spans="1:14" x14ac:dyDescent="0.2">
      <c r="A2824" s="1" t="s">
        <v>2864</v>
      </c>
      <c r="B2824" s="1">
        <v>52</v>
      </c>
      <c r="C2824" s="1" t="s">
        <v>26</v>
      </c>
      <c r="D2824" s="1" t="s">
        <v>21</v>
      </c>
      <c r="E2824" s="1">
        <v>1.69</v>
      </c>
      <c r="F2824" s="1">
        <v>54</v>
      </c>
      <c r="G2824" s="1" t="s">
        <v>48</v>
      </c>
      <c r="H2824" s="1" t="s">
        <v>45</v>
      </c>
      <c r="I2824" s="1">
        <v>13.99</v>
      </c>
      <c r="J2824" s="1">
        <v>1</v>
      </c>
      <c r="K2824" s="1" t="s">
        <v>36</v>
      </c>
      <c r="L2824" s="1">
        <v>3</v>
      </c>
      <c r="M2824" s="1">
        <v>0.03</v>
      </c>
      <c r="N2824" s="1" t="s">
        <v>51</v>
      </c>
    </row>
    <row r="2825" spans="1:14" x14ac:dyDescent="0.2">
      <c r="A2825" s="1" t="s">
        <v>2865</v>
      </c>
      <c r="B2825" s="1">
        <v>50</v>
      </c>
      <c r="C2825" s="1" t="s">
        <v>14</v>
      </c>
      <c r="D2825" s="1" t="s">
        <v>15</v>
      </c>
      <c r="E2825" s="1">
        <v>0.61</v>
      </c>
      <c r="F2825" s="1">
        <v>16</v>
      </c>
      <c r="G2825" s="1" t="s">
        <v>27</v>
      </c>
      <c r="H2825" s="1" t="s">
        <v>17</v>
      </c>
      <c r="I2825" s="1">
        <v>8.99</v>
      </c>
      <c r="J2825" s="1">
        <v>1</v>
      </c>
      <c r="K2825" s="1" t="s">
        <v>18</v>
      </c>
      <c r="L2825" s="1">
        <v>2</v>
      </c>
      <c r="M2825" s="1">
        <v>0.04</v>
      </c>
      <c r="N2825" s="1" t="s">
        <v>29</v>
      </c>
    </row>
    <row r="2826" spans="1:14" x14ac:dyDescent="0.2">
      <c r="A2826" s="1" t="s">
        <v>2866</v>
      </c>
      <c r="B2826" s="1">
        <v>43</v>
      </c>
      <c r="C2826" s="1" t="s">
        <v>40</v>
      </c>
      <c r="D2826" s="1" t="s">
        <v>31</v>
      </c>
      <c r="E2826" s="1">
        <v>11.84</v>
      </c>
      <c r="F2826" s="1">
        <v>56</v>
      </c>
      <c r="G2826" s="1" t="s">
        <v>16</v>
      </c>
      <c r="H2826" s="1" t="s">
        <v>23</v>
      </c>
      <c r="I2826" s="1">
        <v>17.989999999999998</v>
      </c>
      <c r="J2826" s="1">
        <v>0</v>
      </c>
      <c r="K2826" s="1" t="s">
        <v>60</v>
      </c>
      <c r="L2826" s="1">
        <v>5</v>
      </c>
      <c r="M2826" s="1">
        <v>0.21</v>
      </c>
      <c r="N2826" s="1" t="s">
        <v>24</v>
      </c>
    </row>
    <row r="2827" spans="1:14" x14ac:dyDescent="0.2">
      <c r="A2827" s="1" t="s">
        <v>2867</v>
      </c>
      <c r="B2827" s="1">
        <v>62</v>
      </c>
      <c r="C2827" s="1" t="s">
        <v>40</v>
      </c>
      <c r="D2827" s="1" t="s">
        <v>21</v>
      </c>
      <c r="E2827" s="1">
        <v>25.88</v>
      </c>
      <c r="F2827" s="1">
        <v>49</v>
      </c>
      <c r="G2827" s="1" t="s">
        <v>22</v>
      </c>
      <c r="H2827" s="1" t="s">
        <v>54</v>
      </c>
      <c r="I2827" s="1">
        <v>13.99</v>
      </c>
      <c r="J2827" s="1">
        <v>0</v>
      </c>
      <c r="K2827" s="1" t="s">
        <v>42</v>
      </c>
      <c r="L2827" s="1">
        <v>2</v>
      </c>
      <c r="M2827" s="1">
        <v>0.52</v>
      </c>
      <c r="N2827" s="1" t="s">
        <v>33</v>
      </c>
    </row>
    <row r="2828" spans="1:14" x14ac:dyDescent="0.2">
      <c r="A2828" s="1" t="s">
        <v>2868</v>
      </c>
      <c r="B2828" s="1">
        <v>31</v>
      </c>
      <c r="C2828" s="1" t="s">
        <v>40</v>
      </c>
      <c r="D2828" s="1" t="s">
        <v>15</v>
      </c>
      <c r="E2828" s="1">
        <v>1.79</v>
      </c>
      <c r="F2828" s="1">
        <v>18</v>
      </c>
      <c r="G2828" s="1" t="s">
        <v>27</v>
      </c>
      <c r="H2828" s="1" t="s">
        <v>45</v>
      </c>
      <c r="I2828" s="1">
        <v>8.99</v>
      </c>
      <c r="J2828" s="1">
        <v>1</v>
      </c>
      <c r="K2828" s="1" t="s">
        <v>18</v>
      </c>
      <c r="L2828" s="1">
        <v>5</v>
      </c>
      <c r="M2828" s="1">
        <v>0.09</v>
      </c>
      <c r="N2828" s="1" t="s">
        <v>29</v>
      </c>
    </row>
    <row r="2829" spans="1:14" x14ac:dyDescent="0.2">
      <c r="A2829" s="1" t="s">
        <v>2869</v>
      </c>
      <c r="B2829" s="1">
        <v>35</v>
      </c>
      <c r="C2829" s="1" t="s">
        <v>14</v>
      </c>
      <c r="D2829" s="1" t="s">
        <v>31</v>
      </c>
      <c r="E2829" s="1">
        <v>19.190000000000001</v>
      </c>
      <c r="F2829" s="1">
        <v>50</v>
      </c>
      <c r="G2829" s="1" t="s">
        <v>27</v>
      </c>
      <c r="H2829" s="1" t="s">
        <v>54</v>
      </c>
      <c r="I2829" s="1">
        <v>17.989999999999998</v>
      </c>
      <c r="J2829" s="1">
        <v>1</v>
      </c>
      <c r="K2829" s="1" t="s">
        <v>60</v>
      </c>
      <c r="L2829" s="1">
        <v>1</v>
      </c>
      <c r="M2829" s="1">
        <v>0.38</v>
      </c>
      <c r="N2829" s="1" t="s">
        <v>51</v>
      </c>
    </row>
    <row r="2830" spans="1:14" x14ac:dyDescent="0.2">
      <c r="A2830" s="1" t="s">
        <v>2870</v>
      </c>
      <c r="B2830" s="1">
        <v>68</v>
      </c>
      <c r="C2830" s="1" t="s">
        <v>26</v>
      </c>
      <c r="D2830" s="1" t="s">
        <v>31</v>
      </c>
      <c r="E2830" s="1">
        <v>7.11</v>
      </c>
      <c r="F2830" s="1">
        <v>43</v>
      </c>
      <c r="G2830" s="1" t="s">
        <v>48</v>
      </c>
      <c r="H2830" s="1" t="s">
        <v>17</v>
      </c>
      <c r="I2830" s="1">
        <v>17.989999999999998</v>
      </c>
      <c r="J2830" s="1">
        <v>0</v>
      </c>
      <c r="K2830" s="1" t="s">
        <v>60</v>
      </c>
      <c r="L2830" s="1">
        <v>5</v>
      </c>
      <c r="M2830" s="1">
        <v>0.16</v>
      </c>
      <c r="N2830" s="1" t="s">
        <v>33</v>
      </c>
    </row>
    <row r="2831" spans="1:14" x14ac:dyDescent="0.2">
      <c r="A2831" s="1" t="s">
        <v>2871</v>
      </c>
      <c r="B2831" s="1">
        <v>45</v>
      </c>
      <c r="C2831" s="1" t="s">
        <v>14</v>
      </c>
      <c r="D2831" s="1" t="s">
        <v>31</v>
      </c>
      <c r="E2831" s="1">
        <v>3.2</v>
      </c>
      <c r="F2831" s="1">
        <v>57</v>
      </c>
      <c r="G2831" s="1" t="s">
        <v>32</v>
      </c>
      <c r="H2831" s="1" t="s">
        <v>17</v>
      </c>
      <c r="I2831" s="1">
        <v>17.989999999999998</v>
      </c>
      <c r="J2831" s="1">
        <v>1</v>
      </c>
      <c r="K2831" s="1" t="s">
        <v>60</v>
      </c>
      <c r="L2831" s="1">
        <v>1</v>
      </c>
      <c r="M2831" s="1">
        <v>0.06</v>
      </c>
      <c r="N2831" s="1" t="s">
        <v>24</v>
      </c>
    </row>
    <row r="2832" spans="1:14" x14ac:dyDescent="0.2">
      <c r="A2832" s="1" t="s">
        <v>2872</v>
      </c>
      <c r="B2832" s="1">
        <v>24</v>
      </c>
      <c r="C2832" s="1" t="s">
        <v>26</v>
      </c>
      <c r="D2832" s="1" t="s">
        <v>31</v>
      </c>
      <c r="E2832" s="1">
        <v>1.03</v>
      </c>
      <c r="F2832" s="1">
        <v>30</v>
      </c>
      <c r="G2832" s="1" t="s">
        <v>32</v>
      </c>
      <c r="H2832" s="1" t="s">
        <v>56</v>
      </c>
      <c r="I2832" s="1">
        <v>17.989999999999998</v>
      </c>
      <c r="J2832" s="1">
        <v>1</v>
      </c>
      <c r="K2832" s="1" t="s">
        <v>60</v>
      </c>
      <c r="L2832" s="1">
        <v>1</v>
      </c>
      <c r="M2832" s="1">
        <v>0.03</v>
      </c>
      <c r="N2832" s="1" t="s">
        <v>24</v>
      </c>
    </row>
    <row r="2833" spans="1:14" x14ac:dyDescent="0.2">
      <c r="A2833" s="1" t="s">
        <v>2873</v>
      </c>
      <c r="B2833" s="1">
        <v>30</v>
      </c>
      <c r="C2833" s="1" t="s">
        <v>26</v>
      </c>
      <c r="D2833" s="1" t="s">
        <v>21</v>
      </c>
      <c r="E2833" s="1">
        <v>6.23</v>
      </c>
      <c r="F2833" s="1">
        <v>49</v>
      </c>
      <c r="G2833" s="1" t="s">
        <v>22</v>
      </c>
      <c r="H2833" s="1" t="s">
        <v>17</v>
      </c>
      <c r="I2833" s="1">
        <v>13.99</v>
      </c>
      <c r="J2833" s="1">
        <v>1</v>
      </c>
      <c r="K2833" s="1" t="s">
        <v>36</v>
      </c>
      <c r="L2833" s="1">
        <v>3</v>
      </c>
      <c r="M2833" s="1">
        <v>0.12</v>
      </c>
      <c r="N2833" s="1" t="s">
        <v>46</v>
      </c>
    </row>
    <row r="2834" spans="1:14" x14ac:dyDescent="0.2">
      <c r="A2834" s="1" t="s">
        <v>2874</v>
      </c>
      <c r="B2834" s="1">
        <v>51</v>
      </c>
      <c r="C2834" s="1" t="s">
        <v>40</v>
      </c>
      <c r="D2834" s="1" t="s">
        <v>21</v>
      </c>
      <c r="E2834" s="1">
        <v>7.01</v>
      </c>
      <c r="F2834" s="1">
        <v>38</v>
      </c>
      <c r="G2834" s="1" t="s">
        <v>27</v>
      </c>
      <c r="H2834" s="1" t="s">
        <v>56</v>
      </c>
      <c r="I2834" s="1">
        <v>13.99</v>
      </c>
      <c r="J2834" s="1">
        <v>1</v>
      </c>
      <c r="K2834" s="1" t="s">
        <v>18</v>
      </c>
      <c r="L2834" s="1">
        <v>2</v>
      </c>
      <c r="M2834" s="1">
        <v>0.18</v>
      </c>
      <c r="N2834" s="1" t="s">
        <v>24</v>
      </c>
    </row>
    <row r="2835" spans="1:14" x14ac:dyDescent="0.2">
      <c r="A2835" s="1" t="s">
        <v>2875</v>
      </c>
      <c r="B2835" s="1">
        <v>25</v>
      </c>
      <c r="C2835" s="1" t="s">
        <v>40</v>
      </c>
      <c r="D2835" s="1" t="s">
        <v>15</v>
      </c>
      <c r="E2835" s="1">
        <v>2.95</v>
      </c>
      <c r="F2835" s="1">
        <v>37</v>
      </c>
      <c r="G2835" s="1" t="s">
        <v>69</v>
      </c>
      <c r="H2835" s="1" t="s">
        <v>17</v>
      </c>
      <c r="I2835" s="1">
        <v>8.99</v>
      </c>
      <c r="J2835" s="1">
        <v>1</v>
      </c>
      <c r="K2835" s="1" t="s">
        <v>42</v>
      </c>
      <c r="L2835" s="1">
        <v>4</v>
      </c>
      <c r="M2835" s="1">
        <v>0.08</v>
      </c>
      <c r="N2835" s="1" t="s">
        <v>33</v>
      </c>
    </row>
    <row r="2836" spans="1:14" x14ac:dyDescent="0.2">
      <c r="A2836" s="2" t="s">
        <v>2876</v>
      </c>
      <c r="B2836" s="1">
        <v>43</v>
      </c>
      <c r="C2836" s="1" t="s">
        <v>40</v>
      </c>
      <c r="D2836" s="1" t="s">
        <v>21</v>
      </c>
      <c r="E2836" s="1">
        <v>16.899999999999999</v>
      </c>
      <c r="F2836" s="1">
        <v>20</v>
      </c>
      <c r="G2836" s="1" t="s">
        <v>48</v>
      </c>
      <c r="H2836" s="1" t="s">
        <v>56</v>
      </c>
      <c r="I2836" s="1">
        <v>13.99</v>
      </c>
      <c r="J2836" s="1">
        <v>0</v>
      </c>
      <c r="K2836" s="1" t="s">
        <v>60</v>
      </c>
      <c r="L2836" s="1">
        <v>2</v>
      </c>
      <c r="M2836" s="1">
        <v>0.8</v>
      </c>
      <c r="N2836" s="1" t="s">
        <v>29</v>
      </c>
    </row>
    <row r="2837" spans="1:14" x14ac:dyDescent="0.2">
      <c r="A2837" s="1" t="s">
        <v>2877</v>
      </c>
      <c r="B2837" s="1">
        <v>58</v>
      </c>
      <c r="C2837" s="1" t="s">
        <v>40</v>
      </c>
      <c r="D2837" s="1" t="s">
        <v>15</v>
      </c>
      <c r="E2837" s="1">
        <v>0.36</v>
      </c>
      <c r="F2837" s="1">
        <v>39</v>
      </c>
      <c r="G2837" s="1" t="s">
        <v>16</v>
      </c>
      <c r="H2837" s="1" t="s">
        <v>45</v>
      </c>
      <c r="I2837" s="1">
        <v>8.99</v>
      </c>
      <c r="J2837" s="1">
        <v>1</v>
      </c>
      <c r="K2837" s="1" t="s">
        <v>42</v>
      </c>
      <c r="L2837" s="1">
        <v>3</v>
      </c>
      <c r="M2837" s="1">
        <v>0.01</v>
      </c>
      <c r="N2837" s="1" t="s">
        <v>29</v>
      </c>
    </row>
    <row r="2838" spans="1:14" x14ac:dyDescent="0.2">
      <c r="A2838" s="1" t="s">
        <v>2878</v>
      </c>
      <c r="B2838" s="1">
        <v>27</v>
      </c>
      <c r="C2838" s="1" t="s">
        <v>26</v>
      </c>
      <c r="D2838" s="1" t="s">
        <v>21</v>
      </c>
      <c r="E2838" s="1">
        <v>19.23</v>
      </c>
      <c r="F2838" s="1">
        <v>56</v>
      </c>
      <c r="G2838" s="1" t="s">
        <v>69</v>
      </c>
      <c r="H2838" s="1" t="s">
        <v>56</v>
      </c>
      <c r="I2838" s="1">
        <v>13.99</v>
      </c>
      <c r="J2838" s="1">
        <v>1</v>
      </c>
      <c r="K2838" s="1" t="s">
        <v>18</v>
      </c>
      <c r="L2838" s="1">
        <v>2</v>
      </c>
      <c r="M2838" s="1">
        <v>0.34</v>
      </c>
      <c r="N2838" s="1" t="s">
        <v>38</v>
      </c>
    </row>
    <row r="2839" spans="1:14" x14ac:dyDescent="0.2">
      <c r="A2839" s="1" t="s">
        <v>2879</v>
      </c>
      <c r="B2839" s="1">
        <v>33</v>
      </c>
      <c r="C2839" s="1" t="s">
        <v>14</v>
      </c>
      <c r="D2839" s="1" t="s">
        <v>31</v>
      </c>
      <c r="E2839" s="1">
        <v>27.1</v>
      </c>
      <c r="F2839" s="1">
        <v>57</v>
      </c>
      <c r="G2839" s="1" t="s">
        <v>16</v>
      </c>
      <c r="H2839" s="1" t="s">
        <v>54</v>
      </c>
      <c r="I2839" s="1">
        <v>17.989999999999998</v>
      </c>
      <c r="J2839" s="1">
        <v>0</v>
      </c>
      <c r="K2839" s="1" t="s">
        <v>18</v>
      </c>
      <c r="L2839" s="1">
        <v>4</v>
      </c>
      <c r="M2839" s="1">
        <v>0.47</v>
      </c>
      <c r="N2839" s="1" t="s">
        <v>29</v>
      </c>
    </row>
    <row r="2840" spans="1:14" x14ac:dyDescent="0.2">
      <c r="A2840" s="1" t="s">
        <v>2880</v>
      </c>
      <c r="B2840" s="1">
        <v>35</v>
      </c>
      <c r="C2840" s="1" t="s">
        <v>26</v>
      </c>
      <c r="D2840" s="1" t="s">
        <v>31</v>
      </c>
      <c r="E2840" s="1">
        <v>38.65</v>
      </c>
      <c r="F2840" s="1">
        <v>21</v>
      </c>
      <c r="G2840" s="1" t="s">
        <v>27</v>
      </c>
      <c r="H2840" s="1" t="s">
        <v>54</v>
      </c>
      <c r="I2840" s="1">
        <v>17.989999999999998</v>
      </c>
      <c r="J2840" s="1">
        <v>0</v>
      </c>
      <c r="K2840" s="1" t="s">
        <v>42</v>
      </c>
      <c r="L2840" s="1">
        <v>4</v>
      </c>
      <c r="M2840" s="1">
        <v>1.76</v>
      </c>
      <c r="N2840" s="1" t="s">
        <v>33</v>
      </c>
    </row>
    <row r="2841" spans="1:14" x14ac:dyDescent="0.2">
      <c r="A2841" s="1" t="s">
        <v>2881</v>
      </c>
      <c r="B2841" s="1">
        <v>56</v>
      </c>
      <c r="C2841" s="1" t="s">
        <v>40</v>
      </c>
      <c r="D2841" s="1" t="s">
        <v>15</v>
      </c>
      <c r="E2841" s="1">
        <v>8.25</v>
      </c>
      <c r="F2841" s="1">
        <v>27</v>
      </c>
      <c r="G2841" s="1" t="s">
        <v>27</v>
      </c>
      <c r="H2841" s="1" t="s">
        <v>17</v>
      </c>
      <c r="I2841" s="1">
        <v>8.99</v>
      </c>
      <c r="J2841" s="1">
        <v>0</v>
      </c>
      <c r="K2841" s="1" t="s">
        <v>36</v>
      </c>
      <c r="L2841" s="1">
        <v>3</v>
      </c>
      <c r="M2841" s="1">
        <v>0.28999999999999998</v>
      </c>
      <c r="N2841" s="1" t="s">
        <v>46</v>
      </c>
    </row>
    <row r="2842" spans="1:14" x14ac:dyDescent="0.2">
      <c r="A2842" s="1" t="s">
        <v>2882</v>
      </c>
      <c r="B2842" s="1">
        <v>59</v>
      </c>
      <c r="C2842" s="1" t="s">
        <v>40</v>
      </c>
      <c r="D2842" s="1" t="s">
        <v>21</v>
      </c>
      <c r="E2842" s="1">
        <v>3.06</v>
      </c>
      <c r="F2842" s="1">
        <v>17</v>
      </c>
      <c r="G2842" s="1" t="s">
        <v>22</v>
      </c>
      <c r="H2842" s="1" t="s">
        <v>56</v>
      </c>
      <c r="I2842" s="1">
        <v>13.99</v>
      </c>
      <c r="J2842" s="1">
        <v>1</v>
      </c>
      <c r="K2842" s="1" t="s">
        <v>42</v>
      </c>
      <c r="L2842" s="1">
        <v>2</v>
      </c>
      <c r="M2842" s="1">
        <v>0.17</v>
      </c>
      <c r="N2842" s="1" t="s">
        <v>51</v>
      </c>
    </row>
    <row r="2843" spans="1:14" x14ac:dyDescent="0.2">
      <c r="A2843" s="1" t="s">
        <v>2883</v>
      </c>
      <c r="B2843" s="1">
        <v>41</v>
      </c>
      <c r="C2843" s="1" t="s">
        <v>14</v>
      </c>
      <c r="D2843" s="1" t="s">
        <v>15</v>
      </c>
      <c r="E2843" s="1">
        <v>0.86</v>
      </c>
      <c r="F2843" s="1">
        <v>22</v>
      </c>
      <c r="G2843" s="1" t="s">
        <v>48</v>
      </c>
      <c r="H2843" s="1" t="s">
        <v>17</v>
      </c>
      <c r="I2843" s="1">
        <v>8.99</v>
      </c>
      <c r="J2843" s="1">
        <v>1</v>
      </c>
      <c r="K2843" s="1" t="s">
        <v>28</v>
      </c>
      <c r="L2843" s="1">
        <v>4</v>
      </c>
      <c r="M2843" s="1">
        <v>0.04</v>
      </c>
      <c r="N2843" s="1" t="s">
        <v>51</v>
      </c>
    </row>
    <row r="2844" spans="1:14" x14ac:dyDescent="0.2">
      <c r="A2844" s="1" t="s">
        <v>2884</v>
      </c>
      <c r="B2844" s="1">
        <v>22</v>
      </c>
      <c r="C2844" s="1" t="s">
        <v>26</v>
      </c>
      <c r="D2844" s="1" t="s">
        <v>31</v>
      </c>
      <c r="E2844" s="1">
        <v>5.22</v>
      </c>
      <c r="F2844" s="1">
        <v>33</v>
      </c>
      <c r="G2844" s="1" t="s">
        <v>32</v>
      </c>
      <c r="H2844" s="1" t="s">
        <v>54</v>
      </c>
      <c r="I2844" s="1">
        <v>17.989999999999998</v>
      </c>
      <c r="J2844" s="1">
        <v>0</v>
      </c>
      <c r="K2844" s="1" t="s">
        <v>60</v>
      </c>
      <c r="L2844" s="1">
        <v>5</v>
      </c>
      <c r="M2844" s="1">
        <v>0.15</v>
      </c>
      <c r="N2844" s="1" t="s">
        <v>51</v>
      </c>
    </row>
    <row r="2845" spans="1:14" x14ac:dyDescent="0.2">
      <c r="A2845" s="1" t="s">
        <v>2885</v>
      </c>
      <c r="B2845" s="1">
        <v>64</v>
      </c>
      <c r="C2845" s="1" t="s">
        <v>26</v>
      </c>
      <c r="D2845" s="1" t="s">
        <v>31</v>
      </c>
      <c r="E2845" s="1">
        <v>22.92</v>
      </c>
      <c r="F2845" s="1">
        <v>7</v>
      </c>
      <c r="G2845" s="1" t="s">
        <v>16</v>
      </c>
      <c r="H2845" s="1" t="s">
        <v>54</v>
      </c>
      <c r="I2845" s="1">
        <v>17.989999999999998</v>
      </c>
      <c r="J2845" s="1">
        <v>0</v>
      </c>
      <c r="K2845" s="1" t="s">
        <v>36</v>
      </c>
      <c r="L2845" s="1">
        <v>1</v>
      </c>
      <c r="M2845" s="1">
        <v>2.87</v>
      </c>
      <c r="N2845" s="1" t="s">
        <v>19</v>
      </c>
    </row>
    <row r="2846" spans="1:14" x14ac:dyDescent="0.2">
      <c r="A2846" s="1" t="s">
        <v>2886</v>
      </c>
      <c r="B2846" s="1">
        <v>61</v>
      </c>
      <c r="C2846" s="1" t="s">
        <v>40</v>
      </c>
      <c r="D2846" s="1" t="s">
        <v>15</v>
      </c>
      <c r="E2846" s="1">
        <v>3.99</v>
      </c>
      <c r="F2846" s="1">
        <v>33</v>
      </c>
      <c r="G2846" s="1" t="s">
        <v>48</v>
      </c>
      <c r="H2846" s="1" t="s">
        <v>23</v>
      </c>
      <c r="I2846" s="1">
        <v>8.99</v>
      </c>
      <c r="J2846" s="1">
        <v>1</v>
      </c>
      <c r="K2846" s="1" t="s">
        <v>42</v>
      </c>
      <c r="L2846" s="1">
        <v>5</v>
      </c>
      <c r="M2846" s="1">
        <v>0.12</v>
      </c>
      <c r="N2846" s="1" t="s">
        <v>38</v>
      </c>
    </row>
    <row r="2847" spans="1:14" x14ac:dyDescent="0.2">
      <c r="A2847" s="2" t="s">
        <v>2887</v>
      </c>
      <c r="B2847" s="1">
        <v>37</v>
      </c>
      <c r="C2847" s="1" t="s">
        <v>26</v>
      </c>
      <c r="D2847" s="1" t="s">
        <v>21</v>
      </c>
      <c r="E2847" s="1">
        <v>0.59</v>
      </c>
      <c r="F2847" s="1">
        <v>13</v>
      </c>
      <c r="G2847" s="1" t="s">
        <v>32</v>
      </c>
      <c r="H2847" s="1" t="s">
        <v>17</v>
      </c>
      <c r="I2847" s="1">
        <v>13.99</v>
      </c>
      <c r="J2847" s="1">
        <v>1</v>
      </c>
      <c r="K2847" s="1" t="s">
        <v>60</v>
      </c>
      <c r="L2847" s="1">
        <v>3</v>
      </c>
      <c r="M2847" s="1">
        <v>0.04</v>
      </c>
      <c r="N2847" s="1" t="s">
        <v>24</v>
      </c>
    </row>
    <row r="2848" spans="1:14" x14ac:dyDescent="0.2">
      <c r="A2848" s="1" t="s">
        <v>2888</v>
      </c>
      <c r="B2848" s="1">
        <v>48</v>
      </c>
      <c r="C2848" s="1" t="s">
        <v>14</v>
      </c>
      <c r="D2848" s="1" t="s">
        <v>15</v>
      </c>
      <c r="E2848" s="1">
        <v>0.75</v>
      </c>
      <c r="F2848" s="1">
        <v>55</v>
      </c>
      <c r="G2848" s="1" t="s">
        <v>69</v>
      </c>
      <c r="H2848" s="1" t="s">
        <v>45</v>
      </c>
      <c r="I2848" s="1">
        <v>8.99</v>
      </c>
      <c r="J2848" s="1">
        <v>1</v>
      </c>
      <c r="K2848" s="1" t="s">
        <v>42</v>
      </c>
      <c r="L2848" s="1">
        <v>5</v>
      </c>
      <c r="M2848" s="1">
        <v>0.01</v>
      </c>
      <c r="N2848" s="1" t="s">
        <v>19</v>
      </c>
    </row>
    <row r="2849" spans="1:14" x14ac:dyDescent="0.2">
      <c r="A2849" s="1" t="s">
        <v>2889</v>
      </c>
      <c r="B2849" s="1">
        <v>58</v>
      </c>
      <c r="C2849" s="1" t="s">
        <v>26</v>
      </c>
      <c r="D2849" s="1" t="s">
        <v>15</v>
      </c>
      <c r="E2849" s="1">
        <v>3.59</v>
      </c>
      <c r="F2849" s="1">
        <v>29</v>
      </c>
      <c r="G2849" s="1" t="s">
        <v>27</v>
      </c>
      <c r="H2849" s="1" t="s">
        <v>17</v>
      </c>
      <c r="I2849" s="1">
        <v>8.99</v>
      </c>
      <c r="J2849" s="1">
        <v>1</v>
      </c>
      <c r="K2849" s="1" t="s">
        <v>42</v>
      </c>
      <c r="L2849" s="1">
        <v>3</v>
      </c>
      <c r="M2849" s="1">
        <v>0.12</v>
      </c>
      <c r="N2849" s="1" t="s">
        <v>33</v>
      </c>
    </row>
    <row r="2850" spans="1:14" x14ac:dyDescent="0.2">
      <c r="A2850" s="1" t="s">
        <v>2890</v>
      </c>
      <c r="B2850" s="1">
        <v>25</v>
      </c>
      <c r="C2850" s="1" t="s">
        <v>40</v>
      </c>
      <c r="D2850" s="1" t="s">
        <v>15</v>
      </c>
      <c r="E2850" s="1">
        <v>0.24</v>
      </c>
      <c r="F2850" s="1">
        <v>43</v>
      </c>
      <c r="G2850" s="1" t="s">
        <v>27</v>
      </c>
      <c r="H2850" s="1" t="s">
        <v>54</v>
      </c>
      <c r="I2850" s="1">
        <v>8.99</v>
      </c>
      <c r="J2850" s="1">
        <v>1</v>
      </c>
      <c r="K2850" s="1" t="s">
        <v>36</v>
      </c>
      <c r="L2850" s="1">
        <v>3</v>
      </c>
      <c r="M2850" s="1">
        <v>0.01</v>
      </c>
      <c r="N2850" s="1" t="s">
        <v>38</v>
      </c>
    </row>
    <row r="2851" spans="1:14" x14ac:dyDescent="0.2">
      <c r="A2851" s="1" t="s">
        <v>2891</v>
      </c>
      <c r="B2851" s="1">
        <v>51</v>
      </c>
      <c r="C2851" s="1" t="s">
        <v>14</v>
      </c>
      <c r="D2851" s="1" t="s">
        <v>15</v>
      </c>
      <c r="E2851" s="1">
        <v>25.77</v>
      </c>
      <c r="F2851" s="1">
        <v>38</v>
      </c>
      <c r="G2851" s="1" t="s">
        <v>48</v>
      </c>
      <c r="H2851" s="1" t="s">
        <v>23</v>
      </c>
      <c r="I2851" s="1">
        <v>8.99</v>
      </c>
      <c r="J2851" s="1">
        <v>0</v>
      </c>
      <c r="K2851" s="1" t="s">
        <v>42</v>
      </c>
      <c r="L2851" s="1">
        <v>4</v>
      </c>
      <c r="M2851" s="1">
        <v>0.66</v>
      </c>
      <c r="N2851" s="1" t="s">
        <v>19</v>
      </c>
    </row>
    <row r="2852" spans="1:14" x14ac:dyDescent="0.2">
      <c r="A2852" s="1" t="s">
        <v>2892</v>
      </c>
      <c r="B2852" s="1">
        <v>34</v>
      </c>
      <c r="C2852" s="1" t="s">
        <v>40</v>
      </c>
      <c r="D2852" s="1" t="s">
        <v>21</v>
      </c>
      <c r="E2852" s="1">
        <v>2.94</v>
      </c>
      <c r="F2852" s="1">
        <v>43</v>
      </c>
      <c r="G2852" s="1" t="s">
        <v>32</v>
      </c>
      <c r="H2852" s="1" t="s">
        <v>54</v>
      </c>
      <c r="I2852" s="1">
        <v>13.99</v>
      </c>
      <c r="J2852" s="1">
        <v>1</v>
      </c>
      <c r="K2852" s="1" t="s">
        <v>60</v>
      </c>
      <c r="L2852" s="1">
        <v>2</v>
      </c>
      <c r="M2852" s="1">
        <v>7.0000000000000007E-2</v>
      </c>
      <c r="N2852" s="1" t="s">
        <v>24</v>
      </c>
    </row>
    <row r="2853" spans="1:14" x14ac:dyDescent="0.2">
      <c r="A2853" s="1" t="s">
        <v>2893</v>
      </c>
      <c r="B2853" s="1">
        <v>62</v>
      </c>
      <c r="C2853" s="1" t="s">
        <v>40</v>
      </c>
      <c r="D2853" s="1" t="s">
        <v>31</v>
      </c>
      <c r="E2853" s="1">
        <v>20.63</v>
      </c>
      <c r="F2853" s="1">
        <v>11</v>
      </c>
      <c r="G2853" s="1" t="s">
        <v>16</v>
      </c>
      <c r="H2853" s="1" t="s">
        <v>17</v>
      </c>
      <c r="I2853" s="1">
        <v>17.989999999999998</v>
      </c>
      <c r="J2853" s="1">
        <v>0</v>
      </c>
      <c r="K2853" s="1" t="s">
        <v>42</v>
      </c>
      <c r="L2853" s="1">
        <v>3</v>
      </c>
      <c r="M2853" s="1">
        <v>1.72</v>
      </c>
      <c r="N2853" s="1" t="s">
        <v>46</v>
      </c>
    </row>
    <row r="2854" spans="1:14" x14ac:dyDescent="0.2">
      <c r="A2854" s="1" t="s">
        <v>2894</v>
      </c>
      <c r="B2854" s="1">
        <v>66</v>
      </c>
      <c r="C2854" s="1" t="s">
        <v>26</v>
      </c>
      <c r="D2854" s="1" t="s">
        <v>21</v>
      </c>
      <c r="E2854" s="1">
        <v>6.54</v>
      </c>
      <c r="F2854" s="1">
        <v>7</v>
      </c>
      <c r="G2854" s="1" t="s">
        <v>16</v>
      </c>
      <c r="H2854" s="1" t="s">
        <v>56</v>
      </c>
      <c r="I2854" s="1">
        <v>13.99</v>
      </c>
      <c r="J2854" s="1">
        <v>0</v>
      </c>
      <c r="K2854" s="1" t="s">
        <v>42</v>
      </c>
      <c r="L2854" s="1">
        <v>2</v>
      </c>
      <c r="M2854" s="1">
        <v>0.82</v>
      </c>
      <c r="N2854" s="1" t="s">
        <v>46</v>
      </c>
    </row>
    <row r="2855" spans="1:14" x14ac:dyDescent="0.2">
      <c r="A2855" s="1" t="s">
        <v>2895</v>
      </c>
      <c r="B2855" s="1">
        <v>35</v>
      </c>
      <c r="C2855" s="1" t="s">
        <v>40</v>
      </c>
      <c r="D2855" s="1" t="s">
        <v>21</v>
      </c>
      <c r="E2855" s="1">
        <v>4.7</v>
      </c>
      <c r="F2855" s="1">
        <v>13</v>
      </c>
      <c r="G2855" s="1" t="s">
        <v>32</v>
      </c>
      <c r="H2855" s="1" t="s">
        <v>56</v>
      </c>
      <c r="I2855" s="1">
        <v>13.99</v>
      </c>
      <c r="J2855" s="1">
        <v>1</v>
      </c>
      <c r="K2855" s="1" t="s">
        <v>28</v>
      </c>
      <c r="L2855" s="1">
        <v>4</v>
      </c>
      <c r="M2855" s="1">
        <v>0.34</v>
      </c>
      <c r="N2855" s="1" t="s">
        <v>24</v>
      </c>
    </row>
    <row r="2856" spans="1:14" x14ac:dyDescent="0.2">
      <c r="A2856" s="1" t="s">
        <v>2896</v>
      </c>
      <c r="B2856" s="1">
        <v>64</v>
      </c>
      <c r="C2856" s="1" t="s">
        <v>26</v>
      </c>
      <c r="D2856" s="1" t="s">
        <v>31</v>
      </c>
      <c r="E2856" s="1">
        <v>0.19</v>
      </c>
      <c r="F2856" s="1">
        <v>18</v>
      </c>
      <c r="G2856" s="1" t="s">
        <v>16</v>
      </c>
      <c r="H2856" s="1" t="s">
        <v>45</v>
      </c>
      <c r="I2856" s="1">
        <v>17.989999999999998</v>
      </c>
      <c r="J2856" s="1">
        <v>0</v>
      </c>
      <c r="K2856" s="1" t="s">
        <v>36</v>
      </c>
      <c r="L2856" s="1">
        <v>5</v>
      </c>
      <c r="M2856" s="1">
        <v>0.01</v>
      </c>
      <c r="N2856" s="1" t="s">
        <v>19</v>
      </c>
    </row>
    <row r="2857" spans="1:14" x14ac:dyDescent="0.2">
      <c r="A2857" s="1" t="s">
        <v>2897</v>
      </c>
      <c r="B2857" s="1">
        <v>21</v>
      </c>
      <c r="C2857" s="1" t="s">
        <v>26</v>
      </c>
      <c r="D2857" s="1" t="s">
        <v>31</v>
      </c>
      <c r="E2857" s="1">
        <v>7.72</v>
      </c>
      <c r="F2857" s="1">
        <v>51</v>
      </c>
      <c r="G2857" s="1" t="s">
        <v>32</v>
      </c>
      <c r="H2857" s="1" t="s">
        <v>17</v>
      </c>
      <c r="I2857" s="1">
        <v>17.989999999999998</v>
      </c>
      <c r="J2857" s="1">
        <v>1</v>
      </c>
      <c r="K2857" s="1" t="s">
        <v>36</v>
      </c>
      <c r="L2857" s="1">
        <v>3</v>
      </c>
      <c r="M2857" s="1">
        <v>0.15</v>
      </c>
      <c r="N2857" s="1" t="s">
        <v>38</v>
      </c>
    </row>
    <row r="2858" spans="1:14" x14ac:dyDescent="0.2">
      <c r="A2858" s="2" t="s">
        <v>2898</v>
      </c>
      <c r="B2858" s="1">
        <v>58</v>
      </c>
      <c r="C2858" s="1" t="s">
        <v>40</v>
      </c>
      <c r="D2858" s="1" t="s">
        <v>21</v>
      </c>
      <c r="E2858" s="1">
        <v>6.88</v>
      </c>
      <c r="F2858" s="1">
        <v>22</v>
      </c>
      <c r="G2858" s="1" t="s">
        <v>27</v>
      </c>
      <c r="H2858" s="1" t="s">
        <v>54</v>
      </c>
      <c r="I2858" s="1">
        <v>13.99</v>
      </c>
      <c r="J2858" s="1">
        <v>0</v>
      </c>
      <c r="K2858" s="1" t="s">
        <v>28</v>
      </c>
      <c r="L2858" s="1">
        <v>3</v>
      </c>
      <c r="M2858" s="1">
        <v>0.3</v>
      </c>
      <c r="N2858" s="1" t="s">
        <v>38</v>
      </c>
    </row>
    <row r="2859" spans="1:14" x14ac:dyDescent="0.2">
      <c r="A2859" s="1" t="s">
        <v>2899</v>
      </c>
      <c r="B2859" s="1">
        <v>49</v>
      </c>
      <c r="C2859" s="1" t="s">
        <v>14</v>
      </c>
      <c r="D2859" s="1" t="s">
        <v>31</v>
      </c>
      <c r="E2859" s="1">
        <v>19.3</v>
      </c>
      <c r="F2859" s="1">
        <v>19</v>
      </c>
      <c r="G2859" s="1" t="s">
        <v>32</v>
      </c>
      <c r="H2859" s="1" t="s">
        <v>23</v>
      </c>
      <c r="I2859" s="1">
        <v>17.989999999999998</v>
      </c>
      <c r="J2859" s="1">
        <v>0</v>
      </c>
      <c r="K2859" s="1" t="s">
        <v>42</v>
      </c>
      <c r="L2859" s="1">
        <v>5</v>
      </c>
      <c r="M2859" s="1">
        <v>0.97</v>
      </c>
      <c r="N2859" s="1" t="s">
        <v>33</v>
      </c>
    </row>
    <row r="2860" spans="1:14" x14ac:dyDescent="0.2">
      <c r="A2860" s="1" t="s">
        <v>2900</v>
      </c>
      <c r="B2860" s="1">
        <v>39</v>
      </c>
      <c r="C2860" s="1" t="s">
        <v>14</v>
      </c>
      <c r="D2860" s="1" t="s">
        <v>21</v>
      </c>
      <c r="E2860" s="1">
        <v>35.700000000000003</v>
      </c>
      <c r="F2860" s="1">
        <v>7</v>
      </c>
      <c r="G2860" s="1" t="s">
        <v>48</v>
      </c>
      <c r="H2860" s="1" t="s">
        <v>17</v>
      </c>
      <c r="I2860" s="1">
        <v>13.99</v>
      </c>
      <c r="J2860" s="1">
        <v>0</v>
      </c>
      <c r="K2860" s="1" t="s">
        <v>28</v>
      </c>
      <c r="L2860" s="1">
        <v>4</v>
      </c>
      <c r="M2860" s="1">
        <v>4.46</v>
      </c>
      <c r="N2860" s="1" t="s">
        <v>24</v>
      </c>
    </row>
    <row r="2861" spans="1:14" x14ac:dyDescent="0.2">
      <c r="A2861" s="1" t="s">
        <v>2901</v>
      </c>
      <c r="B2861" s="1">
        <v>49</v>
      </c>
      <c r="C2861" s="1" t="s">
        <v>40</v>
      </c>
      <c r="D2861" s="1" t="s">
        <v>31</v>
      </c>
      <c r="E2861" s="1">
        <v>1</v>
      </c>
      <c r="F2861" s="1">
        <v>40</v>
      </c>
      <c r="G2861" s="1" t="s">
        <v>27</v>
      </c>
      <c r="H2861" s="1" t="s">
        <v>56</v>
      </c>
      <c r="I2861" s="1">
        <v>17.989999999999998</v>
      </c>
      <c r="J2861" s="1">
        <v>1</v>
      </c>
      <c r="K2861" s="1" t="s">
        <v>18</v>
      </c>
      <c r="L2861" s="1">
        <v>4</v>
      </c>
      <c r="M2861" s="1">
        <v>0.02</v>
      </c>
      <c r="N2861" s="1" t="s">
        <v>51</v>
      </c>
    </row>
    <row r="2862" spans="1:14" x14ac:dyDescent="0.2">
      <c r="A2862" s="1" t="s">
        <v>2902</v>
      </c>
      <c r="B2862" s="1">
        <v>61</v>
      </c>
      <c r="C2862" s="1" t="s">
        <v>14</v>
      </c>
      <c r="D2862" s="1" t="s">
        <v>31</v>
      </c>
      <c r="E2862" s="1">
        <v>28.65</v>
      </c>
      <c r="F2862" s="1">
        <v>36</v>
      </c>
      <c r="G2862" s="1" t="s">
        <v>22</v>
      </c>
      <c r="H2862" s="1" t="s">
        <v>45</v>
      </c>
      <c r="I2862" s="1">
        <v>17.989999999999998</v>
      </c>
      <c r="J2862" s="1">
        <v>0</v>
      </c>
      <c r="K2862" s="1" t="s">
        <v>42</v>
      </c>
      <c r="L2862" s="1">
        <v>5</v>
      </c>
      <c r="M2862" s="1">
        <v>0.77</v>
      </c>
      <c r="N2862" s="1" t="s">
        <v>29</v>
      </c>
    </row>
    <row r="2863" spans="1:14" x14ac:dyDescent="0.2">
      <c r="A2863" s="1" t="s">
        <v>2903</v>
      </c>
      <c r="B2863" s="1">
        <v>32</v>
      </c>
      <c r="C2863" s="1" t="s">
        <v>26</v>
      </c>
      <c r="D2863" s="1" t="s">
        <v>21</v>
      </c>
      <c r="E2863" s="1">
        <v>6.86</v>
      </c>
      <c r="F2863" s="1">
        <v>49</v>
      </c>
      <c r="G2863" s="1" t="s">
        <v>16</v>
      </c>
      <c r="H2863" s="1" t="s">
        <v>17</v>
      </c>
      <c r="I2863" s="1">
        <v>13.99</v>
      </c>
      <c r="J2863" s="1">
        <v>1</v>
      </c>
      <c r="K2863" s="1" t="s">
        <v>36</v>
      </c>
      <c r="L2863" s="1">
        <v>2</v>
      </c>
      <c r="M2863" s="1">
        <v>0.14000000000000001</v>
      </c>
      <c r="N2863" s="1" t="s">
        <v>24</v>
      </c>
    </row>
    <row r="2864" spans="1:14" x14ac:dyDescent="0.2">
      <c r="A2864" s="1" t="s">
        <v>2904</v>
      </c>
      <c r="B2864" s="1">
        <v>22</v>
      </c>
      <c r="C2864" s="1" t="s">
        <v>14</v>
      </c>
      <c r="D2864" s="1" t="s">
        <v>15</v>
      </c>
      <c r="E2864" s="1">
        <v>2.36</v>
      </c>
      <c r="F2864" s="1">
        <v>27</v>
      </c>
      <c r="G2864" s="1" t="s">
        <v>32</v>
      </c>
      <c r="H2864" s="1" t="s">
        <v>45</v>
      </c>
      <c r="I2864" s="1">
        <v>8.99</v>
      </c>
      <c r="J2864" s="1">
        <v>1</v>
      </c>
      <c r="K2864" s="1" t="s">
        <v>28</v>
      </c>
      <c r="L2864" s="1">
        <v>3</v>
      </c>
      <c r="M2864" s="1">
        <v>0.08</v>
      </c>
      <c r="N2864" s="1" t="s">
        <v>19</v>
      </c>
    </row>
    <row r="2865" spans="1:14" x14ac:dyDescent="0.2">
      <c r="A2865" s="1" t="s">
        <v>2905</v>
      </c>
      <c r="B2865" s="1">
        <v>47</v>
      </c>
      <c r="C2865" s="1" t="s">
        <v>26</v>
      </c>
      <c r="D2865" s="1" t="s">
        <v>15</v>
      </c>
      <c r="E2865" s="1">
        <v>3.84</v>
      </c>
      <c r="F2865" s="1">
        <v>2</v>
      </c>
      <c r="G2865" s="1" t="s">
        <v>22</v>
      </c>
      <c r="H2865" s="1" t="s">
        <v>23</v>
      </c>
      <c r="I2865" s="1">
        <v>8.99</v>
      </c>
      <c r="J2865" s="1">
        <v>0</v>
      </c>
      <c r="K2865" s="1" t="s">
        <v>60</v>
      </c>
      <c r="L2865" s="1">
        <v>2</v>
      </c>
      <c r="M2865" s="1">
        <v>1.28</v>
      </c>
      <c r="N2865" s="1" t="s">
        <v>19</v>
      </c>
    </row>
    <row r="2866" spans="1:14" x14ac:dyDescent="0.2">
      <c r="A2866" s="1" t="s">
        <v>2906</v>
      </c>
      <c r="B2866" s="1">
        <v>41</v>
      </c>
      <c r="C2866" s="1" t="s">
        <v>26</v>
      </c>
      <c r="D2866" s="1" t="s">
        <v>21</v>
      </c>
      <c r="E2866" s="1">
        <v>0.11</v>
      </c>
      <c r="F2866" s="1">
        <v>41</v>
      </c>
      <c r="G2866" s="1" t="s">
        <v>16</v>
      </c>
      <c r="H2866" s="1" t="s">
        <v>23</v>
      </c>
      <c r="I2866" s="1">
        <v>13.99</v>
      </c>
      <c r="J2866" s="1">
        <v>1</v>
      </c>
      <c r="K2866" s="1" t="s">
        <v>60</v>
      </c>
      <c r="L2866" s="1">
        <v>2</v>
      </c>
      <c r="M2866" s="1">
        <v>0</v>
      </c>
      <c r="N2866" s="1" t="s">
        <v>19</v>
      </c>
    </row>
    <row r="2867" spans="1:14" x14ac:dyDescent="0.2">
      <c r="A2867" s="1" t="s">
        <v>2907</v>
      </c>
      <c r="B2867" s="1">
        <v>65</v>
      </c>
      <c r="C2867" s="1" t="s">
        <v>40</v>
      </c>
      <c r="D2867" s="1" t="s">
        <v>15</v>
      </c>
      <c r="E2867" s="1">
        <v>6.36</v>
      </c>
      <c r="F2867" s="1">
        <v>31</v>
      </c>
      <c r="G2867" s="1" t="s">
        <v>22</v>
      </c>
      <c r="H2867" s="1" t="s">
        <v>56</v>
      </c>
      <c r="I2867" s="1">
        <v>8.99</v>
      </c>
      <c r="J2867" s="1">
        <v>1</v>
      </c>
      <c r="K2867" s="1" t="s">
        <v>60</v>
      </c>
      <c r="L2867" s="1">
        <v>4</v>
      </c>
      <c r="M2867" s="1">
        <v>0.2</v>
      </c>
      <c r="N2867" s="1" t="s">
        <v>24</v>
      </c>
    </row>
    <row r="2868" spans="1:14" x14ac:dyDescent="0.2">
      <c r="A2868" s="1" t="s">
        <v>2908</v>
      </c>
      <c r="B2868" s="1">
        <v>57</v>
      </c>
      <c r="C2868" s="1" t="s">
        <v>40</v>
      </c>
      <c r="D2868" s="1" t="s">
        <v>15</v>
      </c>
      <c r="E2868" s="1">
        <v>12.3</v>
      </c>
      <c r="F2868" s="1">
        <v>26</v>
      </c>
      <c r="G2868" s="1" t="s">
        <v>27</v>
      </c>
      <c r="H2868" s="1" t="s">
        <v>56</v>
      </c>
      <c r="I2868" s="1">
        <v>8.99</v>
      </c>
      <c r="J2868" s="1">
        <v>0</v>
      </c>
      <c r="K2868" s="1" t="s">
        <v>36</v>
      </c>
      <c r="L2868" s="1">
        <v>4</v>
      </c>
      <c r="M2868" s="1">
        <v>0.46</v>
      </c>
      <c r="N2868" s="1" t="s">
        <v>24</v>
      </c>
    </row>
    <row r="2869" spans="1:14" x14ac:dyDescent="0.2">
      <c r="A2869" s="1" t="s">
        <v>2909</v>
      </c>
      <c r="B2869" s="1">
        <v>42</v>
      </c>
      <c r="C2869" s="1" t="s">
        <v>14</v>
      </c>
      <c r="D2869" s="1" t="s">
        <v>31</v>
      </c>
      <c r="E2869" s="1">
        <v>8.18</v>
      </c>
      <c r="F2869" s="1">
        <v>40</v>
      </c>
      <c r="G2869" s="1" t="s">
        <v>22</v>
      </c>
      <c r="H2869" s="1" t="s">
        <v>23</v>
      </c>
      <c r="I2869" s="1">
        <v>17.989999999999998</v>
      </c>
      <c r="J2869" s="1">
        <v>0</v>
      </c>
      <c r="K2869" s="1" t="s">
        <v>60</v>
      </c>
      <c r="L2869" s="1">
        <v>5</v>
      </c>
      <c r="M2869" s="1">
        <v>0.2</v>
      </c>
      <c r="N2869" s="1" t="s">
        <v>38</v>
      </c>
    </row>
    <row r="2870" spans="1:14" x14ac:dyDescent="0.2">
      <c r="A2870" s="1" t="s">
        <v>2910</v>
      </c>
      <c r="B2870" s="1">
        <v>50</v>
      </c>
      <c r="C2870" s="1" t="s">
        <v>14</v>
      </c>
      <c r="D2870" s="1" t="s">
        <v>31</v>
      </c>
      <c r="E2870" s="1">
        <v>1.05</v>
      </c>
      <c r="F2870" s="1">
        <v>42</v>
      </c>
      <c r="G2870" s="1" t="s">
        <v>27</v>
      </c>
      <c r="H2870" s="1" t="s">
        <v>45</v>
      </c>
      <c r="I2870" s="1">
        <v>17.989999999999998</v>
      </c>
      <c r="J2870" s="1">
        <v>1</v>
      </c>
      <c r="K2870" s="1" t="s">
        <v>60</v>
      </c>
      <c r="L2870" s="1">
        <v>2</v>
      </c>
      <c r="M2870" s="1">
        <v>0.02</v>
      </c>
      <c r="N2870" s="1" t="s">
        <v>19</v>
      </c>
    </row>
    <row r="2871" spans="1:14" x14ac:dyDescent="0.2">
      <c r="A2871" s="1" t="s">
        <v>2911</v>
      </c>
      <c r="B2871" s="1">
        <v>38</v>
      </c>
      <c r="C2871" s="1" t="s">
        <v>14</v>
      </c>
      <c r="D2871" s="1" t="s">
        <v>21</v>
      </c>
      <c r="E2871" s="1">
        <v>6.49</v>
      </c>
      <c r="F2871" s="1">
        <v>50</v>
      </c>
      <c r="G2871" s="1" t="s">
        <v>32</v>
      </c>
      <c r="H2871" s="1" t="s">
        <v>17</v>
      </c>
      <c r="I2871" s="1">
        <v>13.99</v>
      </c>
      <c r="J2871" s="1">
        <v>0</v>
      </c>
      <c r="K2871" s="1" t="s">
        <v>42</v>
      </c>
      <c r="L2871" s="1">
        <v>5</v>
      </c>
      <c r="M2871" s="1">
        <v>0.13</v>
      </c>
      <c r="N2871" s="1" t="s">
        <v>38</v>
      </c>
    </row>
    <row r="2872" spans="1:14" x14ac:dyDescent="0.2">
      <c r="A2872" s="1" t="s">
        <v>2912</v>
      </c>
      <c r="B2872" s="1">
        <v>58</v>
      </c>
      <c r="C2872" s="1" t="s">
        <v>40</v>
      </c>
      <c r="D2872" s="1" t="s">
        <v>31</v>
      </c>
      <c r="E2872" s="1">
        <v>15.91</v>
      </c>
      <c r="F2872" s="1">
        <v>49</v>
      </c>
      <c r="G2872" s="1" t="s">
        <v>48</v>
      </c>
      <c r="H2872" s="1" t="s">
        <v>23</v>
      </c>
      <c r="I2872" s="1">
        <v>17.989999999999998</v>
      </c>
      <c r="J2872" s="1">
        <v>1</v>
      </c>
      <c r="K2872" s="1" t="s">
        <v>18</v>
      </c>
      <c r="L2872" s="1">
        <v>1</v>
      </c>
      <c r="M2872" s="1">
        <v>0.32</v>
      </c>
      <c r="N2872" s="1" t="s">
        <v>29</v>
      </c>
    </row>
    <row r="2873" spans="1:14" x14ac:dyDescent="0.2">
      <c r="A2873" s="1" t="s">
        <v>2913</v>
      </c>
      <c r="B2873" s="1">
        <v>30</v>
      </c>
      <c r="C2873" s="1" t="s">
        <v>14</v>
      </c>
      <c r="D2873" s="1" t="s">
        <v>21</v>
      </c>
      <c r="E2873" s="1">
        <v>12.85</v>
      </c>
      <c r="F2873" s="1">
        <v>39</v>
      </c>
      <c r="G2873" s="1" t="s">
        <v>27</v>
      </c>
      <c r="H2873" s="1" t="s">
        <v>56</v>
      </c>
      <c r="I2873" s="1">
        <v>13.99</v>
      </c>
      <c r="J2873" s="1">
        <v>1</v>
      </c>
      <c r="K2873" s="1" t="s">
        <v>36</v>
      </c>
      <c r="L2873" s="1">
        <v>3</v>
      </c>
      <c r="M2873" s="1">
        <v>0.32</v>
      </c>
      <c r="N2873" s="1" t="s">
        <v>46</v>
      </c>
    </row>
    <row r="2874" spans="1:14" x14ac:dyDescent="0.2">
      <c r="A2874" s="1" t="s">
        <v>2914</v>
      </c>
      <c r="B2874" s="1">
        <v>64</v>
      </c>
      <c r="C2874" s="1" t="s">
        <v>26</v>
      </c>
      <c r="D2874" s="1" t="s">
        <v>31</v>
      </c>
      <c r="E2874" s="1">
        <v>1.22</v>
      </c>
      <c r="F2874" s="1">
        <v>56</v>
      </c>
      <c r="G2874" s="1" t="s">
        <v>27</v>
      </c>
      <c r="H2874" s="1" t="s">
        <v>54</v>
      </c>
      <c r="I2874" s="1">
        <v>17.989999999999998</v>
      </c>
      <c r="J2874" s="1">
        <v>1</v>
      </c>
      <c r="K2874" s="1" t="s">
        <v>28</v>
      </c>
      <c r="L2874" s="1">
        <v>1</v>
      </c>
      <c r="M2874" s="1">
        <v>0.02</v>
      </c>
      <c r="N2874" s="1" t="s">
        <v>46</v>
      </c>
    </row>
    <row r="2875" spans="1:14" x14ac:dyDescent="0.2">
      <c r="A2875" s="1" t="s">
        <v>2915</v>
      </c>
      <c r="B2875" s="1">
        <v>51</v>
      </c>
      <c r="C2875" s="1" t="s">
        <v>14</v>
      </c>
      <c r="D2875" s="1" t="s">
        <v>21</v>
      </c>
      <c r="E2875" s="1">
        <v>1.96</v>
      </c>
      <c r="F2875" s="1">
        <v>26</v>
      </c>
      <c r="G2875" s="1" t="s">
        <v>22</v>
      </c>
      <c r="H2875" s="1" t="s">
        <v>56</v>
      </c>
      <c r="I2875" s="1">
        <v>13.99</v>
      </c>
      <c r="J2875" s="1">
        <v>0</v>
      </c>
      <c r="K2875" s="1" t="s">
        <v>36</v>
      </c>
      <c r="L2875" s="1">
        <v>4</v>
      </c>
      <c r="M2875" s="1">
        <v>7.0000000000000007E-2</v>
      </c>
      <c r="N2875" s="1" t="s">
        <v>51</v>
      </c>
    </row>
    <row r="2876" spans="1:14" x14ac:dyDescent="0.2">
      <c r="A2876" s="1" t="s">
        <v>2916</v>
      </c>
      <c r="B2876" s="1">
        <v>56</v>
      </c>
      <c r="C2876" s="1" t="s">
        <v>26</v>
      </c>
      <c r="D2876" s="1" t="s">
        <v>15</v>
      </c>
      <c r="E2876" s="1">
        <v>8.3000000000000007</v>
      </c>
      <c r="F2876" s="1">
        <v>55</v>
      </c>
      <c r="G2876" s="1" t="s">
        <v>27</v>
      </c>
      <c r="H2876" s="1" t="s">
        <v>17</v>
      </c>
      <c r="I2876" s="1">
        <v>8.99</v>
      </c>
      <c r="J2876" s="1">
        <v>1</v>
      </c>
      <c r="K2876" s="1" t="s">
        <v>42</v>
      </c>
      <c r="L2876" s="1">
        <v>3</v>
      </c>
      <c r="M2876" s="1">
        <v>0.15</v>
      </c>
      <c r="N2876" s="1" t="s">
        <v>46</v>
      </c>
    </row>
    <row r="2877" spans="1:14" x14ac:dyDescent="0.2">
      <c r="A2877" s="1" t="s">
        <v>2917</v>
      </c>
      <c r="B2877" s="1">
        <v>48</v>
      </c>
      <c r="C2877" s="1" t="s">
        <v>40</v>
      </c>
      <c r="D2877" s="1" t="s">
        <v>21</v>
      </c>
      <c r="E2877" s="1">
        <v>7.38</v>
      </c>
      <c r="F2877" s="1">
        <v>4</v>
      </c>
      <c r="G2877" s="1" t="s">
        <v>48</v>
      </c>
      <c r="H2877" s="1" t="s">
        <v>54</v>
      </c>
      <c r="I2877" s="1">
        <v>13.99</v>
      </c>
      <c r="J2877" s="1">
        <v>0</v>
      </c>
      <c r="K2877" s="1" t="s">
        <v>60</v>
      </c>
      <c r="L2877" s="1">
        <v>4</v>
      </c>
      <c r="M2877" s="1">
        <v>1.48</v>
      </c>
      <c r="N2877" s="1" t="s">
        <v>33</v>
      </c>
    </row>
    <row r="2878" spans="1:14" x14ac:dyDescent="0.2">
      <c r="A2878" s="1" t="s">
        <v>2918</v>
      </c>
      <c r="B2878" s="1">
        <v>27</v>
      </c>
      <c r="C2878" s="1" t="s">
        <v>26</v>
      </c>
      <c r="D2878" s="1" t="s">
        <v>15</v>
      </c>
      <c r="E2878" s="1">
        <v>11.62</v>
      </c>
      <c r="F2878" s="1">
        <v>50</v>
      </c>
      <c r="G2878" s="1" t="s">
        <v>27</v>
      </c>
      <c r="H2878" s="1" t="s">
        <v>17</v>
      </c>
      <c r="I2878" s="1">
        <v>8.99</v>
      </c>
      <c r="J2878" s="1">
        <v>1</v>
      </c>
      <c r="K2878" s="1" t="s">
        <v>60</v>
      </c>
      <c r="L2878" s="1">
        <v>2</v>
      </c>
      <c r="M2878" s="1">
        <v>0.23</v>
      </c>
      <c r="N2878" s="1" t="s">
        <v>51</v>
      </c>
    </row>
    <row r="2879" spans="1:14" x14ac:dyDescent="0.2">
      <c r="A2879" s="1" t="s">
        <v>2919</v>
      </c>
      <c r="B2879" s="1">
        <v>23</v>
      </c>
      <c r="C2879" s="1" t="s">
        <v>26</v>
      </c>
      <c r="D2879" s="1" t="s">
        <v>15</v>
      </c>
      <c r="E2879" s="1">
        <v>5.0599999999999996</v>
      </c>
      <c r="F2879" s="1">
        <v>36</v>
      </c>
      <c r="G2879" s="1" t="s">
        <v>22</v>
      </c>
      <c r="H2879" s="1" t="s">
        <v>56</v>
      </c>
      <c r="I2879" s="1">
        <v>8.99</v>
      </c>
      <c r="J2879" s="1">
        <v>1</v>
      </c>
      <c r="K2879" s="1" t="s">
        <v>36</v>
      </c>
      <c r="L2879" s="1">
        <v>3</v>
      </c>
      <c r="M2879" s="1">
        <v>0.14000000000000001</v>
      </c>
      <c r="N2879" s="1" t="s">
        <v>46</v>
      </c>
    </row>
    <row r="2880" spans="1:14" x14ac:dyDescent="0.2">
      <c r="A2880" s="1" t="s">
        <v>2920</v>
      </c>
      <c r="B2880" s="1">
        <v>69</v>
      </c>
      <c r="C2880" s="1" t="s">
        <v>14</v>
      </c>
      <c r="D2880" s="1" t="s">
        <v>31</v>
      </c>
      <c r="E2880" s="1">
        <v>3.84</v>
      </c>
      <c r="F2880" s="1">
        <v>30</v>
      </c>
      <c r="G2880" s="1" t="s">
        <v>27</v>
      </c>
      <c r="H2880" s="1" t="s">
        <v>54</v>
      </c>
      <c r="I2880" s="1">
        <v>17.989999999999998</v>
      </c>
      <c r="J2880" s="1">
        <v>1</v>
      </c>
      <c r="K2880" s="1" t="s">
        <v>28</v>
      </c>
      <c r="L2880" s="1">
        <v>5</v>
      </c>
      <c r="M2880" s="1">
        <v>0.12</v>
      </c>
      <c r="N2880" s="1" t="s">
        <v>51</v>
      </c>
    </row>
    <row r="2881" spans="1:14" x14ac:dyDescent="0.2">
      <c r="A2881" s="1" t="s">
        <v>2921</v>
      </c>
      <c r="B2881" s="1">
        <v>41</v>
      </c>
      <c r="C2881" s="1" t="s">
        <v>26</v>
      </c>
      <c r="D2881" s="1" t="s">
        <v>21</v>
      </c>
      <c r="E2881" s="1">
        <v>2.97</v>
      </c>
      <c r="F2881" s="1">
        <v>46</v>
      </c>
      <c r="G2881" s="1" t="s">
        <v>69</v>
      </c>
      <c r="H2881" s="1" t="s">
        <v>56</v>
      </c>
      <c r="I2881" s="1">
        <v>13.99</v>
      </c>
      <c r="J2881" s="1">
        <v>1</v>
      </c>
      <c r="K2881" s="1" t="s">
        <v>60</v>
      </c>
      <c r="L2881" s="1">
        <v>1</v>
      </c>
      <c r="M2881" s="1">
        <v>0.06</v>
      </c>
      <c r="N2881" s="1" t="s">
        <v>33</v>
      </c>
    </row>
    <row r="2882" spans="1:14" x14ac:dyDescent="0.2">
      <c r="A2882" s="1" t="s">
        <v>2922</v>
      </c>
      <c r="B2882" s="1">
        <v>65</v>
      </c>
      <c r="C2882" s="1" t="s">
        <v>26</v>
      </c>
      <c r="D2882" s="1" t="s">
        <v>21</v>
      </c>
      <c r="E2882" s="1">
        <v>8.23</v>
      </c>
      <c r="F2882" s="1">
        <v>57</v>
      </c>
      <c r="G2882" s="1" t="s">
        <v>27</v>
      </c>
      <c r="H2882" s="1" t="s">
        <v>17</v>
      </c>
      <c r="I2882" s="1">
        <v>13.99</v>
      </c>
      <c r="J2882" s="1">
        <v>1</v>
      </c>
      <c r="K2882" s="1" t="s">
        <v>28</v>
      </c>
      <c r="L2882" s="1">
        <v>1</v>
      </c>
      <c r="M2882" s="1">
        <v>0.14000000000000001</v>
      </c>
      <c r="N2882" s="1" t="s">
        <v>46</v>
      </c>
    </row>
    <row r="2883" spans="1:14" x14ac:dyDescent="0.2">
      <c r="A2883" s="1" t="s">
        <v>2923</v>
      </c>
      <c r="B2883" s="1">
        <v>20</v>
      </c>
      <c r="C2883" s="1" t="s">
        <v>40</v>
      </c>
      <c r="D2883" s="1" t="s">
        <v>31</v>
      </c>
      <c r="E2883" s="1">
        <v>12.72</v>
      </c>
      <c r="F2883" s="1">
        <v>13</v>
      </c>
      <c r="G2883" s="1" t="s">
        <v>32</v>
      </c>
      <c r="H2883" s="1" t="s">
        <v>23</v>
      </c>
      <c r="I2883" s="1">
        <v>17.989999999999998</v>
      </c>
      <c r="J2883" s="1">
        <v>0</v>
      </c>
      <c r="K2883" s="1" t="s">
        <v>60</v>
      </c>
      <c r="L2883" s="1">
        <v>2</v>
      </c>
      <c r="M2883" s="1">
        <v>0.91</v>
      </c>
      <c r="N2883" s="1" t="s">
        <v>33</v>
      </c>
    </row>
    <row r="2884" spans="1:14" x14ac:dyDescent="0.2">
      <c r="A2884" s="1" t="s">
        <v>2924</v>
      </c>
      <c r="B2884" s="1">
        <v>62</v>
      </c>
      <c r="C2884" s="1" t="s">
        <v>40</v>
      </c>
      <c r="D2884" s="1" t="s">
        <v>31</v>
      </c>
      <c r="E2884" s="1">
        <v>10.76</v>
      </c>
      <c r="F2884" s="1">
        <v>31</v>
      </c>
      <c r="G2884" s="1" t="s">
        <v>16</v>
      </c>
      <c r="H2884" s="1" t="s">
        <v>54</v>
      </c>
      <c r="I2884" s="1">
        <v>17.989999999999998</v>
      </c>
      <c r="J2884" s="1">
        <v>1</v>
      </c>
      <c r="K2884" s="1" t="s">
        <v>42</v>
      </c>
      <c r="L2884" s="1">
        <v>1</v>
      </c>
      <c r="M2884" s="1">
        <v>0.34</v>
      </c>
      <c r="N2884" s="1" t="s">
        <v>33</v>
      </c>
    </row>
    <row r="2885" spans="1:14" x14ac:dyDescent="0.2">
      <c r="A2885" s="1" t="s">
        <v>2925</v>
      </c>
      <c r="B2885" s="1">
        <v>34</v>
      </c>
      <c r="C2885" s="1" t="s">
        <v>26</v>
      </c>
      <c r="D2885" s="1" t="s">
        <v>31</v>
      </c>
      <c r="E2885" s="1">
        <v>19.54</v>
      </c>
      <c r="F2885" s="1">
        <v>10</v>
      </c>
      <c r="G2885" s="1" t="s">
        <v>27</v>
      </c>
      <c r="H2885" s="1" t="s">
        <v>45</v>
      </c>
      <c r="I2885" s="1">
        <v>17.989999999999998</v>
      </c>
      <c r="J2885" s="1">
        <v>0</v>
      </c>
      <c r="K2885" s="1" t="s">
        <v>36</v>
      </c>
      <c r="L2885" s="1">
        <v>2</v>
      </c>
      <c r="M2885" s="1">
        <v>1.78</v>
      </c>
      <c r="N2885" s="1" t="s">
        <v>24</v>
      </c>
    </row>
    <row r="2886" spans="1:14" x14ac:dyDescent="0.2">
      <c r="A2886" s="1" t="s">
        <v>2926</v>
      </c>
      <c r="B2886" s="1">
        <v>58</v>
      </c>
      <c r="C2886" s="1" t="s">
        <v>40</v>
      </c>
      <c r="D2886" s="1" t="s">
        <v>31</v>
      </c>
      <c r="E2886" s="1">
        <v>26.15</v>
      </c>
      <c r="F2886" s="1">
        <v>53</v>
      </c>
      <c r="G2886" s="1" t="s">
        <v>48</v>
      </c>
      <c r="H2886" s="1" t="s">
        <v>54</v>
      </c>
      <c r="I2886" s="1">
        <v>17.989999999999998</v>
      </c>
      <c r="J2886" s="1">
        <v>0</v>
      </c>
      <c r="K2886" s="1" t="s">
        <v>60</v>
      </c>
      <c r="L2886" s="1">
        <v>1</v>
      </c>
      <c r="M2886" s="1">
        <v>0.48</v>
      </c>
      <c r="N2886" s="1" t="s">
        <v>38</v>
      </c>
    </row>
    <row r="2887" spans="1:14" x14ac:dyDescent="0.2">
      <c r="A2887" s="1" t="s">
        <v>2927</v>
      </c>
      <c r="B2887" s="1">
        <v>35</v>
      </c>
      <c r="C2887" s="1" t="s">
        <v>26</v>
      </c>
      <c r="D2887" s="1" t="s">
        <v>31</v>
      </c>
      <c r="E2887" s="1">
        <v>3.78</v>
      </c>
      <c r="F2887" s="1">
        <v>37</v>
      </c>
      <c r="G2887" s="1" t="s">
        <v>16</v>
      </c>
      <c r="H2887" s="1" t="s">
        <v>45</v>
      </c>
      <c r="I2887" s="1">
        <v>17.989999999999998</v>
      </c>
      <c r="J2887" s="1">
        <v>1</v>
      </c>
      <c r="K2887" s="1" t="s">
        <v>36</v>
      </c>
      <c r="L2887" s="1">
        <v>5</v>
      </c>
      <c r="M2887" s="1">
        <v>0.1</v>
      </c>
      <c r="N2887" s="1" t="s">
        <v>29</v>
      </c>
    </row>
    <row r="2888" spans="1:14" x14ac:dyDescent="0.2">
      <c r="A2888" s="1" t="s">
        <v>2928</v>
      </c>
      <c r="B2888" s="1">
        <v>36</v>
      </c>
      <c r="C2888" s="1" t="s">
        <v>26</v>
      </c>
      <c r="D2888" s="1" t="s">
        <v>21</v>
      </c>
      <c r="E2888" s="1">
        <v>6.49</v>
      </c>
      <c r="F2888" s="1">
        <v>21</v>
      </c>
      <c r="G2888" s="1" t="s">
        <v>69</v>
      </c>
      <c r="H2888" s="1" t="s">
        <v>45</v>
      </c>
      <c r="I2888" s="1">
        <v>13.99</v>
      </c>
      <c r="J2888" s="1">
        <v>0</v>
      </c>
      <c r="K2888" s="1" t="s">
        <v>60</v>
      </c>
      <c r="L2888" s="1">
        <v>5</v>
      </c>
      <c r="M2888" s="1">
        <v>0.28999999999999998</v>
      </c>
      <c r="N2888" s="1" t="s">
        <v>19</v>
      </c>
    </row>
    <row r="2889" spans="1:14" x14ac:dyDescent="0.2">
      <c r="A2889" s="1" t="s">
        <v>2929</v>
      </c>
      <c r="B2889" s="1">
        <v>57</v>
      </c>
      <c r="C2889" s="1" t="s">
        <v>26</v>
      </c>
      <c r="D2889" s="1" t="s">
        <v>15</v>
      </c>
      <c r="E2889" s="1">
        <v>1.76</v>
      </c>
      <c r="F2889" s="1">
        <v>10</v>
      </c>
      <c r="G2889" s="1" t="s">
        <v>69</v>
      </c>
      <c r="H2889" s="1" t="s">
        <v>56</v>
      </c>
      <c r="I2889" s="1">
        <v>8.99</v>
      </c>
      <c r="J2889" s="1">
        <v>1</v>
      </c>
      <c r="K2889" s="1" t="s">
        <v>60</v>
      </c>
      <c r="L2889" s="1">
        <v>4</v>
      </c>
      <c r="M2889" s="1">
        <v>0.16</v>
      </c>
      <c r="N2889" s="1" t="s">
        <v>46</v>
      </c>
    </row>
    <row r="2890" spans="1:14" x14ac:dyDescent="0.2">
      <c r="A2890" s="1" t="s">
        <v>2930</v>
      </c>
      <c r="B2890" s="1">
        <v>58</v>
      </c>
      <c r="C2890" s="1" t="s">
        <v>40</v>
      </c>
      <c r="D2890" s="1" t="s">
        <v>31</v>
      </c>
      <c r="E2890" s="1">
        <v>8.43</v>
      </c>
      <c r="F2890" s="1">
        <v>49</v>
      </c>
      <c r="G2890" s="1" t="s">
        <v>22</v>
      </c>
      <c r="H2890" s="1" t="s">
        <v>56</v>
      </c>
      <c r="I2890" s="1">
        <v>17.989999999999998</v>
      </c>
      <c r="J2890" s="1">
        <v>1</v>
      </c>
      <c r="K2890" s="1" t="s">
        <v>28</v>
      </c>
      <c r="L2890" s="1">
        <v>1</v>
      </c>
      <c r="M2890" s="1">
        <v>0.17</v>
      </c>
      <c r="N2890" s="1" t="s">
        <v>38</v>
      </c>
    </row>
    <row r="2891" spans="1:14" x14ac:dyDescent="0.2">
      <c r="A2891" s="1" t="s">
        <v>2931</v>
      </c>
      <c r="B2891" s="1">
        <v>54</v>
      </c>
      <c r="C2891" s="1" t="s">
        <v>40</v>
      </c>
      <c r="D2891" s="1" t="s">
        <v>15</v>
      </c>
      <c r="E2891" s="1">
        <v>4.8499999999999996</v>
      </c>
      <c r="F2891" s="1">
        <v>37</v>
      </c>
      <c r="G2891" s="1" t="s">
        <v>16</v>
      </c>
      <c r="H2891" s="1" t="s">
        <v>56</v>
      </c>
      <c r="I2891" s="1">
        <v>8.99</v>
      </c>
      <c r="J2891" s="1">
        <v>1</v>
      </c>
      <c r="K2891" s="1" t="s">
        <v>60</v>
      </c>
      <c r="L2891" s="1">
        <v>4</v>
      </c>
      <c r="M2891" s="1">
        <v>0.13</v>
      </c>
      <c r="N2891" s="1" t="s">
        <v>46</v>
      </c>
    </row>
    <row r="2892" spans="1:14" x14ac:dyDescent="0.2">
      <c r="A2892" s="1" t="s">
        <v>2932</v>
      </c>
      <c r="B2892" s="1">
        <v>22</v>
      </c>
      <c r="C2892" s="1" t="s">
        <v>14</v>
      </c>
      <c r="D2892" s="1" t="s">
        <v>21</v>
      </c>
      <c r="E2892" s="1">
        <v>14.04</v>
      </c>
      <c r="F2892" s="1">
        <v>19</v>
      </c>
      <c r="G2892" s="1" t="s">
        <v>69</v>
      </c>
      <c r="H2892" s="1" t="s">
        <v>23</v>
      </c>
      <c r="I2892" s="1">
        <v>13.99</v>
      </c>
      <c r="J2892" s="1">
        <v>0</v>
      </c>
      <c r="K2892" s="1" t="s">
        <v>18</v>
      </c>
      <c r="L2892" s="1">
        <v>2</v>
      </c>
      <c r="M2892" s="1">
        <v>0.7</v>
      </c>
      <c r="N2892" s="1" t="s">
        <v>24</v>
      </c>
    </row>
    <row r="2893" spans="1:14" x14ac:dyDescent="0.2">
      <c r="A2893" s="1" t="s">
        <v>2933</v>
      </c>
      <c r="B2893" s="1">
        <v>43</v>
      </c>
      <c r="C2893" s="1" t="s">
        <v>40</v>
      </c>
      <c r="D2893" s="1" t="s">
        <v>31</v>
      </c>
      <c r="E2893" s="1">
        <v>19.59</v>
      </c>
      <c r="F2893" s="1">
        <v>25</v>
      </c>
      <c r="G2893" s="1" t="s">
        <v>16</v>
      </c>
      <c r="H2893" s="1" t="s">
        <v>56</v>
      </c>
      <c r="I2893" s="1">
        <v>17.989999999999998</v>
      </c>
      <c r="J2893" s="1">
        <v>0</v>
      </c>
      <c r="K2893" s="1" t="s">
        <v>60</v>
      </c>
      <c r="L2893" s="1">
        <v>1</v>
      </c>
      <c r="M2893" s="1">
        <v>0.75</v>
      </c>
      <c r="N2893" s="1" t="s">
        <v>29</v>
      </c>
    </row>
    <row r="2894" spans="1:14" x14ac:dyDescent="0.2">
      <c r="A2894" s="1" t="s">
        <v>2934</v>
      </c>
      <c r="B2894" s="1">
        <v>21</v>
      </c>
      <c r="C2894" s="1" t="s">
        <v>14</v>
      </c>
      <c r="D2894" s="1" t="s">
        <v>21</v>
      </c>
      <c r="E2894" s="1">
        <v>0.06</v>
      </c>
      <c r="F2894" s="1">
        <v>13</v>
      </c>
      <c r="G2894" s="1" t="s">
        <v>32</v>
      </c>
      <c r="H2894" s="1" t="s">
        <v>54</v>
      </c>
      <c r="I2894" s="1">
        <v>13.99</v>
      </c>
      <c r="J2894" s="1">
        <v>0</v>
      </c>
      <c r="K2894" s="1" t="s">
        <v>42</v>
      </c>
      <c r="L2894" s="1">
        <v>5</v>
      </c>
      <c r="M2894" s="1">
        <v>0</v>
      </c>
      <c r="N2894" s="1" t="s">
        <v>29</v>
      </c>
    </row>
    <row r="2895" spans="1:14" x14ac:dyDescent="0.2">
      <c r="A2895" s="1" t="s">
        <v>2935</v>
      </c>
      <c r="B2895" s="1">
        <v>53</v>
      </c>
      <c r="C2895" s="1" t="s">
        <v>26</v>
      </c>
      <c r="D2895" s="1" t="s">
        <v>21</v>
      </c>
      <c r="E2895" s="1">
        <v>26.91</v>
      </c>
      <c r="F2895" s="1">
        <v>19</v>
      </c>
      <c r="G2895" s="1" t="s">
        <v>69</v>
      </c>
      <c r="H2895" s="1" t="s">
        <v>56</v>
      </c>
      <c r="I2895" s="1">
        <v>13.99</v>
      </c>
      <c r="J2895" s="1">
        <v>0</v>
      </c>
      <c r="K2895" s="1" t="s">
        <v>36</v>
      </c>
      <c r="L2895" s="1">
        <v>2</v>
      </c>
      <c r="M2895" s="1">
        <v>1.35</v>
      </c>
      <c r="N2895" s="1" t="s">
        <v>19</v>
      </c>
    </row>
    <row r="2896" spans="1:14" x14ac:dyDescent="0.2">
      <c r="A2896" s="1" t="s">
        <v>2936</v>
      </c>
      <c r="B2896" s="1">
        <v>36</v>
      </c>
      <c r="C2896" s="1" t="s">
        <v>40</v>
      </c>
      <c r="D2896" s="1" t="s">
        <v>21</v>
      </c>
      <c r="E2896" s="1">
        <v>1.36</v>
      </c>
      <c r="F2896" s="1">
        <v>58</v>
      </c>
      <c r="G2896" s="1" t="s">
        <v>69</v>
      </c>
      <c r="H2896" s="1" t="s">
        <v>54</v>
      </c>
      <c r="I2896" s="1">
        <v>13.99</v>
      </c>
      <c r="J2896" s="1">
        <v>1</v>
      </c>
      <c r="K2896" s="1" t="s">
        <v>60</v>
      </c>
      <c r="L2896" s="1">
        <v>5</v>
      </c>
      <c r="M2896" s="1">
        <v>0.02</v>
      </c>
      <c r="N2896" s="1" t="s">
        <v>51</v>
      </c>
    </row>
    <row r="2897" spans="1:14" x14ac:dyDescent="0.2">
      <c r="A2897" s="2" t="s">
        <v>2937</v>
      </c>
      <c r="B2897" s="1">
        <v>37</v>
      </c>
      <c r="C2897" s="1" t="s">
        <v>26</v>
      </c>
      <c r="D2897" s="1" t="s">
        <v>31</v>
      </c>
      <c r="E2897" s="1">
        <v>7.53</v>
      </c>
      <c r="F2897" s="1">
        <v>48</v>
      </c>
      <c r="G2897" s="1" t="s">
        <v>27</v>
      </c>
      <c r="H2897" s="1" t="s">
        <v>54</v>
      </c>
      <c r="I2897" s="1">
        <v>17.989999999999998</v>
      </c>
      <c r="J2897" s="1">
        <v>1</v>
      </c>
      <c r="K2897" s="1" t="s">
        <v>42</v>
      </c>
      <c r="L2897" s="1">
        <v>3</v>
      </c>
      <c r="M2897" s="1">
        <v>0.15</v>
      </c>
      <c r="N2897" s="1" t="s">
        <v>51</v>
      </c>
    </row>
    <row r="2898" spans="1:14" x14ac:dyDescent="0.2">
      <c r="A2898" s="1" t="s">
        <v>2938</v>
      </c>
      <c r="B2898" s="1">
        <v>44</v>
      </c>
      <c r="C2898" s="1" t="s">
        <v>26</v>
      </c>
      <c r="D2898" s="1" t="s">
        <v>21</v>
      </c>
      <c r="E2898" s="1">
        <v>62.82</v>
      </c>
      <c r="F2898" s="1">
        <v>44</v>
      </c>
      <c r="G2898" s="1" t="s">
        <v>16</v>
      </c>
      <c r="H2898" s="1" t="s">
        <v>54</v>
      </c>
      <c r="I2898" s="1">
        <v>13.99</v>
      </c>
      <c r="J2898" s="1">
        <v>0</v>
      </c>
      <c r="K2898" s="1" t="s">
        <v>60</v>
      </c>
      <c r="L2898" s="1">
        <v>4</v>
      </c>
      <c r="M2898" s="1">
        <v>1.4</v>
      </c>
      <c r="N2898" s="1" t="s">
        <v>24</v>
      </c>
    </row>
    <row r="2899" spans="1:14" x14ac:dyDescent="0.2">
      <c r="A2899" s="1" t="s">
        <v>2939</v>
      </c>
      <c r="B2899" s="1">
        <v>33</v>
      </c>
      <c r="C2899" s="1" t="s">
        <v>26</v>
      </c>
      <c r="D2899" s="1" t="s">
        <v>31</v>
      </c>
      <c r="E2899" s="1">
        <v>2.08</v>
      </c>
      <c r="F2899" s="1">
        <v>7</v>
      </c>
      <c r="G2899" s="1" t="s">
        <v>69</v>
      </c>
      <c r="H2899" s="1" t="s">
        <v>17</v>
      </c>
      <c r="I2899" s="1">
        <v>17.989999999999998</v>
      </c>
      <c r="J2899" s="1">
        <v>0</v>
      </c>
      <c r="K2899" s="1" t="s">
        <v>36</v>
      </c>
      <c r="L2899" s="1">
        <v>4</v>
      </c>
      <c r="M2899" s="1">
        <v>0.26</v>
      </c>
      <c r="N2899" s="1" t="s">
        <v>38</v>
      </c>
    </row>
    <row r="2900" spans="1:14" x14ac:dyDescent="0.2">
      <c r="A2900" s="1" t="s">
        <v>2940</v>
      </c>
      <c r="B2900" s="1">
        <v>32</v>
      </c>
      <c r="C2900" s="1" t="s">
        <v>40</v>
      </c>
      <c r="D2900" s="1" t="s">
        <v>15</v>
      </c>
      <c r="E2900" s="1">
        <v>10.130000000000001</v>
      </c>
      <c r="F2900" s="1">
        <v>8</v>
      </c>
      <c r="G2900" s="1" t="s">
        <v>32</v>
      </c>
      <c r="H2900" s="1" t="s">
        <v>56</v>
      </c>
      <c r="I2900" s="1">
        <v>8.99</v>
      </c>
      <c r="J2900" s="1">
        <v>0</v>
      </c>
      <c r="K2900" s="1" t="s">
        <v>60</v>
      </c>
      <c r="L2900" s="1">
        <v>5</v>
      </c>
      <c r="M2900" s="1">
        <v>1.1299999999999999</v>
      </c>
      <c r="N2900" s="1" t="s">
        <v>33</v>
      </c>
    </row>
    <row r="2901" spans="1:14" x14ac:dyDescent="0.2">
      <c r="A2901" s="1" t="s">
        <v>2941</v>
      </c>
      <c r="B2901" s="1">
        <v>23</v>
      </c>
      <c r="C2901" s="1" t="s">
        <v>26</v>
      </c>
      <c r="D2901" s="1" t="s">
        <v>15</v>
      </c>
      <c r="E2901" s="1">
        <v>11.07</v>
      </c>
      <c r="F2901" s="1">
        <v>47</v>
      </c>
      <c r="G2901" s="1" t="s">
        <v>22</v>
      </c>
      <c r="H2901" s="1" t="s">
        <v>45</v>
      </c>
      <c r="I2901" s="1">
        <v>8.99</v>
      </c>
      <c r="J2901" s="1">
        <v>1</v>
      </c>
      <c r="K2901" s="1" t="s">
        <v>28</v>
      </c>
      <c r="L2901" s="1">
        <v>4</v>
      </c>
      <c r="M2901" s="1">
        <v>0.23</v>
      </c>
      <c r="N2901" s="1" t="s">
        <v>19</v>
      </c>
    </row>
    <row r="2902" spans="1:14" x14ac:dyDescent="0.2">
      <c r="A2902" s="1" t="s">
        <v>2942</v>
      </c>
      <c r="B2902" s="1">
        <v>61</v>
      </c>
      <c r="C2902" s="1" t="s">
        <v>40</v>
      </c>
      <c r="D2902" s="1" t="s">
        <v>31</v>
      </c>
      <c r="E2902" s="1">
        <v>4.67</v>
      </c>
      <c r="F2902" s="1">
        <v>43</v>
      </c>
      <c r="G2902" s="1" t="s">
        <v>48</v>
      </c>
      <c r="H2902" s="1" t="s">
        <v>17</v>
      </c>
      <c r="I2902" s="1">
        <v>17.989999999999998</v>
      </c>
      <c r="J2902" s="1">
        <v>1</v>
      </c>
      <c r="K2902" s="1" t="s">
        <v>28</v>
      </c>
      <c r="L2902" s="1">
        <v>4</v>
      </c>
      <c r="M2902" s="1">
        <v>0.11</v>
      </c>
      <c r="N2902" s="1" t="s">
        <v>38</v>
      </c>
    </row>
    <row r="2903" spans="1:14" x14ac:dyDescent="0.2">
      <c r="A2903" s="1" t="s">
        <v>2943</v>
      </c>
      <c r="B2903" s="1">
        <v>33</v>
      </c>
      <c r="C2903" s="1" t="s">
        <v>40</v>
      </c>
      <c r="D2903" s="1" t="s">
        <v>31</v>
      </c>
      <c r="E2903" s="1">
        <v>17.72</v>
      </c>
      <c r="F2903" s="1">
        <v>5</v>
      </c>
      <c r="G2903" s="1" t="s">
        <v>69</v>
      </c>
      <c r="H2903" s="1" t="s">
        <v>45</v>
      </c>
      <c r="I2903" s="1">
        <v>17.989999999999998</v>
      </c>
      <c r="J2903" s="1">
        <v>0</v>
      </c>
      <c r="K2903" s="1" t="s">
        <v>60</v>
      </c>
      <c r="L2903" s="1">
        <v>5</v>
      </c>
      <c r="M2903" s="1">
        <v>2.95</v>
      </c>
      <c r="N2903" s="1" t="s">
        <v>38</v>
      </c>
    </row>
    <row r="2904" spans="1:14" x14ac:dyDescent="0.2">
      <c r="A2904" s="1" t="s">
        <v>2944</v>
      </c>
      <c r="B2904" s="1">
        <v>41</v>
      </c>
      <c r="C2904" s="1" t="s">
        <v>26</v>
      </c>
      <c r="D2904" s="1" t="s">
        <v>31</v>
      </c>
      <c r="E2904" s="1">
        <v>6.01</v>
      </c>
      <c r="F2904" s="1">
        <v>36</v>
      </c>
      <c r="G2904" s="1" t="s">
        <v>69</v>
      </c>
      <c r="H2904" s="1" t="s">
        <v>56</v>
      </c>
      <c r="I2904" s="1">
        <v>17.989999999999998</v>
      </c>
      <c r="J2904" s="1">
        <v>0</v>
      </c>
      <c r="K2904" s="1" t="s">
        <v>36</v>
      </c>
      <c r="L2904" s="1">
        <v>4</v>
      </c>
      <c r="M2904" s="1">
        <v>0.16</v>
      </c>
      <c r="N2904" s="1" t="s">
        <v>19</v>
      </c>
    </row>
    <row r="2905" spans="1:14" x14ac:dyDescent="0.2">
      <c r="A2905" s="1" t="s">
        <v>2945</v>
      </c>
      <c r="B2905" s="1">
        <v>23</v>
      </c>
      <c r="C2905" s="1" t="s">
        <v>26</v>
      </c>
      <c r="D2905" s="1" t="s">
        <v>21</v>
      </c>
      <c r="E2905" s="1">
        <v>14.92</v>
      </c>
      <c r="F2905" s="1">
        <v>13</v>
      </c>
      <c r="G2905" s="1" t="s">
        <v>69</v>
      </c>
      <c r="H2905" s="1" t="s">
        <v>17</v>
      </c>
      <c r="I2905" s="1">
        <v>13.99</v>
      </c>
      <c r="J2905" s="1">
        <v>0</v>
      </c>
      <c r="K2905" s="1" t="s">
        <v>18</v>
      </c>
      <c r="L2905" s="1">
        <v>2</v>
      </c>
      <c r="M2905" s="1">
        <v>1.07</v>
      </c>
      <c r="N2905" s="1" t="s">
        <v>51</v>
      </c>
    </row>
    <row r="2906" spans="1:14" x14ac:dyDescent="0.2">
      <c r="A2906" s="1" t="s">
        <v>2946</v>
      </c>
      <c r="B2906" s="1">
        <v>67</v>
      </c>
      <c r="C2906" s="1" t="s">
        <v>26</v>
      </c>
      <c r="D2906" s="1" t="s">
        <v>15</v>
      </c>
      <c r="E2906" s="1">
        <v>8.2799999999999994</v>
      </c>
      <c r="F2906" s="1">
        <v>51</v>
      </c>
      <c r="G2906" s="1" t="s">
        <v>16</v>
      </c>
      <c r="H2906" s="1" t="s">
        <v>45</v>
      </c>
      <c r="I2906" s="1">
        <v>8.99</v>
      </c>
      <c r="J2906" s="1">
        <v>1</v>
      </c>
      <c r="K2906" s="1" t="s">
        <v>18</v>
      </c>
      <c r="L2906" s="1">
        <v>2</v>
      </c>
      <c r="M2906" s="1">
        <v>0.16</v>
      </c>
      <c r="N2906" s="1" t="s">
        <v>46</v>
      </c>
    </row>
    <row r="2907" spans="1:14" x14ac:dyDescent="0.2">
      <c r="A2907" s="1" t="s">
        <v>2947</v>
      </c>
      <c r="B2907" s="1">
        <v>59</v>
      </c>
      <c r="C2907" s="1" t="s">
        <v>14</v>
      </c>
      <c r="D2907" s="1" t="s">
        <v>15</v>
      </c>
      <c r="E2907" s="1">
        <v>4.96</v>
      </c>
      <c r="F2907" s="1">
        <v>51</v>
      </c>
      <c r="G2907" s="1" t="s">
        <v>48</v>
      </c>
      <c r="H2907" s="1" t="s">
        <v>23</v>
      </c>
      <c r="I2907" s="1">
        <v>8.99</v>
      </c>
      <c r="J2907" s="1">
        <v>1</v>
      </c>
      <c r="K2907" s="1" t="s">
        <v>42</v>
      </c>
      <c r="L2907" s="1">
        <v>1</v>
      </c>
      <c r="M2907" s="1">
        <v>0.1</v>
      </c>
      <c r="N2907" s="1" t="s">
        <v>46</v>
      </c>
    </row>
    <row r="2908" spans="1:14" x14ac:dyDescent="0.2">
      <c r="A2908" s="1" t="s">
        <v>2948</v>
      </c>
      <c r="B2908" s="1">
        <v>50</v>
      </c>
      <c r="C2908" s="1" t="s">
        <v>14</v>
      </c>
      <c r="D2908" s="1" t="s">
        <v>15</v>
      </c>
      <c r="E2908" s="1">
        <v>1.1100000000000001</v>
      </c>
      <c r="F2908" s="1">
        <v>44</v>
      </c>
      <c r="G2908" s="1" t="s">
        <v>69</v>
      </c>
      <c r="H2908" s="1" t="s">
        <v>45</v>
      </c>
      <c r="I2908" s="1">
        <v>8.99</v>
      </c>
      <c r="J2908" s="1">
        <v>1</v>
      </c>
      <c r="K2908" s="1" t="s">
        <v>42</v>
      </c>
      <c r="L2908" s="1">
        <v>5</v>
      </c>
      <c r="M2908" s="1">
        <v>0.02</v>
      </c>
      <c r="N2908" s="1" t="s">
        <v>38</v>
      </c>
    </row>
    <row r="2909" spans="1:14" x14ac:dyDescent="0.2">
      <c r="A2909" s="1" t="s">
        <v>2949</v>
      </c>
      <c r="B2909" s="1">
        <v>22</v>
      </c>
      <c r="C2909" s="1" t="s">
        <v>14</v>
      </c>
      <c r="D2909" s="1" t="s">
        <v>31</v>
      </c>
      <c r="E2909" s="1">
        <v>0.85</v>
      </c>
      <c r="F2909" s="1">
        <v>26</v>
      </c>
      <c r="G2909" s="1" t="s">
        <v>32</v>
      </c>
      <c r="H2909" s="1" t="s">
        <v>17</v>
      </c>
      <c r="I2909" s="1">
        <v>17.989999999999998</v>
      </c>
      <c r="J2909" s="1">
        <v>1</v>
      </c>
      <c r="K2909" s="1" t="s">
        <v>36</v>
      </c>
      <c r="L2909" s="1">
        <v>3</v>
      </c>
      <c r="M2909" s="1">
        <v>0.03</v>
      </c>
      <c r="N2909" s="1" t="s">
        <v>46</v>
      </c>
    </row>
    <row r="2910" spans="1:14" x14ac:dyDescent="0.2">
      <c r="A2910" s="1" t="s">
        <v>2950</v>
      </c>
      <c r="B2910" s="1">
        <v>65</v>
      </c>
      <c r="C2910" s="1" t="s">
        <v>26</v>
      </c>
      <c r="D2910" s="1" t="s">
        <v>15</v>
      </c>
      <c r="E2910" s="1">
        <v>1.85</v>
      </c>
      <c r="F2910" s="1">
        <v>34</v>
      </c>
      <c r="G2910" s="1" t="s">
        <v>27</v>
      </c>
      <c r="H2910" s="1" t="s">
        <v>17</v>
      </c>
      <c r="I2910" s="1">
        <v>8.99</v>
      </c>
      <c r="J2910" s="1">
        <v>1</v>
      </c>
      <c r="K2910" s="1" t="s">
        <v>42</v>
      </c>
      <c r="L2910" s="1">
        <v>2</v>
      </c>
      <c r="M2910" s="1">
        <v>0.05</v>
      </c>
      <c r="N2910" s="1" t="s">
        <v>38</v>
      </c>
    </row>
    <row r="2911" spans="1:14" x14ac:dyDescent="0.2">
      <c r="A2911" s="1" t="s">
        <v>2951</v>
      </c>
      <c r="B2911" s="1">
        <v>70</v>
      </c>
      <c r="C2911" s="1" t="s">
        <v>40</v>
      </c>
      <c r="D2911" s="1" t="s">
        <v>31</v>
      </c>
      <c r="E2911" s="1">
        <v>8.2899999999999991</v>
      </c>
      <c r="F2911" s="1">
        <v>13</v>
      </c>
      <c r="G2911" s="1" t="s">
        <v>69</v>
      </c>
      <c r="H2911" s="1" t="s">
        <v>23</v>
      </c>
      <c r="I2911" s="1">
        <v>17.989999999999998</v>
      </c>
      <c r="J2911" s="1">
        <v>0</v>
      </c>
      <c r="K2911" s="1" t="s">
        <v>18</v>
      </c>
      <c r="L2911" s="1">
        <v>1</v>
      </c>
      <c r="M2911" s="1">
        <v>0.59</v>
      </c>
      <c r="N2911" s="1" t="s">
        <v>46</v>
      </c>
    </row>
    <row r="2912" spans="1:14" x14ac:dyDescent="0.2">
      <c r="A2912" s="1" t="s">
        <v>2952</v>
      </c>
      <c r="B2912" s="1">
        <v>39</v>
      </c>
      <c r="C2912" s="1" t="s">
        <v>26</v>
      </c>
      <c r="D2912" s="1" t="s">
        <v>15</v>
      </c>
      <c r="E2912" s="1">
        <v>13.15</v>
      </c>
      <c r="F2912" s="1">
        <v>13</v>
      </c>
      <c r="G2912" s="1" t="s">
        <v>27</v>
      </c>
      <c r="H2912" s="1" t="s">
        <v>17</v>
      </c>
      <c r="I2912" s="1">
        <v>8.99</v>
      </c>
      <c r="J2912" s="1">
        <v>0</v>
      </c>
      <c r="K2912" s="1" t="s">
        <v>18</v>
      </c>
      <c r="L2912" s="1">
        <v>2</v>
      </c>
      <c r="M2912" s="1">
        <v>0.94</v>
      </c>
      <c r="N2912" s="1" t="s">
        <v>33</v>
      </c>
    </row>
    <row r="2913" spans="1:14" x14ac:dyDescent="0.2">
      <c r="A2913" s="1" t="s">
        <v>2953</v>
      </c>
      <c r="B2913" s="1">
        <v>59</v>
      </c>
      <c r="C2913" s="1" t="s">
        <v>14</v>
      </c>
      <c r="D2913" s="1" t="s">
        <v>21</v>
      </c>
      <c r="E2913" s="1">
        <v>3.7</v>
      </c>
      <c r="F2913" s="1">
        <v>22</v>
      </c>
      <c r="G2913" s="1" t="s">
        <v>22</v>
      </c>
      <c r="H2913" s="1" t="s">
        <v>56</v>
      </c>
      <c r="I2913" s="1">
        <v>13.99</v>
      </c>
      <c r="J2913" s="1">
        <v>1</v>
      </c>
      <c r="K2913" s="1" t="s">
        <v>18</v>
      </c>
      <c r="L2913" s="1">
        <v>3</v>
      </c>
      <c r="M2913" s="1">
        <v>0.16</v>
      </c>
      <c r="N2913" s="1" t="s">
        <v>46</v>
      </c>
    </row>
    <row r="2914" spans="1:14" x14ac:dyDescent="0.2">
      <c r="A2914" s="1" t="s">
        <v>2954</v>
      </c>
      <c r="B2914" s="1">
        <v>58</v>
      </c>
      <c r="C2914" s="1" t="s">
        <v>26</v>
      </c>
      <c r="D2914" s="1" t="s">
        <v>15</v>
      </c>
      <c r="E2914" s="1">
        <v>5.08</v>
      </c>
      <c r="F2914" s="1">
        <v>48</v>
      </c>
      <c r="G2914" s="1" t="s">
        <v>27</v>
      </c>
      <c r="H2914" s="1" t="s">
        <v>17</v>
      </c>
      <c r="I2914" s="1">
        <v>8.99</v>
      </c>
      <c r="J2914" s="1">
        <v>1</v>
      </c>
      <c r="K2914" s="1" t="s">
        <v>42</v>
      </c>
      <c r="L2914" s="1">
        <v>5</v>
      </c>
      <c r="M2914" s="1">
        <v>0.1</v>
      </c>
      <c r="N2914" s="1" t="s">
        <v>51</v>
      </c>
    </row>
    <row r="2915" spans="1:14" x14ac:dyDescent="0.2">
      <c r="A2915" s="1" t="s">
        <v>2955</v>
      </c>
      <c r="B2915" s="1">
        <v>56</v>
      </c>
      <c r="C2915" s="1" t="s">
        <v>26</v>
      </c>
      <c r="D2915" s="1" t="s">
        <v>15</v>
      </c>
      <c r="E2915" s="1">
        <v>23.72</v>
      </c>
      <c r="F2915" s="1">
        <v>13</v>
      </c>
      <c r="G2915" s="1" t="s">
        <v>48</v>
      </c>
      <c r="H2915" s="1" t="s">
        <v>23</v>
      </c>
      <c r="I2915" s="1">
        <v>8.99</v>
      </c>
      <c r="J2915" s="1">
        <v>0</v>
      </c>
      <c r="K2915" s="1" t="s">
        <v>36</v>
      </c>
      <c r="L2915" s="1">
        <v>1</v>
      </c>
      <c r="M2915" s="1">
        <v>1.69</v>
      </c>
      <c r="N2915" s="1" t="s">
        <v>46</v>
      </c>
    </row>
    <row r="2916" spans="1:14" x14ac:dyDescent="0.2">
      <c r="A2916" s="1" t="s">
        <v>2956</v>
      </c>
      <c r="B2916" s="1">
        <v>46</v>
      </c>
      <c r="C2916" s="1" t="s">
        <v>26</v>
      </c>
      <c r="D2916" s="1" t="s">
        <v>21</v>
      </c>
      <c r="E2916" s="1">
        <v>13.81</v>
      </c>
      <c r="F2916" s="1">
        <v>13</v>
      </c>
      <c r="G2916" s="1" t="s">
        <v>32</v>
      </c>
      <c r="H2916" s="1" t="s">
        <v>17</v>
      </c>
      <c r="I2916" s="1">
        <v>13.99</v>
      </c>
      <c r="J2916" s="1">
        <v>0</v>
      </c>
      <c r="K2916" s="1" t="s">
        <v>60</v>
      </c>
      <c r="L2916" s="1">
        <v>1</v>
      </c>
      <c r="M2916" s="1">
        <v>0.99</v>
      </c>
      <c r="N2916" s="1" t="s">
        <v>19</v>
      </c>
    </row>
    <row r="2917" spans="1:14" x14ac:dyDescent="0.2">
      <c r="A2917" s="1" t="s">
        <v>2957</v>
      </c>
      <c r="B2917" s="1">
        <v>19</v>
      </c>
      <c r="C2917" s="1" t="s">
        <v>26</v>
      </c>
      <c r="D2917" s="1" t="s">
        <v>21</v>
      </c>
      <c r="E2917" s="1">
        <v>6.51</v>
      </c>
      <c r="F2917" s="1">
        <v>51</v>
      </c>
      <c r="G2917" s="1" t="s">
        <v>27</v>
      </c>
      <c r="H2917" s="1" t="s">
        <v>56</v>
      </c>
      <c r="I2917" s="1">
        <v>13.99</v>
      </c>
      <c r="J2917" s="1">
        <v>1</v>
      </c>
      <c r="K2917" s="1" t="s">
        <v>28</v>
      </c>
      <c r="L2917" s="1">
        <v>1</v>
      </c>
      <c r="M2917" s="1">
        <v>0.13</v>
      </c>
      <c r="N2917" s="1" t="s">
        <v>46</v>
      </c>
    </row>
    <row r="2918" spans="1:14" x14ac:dyDescent="0.2">
      <c r="A2918" s="1" t="s">
        <v>2958</v>
      </c>
      <c r="B2918" s="1">
        <v>38</v>
      </c>
      <c r="C2918" s="1" t="s">
        <v>40</v>
      </c>
      <c r="D2918" s="1" t="s">
        <v>21</v>
      </c>
      <c r="E2918" s="1">
        <v>6.68</v>
      </c>
      <c r="F2918" s="1">
        <v>15</v>
      </c>
      <c r="G2918" s="1" t="s">
        <v>32</v>
      </c>
      <c r="H2918" s="1" t="s">
        <v>23</v>
      </c>
      <c r="I2918" s="1">
        <v>13.99</v>
      </c>
      <c r="J2918" s="1">
        <v>0</v>
      </c>
      <c r="K2918" s="1" t="s">
        <v>60</v>
      </c>
      <c r="L2918" s="1">
        <v>1</v>
      </c>
      <c r="M2918" s="1">
        <v>0.42</v>
      </c>
      <c r="N2918" s="1" t="s">
        <v>29</v>
      </c>
    </row>
    <row r="2919" spans="1:14" x14ac:dyDescent="0.2">
      <c r="A2919" s="1" t="s">
        <v>2959</v>
      </c>
      <c r="B2919" s="1">
        <v>24</v>
      </c>
      <c r="C2919" s="1" t="s">
        <v>14</v>
      </c>
      <c r="D2919" s="1" t="s">
        <v>31</v>
      </c>
      <c r="E2919" s="1">
        <v>18.05</v>
      </c>
      <c r="F2919" s="1">
        <v>41</v>
      </c>
      <c r="G2919" s="1" t="s">
        <v>16</v>
      </c>
      <c r="H2919" s="1" t="s">
        <v>23</v>
      </c>
      <c r="I2919" s="1">
        <v>17.989999999999998</v>
      </c>
      <c r="J2919" s="1">
        <v>0</v>
      </c>
      <c r="K2919" s="1" t="s">
        <v>60</v>
      </c>
      <c r="L2919" s="1">
        <v>5</v>
      </c>
      <c r="M2919" s="1">
        <v>0.43</v>
      </c>
      <c r="N2919" s="1" t="s">
        <v>38</v>
      </c>
    </row>
    <row r="2920" spans="1:14" x14ac:dyDescent="0.2">
      <c r="A2920" s="1" t="s">
        <v>2960</v>
      </c>
      <c r="B2920" s="1">
        <v>63</v>
      </c>
      <c r="C2920" s="1" t="s">
        <v>26</v>
      </c>
      <c r="D2920" s="1" t="s">
        <v>31</v>
      </c>
      <c r="E2920" s="1">
        <v>26.19</v>
      </c>
      <c r="F2920" s="1">
        <v>34</v>
      </c>
      <c r="G2920" s="1" t="s">
        <v>16</v>
      </c>
      <c r="H2920" s="1" t="s">
        <v>45</v>
      </c>
      <c r="I2920" s="1">
        <v>17.989999999999998</v>
      </c>
      <c r="J2920" s="1">
        <v>0</v>
      </c>
      <c r="K2920" s="1" t="s">
        <v>28</v>
      </c>
      <c r="L2920" s="1">
        <v>1</v>
      </c>
      <c r="M2920" s="1">
        <v>0.75</v>
      </c>
      <c r="N2920" s="1" t="s">
        <v>24</v>
      </c>
    </row>
    <row r="2921" spans="1:14" x14ac:dyDescent="0.2">
      <c r="A2921" s="1" t="s">
        <v>2961</v>
      </c>
      <c r="B2921" s="1">
        <v>49</v>
      </c>
      <c r="C2921" s="1" t="s">
        <v>14</v>
      </c>
      <c r="D2921" s="1" t="s">
        <v>31</v>
      </c>
      <c r="E2921" s="1">
        <v>8.48</v>
      </c>
      <c r="F2921" s="1">
        <v>10</v>
      </c>
      <c r="G2921" s="1" t="s">
        <v>69</v>
      </c>
      <c r="H2921" s="1" t="s">
        <v>45</v>
      </c>
      <c r="I2921" s="1">
        <v>17.989999999999998</v>
      </c>
      <c r="J2921" s="1">
        <v>0</v>
      </c>
      <c r="K2921" s="1" t="s">
        <v>42</v>
      </c>
      <c r="L2921" s="1">
        <v>1</v>
      </c>
      <c r="M2921" s="1">
        <v>0.77</v>
      </c>
      <c r="N2921" s="1" t="s">
        <v>33</v>
      </c>
    </row>
    <row r="2922" spans="1:14" x14ac:dyDescent="0.2">
      <c r="A2922" s="1" t="s">
        <v>2962</v>
      </c>
      <c r="B2922" s="1">
        <v>56</v>
      </c>
      <c r="C2922" s="1" t="s">
        <v>40</v>
      </c>
      <c r="D2922" s="1" t="s">
        <v>31</v>
      </c>
      <c r="E2922" s="1">
        <v>14.15</v>
      </c>
      <c r="F2922" s="1">
        <v>44</v>
      </c>
      <c r="G2922" s="1" t="s">
        <v>16</v>
      </c>
      <c r="H2922" s="1" t="s">
        <v>23</v>
      </c>
      <c r="I2922" s="1">
        <v>17.989999999999998</v>
      </c>
      <c r="J2922" s="1">
        <v>1</v>
      </c>
      <c r="K2922" s="1" t="s">
        <v>28</v>
      </c>
      <c r="L2922" s="1">
        <v>3</v>
      </c>
      <c r="M2922" s="1">
        <v>0.31</v>
      </c>
      <c r="N2922" s="1" t="s">
        <v>33</v>
      </c>
    </row>
    <row r="2923" spans="1:14" x14ac:dyDescent="0.2">
      <c r="A2923" s="1" t="s">
        <v>2963</v>
      </c>
      <c r="B2923" s="1">
        <v>55</v>
      </c>
      <c r="C2923" s="1" t="s">
        <v>26</v>
      </c>
      <c r="D2923" s="1" t="s">
        <v>31</v>
      </c>
      <c r="E2923" s="1">
        <v>2.0099999999999998</v>
      </c>
      <c r="F2923" s="1">
        <v>24</v>
      </c>
      <c r="G2923" s="1" t="s">
        <v>69</v>
      </c>
      <c r="H2923" s="1" t="s">
        <v>56</v>
      </c>
      <c r="I2923" s="1">
        <v>17.989999999999998</v>
      </c>
      <c r="J2923" s="1">
        <v>1</v>
      </c>
      <c r="K2923" s="1" t="s">
        <v>36</v>
      </c>
      <c r="L2923" s="1">
        <v>3</v>
      </c>
      <c r="M2923" s="1">
        <v>0.08</v>
      </c>
      <c r="N2923" s="1" t="s">
        <v>24</v>
      </c>
    </row>
    <row r="2924" spans="1:14" x14ac:dyDescent="0.2">
      <c r="A2924" s="1" t="s">
        <v>2964</v>
      </c>
      <c r="B2924" s="1">
        <v>46</v>
      </c>
      <c r="C2924" s="1" t="s">
        <v>40</v>
      </c>
      <c r="D2924" s="1" t="s">
        <v>31</v>
      </c>
      <c r="E2924" s="1">
        <v>0.48</v>
      </c>
      <c r="F2924" s="1">
        <v>36</v>
      </c>
      <c r="G2924" s="1" t="s">
        <v>27</v>
      </c>
      <c r="H2924" s="1" t="s">
        <v>17</v>
      </c>
      <c r="I2924" s="1">
        <v>17.989999999999998</v>
      </c>
      <c r="J2924" s="1">
        <v>1</v>
      </c>
      <c r="K2924" s="1" t="s">
        <v>18</v>
      </c>
      <c r="L2924" s="1">
        <v>5</v>
      </c>
      <c r="M2924" s="1">
        <v>0.01</v>
      </c>
      <c r="N2924" s="1" t="s">
        <v>38</v>
      </c>
    </row>
    <row r="2925" spans="1:14" x14ac:dyDescent="0.2">
      <c r="A2925" s="1" t="s">
        <v>2965</v>
      </c>
      <c r="B2925" s="1">
        <v>18</v>
      </c>
      <c r="C2925" s="1" t="s">
        <v>14</v>
      </c>
      <c r="D2925" s="1" t="s">
        <v>15</v>
      </c>
      <c r="E2925" s="1">
        <v>3.17</v>
      </c>
      <c r="F2925" s="1">
        <v>0</v>
      </c>
      <c r="G2925" s="1" t="s">
        <v>27</v>
      </c>
      <c r="H2925" s="1" t="s">
        <v>45</v>
      </c>
      <c r="I2925" s="1">
        <v>8.99</v>
      </c>
      <c r="J2925" s="1">
        <v>1</v>
      </c>
      <c r="K2925" s="1" t="s">
        <v>60</v>
      </c>
      <c r="L2925" s="1">
        <v>1</v>
      </c>
      <c r="M2925" s="1">
        <v>3.17</v>
      </c>
      <c r="N2925" s="1" t="s">
        <v>19</v>
      </c>
    </row>
    <row r="2926" spans="1:14" x14ac:dyDescent="0.2">
      <c r="A2926" s="1" t="s">
        <v>2966</v>
      </c>
      <c r="B2926" s="1">
        <v>28</v>
      </c>
      <c r="C2926" s="1" t="s">
        <v>40</v>
      </c>
      <c r="D2926" s="1" t="s">
        <v>31</v>
      </c>
      <c r="E2926" s="1">
        <v>8.75</v>
      </c>
      <c r="F2926" s="1">
        <v>46</v>
      </c>
      <c r="G2926" s="1" t="s">
        <v>27</v>
      </c>
      <c r="H2926" s="1" t="s">
        <v>54</v>
      </c>
      <c r="I2926" s="1">
        <v>17.989999999999998</v>
      </c>
      <c r="J2926" s="1">
        <v>1</v>
      </c>
      <c r="K2926" s="1" t="s">
        <v>60</v>
      </c>
      <c r="L2926" s="1">
        <v>3</v>
      </c>
      <c r="M2926" s="1">
        <v>0.19</v>
      </c>
      <c r="N2926" s="1" t="s">
        <v>46</v>
      </c>
    </row>
    <row r="2927" spans="1:14" x14ac:dyDescent="0.2">
      <c r="A2927" s="1" t="s">
        <v>2967</v>
      </c>
      <c r="B2927" s="1">
        <v>35</v>
      </c>
      <c r="C2927" s="1" t="s">
        <v>26</v>
      </c>
      <c r="D2927" s="1" t="s">
        <v>31</v>
      </c>
      <c r="E2927" s="1">
        <v>9.17</v>
      </c>
      <c r="F2927" s="1">
        <v>43</v>
      </c>
      <c r="G2927" s="1" t="s">
        <v>27</v>
      </c>
      <c r="H2927" s="1" t="s">
        <v>23</v>
      </c>
      <c r="I2927" s="1">
        <v>17.989999999999998</v>
      </c>
      <c r="J2927" s="1">
        <v>1</v>
      </c>
      <c r="K2927" s="1" t="s">
        <v>28</v>
      </c>
      <c r="L2927" s="1">
        <v>3</v>
      </c>
      <c r="M2927" s="1">
        <v>0.21</v>
      </c>
      <c r="N2927" s="1" t="s">
        <v>29</v>
      </c>
    </row>
    <row r="2928" spans="1:14" x14ac:dyDescent="0.2">
      <c r="A2928" s="1" t="s">
        <v>2968</v>
      </c>
      <c r="B2928" s="1">
        <v>43</v>
      </c>
      <c r="C2928" s="1" t="s">
        <v>40</v>
      </c>
      <c r="D2928" s="1" t="s">
        <v>21</v>
      </c>
      <c r="E2928" s="1">
        <v>0.83</v>
      </c>
      <c r="F2928" s="1">
        <v>13</v>
      </c>
      <c r="G2928" s="1" t="s">
        <v>48</v>
      </c>
      <c r="H2928" s="1" t="s">
        <v>17</v>
      </c>
      <c r="I2928" s="1">
        <v>13.99</v>
      </c>
      <c r="J2928" s="1">
        <v>1</v>
      </c>
      <c r="K2928" s="1" t="s">
        <v>42</v>
      </c>
      <c r="L2928" s="1">
        <v>3</v>
      </c>
      <c r="M2928" s="1">
        <v>0.06</v>
      </c>
      <c r="N2928" s="1" t="s">
        <v>51</v>
      </c>
    </row>
    <row r="2929" spans="1:14" x14ac:dyDescent="0.2">
      <c r="A2929" s="1" t="s">
        <v>2969</v>
      </c>
      <c r="B2929" s="1">
        <v>37</v>
      </c>
      <c r="C2929" s="1" t="s">
        <v>14</v>
      </c>
      <c r="D2929" s="1" t="s">
        <v>15</v>
      </c>
      <c r="E2929" s="1">
        <v>3.68</v>
      </c>
      <c r="F2929" s="1">
        <v>45</v>
      </c>
      <c r="G2929" s="1" t="s">
        <v>16</v>
      </c>
      <c r="H2929" s="1" t="s">
        <v>45</v>
      </c>
      <c r="I2929" s="1">
        <v>8.99</v>
      </c>
      <c r="J2929" s="1">
        <v>1</v>
      </c>
      <c r="K2929" s="1" t="s">
        <v>60</v>
      </c>
      <c r="L2929" s="1">
        <v>3</v>
      </c>
      <c r="M2929" s="1">
        <v>0.08</v>
      </c>
      <c r="N2929" s="1" t="s">
        <v>24</v>
      </c>
    </row>
    <row r="2930" spans="1:14" x14ac:dyDescent="0.2">
      <c r="A2930" s="1" t="s">
        <v>2970</v>
      </c>
      <c r="B2930" s="1">
        <v>62</v>
      </c>
      <c r="C2930" s="1" t="s">
        <v>40</v>
      </c>
      <c r="D2930" s="1" t="s">
        <v>31</v>
      </c>
      <c r="E2930" s="1">
        <v>10.33</v>
      </c>
      <c r="F2930" s="1">
        <v>3</v>
      </c>
      <c r="G2930" s="1" t="s">
        <v>16</v>
      </c>
      <c r="H2930" s="1" t="s">
        <v>54</v>
      </c>
      <c r="I2930" s="1">
        <v>17.989999999999998</v>
      </c>
      <c r="J2930" s="1">
        <v>0</v>
      </c>
      <c r="K2930" s="1" t="s">
        <v>28</v>
      </c>
      <c r="L2930" s="1">
        <v>2</v>
      </c>
      <c r="M2930" s="1">
        <v>2.58</v>
      </c>
      <c r="N2930" s="1" t="s">
        <v>51</v>
      </c>
    </row>
    <row r="2931" spans="1:14" x14ac:dyDescent="0.2">
      <c r="A2931" s="1" t="s">
        <v>2971</v>
      </c>
      <c r="B2931" s="1">
        <v>46</v>
      </c>
      <c r="C2931" s="1" t="s">
        <v>26</v>
      </c>
      <c r="D2931" s="1" t="s">
        <v>15</v>
      </c>
      <c r="E2931" s="1">
        <v>12.12</v>
      </c>
      <c r="F2931" s="1">
        <v>41</v>
      </c>
      <c r="G2931" s="1" t="s">
        <v>48</v>
      </c>
      <c r="H2931" s="1" t="s">
        <v>56</v>
      </c>
      <c r="I2931" s="1">
        <v>8.99</v>
      </c>
      <c r="J2931" s="1">
        <v>1</v>
      </c>
      <c r="K2931" s="1" t="s">
        <v>36</v>
      </c>
      <c r="L2931" s="1">
        <v>2</v>
      </c>
      <c r="M2931" s="1">
        <v>0.28999999999999998</v>
      </c>
      <c r="N2931" s="1" t="s">
        <v>29</v>
      </c>
    </row>
    <row r="2932" spans="1:14" x14ac:dyDescent="0.2">
      <c r="A2932" s="1" t="s">
        <v>2972</v>
      </c>
      <c r="B2932" s="1">
        <v>34</v>
      </c>
      <c r="C2932" s="1" t="s">
        <v>26</v>
      </c>
      <c r="D2932" s="1" t="s">
        <v>15</v>
      </c>
      <c r="E2932" s="1">
        <v>28.06</v>
      </c>
      <c r="F2932" s="1">
        <v>33</v>
      </c>
      <c r="G2932" s="1" t="s">
        <v>32</v>
      </c>
      <c r="H2932" s="1" t="s">
        <v>17</v>
      </c>
      <c r="I2932" s="1">
        <v>8.99</v>
      </c>
      <c r="J2932" s="1">
        <v>0</v>
      </c>
      <c r="K2932" s="1" t="s">
        <v>42</v>
      </c>
      <c r="L2932" s="1">
        <v>4</v>
      </c>
      <c r="M2932" s="1">
        <v>0.83</v>
      </c>
      <c r="N2932" s="1" t="s">
        <v>51</v>
      </c>
    </row>
    <row r="2933" spans="1:14" x14ac:dyDescent="0.2">
      <c r="A2933" s="1" t="s">
        <v>2973</v>
      </c>
      <c r="B2933" s="1">
        <v>21</v>
      </c>
      <c r="C2933" s="1" t="s">
        <v>40</v>
      </c>
      <c r="D2933" s="1" t="s">
        <v>31</v>
      </c>
      <c r="E2933" s="1">
        <v>16.09</v>
      </c>
      <c r="F2933" s="1">
        <v>2</v>
      </c>
      <c r="G2933" s="1" t="s">
        <v>69</v>
      </c>
      <c r="H2933" s="1" t="s">
        <v>56</v>
      </c>
      <c r="I2933" s="1">
        <v>17.989999999999998</v>
      </c>
      <c r="J2933" s="1">
        <v>0</v>
      </c>
      <c r="K2933" s="1" t="s">
        <v>28</v>
      </c>
      <c r="L2933" s="1">
        <v>4</v>
      </c>
      <c r="M2933" s="1">
        <v>5.36</v>
      </c>
      <c r="N2933" s="1" t="s">
        <v>24</v>
      </c>
    </row>
    <row r="2934" spans="1:14" x14ac:dyDescent="0.2">
      <c r="A2934" s="1" t="s">
        <v>2974</v>
      </c>
      <c r="B2934" s="1">
        <v>61</v>
      </c>
      <c r="C2934" s="1" t="s">
        <v>26</v>
      </c>
      <c r="D2934" s="1" t="s">
        <v>31</v>
      </c>
      <c r="E2934" s="1">
        <v>55.13</v>
      </c>
      <c r="F2934" s="1">
        <v>59</v>
      </c>
      <c r="G2934" s="1" t="s">
        <v>27</v>
      </c>
      <c r="H2934" s="1" t="s">
        <v>56</v>
      </c>
      <c r="I2934" s="1">
        <v>17.989999999999998</v>
      </c>
      <c r="J2934" s="1">
        <v>0</v>
      </c>
      <c r="K2934" s="1" t="s">
        <v>36</v>
      </c>
      <c r="L2934" s="1">
        <v>1</v>
      </c>
      <c r="M2934" s="1">
        <v>0.92</v>
      </c>
      <c r="N2934" s="1" t="s">
        <v>33</v>
      </c>
    </row>
    <row r="2935" spans="1:14" x14ac:dyDescent="0.2">
      <c r="A2935" s="1" t="s">
        <v>2975</v>
      </c>
      <c r="B2935" s="1">
        <v>48</v>
      </c>
      <c r="C2935" s="1" t="s">
        <v>14</v>
      </c>
      <c r="D2935" s="1" t="s">
        <v>31</v>
      </c>
      <c r="E2935" s="1">
        <v>17.239999999999998</v>
      </c>
      <c r="F2935" s="1">
        <v>53</v>
      </c>
      <c r="G2935" s="1" t="s">
        <v>32</v>
      </c>
      <c r="H2935" s="1" t="s">
        <v>23</v>
      </c>
      <c r="I2935" s="1">
        <v>17.989999999999998</v>
      </c>
      <c r="J2935" s="1">
        <v>0</v>
      </c>
      <c r="K2935" s="1" t="s">
        <v>36</v>
      </c>
      <c r="L2935" s="1">
        <v>5</v>
      </c>
      <c r="M2935" s="1">
        <v>0.32</v>
      </c>
      <c r="N2935" s="1" t="s">
        <v>51</v>
      </c>
    </row>
    <row r="2936" spans="1:14" x14ac:dyDescent="0.2">
      <c r="A2936" s="1" t="s">
        <v>2976</v>
      </c>
      <c r="B2936" s="1">
        <v>23</v>
      </c>
      <c r="C2936" s="1" t="s">
        <v>14</v>
      </c>
      <c r="D2936" s="1" t="s">
        <v>15</v>
      </c>
      <c r="E2936" s="1">
        <v>2.91</v>
      </c>
      <c r="F2936" s="1">
        <v>40</v>
      </c>
      <c r="G2936" s="1" t="s">
        <v>32</v>
      </c>
      <c r="H2936" s="1" t="s">
        <v>56</v>
      </c>
      <c r="I2936" s="1">
        <v>8.99</v>
      </c>
      <c r="J2936" s="1">
        <v>1</v>
      </c>
      <c r="K2936" s="1" t="s">
        <v>42</v>
      </c>
      <c r="L2936" s="1">
        <v>3</v>
      </c>
      <c r="M2936" s="1">
        <v>7.0000000000000007E-2</v>
      </c>
      <c r="N2936" s="1" t="s">
        <v>29</v>
      </c>
    </row>
    <row r="2937" spans="1:14" x14ac:dyDescent="0.2">
      <c r="A2937" s="1" t="s">
        <v>2977</v>
      </c>
      <c r="B2937" s="1">
        <v>57</v>
      </c>
      <c r="C2937" s="1" t="s">
        <v>26</v>
      </c>
      <c r="D2937" s="1" t="s">
        <v>21</v>
      </c>
      <c r="E2937" s="1">
        <v>3.05</v>
      </c>
      <c r="F2937" s="1">
        <v>26</v>
      </c>
      <c r="G2937" s="1" t="s">
        <v>69</v>
      </c>
      <c r="H2937" s="1" t="s">
        <v>17</v>
      </c>
      <c r="I2937" s="1">
        <v>13.99</v>
      </c>
      <c r="J2937" s="1">
        <v>1</v>
      </c>
      <c r="K2937" s="1" t="s">
        <v>42</v>
      </c>
      <c r="L2937" s="1">
        <v>2</v>
      </c>
      <c r="M2937" s="1">
        <v>0.11</v>
      </c>
      <c r="N2937" s="1" t="s">
        <v>24</v>
      </c>
    </row>
    <row r="2938" spans="1:14" x14ac:dyDescent="0.2">
      <c r="A2938" s="1" t="s">
        <v>2978</v>
      </c>
      <c r="B2938" s="1">
        <v>30</v>
      </c>
      <c r="C2938" s="1" t="s">
        <v>40</v>
      </c>
      <c r="D2938" s="1" t="s">
        <v>31</v>
      </c>
      <c r="E2938" s="1">
        <v>5.43</v>
      </c>
      <c r="F2938" s="1">
        <v>56</v>
      </c>
      <c r="G2938" s="1" t="s">
        <v>16</v>
      </c>
      <c r="H2938" s="1" t="s">
        <v>17</v>
      </c>
      <c r="I2938" s="1">
        <v>17.989999999999998</v>
      </c>
      <c r="J2938" s="1">
        <v>1</v>
      </c>
      <c r="K2938" s="1" t="s">
        <v>18</v>
      </c>
      <c r="L2938" s="1">
        <v>4</v>
      </c>
      <c r="M2938" s="1">
        <v>0.1</v>
      </c>
      <c r="N2938" s="1" t="s">
        <v>51</v>
      </c>
    </row>
    <row r="2939" spans="1:14" x14ac:dyDescent="0.2">
      <c r="A2939" s="1" t="s">
        <v>2979</v>
      </c>
      <c r="B2939" s="1">
        <v>25</v>
      </c>
      <c r="C2939" s="1" t="s">
        <v>14</v>
      </c>
      <c r="D2939" s="1" t="s">
        <v>31</v>
      </c>
      <c r="E2939" s="1">
        <v>2.5099999999999998</v>
      </c>
      <c r="F2939" s="1">
        <v>18</v>
      </c>
      <c r="G2939" s="1" t="s">
        <v>27</v>
      </c>
      <c r="H2939" s="1" t="s">
        <v>17</v>
      </c>
      <c r="I2939" s="1">
        <v>17.989999999999998</v>
      </c>
      <c r="J2939" s="1">
        <v>0</v>
      </c>
      <c r="K2939" s="1" t="s">
        <v>42</v>
      </c>
      <c r="L2939" s="1">
        <v>5</v>
      </c>
      <c r="M2939" s="1">
        <v>0.13</v>
      </c>
      <c r="N2939" s="1" t="s">
        <v>24</v>
      </c>
    </row>
    <row r="2940" spans="1:14" x14ac:dyDescent="0.2">
      <c r="A2940" s="1" t="s">
        <v>2980</v>
      </c>
      <c r="B2940" s="1">
        <v>32</v>
      </c>
      <c r="C2940" s="1" t="s">
        <v>26</v>
      </c>
      <c r="D2940" s="1" t="s">
        <v>15</v>
      </c>
      <c r="E2940" s="1">
        <v>7.17</v>
      </c>
      <c r="F2940" s="1">
        <v>3</v>
      </c>
      <c r="G2940" s="1" t="s">
        <v>27</v>
      </c>
      <c r="H2940" s="1" t="s">
        <v>56</v>
      </c>
      <c r="I2940" s="1">
        <v>8.99</v>
      </c>
      <c r="J2940" s="1">
        <v>0</v>
      </c>
      <c r="K2940" s="1" t="s">
        <v>36</v>
      </c>
      <c r="L2940" s="1">
        <v>5</v>
      </c>
      <c r="M2940" s="1">
        <v>1.79</v>
      </c>
      <c r="N2940" s="1" t="s">
        <v>33</v>
      </c>
    </row>
    <row r="2941" spans="1:14" x14ac:dyDescent="0.2">
      <c r="A2941" s="1" t="s">
        <v>2981</v>
      </c>
      <c r="B2941" s="1">
        <v>29</v>
      </c>
      <c r="C2941" s="1" t="s">
        <v>26</v>
      </c>
      <c r="D2941" s="1" t="s">
        <v>15</v>
      </c>
      <c r="E2941" s="1">
        <v>10.64</v>
      </c>
      <c r="F2941" s="1">
        <v>36</v>
      </c>
      <c r="G2941" s="1" t="s">
        <v>22</v>
      </c>
      <c r="H2941" s="1" t="s">
        <v>56</v>
      </c>
      <c r="I2941" s="1">
        <v>8.99</v>
      </c>
      <c r="J2941" s="1">
        <v>1</v>
      </c>
      <c r="K2941" s="1" t="s">
        <v>42</v>
      </c>
      <c r="L2941" s="1">
        <v>1</v>
      </c>
      <c r="M2941" s="1">
        <v>0.28999999999999998</v>
      </c>
      <c r="N2941" s="1" t="s">
        <v>19</v>
      </c>
    </row>
    <row r="2942" spans="1:14" x14ac:dyDescent="0.2">
      <c r="A2942" s="1" t="s">
        <v>2982</v>
      </c>
      <c r="B2942" s="1">
        <v>56</v>
      </c>
      <c r="C2942" s="1" t="s">
        <v>40</v>
      </c>
      <c r="D2942" s="1" t="s">
        <v>21</v>
      </c>
      <c r="E2942" s="1">
        <v>12.06</v>
      </c>
      <c r="F2942" s="1">
        <v>26</v>
      </c>
      <c r="G2942" s="1" t="s">
        <v>48</v>
      </c>
      <c r="H2942" s="1" t="s">
        <v>45</v>
      </c>
      <c r="I2942" s="1">
        <v>13.99</v>
      </c>
      <c r="J2942" s="1">
        <v>0</v>
      </c>
      <c r="K2942" s="1" t="s">
        <v>36</v>
      </c>
      <c r="L2942" s="1">
        <v>1</v>
      </c>
      <c r="M2942" s="1">
        <v>0.45</v>
      </c>
      <c r="N2942" s="1" t="s">
        <v>33</v>
      </c>
    </row>
    <row r="2943" spans="1:14" x14ac:dyDescent="0.2">
      <c r="A2943" s="1" t="s">
        <v>2983</v>
      </c>
      <c r="B2943" s="1">
        <v>57</v>
      </c>
      <c r="C2943" s="1" t="s">
        <v>26</v>
      </c>
      <c r="D2943" s="1" t="s">
        <v>21</v>
      </c>
      <c r="E2943" s="1">
        <v>28.5</v>
      </c>
      <c r="F2943" s="1">
        <v>23</v>
      </c>
      <c r="G2943" s="1" t="s">
        <v>48</v>
      </c>
      <c r="H2943" s="1" t="s">
        <v>54</v>
      </c>
      <c r="I2943" s="1">
        <v>13.99</v>
      </c>
      <c r="J2943" s="1">
        <v>0</v>
      </c>
      <c r="K2943" s="1" t="s">
        <v>18</v>
      </c>
      <c r="L2943" s="1">
        <v>3</v>
      </c>
      <c r="M2943" s="1">
        <v>1.19</v>
      </c>
      <c r="N2943" s="1" t="s">
        <v>51</v>
      </c>
    </row>
    <row r="2944" spans="1:14" x14ac:dyDescent="0.2">
      <c r="A2944" s="1" t="s">
        <v>2984</v>
      </c>
      <c r="B2944" s="1">
        <v>23</v>
      </c>
      <c r="C2944" s="1" t="s">
        <v>26</v>
      </c>
      <c r="D2944" s="1" t="s">
        <v>15</v>
      </c>
      <c r="E2944" s="1">
        <v>11.25</v>
      </c>
      <c r="F2944" s="1">
        <v>24</v>
      </c>
      <c r="G2944" s="1" t="s">
        <v>27</v>
      </c>
      <c r="H2944" s="1" t="s">
        <v>54</v>
      </c>
      <c r="I2944" s="1">
        <v>8.99</v>
      </c>
      <c r="J2944" s="1">
        <v>0</v>
      </c>
      <c r="K2944" s="1" t="s">
        <v>28</v>
      </c>
      <c r="L2944" s="1">
        <v>5</v>
      </c>
      <c r="M2944" s="1">
        <v>0.45</v>
      </c>
      <c r="N2944" s="1" t="s">
        <v>46</v>
      </c>
    </row>
    <row r="2945" spans="1:14" x14ac:dyDescent="0.2">
      <c r="A2945" s="1" t="s">
        <v>2985</v>
      </c>
      <c r="B2945" s="1">
        <v>38</v>
      </c>
      <c r="C2945" s="1" t="s">
        <v>14</v>
      </c>
      <c r="D2945" s="1" t="s">
        <v>15</v>
      </c>
      <c r="E2945" s="1">
        <v>1.1299999999999999</v>
      </c>
      <c r="F2945" s="1">
        <v>41</v>
      </c>
      <c r="G2945" s="1" t="s">
        <v>27</v>
      </c>
      <c r="H2945" s="1" t="s">
        <v>54</v>
      </c>
      <c r="I2945" s="1">
        <v>8.99</v>
      </c>
      <c r="J2945" s="1">
        <v>1</v>
      </c>
      <c r="K2945" s="1" t="s">
        <v>28</v>
      </c>
      <c r="L2945" s="1">
        <v>2</v>
      </c>
      <c r="M2945" s="1">
        <v>0.03</v>
      </c>
      <c r="N2945" s="1" t="s">
        <v>46</v>
      </c>
    </row>
    <row r="2946" spans="1:14" x14ac:dyDescent="0.2">
      <c r="A2946" s="1" t="s">
        <v>2986</v>
      </c>
      <c r="B2946" s="1">
        <v>62</v>
      </c>
      <c r="C2946" s="1" t="s">
        <v>40</v>
      </c>
      <c r="D2946" s="1" t="s">
        <v>15</v>
      </c>
      <c r="E2946" s="1">
        <v>12.33</v>
      </c>
      <c r="F2946" s="1">
        <v>47</v>
      </c>
      <c r="G2946" s="1" t="s">
        <v>48</v>
      </c>
      <c r="H2946" s="1" t="s">
        <v>54</v>
      </c>
      <c r="I2946" s="1">
        <v>8.99</v>
      </c>
      <c r="J2946" s="1">
        <v>1</v>
      </c>
      <c r="K2946" s="1" t="s">
        <v>18</v>
      </c>
      <c r="L2946" s="1">
        <v>1</v>
      </c>
      <c r="M2946" s="1">
        <v>0.26</v>
      </c>
      <c r="N2946" s="1" t="s">
        <v>19</v>
      </c>
    </row>
    <row r="2947" spans="1:14" x14ac:dyDescent="0.2">
      <c r="A2947" s="1" t="s">
        <v>2987</v>
      </c>
      <c r="B2947" s="1">
        <v>51</v>
      </c>
      <c r="C2947" s="1" t="s">
        <v>40</v>
      </c>
      <c r="D2947" s="1" t="s">
        <v>21</v>
      </c>
      <c r="E2947" s="1">
        <v>8.43</v>
      </c>
      <c r="F2947" s="1">
        <v>37</v>
      </c>
      <c r="G2947" s="1" t="s">
        <v>48</v>
      </c>
      <c r="H2947" s="1" t="s">
        <v>23</v>
      </c>
      <c r="I2947" s="1">
        <v>13.99</v>
      </c>
      <c r="J2947" s="1">
        <v>1</v>
      </c>
      <c r="K2947" s="1" t="s">
        <v>36</v>
      </c>
      <c r="L2947" s="1">
        <v>1</v>
      </c>
      <c r="M2947" s="1">
        <v>0.22</v>
      </c>
      <c r="N2947" s="1" t="s">
        <v>51</v>
      </c>
    </row>
    <row r="2948" spans="1:14" x14ac:dyDescent="0.2">
      <c r="A2948" s="1" t="s">
        <v>2988</v>
      </c>
      <c r="B2948" s="1">
        <v>54</v>
      </c>
      <c r="C2948" s="1" t="s">
        <v>14</v>
      </c>
      <c r="D2948" s="1" t="s">
        <v>21</v>
      </c>
      <c r="E2948" s="1">
        <v>3.36</v>
      </c>
      <c r="F2948" s="1">
        <v>50</v>
      </c>
      <c r="G2948" s="1" t="s">
        <v>16</v>
      </c>
      <c r="H2948" s="1" t="s">
        <v>45</v>
      </c>
      <c r="I2948" s="1">
        <v>13.99</v>
      </c>
      <c r="J2948" s="1">
        <v>1</v>
      </c>
      <c r="K2948" s="1" t="s">
        <v>18</v>
      </c>
      <c r="L2948" s="1">
        <v>5</v>
      </c>
      <c r="M2948" s="1">
        <v>7.0000000000000007E-2</v>
      </c>
      <c r="N2948" s="1" t="s">
        <v>38</v>
      </c>
    </row>
    <row r="2949" spans="1:14" x14ac:dyDescent="0.2">
      <c r="A2949" s="1" t="s">
        <v>2989</v>
      </c>
      <c r="B2949" s="1">
        <v>33</v>
      </c>
      <c r="C2949" s="1" t="s">
        <v>26</v>
      </c>
      <c r="D2949" s="1" t="s">
        <v>15</v>
      </c>
      <c r="E2949" s="1">
        <v>11.36</v>
      </c>
      <c r="F2949" s="1">
        <v>51</v>
      </c>
      <c r="G2949" s="1" t="s">
        <v>22</v>
      </c>
      <c r="H2949" s="1" t="s">
        <v>54</v>
      </c>
      <c r="I2949" s="1">
        <v>8.99</v>
      </c>
      <c r="J2949" s="1">
        <v>1</v>
      </c>
      <c r="K2949" s="1" t="s">
        <v>42</v>
      </c>
      <c r="L2949" s="1">
        <v>1</v>
      </c>
      <c r="M2949" s="1">
        <v>0.22</v>
      </c>
      <c r="N2949" s="1" t="s">
        <v>29</v>
      </c>
    </row>
    <row r="2950" spans="1:14" x14ac:dyDescent="0.2">
      <c r="A2950" s="1" t="s">
        <v>2990</v>
      </c>
      <c r="B2950" s="1">
        <v>54</v>
      </c>
      <c r="C2950" s="1" t="s">
        <v>26</v>
      </c>
      <c r="D2950" s="1" t="s">
        <v>31</v>
      </c>
      <c r="E2950" s="1">
        <v>2.08</v>
      </c>
      <c r="F2950" s="1">
        <v>12</v>
      </c>
      <c r="G2950" s="1" t="s">
        <v>16</v>
      </c>
      <c r="H2950" s="1" t="s">
        <v>23</v>
      </c>
      <c r="I2950" s="1">
        <v>17.989999999999998</v>
      </c>
      <c r="J2950" s="1">
        <v>0</v>
      </c>
      <c r="K2950" s="1" t="s">
        <v>36</v>
      </c>
      <c r="L2950" s="1">
        <v>5</v>
      </c>
      <c r="M2950" s="1">
        <v>0.16</v>
      </c>
      <c r="N2950" s="1" t="s">
        <v>19</v>
      </c>
    </row>
    <row r="2951" spans="1:14" x14ac:dyDescent="0.2">
      <c r="A2951" s="1" t="s">
        <v>2991</v>
      </c>
      <c r="B2951" s="1">
        <v>38</v>
      </c>
      <c r="C2951" s="1" t="s">
        <v>40</v>
      </c>
      <c r="D2951" s="1" t="s">
        <v>31</v>
      </c>
      <c r="E2951" s="1">
        <v>3.49</v>
      </c>
      <c r="F2951" s="1">
        <v>26</v>
      </c>
      <c r="G2951" s="1" t="s">
        <v>27</v>
      </c>
      <c r="H2951" s="1" t="s">
        <v>17</v>
      </c>
      <c r="I2951" s="1">
        <v>17.989999999999998</v>
      </c>
      <c r="J2951" s="1">
        <v>0</v>
      </c>
      <c r="K2951" s="1" t="s">
        <v>60</v>
      </c>
      <c r="L2951" s="1">
        <v>5</v>
      </c>
      <c r="M2951" s="1">
        <v>0.13</v>
      </c>
      <c r="N2951" s="1" t="s">
        <v>19</v>
      </c>
    </row>
    <row r="2952" spans="1:14" x14ac:dyDescent="0.2">
      <c r="A2952" s="1" t="s">
        <v>2992</v>
      </c>
      <c r="B2952" s="1">
        <v>24</v>
      </c>
      <c r="C2952" s="1" t="s">
        <v>14</v>
      </c>
      <c r="D2952" s="1" t="s">
        <v>15</v>
      </c>
      <c r="E2952" s="1">
        <v>17.559999999999999</v>
      </c>
      <c r="F2952" s="1">
        <v>10</v>
      </c>
      <c r="G2952" s="1" t="s">
        <v>32</v>
      </c>
      <c r="H2952" s="1" t="s">
        <v>23</v>
      </c>
      <c r="I2952" s="1">
        <v>8.99</v>
      </c>
      <c r="J2952" s="1">
        <v>0</v>
      </c>
      <c r="K2952" s="1" t="s">
        <v>18</v>
      </c>
      <c r="L2952" s="1">
        <v>5</v>
      </c>
      <c r="M2952" s="1">
        <v>1.6</v>
      </c>
      <c r="N2952" s="1" t="s">
        <v>19</v>
      </c>
    </row>
    <row r="2953" spans="1:14" x14ac:dyDescent="0.2">
      <c r="A2953" s="1" t="s">
        <v>2993</v>
      </c>
      <c r="B2953" s="1">
        <v>44</v>
      </c>
      <c r="C2953" s="1" t="s">
        <v>40</v>
      </c>
      <c r="D2953" s="1" t="s">
        <v>21</v>
      </c>
      <c r="E2953" s="1">
        <v>2.2799999999999998</v>
      </c>
      <c r="F2953" s="1">
        <v>59</v>
      </c>
      <c r="G2953" s="1" t="s">
        <v>27</v>
      </c>
      <c r="H2953" s="1" t="s">
        <v>45</v>
      </c>
      <c r="I2953" s="1">
        <v>13.99</v>
      </c>
      <c r="J2953" s="1">
        <v>1</v>
      </c>
      <c r="K2953" s="1" t="s">
        <v>28</v>
      </c>
      <c r="L2953" s="1">
        <v>2</v>
      </c>
      <c r="M2953" s="1">
        <v>0.04</v>
      </c>
      <c r="N2953" s="1" t="s">
        <v>46</v>
      </c>
    </row>
    <row r="2954" spans="1:14" x14ac:dyDescent="0.2">
      <c r="A2954" s="1" t="s">
        <v>2994</v>
      </c>
      <c r="B2954" s="1">
        <v>37</v>
      </c>
      <c r="C2954" s="1" t="s">
        <v>40</v>
      </c>
      <c r="D2954" s="1" t="s">
        <v>21</v>
      </c>
      <c r="E2954" s="1">
        <v>28.57</v>
      </c>
      <c r="F2954" s="1">
        <v>4</v>
      </c>
      <c r="G2954" s="1" t="s">
        <v>22</v>
      </c>
      <c r="H2954" s="1" t="s">
        <v>23</v>
      </c>
      <c r="I2954" s="1">
        <v>13.99</v>
      </c>
      <c r="J2954" s="1">
        <v>0</v>
      </c>
      <c r="K2954" s="1" t="s">
        <v>60</v>
      </c>
      <c r="L2954" s="1">
        <v>2</v>
      </c>
      <c r="M2954" s="1">
        <v>5.71</v>
      </c>
      <c r="N2954" s="1" t="s">
        <v>33</v>
      </c>
    </row>
    <row r="2955" spans="1:14" x14ac:dyDescent="0.2">
      <c r="A2955" s="1" t="s">
        <v>2995</v>
      </c>
      <c r="B2955" s="1">
        <v>64</v>
      </c>
      <c r="C2955" s="1" t="s">
        <v>40</v>
      </c>
      <c r="D2955" s="1" t="s">
        <v>21</v>
      </c>
      <c r="E2955" s="1">
        <v>22.89</v>
      </c>
      <c r="F2955" s="1">
        <v>50</v>
      </c>
      <c r="G2955" s="1" t="s">
        <v>16</v>
      </c>
      <c r="H2955" s="1" t="s">
        <v>45</v>
      </c>
      <c r="I2955" s="1">
        <v>13.99</v>
      </c>
      <c r="J2955" s="1">
        <v>0</v>
      </c>
      <c r="K2955" s="1" t="s">
        <v>28</v>
      </c>
      <c r="L2955" s="1">
        <v>3</v>
      </c>
      <c r="M2955" s="1">
        <v>0.45</v>
      </c>
      <c r="N2955" s="1" t="s">
        <v>19</v>
      </c>
    </row>
    <row r="2956" spans="1:14" x14ac:dyDescent="0.2">
      <c r="A2956" s="1" t="s">
        <v>2996</v>
      </c>
      <c r="B2956" s="1">
        <v>41</v>
      </c>
      <c r="C2956" s="1" t="s">
        <v>26</v>
      </c>
      <c r="D2956" s="1" t="s">
        <v>31</v>
      </c>
      <c r="E2956" s="1">
        <v>14.17</v>
      </c>
      <c r="F2956" s="1">
        <v>19</v>
      </c>
      <c r="G2956" s="1" t="s">
        <v>69</v>
      </c>
      <c r="H2956" s="1" t="s">
        <v>56</v>
      </c>
      <c r="I2956" s="1">
        <v>17.989999999999998</v>
      </c>
      <c r="J2956" s="1">
        <v>0</v>
      </c>
      <c r="K2956" s="1" t="s">
        <v>18</v>
      </c>
      <c r="L2956" s="1">
        <v>3</v>
      </c>
      <c r="M2956" s="1">
        <v>0.71</v>
      </c>
      <c r="N2956" s="1" t="s">
        <v>19</v>
      </c>
    </row>
    <row r="2957" spans="1:14" x14ac:dyDescent="0.2">
      <c r="A2957" s="1" t="s">
        <v>2997</v>
      </c>
      <c r="B2957" s="1">
        <v>25</v>
      </c>
      <c r="C2957" s="1" t="s">
        <v>14</v>
      </c>
      <c r="D2957" s="1" t="s">
        <v>21</v>
      </c>
      <c r="E2957" s="1">
        <v>0.9</v>
      </c>
      <c r="F2957" s="1">
        <v>27</v>
      </c>
      <c r="G2957" s="1" t="s">
        <v>69</v>
      </c>
      <c r="H2957" s="1" t="s">
        <v>23</v>
      </c>
      <c r="I2957" s="1">
        <v>13.99</v>
      </c>
      <c r="J2957" s="1">
        <v>1</v>
      </c>
      <c r="K2957" s="1" t="s">
        <v>42</v>
      </c>
      <c r="L2957" s="1">
        <v>3</v>
      </c>
      <c r="M2957" s="1">
        <v>0.03</v>
      </c>
      <c r="N2957" s="1" t="s">
        <v>33</v>
      </c>
    </row>
    <row r="2958" spans="1:14" x14ac:dyDescent="0.2">
      <c r="A2958" s="1" t="s">
        <v>2998</v>
      </c>
      <c r="B2958" s="1">
        <v>65</v>
      </c>
      <c r="C2958" s="1" t="s">
        <v>26</v>
      </c>
      <c r="D2958" s="1" t="s">
        <v>21</v>
      </c>
      <c r="E2958" s="1">
        <v>17.309999999999999</v>
      </c>
      <c r="F2958" s="1">
        <v>37</v>
      </c>
      <c r="G2958" s="1" t="s">
        <v>16</v>
      </c>
      <c r="H2958" s="1" t="s">
        <v>23</v>
      </c>
      <c r="I2958" s="1">
        <v>13.99</v>
      </c>
      <c r="J2958" s="1">
        <v>1</v>
      </c>
      <c r="K2958" s="1" t="s">
        <v>42</v>
      </c>
      <c r="L2958" s="1">
        <v>1</v>
      </c>
      <c r="M2958" s="1">
        <v>0.46</v>
      </c>
      <c r="N2958" s="1" t="s">
        <v>29</v>
      </c>
    </row>
    <row r="2959" spans="1:14" x14ac:dyDescent="0.2">
      <c r="A2959" s="1" t="s">
        <v>2999</v>
      </c>
      <c r="B2959" s="1">
        <v>39</v>
      </c>
      <c r="C2959" s="1" t="s">
        <v>26</v>
      </c>
      <c r="D2959" s="1" t="s">
        <v>31</v>
      </c>
      <c r="E2959" s="1">
        <v>3.69</v>
      </c>
      <c r="F2959" s="1">
        <v>26</v>
      </c>
      <c r="G2959" s="1" t="s">
        <v>27</v>
      </c>
      <c r="H2959" s="1" t="s">
        <v>56</v>
      </c>
      <c r="I2959" s="1">
        <v>17.989999999999998</v>
      </c>
      <c r="J2959" s="1">
        <v>1</v>
      </c>
      <c r="K2959" s="1" t="s">
        <v>28</v>
      </c>
      <c r="L2959" s="1">
        <v>5</v>
      </c>
      <c r="M2959" s="1">
        <v>0.14000000000000001</v>
      </c>
      <c r="N2959" s="1" t="s">
        <v>51</v>
      </c>
    </row>
    <row r="2960" spans="1:14" x14ac:dyDescent="0.2">
      <c r="A2960" s="1" t="s">
        <v>3000</v>
      </c>
      <c r="B2960" s="1">
        <v>69</v>
      </c>
      <c r="C2960" s="1" t="s">
        <v>40</v>
      </c>
      <c r="D2960" s="1" t="s">
        <v>21</v>
      </c>
      <c r="E2960" s="1">
        <v>42.32</v>
      </c>
      <c r="F2960" s="1">
        <v>48</v>
      </c>
      <c r="G2960" s="1" t="s">
        <v>32</v>
      </c>
      <c r="H2960" s="1" t="s">
        <v>17</v>
      </c>
      <c r="I2960" s="1">
        <v>13.99</v>
      </c>
      <c r="J2960" s="1">
        <v>0</v>
      </c>
      <c r="K2960" s="1" t="s">
        <v>18</v>
      </c>
      <c r="L2960" s="1">
        <v>3</v>
      </c>
      <c r="M2960" s="1">
        <v>0.86</v>
      </c>
      <c r="N2960" s="1" t="s">
        <v>19</v>
      </c>
    </row>
    <row r="2961" spans="1:14" x14ac:dyDescent="0.2">
      <c r="A2961" s="1" t="s">
        <v>3001</v>
      </c>
      <c r="B2961" s="1">
        <v>61</v>
      </c>
      <c r="C2961" s="1" t="s">
        <v>14</v>
      </c>
      <c r="D2961" s="1" t="s">
        <v>31</v>
      </c>
      <c r="E2961" s="1">
        <v>31.47</v>
      </c>
      <c r="F2961" s="1">
        <v>52</v>
      </c>
      <c r="G2961" s="1" t="s">
        <v>22</v>
      </c>
      <c r="H2961" s="1" t="s">
        <v>54</v>
      </c>
      <c r="I2961" s="1">
        <v>17.989999999999998</v>
      </c>
      <c r="J2961" s="1">
        <v>0</v>
      </c>
      <c r="K2961" s="1" t="s">
        <v>36</v>
      </c>
      <c r="L2961" s="1">
        <v>5</v>
      </c>
      <c r="M2961" s="1">
        <v>0.59</v>
      </c>
      <c r="N2961" s="1" t="s">
        <v>51</v>
      </c>
    </row>
    <row r="2962" spans="1:14" x14ac:dyDescent="0.2">
      <c r="A2962" s="1" t="s">
        <v>3002</v>
      </c>
      <c r="B2962" s="1">
        <v>59</v>
      </c>
      <c r="C2962" s="1" t="s">
        <v>40</v>
      </c>
      <c r="D2962" s="1" t="s">
        <v>21</v>
      </c>
      <c r="E2962" s="1">
        <v>16.350000000000001</v>
      </c>
      <c r="F2962" s="1">
        <v>1</v>
      </c>
      <c r="G2962" s="1" t="s">
        <v>27</v>
      </c>
      <c r="H2962" s="1" t="s">
        <v>17</v>
      </c>
      <c r="I2962" s="1">
        <v>13.99</v>
      </c>
      <c r="J2962" s="1">
        <v>0</v>
      </c>
      <c r="K2962" s="1" t="s">
        <v>42</v>
      </c>
      <c r="L2962" s="1">
        <v>3</v>
      </c>
      <c r="M2962" s="1">
        <v>8.18</v>
      </c>
      <c r="N2962" s="1" t="s">
        <v>19</v>
      </c>
    </row>
    <row r="2963" spans="1:14" x14ac:dyDescent="0.2">
      <c r="A2963" s="1" t="s">
        <v>3003</v>
      </c>
      <c r="B2963" s="1">
        <v>26</v>
      </c>
      <c r="C2963" s="1" t="s">
        <v>14</v>
      </c>
      <c r="D2963" s="1" t="s">
        <v>21</v>
      </c>
      <c r="E2963" s="1">
        <v>1.24</v>
      </c>
      <c r="F2963" s="1">
        <v>56</v>
      </c>
      <c r="G2963" s="1" t="s">
        <v>27</v>
      </c>
      <c r="H2963" s="1" t="s">
        <v>17</v>
      </c>
      <c r="I2963" s="1">
        <v>13.99</v>
      </c>
      <c r="J2963" s="1">
        <v>1</v>
      </c>
      <c r="K2963" s="1" t="s">
        <v>36</v>
      </c>
      <c r="L2963" s="1">
        <v>1</v>
      </c>
      <c r="M2963" s="1">
        <v>0.02</v>
      </c>
      <c r="N2963" s="1" t="s">
        <v>24</v>
      </c>
    </row>
    <row r="2964" spans="1:14" x14ac:dyDescent="0.2">
      <c r="A2964" s="1" t="s">
        <v>3004</v>
      </c>
      <c r="B2964" s="1">
        <v>36</v>
      </c>
      <c r="C2964" s="1" t="s">
        <v>14</v>
      </c>
      <c r="D2964" s="1" t="s">
        <v>31</v>
      </c>
      <c r="E2964" s="1">
        <v>2.98</v>
      </c>
      <c r="F2964" s="1">
        <v>60</v>
      </c>
      <c r="G2964" s="1" t="s">
        <v>48</v>
      </c>
      <c r="H2964" s="1" t="s">
        <v>23</v>
      </c>
      <c r="I2964" s="1">
        <v>17.989999999999998</v>
      </c>
      <c r="J2964" s="1">
        <v>1</v>
      </c>
      <c r="K2964" s="1" t="s">
        <v>36</v>
      </c>
      <c r="L2964" s="1">
        <v>4</v>
      </c>
      <c r="M2964" s="1">
        <v>0.05</v>
      </c>
      <c r="N2964" s="1" t="s">
        <v>29</v>
      </c>
    </row>
    <row r="2965" spans="1:14" x14ac:dyDescent="0.2">
      <c r="A2965" s="1" t="s">
        <v>3005</v>
      </c>
      <c r="B2965" s="1">
        <v>42</v>
      </c>
      <c r="C2965" s="1" t="s">
        <v>26</v>
      </c>
      <c r="D2965" s="1" t="s">
        <v>15</v>
      </c>
      <c r="E2965" s="1">
        <v>1.85</v>
      </c>
      <c r="F2965" s="1">
        <v>6</v>
      </c>
      <c r="G2965" s="1" t="s">
        <v>16</v>
      </c>
      <c r="H2965" s="1" t="s">
        <v>45</v>
      </c>
      <c r="I2965" s="1">
        <v>8.99</v>
      </c>
      <c r="J2965" s="1">
        <v>1</v>
      </c>
      <c r="K2965" s="1" t="s">
        <v>28</v>
      </c>
      <c r="L2965" s="1">
        <v>5</v>
      </c>
      <c r="M2965" s="1">
        <v>0.26</v>
      </c>
      <c r="N2965" s="1" t="s">
        <v>33</v>
      </c>
    </row>
    <row r="2966" spans="1:14" x14ac:dyDescent="0.2">
      <c r="A2966" s="1" t="s">
        <v>3006</v>
      </c>
      <c r="B2966" s="1">
        <v>45</v>
      </c>
      <c r="C2966" s="1" t="s">
        <v>26</v>
      </c>
      <c r="D2966" s="1" t="s">
        <v>21</v>
      </c>
      <c r="E2966" s="1">
        <v>1.77</v>
      </c>
      <c r="F2966" s="1">
        <v>11</v>
      </c>
      <c r="G2966" s="1" t="s">
        <v>16</v>
      </c>
      <c r="H2966" s="1" t="s">
        <v>23</v>
      </c>
      <c r="I2966" s="1">
        <v>13.99</v>
      </c>
      <c r="J2966" s="1">
        <v>1</v>
      </c>
      <c r="K2966" s="1" t="s">
        <v>42</v>
      </c>
      <c r="L2966" s="1">
        <v>3</v>
      </c>
      <c r="M2966" s="1">
        <v>0.15</v>
      </c>
      <c r="N2966" s="1" t="s">
        <v>38</v>
      </c>
    </row>
    <row r="2967" spans="1:14" x14ac:dyDescent="0.2">
      <c r="A2967" s="1" t="s">
        <v>3007</v>
      </c>
      <c r="B2967" s="1">
        <v>66</v>
      </c>
      <c r="C2967" s="1" t="s">
        <v>14</v>
      </c>
      <c r="D2967" s="1" t="s">
        <v>31</v>
      </c>
      <c r="E2967" s="1">
        <v>0.42</v>
      </c>
      <c r="F2967" s="1">
        <v>28</v>
      </c>
      <c r="G2967" s="1" t="s">
        <v>69</v>
      </c>
      <c r="H2967" s="1" t="s">
        <v>17</v>
      </c>
      <c r="I2967" s="1">
        <v>17.989999999999998</v>
      </c>
      <c r="J2967" s="1">
        <v>1</v>
      </c>
      <c r="K2967" s="1" t="s">
        <v>28</v>
      </c>
      <c r="L2967" s="1">
        <v>5</v>
      </c>
      <c r="M2967" s="1">
        <v>0.01</v>
      </c>
      <c r="N2967" s="1" t="s">
        <v>29</v>
      </c>
    </row>
    <row r="2968" spans="1:14" x14ac:dyDescent="0.2">
      <c r="A2968" s="1" t="s">
        <v>3008</v>
      </c>
      <c r="B2968" s="1">
        <v>64</v>
      </c>
      <c r="C2968" s="1" t="s">
        <v>26</v>
      </c>
      <c r="D2968" s="1" t="s">
        <v>15</v>
      </c>
      <c r="E2968" s="1">
        <v>5.7</v>
      </c>
      <c r="F2968" s="1">
        <v>9</v>
      </c>
      <c r="G2968" s="1" t="s">
        <v>69</v>
      </c>
      <c r="H2968" s="1" t="s">
        <v>54</v>
      </c>
      <c r="I2968" s="1">
        <v>8.99</v>
      </c>
      <c r="J2968" s="1">
        <v>0</v>
      </c>
      <c r="K2968" s="1" t="s">
        <v>60</v>
      </c>
      <c r="L2968" s="1">
        <v>1</v>
      </c>
      <c r="M2968" s="1">
        <v>0.56999999999999995</v>
      </c>
      <c r="N2968" s="1" t="s">
        <v>46</v>
      </c>
    </row>
    <row r="2969" spans="1:14" x14ac:dyDescent="0.2">
      <c r="A2969" s="1" t="s">
        <v>3009</v>
      </c>
      <c r="B2969" s="1">
        <v>54</v>
      </c>
      <c r="C2969" s="1" t="s">
        <v>14</v>
      </c>
      <c r="D2969" s="1" t="s">
        <v>15</v>
      </c>
      <c r="E2969" s="1">
        <v>0.51</v>
      </c>
      <c r="F2969" s="1">
        <v>11</v>
      </c>
      <c r="G2969" s="1" t="s">
        <v>48</v>
      </c>
      <c r="H2969" s="1" t="s">
        <v>56</v>
      </c>
      <c r="I2969" s="1">
        <v>8.99</v>
      </c>
      <c r="J2969" s="1">
        <v>1</v>
      </c>
      <c r="K2969" s="1" t="s">
        <v>42</v>
      </c>
      <c r="L2969" s="1">
        <v>5</v>
      </c>
      <c r="M2969" s="1">
        <v>0.04</v>
      </c>
      <c r="N2969" s="1" t="s">
        <v>51</v>
      </c>
    </row>
    <row r="2970" spans="1:14" x14ac:dyDescent="0.2">
      <c r="A2970" s="1" t="s">
        <v>3010</v>
      </c>
      <c r="B2970" s="1">
        <v>69</v>
      </c>
      <c r="C2970" s="1" t="s">
        <v>40</v>
      </c>
      <c r="D2970" s="1" t="s">
        <v>15</v>
      </c>
      <c r="E2970" s="1">
        <v>3.45</v>
      </c>
      <c r="F2970" s="1">
        <v>26</v>
      </c>
      <c r="G2970" s="1" t="s">
        <v>69</v>
      </c>
      <c r="H2970" s="1" t="s">
        <v>23</v>
      </c>
      <c r="I2970" s="1">
        <v>8.99</v>
      </c>
      <c r="J2970" s="1">
        <v>1</v>
      </c>
      <c r="K2970" s="1" t="s">
        <v>36</v>
      </c>
      <c r="L2970" s="1">
        <v>3</v>
      </c>
      <c r="M2970" s="1">
        <v>0.13</v>
      </c>
      <c r="N2970" s="1" t="s">
        <v>29</v>
      </c>
    </row>
    <row r="2971" spans="1:14" x14ac:dyDescent="0.2">
      <c r="A2971" s="1" t="s">
        <v>3011</v>
      </c>
      <c r="B2971" s="1">
        <v>53</v>
      </c>
      <c r="C2971" s="1" t="s">
        <v>40</v>
      </c>
      <c r="D2971" s="1" t="s">
        <v>15</v>
      </c>
      <c r="E2971" s="1">
        <v>6.45</v>
      </c>
      <c r="F2971" s="1">
        <v>6</v>
      </c>
      <c r="G2971" s="1" t="s">
        <v>48</v>
      </c>
      <c r="H2971" s="1" t="s">
        <v>23</v>
      </c>
      <c r="I2971" s="1">
        <v>8.99</v>
      </c>
      <c r="J2971" s="1">
        <v>0</v>
      </c>
      <c r="K2971" s="1" t="s">
        <v>60</v>
      </c>
      <c r="L2971" s="1">
        <v>5</v>
      </c>
      <c r="M2971" s="1">
        <v>0.92</v>
      </c>
      <c r="N2971" s="1" t="s">
        <v>51</v>
      </c>
    </row>
    <row r="2972" spans="1:14" x14ac:dyDescent="0.2">
      <c r="A2972" s="1" t="s">
        <v>3012</v>
      </c>
      <c r="B2972" s="1">
        <v>31</v>
      </c>
      <c r="C2972" s="1" t="s">
        <v>14</v>
      </c>
      <c r="D2972" s="1" t="s">
        <v>15</v>
      </c>
      <c r="E2972" s="1">
        <v>5.16</v>
      </c>
      <c r="F2972" s="1">
        <v>41</v>
      </c>
      <c r="G2972" s="1" t="s">
        <v>22</v>
      </c>
      <c r="H2972" s="1" t="s">
        <v>23</v>
      </c>
      <c r="I2972" s="1">
        <v>8.99</v>
      </c>
      <c r="J2972" s="1">
        <v>1</v>
      </c>
      <c r="K2972" s="1" t="s">
        <v>36</v>
      </c>
      <c r="L2972" s="1">
        <v>2</v>
      </c>
      <c r="M2972" s="1">
        <v>0.12</v>
      </c>
      <c r="N2972" s="1" t="s">
        <v>38</v>
      </c>
    </row>
    <row r="2973" spans="1:14" x14ac:dyDescent="0.2">
      <c r="A2973" s="1" t="s">
        <v>3013</v>
      </c>
      <c r="B2973" s="1">
        <v>27</v>
      </c>
      <c r="C2973" s="1" t="s">
        <v>40</v>
      </c>
      <c r="D2973" s="1" t="s">
        <v>15</v>
      </c>
      <c r="E2973" s="1">
        <v>1.41</v>
      </c>
      <c r="F2973" s="1">
        <v>0</v>
      </c>
      <c r="G2973" s="1" t="s">
        <v>69</v>
      </c>
      <c r="H2973" s="1" t="s">
        <v>56</v>
      </c>
      <c r="I2973" s="1">
        <v>8.99</v>
      </c>
      <c r="J2973" s="1">
        <v>0</v>
      </c>
      <c r="K2973" s="1" t="s">
        <v>36</v>
      </c>
      <c r="L2973" s="1">
        <v>5</v>
      </c>
      <c r="M2973" s="1">
        <v>1.41</v>
      </c>
      <c r="N2973" s="1" t="s">
        <v>19</v>
      </c>
    </row>
    <row r="2974" spans="1:14" x14ac:dyDescent="0.2">
      <c r="A2974" s="1" t="s">
        <v>3014</v>
      </c>
      <c r="B2974" s="1">
        <v>64</v>
      </c>
      <c r="C2974" s="1" t="s">
        <v>40</v>
      </c>
      <c r="D2974" s="1" t="s">
        <v>31</v>
      </c>
      <c r="E2974" s="1">
        <v>0.52</v>
      </c>
      <c r="F2974" s="1">
        <v>20</v>
      </c>
      <c r="G2974" s="1" t="s">
        <v>22</v>
      </c>
      <c r="H2974" s="1" t="s">
        <v>56</v>
      </c>
      <c r="I2974" s="1">
        <v>17.989999999999998</v>
      </c>
      <c r="J2974" s="1">
        <v>1</v>
      </c>
      <c r="K2974" s="1" t="s">
        <v>60</v>
      </c>
      <c r="L2974" s="1">
        <v>2</v>
      </c>
      <c r="M2974" s="1">
        <v>0.02</v>
      </c>
      <c r="N2974" s="1" t="s">
        <v>24</v>
      </c>
    </row>
    <row r="2975" spans="1:14" x14ac:dyDescent="0.2">
      <c r="A2975" s="1" t="s">
        <v>3015</v>
      </c>
      <c r="B2975" s="1">
        <v>59</v>
      </c>
      <c r="C2975" s="1" t="s">
        <v>26</v>
      </c>
      <c r="D2975" s="1" t="s">
        <v>21</v>
      </c>
      <c r="E2975" s="1">
        <v>6.25</v>
      </c>
      <c r="F2975" s="1">
        <v>56</v>
      </c>
      <c r="G2975" s="1" t="s">
        <v>16</v>
      </c>
      <c r="H2975" s="1" t="s">
        <v>54</v>
      </c>
      <c r="I2975" s="1">
        <v>13.99</v>
      </c>
      <c r="J2975" s="1">
        <v>0</v>
      </c>
      <c r="K2975" s="1" t="s">
        <v>36</v>
      </c>
      <c r="L2975" s="1">
        <v>4</v>
      </c>
      <c r="M2975" s="1">
        <v>0.11</v>
      </c>
      <c r="N2975" s="1" t="s">
        <v>38</v>
      </c>
    </row>
    <row r="2976" spans="1:14" x14ac:dyDescent="0.2">
      <c r="A2976" s="1" t="s">
        <v>3016</v>
      </c>
      <c r="B2976" s="1">
        <v>31</v>
      </c>
      <c r="C2976" s="1" t="s">
        <v>26</v>
      </c>
      <c r="D2976" s="1" t="s">
        <v>21</v>
      </c>
      <c r="E2976" s="1">
        <v>8.58</v>
      </c>
      <c r="F2976" s="1">
        <v>16</v>
      </c>
      <c r="G2976" s="1" t="s">
        <v>48</v>
      </c>
      <c r="H2976" s="1" t="s">
        <v>45</v>
      </c>
      <c r="I2976" s="1">
        <v>13.99</v>
      </c>
      <c r="J2976" s="1">
        <v>0</v>
      </c>
      <c r="K2976" s="1" t="s">
        <v>60</v>
      </c>
      <c r="L2976" s="1">
        <v>2</v>
      </c>
      <c r="M2976" s="1">
        <v>0.5</v>
      </c>
      <c r="N2976" s="1" t="s">
        <v>29</v>
      </c>
    </row>
    <row r="2977" spans="1:14" x14ac:dyDescent="0.2">
      <c r="A2977" s="1" t="s">
        <v>3017</v>
      </c>
      <c r="B2977" s="1">
        <v>39</v>
      </c>
      <c r="C2977" s="1" t="s">
        <v>40</v>
      </c>
      <c r="D2977" s="1" t="s">
        <v>31</v>
      </c>
      <c r="E2977" s="1">
        <v>9.7799999999999994</v>
      </c>
      <c r="F2977" s="1">
        <v>54</v>
      </c>
      <c r="G2977" s="1" t="s">
        <v>16</v>
      </c>
      <c r="H2977" s="1" t="s">
        <v>54</v>
      </c>
      <c r="I2977" s="1">
        <v>17.989999999999998</v>
      </c>
      <c r="J2977" s="1">
        <v>0</v>
      </c>
      <c r="K2977" s="1" t="s">
        <v>60</v>
      </c>
      <c r="L2977" s="1">
        <v>4</v>
      </c>
      <c r="M2977" s="1">
        <v>0.18</v>
      </c>
      <c r="N2977" s="1" t="s">
        <v>38</v>
      </c>
    </row>
    <row r="2978" spans="1:14" x14ac:dyDescent="0.2">
      <c r="A2978" s="1" t="s">
        <v>3018</v>
      </c>
      <c r="B2978" s="1">
        <v>27</v>
      </c>
      <c r="C2978" s="1" t="s">
        <v>14</v>
      </c>
      <c r="D2978" s="1" t="s">
        <v>15</v>
      </c>
      <c r="E2978" s="1">
        <v>0.14000000000000001</v>
      </c>
      <c r="F2978" s="1">
        <v>57</v>
      </c>
      <c r="G2978" s="1" t="s">
        <v>69</v>
      </c>
      <c r="H2978" s="1" t="s">
        <v>45</v>
      </c>
      <c r="I2978" s="1">
        <v>8.99</v>
      </c>
      <c r="J2978" s="1">
        <v>1</v>
      </c>
      <c r="K2978" s="1" t="s">
        <v>36</v>
      </c>
      <c r="L2978" s="1">
        <v>5</v>
      </c>
      <c r="M2978" s="1">
        <v>0</v>
      </c>
      <c r="N2978" s="1" t="s">
        <v>29</v>
      </c>
    </row>
    <row r="2979" spans="1:14" x14ac:dyDescent="0.2">
      <c r="A2979" s="1" t="s">
        <v>3019</v>
      </c>
      <c r="B2979" s="1">
        <v>69</v>
      </c>
      <c r="C2979" s="1" t="s">
        <v>40</v>
      </c>
      <c r="D2979" s="1" t="s">
        <v>31</v>
      </c>
      <c r="E2979" s="1">
        <v>7.95</v>
      </c>
      <c r="F2979" s="1">
        <v>59</v>
      </c>
      <c r="G2979" s="1" t="s">
        <v>69</v>
      </c>
      <c r="H2979" s="1" t="s">
        <v>23</v>
      </c>
      <c r="I2979" s="1">
        <v>17.989999999999998</v>
      </c>
      <c r="J2979" s="1">
        <v>1</v>
      </c>
      <c r="K2979" s="1" t="s">
        <v>28</v>
      </c>
      <c r="L2979" s="1">
        <v>2</v>
      </c>
      <c r="M2979" s="1">
        <v>0.13</v>
      </c>
      <c r="N2979" s="1" t="s">
        <v>51</v>
      </c>
    </row>
    <row r="2980" spans="1:14" x14ac:dyDescent="0.2">
      <c r="A2980" s="1" t="s">
        <v>3020</v>
      </c>
      <c r="B2980" s="1">
        <v>30</v>
      </c>
      <c r="C2980" s="1" t="s">
        <v>14</v>
      </c>
      <c r="D2980" s="1" t="s">
        <v>15</v>
      </c>
      <c r="E2980" s="1">
        <v>14.86</v>
      </c>
      <c r="F2980" s="1">
        <v>55</v>
      </c>
      <c r="G2980" s="1" t="s">
        <v>32</v>
      </c>
      <c r="H2980" s="1" t="s">
        <v>54</v>
      </c>
      <c r="I2980" s="1">
        <v>8.99</v>
      </c>
      <c r="J2980" s="1">
        <v>1</v>
      </c>
      <c r="K2980" s="1" t="s">
        <v>36</v>
      </c>
      <c r="L2980" s="1">
        <v>2</v>
      </c>
      <c r="M2980" s="1">
        <v>0.27</v>
      </c>
      <c r="N2980" s="1" t="s">
        <v>51</v>
      </c>
    </row>
    <row r="2981" spans="1:14" x14ac:dyDescent="0.2">
      <c r="A2981" s="1" t="s">
        <v>3021</v>
      </c>
      <c r="B2981" s="1">
        <v>43</v>
      </c>
      <c r="C2981" s="1" t="s">
        <v>14</v>
      </c>
      <c r="D2981" s="1" t="s">
        <v>21</v>
      </c>
      <c r="E2981" s="1">
        <v>4.09</v>
      </c>
      <c r="F2981" s="1">
        <v>7</v>
      </c>
      <c r="G2981" s="1" t="s">
        <v>22</v>
      </c>
      <c r="H2981" s="1" t="s">
        <v>17</v>
      </c>
      <c r="I2981" s="1">
        <v>13.99</v>
      </c>
      <c r="J2981" s="1">
        <v>0</v>
      </c>
      <c r="K2981" s="1" t="s">
        <v>18</v>
      </c>
      <c r="L2981" s="1">
        <v>5</v>
      </c>
      <c r="M2981" s="1">
        <v>0.51</v>
      </c>
      <c r="N2981" s="1" t="s">
        <v>51</v>
      </c>
    </row>
    <row r="2982" spans="1:14" x14ac:dyDescent="0.2">
      <c r="A2982" s="1" t="s">
        <v>3022</v>
      </c>
      <c r="B2982" s="1">
        <v>66</v>
      </c>
      <c r="C2982" s="1" t="s">
        <v>26</v>
      </c>
      <c r="D2982" s="1" t="s">
        <v>15</v>
      </c>
      <c r="E2982" s="1">
        <v>1.29</v>
      </c>
      <c r="F2982" s="1">
        <v>44</v>
      </c>
      <c r="G2982" s="1" t="s">
        <v>32</v>
      </c>
      <c r="H2982" s="1" t="s">
        <v>56</v>
      </c>
      <c r="I2982" s="1">
        <v>8.99</v>
      </c>
      <c r="J2982" s="1">
        <v>1</v>
      </c>
      <c r="K2982" s="1" t="s">
        <v>42</v>
      </c>
      <c r="L2982" s="1">
        <v>3</v>
      </c>
      <c r="M2982" s="1">
        <v>0.03</v>
      </c>
      <c r="N2982" s="1" t="s">
        <v>38</v>
      </c>
    </row>
    <row r="2983" spans="1:14" x14ac:dyDescent="0.2">
      <c r="A2983" s="1" t="s">
        <v>3023</v>
      </c>
      <c r="B2983" s="1">
        <v>31</v>
      </c>
      <c r="C2983" s="1" t="s">
        <v>14</v>
      </c>
      <c r="D2983" s="1" t="s">
        <v>21</v>
      </c>
      <c r="E2983" s="1">
        <v>2.44</v>
      </c>
      <c r="F2983" s="1">
        <v>17</v>
      </c>
      <c r="G2983" s="1" t="s">
        <v>48</v>
      </c>
      <c r="H2983" s="1" t="s">
        <v>17</v>
      </c>
      <c r="I2983" s="1">
        <v>13.99</v>
      </c>
      <c r="J2983" s="1">
        <v>1</v>
      </c>
      <c r="K2983" s="1" t="s">
        <v>60</v>
      </c>
      <c r="L2983" s="1">
        <v>3</v>
      </c>
      <c r="M2983" s="1">
        <v>0.14000000000000001</v>
      </c>
      <c r="N2983" s="1" t="s">
        <v>24</v>
      </c>
    </row>
    <row r="2984" spans="1:14" x14ac:dyDescent="0.2">
      <c r="A2984" s="1" t="s">
        <v>3024</v>
      </c>
      <c r="B2984" s="1">
        <v>36</v>
      </c>
      <c r="C2984" s="1" t="s">
        <v>40</v>
      </c>
      <c r="D2984" s="1" t="s">
        <v>31</v>
      </c>
      <c r="E2984" s="1">
        <v>6.16</v>
      </c>
      <c r="F2984" s="1">
        <v>53</v>
      </c>
      <c r="G2984" s="1" t="s">
        <v>22</v>
      </c>
      <c r="H2984" s="1" t="s">
        <v>23</v>
      </c>
      <c r="I2984" s="1">
        <v>17.989999999999998</v>
      </c>
      <c r="J2984" s="1">
        <v>0</v>
      </c>
      <c r="K2984" s="1" t="s">
        <v>60</v>
      </c>
      <c r="L2984" s="1">
        <v>4</v>
      </c>
      <c r="M2984" s="1">
        <v>0.11</v>
      </c>
      <c r="N2984" s="1" t="s">
        <v>24</v>
      </c>
    </row>
    <row r="2985" spans="1:14" x14ac:dyDescent="0.2">
      <c r="A2985" s="1" t="s">
        <v>3025</v>
      </c>
      <c r="B2985" s="1">
        <v>60</v>
      </c>
      <c r="C2985" s="1" t="s">
        <v>14</v>
      </c>
      <c r="D2985" s="1" t="s">
        <v>31</v>
      </c>
      <c r="E2985" s="1">
        <v>15.16</v>
      </c>
      <c r="F2985" s="1">
        <v>45</v>
      </c>
      <c r="G2985" s="1" t="s">
        <v>22</v>
      </c>
      <c r="H2985" s="1" t="s">
        <v>45</v>
      </c>
      <c r="I2985" s="1">
        <v>17.989999999999998</v>
      </c>
      <c r="J2985" s="1">
        <v>1</v>
      </c>
      <c r="K2985" s="1" t="s">
        <v>60</v>
      </c>
      <c r="L2985" s="1">
        <v>2</v>
      </c>
      <c r="M2985" s="1">
        <v>0.33</v>
      </c>
      <c r="N2985" s="1" t="s">
        <v>51</v>
      </c>
    </row>
    <row r="2986" spans="1:14" x14ac:dyDescent="0.2">
      <c r="A2986" s="1" t="s">
        <v>3026</v>
      </c>
      <c r="B2986" s="1">
        <v>32</v>
      </c>
      <c r="C2986" s="1" t="s">
        <v>40</v>
      </c>
      <c r="D2986" s="1" t="s">
        <v>21</v>
      </c>
      <c r="E2986" s="1">
        <v>7.57</v>
      </c>
      <c r="F2986" s="1">
        <v>18</v>
      </c>
      <c r="G2986" s="1" t="s">
        <v>16</v>
      </c>
      <c r="H2986" s="1" t="s">
        <v>56</v>
      </c>
      <c r="I2986" s="1">
        <v>13.99</v>
      </c>
      <c r="J2986" s="1">
        <v>0</v>
      </c>
      <c r="K2986" s="1" t="s">
        <v>28</v>
      </c>
      <c r="L2986" s="1">
        <v>5</v>
      </c>
      <c r="M2986" s="1">
        <v>0.4</v>
      </c>
      <c r="N2986" s="1" t="s">
        <v>46</v>
      </c>
    </row>
    <row r="2987" spans="1:14" x14ac:dyDescent="0.2">
      <c r="A2987" s="1" t="s">
        <v>3027</v>
      </c>
      <c r="B2987" s="1">
        <v>50</v>
      </c>
      <c r="C2987" s="1" t="s">
        <v>14</v>
      </c>
      <c r="D2987" s="1" t="s">
        <v>31</v>
      </c>
      <c r="E2987" s="1">
        <v>27.56</v>
      </c>
      <c r="F2987" s="1">
        <v>44</v>
      </c>
      <c r="G2987" s="1" t="s">
        <v>16</v>
      </c>
      <c r="H2987" s="1" t="s">
        <v>17</v>
      </c>
      <c r="I2987" s="1">
        <v>17.989999999999998</v>
      </c>
      <c r="J2987" s="1">
        <v>0</v>
      </c>
      <c r="K2987" s="1" t="s">
        <v>18</v>
      </c>
      <c r="L2987" s="1">
        <v>4</v>
      </c>
      <c r="M2987" s="1">
        <v>0.61</v>
      </c>
      <c r="N2987" s="1" t="s">
        <v>46</v>
      </c>
    </row>
    <row r="2988" spans="1:14" x14ac:dyDescent="0.2">
      <c r="A2988" s="1" t="s">
        <v>3028</v>
      </c>
      <c r="B2988" s="1">
        <v>37</v>
      </c>
      <c r="C2988" s="1" t="s">
        <v>14</v>
      </c>
      <c r="D2988" s="1" t="s">
        <v>15</v>
      </c>
      <c r="E2988" s="1">
        <v>3.17</v>
      </c>
      <c r="F2988" s="1">
        <v>46</v>
      </c>
      <c r="G2988" s="1" t="s">
        <v>16</v>
      </c>
      <c r="H2988" s="1" t="s">
        <v>23</v>
      </c>
      <c r="I2988" s="1">
        <v>8.99</v>
      </c>
      <c r="J2988" s="1">
        <v>1</v>
      </c>
      <c r="K2988" s="1" t="s">
        <v>42</v>
      </c>
      <c r="L2988" s="1">
        <v>1</v>
      </c>
      <c r="M2988" s="1">
        <v>7.0000000000000007E-2</v>
      </c>
      <c r="N2988" s="1" t="s">
        <v>29</v>
      </c>
    </row>
    <row r="2989" spans="1:14" x14ac:dyDescent="0.2">
      <c r="A2989" s="1" t="s">
        <v>3029</v>
      </c>
      <c r="B2989" s="1">
        <v>20</v>
      </c>
      <c r="C2989" s="1" t="s">
        <v>40</v>
      </c>
      <c r="D2989" s="1" t="s">
        <v>31</v>
      </c>
      <c r="E2989" s="1">
        <v>36.39</v>
      </c>
      <c r="F2989" s="1">
        <v>49</v>
      </c>
      <c r="G2989" s="1" t="s">
        <v>48</v>
      </c>
      <c r="H2989" s="1" t="s">
        <v>17</v>
      </c>
      <c r="I2989" s="1">
        <v>17.989999999999998</v>
      </c>
      <c r="J2989" s="1">
        <v>0</v>
      </c>
      <c r="K2989" s="1" t="s">
        <v>36</v>
      </c>
      <c r="L2989" s="1">
        <v>4</v>
      </c>
      <c r="M2989" s="1">
        <v>0.73</v>
      </c>
      <c r="N2989" s="1" t="s">
        <v>46</v>
      </c>
    </row>
    <row r="2990" spans="1:14" x14ac:dyDescent="0.2">
      <c r="A2990" s="2" t="s">
        <v>3030</v>
      </c>
      <c r="B2990" s="1">
        <v>65</v>
      </c>
      <c r="C2990" s="1" t="s">
        <v>26</v>
      </c>
      <c r="D2990" s="1" t="s">
        <v>15</v>
      </c>
      <c r="E2990" s="1">
        <v>2.99</v>
      </c>
      <c r="F2990" s="1">
        <v>54</v>
      </c>
      <c r="G2990" s="1" t="s">
        <v>48</v>
      </c>
      <c r="H2990" s="1" t="s">
        <v>45</v>
      </c>
      <c r="I2990" s="1">
        <v>8.99</v>
      </c>
      <c r="J2990" s="1">
        <v>1</v>
      </c>
      <c r="K2990" s="1" t="s">
        <v>28</v>
      </c>
      <c r="L2990" s="1">
        <v>1</v>
      </c>
      <c r="M2990" s="1">
        <v>0.05</v>
      </c>
      <c r="N2990" s="1" t="s">
        <v>29</v>
      </c>
    </row>
    <row r="2991" spans="1:14" x14ac:dyDescent="0.2">
      <c r="A2991" s="1" t="s">
        <v>3031</v>
      </c>
      <c r="B2991" s="1">
        <v>50</v>
      </c>
      <c r="C2991" s="1" t="s">
        <v>14</v>
      </c>
      <c r="D2991" s="1" t="s">
        <v>31</v>
      </c>
      <c r="E2991" s="1">
        <v>1.04</v>
      </c>
      <c r="F2991" s="1">
        <v>51</v>
      </c>
      <c r="G2991" s="1" t="s">
        <v>16</v>
      </c>
      <c r="H2991" s="1" t="s">
        <v>56</v>
      </c>
      <c r="I2991" s="1">
        <v>17.989999999999998</v>
      </c>
      <c r="J2991" s="1">
        <v>1</v>
      </c>
      <c r="K2991" s="1" t="s">
        <v>60</v>
      </c>
      <c r="L2991" s="1">
        <v>1</v>
      </c>
      <c r="M2991" s="1">
        <v>0.02</v>
      </c>
      <c r="N2991" s="1" t="s">
        <v>51</v>
      </c>
    </row>
    <row r="2992" spans="1:14" x14ac:dyDescent="0.2">
      <c r="A2992" s="1" t="s">
        <v>3032</v>
      </c>
      <c r="B2992" s="1">
        <v>48</v>
      </c>
      <c r="C2992" s="1" t="s">
        <v>40</v>
      </c>
      <c r="D2992" s="1" t="s">
        <v>21</v>
      </c>
      <c r="E2992" s="1">
        <v>6.52</v>
      </c>
      <c r="F2992" s="1">
        <v>25</v>
      </c>
      <c r="G2992" s="1" t="s">
        <v>27</v>
      </c>
      <c r="H2992" s="1" t="s">
        <v>23</v>
      </c>
      <c r="I2992" s="1">
        <v>13.99</v>
      </c>
      <c r="J2992" s="1">
        <v>0</v>
      </c>
      <c r="K2992" s="1" t="s">
        <v>18</v>
      </c>
      <c r="L2992" s="1">
        <v>2</v>
      </c>
      <c r="M2992" s="1">
        <v>0.25</v>
      </c>
      <c r="N2992" s="1" t="s">
        <v>24</v>
      </c>
    </row>
    <row r="2993" spans="1:14" x14ac:dyDescent="0.2">
      <c r="A2993" s="1" t="s">
        <v>3033</v>
      </c>
      <c r="B2993" s="1">
        <v>40</v>
      </c>
      <c r="C2993" s="1" t="s">
        <v>40</v>
      </c>
      <c r="D2993" s="1" t="s">
        <v>21</v>
      </c>
      <c r="E2993" s="1">
        <v>3.11</v>
      </c>
      <c r="F2993" s="1">
        <v>51</v>
      </c>
      <c r="G2993" s="1" t="s">
        <v>32</v>
      </c>
      <c r="H2993" s="1" t="s">
        <v>56</v>
      </c>
      <c r="I2993" s="1">
        <v>13.99</v>
      </c>
      <c r="J2993" s="1">
        <v>1</v>
      </c>
      <c r="K2993" s="1" t="s">
        <v>18</v>
      </c>
      <c r="L2993" s="1">
        <v>5</v>
      </c>
      <c r="M2993" s="1">
        <v>0.06</v>
      </c>
      <c r="N2993" s="1" t="s">
        <v>29</v>
      </c>
    </row>
    <row r="2994" spans="1:14" x14ac:dyDescent="0.2">
      <c r="A2994" s="1" t="s">
        <v>3034</v>
      </c>
      <c r="B2994" s="1">
        <v>51</v>
      </c>
      <c r="C2994" s="1" t="s">
        <v>40</v>
      </c>
      <c r="D2994" s="1" t="s">
        <v>31</v>
      </c>
      <c r="E2994" s="1">
        <v>9.77</v>
      </c>
      <c r="F2994" s="1">
        <v>29</v>
      </c>
      <c r="G2994" s="1" t="s">
        <v>27</v>
      </c>
      <c r="H2994" s="1" t="s">
        <v>17</v>
      </c>
      <c r="I2994" s="1">
        <v>17.989999999999998</v>
      </c>
      <c r="J2994" s="1">
        <v>0</v>
      </c>
      <c r="K2994" s="1" t="s">
        <v>28</v>
      </c>
      <c r="L2994" s="1">
        <v>3</v>
      </c>
      <c r="M2994" s="1">
        <v>0.33</v>
      </c>
      <c r="N2994" s="1" t="s">
        <v>29</v>
      </c>
    </row>
    <row r="2995" spans="1:14" x14ac:dyDescent="0.2">
      <c r="A2995" s="1" t="s">
        <v>3035</v>
      </c>
      <c r="B2995" s="1">
        <v>23</v>
      </c>
      <c r="C2995" s="1" t="s">
        <v>26</v>
      </c>
      <c r="D2995" s="1" t="s">
        <v>15</v>
      </c>
      <c r="E2995" s="1">
        <v>4.2699999999999996</v>
      </c>
      <c r="F2995" s="1">
        <v>23</v>
      </c>
      <c r="G2995" s="1" t="s">
        <v>69</v>
      </c>
      <c r="H2995" s="1" t="s">
        <v>17</v>
      </c>
      <c r="I2995" s="1">
        <v>8.99</v>
      </c>
      <c r="J2995" s="1">
        <v>1</v>
      </c>
      <c r="K2995" s="1" t="s">
        <v>36</v>
      </c>
      <c r="L2995" s="1">
        <v>1</v>
      </c>
      <c r="M2995" s="1">
        <v>0.18</v>
      </c>
      <c r="N2995" s="1" t="s">
        <v>24</v>
      </c>
    </row>
    <row r="2996" spans="1:14" x14ac:dyDescent="0.2">
      <c r="A2996" s="1" t="s">
        <v>3036</v>
      </c>
      <c r="B2996" s="1">
        <v>48</v>
      </c>
      <c r="C2996" s="1" t="s">
        <v>14</v>
      </c>
      <c r="D2996" s="1" t="s">
        <v>15</v>
      </c>
      <c r="E2996" s="1">
        <v>22.19</v>
      </c>
      <c r="F2996" s="1">
        <v>34</v>
      </c>
      <c r="G2996" s="1" t="s">
        <v>48</v>
      </c>
      <c r="H2996" s="1" t="s">
        <v>23</v>
      </c>
      <c r="I2996" s="1">
        <v>8.99</v>
      </c>
      <c r="J2996" s="1">
        <v>0</v>
      </c>
      <c r="K2996" s="1" t="s">
        <v>60</v>
      </c>
      <c r="L2996" s="1">
        <v>2</v>
      </c>
      <c r="M2996" s="1">
        <v>0.63</v>
      </c>
      <c r="N2996" s="1" t="s">
        <v>38</v>
      </c>
    </row>
    <row r="2997" spans="1:14" x14ac:dyDescent="0.2">
      <c r="A2997" s="1" t="s">
        <v>3037</v>
      </c>
      <c r="B2997" s="1">
        <v>21</v>
      </c>
      <c r="C2997" s="1" t="s">
        <v>26</v>
      </c>
      <c r="D2997" s="1" t="s">
        <v>21</v>
      </c>
      <c r="E2997" s="1">
        <v>6.43</v>
      </c>
      <c r="F2997" s="1">
        <v>39</v>
      </c>
      <c r="G2997" s="1" t="s">
        <v>16</v>
      </c>
      <c r="H2997" s="1" t="s">
        <v>23</v>
      </c>
      <c r="I2997" s="1">
        <v>13.99</v>
      </c>
      <c r="J2997" s="1">
        <v>0</v>
      </c>
      <c r="K2997" s="1" t="s">
        <v>60</v>
      </c>
      <c r="L2997" s="1">
        <v>5</v>
      </c>
      <c r="M2997" s="1">
        <v>0.16</v>
      </c>
      <c r="N2997" s="1" t="s">
        <v>33</v>
      </c>
    </row>
    <row r="2998" spans="1:14" x14ac:dyDescent="0.2">
      <c r="A2998" s="1" t="s">
        <v>3038</v>
      </c>
      <c r="B2998" s="1">
        <v>62</v>
      </c>
      <c r="C2998" s="1" t="s">
        <v>40</v>
      </c>
      <c r="D2998" s="1" t="s">
        <v>31</v>
      </c>
      <c r="E2998" s="1">
        <v>2.15</v>
      </c>
      <c r="F2998" s="1">
        <v>42</v>
      </c>
      <c r="G2998" s="1" t="s">
        <v>22</v>
      </c>
      <c r="H2998" s="1" t="s">
        <v>45</v>
      </c>
      <c r="I2998" s="1">
        <v>17.989999999999998</v>
      </c>
      <c r="J2998" s="1">
        <v>1</v>
      </c>
      <c r="K2998" s="1" t="s">
        <v>60</v>
      </c>
      <c r="L2998" s="1">
        <v>2</v>
      </c>
      <c r="M2998" s="1">
        <v>0.05</v>
      </c>
      <c r="N2998" s="1" t="s">
        <v>46</v>
      </c>
    </row>
    <row r="2999" spans="1:14" x14ac:dyDescent="0.2">
      <c r="A2999" s="1" t="s">
        <v>3039</v>
      </c>
      <c r="B2999" s="1">
        <v>19</v>
      </c>
      <c r="C2999" s="1" t="s">
        <v>40</v>
      </c>
      <c r="D2999" s="1" t="s">
        <v>31</v>
      </c>
      <c r="E2999" s="1">
        <v>9.32</v>
      </c>
      <c r="F2999" s="1">
        <v>0</v>
      </c>
      <c r="G2999" s="1" t="s">
        <v>32</v>
      </c>
      <c r="H2999" s="1" t="s">
        <v>54</v>
      </c>
      <c r="I2999" s="1">
        <v>17.989999999999998</v>
      </c>
      <c r="J2999" s="1">
        <v>0</v>
      </c>
      <c r="K2999" s="1" t="s">
        <v>36</v>
      </c>
      <c r="L2999" s="1">
        <v>2</v>
      </c>
      <c r="M2999" s="1">
        <v>9.32</v>
      </c>
      <c r="N2999" s="1" t="s">
        <v>51</v>
      </c>
    </row>
    <row r="3000" spans="1:14" x14ac:dyDescent="0.2">
      <c r="A3000" s="1" t="s">
        <v>3040</v>
      </c>
      <c r="B3000" s="1">
        <v>55</v>
      </c>
      <c r="C3000" s="1" t="s">
        <v>14</v>
      </c>
      <c r="D3000" s="1" t="s">
        <v>21</v>
      </c>
      <c r="E3000" s="1">
        <v>47.76</v>
      </c>
      <c r="F3000" s="1">
        <v>39</v>
      </c>
      <c r="G3000" s="1" t="s">
        <v>32</v>
      </c>
      <c r="H3000" s="1" t="s">
        <v>54</v>
      </c>
      <c r="I3000" s="1">
        <v>13.99</v>
      </c>
      <c r="J3000" s="1">
        <v>0</v>
      </c>
      <c r="K3000" s="1" t="s">
        <v>36</v>
      </c>
      <c r="L3000" s="1">
        <v>2</v>
      </c>
      <c r="M3000" s="1">
        <v>1.19</v>
      </c>
      <c r="N3000" s="1" t="s">
        <v>33</v>
      </c>
    </row>
    <row r="3001" spans="1:14" x14ac:dyDescent="0.2">
      <c r="A3001" s="1" t="s">
        <v>3041</v>
      </c>
      <c r="B3001" s="1">
        <v>27</v>
      </c>
      <c r="C3001" s="1" t="s">
        <v>14</v>
      </c>
      <c r="D3001" s="1" t="s">
        <v>21</v>
      </c>
      <c r="E3001" s="1">
        <v>5.08</v>
      </c>
      <c r="F3001" s="1">
        <v>25</v>
      </c>
      <c r="G3001" s="1" t="s">
        <v>27</v>
      </c>
      <c r="H3001" s="1" t="s">
        <v>56</v>
      </c>
      <c r="I3001" s="1">
        <v>13.99</v>
      </c>
      <c r="J3001" s="1">
        <v>0</v>
      </c>
      <c r="K3001" s="1" t="s">
        <v>18</v>
      </c>
      <c r="L3001" s="1">
        <v>1</v>
      </c>
      <c r="M3001" s="1">
        <v>0.2</v>
      </c>
      <c r="N3001" s="1" t="s">
        <v>38</v>
      </c>
    </row>
    <row r="3002" spans="1:14" x14ac:dyDescent="0.2">
      <c r="A3002" s="1" t="s">
        <v>3042</v>
      </c>
      <c r="B3002" s="1">
        <v>42</v>
      </c>
      <c r="C3002" s="1" t="s">
        <v>40</v>
      </c>
      <c r="D3002" s="1" t="s">
        <v>21</v>
      </c>
      <c r="E3002" s="1">
        <v>4.79</v>
      </c>
      <c r="F3002" s="1">
        <v>58</v>
      </c>
      <c r="G3002" s="1" t="s">
        <v>48</v>
      </c>
      <c r="H3002" s="1" t="s">
        <v>17</v>
      </c>
      <c r="I3002" s="1">
        <v>13.99</v>
      </c>
      <c r="J3002" s="1">
        <v>1</v>
      </c>
      <c r="K3002" s="1" t="s">
        <v>60</v>
      </c>
      <c r="L3002" s="1">
        <v>3</v>
      </c>
      <c r="M3002" s="1">
        <v>0.08</v>
      </c>
      <c r="N3002" s="1" t="s">
        <v>24</v>
      </c>
    </row>
    <row r="3003" spans="1:14" x14ac:dyDescent="0.2">
      <c r="A3003" s="1" t="s">
        <v>3043</v>
      </c>
      <c r="B3003" s="1">
        <v>56</v>
      </c>
      <c r="C3003" s="1" t="s">
        <v>14</v>
      </c>
      <c r="D3003" s="1" t="s">
        <v>21</v>
      </c>
      <c r="E3003" s="1">
        <v>4.09</v>
      </c>
      <c r="F3003" s="1">
        <v>56</v>
      </c>
      <c r="G3003" s="1" t="s">
        <v>22</v>
      </c>
      <c r="H3003" s="1" t="s">
        <v>17</v>
      </c>
      <c r="I3003" s="1">
        <v>13.99</v>
      </c>
      <c r="J3003" s="1">
        <v>1</v>
      </c>
      <c r="K3003" s="1" t="s">
        <v>42</v>
      </c>
      <c r="L3003" s="1">
        <v>3</v>
      </c>
      <c r="M3003" s="1">
        <v>7.0000000000000007E-2</v>
      </c>
      <c r="N3003" s="1" t="s">
        <v>38</v>
      </c>
    </row>
    <row r="3004" spans="1:14" x14ac:dyDescent="0.2">
      <c r="A3004" s="1" t="s">
        <v>3044</v>
      </c>
      <c r="B3004" s="1">
        <v>42</v>
      </c>
      <c r="C3004" s="1" t="s">
        <v>14</v>
      </c>
      <c r="D3004" s="1" t="s">
        <v>15</v>
      </c>
      <c r="E3004" s="1">
        <v>5.46</v>
      </c>
      <c r="F3004" s="1">
        <v>41</v>
      </c>
      <c r="G3004" s="1" t="s">
        <v>27</v>
      </c>
      <c r="H3004" s="1" t="s">
        <v>45</v>
      </c>
      <c r="I3004" s="1">
        <v>8.99</v>
      </c>
      <c r="J3004" s="1">
        <v>1</v>
      </c>
      <c r="K3004" s="1" t="s">
        <v>36</v>
      </c>
      <c r="L3004" s="1">
        <v>3</v>
      </c>
      <c r="M3004" s="1">
        <v>0.13</v>
      </c>
      <c r="N3004" s="1" t="s">
        <v>19</v>
      </c>
    </row>
    <row r="3005" spans="1:14" x14ac:dyDescent="0.2">
      <c r="A3005" s="1" t="s">
        <v>3045</v>
      </c>
      <c r="B3005" s="1">
        <v>59</v>
      </c>
      <c r="C3005" s="1" t="s">
        <v>14</v>
      </c>
      <c r="D3005" s="1" t="s">
        <v>21</v>
      </c>
      <c r="E3005" s="1">
        <v>11.65</v>
      </c>
      <c r="F3005" s="1">
        <v>44</v>
      </c>
      <c r="G3005" s="1" t="s">
        <v>27</v>
      </c>
      <c r="H3005" s="1" t="s">
        <v>23</v>
      </c>
      <c r="I3005" s="1">
        <v>13.99</v>
      </c>
      <c r="J3005" s="1">
        <v>1</v>
      </c>
      <c r="K3005" s="1" t="s">
        <v>28</v>
      </c>
      <c r="L3005" s="1">
        <v>1</v>
      </c>
      <c r="M3005" s="1">
        <v>0.26</v>
      </c>
      <c r="N3005" s="1" t="s">
        <v>38</v>
      </c>
    </row>
    <row r="3006" spans="1:14" x14ac:dyDescent="0.2">
      <c r="A3006" s="1" t="s">
        <v>3046</v>
      </c>
      <c r="B3006" s="1">
        <v>22</v>
      </c>
      <c r="C3006" s="1" t="s">
        <v>40</v>
      </c>
      <c r="D3006" s="1" t="s">
        <v>21</v>
      </c>
      <c r="E3006" s="1">
        <v>1.41</v>
      </c>
      <c r="F3006" s="1">
        <v>28</v>
      </c>
      <c r="G3006" s="1" t="s">
        <v>48</v>
      </c>
      <c r="H3006" s="1" t="s">
        <v>45</v>
      </c>
      <c r="I3006" s="1">
        <v>13.99</v>
      </c>
      <c r="J3006" s="1">
        <v>1</v>
      </c>
      <c r="K3006" s="1" t="s">
        <v>18</v>
      </c>
      <c r="L3006" s="1">
        <v>4</v>
      </c>
      <c r="M3006" s="1">
        <v>0.05</v>
      </c>
      <c r="N3006" s="1" t="s">
        <v>24</v>
      </c>
    </row>
    <row r="3007" spans="1:14" x14ac:dyDescent="0.2">
      <c r="A3007" s="1" t="s">
        <v>3047</v>
      </c>
      <c r="B3007" s="1">
        <v>42</v>
      </c>
      <c r="C3007" s="1" t="s">
        <v>14</v>
      </c>
      <c r="D3007" s="1" t="s">
        <v>21</v>
      </c>
      <c r="E3007" s="1">
        <v>3.69</v>
      </c>
      <c r="F3007" s="1">
        <v>45</v>
      </c>
      <c r="G3007" s="1" t="s">
        <v>16</v>
      </c>
      <c r="H3007" s="1" t="s">
        <v>56</v>
      </c>
      <c r="I3007" s="1">
        <v>13.99</v>
      </c>
      <c r="J3007" s="1">
        <v>1</v>
      </c>
      <c r="K3007" s="1" t="s">
        <v>18</v>
      </c>
      <c r="L3007" s="1">
        <v>2</v>
      </c>
      <c r="M3007" s="1">
        <v>0.08</v>
      </c>
      <c r="N3007" s="1" t="s">
        <v>33</v>
      </c>
    </row>
    <row r="3008" spans="1:14" x14ac:dyDescent="0.2">
      <c r="A3008" s="1" t="s">
        <v>3048</v>
      </c>
      <c r="B3008" s="1">
        <v>31</v>
      </c>
      <c r="C3008" s="1" t="s">
        <v>40</v>
      </c>
      <c r="D3008" s="1" t="s">
        <v>15</v>
      </c>
      <c r="E3008" s="1">
        <v>10.99</v>
      </c>
      <c r="F3008" s="1">
        <v>33</v>
      </c>
      <c r="G3008" s="1" t="s">
        <v>27</v>
      </c>
      <c r="H3008" s="1" t="s">
        <v>45</v>
      </c>
      <c r="I3008" s="1">
        <v>8.99</v>
      </c>
      <c r="J3008" s="1">
        <v>1</v>
      </c>
      <c r="K3008" s="1" t="s">
        <v>60</v>
      </c>
      <c r="L3008" s="1">
        <v>3</v>
      </c>
      <c r="M3008" s="1">
        <v>0.32</v>
      </c>
      <c r="N3008" s="1" t="s">
        <v>24</v>
      </c>
    </row>
    <row r="3009" spans="1:14" x14ac:dyDescent="0.2">
      <c r="A3009" s="1" t="s">
        <v>3049</v>
      </c>
      <c r="B3009" s="1">
        <v>67</v>
      </c>
      <c r="C3009" s="1" t="s">
        <v>26</v>
      </c>
      <c r="D3009" s="1" t="s">
        <v>31</v>
      </c>
      <c r="E3009" s="1">
        <v>2.92</v>
      </c>
      <c r="F3009" s="1">
        <v>38</v>
      </c>
      <c r="G3009" s="1" t="s">
        <v>32</v>
      </c>
      <c r="H3009" s="1" t="s">
        <v>54</v>
      </c>
      <c r="I3009" s="1">
        <v>17.989999999999998</v>
      </c>
      <c r="J3009" s="1">
        <v>1</v>
      </c>
      <c r="K3009" s="1" t="s">
        <v>18</v>
      </c>
      <c r="L3009" s="1">
        <v>5</v>
      </c>
      <c r="M3009" s="1">
        <v>7.0000000000000007E-2</v>
      </c>
      <c r="N3009" s="1" t="s">
        <v>19</v>
      </c>
    </row>
    <row r="3010" spans="1:14" x14ac:dyDescent="0.2">
      <c r="A3010" s="1" t="s">
        <v>3050</v>
      </c>
      <c r="B3010" s="1">
        <v>18</v>
      </c>
      <c r="C3010" s="1" t="s">
        <v>40</v>
      </c>
      <c r="D3010" s="1" t="s">
        <v>15</v>
      </c>
      <c r="E3010" s="1">
        <v>12.68</v>
      </c>
      <c r="F3010" s="1">
        <v>18</v>
      </c>
      <c r="G3010" s="1" t="s">
        <v>22</v>
      </c>
      <c r="H3010" s="1" t="s">
        <v>17</v>
      </c>
      <c r="I3010" s="1">
        <v>8.99</v>
      </c>
      <c r="J3010" s="1">
        <v>0</v>
      </c>
      <c r="K3010" s="1" t="s">
        <v>36</v>
      </c>
      <c r="L3010" s="1">
        <v>3</v>
      </c>
      <c r="M3010" s="1">
        <v>0.67</v>
      </c>
      <c r="N3010" s="1" t="s">
        <v>29</v>
      </c>
    </row>
    <row r="3011" spans="1:14" x14ac:dyDescent="0.2">
      <c r="A3011" s="1" t="s">
        <v>3051</v>
      </c>
      <c r="B3011" s="1">
        <v>25</v>
      </c>
      <c r="C3011" s="1" t="s">
        <v>26</v>
      </c>
      <c r="D3011" s="1" t="s">
        <v>15</v>
      </c>
      <c r="E3011" s="1">
        <v>1.91</v>
      </c>
      <c r="F3011" s="1">
        <v>18</v>
      </c>
      <c r="G3011" s="1" t="s">
        <v>16</v>
      </c>
      <c r="H3011" s="1" t="s">
        <v>54</v>
      </c>
      <c r="I3011" s="1">
        <v>8.99</v>
      </c>
      <c r="J3011" s="1">
        <v>1</v>
      </c>
      <c r="K3011" s="1" t="s">
        <v>28</v>
      </c>
      <c r="L3011" s="1">
        <v>3</v>
      </c>
      <c r="M3011" s="1">
        <v>0.1</v>
      </c>
      <c r="N3011" s="1" t="s">
        <v>51</v>
      </c>
    </row>
    <row r="3012" spans="1:14" x14ac:dyDescent="0.2">
      <c r="A3012" s="1" t="s">
        <v>3052</v>
      </c>
      <c r="B3012" s="1">
        <v>24</v>
      </c>
      <c r="C3012" s="1" t="s">
        <v>40</v>
      </c>
      <c r="D3012" s="1" t="s">
        <v>21</v>
      </c>
      <c r="E3012" s="1">
        <v>5.37</v>
      </c>
      <c r="F3012" s="1">
        <v>2</v>
      </c>
      <c r="G3012" s="1" t="s">
        <v>69</v>
      </c>
      <c r="H3012" s="1" t="s">
        <v>17</v>
      </c>
      <c r="I3012" s="1">
        <v>13.99</v>
      </c>
      <c r="J3012" s="1">
        <v>0</v>
      </c>
      <c r="K3012" s="1" t="s">
        <v>18</v>
      </c>
      <c r="L3012" s="1">
        <v>2</v>
      </c>
      <c r="M3012" s="1">
        <v>1.79</v>
      </c>
      <c r="N3012" s="1" t="s">
        <v>46</v>
      </c>
    </row>
    <row r="3013" spans="1:14" x14ac:dyDescent="0.2">
      <c r="A3013" s="1" t="s">
        <v>3053</v>
      </c>
      <c r="B3013" s="1">
        <v>64</v>
      </c>
      <c r="C3013" s="1" t="s">
        <v>40</v>
      </c>
      <c r="D3013" s="1" t="s">
        <v>21</v>
      </c>
      <c r="E3013" s="1">
        <v>0.31</v>
      </c>
      <c r="F3013" s="1">
        <v>52</v>
      </c>
      <c r="G3013" s="1" t="s">
        <v>22</v>
      </c>
      <c r="H3013" s="1" t="s">
        <v>54</v>
      </c>
      <c r="I3013" s="1">
        <v>13.99</v>
      </c>
      <c r="J3013" s="1">
        <v>1</v>
      </c>
      <c r="K3013" s="1" t="s">
        <v>36</v>
      </c>
      <c r="L3013" s="1">
        <v>1</v>
      </c>
      <c r="M3013" s="1">
        <v>0.01</v>
      </c>
      <c r="N3013" s="1" t="s">
        <v>46</v>
      </c>
    </row>
    <row r="3014" spans="1:14" x14ac:dyDescent="0.2">
      <c r="A3014" s="1" t="s">
        <v>3054</v>
      </c>
      <c r="B3014" s="1">
        <v>66</v>
      </c>
      <c r="C3014" s="1" t="s">
        <v>40</v>
      </c>
      <c r="D3014" s="1" t="s">
        <v>15</v>
      </c>
      <c r="E3014" s="1">
        <v>27.65</v>
      </c>
      <c r="F3014" s="1">
        <v>12</v>
      </c>
      <c r="G3014" s="1" t="s">
        <v>22</v>
      </c>
      <c r="H3014" s="1" t="s">
        <v>45</v>
      </c>
      <c r="I3014" s="1">
        <v>8.99</v>
      </c>
      <c r="J3014" s="1">
        <v>0</v>
      </c>
      <c r="K3014" s="1" t="s">
        <v>36</v>
      </c>
      <c r="L3014" s="1">
        <v>1</v>
      </c>
      <c r="M3014" s="1">
        <v>2.13</v>
      </c>
      <c r="N3014" s="1" t="s">
        <v>24</v>
      </c>
    </row>
    <row r="3015" spans="1:14" x14ac:dyDescent="0.2">
      <c r="A3015" s="1" t="s">
        <v>3055</v>
      </c>
      <c r="B3015" s="1">
        <v>39</v>
      </c>
      <c r="C3015" s="1" t="s">
        <v>40</v>
      </c>
      <c r="D3015" s="1" t="s">
        <v>31</v>
      </c>
      <c r="E3015" s="1">
        <v>7.45</v>
      </c>
      <c r="F3015" s="1">
        <v>24</v>
      </c>
      <c r="G3015" s="1" t="s">
        <v>16</v>
      </c>
      <c r="H3015" s="1" t="s">
        <v>23</v>
      </c>
      <c r="I3015" s="1">
        <v>17.989999999999998</v>
      </c>
      <c r="J3015" s="1">
        <v>0</v>
      </c>
      <c r="K3015" s="1" t="s">
        <v>36</v>
      </c>
      <c r="L3015" s="1">
        <v>1</v>
      </c>
      <c r="M3015" s="1">
        <v>0.3</v>
      </c>
      <c r="N3015" s="1" t="s">
        <v>24</v>
      </c>
    </row>
    <row r="3016" spans="1:14" x14ac:dyDescent="0.2">
      <c r="A3016" s="1" t="s">
        <v>3056</v>
      </c>
      <c r="B3016" s="1">
        <v>30</v>
      </c>
      <c r="C3016" s="1" t="s">
        <v>40</v>
      </c>
      <c r="D3016" s="1" t="s">
        <v>15</v>
      </c>
      <c r="E3016" s="1">
        <v>5.73</v>
      </c>
      <c r="F3016" s="1">
        <v>41</v>
      </c>
      <c r="G3016" s="1" t="s">
        <v>32</v>
      </c>
      <c r="H3016" s="1" t="s">
        <v>45</v>
      </c>
      <c r="I3016" s="1">
        <v>8.99</v>
      </c>
      <c r="J3016" s="1">
        <v>1</v>
      </c>
      <c r="K3016" s="1" t="s">
        <v>18</v>
      </c>
      <c r="L3016" s="1">
        <v>3</v>
      </c>
      <c r="M3016" s="1">
        <v>0.14000000000000001</v>
      </c>
      <c r="N3016" s="1" t="s">
        <v>38</v>
      </c>
    </row>
    <row r="3017" spans="1:14" x14ac:dyDescent="0.2">
      <c r="A3017" s="1" t="s">
        <v>3057</v>
      </c>
      <c r="B3017" s="1">
        <v>52</v>
      </c>
      <c r="C3017" s="1" t="s">
        <v>26</v>
      </c>
      <c r="D3017" s="1" t="s">
        <v>21</v>
      </c>
      <c r="E3017" s="1">
        <v>31.15</v>
      </c>
      <c r="F3017" s="1">
        <v>57</v>
      </c>
      <c r="G3017" s="1" t="s">
        <v>22</v>
      </c>
      <c r="H3017" s="1" t="s">
        <v>17</v>
      </c>
      <c r="I3017" s="1">
        <v>13.99</v>
      </c>
      <c r="J3017" s="1">
        <v>0</v>
      </c>
      <c r="K3017" s="1" t="s">
        <v>42</v>
      </c>
      <c r="L3017" s="1">
        <v>5</v>
      </c>
      <c r="M3017" s="1">
        <v>0.54</v>
      </c>
      <c r="N3017" s="1" t="s">
        <v>33</v>
      </c>
    </row>
    <row r="3018" spans="1:14" x14ac:dyDescent="0.2">
      <c r="A3018" s="1" t="s">
        <v>3058</v>
      </c>
      <c r="B3018" s="1">
        <v>19</v>
      </c>
      <c r="C3018" s="1" t="s">
        <v>14</v>
      </c>
      <c r="D3018" s="1" t="s">
        <v>31</v>
      </c>
      <c r="E3018" s="1">
        <v>8.11</v>
      </c>
      <c r="F3018" s="1">
        <v>56</v>
      </c>
      <c r="G3018" s="1" t="s">
        <v>69</v>
      </c>
      <c r="H3018" s="1" t="s">
        <v>45</v>
      </c>
      <c r="I3018" s="1">
        <v>17.989999999999998</v>
      </c>
      <c r="J3018" s="1">
        <v>0</v>
      </c>
      <c r="K3018" s="1" t="s">
        <v>42</v>
      </c>
      <c r="L3018" s="1">
        <v>5</v>
      </c>
      <c r="M3018" s="1">
        <v>0.14000000000000001</v>
      </c>
      <c r="N3018" s="1" t="s">
        <v>33</v>
      </c>
    </row>
    <row r="3019" spans="1:14" x14ac:dyDescent="0.2">
      <c r="A3019" s="1" t="s">
        <v>3059</v>
      </c>
      <c r="B3019" s="1">
        <v>47</v>
      </c>
      <c r="C3019" s="1" t="s">
        <v>40</v>
      </c>
      <c r="D3019" s="1" t="s">
        <v>31</v>
      </c>
      <c r="E3019" s="1">
        <v>7.02</v>
      </c>
      <c r="F3019" s="1">
        <v>44</v>
      </c>
      <c r="G3019" s="1" t="s">
        <v>69</v>
      </c>
      <c r="H3019" s="1" t="s">
        <v>54</v>
      </c>
      <c r="I3019" s="1">
        <v>17.989999999999998</v>
      </c>
      <c r="J3019" s="1">
        <v>1</v>
      </c>
      <c r="K3019" s="1" t="s">
        <v>18</v>
      </c>
      <c r="L3019" s="1">
        <v>5</v>
      </c>
      <c r="M3019" s="1">
        <v>0.16</v>
      </c>
      <c r="N3019" s="1" t="s">
        <v>19</v>
      </c>
    </row>
    <row r="3020" spans="1:14" x14ac:dyDescent="0.2">
      <c r="A3020" s="1" t="s">
        <v>3060</v>
      </c>
      <c r="B3020" s="1">
        <v>40</v>
      </c>
      <c r="C3020" s="1" t="s">
        <v>26</v>
      </c>
      <c r="D3020" s="1" t="s">
        <v>21</v>
      </c>
      <c r="E3020" s="1">
        <v>9.36</v>
      </c>
      <c r="F3020" s="1">
        <v>27</v>
      </c>
      <c r="G3020" s="1" t="s">
        <v>27</v>
      </c>
      <c r="H3020" s="1" t="s">
        <v>45</v>
      </c>
      <c r="I3020" s="1">
        <v>13.99</v>
      </c>
      <c r="J3020" s="1">
        <v>0</v>
      </c>
      <c r="K3020" s="1" t="s">
        <v>36</v>
      </c>
      <c r="L3020" s="1">
        <v>3</v>
      </c>
      <c r="M3020" s="1">
        <v>0.33</v>
      </c>
      <c r="N3020" s="1" t="s">
        <v>33</v>
      </c>
    </row>
    <row r="3021" spans="1:14" x14ac:dyDescent="0.2">
      <c r="A3021" s="1" t="s">
        <v>3061</v>
      </c>
      <c r="B3021" s="1">
        <v>30</v>
      </c>
      <c r="C3021" s="1" t="s">
        <v>40</v>
      </c>
      <c r="D3021" s="1" t="s">
        <v>21</v>
      </c>
      <c r="E3021" s="1">
        <v>9.6999999999999993</v>
      </c>
      <c r="F3021" s="1">
        <v>37</v>
      </c>
      <c r="G3021" s="1" t="s">
        <v>69</v>
      </c>
      <c r="H3021" s="1" t="s">
        <v>23</v>
      </c>
      <c r="I3021" s="1">
        <v>13.99</v>
      </c>
      <c r="J3021" s="1">
        <v>1</v>
      </c>
      <c r="K3021" s="1" t="s">
        <v>28</v>
      </c>
      <c r="L3021" s="1">
        <v>1</v>
      </c>
      <c r="M3021" s="1">
        <v>0.26</v>
      </c>
      <c r="N3021" s="1" t="s">
        <v>19</v>
      </c>
    </row>
    <row r="3022" spans="1:14" x14ac:dyDescent="0.2">
      <c r="A3022" s="1" t="s">
        <v>3062</v>
      </c>
      <c r="B3022" s="1">
        <v>24</v>
      </c>
      <c r="C3022" s="1" t="s">
        <v>14</v>
      </c>
      <c r="D3022" s="1" t="s">
        <v>15</v>
      </c>
      <c r="E3022" s="1">
        <v>15.34</v>
      </c>
      <c r="F3022" s="1">
        <v>43</v>
      </c>
      <c r="G3022" s="1" t="s">
        <v>22</v>
      </c>
      <c r="H3022" s="1" t="s">
        <v>54</v>
      </c>
      <c r="I3022" s="1">
        <v>8.99</v>
      </c>
      <c r="J3022" s="1">
        <v>1</v>
      </c>
      <c r="K3022" s="1" t="s">
        <v>28</v>
      </c>
      <c r="L3022" s="1">
        <v>3</v>
      </c>
      <c r="M3022" s="1">
        <v>0.35</v>
      </c>
      <c r="N3022" s="1" t="s">
        <v>46</v>
      </c>
    </row>
    <row r="3023" spans="1:14" x14ac:dyDescent="0.2">
      <c r="A3023" s="1" t="s">
        <v>3063</v>
      </c>
      <c r="B3023" s="1">
        <v>44</v>
      </c>
      <c r="C3023" s="1" t="s">
        <v>40</v>
      </c>
      <c r="D3023" s="1" t="s">
        <v>31</v>
      </c>
      <c r="E3023" s="1">
        <v>1.68</v>
      </c>
      <c r="F3023" s="1">
        <v>16</v>
      </c>
      <c r="G3023" s="1" t="s">
        <v>32</v>
      </c>
      <c r="H3023" s="1" t="s">
        <v>54</v>
      </c>
      <c r="I3023" s="1">
        <v>17.989999999999998</v>
      </c>
      <c r="J3023" s="1">
        <v>1</v>
      </c>
      <c r="K3023" s="1" t="s">
        <v>36</v>
      </c>
      <c r="L3023" s="1">
        <v>2</v>
      </c>
      <c r="M3023" s="1">
        <v>0.1</v>
      </c>
      <c r="N3023" s="1" t="s">
        <v>29</v>
      </c>
    </row>
    <row r="3024" spans="1:14" x14ac:dyDescent="0.2">
      <c r="A3024" s="1" t="s">
        <v>3064</v>
      </c>
      <c r="B3024" s="1">
        <v>36</v>
      </c>
      <c r="C3024" s="1" t="s">
        <v>26</v>
      </c>
      <c r="D3024" s="1" t="s">
        <v>21</v>
      </c>
      <c r="E3024" s="1">
        <v>3.88</v>
      </c>
      <c r="F3024" s="1">
        <v>41</v>
      </c>
      <c r="G3024" s="1" t="s">
        <v>48</v>
      </c>
      <c r="H3024" s="1" t="s">
        <v>45</v>
      </c>
      <c r="I3024" s="1">
        <v>13.99</v>
      </c>
      <c r="J3024" s="1">
        <v>1</v>
      </c>
      <c r="K3024" s="1" t="s">
        <v>42</v>
      </c>
      <c r="L3024" s="1">
        <v>4</v>
      </c>
      <c r="M3024" s="1">
        <v>0.09</v>
      </c>
      <c r="N3024" s="1" t="s">
        <v>33</v>
      </c>
    </row>
    <row r="3025" spans="1:14" x14ac:dyDescent="0.2">
      <c r="A3025" s="1" t="s">
        <v>3065</v>
      </c>
      <c r="B3025" s="1">
        <v>41</v>
      </c>
      <c r="C3025" s="1" t="s">
        <v>26</v>
      </c>
      <c r="D3025" s="1" t="s">
        <v>31</v>
      </c>
      <c r="E3025" s="1">
        <v>10.47</v>
      </c>
      <c r="F3025" s="1">
        <v>37</v>
      </c>
      <c r="G3025" s="1" t="s">
        <v>27</v>
      </c>
      <c r="H3025" s="1" t="s">
        <v>17</v>
      </c>
      <c r="I3025" s="1">
        <v>17.989999999999998</v>
      </c>
      <c r="J3025" s="1">
        <v>0</v>
      </c>
      <c r="K3025" s="1" t="s">
        <v>36</v>
      </c>
      <c r="L3025" s="1">
        <v>4</v>
      </c>
      <c r="M3025" s="1">
        <v>0.28000000000000003</v>
      </c>
      <c r="N3025" s="1" t="s">
        <v>24</v>
      </c>
    </row>
    <row r="3026" spans="1:14" x14ac:dyDescent="0.2">
      <c r="A3026" s="1" t="s">
        <v>3066</v>
      </c>
      <c r="B3026" s="1">
        <v>19</v>
      </c>
      <c r="C3026" s="1" t="s">
        <v>40</v>
      </c>
      <c r="D3026" s="1" t="s">
        <v>21</v>
      </c>
      <c r="E3026" s="1">
        <v>8.32</v>
      </c>
      <c r="F3026" s="1">
        <v>2</v>
      </c>
      <c r="G3026" s="1" t="s">
        <v>27</v>
      </c>
      <c r="H3026" s="1" t="s">
        <v>45</v>
      </c>
      <c r="I3026" s="1">
        <v>13.99</v>
      </c>
      <c r="J3026" s="1">
        <v>0</v>
      </c>
      <c r="K3026" s="1" t="s">
        <v>42</v>
      </c>
      <c r="L3026" s="1">
        <v>2</v>
      </c>
      <c r="M3026" s="1">
        <v>2.77</v>
      </c>
      <c r="N3026" s="1" t="s">
        <v>33</v>
      </c>
    </row>
    <row r="3027" spans="1:14" x14ac:dyDescent="0.2">
      <c r="A3027" s="1" t="s">
        <v>3067</v>
      </c>
      <c r="B3027" s="1">
        <v>36</v>
      </c>
      <c r="C3027" s="1" t="s">
        <v>14</v>
      </c>
      <c r="D3027" s="1" t="s">
        <v>31</v>
      </c>
      <c r="E3027" s="1">
        <v>54.48</v>
      </c>
      <c r="F3027" s="1">
        <v>25</v>
      </c>
      <c r="G3027" s="1" t="s">
        <v>16</v>
      </c>
      <c r="H3027" s="1" t="s">
        <v>23</v>
      </c>
      <c r="I3027" s="1">
        <v>17.989999999999998</v>
      </c>
      <c r="J3027" s="1">
        <v>0</v>
      </c>
      <c r="K3027" s="1" t="s">
        <v>18</v>
      </c>
      <c r="L3027" s="1">
        <v>2</v>
      </c>
      <c r="M3027" s="1">
        <v>2.1</v>
      </c>
      <c r="N3027" s="1" t="s">
        <v>51</v>
      </c>
    </row>
    <row r="3028" spans="1:14" x14ac:dyDescent="0.2">
      <c r="A3028" s="1" t="s">
        <v>3068</v>
      </c>
      <c r="B3028" s="1">
        <v>46</v>
      </c>
      <c r="C3028" s="1" t="s">
        <v>14</v>
      </c>
      <c r="D3028" s="1" t="s">
        <v>21</v>
      </c>
      <c r="E3028" s="1">
        <v>38.53</v>
      </c>
      <c r="F3028" s="1">
        <v>49</v>
      </c>
      <c r="G3028" s="1" t="s">
        <v>22</v>
      </c>
      <c r="H3028" s="1" t="s">
        <v>45</v>
      </c>
      <c r="I3028" s="1">
        <v>13.99</v>
      </c>
      <c r="J3028" s="1">
        <v>0</v>
      </c>
      <c r="K3028" s="1" t="s">
        <v>28</v>
      </c>
      <c r="L3028" s="1">
        <v>2</v>
      </c>
      <c r="M3028" s="1">
        <v>0.77</v>
      </c>
      <c r="N3028" s="1" t="s">
        <v>24</v>
      </c>
    </row>
    <row r="3029" spans="1:14" x14ac:dyDescent="0.2">
      <c r="A3029" s="1" t="s">
        <v>3069</v>
      </c>
      <c r="B3029" s="1">
        <v>46</v>
      </c>
      <c r="C3029" s="1" t="s">
        <v>14</v>
      </c>
      <c r="D3029" s="1" t="s">
        <v>15</v>
      </c>
      <c r="E3029" s="1">
        <v>6.69</v>
      </c>
      <c r="F3029" s="1">
        <v>13</v>
      </c>
      <c r="G3029" s="1" t="s">
        <v>32</v>
      </c>
      <c r="H3029" s="1" t="s">
        <v>54</v>
      </c>
      <c r="I3029" s="1">
        <v>8.99</v>
      </c>
      <c r="J3029" s="1">
        <v>1</v>
      </c>
      <c r="K3029" s="1" t="s">
        <v>28</v>
      </c>
      <c r="L3029" s="1">
        <v>1</v>
      </c>
      <c r="M3029" s="1">
        <v>0.48</v>
      </c>
      <c r="N3029" s="1" t="s">
        <v>38</v>
      </c>
    </row>
    <row r="3030" spans="1:14" x14ac:dyDescent="0.2">
      <c r="A3030" s="1" t="s">
        <v>3070</v>
      </c>
      <c r="B3030" s="1">
        <v>35</v>
      </c>
      <c r="C3030" s="1" t="s">
        <v>14</v>
      </c>
      <c r="D3030" s="1" t="s">
        <v>21</v>
      </c>
      <c r="E3030" s="1">
        <v>8.18</v>
      </c>
      <c r="F3030" s="1">
        <v>36</v>
      </c>
      <c r="G3030" s="1" t="s">
        <v>48</v>
      </c>
      <c r="H3030" s="1" t="s">
        <v>23</v>
      </c>
      <c r="I3030" s="1">
        <v>13.99</v>
      </c>
      <c r="J3030" s="1">
        <v>1</v>
      </c>
      <c r="K3030" s="1" t="s">
        <v>36</v>
      </c>
      <c r="L3030" s="1">
        <v>2</v>
      </c>
      <c r="M3030" s="1">
        <v>0.22</v>
      </c>
      <c r="N3030" s="1" t="s">
        <v>38</v>
      </c>
    </row>
    <row r="3031" spans="1:14" x14ac:dyDescent="0.2">
      <c r="A3031" s="1" t="s">
        <v>3071</v>
      </c>
      <c r="B3031" s="1">
        <v>67</v>
      </c>
      <c r="C3031" s="1" t="s">
        <v>26</v>
      </c>
      <c r="D3031" s="1" t="s">
        <v>21</v>
      </c>
      <c r="E3031" s="1">
        <v>21.36</v>
      </c>
      <c r="F3031" s="1">
        <v>19</v>
      </c>
      <c r="G3031" s="1" t="s">
        <v>69</v>
      </c>
      <c r="H3031" s="1" t="s">
        <v>54</v>
      </c>
      <c r="I3031" s="1">
        <v>13.99</v>
      </c>
      <c r="J3031" s="1">
        <v>0</v>
      </c>
      <c r="K3031" s="1" t="s">
        <v>42</v>
      </c>
      <c r="L3031" s="1">
        <v>4</v>
      </c>
      <c r="M3031" s="1">
        <v>1.07</v>
      </c>
      <c r="N3031" s="1" t="s">
        <v>33</v>
      </c>
    </row>
    <row r="3032" spans="1:14" x14ac:dyDescent="0.2">
      <c r="A3032" s="1" t="s">
        <v>3072</v>
      </c>
      <c r="B3032" s="1">
        <v>66</v>
      </c>
      <c r="C3032" s="1" t="s">
        <v>26</v>
      </c>
      <c r="D3032" s="1" t="s">
        <v>21</v>
      </c>
      <c r="E3032" s="1">
        <v>36.700000000000003</v>
      </c>
      <c r="F3032" s="1">
        <v>48</v>
      </c>
      <c r="G3032" s="1" t="s">
        <v>48</v>
      </c>
      <c r="H3032" s="1" t="s">
        <v>17</v>
      </c>
      <c r="I3032" s="1">
        <v>13.99</v>
      </c>
      <c r="J3032" s="1">
        <v>0</v>
      </c>
      <c r="K3032" s="1" t="s">
        <v>28</v>
      </c>
      <c r="L3032" s="1">
        <v>3</v>
      </c>
      <c r="M3032" s="1">
        <v>0.75</v>
      </c>
      <c r="N3032" s="1" t="s">
        <v>38</v>
      </c>
    </row>
    <row r="3033" spans="1:14" x14ac:dyDescent="0.2">
      <c r="A3033" s="1" t="s">
        <v>3073</v>
      </c>
      <c r="B3033" s="1">
        <v>20</v>
      </c>
      <c r="C3033" s="1" t="s">
        <v>26</v>
      </c>
      <c r="D3033" s="1" t="s">
        <v>21</v>
      </c>
      <c r="E3033" s="1">
        <v>7.66</v>
      </c>
      <c r="F3033" s="1">
        <v>36</v>
      </c>
      <c r="G3033" s="1" t="s">
        <v>69</v>
      </c>
      <c r="H3033" s="1" t="s">
        <v>54</v>
      </c>
      <c r="I3033" s="1">
        <v>13.99</v>
      </c>
      <c r="J3033" s="1">
        <v>0</v>
      </c>
      <c r="K3033" s="1" t="s">
        <v>36</v>
      </c>
      <c r="L3033" s="1">
        <v>5</v>
      </c>
      <c r="M3033" s="1">
        <v>0.21</v>
      </c>
      <c r="N3033" s="1" t="s">
        <v>24</v>
      </c>
    </row>
    <row r="3034" spans="1:14" x14ac:dyDescent="0.2">
      <c r="A3034" s="1" t="s">
        <v>3074</v>
      </c>
      <c r="B3034" s="1">
        <v>22</v>
      </c>
      <c r="C3034" s="1" t="s">
        <v>14</v>
      </c>
      <c r="D3034" s="1" t="s">
        <v>15</v>
      </c>
      <c r="E3034" s="1">
        <v>10.85</v>
      </c>
      <c r="F3034" s="1">
        <v>44</v>
      </c>
      <c r="G3034" s="1" t="s">
        <v>69</v>
      </c>
      <c r="H3034" s="1" t="s">
        <v>45</v>
      </c>
      <c r="I3034" s="1">
        <v>8.99</v>
      </c>
      <c r="J3034" s="1">
        <v>1</v>
      </c>
      <c r="K3034" s="1" t="s">
        <v>18</v>
      </c>
      <c r="L3034" s="1">
        <v>4</v>
      </c>
      <c r="M3034" s="1">
        <v>0.24</v>
      </c>
      <c r="N3034" s="1" t="s">
        <v>29</v>
      </c>
    </row>
    <row r="3035" spans="1:14" x14ac:dyDescent="0.2">
      <c r="A3035" s="1" t="s">
        <v>3075</v>
      </c>
      <c r="B3035" s="1">
        <v>62</v>
      </c>
      <c r="C3035" s="1" t="s">
        <v>40</v>
      </c>
      <c r="D3035" s="1" t="s">
        <v>21</v>
      </c>
      <c r="E3035" s="1">
        <v>9.73</v>
      </c>
      <c r="F3035" s="1">
        <v>52</v>
      </c>
      <c r="G3035" s="1" t="s">
        <v>69</v>
      </c>
      <c r="H3035" s="1" t="s">
        <v>56</v>
      </c>
      <c r="I3035" s="1">
        <v>13.99</v>
      </c>
      <c r="J3035" s="1">
        <v>1</v>
      </c>
      <c r="K3035" s="1" t="s">
        <v>28</v>
      </c>
      <c r="L3035" s="1">
        <v>1</v>
      </c>
      <c r="M3035" s="1">
        <v>0.18</v>
      </c>
      <c r="N3035" s="1" t="s">
        <v>29</v>
      </c>
    </row>
    <row r="3036" spans="1:14" x14ac:dyDescent="0.2">
      <c r="A3036" s="1" t="s">
        <v>3076</v>
      </c>
      <c r="B3036" s="1">
        <v>24</v>
      </c>
      <c r="C3036" s="1" t="s">
        <v>40</v>
      </c>
      <c r="D3036" s="1" t="s">
        <v>15</v>
      </c>
      <c r="E3036" s="1">
        <v>7.95</v>
      </c>
      <c r="F3036" s="1">
        <v>33</v>
      </c>
      <c r="G3036" s="1" t="s">
        <v>16</v>
      </c>
      <c r="H3036" s="1" t="s">
        <v>56</v>
      </c>
      <c r="I3036" s="1">
        <v>8.99</v>
      </c>
      <c r="J3036" s="1">
        <v>1</v>
      </c>
      <c r="K3036" s="1" t="s">
        <v>42</v>
      </c>
      <c r="L3036" s="1">
        <v>3</v>
      </c>
      <c r="M3036" s="1">
        <v>0.23</v>
      </c>
      <c r="N3036" s="1" t="s">
        <v>29</v>
      </c>
    </row>
    <row r="3037" spans="1:14" x14ac:dyDescent="0.2">
      <c r="A3037" s="1" t="s">
        <v>3077</v>
      </c>
      <c r="B3037" s="1">
        <v>55</v>
      </c>
      <c r="C3037" s="1" t="s">
        <v>14</v>
      </c>
      <c r="D3037" s="1" t="s">
        <v>15</v>
      </c>
      <c r="E3037" s="1">
        <v>1.92</v>
      </c>
      <c r="F3037" s="1">
        <v>32</v>
      </c>
      <c r="G3037" s="1" t="s">
        <v>48</v>
      </c>
      <c r="H3037" s="1" t="s">
        <v>45</v>
      </c>
      <c r="I3037" s="1">
        <v>8.99</v>
      </c>
      <c r="J3037" s="1">
        <v>1</v>
      </c>
      <c r="K3037" s="1" t="s">
        <v>18</v>
      </c>
      <c r="L3037" s="1">
        <v>5</v>
      </c>
      <c r="M3037" s="1">
        <v>0.06</v>
      </c>
      <c r="N3037" s="1" t="s">
        <v>33</v>
      </c>
    </row>
    <row r="3038" spans="1:14" x14ac:dyDescent="0.2">
      <c r="A3038" s="1" t="s">
        <v>3078</v>
      </c>
      <c r="B3038" s="1">
        <v>45</v>
      </c>
      <c r="C3038" s="1" t="s">
        <v>14</v>
      </c>
      <c r="D3038" s="1" t="s">
        <v>21</v>
      </c>
      <c r="E3038" s="1">
        <v>82.63</v>
      </c>
      <c r="F3038" s="1">
        <v>44</v>
      </c>
      <c r="G3038" s="1" t="s">
        <v>32</v>
      </c>
      <c r="H3038" s="1" t="s">
        <v>56</v>
      </c>
      <c r="I3038" s="1">
        <v>13.99</v>
      </c>
      <c r="J3038" s="1">
        <v>0</v>
      </c>
      <c r="K3038" s="1" t="s">
        <v>42</v>
      </c>
      <c r="L3038" s="1">
        <v>4</v>
      </c>
      <c r="M3038" s="1">
        <v>1.84</v>
      </c>
      <c r="N3038" s="1" t="s">
        <v>19</v>
      </c>
    </row>
    <row r="3039" spans="1:14" x14ac:dyDescent="0.2">
      <c r="A3039" s="1" t="s">
        <v>3079</v>
      </c>
      <c r="B3039" s="1">
        <v>63</v>
      </c>
      <c r="C3039" s="1" t="s">
        <v>14</v>
      </c>
      <c r="D3039" s="1" t="s">
        <v>31</v>
      </c>
      <c r="E3039" s="1">
        <v>27.92</v>
      </c>
      <c r="F3039" s="1">
        <v>14</v>
      </c>
      <c r="G3039" s="1" t="s">
        <v>16</v>
      </c>
      <c r="H3039" s="1" t="s">
        <v>45</v>
      </c>
      <c r="I3039" s="1">
        <v>17.989999999999998</v>
      </c>
      <c r="J3039" s="1">
        <v>0</v>
      </c>
      <c r="K3039" s="1" t="s">
        <v>18</v>
      </c>
      <c r="L3039" s="1">
        <v>3</v>
      </c>
      <c r="M3039" s="1">
        <v>1.86</v>
      </c>
      <c r="N3039" s="1" t="s">
        <v>29</v>
      </c>
    </row>
    <row r="3040" spans="1:14" x14ac:dyDescent="0.2">
      <c r="A3040" s="1" t="s">
        <v>3080</v>
      </c>
      <c r="B3040" s="1">
        <v>44</v>
      </c>
      <c r="C3040" s="1" t="s">
        <v>14</v>
      </c>
      <c r="D3040" s="1" t="s">
        <v>31</v>
      </c>
      <c r="E3040" s="1">
        <v>11.7</v>
      </c>
      <c r="F3040" s="1">
        <v>28</v>
      </c>
      <c r="G3040" s="1" t="s">
        <v>22</v>
      </c>
      <c r="H3040" s="1" t="s">
        <v>54</v>
      </c>
      <c r="I3040" s="1">
        <v>17.989999999999998</v>
      </c>
      <c r="J3040" s="1">
        <v>0</v>
      </c>
      <c r="K3040" s="1" t="s">
        <v>36</v>
      </c>
      <c r="L3040" s="1">
        <v>3</v>
      </c>
      <c r="M3040" s="1">
        <v>0.4</v>
      </c>
      <c r="N3040" s="1" t="s">
        <v>33</v>
      </c>
    </row>
    <row r="3041" spans="1:14" x14ac:dyDescent="0.2">
      <c r="A3041" s="1" t="s">
        <v>3081</v>
      </c>
      <c r="B3041" s="1">
        <v>45</v>
      </c>
      <c r="C3041" s="1" t="s">
        <v>26</v>
      </c>
      <c r="D3041" s="1" t="s">
        <v>31</v>
      </c>
      <c r="E3041" s="1">
        <v>30.42</v>
      </c>
      <c r="F3041" s="1">
        <v>14</v>
      </c>
      <c r="G3041" s="1" t="s">
        <v>27</v>
      </c>
      <c r="H3041" s="1" t="s">
        <v>23</v>
      </c>
      <c r="I3041" s="1">
        <v>17.989999999999998</v>
      </c>
      <c r="J3041" s="1">
        <v>0</v>
      </c>
      <c r="K3041" s="1" t="s">
        <v>36</v>
      </c>
      <c r="L3041" s="1">
        <v>3</v>
      </c>
      <c r="M3041" s="1">
        <v>2.0299999999999998</v>
      </c>
      <c r="N3041" s="1" t="s">
        <v>38</v>
      </c>
    </row>
    <row r="3042" spans="1:14" x14ac:dyDescent="0.2">
      <c r="A3042" s="1" t="s">
        <v>3082</v>
      </c>
      <c r="B3042" s="1">
        <v>39</v>
      </c>
      <c r="C3042" s="1" t="s">
        <v>26</v>
      </c>
      <c r="D3042" s="1" t="s">
        <v>21</v>
      </c>
      <c r="E3042" s="1">
        <v>12.72</v>
      </c>
      <c r="F3042" s="1">
        <v>16</v>
      </c>
      <c r="G3042" s="1" t="s">
        <v>69</v>
      </c>
      <c r="H3042" s="1" t="s">
        <v>54</v>
      </c>
      <c r="I3042" s="1">
        <v>13.99</v>
      </c>
      <c r="J3042" s="1">
        <v>0</v>
      </c>
      <c r="K3042" s="1" t="s">
        <v>18</v>
      </c>
      <c r="L3042" s="1">
        <v>3</v>
      </c>
      <c r="M3042" s="1">
        <v>0.75</v>
      </c>
      <c r="N3042" s="1" t="s">
        <v>33</v>
      </c>
    </row>
    <row r="3043" spans="1:14" x14ac:dyDescent="0.2">
      <c r="A3043" s="1" t="s">
        <v>3083</v>
      </c>
      <c r="B3043" s="1">
        <v>66</v>
      </c>
      <c r="C3043" s="1" t="s">
        <v>14</v>
      </c>
      <c r="D3043" s="1" t="s">
        <v>31</v>
      </c>
      <c r="E3043" s="1">
        <v>6.66</v>
      </c>
      <c r="F3043" s="1">
        <v>39</v>
      </c>
      <c r="G3043" s="1" t="s">
        <v>27</v>
      </c>
      <c r="H3043" s="1" t="s">
        <v>17</v>
      </c>
      <c r="I3043" s="1">
        <v>17.989999999999998</v>
      </c>
      <c r="J3043" s="1">
        <v>1</v>
      </c>
      <c r="K3043" s="1" t="s">
        <v>36</v>
      </c>
      <c r="L3043" s="1">
        <v>1</v>
      </c>
      <c r="M3043" s="1">
        <v>0.17</v>
      </c>
      <c r="N3043" s="1" t="s">
        <v>24</v>
      </c>
    </row>
    <row r="3044" spans="1:14" x14ac:dyDescent="0.2">
      <c r="A3044" s="1" t="s">
        <v>3084</v>
      </c>
      <c r="B3044" s="1">
        <v>65</v>
      </c>
      <c r="C3044" s="1" t="s">
        <v>14</v>
      </c>
      <c r="D3044" s="1" t="s">
        <v>31</v>
      </c>
      <c r="E3044" s="1">
        <v>0.76</v>
      </c>
      <c r="F3044" s="1">
        <v>2</v>
      </c>
      <c r="G3044" s="1" t="s">
        <v>27</v>
      </c>
      <c r="H3044" s="1" t="s">
        <v>23</v>
      </c>
      <c r="I3044" s="1">
        <v>17.989999999999998</v>
      </c>
      <c r="J3044" s="1">
        <v>0</v>
      </c>
      <c r="K3044" s="1" t="s">
        <v>36</v>
      </c>
      <c r="L3044" s="1">
        <v>2</v>
      </c>
      <c r="M3044" s="1">
        <v>0.25</v>
      </c>
      <c r="N3044" s="1" t="s">
        <v>46</v>
      </c>
    </row>
    <row r="3045" spans="1:14" x14ac:dyDescent="0.2">
      <c r="A3045" s="1" t="s">
        <v>3085</v>
      </c>
      <c r="B3045" s="1">
        <v>26</v>
      </c>
      <c r="C3045" s="1" t="s">
        <v>14</v>
      </c>
      <c r="D3045" s="1" t="s">
        <v>21</v>
      </c>
      <c r="E3045" s="1">
        <v>11.13</v>
      </c>
      <c r="F3045" s="1">
        <v>2</v>
      </c>
      <c r="G3045" s="1" t="s">
        <v>48</v>
      </c>
      <c r="H3045" s="1" t="s">
        <v>45</v>
      </c>
      <c r="I3045" s="1">
        <v>13.99</v>
      </c>
      <c r="J3045" s="1">
        <v>0</v>
      </c>
      <c r="K3045" s="1" t="s">
        <v>60</v>
      </c>
      <c r="L3045" s="1">
        <v>2</v>
      </c>
      <c r="M3045" s="1">
        <v>3.71</v>
      </c>
      <c r="N3045" s="1" t="s">
        <v>24</v>
      </c>
    </row>
    <row r="3046" spans="1:14" x14ac:dyDescent="0.2">
      <c r="A3046" s="1" t="s">
        <v>3086</v>
      </c>
      <c r="B3046" s="1">
        <v>21</v>
      </c>
      <c r="C3046" s="1" t="s">
        <v>40</v>
      </c>
      <c r="D3046" s="1" t="s">
        <v>15</v>
      </c>
      <c r="E3046" s="1">
        <v>24.86</v>
      </c>
      <c r="F3046" s="1">
        <v>54</v>
      </c>
      <c r="G3046" s="1" t="s">
        <v>69</v>
      </c>
      <c r="H3046" s="1" t="s">
        <v>17</v>
      </c>
      <c r="I3046" s="1">
        <v>8.99</v>
      </c>
      <c r="J3046" s="1">
        <v>1</v>
      </c>
      <c r="K3046" s="1" t="s">
        <v>42</v>
      </c>
      <c r="L3046" s="1">
        <v>2</v>
      </c>
      <c r="M3046" s="1">
        <v>0.45</v>
      </c>
      <c r="N3046" s="1" t="s">
        <v>46</v>
      </c>
    </row>
    <row r="3047" spans="1:14" x14ac:dyDescent="0.2">
      <c r="A3047" s="1" t="s">
        <v>3087</v>
      </c>
      <c r="B3047" s="1">
        <v>20</v>
      </c>
      <c r="C3047" s="1" t="s">
        <v>26</v>
      </c>
      <c r="D3047" s="1" t="s">
        <v>21</v>
      </c>
      <c r="E3047" s="1">
        <v>22.67</v>
      </c>
      <c r="F3047" s="1">
        <v>55</v>
      </c>
      <c r="G3047" s="1" t="s">
        <v>22</v>
      </c>
      <c r="H3047" s="1" t="s">
        <v>56</v>
      </c>
      <c r="I3047" s="1">
        <v>13.99</v>
      </c>
      <c r="J3047" s="1">
        <v>1</v>
      </c>
      <c r="K3047" s="1" t="s">
        <v>18</v>
      </c>
      <c r="L3047" s="1">
        <v>1</v>
      </c>
      <c r="M3047" s="1">
        <v>0.4</v>
      </c>
      <c r="N3047" s="1" t="s">
        <v>51</v>
      </c>
    </row>
    <row r="3048" spans="1:14" x14ac:dyDescent="0.2">
      <c r="A3048" s="1" t="s">
        <v>3088</v>
      </c>
      <c r="B3048" s="1">
        <v>66</v>
      </c>
      <c r="C3048" s="1" t="s">
        <v>40</v>
      </c>
      <c r="D3048" s="1" t="s">
        <v>21</v>
      </c>
      <c r="E3048" s="1">
        <v>17.66</v>
      </c>
      <c r="F3048" s="1">
        <v>19</v>
      </c>
      <c r="G3048" s="1" t="s">
        <v>48</v>
      </c>
      <c r="H3048" s="1" t="s">
        <v>56</v>
      </c>
      <c r="I3048" s="1">
        <v>13.99</v>
      </c>
      <c r="J3048" s="1">
        <v>0</v>
      </c>
      <c r="K3048" s="1" t="s">
        <v>36</v>
      </c>
      <c r="L3048" s="1">
        <v>2</v>
      </c>
      <c r="M3048" s="1">
        <v>0.88</v>
      </c>
      <c r="N3048" s="1" t="s">
        <v>38</v>
      </c>
    </row>
    <row r="3049" spans="1:14" x14ac:dyDescent="0.2">
      <c r="A3049" s="1" t="s">
        <v>3089</v>
      </c>
      <c r="B3049" s="1">
        <v>48</v>
      </c>
      <c r="C3049" s="1" t="s">
        <v>40</v>
      </c>
      <c r="D3049" s="1" t="s">
        <v>31</v>
      </c>
      <c r="E3049" s="1">
        <v>12.66</v>
      </c>
      <c r="F3049" s="1">
        <v>45</v>
      </c>
      <c r="G3049" s="1" t="s">
        <v>32</v>
      </c>
      <c r="H3049" s="1" t="s">
        <v>17</v>
      </c>
      <c r="I3049" s="1">
        <v>17.989999999999998</v>
      </c>
      <c r="J3049" s="1">
        <v>1</v>
      </c>
      <c r="K3049" s="1" t="s">
        <v>42</v>
      </c>
      <c r="L3049" s="1">
        <v>1</v>
      </c>
      <c r="M3049" s="1">
        <v>0.28000000000000003</v>
      </c>
      <c r="N3049" s="1" t="s">
        <v>51</v>
      </c>
    </row>
    <row r="3050" spans="1:14" x14ac:dyDescent="0.2">
      <c r="A3050" s="1" t="s">
        <v>3090</v>
      </c>
      <c r="B3050" s="1">
        <v>40</v>
      </c>
      <c r="C3050" s="1" t="s">
        <v>40</v>
      </c>
      <c r="D3050" s="1" t="s">
        <v>31</v>
      </c>
      <c r="E3050" s="1">
        <v>1.85</v>
      </c>
      <c r="F3050" s="1">
        <v>46</v>
      </c>
      <c r="G3050" s="1" t="s">
        <v>69</v>
      </c>
      <c r="H3050" s="1" t="s">
        <v>23</v>
      </c>
      <c r="I3050" s="1">
        <v>17.989999999999998</v>
      </c>
      <c r="J3050" s="1">
        <v>1</v>
      </c>
      <c r="K3050" s="1" t="s">
        <v>28</v>
      </c>
      <c r="L3050" s="1">
        <v>1</v>
      </c>
      <c r="M3050" s="1">
        <v>0.04</v>
      </c>
      <c r="N3050" s="1" t="s">
        <v>19</v>
      </c>
    </row>
    <row r="3051" spans="1:14" x14ac:dyDescent="0.2">
      <c r="A3051" s="1" t="s">
        <v>3091</v>
      </c>
      <c r="B3051" s="1">
        <v>69</v>
      </c>
      <c r="C3051" s="1" t="s">
        <v>26</v>
      </c>
      <c r="D3051" s="1" t="s">
        <v>31</v>
      </c>
      <c r="E3051" s="1">
        <v>36.479999999999997</v>
      </c>
      <c r="F3051" s="1">
        <v>33</v>
      </c>
      <c r="G3051" s="1" t="s">
        <v>22</v>
      </c>
      <c r="H3051" s="1" t="s">
        <v>45</v>
      </c>
      <c r="I3051" s="1">
        <v>17.989999999999998</v>
      </c>
      <c r="J3051" s="1">
        <v>0</v>
      </c>
      <c r="K3051" s="1" t="s">
        <v>36</v>
      </c>
      <c r="L3051" s="1">
        <v>3</v>
      </c>
      <c r="M3051" s="1">
        <v>1.07</v>
      </c>
      <c r="N3051" s="1" t="s">
        <v>29</v>
      </c>
    </row>
    <row r="3052" spans="1:14" x14ac:dyDescent="0.2">
      <c r="A3052" s="1" t="s">
        <v>3092</v>
      </c>
      <c r="B3052" s="1">
        <v>22</v>
      </c>
      <c r="C3052" s="1" t="s">
        <v>14</v>
      </c>
      <c r="D3052" s="1" t="s">
        <v>21</v>
      </c>
      <c r="E3052" s="1">
        <v>1.42</v>
      </c>
      <c r="F3052" s="1">
        <v>37</v>
      </c>
      <c r="G3052" s="1" t="s">
        <v>69</v>
      </c>
      <c r="H3052" s="1" t="s">
        <v>56</v>
      </c>
      <c r="I3052" s="1">
        <v>13.99</v>
      </c>
      <c r="J3052" s="1">
        <v>1</v>
      </c>
      <c r="K3052" s="1" t="s">
        <v>18</v>
      </c>
      <c r="L3052" s="1">
        <v>2</v>
      </c>
      <c r="M3052" s="1">
        <v>0.04</v>
      </c>
      <c r="N3052" s="1" t="s">
        <v>24</v>
      </c>
    </row>
    <row r="3053" spans="1:14" x14ac:dyDescent="0.2">
      <c r="A3053" s="1" t="s">
        <v>3093</v>
      </c>
      <c r="B3053" s="1">
        <v>67</v>
      </c>
      <c r="C3053" s="1" t="s">
        <v>14</v>
      </c>
      <c r="D3053" s="1" t="s">
        <v>15</v>
      </c>
      <c r="E3053" s="1">
        <v>10.31</v>
      </c>
      <c r="F3053" s="1">
        <v>14</v>
      </c>
      <c r="G3053" s="1" t="s">
        <v>22</v>
      </c>
      <c r="H3053" s="1" t="s">
        <v>56</v>
      </c>
      <c r="I3053" s="1">
        <v>8.99</v>
      </c>
      <c r="J3053" s="1">
        <v>0</v>
      </c>
      <c r="K3053" s="1" t="s">
        <v>42</v>
      </c>
      <c r="L3053" s="1">
        <v>1</v>
      </c>
      <c r="M3053" s="1">
        <v>0.69</v>
      </c>
      <c r="N3053" s="1" t="s">
        <v>19</v>
      </c>
    </row>
    <row r="3054" spans="1:14" x14ac:dyDescent="0.2">
      <c r="A3054" s="1" t="s">
        <v>3094</v>
      </c>
      <c r="B3054" s="1">
        <v>36</v>
      </c>
      <c r="C3054" s="1" t="s">
        <v>26</v>
      </c>
      <c r="D3054" s="1" t="s">
        <v>31</v>
      </c>
      <c r="E3054" s="1">
        <v>8.8000000000000007</v>
      </c>
      <c r="F3054" s="1">
        <v>10</v>
      </c>
      <c r="G3054" s="1" t="s">
        <v>32</v>
      </c>
      <c r="H3054" s="1" t="s">
        <v>23</v>
      </c>
      <c r="I3054" s="1">
        <v>17.989999999999998</v>
      </c>
      <c r="J3054" s="1">
        <v>0</v>
      </c>
      <c r="K3054" s="1" t="s">
        <v>36</v>
      </c>
      <c r="L3054" s="1">
        <v>2</v>
      </c>
      <c r="M3054" s="1">
        <v>0.8</v>
      </c>
      <c r="N3054" s="1" t="s">
        <v>46</v>
      </c>
    </row>
    <row r="3055" spans="1:14" x14ac:dyDescent="0.2">
      <c r="A3055" s="1" t="s">
        <v>3095</v>
      </c>
      <c r="B3055" s="1">
        <v>65</v>
      </c>
      <c r="C3055" s="1" t="s">
        <v>26</v>
      </c>
      <c r="D3055" s="1" t="s">
        <v>31</v>
      </c>
      <c r="E3055" s="1">
        <v>6.18</v>
      </c>
      <c r="F3055" s="1">
        <v>36</v>
      </c>
      <c r="G3055" s="1" t="s">
        <v>22</v>
      </c>
      <c r="H3055" s="1" t="s">
        <v>45</v>
      </c>
      <c r="I3055" s="1">
        <v>17.989999999999998</v>
      </c>
      <c r="J3055" s="1">
        <v>1</v>
      </c>
      <c r="K3055" s="1" t="s">
        <v>28</v>
      </c>
      <c r="L3055" s="1">
        <v>3</v>
      </c>
      <c r="M3055" s="1">
        <v>0.17</v>
      </c>
      <c r="N3055" s="1" t="s">
        <v>29</v>
      </c>
    </row>
    <row r="3056" spans="1:14" x14ac:dyDescent="0.2">
      <c r="A3056" s="1" t="s">
        <v>3096</v>
      </c>
      <c r="B3056" s="1">
        <v>57</v>
      </c>
      <c r="C3056" s="1" t="s">
        <v>14</v>
      </c>
      <c r="D3056" s="1" t="s">
        <v>31</v>
      </c>
      <c r="E3056" s="1">
        <v>28.19</v>
      </c>
      <c r="F3056" s="1">
        <v>10</v>
      </c>
      <c r="G3056" s="1" t="s">
        <v>22</v>
      </c>
      <c r="H3056" s="1" t="s">
        <v>56</v>
      </c>
      <c r="I3056" s="1">
        <v>17.989999999999998</v>
      </c>
      <c r="J3056" s="1">
        <v>0</v>
      </c>
      <c r="K3056" s="1" t="s">
        <v>36</v>
      </c>
      <c r="L3056" s="1">
        <v>1</v>
      </c>
      <c r="M3056" s="1">
        <v>2.56</v>
      </c>
      <c r="N3056" s="1" t="s">
        <v>38</v>
      </c>
    </row>
    <row r="3057" spans="1:14" x14ac:dyDescent="0.2">
      <c r="A3057" s="1" t="s">
        <v>3097</v>
      </c>
      <c r="B3057" s="1">
        <v>23</v>
      </c>
      <c r="C3057" s="1" t="s">
        <v>40</v>
      </c>
      <c r="D3057" s="1" t="s">
        <v>31</v>
      </c>
      <c r="E3057" s="1">
        <v>4.2300000000000004</v>
      </c>
      <c r="F3057" s="1">
        <v>14</v>
      </c>
      <c r="G3057" s="1" t="s">
        <v>48</v>
      </c>
      <c r="H3057" s="1" t="s">
        <v>54</v>
      </c>
      <c r="I3057" s="1">
        <v>17.989999999999998</v>
      </c>
      <c r="J3057" s="1">
        <v>0</v>
      </c>
      <c r="K3057" s="1" t="s">
        <v>60</v>
      </c>
      <c r="L3057" s="1">
        <v>5</v>
      </c>
      <c r="M3057" s="1">
        <v>0.28000000000000003</v>
      </c>
      <c r="N3057" s="1" t="s">
        <v>51</v>
      </c>
    </row>
    <row r="3058" spans="1:14" x14ac:dyDescent="0.2">
      <c r="A3058" s="1" t="s">
        <v>3098</v>
      </c>
      <c r="B3058" s="1">
        <v>54</v>
      </c>
      <c r="C3058" s="1" t="s">
        <v>40</v>
      </c>
      <c r="D3058" s="1" t="s">
        <v>31</v>
      </c>
      <c r="E3058" s="1">
        <v>4.93</v>
      </c>
      <c r="F3058" s="1">
        <v>3</v>
      </c>
      <c r="G3058" s="1" t="s">
        <v>27</v>
      </c>
      <c r="H3058" s="1" t="s">
        <v>17</v>
      </c>
      <c r="I3058" s="1">
        <v>17.989999999999998</v>
      </c>
      <c r="J3058" s="1">
        <v>0</v>
      </c>
      <c r="K3058" s="1" t="s">
        <v>28</v>
      </c>
      <c r="L3058" s="1">
        <v>1</v>
      </c>
      <c r="M3058" s="1">
        <v>1.23</v>
      </c>
      <c r="N3058" s="1" t="s">
        <v>51</v>
      </c>
    </row>
    <row r="3059" spans="1:14" x14ac:dyDescent="0.2">
      <c r="A3059" s="1" t="s">
        <v>3099</v>
      </c>
      <c r="B3059" s="1">
        <v>58</v>
      </c>
      <c r="C3059" s="1" t="s">
        <v>26</v>
      </c>
      <c r="D3059" s="1" t="s">
        <v>31</v>
      </c>
      <c r="E3059" s="1">
        <v>1.21</v>
      </c>
      <c r="F3059" s="1">
        <v>24</v>
      </c>
      <c r="G3059" s="1" t="s">
        <v>27</v>
      </c>
      <c r="H3059" s="1" t="s">
        <v>56</v>
      </c>
      <c r="I3059" s="1">
        <v>17.989999999999998</v>
      </c>
      <c r="J3059" s="1">
        <v>0</v>
      </c>
      <c r="K3059" s="1" t="s">
        <v>36</v>
      </c>
      <c r="L3059" s="1">
        <v>5</v>
      </c>
      <c r="M3059" s="1">
        <v>0.05</v>
      </c>
      <c r="N3059" s="1" t="s">
        <v>38</v>
      </c>
    </row>
    <row r="3060" spans="1:14" x14ac:dyDescent="0.2">
      <c r="A3060" s="1" t="s">
        <v>3100</v>
      </c>
      <c r="B3060" s="1">
        <v>44</v>
      </c>
      <c r="C3060" s="1" t="s">
        <v>14</v>
      </c>
      <c r="D3060" s="1" t="s">
        <v>15</v>
      </c>
      <c r="E3060" s="1">
        <v>18.32</v>
      </c>
      <c r="F3060" s="1">
        <v>52</v>
      </c>
      <c r="G3060" s="1" t="s">
        <v>32</v>
      </c>
      <c r="H3060" s="1" t="s">
        <v>56</v>
      </c>
      <c r="I3060" s="1">
        <v>8.99</v>
      </c>
      <c r="J3060" s="1">
        <v>1</v>
      </c>
      <c r="K3060" s="1" t="s">
        <v>28</v>
      </c>
      <c r="L3060" s="1">
        <v>5</v>
      </c>
      <c r="M3060" s="1">
        <v>0.35</v>
      </c>
      <c r="N3060" s="1" t="s">
        <v>46</v>
      </c>
    </row>
    <row r="3061" spans="1:14" x14ac:dyDescent="0.2">
      <c r="A3061" s="1" t="s">
        <v>3101</v>
      </c>
      <c r="B3061" s="1">
        <v>60</v>
      </c>
      <c r="C3061" s="1" t="s">
        <v>14</v>
      </c>
      <c r="D3061" s="1" t="s">
        <v>21</v>
      </c>
      <c r="E3061" s="1">
        <v>12.7</v>
      </c>
      <c r="F3061" s="1">
        <v>35</v>
      </c>
      <c r="G3061" s="1" t="s">
        <v>16</v>
      </c>
      <c r="H3061" s="1" t="s">
        <v>45</v>
      </c>
      <c r="I3061" s="1">
        <v>13.99</v>
      </c>
      <c r="J3061" s="1">
        <v>0</v>
      </c>
      <c r="K3061" s="1" t="s">
        <v>60</v>
      </c>
      <c r="L3061" s="1">
        <v>5</v>
      </c>
      <c r="M3061" s="1">
        <v>0.35</v>
      </c>
      <c r="N3061" s="1" t="s">
        <v>29</v>
      </c>
    </row>
    <row r="3062" spans="1:14" x14ac:dyDescent="0.2">
      <c r="A3062" s="1" t="s">
        <v>3102</v>
      </c>
      <c r="B3062" s="1">
        <v>65</v>
      </c>
      <c r="C3062" s="1" t="s">
        <v>26</v>
      </c>
      <c r="D3062" s="1" t="s">
        <v>21</v>
      </c>
      <c r="E3062" s="1">
        <v>47.81</v>
      </c>
      <c r="F3062" s="1">
        <v>11</v>
      </c>
      <c r="G3062" s="1" t="s">
        <v>16</v>
      </c>
      <c r="H3062" s="1" t="s">
        <v>54</v>
      </c>
      <c r="I3062" s="1">
        <v>13.99</v>
      </c>
      <c r="J3062" s="1">
        <v>0</v>
      </c>
      <c r="K3062" s="1" t="s">
        <v>28</v>
      </c>
      <c r="L3062" s="1">
        <v>4</v>
      </c>
      <c r="M3062" s="1">
        <v>3.98</v>
      </c>
      <c r="N3062" s="1" t="s">
        <v>19</v>
      </c>
    </row>
    <row r="3063" spans="1:14" x14ac:dyDescent="0.2">
      <c r="A3063" s="1" t="s">
        <v>3103</v>
      </c>
      <c r="B3063" s="1">
        <v>59</v>
      </c>
      <c r="C3063" s="1" t="s">
        <v>26</v>
      </c>
      <c r="D3063" s="1" t="s">
        <v>15</v>
      </c>
      <c r="E3063" s="1">
        <v>2.63</v>
      </c>
      <c r="F3063" s="1">
        <v>42</v>
      </c>
      <c r="G3063" s="1" t="s">
        <v>69</v>
      </c>
      <c r="H3063" s="1" t="s">
        <v>23</v>
      </c>
      <c r="I3063" s="1">
        <v>8.99</v>
      </c>
      <c r="J3063" s="1">
        <v>1</v>
      </c>
      <c r="K3063" s="1" t="s">
        <v>18</v>
      </c>
      <c r="L3063" s="1">
        <v>2</v>
      </c>
      <c r="M3063" s="1">
        <v>0.06</v>
      </c>
      <c r="N3063" s="1" t="s">
        <v>29</v>
      </c>
    </row>
    <row r="3064" spans="1:14" x14ac:dyDescent="0.2">
      <c r="A3064" s="1" t="s">
        <v>3104</v>
      </c>
      <c r="B3064" s="1">
        <v>41</v>
      </c>
      <c r="C3064" s="1" t="s">
        <v>26</v>
      </c>
      <c r="D3064" s="1" t="s">
        <v>31</v>
      </c>
      <c r="E3064" s="1">
        <v>5.18</v>
      </c>
      <c r="F3064" s="1">
        <v>33</v>
      </c>
      <c r="G3064" s="1" t="s">
        <v>48</v>
      </c>
      <c r="H3064" s="1" t="s">
        <v>45</v>
      </c>
      <c r="I3064" s="1">
        <v>17.989999999999998</v>
      </c>
      <c r="J3064" s="1">
        <v>1</v>
      </c>
      <c r="K3064" s="1" t="s">
        <v>18</v>
      </c>
      <c r="L3064" s="1">
        <v>1</v>
      </c>
      <c r="M3064" s="1">
        <v>0.15</v>
      </c>
      <c r="N3064" s="1" t="s">
        <v>19</v>
      </c>
    </row>
    <row r="3065" spans="1:14" x14ac:dyDescent="0.2">
      <c r="A3065" s="1" t="s">
        <v>3105</v>
      </c>
      <c r="B3065" s="1">
        <v>64</v>
      </c>
      <c r="C3065" s="1" t="s">
        <v>26</v>
      </c>
      <c r="D3065" s="1" t="s">
        <v>15</v>
      </c>
      <c r="E3065" s="1">
        <v>6.99</v>
      </c>
      <c r="F3065" s="1">
        <v>11</v>
      </c>
      <c r="G3065" s="1" t="s">
        <v>32</v>
      </c>
      <c r="H3065" s="1" t="s">
        <v>56</v>
      </c>
      <c r="I3065" s="1">
        <v>8.99</v>
      </c>
      <c r="J3065" s="1">
        <v>0</v>
      </c>
      <c r="K3065" s="1" t="s">
        <v>28</v>
      </c>
      <c r="L3065" s="1">
        <v>1</v>
      </c>
      <c r="M3065" s="1">
        <v>0.57999999999999996</v>
      </c>
      <c r="N3065" s="1" t="s">
        <v>24</v>
      </c>
    </row>
    <row r="3066" spans="1:14" x14ac:dyDescent="0.2">
      <c r="A3066" s="1" t="s">
        <v>3106</v>
      </c>
      <c r="B3066" s="1">
        <v>32</v>
      </c>
      <c r="C3066" s="1" t="s">
        <v>14</v>
      </c>
      <c r="D3066" s="1" t="s">
        <v>15</v>
      </c>
      <c r="E3066" s="1">
        <v>0.49</v>
      </c>
      <c r="F3066" s="1">
        <v>4</v>
      </c>
      <c r="G3066" s="1" t="s">
        <v>69</v>
      </c>
      <c r="H3066" s="1" t="s">
        <v>54</v>
      </c>
      <c r="I3066" s="1">
        <v>8.99</v>
      </c>
      <c r="J3066" s="1">
        <v>1</v>
      </c>
      <c r="K3066" s="1" t="s">
        <v>18</v>
      </c>
      <c r="L3066" s="1">
        <v>2</v>
      </c>
      <c r="M3066" s="1">
        <v>0.1</v>
      </c>
      <c r="N3066" s="1" t="s">
        <v>51</v>
      </c>
    </row>
    <row r="3067" spans="1:14" x14ac:dyDescent="0.2">
      <c r="A3067" s="1" t="s">
        <v>3107</v>
      </c>
      <c r="B3067" s="1">
        <v>27</v>
      </c>
      <c r="C3067" s="1" t="s">
        <v>14</v>
      </c>
      <c r="D3067" s="1" t="s">
        <v>31</v>
      </c>
      <c r="E3067" s="1">
        <v>11.61</v>
      </c>
      <c r="F3067" s="1">
        <v>21</v>
      </c>
      <c r="G3067" s="1" t="s">
        <v>22</v>
      </c>
      <c r="H3067" s="1" t="s">
        <v>45</v>
      </c>
      <c r="I3067" s="1">
        <v>17.989999999999998</v>
      </c>
      <c r="J3067" s="1">
        <v>0</v>
      </c>
      <c r="K3067" s="1" t="s">
        <v>60</v>
      </c>
      <c r="L3067" s="1">
        <v>4</v>
      </c>
      <c r="M3067" s="1">
        <v>0.53</v>
      </c>
      <c r="N3067" s="1" t="s">
        <v>33</v>
      </c>
    </row>
    <row r="3068" spans="1:14" x14ac:dyDescent="0.2">
      <c r="A3068" s="1" t="s">
        <v>3108</v>
      </c>
      <c r="B3068" s="1">
        <v>48</v>
      </c>
      <c r="C3068" s="1" t="s">
        <v>26</v>
      </c>
      <c r="D3068" s="1" t="s">
        <v>31</v>
      </c>
      <c r="E3068" s="1">
        <v>17.579999999999998</v>
      </c>
      <c r="F3068" s="1">
        <v>33</v>
      </c>
      <c r="G3068" s="1" t="s">
        <v>22</v>
      </c>
      <c r="H3068" s="1" t="s">
        <v>45</v>
      </c>
      <c r="I3068" s="1">
        <v>17.989999999999998</v>
      </c>
      <c r="J3068" s="1">
        <v>0</v>
      </c>
      <c r="K3068" s="1" t="s">
        <v>28</v>
      </c>
      <c r="L3068" s="1">
        <v>2</v>
      </c>
      <c r="M3068" s="1">
        <v>0.52</v>
      </c>
      <c r="N3068" s="1" t="s">
        <v>24</v>
      </c>
    </row>
    <row r="3069" spans="1:14" x14ac:dyDescent="0.2">
      <c r="A3069" s="1" t="s">
        <v>3109</v>
      </c>
      <c r="B3069" s="1">
        <v>49</v>
      </c>
      <c r="C3069" s="1" t="s">
        <v>26</v>
      </c>
      <c r="D3069" s="1" t="s">
        <v>15</v>
      </c>
      <c r="E3069" s="1">
        <v>18.37</v>
      </c>
      <c r="F3069" s="1">
        <v>1</v>
      </c>
      <c r="G3069" s="1" t="s">
        <v>69</v>
      </c>
      <c r="H3069" s="1" t="s">
        <v>45</v>
      </c>
      <c r="I3069" s="1">
        <v>8.99</v>
      </c>
      <c r="J3069" s="1">
        <v>0</v>
      </c>
      <c r="K3069" s="1" t="s">
        <v>42</v>
      </c>
      <c r="L3069" s="1">
        <v>2</v>
      </c>
      <c r="M3069" s="1">
        <v>9.19</v>
      </c>
      <c r="N3069" s="1" t="s">
        <v>29</v>
      </c>
    </row>
    <row r="3070" spans="1:14" x14ac:dyDescent="0.2">
      <c r="A3070" s="1" t="s">
        <v>3110</v>
      </c>
      <c r="B3070" s="1">
        <v>47</v>
      </c>
      <c r="C3070" s="1" t="s">
        <v>14</v>
      </c>
      <c r="D3070" s="1" t="s">
        <v>15</v>
      </c>
      <c r="E3070" s="1">
        <v>1.71</v>
      </c>
      <c r="F3070" s="1">
        <v>56</v>
      </c>
      <c r="G3070" s="1" t="s">
        <v>32</v>
      </c>
      <c r="H3070" s="1" t="s">
        <v>17</v>
      </c>
      <c r="I3070" s="1">
        <v>8.99</v>
      </c>
      <c r="J3070" s="1">
        <v>1</v>
      </c>
      <c r="K3070" s="1" t="s">
        <v>28</v>
      </c>
      <c r="L3070" s="1">
        <v>3</v>
      </c>
      <c r="M3070" s="1">
        <v>0.03</v>
      </c>
      <c r="N3070" s="1" t="s">
        <v>46</v>
      </c>
    </row>
    <row r="3071" spans="1:14" x14ac:dyDescent="0.2">
      <c r="A3071" s="1" t="s">
        <v>3111</v>
      </c>
      <c r="B3071" s="1">
        <v>61</v>
      </c>
      <c r="C3071" s="1" t="s">
        <v>14</v>
      </c>
      <c r="D3071" s="1" t="s">
        <v>15</v>
      </c>
      <c r="E3071" s="1">
        <v>9.33</v>
      </c>
      <c r="F3071" s="1">
        <v>51</v>
      </c>
      <c r="G3071" s="1" t="s">
        <v>32</v>
      </c>
      <c r="H3071" s="1" t="s">
        <v>54</v>
      </c>
      <c r="I3071" s="1">
        <v>8.99</v>
      </c>
      <c r="J3071" s="1">
        <v>1</v>
      </c>
      <c r="K3071" s="1" t="s">
        <v>18</v>
      </c>
      <c r="L3071" s="1">
        <v>4</v>
      </c>
      <c r="M3071" s="1">
        <v>0.18</v>
      </c>
      <c r="N3071" s="1" t="s">
        <v>38</v>
      </c>
    </row>
    <row r="3072" spans="1:14" x14ac:dyDescent="0.2">
      <c r="A3072" s="1" t="s">
        <v>3112</v>
      </c>
      <c r="B3072" s="1">
        <v>54</v>
      </c>
      <c r="C3072" s="1" t="s">
        <v>26</v>
      </c>
      <c r="D3072" s="1" t="s">
        <v>21</v>
      </c>
      <c r="E3072" s="1">
        <v>4.28</v>
      </c>
      <c r="F3072" s="1">
        <v>36</v>
      </c>
      <c r="G3072" s="1" t="s">
        <v>22</v>
      </c>
      <c r="H3072" s="1" t="s">
        <v>45</v>
      </c>
      <c r="I3072" s="1">
        <v>13.99</v>
      </c>
      <c r="J3072" s="1">
        <v>1</v>
      </c>
      <c r="K3072" s="1" t="s">
        <v>42</v>
      </c>
      <c r="L3072" s="1">
        <v>4</v>
      </c>
      <c r="M3072" s="1">
        <v>0.12</v>
      </c>
      <c r="N3072" s="1" t="s">
        <v>38</v>
      </c>
    </row>
    <row r="3073" spans="1:14" x14ac:dyDescent="0.2">
      <c r="A3073" s="1" t="s">
        <v>3113</v>
      </c>
      <c r="B3073" s="1">
        <v>25</v>
      </c>
      <c r="C3073" s="1" t="s">
        <v>40</v>
      </c>
      <c r="D3073" s="1" t="s">
        <v>31</v>
      </c>
      <c r="E3073" s="1">
        <v>13.12</v>
      </c>
      <c r="F3073" s="1">
        <v>47</v>
      </c>
      <c r="G3073" s="1" t="s">
        <v>27</v>
      </c>
      <c r="H3073" s="1" t="s">
        <v>23</v>
      </c>
      <c r="I3073" s="1">
        <v>17.989999999999998</v>
      </c>
      <c r="J3073" s="1">
        <v>1</v>
      </c>
      <c r="K3073" s="1" t="s">
        <v>28</v>
      </c>
      <c r="L3073" s="1">
        <v>5</v>
      </c>
      <c r="M3073" s="1">
        <v>0.27</v>
      </c>
      <c r="N3073" s="1" t="s">
        <v>29</v>
      </c>
    </row>
    <row r="3074" spans="1:14" x14ac:dyDescent="0.2">
      <c r="A3074" s="1" t="s">
        <v>3114</v>
      </c>
      <c r="B3074" s="1">
        <v>58</v>
      </c>
      <c r="C3074" s="1" t="s">
        <v>26</v>
      </c>
      <c r="D3074" s="1" t="s">
        <v>15</v>
      </c>
      <c r="E3074" s="1">
        <v>21.67</v>
      </c>
      <c r="F3074" s="1">
        <v>45</v>
      </c>
      <c r="G3074" s="1" t="s">
        <v>22</v>
      </c>
      <c r="H3074" s="1" t="s">
        <v>17</v>
      </c>
      <c r="I3074" s="1">
        <v>8.99</v>
      </c>
      <c r="J3074" s="1">
        <v>0</v>
      </c>
      <c r="K3074" s="1" t="s">
        <v>36</v>
      </c>
      <c r="L3074" s="1">
        <v>4</v>
      </c>
      <c r="M3074" s="1">
        <v>0.47</v>
      </c>
      <c r="N3074" s="1" t="s">
        <v>24</v>
      </c>
    </row>
    <row r="3075" spans="1:14" x14ac:dyDescent="0.2">
      <c r="A3075" s="1" t="s">
        <v>3115</v>
      </c>
      <c r="B3075" s="1">
        <v>49</v>
      </c>
      <c r="C3075" s="1" t="s">
        <v>14</v>
      </c>
      <c r="D3075" s="1" t="s">
        <v>31</v>
      </c>
      <c r="E3075" s="1">
        <v>27.9</v>
      </c>
      <c r="F3075" s="1">
        <v>38</v>
      </c>
      <c r="G3075" s="1" t="s">
        <v>16</v>
      </c>
      <c r="H3075" s="1" t="s">
        <v>45</v>
      </c>
      <c r="I3075" s="1">
        <v>17.989999999999998</v>
      </c>
      <c r="J3075" s="1">
        <v>0</v>
      </c>
      <c r="K3075" s="1" t="s">
        <v>36</v>
      </c>
      <c r="L3075" s="1">
        <v>1</v>
      </c>
      <c r="M3075" s="1">
        <v>0.72</v>
      </c>
      <c r="N3075" s="1" t="s">
        <v>51</v>
      </c>
    </row>
    <row r="3076" spans="1:14" x14ac:dyDescent="0.2">
      <c r="A3076" s="1" t="s">
        <v>3116</v>
      </c>
      <c r="B3076" s="1">
        <v>47</v>
      </c>
      <c r="C3076" s="1" t="s">
        <v>14</v>
      </c>
      <c r="D3076" s="1" t="s">
        <v>15</v>
      </c>
      <c r="E3076" s="1">
        <v>5.91</v>
      </c>
      <c r="F3076" s="1">
        <v>53</v>
      </c>
      <c r="G3076" s="1" t="s">
        <v>69</v>
      </c>
      <c r="H3076" s="1" t="s">
        <v>54</v>
      </c>
      <c r="I3076" s="1">
        <v>8.99</v>
      </c>
      <c r="J3076" s="1">
        <v>1</v>
      </c>
      <c r="K3076" s="1" t="s">
        <v>60</v>
      </c>
      <c r="L3076" s="1">
        <v>2</v>
      </c>
      <c r="M3076" s="1">
        <v>0.11</v>
      </c>
      <c r="N3076" s="1" t="s">
        <v>24</v>
      </c>
    </row>
    <row r="3077" spans="1:14" x14ac:dyDescent="0.2">
      <c r="A3077" s="1" t="s">
        <v>3117</v>
      </c>
      <c r="B3077" s="1">
        <v>23</v>
      </c>
      <c r="C3077" s="1" t="s">
        <v>26</v>
      </c>
      <c r="D3077" s="1" t="s">
        <v>15</v>
      </c>
      <c r="E3077" s="1">
        <v>25.79</v>
      </c>
      <c r="F3077" s="1">
        <v>55</v>
      </c>
      <c r="G3077" s="1" t="s">
        <v>27</v>
      </c>
      <c r="H3077" s="1" t="s">
        <v>56</v>
      </c>
      <c r="I3077" s="1">
        <v>8.99</v>
      </c>
      <c r="J3077" s="1">
        <v>1</v>
      </c>
      <c r="K3077" s="1" t="s">
        <v>36</v>
      </c>
      <c r="L3077" s="1">
        <v>2</v>
      </c>
      <c r="M3077" s="1">
        <v>0.46</v>
      </c>
      <c r="N3077" s="1" t="s">
        <v>19</v>
      </c>
    </row>
    <row r="3078" spans="1:14" x14ac:dyDescent="0.2">
      <c r="A3078" s="1" t="s">
        <v>3118</v>
      </c>
      <c r="B3078" s="1">
        <v>26</v>
      </c>
      <c r="C3078" s="1" t="s">
        <v>40</v>
      </c>
      <c r="D3078" s="1" t="s">
        <v>15</v>
      </c>
      <c r="E3078" s="1">
        <v>25.49</v>
      </c>
      <c r="F3078" s="1">
        <v>35</v>
      </c>
      <c r="G3078" s="1" t="s">
        <v>48</v>
      </c>
      <c r="H3078" s="1" t="s">
        <v>23</v>
      </c>
      <c r="I3078" s="1">
        <v>8.99</v>
      </c>
      <c r="J3078" s="1">
        <v>0</v>
      </c>
      <c r="K3078" s="1" t="s">
        <v>28</v>
      </c>
      <c r="L3078" s="1">
        <v>3</v>
      </c>
      <c r="M3078" s="1">
        <v>0.71</v>
      </c>
      <c r="N3078" s="1" t="s">
        <v>38</v>
      </c>
    </row>
    <row r="3079" spans="1:14" x14ac:dyDescent="0.2">
      <c r="A3079" s="1" t="s">
        <v>3119</v>
      </c>
      <c r="B3079" s="1">
        <v>26</v>
      </c>
      <c r="C3079" s="1" t="s">
        <v>40</v>
      </c>
      <c r="D3079" s="1" t="s">
        <v>21</v>
      </c>
      <c r="E3079" s="1">
        <v>4.87</v>
      </c>
      <c r="F3079" s="1">
        <v>59</v>
      </c>
      <c r="G3079" s="1" t="s">
        <v>32</v>
      </c>
      <c r="H3079" s="1" t="s">
        <v>23</v>
      </c>
      <c r="I3079" s="1">
        <v>13.99</v>
      </c>
      <c r="J3079" s="1">
        <v>1</v>
      </c>
      <c r="K3079" s="1" t="s">
        <v>60</v>
      </c>
      <c r="L3079" s="1">
        <v>3</v>
      </c>
      <c r="M3079" s="1">
        <v>0.08</v>
      </c>
      <c r="N3079" s="1" t="s">
        <v>19</v>
      </c>
    </row>
    <row r="3080" spans="1:14" x14ac:dyDescent="0.2">
      <c r="A3080" s="1" t="s">
        <v>3120</v>
      </c>
      <c r="B3080" s="1">
        <v>28</v>
      </c>
      <c r="C3080" s="1" t="s">
        <v>14</v>
      </c>
      <c r="D3080" s="1" t="s">
        <v>31</v>
      </c>
      <c r="E3080" s="1">
        <v>17.100000000000001</v>
      </c>
      <c r="F3080" s="1">
        <v>28</v>
      </c>
      <c r="G3080" s="1" t="s">
        <v>16</v>
      </c>
      <c r="H3080" s="1" t="s">
        <v>17</v>
      </c>
      <c r="I3080" s="1">
        <v>17.989999999999998</v>
      </c>
      <c r="J3080" s="1">
        <v>0</v>
      </c>
      <c r="K3080" s="1" t="s">
        <v>36</v>
      </c>
      <c r="L3080" s="1">
        <v>4</v>
      </c>
      <c r="M3080" s="1">
        <v>0.59</v>
      </c>
      <c r="N3080" s="1" t="s">
        <v>19</v>
      </c>
    </row>
    <row r="3081" spans="1:14" x14ac:dyDescent="0.2">
      <c r="A3081" s="1" t="s">
        <v>3121</v>
      </c>
      <c r="B3081" s="1">
        <v>64</v>
      </c>
      <c r="C3081" s="1" t="s">
        <v>26</v>
      </c>
      <c r="D3081" s="1" t="s">
        <v>21</v>
      </c>
      <c r="E3081" s="1">
        <v>0.91</v>
      </c>
      <c r="F3081" s="1">
        <v>44</v>
      </c>
      <c r="G3081" s="1" t="s">
        <v>48</v>
      </c>
      <c r="H3081" s="1" t="s">
        <v>17</v>
      </c>
      <c r="I3081" s="1">
        <v>13.99</v>
      </c>
      <c r="J3081" s="1">
        <v>1</v>
      </c>
      <c r="K3081" s="1" t="s">
        <v>36</v>
      </c>
      <c r="L3081" s="1">
        <v>3</v>
      </c>
      <c r="M3081" s="1">
        <v>0.02</v>
      </c>
      <c r="N3081" s="1" t="s">
        <v>33</v>
      </c>
    </row>
    <row r="3082" spans="1:14" x14ac:dyDescent="0.2">
      <c r="A3082" s="1" t="s">
        <v>3122</v>
      </c>
      <c r="B3082" s="1">
        <v>58</v>
      </c>
      <c r="C3082" s="1" t="s">
        <v>26</v>
      </c>
      <c r="D3082" s="1" t="s">
        <v>15</v>
      </c>
      <c r="E3082" s="1">
        <v>26.03</v>
      </c>
      <c r="F3082" s="1">
        <v>26</v>
      </c>
      <c r="G3082" s="1" t="s">
        <v>48</v>
      </c>
      <c r="H3082" s="1" t="s">
        <v>54</v>
      </c>
      <c r="I3082" s="1">
        <v>8.99</v>
      </c>
      <c r="J3082" s="1">
        <v>0</v>
      </c>
      <c r="K3082" s="1" t="s">
        <v>18</v>
      </c>
      <c r="L3082" s="1">
        <v>5</v>
      </c>
      <c r="M3082" s="1">
        <v>0.96</v>
      </c>
      <c r="N3082" s="1" t="s">
        <v>33</v>
      </c>
    </row>
    <row r="3083" spans="1:14" x14ac:dyDescent="0.2">
      <c r="A3083" s="1" t="s">
        <v>3123</v>
      </c>
      <c r="B3083" s="1">
        <v>40</v>
      </c>
      <c r="C3083" s="1" t="s">
        <v>26</v>
      </c>
      <c r="D3083" s="1" t="s">
        <v>31</v>
      </c>
      <c r="E3083" s="1">
        <v>11.57</v>
      </c>
      <c r="F3083" s="1">
        <v>11</v>
      </c>
      <c r="G3083" s="1" t="s">
        <v>48</v>
      </c>
      <c r="H3083" s="1" t="s">
        <v>45</v>
      </c>
      <c r="I3083" s="1">
        <v>17.989999999999998</v>
      </c>
      <c r="J3083" s="1">
        <v>0</v>
      </c>
      <c r="K3083" s="1" t="s">
        <v>36</v>
      </c>
      <c r="L3083" s="1">
        <v>3</v>
      </c>
      <c r="M3083" s="1">
        <v>0.96</v>
      </c>
      <c r="N3083" s="1" t="s">
        <v>51</v>
      </c>
    </row>
    <row r="3084" spans="1:14" x14ac:dyDescent="0.2">
      <c r="A3084" s="1" t="s">
        <v>3124</v>
      </c>
      <c r="B3084" s="1">
        <v>22</v>
      </c>
      <c r="C3084" s="1" t="s">
        <v>14</v>
      </c>
      <c r="D3084" s="1" t="s">
        <v>15</v>
      </c>
      <c r="E3084" s="1">
        <v>11.84</v>
      </c>
      <c r="F3084" s="1">
        <v>40</v>
      </c>
      <c r="G3084" s="1" t="s">
        <v>16</v>
      </c>
      <c r="H3084" s="1" t="s">
        <v>17</v>
      </c>
      <c r="I3084" s="1">
        <v>8.99</v>
      </c>
      <c r="J3084" s="1">
        <v>1</v>
      </c>
      <c r="K3084" s="1" t="s">
        <v>36</v>
      </c>
      <c r="L3084" s="1">
        <v>1</v>
      </c>
      <c r="M3084" s="1">
        <v>0.28999999999999998</v>
      </c>
      <c r="N3084" s="1" t="s">
        <v>19</v>
      </c>
    </row>
    <row r="3085" spans="1:14" x14ac:dyDescent="0.2">
      <c r="A3085" s="1" t="s">
        <v>3125</v>
      </c>
      <c r="B3085" s="1">
        <v>36</v>
      </c>
      <c r="C3085" s="1" t="s">
        <v>14</v>
      </c>
      <c r="D3085" s="1" t="s">
        <v>15</v>
      </c>
      <c r="E3085" s="1">
        <v>21.08</v>
      </c>
      <c r="F3085" s="1">
        <v>27</v>
      </c>
      <c r="G3085" s="1" t="s">
        <v>16</v>
      </c>
      <c r="H3085" s="1" t="s">
        <v>23</v>
      </c>
      <c r="I3085" s="1">
        <v>8.99</v>
      </c>
      <c r="J3085" s="1">
        <v>0</v>
      </c>
      <c r="K3085" s="1" t="s">
        <v>36</v>
      </c>
      <c r="L3085" s="1">
        <v>2</v>
      </c>
      <c r="M3085" s="1">
        <v>0.75</v>
      </c>
      <c r="N3085" s="1" t="s">
        <v>19</v>
      </c>
    </row>
    <row r="3086" spans="1:14" x14ac:dyDescent="0.2">
      <c r="A3086" s="1" t="s">
        <v>3126</v>
      </c>
      <c r="B3086" s="1">
        <v>46</v>
      </c>
      <c r="C3086" s="1" t="s">
        <v>14</v>
      </c>
      <c r="D3086" s="1" t="s">
        <v>21</v>
      </c>
      <c r="E3086" s="1">
        <v>0.96</v>
      </c>
      <c r="F3086" s="1">
        <v>46</v>
      </c>
      <c r="G3086" s="1" t="s">
        <v>32</v>
      </c>
      <c r="H3086" s="1" t="s">
        <v>54</v>
      </c>
      <c r="I3086" s="1">
        <v>13.99</v>
      </c>
      <c r="J3086" s="1">
        <v>1</v>
      </c>
      <c r="K3086" s="1" t="s">
        <v>42</v>
      </c>
      <c r="L3086" s="1">
        <v>4</v>
      </c>
      <c r="M3086" s="1">
        <v>0.02</v>
      </c>
      <c r="N3086" s="1" t="s">
        <v>24</v>
      </c>
    </row>
    <row r="3087" spans="1:14" x14ac:dyDescent="0.2">
      <c r="A3087" s="1" t="s">
        <v>3127</v>
      </c>
      <c r="B3087" s="1">
        <v>62</v>
      </c>
      <c r="C3087" s="1" t="s">
        <v>26</v>
      </c>
      <c r="D3087" s="1" t="s">
        <v>21</v>
      </c>
      <c r="E3087" s="1">
        <v>24.45</v>
      </c>
      <c r="F3087" s="1">
        <v>13</v>
      </c>
      <c r="G3087" s="1" t="s">
        <v>16</v>
      </c>
      <c r="H3087" s="1" t="s">
        <v>45</v>
      </c>
      <c r="I3087" s="1">
        <v>13.99</v>
      </c>
      <c r="J3087" s="1">
        <v>0</v>
      </c>
      <c r="K3087" s="1" t="s">
        <v>60</v>
      </c>
      <c r="L3087" s="1">
        <v>3</v>
      </c>
      <c r="M3087" s="1">
        <v>1.75</v>
      </c>
      <c r="N3087" s="1" t="s">
        <v>51</v>
      </c>
    </row>
    <row r="3088" spans="1:14" x14ac:dyDescent="0.2">
      <c r="A3088" s="1" t="s">
        <v>3128</v>
      </c>
      <c r="B3088" s="1">
        <v>37</v>
      </c>
      <c r="C3088" s="1" t="s">
        <v>14</v>
      </c>
      <c r="D3088" s="1" t="s">
        <v>15</v>
      </c>
      <c r="E3088" s="1">
        <v>7.72</v>
      </c>
      <c r="F3088" s="1">
        <v>31</v>
      </c>
      <c r="G3088" s="1" t="s">
        <v>48</v>
      </c>
      <c r="H3088" s="1" t="s">
        <v>17</v>
      </c>
      <c r="I3088" s="1">
        <v>8.99</v>
      </c>
      <c r="J3088" s="1">
        <v>1</v>
      </c>
      <c r="K3088" s="1" t="s">
        <v>28</v>
      </c>
      <c r="L3088" s="1">
        <v>5</v>
      </c>
      <c r="M3088" s="1">
        <v>0.24</v>
      </c>
      <c r="N3088" s="1" t="s">
        <v>46</v>
      </c>
    </row>
    <row r="3089" spans="1:14" x14ac:dyDescent="0.2">
      <c r="A3089" s="1" t="s">
        <v>3129</v>
      </c>
      <c r="B3089" s="1">
        <v>45</v>
      </c>
      <c r="C3089" s="1" t="s">
        <v>14</v>
      </c>
      <c r="D3089" s="1" t="s">
        <v>15</v>
      </c>
      <c r="E3089" s="1">
        <v>0.7</v>
      </c>
      <c r="F3089" s="1">
        <v>25</v>
      </c>
      <c r="G3089" s="1" t="s">
        <v>16</v>
      </c>
      <c r="H3089" s="1" t="s">
        <v>54</v>
      </c>
      <c r="I3089" s="1">
        <v>8.99</v>
      </c>
      <c r="J3089" s="1">
        <v>1</v>
      </c>
      <c r="K3089" s="1" t="s">
        <v>28</v>
      </c>
      <c r="L3089" s="1">
        <v>5</v>
      </c>
      <c r="M3089" s="1">
        <v>0.03</v>
      </c>
      <c r="N3089" s="1" t="s">
        <v>19</v>
      </c>
    </row>
    <row r="3090" spans="1:14" x14ac:dyDescent="0.2">
      <c r="A3090" s="1" t="s">
        <v>3130</v>
      </c>
      <c r="B3090" s="1">
        <v>54</v>
      </c>
      <c r="C3090" s="1" t="s">
        <v>26</v>
      </c>
      <c r="D3090" s="1" t="s">
        <v>21</v>
      </c>
      <c r="E3090" s="1">
        <v>12.34</v>
      </c>
      <c r="F3090" s="1">
        <v>32</v>
      </c>
      <c r="G3090" s="1" t="s">
        <v>27</v>
      </c>
      <c r="H3090" s="1" t="s">
        <v>54</v>
      </c>
      <c r="I3090" s="1">
        <v>13.99</v>
      </c>
      <c r="J3090" s="1">
        <v>1</v>
      </c>
      <c r="K3090" s="1" t="s">
        <v>18</v>
      </c>
      <c r="L3090" s="1">
        <v>3</v>
      </c>
      <c r="M3090" s="1">
        <v>0.37</v>
      </c>
      <c r="N3090" s="1" t="s">
        <v>24</v>
      </c>
    </row>
    <row r="3091" spans="1:14" x14ac:dyDescent="0.2">
      <c r="A3091" s="1" t="s">
        <v>3131</v>
      </c>
      <c r="B3091" s="1">
        <v>32</v>
      </c>
      <c r="C3091" s="1" t="s">
        <v>40</v>
      </c>
      <c r="D3091" s="1" t="s">
        <v>21</v>
      </c>
      <c r="E3091" s="1">
        <v>1.89</v>
      </c>
      <c r="F3091" s="1">
        <v>24</v>
      </c>
      <c r="G3091" s="1" t="s">
        <v>22</v>
      </c>
      <c r="H3091" s="1" t="s">
        <v>17</v>
      </c>
      <c r="I3091" s="1">
        <v>13.99</v>
      </c>
      <c r="J3091" s="1">
        <v>1</v>
      </c>
      <c r="K3091" s="1" t="s">
        <v>60</v>
      </c>
      <c r="L3091" s="1">
        <v>1</v>
      </c>
      <c r="M3091" s="1">
        <v>0.08</v>
      </c>
      <c r="N3091" s="1" t="s">
        <v>38</v>
      </c>
    </row>
    <row r="3092" spans="1:14" x14ac:dyDescent="0.2">
      <c r="A3092" s="1" t="s">
        <v>3132</v>
      </c>
      <c r="B3092" s="1">
        <v>30</v>
      </c>
      <c r="C3092" s="1" t="s">
        <v>26</v>
      </c>
      <c r="D3092" s="1" t="s">
        <v>15</v>
      </c>
      <c r="E3092" s="1">
        <v>11.4</v>
      </c>
      <c r="F3092" s="1">
        <v>50</v>
      </c>
      <c r="G3092" s="1" t="s">
        <v>27</v>
      </c>
      <c r="H3092" s="1" t="s">
        <v>54</v>
      </c>
      <c r="I3092" s="1">
        <v>8.99</v>
      </c>
      <c r="J3092" s="1">
        <v>1</v>
      </c>
      <c r="K3092" s="1" t="s">
        <v>36</v>
      </c>
      <c r="L3092" s="1">
        <v>5</v>
      </c>
      <c r="M3092" s="1">
        <v>0.22</v>
      </c>
      <c r="N3092" s="1" t="s">
        <v>38</v>
      </c>
    </row>
    <row r="3093" spans="1:14" x14ac:dyDescent="0.2">
      <c r="A3093" s="1" t="s">
        <v>3133</v>
      </c>
      <c r="B3093" s="1">
        <v>18</v>
      </c>
      <c r="C3093" s="1" t="s">
        <v>40</v>
      </c>
      <c r="D3093" s="1" t="s">
        <v>31</v>
      </c>
      <c r="E3093" s="1">
        <v>2.75</v>
      </c>
      <c r="F3093" s="1">
        <v>5</v>
      </c>
      <c r="G3093" s="1" t="s">
        <v>27</v>
      </c>
      <c r="H3093" s="1" t="s">
        <v>17</v>
      </c>
      <c r="I3093" s="1">
        <v>17.989999999999998</v>
      </c>
      <c r="J3093" s="1">
        <v>1</v>
      </c>
      <c r="K3093" s="1" t="s">
        <v>28</v>
      </c>
      <c r="L3093" s="1">
        <v>1</v>
      </c>
      <c r="M3093" s="1">
        <v>0.46</v>
      </c>
      <c r="N3093" s="1" t="s">
        <v>29</v>
      </c>
    </row>
    <row r="3094" spans="1:14" x14ac:dyDescent="0.2">
      <c r="A3094" s="1" t="s">
        <v>3134</v>
      </c>
      <c r="B3094" s="1">
        <v>18</v>
      </c>
      <c r="C3094" s="1" t="s">
        <v>14</v>
      </c>
      <c r="D3094" s="1" t="s">
        <v>21</v>
      </c>
      <c r="E3094" s="1">
        <v>3.54</v>
      </c>
      <c r="F3094" s="1">
        <v>45</v>
      </c>
      <c r="G3094" s="1" t="s">
        <v>32</v>
      </c>
      <c r="H3094" s="1" t="s">
        <v>23</v>
      </c>
      <c r="I3094" s="1">
        <v>13.99</v>
      </c>
      <c r="J3094" s="1">
        <v>1</v>
      </c>
      <c r="K3094" s="1" t="s">
        <v>36</v>
      </c>
      <c r="L3094" s="1">
        <v>5</v>
      </c>
      <c r="M3094" s="1">
        <v>0.08</v>
      </c>
      <c r="N3094" s="1" t="s">
        <v>33</v>
      </c>
    </row>
    <row r="3095" spans="1:14" x14ac:dyDescent="0.2">
      <c r="A3095" s="1" t="s">
        <v>3135</v>
      </c>
      <c r="B3095" s="1">
        <v>48</v>
      </c>
      <c r="C3095" s="1" t="s">
        <v>14</v>
      </c>
      <c r="D3095" s="1" t="s">
        <v>15</v>
      </c>
      <c r="E3095" s="1">
        <v>39.47</v>
      </c>
      <c r="F3095" s="1">
        <v>32</v>
      </c>
      <c r="G3095" s="1" t="s">
        <v>22</v>
      </c>
      <c r="H3095" s="1" t="s">
        <v>54</v>
      </c>
      <c r="I3095" s="1">
        <v>8.99</v>
      </c>
      <c r="J3095" s="1">
        <v>0</v>
      </c>
      <c r="K3095" s="1" t="s">
        <v>28</v>
      </c>
      <c r="L3095" s="1">
        <v>4</v>
      </c>
      <c r="M3095" s="1">
        <v>1.2</v>
      </c>
      <c r="N3095" s="1" t="s">
        <v>19</v>
      </c>
    </row>
    <row r="3096" spans="1:14" x14ac:dyDescent="0.2">
      <c r="A3096" s="1" t="s">
        <v>3136</v>
      </c>
      <c r="B3096" s="1">
        <v>64</v>
      </c>
      <c r="C3096" s="1" t="s">
        <v>26</v>
      </c>
      <c r="D3096" s="1" t="s">
        <v>15</v>
      </c>
      <c r="E3096" s="1">
        <v>7.82</v>
      </c>
      <c r="F3096" s="1">
        <v>34</v>
      </c>
      <c r="G3096" s="1" t="s">
        <v>69</v>
      </c>
      <c r="H3096" s="1" t="s">
        <v>23</v>
      </c>
      <c r="I3096" s="1">
        <v>8.99</v>
      </c>
      <c r="J3096" s="1">
        <v>1</v>
      </c>
      <c r="K3096" s="1" t="s">
        <v>36</v>
      </c>
      <c r="L3096" s="1">
        <v>2</v>
      </c>
      <c r="M3096" s="1">
        <v>0.22</v>
      </c>
      <c r="N3096" s="1" t="s">
        <v>46</v>
      </c>
    </row>
    <row r="3097" spans="1:14" x14ac:dyDescent="0.2">
      <c r="A3097" s="1" t="s">
        <v>3137</v>
      </c>
      <c r="B3097" s="1">
        <v>67</v>
      </c>
      <c r="C3097" s="1" t="s">
        <v>26</v>
      </c>
      <c r="D3097" s="1" t="s">
        <v>31</v>
      </c>
      <c r="E3097" s="1">
        <v>4.01</v>
      </c>
      <c r="F3097" s="1">
        <v>55</v>
      </c>
      <c r="G3097" s="1" t="s">
        <v>48</v>
      </c>
      <c r="H3097" s="1" t="s">
        <v>45</v>
      </c>
      <c r="I3097" s="1">
        <v>17.989999999999998</v>
      </c>
      <c r="J3097" s="1">
        <v>1</v>
      </c>
      <c r="K3097" s="1" t="s">
        <v>36</v>
      </c>
      <c r="L3097" s="1">
        <v>4</v>
      </c>
      <c r="M3097" s="1">
        <v>7.0000000000000007E-2</v>
      </c>
      <c r="N3097" s="1" t="s">
        <v>29</v>
      </c>
    </row>
    <row r="3098" spans="1:14" x14ac:dyDescent="0.2">
      <c r="A3098" s="1" t="s">
        <v>3138</v>
      </c>
      <c r="B3098" s="1">
        <v>30</v>
      </c>
      <c r="C3098" s="1" t="s">
        <v>40</v>
      </c>
      <c r="D3098" s="1" t="s">
        <v>15</v>
      </c>
      <c r="E3098" s="1">
        <v>5.42</v>
      </c>
      <c r="F3098" s="1">
        <v>43</v>
      </c>
      <c r="G3098" s="1" t="s">
        <v>16</v>
      </c>
      <c r="H3098" s="1" t="s">
        <v>56</v>
      </c>
      <c r="I3098" s="1">
        <v>8.99</v>
      </c>
      <c r="J3098" s="1">
        <v>1</v>
      </c>
      <c r="K3098" s="1" t="s">
        <v>18</v>
      </c>
      <c r="L3098" s="1">
        <v>4</v>
      </c>
      <c r="M3098" s="1">
        <v>0.12</v>
      </c>
      <c r="N3098" s="1" t="s">
        <v>29</v>
      </c>
    </row>
    <row r="3099" spans="1:14" x14ac:dyDescent="0.2">
      <c r="A3099" s="1" t="s">
        <v>3139</v>
      </c>
      <c r="B3099" s="1">
        <v>45</v>
      </c>
      <c r="C3099" s="1" t="s">
        <v>40</v>
      </c>
      <c r="D3099" s="1" t="s">
        <v>31</v>
      </c>
      <c r="E3099" s="1">
        <v>17.850000000000001</v>
      </c>
      <c r="F3099" s="1">
        <v>57</v>
      </c>
      <c r="G3099" s="1" t="s">
        <v>22</v>
      </c>
      <c r="H3099" s="1" t="s">
        <v>54</v>
      </c>
      <c r="I3099" s="1">
        <v>17.989999999999998</v>
      </c>
      <c r="J3099" s="1">
        <v>1</v>
      </c>
      <c r="K3099" s="1" t="s">
        <v>28</v>
      </c>
      <c r="L3099" s="1">
        <v>3</v>
      </c>
      <c r="M3099" s="1">
        <v>0.31</v>
      </c>
      <c r="N3099" s="1" t="s">
        <v>24</v>
      </c>
    </row>
    <row r="3100" spans="1:14" x14ac:dyDescent="0.2">
      <c r="A3100" s="1" t="s">
        <v>3140</v>
      </c>
      <c r="B3100" s="1">
        <v>28</v>
      </c>
      <c r="C3100" s="1" t="s">
        <v>40</v>
      </c>
      <c r="D3100" s="1" t="s">
        <v>21</v>
      </c>
      <c r="E3100" s="1">
        <v>3.57</v>
      </c>
      <c r="F3100" s="1">
        <v>60</v>
      </c>
      <c r="G3100" s="1" t="s">
        <v>69</v>
      </c>
      <c r="H3100" s="1" t="s">
        <v>23</v>
      </c>
      <c r="I3100" s="1">
        <v>13.99</v>
      </c>
      <c r="J3100" s="1">
        <v>1</v>
      </c>
      <c r="K3100" s="1" t="s">
        <v>28</v>
      </c>
      <c r="L3100" s="1">
        <v>4</v>
      </c>
      <c r="M3100" s="1">
        <v>0.06</v>
      </c>
      <c r="N3100" s="1" t="s">
        <v>33</v>
      </c>
    </row>
    <row r="3101" spans="1:14" x14ac:dyDescent="0.2">
      <c r="A3101" s="1" t="s">
        <v>3141</v>
      </c>
      <c r="B3101" s="1">
        <v>46</v>
      </c>
      <c r="C3101" s="1" t="s">
        <v>40</v>
      </c>
      <c r="D3101" s="1" t="s">
        <v>21</v>
      </c>
      <c r="E3101" s="1">
        <v>0.86</v>
      </c>
      <c r="F3101" s="1">
        <v>23</v>
      </c>
      <c r="G3101" s="1" t="s">
        <v>27</v>
      </c>
      <c r="H3101" s="1" t="s">
        <v>56</v>
      </c>
      <c r="I3101" s="1">
        <v>13.99</v>
      </c>
      <c r="J3101" s="1">
        <v>0</v>
      </c>
      <c r="K3101" s="1" t="s">
        <v>36</v>
      </c>
      <c r="L3101" s="1">
        <v>4</v>
      </c>
      <c r="M3101" s="1">
        <v>0.04</v>
      </c>
      <c r="N3101" s="1" t="s">
        <v>33</v>
      </c>
    </row>
    <row r="3102" spans="1:14" x14ac:dyDescent="0.2">
      <c r="A3102" s="2" t="s">
        <v>3142</v>
      </c>
      <c r="B3102" s="1">
        <v>45</v>
      </c>
      <c r="C3102" s="1" t="s">
        <v>26</v>
      </c>
      <c r="D3102" s="1" t="s">
        <v>15</v>
      </c>
      <c r="E3102" s="1">
        <v>15.8</v>
      </c>
      <c r="F3102" s="1">
        <v>57</v>
      </c>
      <c r="G3102" s="1" t="s">
        <v>32</v>
      </c>
      <c r="H3102" s="1" t="s">
        <v>23</v>
      </c>
      <c r="I3102" s="1">
        <v>8.99</v>
      </c>
      <c r="J3102" s="1">
        <v>1</v>
      </c>
      <c r="K3102" s="1" t="s">
        <v>60</v>
      </c>
      <c r="L3102" s="1">
        <v>1</v>
      </c>
      <c r="M3102" s="1">
        <v>0.27</v>
      </c>
      <c r="N3102" s="1" t="s">
        <v>51</v>
      </c>
    </row>
    <row r="3103" spans="1:14" x14ac:dyDescent="0.2">
      <c r="A3103" s="1" t="s">
        <v>3143</v>
      </c>
      <c r="B3103" s="1">
        <v>25</v>
      </c>
      <c r="C3103" s="1" t="s">
        <v>26</v>
      </c>
      <c r="D3103" s="1" t="s">
        <v>21</v>
      </c>
      <c r="E3103" s="1">
        <v>10.36</v>
      </c>
      <c r="F3103" s="1">
        <v>52</v>
      </c>
      <c r="G3103" s="1" t="s">
        <v>16</v>
      </c>
      <c r="H3103" s="1" t="s">
        <v>23</v>
      </c>
      <c r="I3103" s="1">
        <v>13.99</v>
      </c>
      <c r="J3103" s="1">
        <v>0</v>
      </c>
      <c r="K3103" s="1" t="s">
        <v>60</v>
      </c>
      <c r="L3103" s="1">
        <v>4</v>
      </c>
      <c r="M3103" s="1">
        <v>0.2</v>
      </c>
      <c r="N3103" s="1" t="s">
        <v>33</v>
      </c>
    </row>
    <row r="3104" spans="1:14" x14ac:dyDescent="0.2">
      <c r="A3104" s="1" t="s">
        <v>3144</v>
      </c>
      <c r="B3104" s="1">
        <v>42</v>
      </c>
      <c r="C3104" s="1" t="s">
        <v>14</v>
      </c>
      <c r="D3104" s="1" t="s">
        <v>21</v>
      </c>
      <c r="E3104" s="1">
        <v>7.51</v>
      </c>
      <c r="F3104" s="1">
        <v>28</v>
      </c>
      <c r="G3104" s="1" t="s">
        <v>22</v>
      </c>
      <c r="H3104" s="1" t="s">
        <v>45</v>
      </c>
      <c r="I3104" s="1">
        <v>13.99</v>
      </c>
      <c r="J3104" s="1">
        <v>0</v>
      </c>
      <c r="K3104" s="1" t="s">
        <v>18</v>
      </c>
      <c r="L3104" s="1">
        <v>1</v>
      </c>
      <c r="M3104" s="1">
        <v>0.26</v>
      </c>
      <c r="N3104" s="1" t="s">
        <v>51</v>
      </c>
    </row>
    <row r="3105" spans="1:14" x14ac:dyDescent="0.2">
      <c r="A3105" s="1" t="s">
        <v>3145</v>
      </c>
      <c r="B3105" s="1">
        <v>33</v>
      </c>
      <c r="C3105" s="1" t="s">
        <v>14</v>
      </c>
      <c r="D3105" s="1" t="s">
        <v>15</v>
      </c>
      <c r="E3105" s="1">
        <v>2.36</v>
      </c>
      <c r="F3105" s="1">
        <v>10</v>
      </c>
      <c r="G3105" s="1" t="s">
        <v>16</v>
      </c>
      <c r="H3105" s="1" t="s">
        <v>23</v>
      </c>
      <c r="I3105" s="1">
        <v>8.99</v>
      </c>
      <c r="J3105" s="1">
        <v>1</v>
      </c>
      <c r="K3105" s="1" t="s">
        <v>42</v>
      </c>
      <c r="L3105" s="1">
        <v>3</v>
      </c>
      <c r="M3105" s="1">
        <v>0.21</v>
      </c>
      <c r="N3105" s="1" t="s">
        <v>19</v>
      </c>
    </row>
    <row r="3106" spans="1:14" x14ac:dyDescent="0.2">
      <c r="A3106" s="1" t="s">
        <v>3146</v>
      </c>
      <c r="B3106" s="1">
        <v>44</v>
      </c>
      <c r="C3106" s="1" t="s">
        <v>26</v>
      </c>
      <c r="D3106" s="1" t="s">
        <v>15</v>
      </c>
      <c r="E3106" s="1">
        <v>9.35</v>
      </c>
      <c r="F3106" s="1">
        <v>56</v>
      </c>
      <c r="G3106" s="1" t="s">
        <v>16</v>
      </c>
      <c r="H3106" s="1" t="s">
        <v>56</v>
      </c>
      <c r="I3106" s="1">
        <v>8.99</v>
      </c>
      <c r="J3106" s="1">
        <v>1</v>
      </c>
      <c r="K3106" s="1" t="s">
        <v>28</v>
      </c>
      <c r="L3106" s="1">
        <v>5</v>
      </c>
      <c r="M3106" s="1">
        <v>0.16</v>
      </c>
      <c r="N3106" s="1" t="s">
        <v>24</v>
      </c>
    </row>
    <row r="3107" spans="1:14" x14ac:dyDescent="0.2">
      <c r="A3107" s="1" t="s">
        <v>3147</v>
      </c>
      <c r="B3107" s="1">
        <v>19</v>
      </c>
      <c r="C3107" s="1" t="s">
        <v>26</v>
      </c>
      <c r="D3107" s="1" t="s">
        <v>21</v>
      </c>
      <c r="E3107" s="1">
        <v>18.18</v>
      </c>
      <c r="F3107" s="1">
        <v>48</v>
      </c>
      <c r="G3107" s="1" t="s">
        <v>27</v>
      </c>
      <c r="H3107" s="1" t="s">
        <v>17</v>
      </c>
      <c r="I3107" s="1">
        <v>13.99</v>
      </c>
      <c r="J3107" s="1">
        <v>1</v>
      </c>
      <c r="K3107" s="1" t="s">
        <v>18</v>
      </c>
      <c r="L3107" s="1">
        <v>3</v>
      </c>
      <c r="M3107" s="1">
        <v>0.37</v>
      </c>
      <c r="N3107" s="1" t="s">
        <v>38</v>
      </c>
    </row>
    <row r="3108" spans="1:14" x14ac:dyDescent="0.2">
      <c r="A3108" s="1" t="s">
        <v>3148</v>
      </c>
      <c r="B3108" s="1">
        <v>43</v>
      </c>
      <c r="C3108" s="1" t="s">
        <v>26</v>
      </c>
      <c r="D3108" s="1" t="s">
        <v>15</v>
      </c>
      <c r="E3108" s="1">
        <v>11.02</v>
      </c>
      <c r="F3108" s="1">
        <v>47</v>
      </c>
      <c r="G3108" s="1" t="s">
        <v>32</v>
      </c>
      <c r="H3108" s="1" t="s">
        <v>17</v>
      </c>
      <c r="I3108" s="1">
        <v>8.99</v>
      </c>
      <c r="J3108" s="1">
        <v>1</v>
      </c>
      <c r="K3108" s="1" t="s">
        <v>28</v>
      </c>
      <c r="L3108" s="1">
        <v>4</v>
      </c>
      <c r="M3108" s="1">
        <v>0.23</v>
      </c>
      <c r="N3108" s="1" t="s">
        <v>38</v>
      </c>
    </row>
    <row r="3109" spans="1:14" x14ac:dyDescent="0.2">
      <c r="A3109" s="1" t="s">
        <v>3149</v>
      </c>
      <c r="B3109" s="1">
        <v>32</v>
      </c>
      <c r="C3109" s="1" t="s">
        <v>26</v>
      </c>
      <c r="D3109" s="1" t="s">
        <v>21</v>
      </c>
      <c r="E3109" s="1">
        <v>7.07</v>
      </c>
      <c r="F3109" s="1">
        <v>21</v>
      </c>
      <c r="G3109" s="1" t="s">
        <v>27</v>
      </c>
      <c r="H3109" s="1" t="s">
        <v>54</v>
      </c>
      <c r="I3109" s="1">
        <v>13.99</v>
      </c>
      <c r="J3109" s="1">
        <v>0</v>
      </c>
      <c r="K3109" s="1" t="s">
        <v>28</v>
      </c>
      <c r="L3109" s="1">
        <v>1</v>
      </c>
      <c r="M3109" s="1">
        <v>0.32</v>
      </c>
      <c r="N3109" s="1" t="s">
        <v>33</v>
      </c>
    </row>
    <row r="3110" spans="1:14" x14ac:dyDescent="0.2">
      <c r="A3110" s="1" t="s">
        <v>3150</v>
      </c>
      <c r="B3110" s="1">
        <v>35</v>
      </c>
      <c r="C3110" s="1" t="s">
        <v>26</v>
      </c>
      <c r="D3110" s="1" t="s">
        <v>31</v>
      </c>
      <c r="E3110" s="1">
        <v>8.44</v>
      </c>
      <c r="F3110" s="1">
        <v>47</v>
      </c>
      <c r="G3110" s="1" t="s">
        <v>27</v>
      </c>
      <c r="H3110" s="1" t="s">
        <v>45</v>
      </c>
      <c r="I3110" s="1">
        <v>17.989999999999998</v>
      </c>
      <c r="J3110" s="1">
        <v>1</v>
      </c>
      <c r="K3110" s="1" t="s">
        <v>28</v>
      </c>
      <c r="L3110" s="1">
        <v>4</v>
      </c>
      <c r="M3110" s="1">
        <v>0.18</v>
      </c>
      <c r="N3110" s="1" t="s">
        <v>24</v>
      </c>
    </row>
    <row r="3111" spans="1:14" x14ac:dyDescent="0.2">
      <c r="A3111" s="1" t="s">
        <v>3151</v>
      </c>
      <c r="B3111" s="1">
        <v>66</v>
      </c>
      <c r="C3111" s="1" t="s">
        <v>40</v>
      </c>
      <c r="D3111" s="1" t="s">
        <v>21</v>
      </c>
      <c r="E3111" s="1">
        <v>26.72</v>
      </c>
      <c r="F3111" s="1">
        <v>35</v>
      </c>
      <c r="G3111" s="1" t="s">
        <v>32</v>
      </c>
      <c r="H3111" s="1" t="s">
        <v>17</v>
      </c>
      <c r="I3111" s="1">
        <v>13.99</v>
      </c>
      <c r="J3111" s="1">
        <v>0</v>
      </c>
      <c r="K3111" s="1" t="s">
        <v>42</v>
      </c>
      <c r="L3111" s="1">
        <v>5</v>
      </c>
      <c r="M3111" s="1">
        <v>0.74</v>
      </c>
      <c r="N3111" s="1" t="s">
        <v>29</v>
      </c>
    </row>
    <row r="3112" spans="1:14" x14ac:dyDescent="0.2">
      <c r="A3112" s="1" t="s">
        <v>3152</v>
      </c>
      <c r="B3112" s="1">
        <v>68</v>
      </c>
      <c r="C3112" s="1" t="s">
        <v>26</v>
      </c>
      <c r="D3112" s="1" t="s">
        <v>21</v>
      </c>
      <c r="E3112" s="1">
        <v>1.45</v>
      </c>
      <c r="F3112" s="1">
        <v>27</v>
      </c>
      <c r="G3112" s="1" t="s">
        <v>69</v>
      </c>
      <c r="H3112" s="1" t="s">
        <v>54</v>
      </c>
      <c r="I3112" s="1">
        <v>13.99</v>
      </c>
      <c r="J3112" s="1">
        <v>0</v>
      </c>
      <c r="K3112" s="1" t="s">
        <v>36</v>
      </c>
      <c r="L3112" s="1">
        <v>5</v>
      </c>
      <c r="M3112" s="1">
        <v>0.05</v>
      </c>
      <c r="N3112" s="1" t="s">
        <v>38</v>
      </c>
    </row>
    <row r="3113" spans="1:14" x14ac:dyDescent="0.2">
      <c r="A3113" s="1" t="s">
        <v>3153</v>
      </c>
      <c r="B3113" s="1">
        <v>46</v>
      </c>
      <c r="C3113" s="1" t="s">
        <v>14</v>
      </c>
      <c r="D3113" s="1" t="s">
        <v>15</v>
      </c>
      <c r="E3113" s="1">
        <v>0.04</v>
      </c>
      <c r="F3113" s="1">
        <v>2</v>
      </c>
      <c r="G3113" s="1" t="s">
        <v>48</v>
      </c>
      <c r="H3113" s="1" t="s">
        <v>56</v>
      </c>
      <c r="I3113" s="1">
        <v>8.99</v>
      </c>
      <c r="J3113" s="1">
        <v>1</v>
      </c>
      <c r="K3113" s="1" t="s">
        <v>60</v>
      </c>
      <c r="L3113" s="1">
        <v>4</v>
      </c>
      <c r="M3113" s="1">
        <v>0.01</v>
      </c>
      <c r="N3113" s="1" t="s">
        <v>19</v>
      </c>
    </row>
    <row r="3114" spans="1:14" x14ac:dyDescent="0.2">
      <c r="A3114" s="1" t="s">
        <v>3154</v>
      </c>
      <c r="B3114" s="1">
        <v>20</v>
      </c>
      <c r="C3114" s="1" t="s">
        <v>40</v>
      </c>
      <c r="D3114" s="1" t="s">
        <v>31</v>
      </c>
      <c r="E3114" s="1">
        <v>3.26</v>
      </c>
      <c r="F3114" s="1">
        <v>32</v>
      </c>
      <c r="G3114" s="1" t="s">
        <v>22</v>
      </c>
      <c r="H3114" s="1" t="s">
        <v>23</v>
      </c>
      <c r="I3114" s="1">
        <v>17.989999999999998</v>
      </c>
      <c r="J3114" s="1">
        <v>1</v>
      </c>
      <c r="K3114" s="1" t="s">
        <v>42</v>
      </c>
      <c r="L3114" s="1">
        <v>2</v>
      </c>
      <c r="M3114" s="1">
        <v>0.1</v>
      </c>
      <c r="N3114" s="1" t="s">
        <v>19</v>
      </c>
    </row>
    <row r="3115" spans="1:14" x14ac:dyDescent="0.2">
      <c r="A3115" s="1" t="s">
        <v>3155</v>
      </c>
      <c r="B3115" s="1">
        <v>33</v>
      </c>
      <c r="C3115" s="1" t="s">
        <v>40</v>
      </c>
      <c r="D3115" s="1" t="s">
        <v>21</v>
      </c>
      <c r="E3115" s="1">
        <v>4.63</v>
      </c>
      <c r="F3115" s="1">
        <v>0</v>
      </c>
      <c r="G3115" s="1" t="s">
        <v>22</v>
      </c>
      <c r="H3115" s="1" t="s">
        <v>17</v>
      </c>
      <c r="I3115" s="1">
        <v>13.99</v>
      </c>
      <c r="J3115" s="1">
        <v>0</v>
      </c>
      <c r="K3115" s="1" t="s">
        <v>36</v>
      </c>
      <c r="L3115" s="1">
        <v>1</v>
      </c>
      <c r="M3115" s="1">
        <v>4.63</v>
      </c>
      <c r="N3115" s="1" t="s">
        <v>24</v>
      </c>
    </row>
    <row r="3116" spans="1:14" x14ac:dyDescent="0.2">
      <c r="A3116" s="1" t="s">
        <v>3156</v>
      </c>
      <c r="B3116" s="1">
        <v>63</v>
      </c>
      <c r="C3116" s="1" t="s">
        <v>26</v>
      </c>
      <c r="D3116" s="1" t="s">
        <v>31</v>
      </c>
      <c r="E3116" s="1">
        <v>6.24</v>
      </c>
      <c r="F3116" s="1">
        <v>17</v>
      </c>
      <c r="G3116" s="1" t="s">
        <v>69</v>
      </c>
      <c r="H3116" s="1" t="s">
        <v>56</v>
      </c>
      <c r="I3116" s="1">
        <v>17.989999999999998</v>
      </c>
      <c r="J3116" s="1">
        <v>0</v>
      </c>
      <c r="K3116" s="1" t="s">
        <v>42</v>
      </c>
      <c r="L3116" s="1">
        <v>1</v>
      </c>
      <c r="M3116" s="1">
        <v>0.35</v>
      </c>
      <c r="N3116" s="1" t="s">
        <v>29</v>
      </c>
    </row>
    <row r="3117" spans="1:14" x14ac:dyDescent="0.2">
      <c r="A3117" s="1" t="s">
        <v>3157</v>
      </c>
      <c r="B3117" s="1">
        <v>33</v>
      </c>
      <c r="C3117" s="1" t="s">
        <v>40</v>
      </c>
      <c r="D3117" s="1" t="s">
        <v>15</v>
      </c>
      <c r="E3117" s="1">
        <v>21.02</v>
      </c>
      <c r="F3117" s="1">
        <v>45</v>
      </c>
      <c r="G3117" s="1" t="s">
        <v>27</v>
      </c>
      <c r="H3117" s="1" t="s">
        <v>54</v>
      </c>
      <c r="I3117" s="1">
        <v>8.99</v>
      </c>
      <c r="J3117" s="1">
        <v>1</v>
      </c>
      <c r="K3117" s="1" t="s">
        <v>18</v>
      </c>
      <c r="L3117" s="1">
        <v>1</v>
      </c>
      <c r="M3117" s="1">
        <v>0.46</v>
      </c>
      <c r="N3117" s="1" t="s">
        <v>29</v>
      </c>
    </row>
    <row r="3118" spans="1:14" x14ac:dyDescent="0.2">
      <c r="A3118" s="1" t="s">
        <v>3158</v>
      </c>
      <c r="B3118" s="1">
        <v>40</v>
      </c>
      <c r="C3118" s="1" t="s">
        <v>14</v>
      </c>
      <c r="D3118" s="1" t="s">
        <v>21</v>
      </c>
      <c r="E3118" s="1">
        <v>1.46</v>
      </c>
      <c r="F3118" s="1">
        <v>44</v>
      </c>
      <c r="G3118" s="1" t="s">
        <v>22</v>
      </c>
      <c r="H3118" s="1" t="s">
        <v>45</v>
      </c>
      <c r="I3118" s="1">
        <v>13.99</v>
      </c>
      <c r="J3118" s="1">
        <v>1</v>
      </c>
      <c r="K3118" s="1" t="s">
        <v>60</v>
      </c>
      <c r="L3118" s="1">
        <v>3</v>
      </c>
      <c r="M3118" s="1">
        <v>0.03</v>
      </c>
      <c r="N3118" s="1" t="s">
        <v>51</v>
      </c>
    </row>
    <row r="3119" spans="1:14" x14ac:dyDescent="0.2">
      <c r="A3119" s="1" t="s">
        <v>3159</v>
      </c>
      <c r="B3119" s="1">
        <v>66</v>
      </c>
      <c r="C3119" s="1" t="s">
        <v>40</v>
      </c>
      <c r="D3119" s="1" t="s">
        <v>15</v>
      </c>
      <c r="E3119" s="1">
        <v>7.42</v>
      </c>
      <c r="F3119" s="1">
        <v>22</v>
      </c>
      <c r="G3119" s="1" t="s">
        <v>16</v>
      </c>
      <c r="H3119" s="1" t="s">
        <v>54</v>
      </c>
      <c r="I3119" s="1">
        <v>8.99</v>
      </c>
      <c r="J3119" s="1">
        <v>1</v>
      </c>
      <c r="K3119" s="1" t="s">
        <v>42</v>
      </c>
      <c r="L3119" s="1">
        <v>1</v>
      </c>
      <c r="M3119" s="1">
        <v>0.32</v>
      </c>
      <c r="N3119" s="1" t="s">
        <v>51</v>
      </c>
    </row>
    <row r="3120" spans="1:14" x14ac:dyDescent="0.2">
      <c r="A3120" s="1" t="s">
        <v>3160</v>
      </c>
      <c r="B3120" s="1">
        <v>44</v>
      </c>
      <c r="C3120" s="1" t="s">
        <v>26</v>
      </c>
      <c r="D3120" s="1" t="s">
        <v>15</v>
      </c>
      <c r="E3120" s="1">
        <v>9.89</v>
      </c>
      <c r="F3120" s="1">
        <v>39</v>
      </c>
      <c r="G3120" s="1" t="s">
        <v>27</v>
      </c>
      <c r="H3120" s="1" t="s">
        <v>23</v>
      </c>
      <c r="I3120" s="1">
        <v>8.99</v>
      </c>
      <c r="J3120" s="1">
        <v>1</v>
      </c>
      <c r="K3120" s="1" t="s">
        <v>18</v>
      </c>
      <c r="L3120" s="1">
        <v>4</v>
      </c>
      <c r="M3120" s="1">
        <v>0.25</v>
      </c>
      <c r="N3120" s="1" t="s">
        <v>24</v>
      </c>
    </row>
    <row r="3121" spans="1:14" x14ac:dyDescent="0.2">
      <c r="A3121" s="1" t="s">
        <v>3161</v>
      </c>
      <c r="B3121" s="1">
        <v>41</v>
      </c>
      <c r="C3121" s="1" t="s">
        <v>14</v>
      </c>
      <c r="D3121" s="1" t="s">
        <v>15</v>
      </c>
      <c r="E3121" s="1">
        <v>19.100000000000001</v>
      </c>
      <c r="F3121" s="1">
        <v>2</v>
      </c>
      <c r="G3121" s="1" t="s">
        <v>22</v>
      </c>
      <c r="H3121" s="1" t="s">
        <v>23</v>
      </c>
      <c r="I3121" s="1">
        <v>8.99</v>
      </c>
      <c r="J3121" s="1">
        <v>0</v>
      </c>
      <c r="K3121" s="1" t="s">
        <v>42</v>
      </c>
      <c r="L3121" s="1">
        <v>1</v>
      </c>
      <c r="M3121" s="1">
        <v>6.37</v>
      </c>
      <c r="N3121" s="1" t="s">
        <v>24</v>
      </c>
    </row>
    <row r="3122" spans="1:14" x14ac:dyDescent="0.2">
      <c r="A3122" s="1" t="s">
        <v>3162</v>
      </c>
      <c r="B3122" s="1">
        <v>67</v>
      </c>
      <c r="C3122" s="1" t="s">
        <v>26</v>
      </c>
      <c r="D3122" s="1" t="s">
        <v>21</v>
      </c>
      <c r="E3122" s="1">
        <v>5.78</v>
      </c>
      <c r="F3122" s="1">
        <v>47</v>
      </c>
      <c r="G3122" s="1" t="s">
        <v>16</v>
      </c>
      <c r="H3122" s="1" t="s">
        <v>54</v>
      </c>
      <c r="I3122" s="1">
        <v>13.99</v>
      </c>
      <c r="J3122" s="1">
        <v>1</v>
      </c>
      <c r="K3122" s="1" t="s">
        <v>36</v>
      </c>
      <c r="L3122" s="1">
        <v>3</v>
      </c>
      <c r="M3122" s="1">
        <v>0.12</v>
      </c>
      <c r="N3122" s="1" t="s">
        <v>19</v>
      </c>
    </row>
    <row r="3123" spans="1:14" x14ac:dyDescent="0.2">
      <c r="A3123" s="1" t="s">
        <v>3163</v>
      </c>
      <c r="B3123" s="1">
        <v>29</v>
      </c>
      <c r="C3123" s="1" t="s">
        <v>26</v>
      </c>
      <c r="D3123" s="1" t="s">
        <v>31</v>
      </c>
      <c r="E3123" s="1">
        <v>5.97</v>
      </c>
      <c r="F3123" s="1">
        <v>2</v>
      </c>
      <c r="G3123" s="1" t="s">
        <v>22</v>
      </c>
      <c r="H3123" s="1" t="s">
        <v>56</v>
      </c>
      <c r="I3123" s="1">
        <v>17.989999999999998</v>
      </c>
      <c r="J3123" s="1">
        <v>0</v>
      </c>
      <c r="K3123" s="1" t="s">
        <v>42</v>
      </c>
      <c r="L3123" s="1">
        <v>4</v>
      </c>
      <c r="M3123" s="1">
        <v>1.99</v>
      </c>
      <c r="N3123" s="1" t="s">
        <v>19</v>
      </c>
    </row>
    <row r="3124" spans="1:14" x14ac:dyDescent="0.2">
      <c r="A3124" s="1" t="s">
        <v>3164</v>
      </c>
      <c r="B3124" s="1">
        <v>34</v>
      </c>
      <c r="C3124" s="1" t="s">
        <v>26</v>
      </c>
      <c r="D3124" s="1" t="s">
        <v>21</v>
      </c>
      <c r="E3124" s="1">
        <v>0.22</v>
      </c>
      <c r="F3124" s="1">
        <v>52</v>
      </c>
      <c r="G3124" s="1" t="s">
        <v>32</v>
      </c>
      <c r="H3124" s="1" t="s">
        <v>56</v>
      </c>
      <c r="I3124" s="1">
        <v>13.99</v>
      </c>
      <c r="J3124" s="1">
        <v>1</v>
      </c>
      <c r="K3124" s="1" t="s">
        <v>42</v>
      </c>
      <c r="L3124" s="1">
        <v>4</v>
      </c>
      <c r="M3124" s="1">
        <v>0</v>
      </c>
      <c r="N3124" s="1" t="s">
        <v>51</v>
      </c>
    </row>
    <row r="3125" spans="1:14" x14ac:dyDescent="0.2">
      <c r="A3125" s="1" t="s">
        <v>3165</v>
      </c>
      <c r="B3125" s="1">
        <v>23</v>
      </c>
      <c r="C3125" s="1" t="s">
        <v>14</v>
      </c>
      <c r="D3125" s="1" t="s">
        <v>21</v>
      </c>
      <c r="E3125" s="1">
        <v>20.75</v>
      </c>
      <c r="F3125" s="1">
        <v>51</v>
      </c>
      <c r="G3125" s="1" t="s">
        <v>27</v>
      </c>
      <c r="H3125" s="1" t="s">
        <v>54</v>
      </c>
      <c r="I3125" s="1">
        <v>13.99</v>
      </c>
      <c r="J3125" s="1">
        <v>0</v>
      </c>
      <c r="K3125" s="1" t="s">
        <v>60</v>
      </c>
      <c r="L3125" s="1">
        <v>4</v>
      </c>
      <c r="M3125" s="1">
        <v>0.4</v>
      </c>
      <c r="N3125" s="1" t="s">
        <v>51</v>
      </c>
    </row>
    <row r="3126" spans="1:14" x14ac:dyDescent="0.2">
      <c r="A3126" s="2" t="s">
        <v>3166</v>
      </c>
      <c r="B3126" s="1">
        <v>44</v>
      </c>
      <c r="C3126" s="1" t="s">
        <v>14</v>
      </c>
      <c r="D3126" s="1" t="s">
        <v>15</v>
      </c>
      <c r="E3126" s="1">
        <v>3.53</v>
      </c>
      <c r="F3126" s="1">
        <v>56</v>
      </c>
      <c r="G3126" s="1" t="s">
        <v>69</v>
      </c>
      <c r="H3126" s="1" t="s">
        <v>54</v>
      </c>
      <c r="I3126" s="1">
        <v>8.99</v>
      </c>
      <c r="J3126" s="1">
        <v>1</v>
      </c>
      <c r="K3126" s="1" t="s">
        <v>28</v>
      </c>
      <c r="L3126" s="1">
        <v>1</v>
      </c>
      <c r="M3126" s="1">
        <v>0.06</v>
      </c>
      <c r="N3126" s="1" t="s">
        <v>46</v>
      </c>
    </row>
    <row r="3127" spans="1:14" x14ac:dyDescent="0.2">
      <c r="A3127" s="1" t="s">
        <v>3167</v>
      </c>
      <c r="B3127" s="1">
        <v>62</v>
      </c>
      <c r="C3127" s="1" t="s">
        <v>40</v>
      </c>
      <c r="D3127" s="1" t="s">
        <v>15</v>
      </c>
      <c r="E3127" s="1">
        <v>7.6</v>
      </c>
      <c r="F3127" s="1">
        <v>38</v>
      </c>
      <c r="G3127" s="1" t="s">
        <v>32</v>
      </c>
      <c r="H3127" s="1" t="s">
        <v>45</v>
      </c>
      <c r="I3127" s="1">
        <v>8.99</v>
      </c>
      <c r="J3127" s="1">
        <v>1</v>
      </c>
      <c r="K3127" s="1" t="s">
        <v>42</v>
      </c>
      <c r="L3127" s="1">
        <v>1</v>
      </c>
      <c r="M3127" s="1">
        <v>0.19</v>
      </c>
      <c r="N3127" s="1" t="s">
        <v>38</v>
      </c>
    </row>
    <row r="3128" spans="1:14" x14ac:dyDescent="0.2">
      <c r="A3128" s="1" t="s">
        <v>3168</v>
      </c>
      <c r="B3128" s="1">
        <v>49</v>
      </c>
      <c r="C3128" s="1" t="s">
        <v>40</v>
      </c>
      <c r="D3128" s="1" t="s">
        <v>15</v>
      </c>
      <c r="E3128" s="1">
        <v>11.25</v>
      </c>
      <c r="F3128" s="1">
        <v>9</v>
      </c>
      <c r="G3128" s="1" t="s">
        <v>48</v>
      </c>
      <c r="H3128" s="1" t="s">
        <v>23</v>
      </c>
      <c r="I3128" s="1">
        <v>8.99</v>
      </c>
      <c r="J3128" s="1">
        <v>0</v>
      </c>
      <c r="K3128" s="1" t="s">
        <v>36</v>
      </c>
      <c r="L3128" s="1">
        <v>1</v>
      </c>
      <c r="M3128" s="1">
        <v>1.1200000000000001</v>
      </c>
      <c r="N3128" s="1" t="s">
        <v>19</v>
      </c>
    </row>
    <row r="3129" spans="1:14" x14ac:dyDescent="0.2">
      <c r="A3129" s="1" t="s">
        <v>3169</v>
      </c>
      <c r="B3129" s="1">
        <v>68</v>
      </c>
      <c r="C3129" s="1" t="s">
        <v>14</v>
      </c>
      <c r="D3129" s="1" t="s">
        <v>21</v>
      </c>
      <c r="E3129" s="1">
        <v>35.61</v>
      </c>
      <c r="F3129" s="1">
        <v>40</v>
      </c>
      <c r="G3129" s="1" t="s">
        <v>48</v>
      </c>
      <c r="H3129" s="1" t="s">
        <v>54</v>
      </c>
      <c r="I3129" s="1">
        <v>13.99</v>
      </c>
      <c r="J3129" s="1">
        <v>0</v>
      </c>
      <c r="K3129" s="1" t="s">
        <v>36</v>
      </c>
      <c r="L3129" s="1">
        <v>4</v>
      </c>
      <c r="M3129" s="1">
        <v>0.87</v>
      </c>
      <c r="N3129" s="1" t="s">
        <v>51</v>
      </c>
    </row>
    <row r="3130" spans="1:14" x14ac:dyDescent="0.2">
      <c r="A3130" s="1" t="s">
        <v>3170</v>
      </c>
      <c r="B3130" s="1">
        <v>20</v>
      </c>
      <c r="C3130" s="1" t="s">
        <v>26</v>
      </c>
      <c r="D3130" s="1" t="s">
        <v>31</v>
      </c>
      <c r="E3130" s="1">
        <v>9.92</v>
      </c>
      <c r="F3130" s="1">
        <v>25</v>
      </c>
      <c r="G3130" s="1" t="s">
        <v>69</v>
      </c>
      <c r="H3130" s="1" t="s">
        <v>54</v>
      </c>
      <c r="I3130" s="1">
        <v>17.989999999999998</v>
      </c>
      <c r="J3130" s="1">
        <v>0</v>
      </c>
      <c r="K3130" s="1" t="s">
        <v>18</v>
      </c>
      <c r="L3130" s="1">
        <v>2</v>
      </c>
      <c r="M3130" s="1">
        <v>0.38</v>
      </c>
      <c r="N3130" s="1" t="s">
        <v>24</v>
      </c>
    </row>
    <row r="3131" spans="1:14" x14ac:dyDescent="0.2">
      <c r="A3131" s="1" t="s">
        <v>3171</v>
      </c>
      <c r="B3131" s="1">
        <v>28</v>
      </c>
      <c r="C3131" s="1" t="s">
        <v>26</v>
      </c>
      <c r="D3131" s="1" t="s">
        <v>31</v>
      </c>
      <c r="E3131" s="1">
        <v>0.12</v>
      </c>
      <c r="F3131" s="1">
        <v>9</v>
      </c>
      <c r="G3131" s="1" t="s">
        <v>22</v>
      </c>
      <c r="H3131" s="1" t="s">
        <v>17</v>
      </c>
      <c r="I3131" s="1">
        <v>17.989999999999998</v>
      </c>
      <c r="J3131" s="1">
        <v>1</v>
      </c>
      <c r="K3131" s="1" t="s">
        <v>28</v>
      </c>
      <c r="L3131" s="1">
        <v>2</v>
      </c>
      <c r="M3131" s="1">
        <v>0.01</v>
      </c>
      <c r="N3131" s="1" t="s">
        <v>38</v>
      </c>
    </row>
    <row r="3132" spans="1:14" x14ac:dyDescent="0.2">
      <c r="A3132" s="1" t="s">
        <v>3172</v>
      </c>
      <c r="B3132" s="1">
        <v>53</v>
      </c>
      <c r="C3132" s="1" t="s">
        <v>14</v>
      </c>
      <c r="D3132" s="1" t="s">
        <v>21</v>
      </c>
      <c r="E3132" s="1">
        <v>52.23</v>
      </c>
      <c r="F3132" s="1">
        <v>7</v>
      </c>
      <c r="G3132" s="1" t="s">
        <v>32</v>
      </c>
      <c r="H3132" s="1" t="s">
        <v>54</v>
      </c>
      <c r="I3132" s="1">
        <v>13.99</v>
      </c>
      <c r="J3132" s="1">
        <v>0</v>
      </c>
      <c r="K3132" s="1" t="s">
        <v>42</v>
      </c>
      <c r="L3132" s="1">
        <v>3</v>
      </c>
      <c r="M3132" s="1">
        <v>6.53</v>
      </c>
      <c r="N3132" s="1" t="s">
        <v>29</v>
      </c>
    </row>
    <row r="3133" spans="1:14" x14ac:dyDescent="0.2">
      <c r="A3133" s="1" t="s">
        <v>3173</v>
      </c>
      <c r="B3133" s="1">
        <v>29</v>
      </c>
      <c r="C3133" s="1" t="s">
        <v>40</v>
      </c>
      <c r="D3133" s="1" t="s">
        <v>21</v>
      </c>
      <c r="E3133" s="1">
        <v>11.46</v>
      </c>
      <c r="F3133" s="1">
        <v>54</v>
      </c>
      <c r="G3133" s="1" t="s">
        <v>69</v>
      </c>
      <c r="H3133" s="1" t="s">
        <v>45</v>
      </c>
      <c r="I3133" s="1">
        <v>13.99</v>
      </c>
      <c r="J3133" s="1">
        <v>1</v>
      </c>
      <c r="K3133" s="1" t="s">
        <v>18</v>
      </c>
      <c r="L3133" s="1">
        <v>4</v>
      </c>
      <c r="M3133" s="1">
        <v>0.21</v>
      </c>
      <c r="N3133" s="1" t="s">
        <v>29</v>
      </c>
    </row>
    <row r="3134" spans="1:14" x14ac:dyDescent="0.2">
      <c r="A3134" s="1" t="s">
        <v>3174</v>
      </c>
      <c r="B3134" s="1">
        <v>33</v>
      </c>
      <c r="C3134" s="1" t="s">
        <v>40</v>
      </c>
      <c r="D3134" s="1" t="s">
        <v>31</v>
      </c>
      <c r="E3134" s="1">
        <v>13.95</v>
      </c>
      <c r="F3134" s="1">
        <v>53</v>
      </c>
      <c r="G3134" s="1" t="s">
        <v>69</v>
      </c>
      <c r="H3134" s="1" t="s">
        <v>45</v>
      </c>
      <c r="I3134" s="1">
        <v>17.989999999999998</v>
      </c>
      <c r="J3134" s="1">
        <v>0</v>
      </c>
      <c r="K3134" s="1" t="s">
        <v>60</v>
      </c>
      <c r="L3134" s="1">
        <v>4</v>
      </c>
      <c r="M3134" s="1">
        <v>0.26</v>
      </c>
      <c r="N3134" s="1" t="s">
        <v>33</v>
      </c>
    </row>
    <row r="3135" spans="1:14" x14ac:dyDescent="0.2">
      <c r="A3135" s="1" t="s">
        <v>3175</v>
      </c>
      <c r="B3135" s="1">
        <v>57</v>
      </c>
      <c r="C3135" s="1" t="s">
        <v>26</v>
      </c>
      <c r="D3135" s="1" t="s">
        <v>15</v>
      </c>
      <c r="E3135" s="1">
        <v>24.97</v>
      </c>
      <c r="F3135" s="1">
        <v>53</v>
      </c>
      <c r="G3135" s="1" t="s">
        <v>27</v>
      </c>
      <c r="H3135" s="1" t="s">
        <v>17</v>
      </c>
      <c r="I3135" s="1">
        <v>8.99</v>
      </c>
      <c r="J3135" s="1">
        <v>1</v>
      </c>
      <c r="K3135" s="1" t="s">
        <v>18</v>
      </c>
      <c r="L3135" s="1">
        <v>5</v>
      </c>
      <c r="M3135" s="1">
        <v>0.46</v>
      </c>
      <c r="N3135" s="1" t="s">
        <v>33</v>
      </c>
    </row>
    <row r="3136" spans="1:14" x14ac:dyDescent="0.2">
      <c r="A3136" s="1" t="s">
        <v>3176</v>
      </c>
      <c r="B3136" s="1">
        <v>42</v>
      </c>
      <c r="C3136" s="1" t="s">
        <v>40</v>
      </c>
      <c r="D3136" s="1" t="s">
        <v>31</v>
      </c>
      <c r="E3136" s="1">
        <v>18.09</v>
      </c>
      <c r="F3136" s="1">
        <v>10</v>
      </c>
      <c r="G3136" s="1" t="s">
        <v>48</v>
      </c>
      <c r="H3136" s="1" t="s">
        <v>17</v>
      </c>
      <c r="I3136" s="1">
        <v>17.989999999999998</v>
      </c>
      <c r="J3136" s="1">
        <v>0</v>
      </c>
      <c r="K3136" s="1" t="s">
        <v>36</v>
      </c>
      <c r="L3136" s="1">
        <v>2</v>
      </c>
      <c r="M3136" s="1">
        <v>1.64</v>
      </c>
      <c r="N3136" s="1" t="s">
        <v>33</v>
      </c>
    </row>
    <row r="3137" spans="1:14" x14ac:dyDescent="0.2">
      <c r="A3137" s="1" t="s">
        <v>3177</v>
      </c>
      <c r="B3137" s="1">
        <v>27</v>
      </c>
      <c r="C3137" s="1" t="s">
        <v>26</v>
      </c>
      <c r="D3137" s="1" t="s">
        <v>21</v>
      </c>
      <c r="E3137" s="1">
        <v>33.25</v>
      </c>
      <c r="F3137" s="1">
        <v>34</v>
      </c>
      <c r="G3137" s="1" t="s">
        <v>48</v>
      </c>
      <c r="H3137" s="1" t="s">
        <v>45</v>
      </c>
      <c r="I3137" s="1">
        <v>13.99</v>
      </c>
      <c r="J3137" s="1">
        <v>0</v>
      </c>
      <c r="K3137" s="1" t="s">
        <v>36</v>
      </c>
      <c r="L3137" s="1">
        <v>3</v>
      </c>
      <c r="M3137" s="1">
        <v>0.95</v>
      </c>
      <c r="N3137" s="1" t="s">
        <v>51</v>
      </c>
    </row>
    <row r="3138" spans="1:14" x14ac:dyDescent="0.2">
      <c r="A3138" s="1" t="s">
        <v>3178</v>
      </c>
      <c r="B3138" s="1">
        <v>18</v>
      </c>
      <c r="C3138" s="1" t="s">
        <v>40</v>
      </c>
      <c r="D3138" s="1" t="s">
        <v>21</v>
      </c>
      <c r="E3138" s="1">
        <v>3.62</v>
      </c>
      <c r="F3138" s="1">
        <v>20</v>
      </c>
      <c r="G3138" s="1" t="s">
        <v>48</v>
      </c>
      <c r="H3138" s="1" t="s">
        <v>56</v>
      </c>
      <c r="I3138" s="1">
        <v>13.99</v>
      </c>
      <c r="J3138" s="1">
        <v>1</v>
      </c>
      <c r="K3138" s="1" t="s">
        <v>18</v>
      </c>
      <c r="L3138" s="1">
        <v>1</v>
      </c>
      <c r="M3138" s="1">
        <v>0.17</v>
      </c>
      <c r="N3138" s="1" t="s">
        <v>24</v>
      </c>
    </row>
    <row r="3139" spans="1:14" x14ac:dyDescent="0.2">
      <c r="A3139" s="1" t="s">
        <v>3179</v>
      </c>
      <c r="B3139" s="1">
        <v>53</v>
      </c>
      <c r="C3139" s="1" t="s">
        <v>26</v>
      </c>
      <c r="D3139" s="1" t="s">
        <v>31</v>
      </c>
      <c r="E3139" s="1">
        <v>1.62</v>
      </c>
      <c r="F3139" s="1">
        <v>60</v>
      </c>
      <c r="G3139" s="1" t="s">
        <v>16</v>
      </c>
      <c r="H3139" s="1" t="s">
        <v>17</v>
      </c>
      <c r="I3139" s="1">
        <v>17.989999999999998</v>
      </c>
      <c r="J3139" s="1">
        <v>1</v>
      </c>
      <c r="K3139" s="1" t="s">
        <v>36</v>
      </c>
      <c r="L3139" s="1">
        <v>3</v>
      </c>
      <c r="M3139" s="1">
        <v>0.03</v>
      </c>
      <c r="N3139" s="1" t="s">
        <v>29</v>
      </c>
    </row>
    <row r="3140" spans="1:14" x14ac:dyDescent="0.2">
      <c r="A3140" s="1" t="s">
        <v>3180</v>
      </c>
      <c r="B3140" s="1">
        <v>41</v>
      </c>
      <c r="C3140" s="1" t="s">
        <v>26</v>
      </c>
      <c r="D3140" s="1" t="s">
        <v>31</v>
      </c>
      <c r="E3140" s="1">
        <v>7.53</v>
      </c>
      <c r="F3140" s="1">
        <v>28</v>
      </c>
      <c r="G3140" s="1" t="s">
        <v>32</v>
      </c>
      <c r="H3140" s="1" t="s">
        <v>54</v>
      </c>
      <c r="I3140" s="1">
        <v>17.989999999999998</v>
      </c>
      <c r="J3140" s="1">
        <v>0</v>
      </c>
      <c r="K3140" s="1" t="s">
        <v>36</v>
      </c>
      <c r="L3140" s="1">
        <v>2</v>
      </c>
      <c r="M3140" s="1">
        <v>0.26</v>
      </c>
      <c r="N3140" s="1" t="s">
        <v>46</v>
      </c>
    </row>
    <row r="3141" spans="1:14" x14ac:dyDescent="0.2">
      <c r="A3141" s="1" t="s">
        <v>3181</v>
      </c>
      <c r="B3141" s="1">
        <v>35</v>
      </c>
      <c r="C3141" s="1" t="s">
        <v>40</v>
      </c>
      <c r="D3141" s="1" t="s">
        <v>15</v>
      </c>
      <c r="E3141" s="1">
        <v>5.07</v>
      </c>
      <c r="F3141" s="1">
        <v>41</v>
      </c>
      <c r="G3141" s="1" t="s">
        <v>48</v>
      </c>
      <c r="H3141" s="1" t="s">
        <v>17</v>
      </c>
      <c r="I3141" s="1">
        <v>8.99</v>
      </c>
      <c r="J3141" s="1">
        <v>1</v>
      </c>
      <c r="K3141" s="1" t="s">
        <v>36</v>
      </c>
      <c r="L3141" s="1">
        <v>2</v>
      </c>
      <c r="M3141" s="1">
        <v>0.12</v>
      </c>
      <c r="N3141" s="1" t="s">
        <v>33</v>
      </c>
    </row>
    <row r="3142" spans="1:14" x14ac:dyDescent="0.2">
      <c r="A3142" s="1" t="s">
        <v>3182</v>
      </c>
      <c r="B3142" s="1">
        <v>69</v>
      </c>
      <c r="C3142" s="1" t="s">
        <v>40</v>
      </c>
      <c r="D3142" s="1" t="s">
        <v>31</v>
      </c>
      <c r="E3142" s="1">
        <v>36.44</v>
      </c>
      <c r="F3142" s="1">
        <v>10</v>
      </c>
      <c r="G3142" s="1" t="s">
        <v>69</v>
      </c>
      <c r="H3142" s="1" t="s">
        <v>45</v>
      </c>
      <c r="I3142" s="1">
        <v>17.989999999999998</v>
      </c>
      <c r="J3142" s="1">
        <v>0</v>
      </c>
      <c r="K3142" s="1" t="s">
        <v>36</v>
      </c>
      <c r="L3142" s="1">
        <v>4</v>
      </c>
      <c r="M3142" s="1">
        <v>3.31</v>
      </c>
      <c r="N3142" s="1" t="s">
        <v>51</v>
      </c>
    </row>
    <row r="3143" spans="1:14" x14ac:dyDescent="0.2">
      <c r="A3143" s="1" t="s">
        <v>3183</v>
      </c>
      <c r="B3143" s="1">
        <v>53</v>
      </c>
      <c r="C3143" s="1" t="s">
        <v>40</v>
      </c>
      <c r="D3143" s="1" t="s">
        <v>31</v>
      </c>
      <c r="E3143" s="1">
        <v>6.61</v>
      </c>
      <c r="F3143" s="1">
        <v>54</v>
      </c>
      <c r="G3143" s="1" t="s">
        <v>22</v>
      </c>
      <c r="H3143" s="1" t="s">
        <v>45</v>
      </c>
      <c r="I3143" s="1">
        <v>17.989999999999998</v>
      </c>
      <c r="J3143" s="1">
        <v>1</v>
      </c>
      <c r="K3143" s="1" t="s">
        <v>42</v>
      </c>
      <c r="L3143" s="1">
        <v>2</v>
      </c>
      <c r="M3143" s="1">
        <v>0.12</v>
      </c>
      <c r="N3143" s="1" t="s">
        <v>46</v>
      </c>
    </row>
    <row r="3144" spans="1:14" x14ac:dyDescent="0.2">
      <c r="A3144" s="1" t="s">
        <v>3184</v>
      </c>
      <c r="B3144" s="1">
        <v>51</v>
      </c>
      <c r="C3144" s="1" t="s">
        <v>26</v>
      </c>
      <c r="D3144" s="1" t="s">
        <v>31</v>
      </c>
      <c r="E3144" s="1">
        <v>35.22</v>
      </c>
      <c r="F3144" s="1">
        <v>53</v>
      </c>
      <c r="G3144" s="1" t="s">
        <v>27</v>
      </c>
      <c r="H3144" s="1" t="s">
        <v>45</v>
      </c>
      <c r="I3144" s="1">
        <v>17.989999999999998</v>
      </c>
      <c r="J3144" s="1">
        <v>0</v>
      </c>
      <c r="K3144" s="1" t="s">
        <v>42</v>
      </c>
      <c r="L3144" s="1">
        <v>5</v>
      </c>
      <c r="M3144" s="1">
        <v>0.65</v>
      </c>
      <c r="N3144" s="1" t="s">
        <v>51</v>
      </c>
    </row>
    <row r="3145" spans="1:14" x14ac:dyDescent="0.2">
      <c r="A3145" s="1" t="s">
        <v>3185</v>
      </c>
      <c r="B3145" s="1">
        <v>67</v>
      </c>
      <c r="C3145" s="1" t="s">
        <v>40</v>
      </c>
      <c r="D3145" s="1" t="s">
        <v>31</v>
      </c>
      <c r="E3145" s="1">
        <v>27.23</v>
      </c>
      <c r="F3145" s="1">
        <v>45</v>
      </c>
      <c r="G3145" s="1" t="s">
        <v>32</v>
      </c>
      <c r="H3145" s="1" t="s">
        <v>23</v>
      </c>
      <c r="I3145" s="1">
        <v>17.989999999999998</v>
      </c>
      <c r="J3145" s="1">
        <v>0</v>
      </c>
      <c r="K3145" s="1" t="s">
        <v>42</v>
      </c>
      <c r="L3145" s="1">
        <v>2</v>
      </c>
      <c r="M3145" s="1">
        <v>0.59</v>
      </c>
      <c r="N3145" s="1" t="s">
        <v>51</v>
      </c>
    </row>
    <row r="3146" spans="1:14" x14ac:dyDescent="0.2">
      <c r="A3146" s="1" t="s">
        <v>3186</v>
      </c>
      <c r="B3146" s="1">
        <v>38</v>
      </c>
      <c r="C3146" s="1" t="s">
        <v>26</v>
      </c>
      <c r="D3146" s="1" t="s">
        <v>31</v>
      </c>
      <c r="E3146" s="1">
        <v>20.14</v>
      </c>
      <c r="F3146" s="1">
        <v>40</v>
      </c>
      <c r="G3146" s="1" t="s">
        <v>16</v>
      </c>
      <c r="H3146" s="1" t="s">
        <v>54</v>
      </c>
      <c r="I3146" s="1">
        <v>17.989999999999998</v>
      </c>
      <c r="J3146" s="1">
        <v>0</v>
      </c>
      <c r="K3146" s="1" t="s">
        <v>42</v>
      </c>
      <c r="L3146" s="1">
        <v>3</v>
      </c>
      <c r="M3146" s="1">
        <v>0.49</v>
      </c>
      <c r="N3146" s="1" t="s">
        <v>29</v>
      </c>
    </row>
    <row r="3147" spans="1:14" x14ac:dyDescent="0.2">
      <c r="A3147" s="1" t="s">
        <v>3187</v>
      </c>
      <c r="B3147" s="1">
        <v>29</v>
      </c>
      <c r="C3147" s="1" t="s">
        <v>40</v>
      </c>
      <c r="D3147" s="1" t="s">
        <v>15</v>
      </c>
      <c r="E3147" s="1">
        <v>11.32</v>
      </c>
      <c r="F3147" s="1">
        <v>48</v>
      </c>
      <c r="G3147" s="1" t="s">
        <v>16</v>
      </c>
      <c r="H3147" s="1" t="s">
        <v>17</v>
      </c>
      <c r="I3147" s="1">
        <v>8.99</v>
      </c>
      <c r="J3147" s="1">
        <v>1</v>
      </c>
      <c r="K3147" s="1" t="s">
        <v>60</v>
      </c>
      <c r="L3147" s="1">
        <v>2</v>
      </c>
      <c r="M3147" s="1">
        <v>0.23</v>
      </c>
      <c r="N3147" s="1" t="s">
        <v>24</v>
      </c>
    </row>
    <row r="3148" spans="1:14" x14ac:dyDescent="0.2">
      <c r="A3148" s="1" t="s">
        <v>3188</v>
      </c>
      <c r="B3148" s="1">
        <v>34</v>
      </c>
      <c r="C3148" s="1" t="s">
        <v>14</v>
      </c>
      <c r="D3148" s="1" t="s">
        <v>31</v>
      </c>
      <c r="E3148" s="1">
        <v>1.92</v>
      </c>
      <c r="F3148" s="1">
        <v>44</v>
      </c>
      <c r="G3148" s="1" t="s">
        <v>48</v>
      </c>
      <c r="H3148" s="1" t="s">
        <v>17</v>
      </c>
      <c r="I3148" s="1">
        <v>17.989999999999998</v>
      </c>
      <c r="J3148" s="1">
        <v>1</v>
      </c>
      <c r="K3148" s="1" t="s">
        <v>18</v>
      </c>
      <c r="L3148" s="1">
        <v>2</v>
      </c>
      <c r="M3148" s="1">
        <v>0.04</v>
      </c>
      <c r="N3148" s="1" t="s">
        <v>51</v>
      </c>
    </row>
    <row r="3149" spans="1:14" x14ac:dyDescent="0.2">
      <c r="A3149" s="1" t="s">
        <v>3189</v>
      </c>
      <c r="B3149" s="1">
        <v>18</v>
      </c>
      <c r="C3149" s="1" t="s">
        <v>26</v>
      </c>
      <c r="D3149" s="1" t="s">
        <v>31</v>
      </c>
      <c r="E3149" s="1">
        <v>0.82</v>
      </c>
      <c r="F3149" s="1">
        <v>59</v>
      </c>
      <c r="G3149" s="1" t="s">
        <v>48</v>
      </c>
      <c r="H3149" s="1" t="s">
        <v>56</v>
      </c>
      <c r="I3149" s="1">
        <v>17.989999999999998</v>
      </c>
      <c r="J3149" s="1">
        <v>1</v>
      </c>
      <c r="K3149" s="1" t="s">
        <v>42</v>
      </c>
      <c r="L3149" s="1">
        <v>3</v>
      </c>
      <c r="M3149" s="1">
        <v>0.01</v>
      </c>
      <c r="N3149" s="1" t="s">
        <v>19</v>
      </c>
    </row>
    <row r="3150" spans="1:14" x14ac:dyDescent="0.2">
      <c r="A3150" s="1" t="s">
        <v>3190</v>
      </c>
      <c r="B3150" s="1">
        <v>28</v>
      </c>
      <c r="C3150" s="1" t="s">
        <v>26</v>
      </c>
      <c r="D3150" s="1" t="s">
        <v>21</v>
      </c>
      <c r="E3150" s="1">
        <v>6.72</v>
      </c>
      <c r="F3150" s="1">
        <v>15</v>
      </c>
      <c r="G3150" s="1" t="s">
        <v>69</v>
      </c>
      <c r="H3150" s="1" t="s">
        <v>54</v>
      </c>
      <c r="I3150" s="1">
        <v>13.99</v>
      </c>
      <c r="J3150" s="1">
        <v>0</v>
      </c>
      <c r="K3150" s="1" t="s">
        <v>42</v>
      </c>
      <c r="L3150" s="1">
        <v>5</v>
      </c>
      <c r="M3150" s="1">
        <v>0.42</v>
      </c>
      <c r="N3150" s="1" t="s">
        <v>46</v>
      </c>
    </row>
    <row r="3151" spans="1:14" x14ac:dyDescent="0.2">
      <c r="A3151" s="1" t="s">
        <v>3191</v>
      </c>
      <c r="B3151" s="1">
        <v>57</v>
      </c>
      <c r="C3151" s="1" t="s">
        <v>26</v>
      </c>
      <c r="D3151" s="1" t="s">
        <v>31</v>
      </c>
      <c r="E3151" s="1">
        <v>12.51</v>
      </c>
      <c r="F3151" s="1">
        <v>4</v>
      </c>
      <c r="G3151" s="1" t="s">
        <v>16</v>
      </c>
      <c r="H3151" s="1" t="s">
        <v>17</v>
      </c>
      <c r="I3151" s="1">
        <v>17.989999999999998</v>
      </c>
      <c r="J3151" s="1">
        <v>0</v>
      </c>
      <c r="K3151" s="1" t="s">
        <v>18</v>
      </c>
      <c r="L3151" s="1">
        <v>2</v>
      </c>
      <c r="M3151" s="1">
        <v>2.5</v>
      </c>
      <c r="N3151" s="1" t="s">
        <v>51</v>
      </c>
    </row>
    <row r="3152" spans="1:14" x14ac:dyDescent="0.2">
      <c r="A3152" s="1" t="s">
        <v>3192</v>
      </c>
      <c r="B3152" s="1">
        <v>34</v>
      </c>
      <c r="C3152" s="1" t="s">
        <v>14</v>
      </c>
      <c r="D3152" s="1" t="s">
        <v>31</v>
      </c>
      <c r="E3152" s="1">
        <v>16.670000000000002</v>
      </c>
      <c r="F3152" s="1">
        <v>11</v>
      </c>
      <c r="G3152" s="1" t="s">
        <v>27</v>
      </c>
      <c r="H3152" s="1" t="s">
        <v>56</v>
      </c>
      <c r="I3152" s="1">
        <v>17.989999999999998</v>
      </c>
      <c r="J3152" s="1">
        <v>0</v>
      </c>
      <c r="K3152" s="1" t="s">
        <v>28</v>
      </c>
      <c r="L3152" s="1">
        <v>1</v>
      </c>
      <c r="M3152" s="1">
        <v>1.39</v>
      </c>
      <c r="N3152" s="1" t="s">
        <v>19</v>
      </c>
    </row>
    <row r="3153" spans="1:14" x14ac:dyDescent="0.2">
      <c r="A3153" s="1" t="s">
        <v>3193</v>
      </c>
      <c r="B3153" s="1">
        <v>32</v>
      </c>
      <c r="C3153" s="1" t="s">
        <v>40</v>
      </c>
      <c r="D3153" s="1" t="s">
        <v>21</v>
      </c>
      <c r="E3153" s="1">
        <v>15.29</v>
      </c>
      <c r="F3153" s="1">
        <v>23</v>
      </c>
      <c r="G3153" s="1" t="s">
        <v>27</v>
      </c>
      <c r="H3153" s="1" t="s">
        <v>56</v>
      </c>
      <c r="I3153" s="1">
        <v>13.99</v>
      </c>
      <c r="J3153" s="1">
        <v>0</v>
      </c>
      <c r="K3153" s="1" t="s">
        <v>60</v>
      </c>
      <c r="L3153" s="1">
        <v>5</v>
      </c>
      <c r="M3153" s="1">
        <v>0.64</v>
      </c>
      <c r="N3153" s="1" t="s">
        <v>51</v>
      </c>
    </row>
    <row r="3154" spans="1:14" x14ac:dyDescent="0.2">
      <c r="A3154" s="1" t="s">
        <v>3194</v>
      </c>
      <c r="B3154" s="1">
        <v>60</v>
      </c>
      <c r="C3154" s="1" t="s">
        <v>26</v>
      </c>
      <c r="D3154" s="1" t="s">
        <v>31</v>
      </c>
      <c r="E3154" s="1">
        <v>1.0900000000000001</v>
      </c>
      <c r="F3154" s="1">
        <v>6</v>
      </c>
      <c r="G3154" s="1" t="s">
        <v>48</v>
      </c>
      <c r="H3154" s="1" t="s">
        <v>45</v>
      </c>
      <c r="I3154" s="1">
        <v>17.989999999999998</v>
      </c>
      <c r="J3154" s="1">
        <v>1</v>
      </c>
      <c r="K3154" s="1" t="s">
        <v>60</v>
      </c>
      <c r="L3154" s="1">
        <v>1</v>
      </c>
      <c r="M3154" s="1">
        <v>0.16</v>
      </c>
      <c r="N3154" s="1" t="s">
        <v>33</v>
      </c>
    </row>
    <row r="3155" spans="1:14" x14ac:dyDescent="0.2">
      <c r="A3155" s="1" t="s">
        <v>3195</v>
      </c>
      <c r="B3155" s="1">
        <v>21</v>
      </c>
      <c r="C3155" s="1" t="s">
        <v>26</v>
      </c>
      <c r="D3155" s="1" t="s">
        <v>15</v>
      </c>
      <c r="E3155" s="1">
        <v>17.28</v>
      </c>
      <c r="F3155" s="1">
        <v>18</v>
      </c>
      <c r="G3155" s="1" t="s">
        <v>16</v>
      </c>
      <c r="H3155" s="1" t="s">
        <v>23</v>
      </c>
      <c r="I3155" s="1">
        <v>8.99</v>
      </c>
      <c r="J3155" s="1">
        <v>0</v>
      </c>
      <c r="K3155" s="1" t="s">
        <v>42</v>
      </c>
      <c r="L3155" s="1">
        <v>4</v>
      </c>
      <c r="M3155" s="1">
        <v>0.91</v>
      </c>
      <c r="N3155" s="1" t="s">
        <v>51</v>
      </c>
    </row>
    <row r="3156" spans="1:14" x14ac:dyDescent="0.2">
      <c r="A3156" s="1" t="s">
        <v>3196</v>
      </c>
      <c r="B3156" s="1">
        <v>70</v>
      </c>
      <c r="C3156" s="1" t="s">
        <v>14</v>
      </c>
      <c r="D3156" s="1" t="s">
        <v>31</v>
      </c>
      <c r="E3156" s="1">
        <v>5.52</v>
      </c>
      <c r="F3156" s="1">
        <v>29</v>
      </c>
      <c r="G3156" s="1" t="s">
        <v>48</v>
      </c>
      <c r="H3156" s="1" t="s">
        <v>54</v>
      </c>
      <c r="I3156" s="1">
        <v>17.989999999999998</v>
      </c>
      <c r="J3156" s="1">
        <v>0</v>
      </c>
      <c r="K3156" s="1" t="s">
        <v>28</v>
      </c>
      <c r="L3156" s="1">
        <v>4</v>
      </c>
      <c r="M3156" s="1">
        <v>0.18</v>
      </c>
      <c r="N3156" s="1" t="s">
        <v>51</v>
      </c>
    </row>
    <row r="3157" spans="1:14" x14ac:dyDescent="0.2">
      <c r="A3157" s="1" t="s">
        <v>3197</v>
      </c>
      <c r="B3157" s="1">
        <v>69</v>
      </c>
      <c r="C3157" s="1" t="s">
        <v>14</v>
      </c>
      <c r="D3157" s="1" t="s">
        <v>15</v>
      </c>
      <c r="E3157" s="1">
        <v>22.17</v>
      </c>
      <c r="F3157" s="1">
        <v>51</v>
      </c>
      <c r="G3157" s="1" t="s">
        <v>22</v>
      </c>
      <c r="H3157" s="1" t="s">
        <v>45</v>
      </c>
      <c r="I3157" s="1">
        <v>8.99</v>
      </c>
      <c r="J3157" s="1">
        <v>1</v>
      </c>
      <c r="K3157" s="1" t="s">
        <v>18</v>
      </c>
      <c r="L3157" s="1">
        <v>2</v>
      </c>
      <c r="M3157" s="1">
        <v>0.43</v>
      </c>
      <c r="N3157" s="1" t="s">
        <v>29</v>
      </c>
    </row>
    <row r="3158" spans="1:14" x14ac:dyDescent="0.2">
      <c r="A3158" s="1" t="s">
        <v>3198</v>
      </c>
      <c r="B3158" s="1">
        <v>36</v>
      </c>
      <c r="C3158" s="1" t="s">
        <v>40</v>
      </c>
      <c r="D3158" s="1" t="s">
        <v>31</v>
      </c>
      <c r="E3158" s="1">
        <v>0.98</v>
      </c>
      <c r="F3158" s="1">
        <v>55</v>
      </c>
      <c r="G3158" s="1" t="s">
        <v>32</v>
      </c>
      <c r="H3158" s="1" t="s">
        <v>23</v>
      </c>
      <c r="I3158" s="1">
        <v>17.989999999999998</v>
      </c>
      <c r="J3158" s="1">
        <v>1</v>
      </c>
      <c r="K3158" s="1" t="s">
        <v>36</v>
      </c>
      <c r="L3158" s="1">
        <v>2</v>
      </c>
      <c r="M3158" s="1">
        <v>0.02</v>
      </c>
      <c r="N3158" s="1" t="s">
        <v>46</v>
      </c>
    </row>
    <row r="3159" spans="1:14" x14ac:dyDescent="0.2">
      <c r="A3159" s="1" t="s">
        <v>3199</v>
      </c>
      <c r="B3159" s="1">
        <v>70</v>
      </c>
      <c r="C3159" s="1" t="s">
        <v>14</v>
      </c>
      <c r="D3159" s="1" t="s">
        <v>15</v>
      </c>
      <c r="E3159" s="1">
        <v>61.47</v>
      </c>
      <c r="F3159" s="1">
        <v>7</v>
      </c>
      <c r="G3159" s="1" t="s">
        <v>22</v>
      </c>
      <c r="H3159" s="1" t="s">
        <v>23</v>
      </c>
      <c r="I3159" s="1">
        <v>8.99</v>
      </c>
      <c r="J3159" s="1">
        <v>0</v>
      </c>
      <c r="K3159" s="1" t="s">
        <v>42</v>
      </c>
      <c r="L3159" s="1">
        <v>1</v>
      </c>
      <c r="M3159" s="1">
        <v>7.68</v>
      </c>
      <c r="N3159" s="1" t="s">
        <v>38</v>
      </c>
    </row>
    <row r="3160" spans="1:14" x14ac:dyDescent="0.2">
      <c r="A3160" s="1" t="s">
        <v>3200</v>
      </c>
      <c r="B3160" s="1">
        <v>22</v>
      </c>
      <c r="C3160" s="1" t="s">
        <v>40</v>
      </c>
      <c r="D3160" s="1" t="s">
        <v>15</v>
      </c>
      <c r="E3160" s="1">
        <v>20.87</v>
      </c>
      <c r="F3160" s="1">
        <v>45</v>
      </c>
      <c r="G3160" s="1" t="s">
        <v>32</v>
      </c>
      <c r="H3160" s="1" t="s">
        <v>56</v>
      </c>
      <c r="I3160" s="1">
        <v>8.99</v>
      </c>
      <c r="J3160" s="1">
        <v>1</v>
      </c>
      <c r="K3160" s="1" t="s">
        <v>42</v>
      </c>
      <c r="L3160" s="1">
        <v>1</v>
      </c>
      <c r="M3160" s="1">
        <v>0.45</v>
      </c>
      <c r="N3160" s="1" t="s">
        <v>29</v>
      </c>
    </row>
    <row r="3161" spans="1:14" x14ac:dyDescent="0.2">
      <c r="A3161" s="1" t="s">
        <v>3201</v>
      </c>
      <c r="B3161" s="1">
        <v>52</v>
      </c>
      <c r="C3161" s="1" t="s">
        <v>26</v>
      </c>
      <c r="D3161" s="1" t="s">
        <v>15</v>
      </c>
      <c r="E3161" s="1">
        <v>3.59</v>
      </c>
      <c r="F3161" s="1">
        <v>42</v>
      </c>
      <c r="G3161" s="1" t="s">
        <v>16</v>
      </c>
      <c r="H3161" s="1" t="s">
        <v>17</v>
      </c>
      <c r="I3161" s="1">
        <v>8.99</v>
      </c>
      <c r="J3161" s="1">
        <v>1</v>
      </c>
      <c r="K3161" s="1" t="s">
        <v>18</v>
      </c>
      <c r="L3161" s="1">
        <v>4</v>
      </c>
      <c r="M3161" s="1">
        <v>0.08</v>
      </c>
      <c r="N3161" s="1" t="s">
        <v>24</v>
      </c>
    </row>
    <row r="3162" spans="1:14" x14ac:dyDescent="0.2">
      <c r="A3162" s="1" t="s">
        <v>3202</v>
      </c>
      <c r="B3162" s="1">
        <v>19</v>
      </c>
      <c r="C3162" s="1" t="s">
        <v>26</v>
      </c>
      <c r="D3162" s="1" t="s">
        <v>21</v>
      </c>
      <c r="E3162" s="1">
        <v>8.85</v>
      </c>
      <c r="F3162" s="1">
        <v>20</v>
      </c>
      <c r="G3162" s="1" t="s">
        <v>32</v>
      </c>
      <c r="H3162" s="1" t="s">
        <v>45</v>
      </c>
      <c r="I3162" s="1">
        <v>13.99</v>
      </c>
      <c r="J3162" s="1">
        <v>0</v>
      </c>
      <c r="K3162" s="1" t="s">
        <v>42</v>
      </c>
      <c r="L3162" s="1">
        <v>4</v>
      </c>
      <c r="M3162" s="1">
        <v>0.42</v>
      </c>
      <c r="N3162" s="1" t="s">
        <v>29</v>
      </c>
    </row>
    <row r="3163" spans="1:14" x14ac:dyDescent="0.2">
      <c r="A3163" s="1" t="s">
        <v>3203</v>
      </c>
      <c r="B3163" s="1">
        <v>42</v>
      </c>
      <c r="C3163" s="1" t="s">
        <v>40</v>
      </c>
      <c r="D3163" s="1" t="s">
        <v>15</v>
      </c>
      <c r="E3163" s="1">
        <v>7.09</v>
      </c>
      <c r="F3163" s="1">
        <v>21</v>
      </c>
      <c r="G3163" s="1" t="s">
        <v>16</v>
      </c>
      <c r="H3163" s="1" t="s">
        <v>17</v>
      </c>
      <c r="I3163" s="1">
        <v>8.99</v>
      </c>
      <c r="J3163" s="1">
        <v>1</v>
      </c>
      <c r="K3163" s="1" t="s">
        <v>36</v>
      </c>
      <c r="L3163" s="1">
        <v>1</v>
      </c>
      <c r="M3163" s="1">
        <v>0.32</v>
      </c>
      <c r="N3163" s="1" t="s">
        <v>19</v>
      </c>
    </row>
    <row r="3164" spans="1:14" x14ac:dyDescent="0.2">
      <c r="A3164" s="1" t="s">
        <v>3204</v>
      </c>
      <c r="B3164" s="1">
        <v>35</v>
      </c>
      <c r="C3164" s="1" t="s">
        <v>14</v>
      </c>
      <c r="D3164" s="1" t="s">
        <v>15</v>
      </c>
      <c r="E3164" s="1">
        <v>1.21</v>
      </c>
      <c r="F3164" s="1">
        <v>4</v>
      </c>
      <c r="G3164" s="1" t="s">
        <v>32</v>
      </c>
      <c r="H3164" s="1" t="s">
        <v>54</v>
      </c>
      <c r="I3164" s="1">
        <v>8.99</v>
      </c>
      <c r="J3164" s="1">
        <v>1</v>
      </c>
      <c r="K3164" s="1" t="s">
        <v>18</v>
      </c>
      <c r="L3164" s="1">
        <v>2</v>
      </c>
      <c r="M3164" s="1">
        <v>0.24</v>
      </c>
      <c r="N3164" s="1" t="s">
        <v>19</v>
      </c>
    </row>
    <row r="3165" spans="1:14" x14ac:dyDescent="0.2">
      <c r="A3165" s="1" t="s">
        <v>3205</v>
      </c>
      <c r="B3165" s="1">
        <v>18</v>
      </c>
      <c r="C3165" s="1" t="s">
        <v>26</v>
      </c>
      <c r="D3165" s="1" t="s">
        <v>21</v>
      </c>
      <c r="E3165" s="1">
        <v>2.2599999999999998</v>
      </c>
      <c r="F3165" s="1">
        <v>48</v>
      </c>
      <c r="G3165" s="1" t="s">
        <v>16</v>
      </c>
      <c r="H3165" s="1" t="s">
        <v>54</v>
      </c>
      <c r="I3165" s="1">
        <v>13.99</v>
      </c>
      <c r="J3165" s="1">
        <v>1</v>
      </c>
      <c r="K3165" s="1" t="s">
        <v>42</v>
      </c>
      <c r="L3165" s="1">
        <v>1</v>
      </c>
      <c r="M3165" s="1">
        <v>0.05</v>
      </c>
      <c r="N3165" s="1" t="s">
        <v>19</v>
      </c>
    </row>
    <row r="3166" spans="1:14" x14ac:dyDescent="0.2">
      <c r="A3166" s="1" t="s">
        <v>3206</v>
      </c>
      <c r="B3166" s="1">
        <v>21</v>
      </c>
      <c r="C3166" s="1" t="s">
        <v>14</v>
      </c>
      <c r="D3166" s="1" t="s">
        <v>31</v>
      </c>
      <c r="E3166" s="1">
        <v>16.71</v>
      </c>
      <c r="F3166" s="1">
        <v>12</v>
      </c>
      <c r="G3166" s="1" t="s">
        <v>69</v>
      </c>
      <c r="H3166" s="1" t="s">
        <v>54</v>
      </c>
      <c r="I3166" s="1">
        <v>17.989999999999998</v>
      </c>
      <c r="J3166" s="1">
        <v>0</v>
      </c>
      <c r="K3166" s="1" t="s">
        <v>60</v>
      </c>
      <c r="L3166" s="1">
        <v>3</v>
      </c>
      <c r="M3166" s="1">
        <v>1.29</v>
      </c>
      <c r="N3166" s="1" t="s">
        <v>24</v>
      </c>
    </row>
    <row r="3167" spans="1:14" x14ac:dyDescent="0.2">
      <c r="A3167" s="1" t="s">
        <v>3207</v>
      </c>
      <c r="B3167" s="1">
        <v>57</v>
      </c>
      <c r="C3167" s="1" t="s">
        <v>40</v>
      </c>
      <c r="D3167" s="1" t="s">
        <v>15</v>
      </c>
      <c r="E3167" s="1">
        <v>2.89</v>
      </c>
      <c r="F3167" s="1">
        <v>27</v>
      </c>
      <c r="G3167" s="1" t="s">
        <v>16</v>
      </c>
      <c r="H3167" s="1" t="s">
        <v>23</v>
      </c>
      <c r="I3167" s="1">
        <v>8.99</v>
      </c>
      <c r="J3167" s="1">
        <v>1</v>
      </c>
      <c r="K3167" s="1" t="s">
        <v>42</v>
      </c>
      <c r="L3167" s="1">
        <v>4</v>
      </c>
      <c r="M3167" s="1">
        <v>0.1</v>
      </c>
      <c r="N3167" s="1" t="s">
        <v>33</v>
      </c>
    </row>
    <row r="3168" spans="1:14" x14ac:dyDescent="0.2">
      <c r="A3168" s="1" t="s">
        <v>3208</v>
      </c>
      <c r="B3168" s="1">
        <v>38</v>
      </c>
      <c r="C3168" s="1" t="s">
        <v>26</v>
      </c>
      <c r="D3168" s="1" t="s">
        <v>15</v>
      </c>
      <c r="E3168" s="1">
        <v>3.08</v>
      </c>
      <c r="F3168" s="1">
        <v>53</v>
      </c>
      <c r="G3168" s="1" t="s">
        <v>69</v>
      </c>
      <c r="H3168" s="1" t="s">
        <v>54</v>
      </c>
      <c r="I3168" s="1">
        <v>8.99</v>
      </c>
      <c r="J3168" s="1">
        <v>1</v>
      </c>
      <c r="K3168" s="1" t="s">
        <v>18</v>
      </c>
      <c r="L3168" s="1">
        <v>2</v>
      </c>
      <c r="M3168" s="1">
        <v>0.06</v>
      </c>
      <c r="N3168" s="1" t="s">
        <v>46</v>
      </c>
    </row>
    <row r="3169" spans="1:14" x14ac:dyDescent="0.2">
      <c r="A3169" s="1" t="s">
        <v>3209</v>
      </c>
      <c r="B3169" s="1">
        <v>50</v>
      </c>
      <c r="C3169" s="1" t="s">
        <v>14</v>
      </c>
      <c r="D3169" s="1" t="s">
        <v>31</v>
      </c>
      <c r="E3169" s="1">
        <v>7.44</v>
      </c>
      <c r="F3169" s="1">
        <v>32</v>
      </c>
      <c r="G3169" s="1" t="s">
        <v>48</v>
      </c>
      <c r="H3169" s="1" t="s">
        <v>56</v>
      </c>
      <c r="I3169" s="1">
        <v>17.989999999999998</v>
      </c>
      <c r="J3169" s="1">
        <v>0</v>
      </c>
      <c r="K3169" s="1" t="s">
        <v>60</v>
      </c>
      <c r="L3169" s="1">
        <v>4</v>
      </c>
      <c r="M3169" s="1">
        <v>0.23</v>
      </c>
      <c r="N3169" s="1" t="s">
        <v>46</v>
      </c>
    </row>
    <row r="3170" spans="1:14" x14ac:dyDescent="0.2">
      <c r="A3170" s="1" t="s">
        <v>3210</v>
      </c>
      <c r="B3170" s="1">
        <v>57</v>
      </c>
      <c r="C3170" s="1" t="s">
        <v>40</v>
      </c>
      <c r="D3170" s="1" t="s">
        <v>21</v>
      </c>
      <c r="E3170" s="1">
        <v>18.93</v>
      </c>
      <c r="F3170" s="1">
        <v>42</v>
      </c>
      <c r="G3170" s="1" t="s">
        <v>16</v>
      </c>
      <c r="H3170" s="1" t="s">
        <v>17</v>
      </c>
      <c r="I3170" s="1">
        <v>13.99</v>
      </c>
      <c r="J3170" s="1">
        <v>1</v>
      </c>
      <c r="K3170" s="1" t="s">
        <v>18</v>
      </c>
      <c r="L3170" s="1">
        <v>5</v>
      </c>
      <c r="M3170" s="1">
        <v>0.44</v>
      </c>
      <c r="N3170" s="1" t="s">
        <v>38</v>
      </c>
    </row>
    <row r="3171" spans="1:14" x14ac:dyDescent="0.2">
      <c r="A3171" s="1" t="s">
        <v>3211</v>
      </c>
      <c r="B3171" s="1">
        <v>65</v>
      </c>
      <c r="C3171" s="1" t="s">
        <v>14</v>
      </c>
      <c r="D3171" s="1" t="s">
        <v>31</v>
      </c>
      <c r="E3171" s="1">
        <v>9.7100000000000009</v>
      </c>
      <c r="F3171" s="1">
        <v>47</v>
      </c>
      <c r="G3171" s="1" t="s">
        <v>16</v>
      </c>
      <c r="H3171" s="1" t="s">
        <v>54</v>
      </c>
      <c r="I3171" s="1">
        <v>17.989999999999998</v>
      </c>
      <c r="J3171" s="1">
        <v>0</v>
      </c>
      <c r="K3171" s="1" t="s">
        <v>42</v>
      </c>
      <c r="L3171" s="1">
        <v>4</v>
      </c>
      <c r="M3171" s="1">
        <v>0.2</v>
      </c>
      <c r="N3171" s="1" t="s">
        <v>51</v>
      </c>
    </row>
    <row r="3172" spans="1:14" x14ac:dyDescent="0.2">
      <c r="A3172" s="1" t="s">
        <v>3212</v>
      </c>
      <c r="B3172" s="1">
        <v>29</v>
      </c>
      <c r="C3172" s="1" t="s">
        <v>40</v>
      </c>
      <c r="D3172" s="1" t="s">
        <v>31</v>
      </c>
      <c r="E3172" s="1">
        <v>1.61</v>
      </c>
      <c r="F3172" s="1">
        <v>59</v>
      </c>
      <c r="G3172" s="1" t="s">
        <v>69</v>
      </c>
      <c r="H3172" s="1" t="s">
        <v>54</v>
      </c>
      <c r="I3172" s="1">
        <v>17.989999999999998</v>
      </c>
      <c r="J3172" s="1">
        <v>1</v>
      </c>
      <c r="K3172" s="1" t="s">
        <v>60</v>
      </c>
      <c r="L3172" s="1">
        <v>2</v>
      </c>
      <c r="M3172" s="1">
        <v>0.03</v>
      </c>
      <c r="N3172" s="1" t="s">
        <v>33</v>
      </c>
    </row>
    <row r="3173" spans="1:14" x14ac:dyDescent="0.2">
      <c r="A3173" s="1" t="s">
        <v>3213</v>
      </c>
      <c r="B3173" s="1">
        <v>62</v>
      </c>
      <c r="C3173" s="1" t="s">
        <v>26</v>
      </c>
      <c r="D3173" s="1" t="s">
        <v>31</v>
      </c>
      <c r="E3173" s="1">
        <v>4.2</v>
      </c>
      <c r="F3173" s="1">
        <v>37</v>
      </c>
      <c r="G3173" s="1" t="s">
        <v>16</v>
      </c>
      <c r="H3173" s="1" t="s">
        <v>45</v>
      </c>
      <c r="I3173" s="1">
        <v>17.989999999999998</v>
      </c>
      <c r="J3173" s="1">
        <v>1</v>
      </c>
      <c r="K3173" s="1" t="s">
        <v>28</v>
      </c>
      <c r="L3173" s="1">
        <v>1</v>
      </c>
      <c r="M3173" s="1">
        <v>0.11</v>
      </c>
      <c r="N3173" s="1" t="s">
        <v>46</v>
      </c>
    </row>
    <row r="3174" spans="1:14" x14ac:dyDescent="0.2">
      <c r="A3174" s="1" t="s">
        <v>3214</v>
      </c>
      <c r="B3174" s="1">
        <v>58</v>
      </c>
      <c r="C3174" s="1" t="s">
        <v>14</v>
      </c>
      <c r="D3174" s="1" t="s">
        <v>15</v>
      </c>
      <c r="E3174" s="1">
        <v>15.24</v>
      </c>
      <c r="F3174" s="1">
        <v>16</v>
      </c>
      <c r="G3174" s="1" t="s">
        <v>27</v>
      </c>
      <c r="H3174" s="1" t="s">
        <v>56</v>
      </c>
      <c r="I3174" s="1">
        <v>8.99</v>
      </c>
      <c r="J3174" s="1">
        <v>0</v>
      </c>
      <c r="K3174" s="1" t="s">
        <v>28</v>
      </c>
      <c r="L3174" s="1">
        <v>5</v>
      </c>
      <c r="M3174" s="1">
        <v>0.9</v>
      </c>
      <c r="N3174" s="1" t="s">
        <v>46</v>
      </c>
    </row>
    <row r="3175" spans="1:14" x14ac:dyDescent="0.2">
      <c r="A3175" s="1" t="s">
        <v>3215</v>
      </c>
      <c r="B3175" s="1">
        <v>50</v>
      </c>
      <c r="C3175" s="1" t="s">
        <v>40</v>
      </c>
      <c r="D3175" s="1" t="s">
        <v>31</v>
      </c>
      <c r="E3175" s="1">
        <v>5.93</v>
      </c>
      <c r="F3175" s="1">
        <v>51</v>
      </c>
      <c r="G3175" s="1" t="s">
        <v>27</v>
      </c>
      <c r="H3175" s="1" t="s">
        <v>54</v>
      </c>
      <c r="I3175" s="1">
        <v>17.989999999999998</v>
      </c>
      <c r="J3175" s="1">
        <v>1</v>
      </c>
      <c r="K3175" s="1" t="s">
        <v>28</v>
      </c>
      <c r="L3175" s="1">
        <v>1</v>
      </c>
      <c r="M3175" s="1">
        <v>0.11</v>
      </c>
      <c r="N3175" s="1" t="s">
        <v>33</v>
      </c>
    </row>
    <row r="3176" spans="1:14" x14ac:dyDescent="0.2">
      <c r="A3176" s="1" t="s">
        <v>3216</v>
      </c>
      <c r="B3176" s="1">
        <v>28</v>
      </c>
      <c r="C3176" s="1" t="s">
        <v>14</v>
      </c>
      <c r="D3176" s="1" t="s">
        <v>21</v>
      </c>
      <c r="E3176" s="1">
        <v>9.61</v>
      </c>
      <c r="F3176" s="1">
        <v>50</v>
      </c>
      <c r="G3176" s="1" t="s">
        <v>69</v>
      </c>
      <c r="H3176" s="1" t="s">
        <v>23</v>
      </c>
      <c r="I3176" s="1">
        <v>13.99</v>
      </c>
      <c r="J3176" s="1">
        <v>1</v>
      </c>
      <c r="K3176" s="1" t="s">
        <v>28</v>
      </c>
      <c r="L3176" s="1">
        <v>4</v>
      </c>
      <c r="M3176" s="1">
        <v>0.19</v>
      </c>
      <c r="N3176" s="1" t="s">
        <v>29</v>
      </c>
    </row>
    <row r="3177" spans="1:14" x14ac:dyDescent="0.2">
      <c r="A3177" s="1" t="s">
        <v>3217</v>
      </c>
      <c r="B3177" s="1">
        <v>49</v>
      </c>
      <c r="C3177" s="1" t="s">
        <v>26</v>
      </c>
      <c r="D3177" s="1" t="s">
        <v>21</v>
      </c>
      <c r="E3177" s="1">
        <v>17.61</v>
      </c>
      <c r="F3177" s="1">
        <v>60</v>
      </c>
      <c r="G3177" s="1" t="s">
        <v>48</v>
      </c>
      <c r="H3177" s="1" t="s">
        <v>45</v>
      </c>
      <c r="I3177" s="1">
        <v>13.99</v>
      </c>
      <c r="J3177" s="1">
        <v>1</v>
      </c>
      <c r="K3177" s="1" t="s">
        <v>42</v>
      </c>
      <c r="L3177" s="1">
        <v>1</v>
      </c>
      <c r="M3177" s="1">
        <v>0.28999999999999998</v>
      </c>
      <c r="N3177" s="1" t="s">
        <v>24</v>
      </c>
    </row>
    <row r="3178" spans="1:14" x14ac:dyDescent="0.2">
      <c r="A3178" s="1" t="s">
        <v>3218</v>
      </c>
      <c r="B3178" s="1">
        <v>25</v>
      </c>
      <c r="C3178" s="1" t="s">
        <v>26</v>
      </c>
      <c r="D3178" s="1" t="s">
        <v>15</v>
      </c>
      <c r="E3178" s="1">
        <v>5.49</v>
      </c>
      <c r="F3178" s="1">
        <v>41</v>
      </c>
      <c r="G3178" s="1" t="s">
        <v>32</v>
      </c>
      <c r="H3178" s="1" t="s">
        <v>54</v>
      </c>
      <c r="I3178" s="1">
        <v>8.99</v>
      </c>
      <c r="J3178" s="1">
        <v>1</v>
      </c>
      <c r="K3178" s="1" t="s">
        <v>36</v>
      </c>
      <c r="L3178" s="1">
        <v>3</v>
      </c>
      <c r="M3178" s="1">
        <v>0.13</v>
      </c>
      <c r="N3178" s="1" t="s">
        <v>51</v>
      </c>
    </row>
    <row r="3179" spans="1:14" x14ac:dyDescent="0.2">
      <c r="A3179" s="1" t="s">
        <v>3219</v>
      </c>
      <c r="B3179" s="1">
        <v>40</v>
      </c>
      <c r="C3179" s="1" t="s">
        <v>26</v>
      </c>
      <c r="D3179" s="1" t="s">
        <v>21</v>
      </c>
      <c r="E3179" s="1">
        <v>7.66</v>
      </c>
      <c r="F3179" s="1">
        <v>57</v>
      </c>
      <c r="G3179" s="1" t="s">
        <v>27</v>
      </c>
      <c r="H3179" s="1" t="s">
        <v>54</v>
      </c>
      <c r="I3179" s="1">
        <v>13.99</v>
      </c>
      <c r="J3179" s="1">
        <v>1</v>
      </c>
      <c r="K3179" s="1" t="s">
        <v>28</v>
      </c>
      <c r="L3179" s="1">
        <v>1</v>
      </c>
      <c r="M3179" s="1">
        <v>0.13</v>
      </c>
      <c r="N3179" s="1" t="s">
        <v>19</v>
      </c>
    </row>
    <row r="3180" spans="1:14" x14ac:dyDescent="0.2">
      <c r="A3180" s="1" t="s">
        <v>3220</v>
      </c>
      <c r="B3180" s="1">
        <v>29</v>
      </c>
      <c r="C3180" s="1" t="s">
        <v>26</v>
      </c>
      <c r="D3180" s="1" t="s">
        <v>21</v>
      </c>
      <c r="E3180" s="1">
        <v>4.88</v>
      </c>
      <c r="F3180" s="1">
        <v>39</v>
      </c>
      <c r="G3180" s="1" t="s">
        <v>32</v>
      </c>
      <c r="H3180" s="1" t="s">
        <v>23</v>
      </c>
      <c r="I3180" s="1">
        <v>13.99</v>
      </c>
      <c r="J3180" s="1">
        <v>1</v>
      </c>
      <c r="K3180" s="1" t="s">
        <v>60</v>
      </c>
      <c r="L3180" s="1">
        <v>4</v>
      </c>
      <c r="M3180" s="1">
        <v>0.12</v>
      </c>
      <c r="N3180" s="1" t="s">
        <v>33</v>
      </c>
    </row>
    <row r="3181" spans="1:14" x14ac:dyDescent="0.2">
      <c r="A3181" s="1" t="s">
        <v>3221</v>
      </c>
      <c r="B3181" s="1">
        <v>43</v>
      </c>
      <c r="C3181" s="1" t="s">
        <v>26</v>
      </c>
      <c r="D3181" s="1" t="s">
        <v>21</v>
      </c>
      <c r="E3181" s="1">
        <v>12.58</v>
      </c>
      <c r="F3181" s="1">
        <v>16</v>
      </c>
      <c r="G3181" s="1" t="s">
        <v>32</v>
      </c>
      <c r="H3181" s="1" t="s">
        <v>54</v>
      </c>
      <c r="I3181" s="1">
        <v>13.99</v>
      </c>
      <c r="J3181" s="1">
        <v>0</v>
      </c>
      <c r="K3181" s="1" t="s">
        <v>60</v>
      </c>
      <c r="L3181" s="1">
        <v>4</v>
      </c>
      <c r="M3181" s="1">
        <v>0.74</v>
      </c>
      <c r="N3181" s="1" t="s">
        <v>33</v>
      </c>
    </row>
    <row r="3182" spans="1:14" x14ac:dyDescent="0.2">
      <c r="A3182" s="1" t="s">
        <v>3222</v>
      </c>
      <c r="B3182" s="1">
        <v>69</v>
      </c>
      <c r="C3182" s="1" t="s">
        <v>14</v>
      </c>
      <c r="D3182" s="1" t="s">
        <v>31</v>
      </c>
      <c r="E3182" s="1">
        <v>26.07</v>
      </c>
      <c r="F3182" s="1">
        <v>5</v>
      </c>
      <c r="G3182" s="1" t="s">
        <v>32</v>
      </c>
      <c r="H3182" s="1" t="s">
        <v>45</v>
      </c>
      <c r="I3182" s="1">
        <v>17.989999999999998</v>
      </c>
      <c r="J3182" s="1">
        <v>0</v>
      </c>
      <c r="K3182" s="1" t="s">
        <v>42</v>
      </c>
      <c r="L3182" s="1">
        <v>1</v>
      </c>
      <c r="M3182" s="1">
        <v>4.34</v>
      </c>
      <c r="N3182" s="1" t="s">
        <v>38</v>
      </c>
    </row>
    <row r="3183" spans="1:14" x14ac:dyDescent="0.2">
      <c r="A3183" s="1" t="s">
        <v>3223</v>
      </c>
      <c r="B3183" s="1">
        <v>37</v>
      </c>
      <c r="C3183" s="1" t="s">
        <v>14</v>
      </c>
      <c r="D3183" s="1" t="s">
        <v>31</v>
      </c>
      <c r="E3183" s="1">
        <v>14.54</v>
      </c>
      <c r="F3183" s="1">
        <v>22</v>
      </c>
      <c r="G3183" s="1" t="s">
        <v>69</v>
      </c>
      <c r="H3183" s="1" t="s">
        <v>56</v>
      </c>
      <c r="I3183" s="1">
        <v>17.989999999999998</v>
      </c>
      <c r="J3183" s="1">
        <v>0</v>
      </c>
      <c r="K3183" s="1" t="s">
        <v>36</v>
      </c>
      <c r="L3183" s="1">
        <v>2</v>
      </c>
      <c r="M3183" s="1">
        <v>0.63</v>
      </c>
      <c r="N3183" s="1" t="s">
        <v>29</v>
      </c>
    </row>
    <row r="3184" spans="1:14" x14ac:dyDescent="0.2">
      <c r="A3184" s="1" t="s">
        <v>3224</v>
      </c>
      <c r="B3184" s="1">
        <v>31</v>
      </c>
      <c r="C3184" s="1" t="s">
        <v>26</v>
      </c>
      <c r="D3184" s="1" t="s">
        <v>15</v>
      </c>
      <c r="E3184" s="1">
        <v>9.44</v>
      </c>
      <c r="F3184" s="1">
        <v>46</v>
      </c>
      <c r="G3184" s="1" t="s">
        <v>27</v>
      </c>
      <c r="H3184" s="1" t="s">
        <v>56</v>
      </c>
      <c r="I3184" s="1">
        <v>8.99</v>
      </c>
      <c r="J3184" s="1">
        <v>1</v>
      </c>
      <c r="K3184" s="1" t="s">
        <v>42</v>
      </c>
      <c r="L3184" s="1">
        <v>2</v>
      </c>
      <c r="M3184" s="1">
        <v>0.2</v>
      </c>
      <c r="N3184" s="1" t="s">
        <v>19</v>
      </c>
    </row>
    <row r="3185" spans="1:14" x14ac:dyDescent="0.2">
      <c r="A3185" s="1" t="s">
        <v>3225</v>
      </c>
      <c r="B3185" s="1">
        <v>27</v>
      </c>
      <c r="C3185" s="1" t="s">
        <v>14</v>
      </c>
      <c r="D3185" s="1" t="s">
        <v>15</v>
      </c>
      <c r="E3185" s="1">
        <v>5.84</v>
      </c>
      <c r="F3185" s="1">
        <v>42</v>
      </c>
      <c r="G3185" s="1" t="s">
        <v>22</v>
      </c>
      <c r="H3185" s="1" t="s">
        <v>23</v>
      </c>
      <c r="I3185" s="1">
        <v>8.99</v>
      </c>
      <c r="J3185" s="1">
        <v>1</v>
      </c>
      <c r="K3185" s="1" t="s">
        <v>28</v>
      </c>
      <c r="L3185" s="1">
        <v>1</v>
      </c>
      <c r="M3185" s="1">
        <v>0.14000000000000001</v>
      </c>
      <c r="N3185" s="1" t="s">
        <v>33</v>
      </c>
    </row>
    <row r="3186" spans="1:14" x14ac:dyDescent="0.2">
      <c r="A3186" s="1" t="s">
        <v>3226</v>
      </c>
      <c r="B3186" s="1">
        <v>65</v>
      </c>
      <c r="C3186" s="1" t="s">
        <v>40</v>
      </c>
      <c r="D3186" s="1" t="s">
        <v>31</v>
      </c>
      <c r="E3186" s="1">
        <v>0.74</v>
      </c>
      <c r="F3186" s="1">
        <v>20</v>
      </c>
      <c r="G3186" s="1" t="s">
        <v>22</v>
      </c>
      <c r="H3186" s="1" t="s">
        <v>45</v>
      </c>
      <c r="I3186" s="1">
        <v>17.989999999999998</v>
      </c>
      <c r="J3186" s="1">
        <v>1</v>
      </c>
      <c r="K3186" s="1" t="s">
        <v>36</v>
      </c>
      <c r="L3186" s="1">
        <v>3</v>
      </c>
      <c r="M3186" s="1">
        <v>0.04</v>
      </c>
      <c r="N3186" s="1" t="s">
        <v>24</v>
      </c>
    </row>
    <row r="3187" spans="1:14" x14ac:dyDescent="0.2">
      <c r="A3187" s="1" t="s">
        <v>3227</v>
      </c>
      <c r="B3187" s="1">
        <v>29</v>
      </c>
      <c r="C3187" s="1" t="s">
        <v>26</v>
      </c>
      <c r="D3187" s="1" t="s">
        <v>15</v>
      </c>
      <c r="E3187" s="1">
        <v>12.37</v>
      </c>
      <c r="F3187" s="1">
        <v>44</v>
      </c>
      <c r="G3187" s="1" t="s">
        <v>32</v>
      </c>
      <c r="H3187" s="1" t="s">
        <v>23</v>
      </c>
      <c r="I3187" s="1">
        <v>8.99</v>
      </c>
      <c r="J3187" s="1">
        <v>1</v>
      </c>
      <c r="K3187" s="1" t="s">
        <v>18</v>
      </c>
      <c r="L3187" s="1">
        <v>3</v>
      </c>
      <c r="M3187" s="1">
        <v>0.27</v>
      </c>
      <c r="N3187" s="1" t="s">
        <v>29</v>
      </c>
    </row>
    <row r="3188" spans="1:14" x14ac:dyDescent="0.2">
      <c r="A3188" s="1" t="s">
        <v>3228</v>
      </c>
      <c r="B3188" s="1">
        <v>63</v>
      </c>
      <c r="C3188" s="1" t="s">
        <v>40</v>
      </c>
      <c r="D3188" s="1" t="s">
        <v>21</v>
      </c>
      <c r="E3188" s="1">
        <v>5.16</v>
      </c>
      <c r="F3188" s="1">
        <v>53</v>
      </c>
      <c r="G3188" s="1" t="s">
        <v>69</v>
      </c>
      <c r="H3188" s="1" t="s">
        <v>54</v>
      </c>
      <c r="I3188" s="1">
        <v>13.99</v>
      </c>
      <c r="J3188" s="1">
        <v>0</v>
      </c>
      <c r="K3188" s="1" t="s">
        <v>36</v>
      </c>
      <c r="L3188" s="1">
        <v>5</v>
      </c>
      <c r="M3188" s="1">
        <v>0.1</v>
      </c>
      <c r="N3188" s="1" t="s">
        <v>38</v>
      </c>
    </row>
    <row r="3189" spans="1:14" x14ac:dyDescent="0.2">
      <c r="A3189" s="1" t="s">
        <v>3229</v>
      </c>
      <c r="B3189" s="1">
        <v>54</v>
      </c>
      <c r="C3189" s="1" t="s">
        <v>26</v>
      </c>
      <c r="D3189" s="1" t="s">
        <v>31</v>
      </c>
      <c r="E3189" s="1">
        <v>14.52</v>
      </c>
      <c r="F3189" s="1">
        <v>24</v>
      </c>
      <c r="G3189" s="1" t="s">
        <v>16</v>
      </c>
      <c r="H3189" s="1" t="s">
        <v>17</v>
      </c>
      <c r="I3189" s="1">
        <v>17.989999999999998</v>
      </c>
      <c r="J3189" s="1">
        <v>0</v>
      </c>
      <c r="K3189" s="1" t="s">
        <v>36</v>
      </c>
      <c r="L3189" s="1">
        <v>2</v>
      </c>
      <c r="M3189" s="1">
        <v>0.57999999999999996</v>
      </c>
      <c r="N3189" s="1" t="s">
        <v>24</v>
      </c>
    </row>
    <row r="3190" spans="1:14" x14ac:dyDescent="0.2">
      <c r="A3190" s="1" t="s">
        <v>3230</v>
      </c>
      <c r="B3190" s="1">
        <v>27</v>
      </c>
      <c r="C3190" s="1" t="s">
        <v>40</v>
      </c>
      <c r="D3190" s="1" t="s">
        <v>15</v>
      </c>
      <c r="E3190" s="1">
        <v>6.11</v>
      </c>
      <c r="F3190" s="1">
        <v>35</v>
      </c>
      <c r="G3190" s="1" t="s">
        <v>27</v>
      </c>
      <c r="H3190" s="1" t="s">
        <v>23</v>
      </c>
      <c r="I3190" s="1">
        <v>8.99</v>
      </c>
      <c r="J3190" s="1">
        <v>1</v>
      </c>
      <c r="K3190" s="1" t="s">
        <v>60</v>
      </c>
      <c r="L3190" s="1">
        <v>3</v>
      </c>
      <c r="M3190" s="1">
        <v>0.17</v>
      </c>
      <c r="N3190" s="1" t="s">
        <v>24</v>
      </c>
    </row>
    <row r="3191" spans="1:14" x14ac:dyDescent="0.2">
      <c r="A3191" s="1" t="s">
        <v>3231</v>
      </c>
      <c r="B3191" s="1">
        <v>70</v>
      </c>
      <c r="C3191" s="1" t="s">
        <v>40</v>
      </c>
      <c r="D3191" s="1" t="s">
        <v>15</v>
      </c>
      <c r="E3191" s="1">
        <v>11.19</v>
      </c>
      <c r="F3191" s="1">
        <v>40</v>
      </c>
      <c r="G3191" s="1" t="s">
        <v>22</v>
      </c>
      <c r="H3191" s="1" t="s">
        <v>17</v>
      </c>
      <c r="I3191" s="1">
        <v>8.99</v>
      </c>
      <c r="J3191" s="1">
        <v>1</v>
      </c>
      <c r="K3191" s="1" t="s">
        <v>42</v>
      </c>
      <c r="L3191" s="1">
        <v>2</v>
      </c>
      <c r="M3191" s="1">
        <v>0.27</v>
      </c>
      <c r="N3191" s="1" t="s">
        <v>19</v>
      </c>
    </row>
    <row r="3192" spans="1:14" x14ac:dyDescent="0.2">
      <c r="A3192" s="1" t="s">
        <v>3232</v>
      </c>
      <c r="B3192" s="1">
        <v>31</v>
      </c>
      <c r="C3192" s="1" t="s">
        <v>14</v>
      </c>
      <c r="D3192" s="1" t="s">
        <v>21</v>
      </c>
      <c r="E3192" s="1">
        <v>0.67</v>
      </c>
      <c r="F3192" s="1">
        <v>22</v>
      </c>
      <c r="G3192" s="1" t="s">
        <v>32</v>
      </c>
      <c r="H3192" s="1" t="s">
        <v>17</v>
      </c>
      <c r="I3192" s="1">
        <v>13.99</v>
      </c>
      <c r="J3192" s="1">
        <v>1</v>
      </c>
      <c r="K3192" s="1" t="s">
        <v>18</v>
      </c>
      <c r="L3192" s="1">
        <v>5</v>
      </c>
      <c r="M3192" s="1">
        <v>0.03</v>
      </c>
      <c r="N3192" s="1" t="s">
        <v>29</v>
      </c>
    </row>
    <row r="3193" spans="1:14" x14ac:dyDescent="0.2">
      <c r="A3193" s="1" t="s">
        <v>3233</v>
      </c>
      <c r="B3193" s="1">
        <v>36</v>
      </c>
      <c r="C3193" s="1" t="s">
        <v>40</v>
      </c>
      <c r="D3193" s="1" t="s">
        <v>21</v>
      </c>
      <c r="E3193" s="1">
        <v>12.66</v>
      </c>
      <c r="F3193" s="1">
        <v>34</v>
      </c>
      <c r="G3193" s="1" t="s">
        <v>69</v>
      </c>
      <c r="H3193" s="1" t="s">
        <v>54</v>
      </c>
      <c r="I3193" s="1">
        <v>13.99</v>
      </c>
      <c r="J3193" s="1">
        <v>1</v>
      </c>
      <c r="K3193" s="1" t="s">
        <v>42</v>
      </c>
      <c r="L3193" s="1">
        <v>1</v>
      </c>
      <c r="M3193" s="1">
        <v>0.36</v>
      </c>
      <c r="N3193" s="1" t="s">
        <v>51</v>
      </c>
    </row>
    <row r="3194" spans="1:14" x14ac:dyDescent="0.2">
      <c r="A3194" s="1" t="s">
        <v>3234</v>
      </c>
      <c r="B3194" s="1">
        <v>19</v>
      </c>
      <c r="C3194" s="1" t="s">
        <v>40</v>
      </c>
      <c r="D3194" s="1" t="s">
        <v>31</v>
      </c>
      <c r="E3194" s="1">
        <v>5.04</v>
      </c>
      <c r="F3194" s="1">
        <v>22</v>
      </c>
      <c r="G3194" s="1" t="s">
        <v>22</v>
      </c>
      <c r="H3194" s="1" t="s">
        <v>54</v>
      </c>
      <c r="I3194" s="1">
        <v>17.989999999999998</v>
      </c>
      <c r="J3194" s="1">
        <v>0</v>
      </c>
      <c r="K3194" s="1" t="s">
        <v>36</v>
      </c>
      <c r="L3194" s="1">
        <v>1</v>
      </c>
      <c r="M3194" s="1">
        <v>0.22</v>
      </c>
      <c r="N3194" s="1" t="s">
        <v>19</v>
      </c>
    </row>
    <row r="3195" spans="1:14" x14ac:dyDescent="0.2">
      <c r="A3195" s="1" t="s">
        <v>3235</v>
      </c>
      <c r="B3195" s="1">
        <v>47</v>
      </c>
      <c r="C3195" s="1" t="s">
        <v>40</v>
      </c>
      <c r="D3195" s="1" t="s">
        <v>31</v>
      </c>
      <c r="E3195" s="1">
        <v>1.75</v>
      </c>
      <c r="F3195" s="1">
        <v>12</v>
      </c>
      <c r="G3195" s="1" t="s">
        <v>22</v>
      </c>
      <c r="H3195" s="1" t="s">
        <v>54</v>
      </c>
      <c r="I3195" s="1">
        <v>17.989999999999998</v>
      </c>
      <c r="J3195" s="1">
        <v>0</v>
      </c>
      <c r="K3195" s="1" t="s">
        <v>60</v>
      </c>
      <c r="L3195" s="1">
        <v>5</v>
      </c>
      <c r="M3195" s="1">
        <v>0.13</v>
      </c>
      <c r="N3195" s="1" t="s">
        <v>29</v>
      </c>
    </row>
    <row r="3196" spans="1:14" x14ac:dyDescent="0.2">
      <c r="A3196" s="1" t="s">
        <v>3236</v>
      </c>
      <c r="B3196" s="1">
        <v>20</v>
      </c>
      <c r="C3196" s="1" t="s">
        <v>14</v>
      </c>
      <c r="D3196" s="1" t="s">
        <v>15</v>
      </c>
      <c r="E3196" s="1">
        <v>26.06</v>
      </c>
      <c r="F3196" s="1">
        <v>1</v>
      </c>
      <c r="G3196" s="1" t="s">
        <v>22</v>
      </c>
      <c r="H3196" s="1" t="s">
        <v>23</v>
      </c>
      <c r="I3196" s="1">
        <v>8.99</v>
      </c>
      <c r="J3196" s="1">
        <v>0</v>
      </c>
      <c r="K3196" s="1" t="s">
        <v>36</v>
      </c>
      <c r="L3196" s="1">
        <v>1</v>
      </c>
      <c r="M3196" s="1">
        <v>13.03</v>
      </c>
      <c r="N3196" s="1" t="s">
        <v>24</v>
      </c>
    </row>
    <row r="3197" spans="1:14" x14ac:dyDescent="0.2">
      <c r="A3197" s="1" t="s">
        <v>3237</v>
      </c>
      <c r="B3197" s="1">
        <v>56</v>
      </c>
      <c r="C3197" s="1" t="s">
        <v>14</v>
      </c>
      <c r="D3197" s="1" t="s">
        <v>15</v>
      </c>
      <c r="E3197" s="1">
        <v>30.55</v>
      </c>
      <c r="F3197" s="1">
        <v>11</v>
      </c>
      <c r="G3197" s="1" t="s">
        <v>16</v>
      </c>
      <c r="H3197" s="1" t="s">
        <v>17</v>
      </c>
      <c r="I3197" s="1">
        <v>8.99</v>
      </c>
      <c r="J3197" s="1">
        <v>0</v>
      </c>
      <c r="K3197" s="1" t="s">
        <v>60</v>
      </c>
      <c r="L3197" s="1">
        <v>1</v>
      </c>
      <c r="M3197" s="1">
        <v>2.5499999999999998</v>
      </c>
      <c r="N3197" s="1" t="s">
        <v>46</v>
      </c>
    </row>
    <row r="3198" spans="1:14" x14ac:dyDescent="0.2">
      <c r="A3198" s="1" t="s">
        <v>3238</v>
      </c>
      <c r="B3198" s="1">
        <v>48</v>
      </c>
      <c r="C3198" s="1" t="s">
        <v>40</v>
      </c>
      <c r="D3198" s="1" t="s">
        <v>15</v>
      </c>
      <c r="E3198" s="1">
        <v>13.29</v>
      </c>
      <c r="F3198" s="1">
        <v>45</v>
      </c>
      <c r="G3198" s="1" t="s">
        <v>32</v>
      </c>
      <c r="H3198" s="1" t="s">
        <v>56</v>
      </c>
      <c r="I3198" s="1">
        <v>8.99</v>
      </c>
      <c r="J3198" s="1">
        <v>1</v>
      </c>
      <c r="K3198" s="1" t="s">
        <v>36</v>
      </c>
      <c r="L3198" s="1">
        <v>2</v>
      </c>
      <c r="M3198" s="1">
        <v>0.28999999999999998</v>
      </c>
      <c r="N3198" s="1" t="s">
        <v>38</v>
      </c>
    </row>
    <row r="3199" spans="1:14" x14ac:dyDescent="0.2">
      <c r="A3199" s="1" t="s">
        <v>3239</v>
      </c>
      <c r="B3199" s="1">
        <v>48</v>
      </c>
      <c r="C3199" s="1" t="s">
        <v>26</v>
      </c>
      <c r="D3199" s="1" t="s">
        <v>15</v>
      </c>
      <c r="E3199" s="1">
        <v>19.86</v>
      </c>
      <c r="F3199" s="1">
        <v>26</v>
      </c>
      <c r="G3199" s="1" t="s">
        <v>22</v>
      </c>
      <c r="H3199" s="1" t="s">
        <v>54</v>
      </c>
      <c r="I3199" s="1">
        <v>8.99</v>
      </c>
      <c r="J3199" s="1">
        <v>0</v>
      </c>
      <c r="K3199" s="1" t="s">
        <v>36</v>
      </c>
      <c r="L3199" s="1">
        <v>5</v>
      </c>
      <c r="M3199" s="1">
        <v>0.74</v>
      </c>
      <c r="N3199" s="1" t="s">
        <v>24</v>
      </c>
    </row>
    <row r="3200" spans="1:14" x14ac:dyDescent="0.2">
      <c r="A3200" s="1" t="s">
        <v>3240</v>
      </c>
      <c r="B3200" s="1">
        <v>64</v>
      </c>
      <c r="C3200" s="1" t="s">
        <v>26</v>
      </c>
      <c r="D3200" s="1" t="s">
        <v>21</v>
      </c>
      <c r="E3200" s="1">
        <v>7.4</v>
      </c>
      <c r="F3200" s="1">
        <v>49</v>
      </c>
      <c r="G3200" s="1" t="s">
        <v>16</v>
      </c>
      <c r="H3200" s="1" t="s">
        <v>54</v>
      </c>
      <c r="I3200" s="1">
        <v>13.99</v>
      </c>
      <c r="J3200" s="1">
        <v>1</v>
      </c>
      <c r="K3200" s="1" t="s">
        <v>28</v>
      </c>
      <c r="L3200" s="1">
        <v>2</v>
      </c>
      <c r="M3200" s="1">
        <v>0.15</v>
      </c>
      <c r="N3200" s="1" t="s">
        <v>33</v>
      </c>
    </row>
    <row r="3201" spans="1:14" x14ac:dyDescent="0.2">
      <c r="A3201" s="1" t="s">
        <v>3241</v>
      </c>
      <c r="B3201" s="1">
        <v>25</v>
      </c>
      <c r="C3201" s="1" t="s">
        <v>40</v>
      </c>
      <c r="D3201" s="1" t="s">
        <v>21</v>
      </c>
      <c r="E3201" s="1">
        <v>5.73</v>
      </c>
      <c r="F3201" s="1">
        <v>37</v>
      </c>
      <c r="G3201" s="1" t="s">
        <v>16</v>
      </c>
      <c r="H3201" s="1" t="s">
        <v>45</v>
      </c>
      <c r="I3201" s="1">
        <v>13.99</v>
      </c>
      <c r="J3201" s="1">
        <v>1</v>
      </c>
      <c r="K3201" s="1" t="s">
        <v>36</v>
      </c>
      <c r="L3201" s="1">
        <v>1</v>
      </c>
      <c r="M3201" s="1">
        <v>0.15</v>
      </c>
      <c r="N3201" s="1" t="s">
        <v>51</v>
      </c>
    </row>
    <row r="3202" spans="1:14" x14ac:dyDescent="0.2">
      <c r="A3202" s="1" t="s">
        <v>3242</v>
      </c>
      <c r="B3202" s="1">
        <v>48</v>
      </c>
      <c r="C3202" s="1" t="s">
        <v>26</v>
      </c>
      <c r="D3202" s="1" t="s">
        <v>31</v>
      </c>
      <c r="E3202" s="1">
        <v>1.84</v>
      </c>
      <c r="F3202" s="1">
        <v>9</v>
      </c>
      <c r="G3202" s="1" t="s">
        <v>69</v>
      </c>
      <c r="H3202" s="1" t="s">
        <v>45</v>
      </c>
      <c r="I3202" s="1">
        <v>17.989999999999998</v>
      </c>
      <c r="J3202" s="1">
        <v>1</v>
      </c>
      <c r="K3202" s="1" t="s">
        <v>28</v>
      </c>
      <c r="L3202" s="1">
        <v>2</v>
      </c>
      <c r="M3202" s="1">
        <v>0.18</v>
      </c>
      <c r="N3202" s="1" t="s">
        <v>46</v>
      </c>
    </row>
    <row r="3203" spans="1:14" x14ac:dyDescent="0.2">
      <c r="A3203" s="1" t="s">
        <v>3243</v>
      </c>
      <c r="B3203" s="1">
        <v>50</v>
      </c>
      <c r="C3203" s="1" t="s">
        <v>14</v>
      </c>
      <c r="D3203" s="1" t="s">
        <v>21</v>
      </c>
      <c r="E3203" s="1">
        <v>4.3600000000000003</v>
      </c>
      <c r="F3203" s="1">
        <v>9</v>
      </c>
      <c r="G3203" s="1" t="s">
        <v>27</v>
      </c>
      <c r="H3203" s="1" t="s">
        <v>56</v>
      </c>
      <c r="I3203" s="1">
        <v>13.99</v>
      </c>
      <c r="J3203" s="1">
        <v>1</v>
      </c>
      <c r="K3203" s="1" t="s">
        <v>42</v>
      </c>
      <c r="L3203" s="1">
        <v>2</v>
      </c>
      <c r="M3203" s="1">
        <v>0.44</v>
      </c>
      <c r="N3203" s="1" t="s">
        <v>19</v>
      </c>
    </row>
    <row r="3204" spans="1:14" x14ac:dyDescent="0.2">
      <c r="A3204" s="1" t="s">
        <v>3244</v>
      </c>
      <c r="B3204" s="1">
        <v>38</v>
      </c>
      <c r="C3204" s="1" t="s">
        <v>14</v>
      </c>
      <c r="D3204" s="1" t="s">
        <v>21</v>
      </c>
      <c r="E3204" s="1">
        <v>0.08</v>
      </c>
      <c r="F3204" s="1">
        <v>35</v>
      </c>
      <c r="G3204" s="1" t="s">
        <v>22</v>
      </c>
      <c r="H3204" s="1" t="s">
        <v>45</v>
      </c>
      <c r="I3204" s="1">
        <v>13.99</v>
      </c>
      <c r="J3204" s="1">
        <v>1</v>
      </c>
      <c r="K3204" s="1" t="s">
        <v>18</v>
      </c>
      <c r="L3204" s="1">
        <v>1</v>
      </c>
      <c r="M3204" s="1">
        <v>0</v>
      </c>
      <c r="N3204" s="1" t="s">
        <v>46</v>
      </c>
    </row>
    <row r="3205" spans="1:14" x14ac:dyDescent="0.2">
      <c r="A3205" s="1" t="s">
        <v>3245</v>
      </c>
      <c r="B3205" s="1">
        <v>46</v>
      </c>
      <c r="C3205" s="1" t="s">
        <v>40</v>
      </c>
      <c r="D3205" s="1" t="s">
        <v>31</v>
      </c>
      <c r="E3205" s="1">
        <v>10.11</v>
      </c>
      <c r="F3205" s="1">
        <v>52</v>
      </c>
      <c r="G3205" s="1" t="s">
        <v>48</v>
      </c>
      <c r="H3205" s="1" t="s">
        <v>56</v>
      </c>
      <c r="I3205" s="1">
        <v>17.989999999999998</v>
      </c>
      <c r="J3205" s="1">
        <v>1</v>
      </c>
      <c r="K3205" s="1" t="s">
        <v>60</v>
      </c>
      <c r="L3205" s="1">
        <v>1</v>
      </c>
      <c r="M3205" s="1">
        <v>0.19</v>
      </c>
      <c r="N3205" s="1" t="s">
        <v>51</v>
      </c>
    </row>
    <row r="3206" spans="1:14" x14ac:dyDescent="0.2">
      <c r="A3206" s="1" t="s">
        <v>3246</v>
      </c>
      <c r="B3206" s="1">
        <v>18</v>
      </c>
      <c r="C3206" s="1" t="s">
        <v>14</v>
      </c>
      <c r="D3206" s="1" t="s">
        <v>31</v>
      </c>
      <c r="E3206" s="1">
        <v>12.72</v>
      </c>
      <c r="F3206" s="1">
        <v>15</v>
      </c>
      <c r="G3206" s="1" t="s">
        <v>22</v>
      </c>
      <c r="H3206" s="1" t="s">
        <v>56</v>
      </c>
      <c r="I3206" s="1">
        <v>17.989999999999998</v>
      </c>
      <c r="J3206" s="1">
        <v>0</v>
      </c>
      <c r="K3206" s="1" t="s">
        <v>36</v>
      </c>
      <c r="L3206" s="1">
        <v>1</v>
      </c>
      <c r="M3206" s="1">
        <v>0.8</v>
      </c>
      <c r="N3206" s="1" t="s">
        <v>19</v>
      </c>
    </row>
    <row r="3207" spans="1:14" x14ac:dyDescent="0.2">
      <c r="A3207" s="1" t="s">
        <v>3247</v>
      </c>
      <c r="B3207" s="1">
        <v>30</v>
      </c>
      <c r="C3207" s="1" t="s">
        <v>26</v>
      </c>
      <c r="D3207" s="1" t="s">
        <v>21</v>
      </c>
      <c r="E3207" s="1">
        <v>15.45</v>
      </c>
      <c r="F3207" s="1">
        <v>11</v>
      </c>
      <c r="G3207" s="1" t="s">
        <v>22</v>
      </c>
      <c r="H3207" s="1" t="s">
        <v>23</v>
      </c>
      <c r="I3207" s="1">
        <v>13.99</v>
      </c>
      <c r="J3207" s="1">
        <v>0</v>
      </c>
      <c r="K3207" s="1" t="s">
        <v>60</v>
      </c>
      <c r="L3207" s="1">
        <v>1</v>
      </c>
      <c r="M3207" s="1">
        <v>1.29</v>
      </c>
      <c r="N3207" s="1" t="s">
        <v>24</v>
      </c>
    </row>
    <row r="3208" spans="1:14" x14ac:dyDescent="0.2">
      <c r="A3208" s="1" t="s">
        <v>3248</v>
      </c>
      <c r="B3208" s="1">
        <v>48</v>
      </c>
      <c r="C3208" s="1" t="s">
        <v>40</v>
      </c>
      <c r="D3208" s="1" t="s">
        <v>31</v>
      </c>
      <c r="E3208" s="1">
        <v>2.84</v>
      </c>
      <c r="F3208" s="1">
        <v>35</v>
      </c>
      <c r="G3208" s="1" t="s">
        <v>69</v>
      </c>
      <c r="H3208" s="1" t="s">
        <v>54</v>
      </c>
      <c r="I3208" s="1">
        <v>17.989999999999998</v>
      </c>
      <c r="J3208" s="1">
        <v>1</v>
      </c>
      <c r="K3208" s="1" t="s">
        <v>36</v>
      </c>
      <c r="L3208" s="1">
        <v>2</v>
      </c>
      <c r="M3208" s="1">
        <v>0.08</v>
      </c>
      <c r="N3208" s="1" t="s">
        <v>19</v>
      </c>
    </row>
    <row r="3209" spans="1:14" x14ac:dyDescent="0.2">
      <c r="A3209" s="1" t="s">
        <v>3249</v>
      </c>
      <c r="B3209" s="1">
        <v>22</v>
      </c>
      <c r="C3209" s="1" t="s">
        <v>40</v>
      </c>
      <c r="D3209" s="1" t="s">
        <v>15</v>
      </c>
      <c r="E3209" s="1">
        <v>4.6399999999999997</v>
      </c>
      <c r="F3209" s="1">
        <v>30</v>
      </c>
      <c r="G3209" s="1" t="s">
        <v>22</v>
      </c>
      <c r="H3209" s="1" t="s">
        <v>17</v>
      </c>
      <c r="I3209" s="1">
        <v>8.99</v>
      </c>
      <c r="J3209" s="1">
        <v>1</v>
      </c>
      <c r="K3209" s="1" t="s">
        <v>28</v>
      </c>
      <c r="L3209" s="1">
        <v>3</v>
      </c>
      <c r="M3209" s="1">
        <v>0.15</v>
      </c>
      <c r="N3209" s="1" t="s">
        <v>24</v>
      </c>
    </row>
    <row r="3210" spans="1:14" x14ac:dyDescent="0.2">
      <c r="A3210" s="1" t="s">
        <v>3250</v>
      </c>
      <c r="B3210" s="1">
        <v>36</v>
      </c>
      <c r="C3210" s="1" t="s">
        <v>40</v>
      </c>
      <c r="D3210" s="1" t="s">
        <v>31</v>
      </c>
      <c r="E3210" s="1">
        <v>11.69</v>
      </c>
      <c r="F3210" s="1">
        <v>23</v>
      </c>
      <c r="G3210" s="1" t="s">
        <v>27</v>
      </c>
      <c r="H3210" s="1" t="s">
        <v>17</v>
      </c>
      <c r="I3210" s="1">
        <v>17.989999999999998</v>
      </c>
      <c r="J3210" s="1">
        <v>0</v>
      </c>
      <c r="K3210" s="1" t="s">
        <v>18</v>
      </c>
      <c r="L3210" s="1">
        <v>3</v>
      </c>
      <c r="M3210" s="1">
        <v>0.49</v>
      </c>
      <c r="N3210" s="1" t="s">
        <v>29</v>
      </c>
    </row>
    <row r="3211" spans="1:14" x14ac:dyDescent="0.2">
      <c r="A3211" s="1" t="s">
        <v>3251</v>
      </c>
      <c r="B3211" s="1">
        <v>42</v>
      </c>
      <c r="C3211" s="1" t="s">
        <v>14</v>
      </c>
      <c r="D3211" s="1" t="s">
        <v>21</v>
      </c>
      <c r="E3211" s="1">
        <v>14.09</v>
      </c>
      <c r="F3211" s="1">
        <v>57</v>
      </c>
      <c r="G3211" s="1" t="s">
        <v>16</v>
      </c>
      <c r="H3211" s="1" t="s">
        <v>23</v>
      </c>
      <c r="I3211" s="1">
        <v>13.99</v>
      </c>
      <c r="J3211" s="1">
        <v>0</v>
      </c>
      <c r="K3211" s="1" t="s">
        <v>36</v>
      </c>
      <c r="L3211" s="1">
        <v>4</v>
      </c>
      <c r="M3211" s="1">
        <v>0.24</v>
      </c>
      <c r="N3211" s="1" t="s">
        <v>19</v>
      </c>
    </row>
    <row r="3212" spans="1:14" x14ac:dyDescent="0.2">
      <c r="A3212" s="1" t="s">
        <v>3252</v>
      </c>
      <c r="B3212" s="1">
        <v>48</v>
      </c>
      <c r="C3212" s="1" t="s">
        <v>26</v>
      </c>
      <c r="D3212" s="1" t="s">
        <v>21</v>
      </c>
      <c r="E3212" s="1">
        <v>49.33</v>
      </c>
      <c r="F3212" s="1">
        <v>37</v>
      </c>
      <c r="G3212" s="1" t="s">
        <v>22</v>
      </c>
      <c r="H3212" s="1" t="s">
        <v>23</v>
      </c>
      <c r="I3212" s="1">
        <v>13.99</v>
      </c>
      <c r="J3212" s="1">
        <v>0</v>
      </c>
      <c r="K3212" s="1" t="s">
        <v>60</v>
      </c>
      <c r="L3212" s="1">
        <v>3</v>
      </c>
      <c r="M3212" s="1">
        <v>1.3</v>
      </c>
      <c r="N3212" s="1" t="s">
        <v>19</v>
      </c>
    </row>
    <row r="3213" spans="1:14" x14ac:dyDescent="0.2">
      <c r="A3213" s="1" t="s">
        <v>3253</v>
      </c>
      <c r="B3213" s="1">
        <v>30</v>
      </c>
      <c r="C3213" s="1" t="s">
        <v>40</v>
      </c>
      <c r="D3213" s="1" t="s">
        <v>21</v>
      </c>
      <c r="E3213" s="1">
        <v>3.17</v>
      </c>
      <c r="F3213" s="1">
        <v>24</v>
      </c>
      <c r="G3213" s="1" t="s">
        <v>32</v>
      </c>
      <c r="H3213" s="1" t="s">
        <v>56</v>
      </c>
      <c r="I3213" s="1">
        <v>13.99</v>
      </c>
      <c r="J3213" s="1">
        <v>0</v>
      </c>
      <c r="K3213" s="1" t="s">
        <v>42</v>
      </c>
      <c r="L3213" s="1">
        <v>5</v>
      </c>
      <c r="M3213" s="1">
        <v>0.13</v>
      </c>
      <c r="N3213" s="1" t="s">
        <v>46</v>
      </c>
    </row>
    <row r="3214" spans="1:14" x14ac:dyDescent="0.2">
      <c r="A3214" s="1" t="s">
        <v>3254</v>
      </c>
      <c r="B3214" s="1">
        <v>35</v>
      </c>
      <c r="C3214" s="1" t="s">
        <v>26</v>
      </c>
      <c r="D3214" s="1" t="s">
        <v>15</v>
      </c>
      <c r="E3214" s="1">
        <v>6.03</v>
      </c>
      <c r="F3214" s="1">
        <v>42</v>
      </c>
      <c r="G3214" s="1" t="s">
        <v>22</v>
      </c>
      <c r="H3214" s="1" t="s">
        <v>23</v>
      </c>
      <c r="I3214" s="1">
        <v>8.99</v>
      </c>
      <c r="J3214" s="1">
        <v>1</v>
      </c>
      <c r="K3214" s="1" t="s">
        <v>60</v>
      </c>
      <c r="L3214" s="1">
        <v>3</v>
      </c>
      <c r="M3214" s="1">
        <v>0.14000000000000001</v>
      </c>
      <c r="N3214" s="1" t="s">
        <v>29</v>
      </c>
    </row>
    <row r="3215" spans="1:14" x14ac:dyDescent="0.2">
      <c r="A3215" s="1" t="s">
        <v>3255</v>
      </c>
      <c r="B3215" s="1">
        <v>29</v>
      </c>
      <c r="C3215" s="1" t="s">
        <v>14</v>
      </c>
      <c r="D3215" s="1" t="s">
        <v>21</v>
      </c>
      <c r="E3215" s="1">
        <v>1.6</v>
      </c>
      <c r="F3215" s="1">
        <v>7</v>
      </c>
      <c r="G3215" s="1" t="s">
        <v>27</v>
      </c>
      <c r="H3215" s="1" t="s">
        <v>56</v>
      </c>
      <c r="I3215" s="1">
        <v>13.99</v>
      </c>
      <c r="J3215" s="1">
        <v>0</v>
      </c>
      <c r="K3215" s="1" t="s">
        <v>36</v>
      </c>
      <c r="L3215" s="1">
        <v>4</v>
      </c>
      <c r="M3215" s="1">
        <v>0.2</v>
      </c>
      <c r="N3215" s="1" t="s">
        <v>24</v>
      </c>
    </row>
    <row r="3216" spans="1:14" x14ac:dyDescent="0.2">
      <c r="A3216" s="1" t="s">
        <v>3256</v>
      </c>
      <c r="B3216" s="1">
        <v>42</v>
      </c>
      <c r="C3216" s="1" t="s">
        <v>14</v>
      </c>
      <c r="D3216" s="1" t="s">
        <v>31</v>
      </c>
      <c r="E3216" s="1">
        <v>9.19</v>
      </c>
      <c r="F3216" s="1">
        <v>5</v>
      </c>
      <c r="G3216" s="1" t="s">
        <v>48</v>
      </c>
      <c r="H3216" s="1" t="s">
        <v>23</v>
      </c>
      <c r="I3216" s="1">
        <v>17.989999999999998</v>
      </c>
      <c r="J3216" s="1">
        <v>0</v>
      </c>
      <c r="K3216" s="1" t="s">
        <v>42</v>
      </c>
      <c r="L3216" s="1">
        <v>5</v>
      </c>
      <c r="M3216" s="1">
        <v>1.53</v>
      </c>
      <c r="N3216" s="1" t="s">
        <v>33</v>
      </c>
    </row>
    <row r="3217" spans="1:14" x14ac:dyDescent="0.2">
      <c r="A3217" s="1" t="s">
        <v>3257</v>
      </c>
      <c r="B3217" s="1">
        <v>20</v>
      </c>
      <c r="C3217" s="1" t="s">
        <v>40</v>
      </c>
      <c r="D3217" s="1" t="s">
        <v>15</v>
      </c>
      <c r="E3217" s="1">
        <v>16.96</v>
      </c>
      <c r="F3217" s="1">
        <v>53</v>
      </c>
      <c r="G3217" s="1" t="s">
        <v>69</v>
      </c>
      <c r="H3217" s="1" t="s">
        <v>56</v>
      </c>
      <c r="I3217" s="1">
        <v>8.99</v>
      </c>
      <c r="J3217" s="1">
        <v>1</v>
      </c>
      <c r="K3217" s="1" t="s">
        <v>18</v>
      </c>
      <c r="L3217" s="1">
        <v>1</v>
      </c>
      <c r="M3217" s="1">
        <v>0.31</v>
      </c>
      <c r="N3217" s="1" t="s">
        <v>19</v>
      </c>
    </row>
    <row r="3218" spans="1:14" x14ac:dyDescent="0.2">
      <c r="A3218" s="1" t="s">
        <v>3258</v>
      </c>
      <c r="B3218" s="1">
        <v>44</v>
      </c>
      <c r="C3218" s="1" t="s">
        <v>14</v>
      </c>
      <c r="D3218" s="1" t="s">
        <v>15</v>
      </c>
      <c r="E3218" s="1">
        <v>1.06</v>
      </c>
      <c r="F3218" s="1">
        <v>37</v>
      </c>
      <c r="G3218" s="1" t="s">
        <v>27</v>
      </c>
      <c r="H3218" s="1" t="s">
        <v>54</v>
      </c>
      <c r="I3218" s="1">
        <v>8.99</v>
      </c>
      <c r="J3218" s="1">
        <v>1</v>
      </c>
      <c r="K3218" s="1" t="s">
        <v>28</v>
      </c>
      <c r="L3218" s="1">
        <v>1</v>
      </c>
      <c r="M3218" s="1">
        <v>0.03</v>
      </c>
      <c r="N3218" s="1" t="s">
        <v>46</v>
      </c>
    </row>
    <row r="3219" spans="1:14" x14ac:dyDescent="0.2">
      <c r="A3219" s="1" t="s">
        <v>3259</v>
      </c>
      <c r="B3219" s="1">
        <v>54</v>
      </c>
      <c r="C3219" s="1" t="s">
        <v>26</v>
      </c>
      <c r="D3219" s="1" t="s">
        <v>21</v>
      </c>
      <c r="E3219" s="1">
        <v>6.61</v>
      </c>
      <c r="F3219" s="1">
        <v>26</v>
      </c>
      <c r="G3219" s="1" t="s">
        <v>32</v>
      </c>
      <c r="H3219" s="1" t="s">
        <v>56</v>
      </c>
      <c r="I3219" s="1">
        <v>13.99</v>
      </c>
      <c r="J3219" s="1">
        <v>0</v>
      </c>
      <c r="K3219" s="1" t="s">
        <v>18</v>
      </c>
      <c r="L3219" s="1">
        <v>3</v>
      </c>
      <c r="M3219" s="1">
        <v>0.24</v>
      </c>
      <c r="N3219" s="1" t="s">
        <v>19</v>
      </c>
    </row>
    <row r="3220" spans="1:14" x14ac:dyDescent="0.2">
      <c r="A3220" s="1" t="s">
        <v>3260</v>
      </c>
      <c r="B3220" s="1">
        <v>66</v>
      </c>
      <c r="C3220" s="1" t="s">
        <v>26</v>
      </c>
      <c r="D3220" s="1" t="s">
        <v>31</v>
      </c>
      <c r="E3220" s="1">
        <v>20.010000000000002</v>
      </c>
      <c r="F3220" s="1">
        <v>30</v>
      </c>
      <c r="G3220" s="1" t="s">
        <v>16</v>
      </c>
      <c r="H3220" s="1" t="s">
        <v>56</v>
      </c>
      <c r="I3220" s="1">
        <v>17.989999999999998</v>
      </c>
      <c r="J3220" s="1">
        <v>0</v>
      </c>
      <c r="K3220" s="1" t="s">
        <v>42</v>
      </c>
      <c r="L3220" s="1">
        <v>2</v>
      </c>
      <c r="M3220" s="1">
        <v>0.65</v>
      </c>
      <c r="N3220" s="1" t="s">
        <v>33</v>
      </c>
    </row>
    <row r="3221" spans="1:14" x14ac:dyDescent="0.2">
      <c r="A3221" s="1" t="s">
        <v>3261</v>
      </c>
      <c r="B3221" s="1">
        <v>60</v>
      </c>
      <c r="C3221" s="1" t="s">
        <v>14</v>
      </c>
      <c r="D3221" s="1" t="s">
        <v>15</v>
      </c>
      <c r="E3221" s="1">
        <v>9.99</v>
      </c>
      <c r="F3221" s="1">
        <v>34</v>
      </c>
      <c r="G3221" s="1" t="s">
        <v>22</v>
      </c>
      <c r="H3221" s="1" t="s">
        <v>17</v>
      </c>
      <c r="I3221" s="1">
        <v>8.99</v>
      </c>
      <c r="J3221" s="1">
        <v>1</v>
      </c>
      <c r="K3221" s="1" t="s">
        <v>42</v>
      </c>
      <c r="L3221" s="1">
        <v>3</v>
      </c>
      <c r="M3221" s="1">
        <v>0.28999999999999998</v>
      </c>
      <c r="N3221" s="1" t="s">
        <v>29</v>
      </c>
    </row>
    <row r="3222" spans="1:14" x14ac:dyDescent="0.2">
      <c r="A3222" s="1" t="s">
        <v>3262</v>
      </c>
      <c r="B3222" s="1">
        <v>21</v>
      </c>
      <c r="C3222" s="1" t="s">
        <v>14</v>
      </c>
      <c r="D3222" s="1" t="s">
        <v>31</v>
      </c>
      <c r="E3222" s="1">
        <v>8.5299999999999994</v>
      </c>
      <c r="F3222" s="1">
        <v>36</v>
      </c>
      <c r="G3222" s="1" t="s">
        <v>22</v>
      </c>
      <c r="H3222" s="1" t="s">
        <v>45</v>
      </c>
      <c r="I3222" s="1">
        <v>17.989999999999998</v>
      </c>
      <c r="J3222" s="1">
        <v>1</v>
      </c>
      <c r="K3222" s="1" t="s">
        <v>28</v>
      </c>
      <c r="L3222" s="1">
        <v>4</v>
      </c>
      <c r="M3222" s="1">
        <v>0.23</v>
      </c>
      <c r="N3222" s="1" t="s">
        <v>38</v>
      </c>
    </row>
    <row r="3223" spans="1:14" x14ac:dyDescent="0.2">
      <c r="A3223" s="1" t="s">
        <v>3263</v>
      </c>
      <c r="B3223" s="1">
        <v>51</v>
      </c>
      <c r="C3223" s="1" t="s">
        <v>26</v>
      </c>
      <c r="D3223" s="1" t="s">
        <v>31</v>
      </c>
      <c r="E3223" s="1">
        <v>4.9000000000000004</v>
      </c>
      <c r="F3223" s="1">
        <v>23</v>
      </c>
      <c r="G3223" s="1" t="s">
        <v>32</v>
      </c>
      <c r="H3223" s="1" t="s">
        <v>54</v>
      </c>
      <c r="I3223" s="1">
        <v>17.989999999999998</v>
      </c>
      <c r="J3223" s="1">
        <v>1</v>
      </c>
      <c r="K3223" s="1" t="s">
        <v>18</v>
      </c>
      <c r="L3223" s="1">
        <v>5</v>
      </c>
      <c r="M3223" s="1">
        <v>0.2</v>
      </c>
      <c r="N3223" s="1" t="s">
        <v>46</v>
      </c>
    </row>
    <row r="3224" spans="1:14" x14ac:dyDescent="0.2">
      <c r="A3224" s="1" t="s">
        <v>3264</v>
      </c>
      <c r="B3224" s="1">
        <v>41</v>
      </c>
      <c r="C3224" s="1" t="s">
        <v>40</v>
      </c>
      <c r="D3224" s="1" t="s">
        <v>21</v>
      </c>
      <c r="E3224" s="1">
        <v>8.6</v>
      </c>
      <c r="F3224" s="1">
        <v>47</v>
      </c>
      <c r="G3224" s="1" t="s">
        <v>16</v>
      </c>
      <c r="H3224" s="1" t="s">
        <v>23</v>
      </c>
      <c r="I3224" s="1">
        <v>13.99</v>
      </c>
      <c r="J3224" s="1">
        <v>1</v>
      </c>
      <c r="K3224" s="1" t="s">
        <v>42</v>
      </c>
      <c r="L3224" s="1">
        <v>2</v>
      </c>
      <c r="M3224" s="1">
        <v>0.18</v>
      </c>
      <c r="N3224" s="1" t="s">
        <v>19</v>
      </c>
    </row>
    <row r="3225" spans="1:14" x14ac:dyDescent="0.2">
      <c r="A3225" s="1" t="s">
        <v>3265</v>
      </c>
      <c r="B3225" s="1">
        <v>36</v>
      </c>
      <c r="C3225" s="1" t="s">
        <v>40</v>
      </c>
      <c r="D3225" s="1" t="s">
        <v>31</v>
      </c>
      <c r="E3225" s="1">
        <v>13.68</v>
      </c>
      <c r="F3225" s="1">
        <v>3</v>
      </c>
      <c r="G3225" s="1" t="s">
        <v>48</v>
      </c>
      <c r="H3225" s="1" t="s">
        <v>56</v>
      </c>
      <c r="I3225" s="1">
        <v>17.989999999999998</v>
      </c>
      <c r="J3225" s="1">
        <v>0</v>
      </c>
      <c r="K3225" s="1" t="s">
        <v>28</v>
      </c>
      <c r="L3225" s="1">
        <v>3</v>
      </c>
      <c r="M3225" s="1">
        <v>3.42</v>
      </c>
      <c r="N3225" s="1" t="s">
        <v>46</v>
      </c>
    </row>
    <row r="3226" spans="1:14" x14ac:dyDescent="0.2">
      <c r="A3226" s="1" t="s">
        <v>3266</v>
      </c>
      <c r="B3226" s="1">
        <v>36</v>
      </c>
      <c r="C3226" s="1" t="s">
        <v>40</v>
      </c>
      <c r="D3226" s="1" t="s">
        <v>31</v>
      </c>
      <c r="E3226" s="1">
        <v>7.25</v>
      </c>
      <c r="F3226" s="1">
        <v>36</v>
      </c>
      <c r="G3226" s="1" t="s">
        <v>32</v>
      </c>
      <c r="H3226" s="1" t="s">
        <v>56</v>
      </c>
      <c r="I3226" s="1">
        <v>17.989999999999998</v>
      </c>
      <c r="J3226" s="1">
        <v>0</v>
      </c>
      <c r="K3226" s="1" t="s">
        <v>60</v>
      </c>
      <c r="L3226" s="1">
        <v>5</v>
      </c>
      <c r="M3226" s="1">
        <v>0.2</v>
      </c>
      <c r="N3226" s="1" t="s">
        <v>46</v>
      </c>
    </row>
    <row r="3227" spans="1:14" x14ac:dyDescent="0.2">
      <c r="A3227" s="1" t="s">
        <v>3267</v>
      </c>
      <c r="B3227" s="1">
        <v>54</v>
      </c>
      <c r="C3227" s="1" t="s">
        <v>40</v>
      </c>
      <c r="D3227" s="1" t="s">
        <v>31</v>
      </c>
      <c r="E3227" s="1">
        <v>2.2799999999999998</v>
      </c>
      <c r="F3227" s="1">
        <v>47</v>
      </c>
      <c r="G3227" s="1" t="s">
        <v>27</v>
      </c>
      <c r="H3227" s="1" t="s">
        <v>56</v>
      </c>
      <c r="I3227" s="1">
        <v>17.989999999999998</v>
      </c>
      <c r="J3227" s="1">
        <v>1</v>
      </c>
      <c r="K3227" s="1" t="s">
        <v>28</v>
      </c>
      <c r="L3227" s="1">
        <v>3</v>
      </c>
      <c r="M3227" s="1">
        <v>0.05</v>
      </c>
      <c r="N3227" s="1" t="s">
        <v>29</v>
      </c>
    </row>
    <row r="3228" spans="1:14" x14ac:dyDescent="0.2">
      <c r="A3228" s="2" t="s">
        <v>3268</v>
      </c>
      <c r="B3228" s="1">
        <v>31</v>
      </c>
      <c r="C3228" s="1" t="s">
        <v>14</v>
      </c>
      <c r="D3228" s="1" t="s">
        <v>21</v>
      </c>
      <c r="E3228" s="1">
        <v>18.09</v>
      </c>
      <c r="F3228" s="1">
        <v>34</v>
      </c>
      <c r="G3228" s="1" t="s">
        <v>22</v>
      </c>
      <c r="H3228" s="1" t="s">
        <v>17</v>
      </c>
      <c r="I3228" s="1">
        <v>13.99</v>
      </c>
      <c r="J3228" s="1">
        <v>0</v>
      </c>
      <c r="K3228" s="1" t="s">
        <v>18</v>
      </c>
      <c r="L3228" s="1">
        <v>4</v>
      </c>
      <c r="M3228" s="1">
        <v>0.52</v>
      </c>
      <c r="N3228" s="1" t="s">
        <v>19</v>
      </c>
    </row>
    <row r="3229" spans="1:14" x14ac:dyDescent="0.2">
      <c r="A3229" s="1" t="s">
        <v>3269</v>
      </c>
      <c r="B3229" s="1">
        <v>64</v>
      </c>
      <c r="C3229" s="1" t="s">
        <v>26</v>
      </c>
      <c r="D3229" s="1" t="s">
        <v>31</v>
      </c>
      <c r="E3229" s="1">
        <v>9.3699999999999992</v>
      </c>
      <c r="F3229" s="1">
        <v>16</v>
      </c>
      <c r="G3229" s="1" t="s">
        <v>48</v>
      </c>
      <c r="H3229" s="1" t="s">
        <v>56</v>
      </c>
      <c r="I3229" s="1">
        <v>17.989999999999998</v>
      </c>
      <c r="J3229" s="1">
        <v>0</v>
      </c>
      <c r="K3229" s="1" t="s">
        <v>28</v>
      </c>
      <c r="L3229" s="1">
        <v>5</v>
      </c>
      <c r="M3229" s="1">
        <v>0.55000000000000004</v>
      </c>
      <c r="N3229" s="1" t="s">
        <v>29</v>
      </c>
    </row>
    <row r="3230" spans="1:14" x14ac:dyDescent="0.2">
      <c r="A3230" s="1" t="s">
        <v>3270</v>
      </c>
      <c r="B3230" s="1">
        <v>55</v>
      </c>
      <c r="C3230" s="1" t="s">
        <v>26</v>
      </c>
      <c r="D3230" s="1" t="s">
        <v>15</v>
      </c>
      <c r="E3230" s="1">
        <v>11.36</v>
      </c>
      <c r="F3230" s="1">
        <v>0</v>
      </c>
      <c r="G3230" s="1" t="s">
        <v>69</v>
      </c>
      <c r="H3230" s="1" t="s">
        <v>45</v>
      </c>
      <c r="I3230" s="1">
        <v>8.99</v>
      </c>
      <c r="J3230" s="1">
        <v>0</v>
      </c>
      <c r="K3230" s="1" t="s">
        <v>42</v>
      </c>
      <c r="L3230" s="1">
        <v>4</v>
      </c>
      <c r="M3230" s="1">
        <v>11.36</v>
      </c>
      <c r="N3230" s="1" t="s">
        <v>46</v>
      </c>
    </row>
    <row r="3231" spans="1:14" x14ac:dyDescent="0.2">
      <c r="A3231" s="1" t="s">
        <v>3271</v>
      </c>
      <c r="B3231" s="1">
        <v>51</v>
      </c>
      <c r="C3231" s="1" t="s">
        <v>26</v>
      </c>
      <c r="D3231" s="1" t="s">
        <v>15</v>
      </c>
      <c r="E3231" s="1">
        <v>6.21</v>
      </c>
      <c r="F3231" s="1">
        <v>40</v>
      </c>
      <c r="G3231" s="1" t="s">
        <v>48</v>
      </c>
      <c r="H3231" s="1" t="s">
        <v>17</v>
      </c>
      <c r="I3231" s="1">
        <v>8.99</v>
      </c>
      <c r="J3231" s="1">
        <v>1</v>
      </c>
      <c r="K3231" s="1" t="s">
        <v>36</v>
      </c>
      <c r="L3231" s="1">
        <v>5</v>
      </c>
      <c r="M3231" s="1">
        <v>0.15</v>
      </c>
      <c r="N3231" s="1" t="s">
        <v>24</v>
      </c>
    </row>
    <row r="3232" spans="1:14" x14ac:dyDescent="0.2">
      <c r="A3232" s="1" t="s">
        <v>3272</v>
      </c>
      <c r="B3232" s="1">
        <v>66</v>
      </c>
      <c r="C3232" s="1" t="s">
        <v>26</v>
      </c>
      <c r="D3232" s="1" t="s">
        <v>31</v>
      </c>
      <c r="E3232" s="1">
        <v>1.37</v>
      </c>
      <c r="F3232" s="1">
        <v>36</v>
      </c>
      <c r="G3232" s="1" t="s">
        <v>69</v>
      </c>
      <c r="H3232" s="1" t="s">
        <v>54</v>
      </c>
      <c r="I3232" s="1">
        <v>17.989999999999998</v>
      </c>
      <c r="J3232" s="1">
        <v>1</v>
      </c>
      <c r="K3232" s="1" t="s">
        <v>42</v>
      </c>
      <c r="L3232" s="1">
        <v>5</v>
      </c>
      <c r="M3232" s="1">
        <v>0.04</v>
      </c>
      <c r="N3232" s="1" t="s">
        <v>19</v>
      </c>
    </row>
    <row r="3233" spans="1:14" x14ac:dyDescent="0.2">
      <c r="A3233" s="1" t="s">
        <v>3273</v>
      </c>
      <c r="B3233" s="1">
        <v>57</v>
      </c>
      <c r="C3233" s="1" t="s">
        <v>40</v>
      </c>
      <c r="D3233" s="1" t="s">
        <v>21</v>
      </c>
      <c r="E3233" s="1">
        <v>8.27</v>
      </c>
      <c r="F3233" s="1">
        <v>59</v>
      </c>
      <c r="G3233" s="1" t="s">
        <v>22</v>
      </c>
      <c r="H3233" s="1" t="s">
        <v>54</v>
      </c>
      <c r="I3233" s="1">
        <v>13.99</v>
      </c>
      <c r="J3233" s="1">
        <v>0</v>
      </c>
      <c r="K3233" s="1" t="s">
        <v>36</v>
      </c>
      <c r="L3233" s="1">
        <v>4</v>
      </c>
      <c r="M3233" s="1">
        <v>0.14000000000000001</v>
      </c>
      <c r="N3233" s="1" t="s">
        <v>38</v>
      </c>
    </row>
    <row r="3234" spans="1:14" x14ac:dyDescent="0.2">
      <c r="A3234" s="1" t="s">
        <v>3274</v>
      </c>
      <c r="B3234" s="1">
        <v>68</v>
      </c>
      <c r="C3234" s="1" t="s">
        <v>26</v>
      </c>
      <c r="D3234" s="1" t="s">
        <v>21</v>
      </c>
      <c r="E3234" s="1">
        <v>26.58</v>
      </c>
      <c r="F3234" s="1">
        <v>36</v>
      </c>
      <c r="G3234" s="1" t="s">
        <v>32</v>
      </c>
      <c r="H3234" s="1" t="s">
        <v>54</v>
      </c>
      <c r="I3234" s="1">
        <v>13.99</v>
      </c>
      <c r="J3234" s="1">
        <v>0</v>
      </c>
      <c r="K3234" s="1" t="s">
        <v>36</v>
      </c>
      <c r="L3234" s="1">
        <v>4</v>
      </c>
      <c r="M3234" s="1">
        <v>0.72</v>
      </c>
      <c r="N3234" s="1" t="s">
        <v>38</v>
      </c>
    </row>
    <row r="3235" spans="1:14" x14ac:dyDescent="0.2">
      <c r="A3235" s="1" t="s">
        <v>3275</v>
      </c>
      <c r="B3235" s="1">
        <v>31</v>
      </c>
      <c r="C3235" s="1" t="s">
        <v>26</v>
      </c>
      <c r="D3235" s="1" t="s">
        <v>15</v>
      </c>
      <c r="E3235" s="1">
        <v>9.11</v>
      </c>
      <c r="F3235" s="1">
        <v>51</v>
      </c>
      <c r="G3235" s="1" t="s">
        <v>48</v>
      </c>
      <c r="H3235" s="1" t="s">
        <v>45</v>
      </c>
      <c r="I3235" s="1">
        <v>8.99</v>
      </c>
      <c r="J3235" s="1">
        <v>1</v>
      </c>
      <c r="K3235" s="1" t="s">
        <v>42</v>
      </c>
      <c r="L3235" s="1">
        <v>3</v>
      </c>
      <c r="M3235" s="1">
        <v>0.18</v>
      </c>
      <c r="N3235" s="1" t="s">
        <v>46</v>
      </c>
    </row>
    <row r="3236" spans="1:14" x14ac:dyDescent="0.2">
      <c r="A3236" s="1" t="s">
        <v>3276</v>
      </c>
      <c r="B3236" s="1">
        <v>39</v>
      </c>
      <c r="C3236" s="1" t="s">
        <v>14</v>
      </c>
      <c r="D3236" s="1" t="s">
        <v>31</v>
      </c>
      <c r="E3236" s="1">
        <v>12.34</v>
      </c>
      <c r="F3236" s="1">
        <v>30</v>
      </c>
      <c r="G3236" s="1" t="s">
        <v>16</v>
      </c>
      <c r="H3236" s="1" t="s">
        <v>17</v>
      </c>
      <c r="I3236" s="1">
        <v>17.989999999999998</v>
      </c>
      <c r="J3236" s="1">
        <v>0</v>
      </c>
      <c r="K3236" s="1" t="s">
        <v>36</v>
      </c>
      <c r="L3236" s="1">
        <v>5</v>
      </c>
      <c r="M3236" s="1">
        <v>0.4</v>
      </c>
      <c r="N3236" s="1" t="s">
        <v>46</v>
      </c>
    </row>
    <row r="3237" spans="1:14" x14ac:dyDescent="0.2">
      <c r="A3237" s="1" t="s">
        <v>3277</v>
      </c>
      <c r="B3237" s="1">
        <v>31</v>
      </c>
      <c r="C3237" s="1" t="s">
        <v>26</v>
      </c>
      <c r="D3237" s="1" t="s">
        <v>15</v>
      </c>
      <c r="E3237" s="1">
        <v>6.71</v>
      </c>
      <c r="F3237" s="1">
        <v>7</v>
      </c>
      <c r="G3237" s="1" t="s">
        <v>48</v>
      </c>
      <c r="H3237" s="1" t="s">
        <v>56</v>
      </c>
      <c r="I3237" s="1">
        <v>8.99</v>
      </c>
      <c r="J3237" s="1">
        <v>0</v>
      </c>
      <c r="K3237" s="1" t="s">
        <v>28</v>
      </c>
      <c r="L3237" s="1">
        <v>5</v>
      </c>
      <c r="M3237" s="1">
        <v>0.84</v>
      </c>
      <c r="N3237" s="1" t="s">
        <v>24</v>
      </c>
    </row>
    <row r="3238" spans="1:14" x14ac:dyDescent="0.2">
      <c r="A3238" s="1" t="s">
        <v>3278</v>
      </c>
      <c r="B3238" s="1">
        <v>63</v>
      </c>
      <c r="C3238" s="1" t="s">
        <v>40</v>
      </c>
      <c r="D3238" s="1" t="s">
        <v>21</v>
      </c>
      <c r="E3238" s="1">
        <v>8.51</v>
      </c>
      <c r="F3238" s="1">
        <v>55</v>
      </c>
      <c r="G3238" s="1" t="s">
        <v>48</v>
      </c>
      <c r="H3238" s="1" t="s">
        <v>45</v>
      </c>
      <c r="I3238" s="1">
        <v>13.99</v>
      </c>
      <c r="J3238" s="1">
        <v>1</v>
      </c>
      <c r="K3238" s="1" t="s">
        <v>18</v>
      </c>
      <c r="L3238" s="1">
        <v>4</v>
      </c>
      <c r="M3238" s="1">
        <v>0.15</v>
      </c>
      <c r="N3238" s="1" t="s">
        <v>24</v>
      </c>
    </row>
    <row r="3239" spans="1:14" x14ac:dyDescent="0.2">
      <c r="A3239" s="1" t="s">
        <v>3279</v>
      </c>
      <c r="B3239" s="1">
        <v>46</v>
      </c>
      <c r="C3239" s="1" t="s">
        <v>26</v>
      </c>
      <c r="D3239" s="1" t="s">
        <v>15</v>
      </c>
      <c r="E3239" s="1">
        <v>6.75</v>
      </c>
      <c r="F3239" s="1">
        <v>37</v>
      </c>
      <c r="G3239" s="1" t="s">
        <v>48</v>
      </c>
      <c r="H3239" s="1" t="s">
        <v>54</v>
      </c>
      <c r="I3239" s="1">
        <v>8.99</v>
      </c>
      <c r="J3239" s="1">
        <v>1</v>
      </c>
      <c r="K3239" s="1" t="s">
        <v>18</v>
      </c>
      <c r="L3239" s="1">
        <v>2</v>
      </c>
      <c r="M3239" s="1">
        <v>0.18</v>
      </c>
      <c r="N3239" s="1" t="s">
        <v>46</v>
      </c>
    </row>
    <row r="3240" spans="1:14" x14ac:dyDescent="0.2">
      <c r="A3240" s="1" t="s">
        <v>3280</v>
      </c>
      <c r="B3240" s="1">
        <v>22</v>
      </c>
      <c r="C3240" s="1" t="s">
        <v>40</v>
      </c>
      <c r="D3240" s="1" t="s">
        <v>21</v>
      </c>
      <c r="E3240" s="1">
        <v>7.67</v>
      </c>
      <c r="F3240" s="1">
        <v>53</v>
      </c>
      <c r="G3240" s="1" t="s">
        <v>48</v>
      </c>
      <c r="H3240" s="1" t="s">
        <v>17</v>
      </c>
      <c r="I3240" s="1">
        <v>13.99</v>
      </c>
      <c r="J3240" s="1">
        <v>1</v>
      </c>
      <c r="K3240" s="1" t="s">
        <v>28</v>
      </c>
      <c r="L3240" s="1">
        <v>3</v>
      </c>
      <c r="M3240" s="1">
        <v>0.14000000000000001</v>
      </c>
      <c r="N3240" s="1" t="s">
        <v>51</v>
      </c>
    </row>
    <row r="3241" spans="1:14" x14ac:dyDescent="0.2">
      <c r="A3241" s="1" t="s">
        <v>3281</v>
      </c>
      <c r="B3241" s="1">
        <v>59</v>
      </c>
      <c r="C3241" s="1" t="s">
        <v>14</v>
      </c>
      <c r="D3241" s="1" t="s">
        <v>31</v>
      </c>
      <c r="E3241" s="1">
        <v>16.600000000000001</v>
      </c>
      <c r="F3241" s="1">
        <v>23</v>
      </c>
      <c r="G3241" s="1" t="s">
        <v>27</v>
      </c>
      <c r="H3241" s="1" t="s">
        <v>45</v>
      </c>
      <c r="I3241" s="1">
        <v>17.989999999999998</v>
      </c>
      <c r="J3241" s="1">
        <v>0</v>
      </c>
      <c r="K3241" s="1" t="s">
        <v>28</v>
      </c>
      <c r="L3241" s="1">
        <v>3</v>
      </c>
      <c r="M3241" s="1">
        <v>0.69</v>
      </c>
      <c r="N3241" s="1" t="s">
        <v>29</v>
      </c>
    </row>
    <row r="3242" spans="1:14" x14ac:dyDescent="0.2">
      <c r="A3242" s="1" t="s">
        <v>3282</v>
      </c>
      <c r="B3242" s="1">
        <v>36</v>
      </c>
      <c r="C3242" s="1" t="s">
        <v>26</v>
      </c>
      <c r="D3242" s="1" t="s">
        <v>21</v>
      </c>
      <c r="E3242" s="1">
        <v>22.11</v>
      </c>
      <c r="F3242" s="1">
        <v>6</v>
      </c>
      <c r="G3242" s="1" t="s">
        <v>22</v>
      </c>
      <c r="H3242" s="1" t="s">
        <v>45</v>
      </c>
      <c r="I3242" s="1">
        <v>13.99</v>
      </c>
      <c r="J3242" s="1">
        <v>0</v>
      </c>
      <c r="K3242" s="1" t="s">
        <v>60</v>
      </c>
      <c r="L3242" s="1">
        <v>4</v>
      </c>
      <c r="M3242" s="1">
        <v>3.16</v>
      </c>
      <c r="N3242" s="1" t="s">
        <v>19</v>
      </c>
    </row>
    <row r="3243" spans="1:14" x14ac:dyDescent="0.2">
      <c r="A3243" s="1" t="s">
        <v>3283</v>
      </c>
      <c r="B3243" s="1">
        <v>55</v>
      </c>
      <c r="C3243" s="1" t="s">
        <v>14</v>
      </c>
      <c r="D3243" s="1" t="s">
        <v>31</v>
      </c>
      <c r="E3243" s="1">
        <v>0.44</v>
      </c>
      <c r="F3243" s="1">
        <v>27</v>
      </c>
      <c r="G3243" s="1" t="s">
        <v>32</v>
      </c>
      <c r="H3243" s="1" t="s">
        <v>17</v>
      </c>
      <c r="I3243" s="1">
        <v>17.989999999999998</v>
      </c>
      <c r="J3243" s="1">
        <v>1</v>
      </c>
      <c r="K3243" s="1" t="s">
        <v>28</v>
      </c>
      <c r="L3243" s="1">
        <v>3</v>
      </c>
      <c r="M3243" s="1">
        <v>0.02</v>
      </c>
      <c r="N3243" s="1" t="s">
        <v>29</v>
      </c>
    </row>
    <row r="3244" spans="1:14" x14ac:dyDescent="0.2">
      <c r="A3244" s="1" t="s">
        <v>3284</v>
      </c>
      <c r="B3244" s="1">
        <v>58</v>
      </c>
      <c r="C3244" s="1" t="s">
        <v>14</v>
      </c>
      <c r="D3244" s="1" t="s">
        <v>15</v>
      </c>
      <c r="E3244" s="1">
        <v>37.24</v>
      </c>
      <c r="F3244" s="1">
        <v>8</v>
      </c>
      <c r="G3244" s="1" t="s">
        <v>22</v>
      </c>
      <c r="H3244" s="1" t="s">
        <v>17</v>
      </c>
      <c r="I3244" s="1">
        <v>8.99</v>
      </c>
      <c r="J3244" s="1">
        <v>0</v>
      </c>
      <c r="K3244" s="1" t="s">
        <v>18</v>
      </c>
      <c r="L3244" s="1">
        <v>3</v>
      </c>
      <c r="M3244" s="1">
        <v>4.1399999999999997</v>
      </c>
      <c r="N3244" s="1" t="s">
        <v>38</v>
      </c>
    </row>
    <row r="3245" spans="1:14" x14ac:dyDescent="0.2">
      <c r="A3245" s="1" t="s">
        <v>3285</v>
      </c>
      <c r="B3245" s="1">
        <v>57</v>
      </c>
      <c r="C3245" s="1" t="s">
        <v>14</v>
      </c>
      <c r="D3245" s="1" t="s">
        <v>15</v>
      </c>
      <c r="E3245" s="1">
        <v>10.24</v>
      </c>
      <c r="F3245" s="1">
        <v>19</v>
      </c>
      <c r="G3245" s="1" t="s">
        <v>16</v>
      </c>
      <c r="H3245" s="1" t="s">
        <v>17</v>
      </c>
      <c r="I3245" s="1">
        <v>8.99</v>
      </c>
      <c r="J3245" s="1">
        <v>0</v>
      </c>
      <c r="K3245" s="1" t="s">
        <v>42</v>
      </c>
      <c r="L3245" s="1">
        <v>2</v>
      </c>
      <c r="M3245" s="1">
        <v>0.51</v>
      </c>
      <c r="N3245" s="1" t="s">
        <v>46</v>
      </c>
    </row>
    <row r="3246" spans="1:14" x14ac:dyDescent="0.2">
      <c r="A3246" s="1" t="s">
        <v>3286</v>
      </c>
      <c r="B3246" s="1">
        <v>67</v>
      </c>
      <c r="C3246" s="1" t="s">
        <v>14</v>
      </c>
      <c r="D3246" s="1" t="s">
        <v>31</v>
      </c>
      <c r="E3246" s="1">
        <v>28.86</v>
      </c>
      <c r="F3246" s="1">
        <v>1</v>
      </c>
      <c r="G3246" s="1" t="s">
        <v>48</v>
      </c>
      <c r="H3246" s="1" t="s">
        <v>45</v>
      </c>
      <c r="I3246" s="1">
        <v>17.989999999999998</v>
      </c>
      <c r="J3246" s="1">
        <v>0</v>
      </c>
      <c r="K3246" s="1" t="s">
        <v>18</v>
      </c>
      <c r="L3246" s="1">
        <v>2</v>
      </c>
      <c r="M3246" s="1">
        <v>14.43</v>
      </c>
      <c r="N3246" s="1" t="s">
        <v>29</v>
      </c>
    </row>
    <row r="3247" spans="1:14" x14ac:dyDescent="0.2">
      <c r="A3247" s="1" t="s">
        <v>3287</v>
      </c>
      <c r="B3247" s="1">
        <v>54</v>
      </c>
      <c r="C3247" s="1" t="s">
        <v>40</v>
      </c>
      <c r="D3247" s="1" t="s">
        <v>15</v>
      </c>
      <c r="E3247" s="1">
        <v>25.24</v>
      </c>
      <c r="F3247" s="1">
        <v>43</v>
      </c>
      <c r="G3247" s="1" t="s">
        <v>48</v>
      </c>
      <c r="H3247" s="1" t="s">
        <v>17</v>
      </c>
      <c r="I3247" s="1">
        <v>8.99</v>
      </c>
      <c r="J3247" s="1">
        <v>0</v>
      </c>
      <c r="K3247" s="1" t="s">
        <v>36</v>
      </c>
      <c r="L3247" s="1">
        <v>5</v>
      </c>
      <c r="M3247" s="1">
        <v>0.56999999999999995</v>
      </c>
      <c r="N3247" s="1" t="s">
        <v>46</v>
      </c>
    </row>
    <row r="3248" spans="1:14" x14ac:dyDescent="0.2">
      <c r="A3248" s="1" t="s">
        <v>3288</v>
      </c>
      <c r="B3248" s="1">
        <v>46</v>
      </c>
      <c r="C3248" s="1" t="s">
        <v>40</v>
      </c>
      <c r="D3248" s="1" t="s">
        <v>31</v>
      </c>
      <c r="E3248" s="1">
        <v>1.48</v>
      </c>
      <c r="F3248" s="1">
        <v>10</v>
      </c>
      <c r="G3248" s="1" t="s">
        <v>27</v>
      </c>
      <c r="H3248" s="1" t="s">
        <v>56</v>
      </c>
      <c r="I3248" s="1">
        <v>17.989999999999998</v>
      </c>
      <c r="J3248" s="1">
        <v>0</v>
      </c>
      <c r="K3248" s="1" t="s">
        <v>60</v>
      </c>
      <c r="L3248" s="1">
        <v>4</v>
      </c>
      <c r="M3248" s="1">
        <v>0.13</v>
      </c>
      <c r="N3248" s="1" t="s">
        <v>38</v>
      </c>
    </row>
    <row r="3249" spans="1:14" x14ac:dyDescent="0.2">
      <c r="A3249" s="1" t="s">
        <v>3289</v>
      </c>
      <c r="B3249" s="1">
        <v>37</v>
      </c>
      <c r="C3249" s="1" t="s">
        <v>40</v>
      </c>
      <c r="D3249" s="1" t="s">
        <v>21</v>
      </c>
      <c r="E3249" s="1">
        <v>5.43</v>
      </c>
      <c r="F3249" s="1">
        <v>46</v>
      </c>
      <c r="G3249" s="1" t="s">
        <v>16</v>
      </c>
      <c r="H3249" s="1" t="s">
        <v>17</v>
      </c>
      <c r="I3249" s="1">
        <v>13.99</v>
      </c>
      <c r="J3249" s="1">
        <v>0</v>
      </c>
      <c r="K3249" s="1" t="s">
        <v>42</v>
      </c>
      <c r="L3249" s="1">
        <v>5</v>
      </c>
      <c r="M3249" s="1">
        <v>0.12</v>
      </c>
      <c r="N3249" s="1" t="s">
        <v>51</v>
      </c>
    </row>
    <row r="3250" spans="1:14" x14ac:dyDescent="0.2">
      <c r="A3250" s="1" t="s">
        <v>3290</v>
      </c>
      <c r="B3250" s="1">
        <v>60</v>
      </c>
      <c r="C3250" s="1" t="s">
        <v>14</v>
      </c>
      <c r="D3250" s="1" t="s">
        <v>15</v>
      </c>
      <c r="E3250" s="1">
        <v>6.84</v>
      </c>
      <c r="F3250" s="1">
        <v>40</v>
      </c>
      <c r="G3250" s="1" t="s">
        <v>69</v>
      </c>
      <c r="H3250" s="1" t="s">
        <v>56</v>
      </c>
      <c r="I3250" s="1">
        <v>8.99</v>
      </c>
      <c r="J3250" s="1">
        <v>1</v>
      </c>
      <c r="K3250" s="1" t="s">
        <v>28</v>
      </c>
      <c r="L3250" s="1">
        <v>2</v>
      </c>
      <c r="M3250" s="1">
        <v>0.17</v>
      </c>
      <c r="N3250" s="1" t="s">
        <v>24</v>
      </c>
    </row>
    <row r="3251" spans="1:14" x14ac:dyDescent="0.2">
      <c r="A3251" s="1" t="s">
        <v>3291</v>
      </c>
      <c r="B3251" s="1">
        <v>61</v>
      </c>
      <c r="C3251" s="1" t="s">
        <v>26</v>
      </c>
      <c r="D3251" s="1" t="s">
        <v>31</v>
      </c>
      <c r="E3251" s="1">
        <v>1.3</v>
      </c>
      <c r="F3251" s="1">
        <v>44</v>
      </c>
      <c r="G3251" s="1" t="s">
        <v>69</v>
      </c>
      <c r="H3251" s="1" t="s">
        <v>23</v>
      </c>
      <c r="I3251" s="1">
        <v>17.989999999999998</v>
      </c>
      <c r="J3251" s="1">
        <v>1</v>
      </c>
      <c r="K3251" s="1" t="s">
        <v>42</v>
      </c>
      <c r="L3251" s="1">
        <v>5</v>
      </c>
      <c r="M3251" s="1">
        <v>0.03</v>
      </c>
      <c r="N3251" s="1" t="s">
        <v>38</v>
      </c>
    </row>
    <row r="3252" spans="1:14" x14ac:dyDescent="0.2">
      <c r="A3252" s="1" t="s">
        <v>3292</v>
      </c>
      <c r="B3252" s="1">
        <v>59</v>
      </c>
      <c r="C3252" s="1" t="s">
        <v>40</v>
      </c>
      <c r="D3252" s="1" t="s">
        <v>21</v>
      </c>
      <c r="E3252" s="1">
        <v>17.329999999999998</v>
      </c>
      <c r="F3252" s="1">
        <v>59</v>
      </c>
      <c r="G3252" s="1" t="s">
        <v>32</v>
      </c>
      <c r="H3252" s="1" t="s">
        <v>17</v>
      </c>
      <c r="I3252" s="1">
        <v>13.99</v>
      </c>
      <c r="J3252" s="1">
        <v>0</v>
      </c>
      <c r="K3252" s="1" t="s">
        <v>36</v>
      </c>
      <c r="L3252" s="1">
        <v>5</v>
      </c>
      <c r="M3252" s="1">
        <v>0.28999999999999998</v>
      </c>
      <c r="N3252" s="1" t="s">
        <v>46</v>
      </c>
    </row>
    <row r="3253" spans="1:14" x14ac:dyDescent="0.2">
      <c r="A3253" s="1" t="s">
        <v>3293</v>
      </c>
      <c r="B3253" s="1">
        <v>20</v>
      </c>
      <c r="C3253" s="1" t="s">
        <v>40</v>
      </c>
      <c r="D3253" s="1" t="s">
        <v>15</v>
      </c>
      <c r="E3253" s="1">
        <v>0.61</v>
      </c>
      <c r="F3253" s="1">
        <v>3</v>
      </c>
      <c r="G3253" s="1" t="s">
        <v>27</v>
      </c>
      <c r="H3253" s="1" t="s">
        <v>45</v>
      </c>
      <c r="I3253" s="1">
        <v>8.99</v>
      </c>
      <c r="J3253" s="1">
        <v>1</v>
      </c>
      <c r="K3253" s="1" t="s">
        <v>42</v>
      </c>
      <c r="L3253" s="1">
        <v>3</v>
      </c>
      <c r="M3253" s="1">
        <v>0.15</v>
      </c>
      <c r="N3253" s="1" t="s">
        <v>51</v>
      </c>
    </row>
    <row r="3254" spans="1:14" x14ac:dyDescent="0.2">
      <c r="A3254" s="1" t="s">
        <v>3294</v>
      </c>
      <c r="B3254" s="1">
        <v>47</v>
      </c>
      <c r="C3254" s="1" t="s">
        <v>26</v>
      </c>
      <c r="D3254" s="1" t="s">
        <v>31</v>
      </c>
      <c r="E3254" s="1">
        <v>2.2000000000000002</v>
      </c>
      <c r="F3254" s="1">
        <v>39</v>
      </c>
      <c r="G3254" s="1" t="s">
        <v>32</v>
      </c>
      <c r="H3254" s="1" t="s">
        <v>17</v>
      </c>
      <c r="I3254" s="1">
        <v>17.989999999999998</v>
      </c>
      <c r="J3254" s="1">
        <v>1</v>
      </c>
      <c r="K3254" s="1" t="s">
        <v>36</v>
      </c>
      <c r="L3254" s="1">
        <v>2</v>
      </c>
      <c r="M3254" s="1">
        <v>0.06</v>
      </c>
      <c r="N3254" s="1" t="s">
        <v>46</v>
      </c>
    </row>
    <row r="3255" spans="1:14" x14ac:dyDescent="0.2">
      <c r="A3255" s="1" t="s">
        <v>3295</v>
      </c>
      <c r="B3255" s="1">
        <v>69</v>
      </c>
      <c r="C3255" s="1" t="s">
        <v>40</v>
      </c>
      <c r="D3255" s="1" t="s">
        <v>15</v>
      </c>
      <c r="E3255" s="1">
        <v>5.31</v>
      </c>
      <c r="F3255" s="1">
        <v>52</v>
      </c>
      <c r="G3255" s="1" t="s">
        <v>48</v>
      </c>
      <c r="H3255" s="1" t="s">
        <v>23</v>
      </c>
      <c r="I3255" s="1">
        <v>8.99</v>
      </c>
      <c r="J3255" s="1">
        <v>1</v>
      </c>
      <c r="K3255" s="1" t="s">
        <v>42</v>
      </c>
      <c r="L3255" s="1">
        <v>4</v>
      </c>
      <c r="M3255" s="1">
        <v>0.1</v>
      </c>
      <c r="N3255" s="1" t="s">
        <v>19</v>
      </c>
    </row>
    <row r="3256" spans="1:14" x14ac:dyDescent="0.2">
      <c r="A3256" s="1" t="s">
        <v>3296</v>
      </c>
      <c r="B3256" s="1">
        <v>65</v>
      </c>
      <c r="C3256" s="1" t="s">
        <v>14</v>
      </c>
      <c r="D3256" s="1" t="s">
        <v>21</v>
      </c>
      <c r="E3256" s="1">
        <v>28.56</v>
      </c>
      <c r="F3256" s="1">
        <v>18</v>
      </c>
      <c r="G3256" s="1" t="s">
        <v>16</v>
      </c>
      <c r="H3256" s="1" t="s">
        <v>45</v>
      </c>
      <c r="I3256" s="1">
        <v>13.99</v>
      </c>
      <c r="J3256" s="1">
        <v>0</v>
      </c>
      <c r="K3256" s="1" t="s">
        <v>28</v>
      </c>
      <c r="L3256" s="1">
        <v>4</v>
      </c>
      <c r="M3256" s="1">
        <v>1.5</v>
      </c>
      <c r="N3256" s="1" t="s">
        <v>51</v>
      </c>
    </row>
    <row r="3257" spans="1:14" x14ac:dyDescent="0.2">
      <c r="A3257" s="1" t="s">
        <v>3297</v>
      </c>
      <c r="B3257" s="1">
        <v>58</v>
      </c>
      <c r="C3257" s="1" t="s">
        <v>26</v>
      </c>
      <c r="D3257" s="1" t="s">
        <v>31</v>
      </c>
      <c r="E3257" s="1">
        <v>16.329999999999998</v>
      </c>
      <c r="F3257" s="1">
        <v>43</v>
      </c>
      <c r="G3257" s="1" t="s">
        <v>22</v>
      </c>
      <c r="H3257" s="1" t="s">
        <v>45</v>
      </c>
      <c r="I3257" s="1">
        <v>17.989999999999998</v>
      </c>
      <c r="J3257" s="1">
        <v>1</v>
      </c>
      <c r="K3257" s="1" t="s">
        <v>18</v>
      </c>
      <c r="L3257" s="1">
        <v>1</v>
      </c>
      <c r="M3257" s="1">
        <v>0.37</v>
      </c>
      <c r="N3257" s="1" t="s">
        <v>46</v>
      </c>
    </row>
    <row r="3258" spans="1:14" x14ac:dyDescent="0.2">
      <c r="A3258" s="1" t="s">
        <v>3298</v>
      </c>
      <c r="B3258" s="1">
        <v>36</v>
      </c>
      <c r="C3258" s="1" t="s">
        <v>14</v>
      </c>
      <c r="D3258" s="1" t="s">
        <v>15</v>
      </c>
      <c r="E3258" s="1">
        <v>5.39</v>
      </c>
      <c r="F3258" s="1">
        <v>4</v>
      </c>
      <c r="G3258" s="1" t="s">
        <v>27</v>
      </c>
      <c r="H3258" s="1" t="s">
        <v>56</v>
      </c>
      <c r="I3258" s="1">
        <v>8.99</v>
      </c>
      <c r="J3258" s="1">
        <v>0</v>
      </c>
      <c r="K3258" s="1" t="s">
        <v>36</v>
      </c>
      <c r="L3258" s="1">
        <v>2</v>
      </c>
      <c r="M3258" s="1">
        <v>1.08</v>
      </c>
      <c r="N3258" s="1" t="s">
        <v>29</v>
      </c>
    </row>
    <row r="3259" spans="1:14" x14ac:dyDescent="0.2">
      <c r="A3259" s="1" t="s">
        <v>3299</v>
      </c>
      <c r="B3259" s="1">
        <v>32</v>
      </c>
      <c r="C3259" s="1" t="s">
        <v>14</v>
      </c>
      <c r="D3259" s="1" t="s">
        <v>31</v>
      </c>
      <c r="E3259" s="1">
        <v>9.15</v>
      </c>
      <c r="F3259" s="1">
        <v>58</v>
      </c>
      <c r="G3259" s="1" t="s">
        <v>22</v>
      </c>
      <c r="H3259" s="1" t="s">
        <v>56</v>
      </c>
      <c r="I3259" s="1">
        <v>17.989999999999998</v>
      </c>
      <c r="J3259" s="1">
        <v>1</v>
      </c>
      <c r="K3259" s="1" t="s">
        <v>60</v>
      </c>
      <c r="L3259" s="1">
        <v>2</v>
      </c>
      <c r="M3259" s="1">
        <v>0.16</v>
      </c>
      <c r="N3259" s="1" t="s">
        <v>38</v>
      </c>
    </row>
    <row r="3260" spans="1:14" x14ac:dyDescent="0.2">
      <c r="A3260" s="1" t="s">
        <v>3300</v>
      </c>
      <c r="B3260" s="1">
        <v>63</v>
      </c>
      <c r="C3260" s="1" t="s">
        <v>14</v>
      </c>
      <c r="D3260" s="1" t="s">
        <v>21</v>
      </c>
      <c r="E3260" s="1">
        <v>1.77</v>
      </c>
      <c r="F3260" s="1">
        <v>56</v>
      </c>
      <c r="G3260" s="1" t="s">
        <v>69</v>
      </c>
      <c r="H3260" s="1" t="s">
        <v>23</v>
      </c>
      <c r="I3260" s="1">
        <v>13.99</v>
      </c>
      <c r="J3260" s="1">
        <v>1</v>
      </c>
      <c r="K3260" s="1" t="s">
        <v>36</v>
      </c>
      <c r="L3260" s="1">
        <v>5</v>
      </c>
      <c r="M3260" s="1">
        <v>0.03</v>
      </c>
      <c r="N3260" s="1" t="s">
        <v>33</v>
      </c>
    </row>
    <row r="3261" spans="1:14" x14ac:dyDescent="0.2">
      <c r="A3261" s="1" t="s">
        <v>3301</v>
      </c>
      <c r="B3261" s="1">
        <v>67</v>
      </c>
      <c r="C3261" s="1" t="s">
        <v>14</v>
      </c>
      <c r="D3261" s="1" t="s">
        <v>15</v>
      </c>
      <c r="E3261" s="1">
        <v>25.25</v>
      </c>
      <c r="F3261" s="1">
        <v>25</v>
      </c>
      <c r="G3261" s="1" t="s">
        <v>27</v>
      </c>
      <c r="H3261" s="1" t="s">
        <v>17</v>
      </c>
      <c r="I3261" s="1">
        <v>8.99</v>
      </c>
      <c r="J3261" s="1">
        <v>0</v>
      </c>
      <c r="K3261" s="1" t="s">
        <v>36</v>
      </c>
      <c r="L3261" s="1">
        <v>3</v>
      </c>
      <c r="M3261" s="1">
        <v>0.97</v>
      </c>
      <c r="N3261" s="1" t="s">
        <v>46</v>
      </c>
    </row>
    <row r="3262" spans="1:14" x14ac:dyDescent="0.2">
      <c r="A3262" s="1" t="s">
        <v>3302</v>
      </c>
      <c r="B3262" s="1">
        <v>43</v>
      </c>
      <c r="C3262" s="1" t="s">
        <v>26</v>
      </c>
      <c r="D3262" s="1" t="s">
        <v>15</v>
      </c>
      <c r="E3262" s="1">
        <v>15.64</v>
      </c>
      <c r="F3262" s="1">
        <v>8</v>
      </c>
      <c r="G3262" s="1" t="s">
        <v>32</v>
      </c>
      <c r="H3262" s="1" t="s">
        <v>23</v>
      </c>
      <c r="I3262" s="1">
        <v>8.99</v>
      </c>
      <c r="J3262" s="1">
        <v>0</v>
      </c>
      <c r="K3262" s="1" t="s">
        <v>36</v>
      </c>
      <c r="L3262" s="1">
        <v>1</v>
      </c>
      <c r="M3262" s="1">
        <v>1.74</v>
      </c>
      <c r="N3262" s="1" t="s">
        <v>19</v>
      </c>
    </row>
    <row r="3263" spans="1:14" x14ac:dyDescent="0.2">
      <c r="A3263" s="1" t="s">
        <v>3303</v>
      </c>
      <c r="B3263" s="1">
        <v>52</v>
      </c>
      <c r="C3263" s="1" t="s">
        <v>14</v>
      </c>
      <c r="D3263" s="1" t="s">
        <v>15</v>
      </c>
      <c r="E3263" s="1">
        <v>5.56</v>
      </c>
      <c r="F3263" s="1">
        <v>48</v>
      </c>
      <c r="G3263" s="1" t="s">
        <v>16</v>
      </c>
      <c r="H3263" s="1" t="s">
        <v>54</v>
      </c>
      <c r="I3263" s="1">
        <v>8.99</v>
      </c>
      <c r="J3263" s="1">
        <v>1</v>
      </c>
      <c r="K3263" s="1" t="s">
        <v>42</v>
      </c>
      <c r="L3263" s="1">
        <v>1</v>
      </c>
      <c r="M3263" s="1">
        <v>0.11</v>
      </c>
      <c r="N3263" s="1" t="s">
        <v>38</v>
      </c>
    </row>
    <row r="3264" spans="1:14" x14ac:dyDescent="0.2">
      <c r="A3264" s="1" t="s">
        <v>3304</v>
      </c>
      <c r="B3264" s="1">
        <v>57</v>
      </c>
      <c r="C3264" s="1" t="s">
        <v>14</v>
      </c>
      <c r="D3264" s="1" t="s">
        <v>21</v>
      </c>
      <c r="E3264" s="1">
        <v>35.520000000000003</v>
      </c>
      <c r="F3264" s="1">
        <v>12</v>
      </c>
      <c r="G3264" s="1" t="s">
        <v>32</v>
      </c>
      <c r="H3264" s="1" t="s">
        <v>23</v>
      </c>
      <c r="I3264" s="1">
        <v>13.99</v>
      </c>
      <c r="J3264" s="1">
        <v>0</v>
      </c>
      <c r="K3264" s="1" t="s">
        <v>36</v>
      </c>
      <c r="L3264" s="1">
        <v>4</v>
      </c>
      <c r="M3264" s="1">
        <v>2.73</v>
      </c>
      <c r="N3264" s="1" t="s">
        <v>46</v>
      </c>
    </row>
    <row r="3265" spans="1:14" x14ac:dyDescent="0.2">
      <c r="A3265" s="1" t="s">
        <v>3305</v>
      </c>
      <c r="B3265" s="1">
        <v>21</v>
      </c>
      <c r="C3265" s="1" t="s">
        <v>14</v>
      </c>
      <c r="D3265" s="1" t="s">
        <v>31</v>
      </c>
      <c r="E3265" s="1">
        <v>6.27</v>
      </c>
      <c r="F3265" s="1">
        <v>53</v>
      </c>
      <c r="G3265" s="1" t="s">
        <v>69</v>
      </c>
      <c r="H3265" s="1" t="s">
        <v>54</v>
      </c>
      <c r="I3265" s="1">
        <v>17.989999999999998</v>
      </c>
      <c r="J3265" s="1">
        <v>1</v>
      </c>
      <c r="K3265" s="1" t="s">
        <v>28</v>
      </c>
      <c r="L3265" s="1">
        <v>5</v>
      </c>
      <c r="M3265" s="1">
        <v>0.12</v>
      </c>
      <c r="N3265" s="1" t="s">
        <v>38</v>
      </c>
    </row>
    <row r="3266" spans="1:14" x14ac:dyDescent="0.2">
      <c r="A3266" s="1" t="s">
        <v>3306</v>
      </c>
      <c r="B3266" s="1">
        <v>56</v>
      </c>
      <c r="C3266" s="1" t="s">
        <v>14</v>
      </c>
      <c r="D3266" s="1" t="s">
        <v>31</v>
      </c>
      <c r="E3266" s="1">
        <v>9.9600000000000009</v>
      </c>
      <c r="F3266" s="1">
        <v>51</v>
      </c>
      <c r="G3266" s="1" t="s">
        <v>32</v>
      </c>
      <c r="H3266" s="1" t="s">
        <v>56</v>
      </c>
      <c r="I3266" s="1">
        <v>17.989999999999998</v>
      </c>
      <c r="J3266" s="1">
        <v>1</v>
      </c>
      <c r="K3266" s="1" t="s">
        <v>18</v>
      </c>
      <c r="L3266" s="1">
        <v>3</v>
      </c>
      <c r="M3266" s="1">
        <v>0.19</v>
      </c>
      <c r="N3266" s="1" t="s">
        <v>29</v>
      </c>
    </row>
    <row r="3267" spans="1:14" x14ac:dyDescent="0.2">
      <c r="A3267" s="1" t="s">
        <v>3307</v>
      </c>
      <c r="B3267" s="1">
        <v>64</v>
      </c>
      <c r="C3267" s="1" t="s">
        <v>26</v>
      </c>
      <c r="D3267" s="1" t="s">
        <v>21</v>
      </c>
      <c r="E3267" s="1">
        <v>0.02</v>
      </c>
      <c r="F3267" s="1">
        <v>36</v>
      </c>
      <c r="G3267" s="1" t="s">
        <v>48</v>
      </c>
      <c r="H3267" s="1" t="s">
        <v>17</v>
      </c>
      <c r="I3267" s="1">
        <v>13.99</v>
      </c>
      <c r="J3267" s="1">
        <v>1</v>
      </c>
      <c r="K3267" s="1" t="s">
        <v>18</v>
      </c>
      <c r="L3267" s="1">
        <v>3</v>
      </c>
      <c r="M3267" s="1">
        <v>0</v>
      </c>
      <c r="N3267" s="1" t="s">
        <v>51</v>
      </c>
    </row>
    <row r="3268" spans="1:14" x14ac:dyDescent="0.2">
      <c r="A3268" s="2" t="s">
        <v>3308</v>
      </c>
      <c r="B3268" s="1">
        <v>54</v>
      </c>
      <c r="C3268" s="1" t="s">
        <v>40</v>
      </c>
      <c r="D3268" s="1" t="s">
        <v>15</v>
      </c>
      <c r="E3268" s="1">
        <v>20</v>
      </c>
      <c r="F3268" s="1">
        <v>45</v>
      </c>
      <c r="G3268" s="1" t="s">
        <v>22</v>
      </c>
      <c r="H3268" s="1" t="s">
        <v>54</v>
      </c>
      <c r="I3268" s="1">
        <v>8.99</v>
      </c>
      <c r="J3268" s="1">
        <v>1</v>
      </c>
      <c r="K3268" s="1" t="s">
        <v>60</v>
      </c>
      <c r="L3268" s="1">
        <v>2</v>
      </c>
      <c r="M3268" s="1">
        <v>0.43</v>
      </c>
      <c r="N3268" s="1" t="s">
        <v>38</v>
      </c>
    </row>
    <row r="3269" spans="1:14" x14ac:dyDescent="0.2">
      <c r="A3269" s="1" t="s">
        <v>3309</v>
      </c>
      <c r="B3269" s="1">
        <v>62</v>
      </c>
      <c r="C3269" s="1" t="s">
        <v>26</v>
      </c>
      <c r="D3269" s="1" t="s">
        <v>31</v>
      </c>
      <c r="E3269" s="1">
        <v>3.99</v>
      </c>
      <c r="F3269" s="1">
        <v>25</v>
      </c>
      <c r="G3269" s="1" t="s">
        <v>48</v>
      </c>
      <c r="H3269" s="1" t="s">
        <v>17</v>
      </c>
      <c r="I3269" s="1">
        <v>17.989999999999998</v>
      </c>
      <c r="J3269" s="1">
        <v>1</v>
      </c>
      <c r="K3269" s="1" t="s">
        <v>28</v>
      </c>
      <c r="L3269" s="1">
        <v>5</v>
      </c>
      <c r="M3269" s="1">
        <v>0.15</v>
      </c>
      <c r="N3269" s="1" t="s">
        <v>51</v>
      </c>
    </row>
    <row r="3270" spans="1:14" x14ac:dyDescent="0.2">
      <c r="A3270" s="1" t="s">
        <v>3310</v>
      </c>
      <c r="B3270" s="1">
        <v>63</v>
      </c>
      <c r="C3270" s="1" t="s">
        <v>40</v>
      </c>
      <c r="D3270" s="1" t="s">
        <v>21</v>
      </c>
      <c r="E3270" s="1">
        <v>2.31</v>
      </c>
      <c r="F3270" s="1">
        <v>29</v>
      </c>
      <c r="G3270" s="1" t="s">
        <v>32</v>
      </c>
      <c r="H3270" s="1" t="s">
        <v>45</v>
      </c>
      <c r="I3270" s="1">
        <v>13.99</v>
      </c>
      <c r="J3270" s="1">
        <v>1</v>
      </c>
      <c r="K3270" s="1" t="s">
        <v>18</v>
      </c>
      <c r="L3270" s="1">
        <v>2</v>
      </c>
      <c r="M3270" s="1">
        <v>0.08</v>
      </c>
      <c r="N3270" s="1" t="s">
        <v>38</v>
      </c>
    </row>
    <row r="3271" spans="1:14" x14ac:dyDescent="0.2">
      <c r="A3271" s="1" t="s">
        <v>3311</v>
      </c>
      <c r="B3271" s="1">
        <v>69</v>
      </c>
      <c r="C3271" s="1" t="s">
        <v>26</v>
      </c>
      <c r="D3271" s="1" t="s">
        <v>21</v>
      </c>
      <c r="E3271" s="1">
        <v>10.33</v>
      </c>
      <c r="F3271" s="1">
        <v>42</v>
      </c>
      <c r="G3271" s="1" t="s">
        <v>22</v>
      </c>
      <c r="H3271" s="1" t="s">
        <v>56</v>
      </c>
      <c r="I3271" s="1">
        <v>13.99</v>
      </c>
      <c r="J3271" s="1">
        <v>1</v>
      </c>
      <c r="K3271" s="1" t="s">
        <v>36</v>
      </c>
      <c r="L3271" s="1">
        <v>3</v>
      </c>
      <c r="M3271" s="1">
        <v>0.24</v>
      </c>
      <c r="N3271" s="1" t="s">
        <v>19</v>
      </c>
    </row>
    <row r="3272" spans="1:14" x14ac:dyDescent="0.2">
      <c r="A3272" s="1" t="s">
        <v>3312</v>
      </c>
      <c r="B3272" s="1">
        <v>38</v>
      </c>
      <c r="C3272" s="1" t="s">
        <v>14</v>
      </c>
      <c r="D3272" s="1" t="s">
        <v>31</v>
      </c>
      <c r="E3272" s="1">
        <v>0.55000000000000004</v>
      </c>
      <c r="F3272" s="1">
        <v>3</v>
      </c>
      <c r="G3272" s="1" t="s">
        <v>16</v>
      </c>
      <c r="H3272" s="1" t="s">
        <v>54</v>
      </c>
      <c r="I3272" s="1">
        <v>17.989999999999998</v>
      </c>
      <c r="J3272" s="1">
        <v>1</v>
      </c>
      <c r="K3272" s="1" t="s">
        <v>36</v>
      </c>
      <c r="L3272" s="1">
        <v>1</v>
      </c>
      <c r="M3272" s="1">
        <v>0.14000000000000001</v>
      </c>
      <c r="N3272" s="1" t="s">
        <v>51</v>
      </c>
    </row>
    <row r="3273" spans="1:14" x14ac:dyDescent="0.2">
      <c r="A3273" s="1" t="s">
        <v>3313</v>
      </c>
      <c r="B3273" s="1">
        <v>69</v>
      </c>
      <c r="C3273" s="1" t="s">
        <v>26</v>
      </c>
      <c r="D3273" s="1" t="s">
        <v>21</v>
      </c>
      <c r="E3273" s="1">
        <v>9.14</v>
      </c>
      <c r="F3273" s="1">
        <v>48</v>
      </c>
      <c r="G3273" s="1" t="s">
        <v>48</v>
      </c>
      <c r="H3273" s="1" t="s">
        <v>45</v>
      </c>
      <c r="I3273" s="1">
        <v>13.99</v>
      </c>
      <c r="J3273" s="1">
        <v>0</v>
      </c>
      <c r="K3273" s="1" t="s">
        <v>36</v>
      </c>
      <c r="L3273" s="1">
        <v>5</v>
      </c>
      <c r="M3273" s="1">
        <v>0.19</v>
      </c>
      <c r="N3273" s="1" t="s">
        <v>19</v>
      </c>
    </row>
    <row r="3274" spans="1:14" x14ac:dyDescent="0.2">
      <c r="A3274" s="1" t="s">
        <v>3314</v>
      </c>
      <c r="B3274" s="1">
        <v>18</v>
      </c>
      <c r="C3274" s="1" t="s">
        <v>26</v>
      </c>
      <c r="D3274" s="1" t="s">
        <v>15</v>
      </c>
      <c r="E3274" s="1">
        <v>4.37</v>
      </c>
      <c r="F3274" s="1">
        <v>46</v>
      </c>
      <c r="G3274" s="1" t="s">
        <v>22</v>
      </c>
      <c r="H3274" s="1" t="s">
        <v>17</v>
      </c>
      <c r="I3274" s="1">
        <v>8.99</v>
      </c>
      <c r="J3274" s="1">
        <v>1</v>
      </c>
      <c r="K3274" s="1" t="s">
        <v>42</v>
      </c>
      <c r="L3274" s="1">
        <v>1</v>
      </c>
      <c r="M3274" s="1">
        <v>0.09</v>
      </c>
      <c r="N3274" s="1" t="s">
        <v>19</v>
      </c>
    </row>
    <row r="3275" spans="1:14" x14ac:dyDescent="0.2">
      <c r="A3275" s="1" t="s">
        <v>3315</v>
      </c>
      <c r="B3275" s="1">
        <v>26</v>
      </c>
      <c r="C3275" s="1" t="s">
        <v>40</v>
      </c>
      <c r="D3275" s="1" t="s">
        <v>21</v>
      </c>
      <c r="E3275" s="1">
        <v>10.42</v>
      </c>
      <c r="F3275" s="1">
        <v>28</v>
      </c>
      <c r="G3275" s="1" t="s">
        <v>48</v>
      </c>
      <c r="H3275" s="1" t="s">
        <v>45</v>
      </c>
      <c r="I3275" s="1">
        <v>13.99</v>
      </c>
      <c r="J3275" s="1">
        <v>0</v>
      </c>
      <c r="K3275" s="1" t="s">
        <v>28</v>
      </c>
      <c r="L3275" s="1">
        <v>1</v>
      </c>
      <c r="M3275" s="1">
        <v>0.36</v>
      </c>
      <c r="N3275" s="1" t="s">
        <v>46</v>
      </c>
    </row>
    <row r="3276" spans="1:14" x14ac:dyDescent="0.2">
      <c r="A3276" s="1" t="s">
        <v>3316</v>
      </c>
      <c r="B3276" s="1">
        <v>44</v>
      </c>
      <c r="C3276" s="1" t="s">
        <v>26</v>
      </c>
      <c r="D3276" s="1" t="s">
        <v>21</v>
      </c>
      <c r="E3276" s="1">
        <v>3.08</v>
      </c>
      <c r="F3276" s="1">
        <v>58</v>
      </c>
      <c r="G3276" s="1" t="s">
        <v>27</v>
      </c>
      <c r="H3276" s="1" t="s">
        <v>17</v>
      </c>
      <c r="I3276" s="1">
        <v>13.99</v>
      </c>
      <c r="J3276" s="1">
        <v>1</v>
      </c>
      <c r="K3276" s="1" t="s">
        <v>42</v>
      </c>
      <c r="L3276" s="1">
        <v>1</v>
      </c>
      <c r="M3276" s="1">
        <v>0.05</v>
      </c>
      <c r="N3276" s="1" t="s">
        <v>38</v>
      </c>
    </row>
    <row r="3277" spans="1:14" x14ac:dyDescent="0.2">
      <c r="A3277" s="1" t="s">
        <v>3317</v>
      </c>
      <c r="B3277" s="1">
        <v>43</v>
      </c>
      <c r="C3277" s="1" t="s">
        <v>26</v>
      </c>
      <c r="D3277" s="1" t="s">
        <v>21</v>
      </c>
      <c r="E3277" s="1">
        <v>1.86</v>
      </c>
      <c r="F3277" s="1">
        <v>52</v>
      </c>
      <c r="G3277" s="1" t="s">
        <v>27</v>
      </c>
      <c r="H3277" s="1" t="s">
        <v>56</v>
      </c>
      <c r="I3277" s="1">
        <v>13.99</v>
      </c>
      <c r="J3277" s="1">
        <v>1</v>
      </c>
      <c r="K3277" s="1" t="s">
        <v>18</v>
      </c>
      <c r="L3277" s="1">
        <v>3</v>
      </c>
      <c r="M3277" s="1">
        <v>0.04</v>
      </c>
      <c r="N3277" s="1" t="s">
        <v>46</v>
      </c>
    </row>
    <row r="3278" spans="1:14" x14ac:dyDescent="0.2">
      <c r="A3278" s="1" t="s">
        <v>3318</v>
      </c>
      <c r="B3278" s="1">
        <v>39</v>
      </c>
      <c r="C3278" s="1" t="s">
        <v>26</v>
      </c>
      <c r="D3278" s="1" t="s">
        <v>21</v>
      </c>
      <c r="E3278" s="1">
        <v>6.5</v>
      </c>
      <c r="F3278" s="1">
        <v>12</v>
      </c>
      <c r="G3278" s="1" t="s">
        <v>27</v>
      </c>
      <c r="H3278" s="1" t="s">
        <v>56</v>
      </c>
      <c r="I3278" s="1">
        <v>13.99</v>
      </c>
      <c r="J3278" s="1">
        <v>0</v>
      </c>
      <c r="K3278" s="1" t="s">
        <v>28</v>
      </c>
      <c r="L3278" s="1">
        <v>4</v>
      </c>
      <c r="M3278" s="1">
        <v>0.5</v>
      </c>
      <c r="N3278" s="1" t="s">
        <v>24</v>
      </c>
    </row>
    <row r="3279" spans="1:14" x14ac:dyDescent="0.2">
      <c r="A3279" s="1" t="s">
        <v>3319</v>
      </c>
      <c r="B3279" s="1">
        <v>70</v>
      </c>
      <c r="C3279" s="1" t="s">
        <v>14</v>
      </c>
      <c r="D3279" s="1" t="s">
        <v>15</v>
      </c>
      <c r="E3279" s="1">
        <v>9.65</v>
      </c>
      <c r="F3279" s="1">
        <v>12</v>
      </c>
      <c r="G3279" s="1" t="s">
        <v>69</v>
      </c>
      <c r="H3279" s="1" t="s">
        <v>54</v>
      </c>
      <c r="I3279" s="1">
        <v>8.99</v>
      </c>
      <c r="J3279" s="1">
        <v>0</v>
      </c>
      <c r="K3279" s="1" t="s">
        <v>28</v>
      </c>
      <c r="L3279" s="1">
        <v>5</v>
      </c>
      <c r="M3279" s="1">
        <v>0.74</v>
      </c>
      <c r="N3279" s="1" t="s">
        <v>51</v>
      </c>
    </row>
    <row r="3280" spans="1:14" x14ac:dyDescent="0.2">
      <c r="A3280" s="1" t="s">
        <v>3320</v>
      </c>
      <c r="B3280" s="1">
        <v>19</v>
      </c>
      <c r="C3280" s="1" t="s">
        <v>26</v>
      </c>
      <c r="D3280" s="1" t="s">
        <v>31</v>
      </c>
      <c r="E3280" s="1">
        <v>0.1</v>
      </c>
      <c r="F3280" s="1">
        <v>24</v>
      </c>
      <c r="G3280" s="1" t="s">
        <v>16</v>
      </c>
      <c r="H3280" s="1" t="s">
        <v>23</v>
      </c>
      <c r="I3280" s="1">
        <v>17.989999999999998</v>
      </c>
      <c r="J3280" s="1">
        <v>0</v>
      </c>
      <c r="K3280" s="1" t="s">
        <v>36</v>
      </c>
      <c r="L3280" s="1">
        <v>5</v>
      </c>
      <c r="M3280" s="1">
        <v>0</v>
      </c>
      <c r="N3280" s="1" t="s">
        <v>24</v>
      </c>
    </row>
    <row r="3281" spans="1:14" x14ac:dyDescent="0.2">
      <c r="A3281" s="1" t="s">
        <v>3321</v>
      </c>
      <c r="B3281" s="1">
        <v>23</v>
      </c>
      <c r="C3281" s="1" t="s">
        <v>14</v>
      </c>
      <c r="D3281" s="1" t="s">
        <v>31</v>
      </c>
      <c r="E3281" s="1">
        <v>33.47</v>
      </c>
      <c r="F3281" s="1">
        <v>29</v>
      </c>
      <c r="G3281" s="1" t="s">
        <v>22</v>
      </c>
      <c r="H3281" s="1" t="s">
        <v>45</v>
      </c>
      <c r="I3281" s="1">
        <v>17.989999999999998</v>
      </c>
      <c r="J3281" s="1">
        <v>0</v>
      </c>
      <c r="K3281" s="1" t="s">
        <v>42</v>
      </c>
      <c r="L3281" s="1">
        <v>3</v>
      </c>
      <c r="M3281" s="1">
        <v>1.1200000000000001</v>
      </c>
      <c r="N3281" s="1" t="s">
        <v>38</v>
      </c>
    </row>
    <row r="3282" spans="1:14" x14ac:dyDescent="0.2">
      <c r="A3282" s="1" t="s">
        <v>3322</v>
      </c>
      <c r="B3282" s="1">
        <v>39</v>
      </c>
      <c r="C3282" s="1" t="s">
        <v>26</v>
      </c>
      <c r="D3282" s="1" t="s">
        <v>31</v>
      </c>
      <c r="E3282" s="1">
        <v>4.67</v>
      </c>
      <c r="F3282" s="1">
        <v>9</v>
      </c>
      <c r="G3282" s="1" t="s">
        <v>32</v>
      </c>
      <c r="H3282" s="1" t="s">
        <v>17</v>
      </c>
      <c r="I3282" s="1">
        <v>17.989999999999998</v>
      </c>
      <c r="J3282" s="1">
        <v>1</v>
      </c>
      <c r="K3282" s="1" t="s">
        <v>28</v>
      </c>
      <c r="L3282" s="1">
        <v>3</v>
      </c>
      <c r="M3282" s="1">
        <v>0.47</v>
      </c>
      <c r="N3282" s="1" t="s">
        <v>24</v>
      </c>
    </row>
    <row r="3283" spans="1:14" x14ac:dyDescent="0.2">
      <c r="A3283" s="1" t="s">
        <v>3323</v>
      </c>
      <c r="B3283" s="1">
        <v>19</v>
      </c>
      <c r="C3283" s="1" t="s">
        <v>26</v>
      </c>
      <c r="D3283" s="1" t="s">
        <v>31</v>
      </c>
      <c r="E3283" s="1">
        <v>1.73</v>
      </c>
      <c r="F3283" s="1">
        <v>22</v>
      </c>
      <c r="G3283" s="1" t="s">
        <v>32</v>
      </c>
      <c r="H3283" s="1" t="s">
        <v>45</v>
      </c>
      <c r="I3283" s="1">
        <v>17.989999999999998</v>
      </c>
      <c r="J3283" s="1">
        <v>1</v>
      </c>
      <c r="K3283" s="1" t="s">
        <v>60</v>
      </c>
      <c r="L3283" s="1">
        <v>3</v>
      </c>
      <c r="M3283" s="1">
        <v>0.08</v>
      </c>
      <c r="N3283" s="1" t="s">
        <v>24</v>
      </c>
    </row>
    <row r="3284" spans="1:14" x14ac:dyDescent="0.2">
      <c r="A3284" s="1" t="s">
        <v>3324</v>
      </c>
      <c r="B3284" s="1">
        <v>30</v>
      </c>
      <c r="C3284" s="1" t="s">
        <v>40</v>
      </c>
      <c r="D3284" s="1" t="s">
        <v>15</v>
      </c>
      <c r="E3284" s="1">
        <v>0.25</v>
      </c>
      <c r="F3284" s="1">
        <v>29</v>
      </c>
      <c r="G3284" s="1" t="s">
        <v>22</v>
      </c>
      <c r="H3284" s="1" t="s">
        <v>56</v>
      </c>
      <c r="I3284" s="1">
        <v>8.99</v>
      </c>
      <c r="J3284" s="1">
        <v>1</v>
      </c>
      <c r="K3284" s="1" t="s">
        <v>18</v>
      </c>
      <c r="L3284" s="1">
        <v>2</v>
      </c>
      <c r="M3284" s="1">
        <v>0.01</v>
      </c>
      <c r="N3284" s="1" t="s">
        <v>46</v>
      </c>
    </row>
    <row r="3285" spans="1:14" x14ac:dyDescent="0.2">
      <c r="A3285" s="1" t="s">
        <v>3325</v>
      </c>
      <c r="B3285" s="1">
        <v>22</v>
      </c>
      <c r="C3285" s="1" t="s">
        <v>14</v>
      </c>
      <c r="D3285" s="1" t="s">
        <v>31</v>
      </c>
      <c r="E3285" s="1">
        <v>17.649999999999999</v>
      </c>
      <c r="F3285" s="1">
        <v>9</v>
      </c>
      <c r="G3285" s="1" t="s">
        <v>16</v>
      </c>
      <c r="H3285" s="1" t="s">
        <v>17</v>
      </c>
      <c r="I3285" s="1">
        <v>17.989999999999998</v>
      </c>
      <c r="J3285" s="1">
        <v>0</v>
      </c>
      <c r="K3285" s="1" t="s">
        <v>42</v>
      </c>
      <c r="L3285" s="1">
        <v>2</v>
      </c>
      <c r="M3285" s="1">
        <v>1.76</v>
      </c>
      <c r="N3285" s="1" t="s">
        <v>29</v>
      </c>
    </row>
    <row r="3286" spans="1:14" x14ac:dyDescent="0.2">
      <c r="A3286" s="1" t="s">
        <v>3326</v>
      </c>
      <c r="B3286" s="1">
        <v>56</v>
      </c>
      <c r="C3286" s="1" t="s">
        <v>40</v>
      </c>
      <c r="D3286" s="1" t="s">
        <v>21</v>
      </c>
      <c r="E3286" s="1">
        <v>0.49</v>
      </c>
      <c r="F3286" s="1">
        <v>44</v>
      </c>
      <c r="G3286" s="1" t="s">
        <v>22</v>
      </c>
      <c r="H3286" s="1" t="s">
        <v>17</v>
      </c>
      <c r="I3286" s="1">
        <v>13.99</v>
      </c>
      <c r="J3286" s="1">
        <v>1</v>
      </c>
      <c r="K3286" s="1" t="s">
        <v>18</v>
      </c>
      <c r="L3286" s="1">
        <v>3</v>
      </c>
      <c r="M3286" s="1">
        <v>0.01</v>
      </c>
      <c r="N3286" s="1" t="s">
        <v>38</v>
      </c>
    </row>
    <row r="3287" spans="1:14" x14ac:dyDescent="0.2">
      <c r="A3287" s="1" t="s">
        <v>3327</v>
      </c>
      <c r="B3287" s="1">
        <v>61</v>
      </c>
      <c r="C3287" s="1" t="s">
        <v>40</v>
      </c>
      <c r="D3287" s="1" t="s">
        <v>21</v>
      </c>
      <c r="E3287" s="1">
        <v>83.55</v>
      </c>
      <c r="F3287" s="1">
        <v>25</v>
      </c>
      <c r="G3287" s="1" t="s">
        <v>48</v>
      </c>
      <c r="H3287" s="1" t="s">
        <v>54</v>
      </c>
      <c r="I3287" s="1">
        <v>13.99</v>
      </c>
      <c r="J3287" s="1">
        <v>0</v>
      </c>
      <c r="K3287" s="1" t="s">
        <v>36</v>
      </c>
      <c r="L3287" s="1">
        <v>5</v>
      </c>
      <c r="M3287" s="1">
        <v>3.21</v>
      </c>
      <c r="N3287" s="1" t="s">
        <v>38</v>
      </c>
    </row>
    <row r="3288" spans="1:14" x14ac:dyDescent="0.2">
      <c r="A3288" s="1" t="s">
        <v>3328</v>
      </c>
      <c r="B3288" s="1">
        <v>24</v>
      </c>
      <c r="C3288" s="1" t="s">
        <v>14</v>
      </c>
      <c r="D3288" s="1" t="s">
        <v>15</v>
      </c>
      <c r="E3288" s="1">
        <v>1.25</v>
      </c>
      <c r="F3288" s="1">
        <v>27</v>
      </c>
      <c r="G3288" s="1" t="s">
        <v>48</v>
      </c>
      <c r="H3288" s="1" t="s">
        <v>54</v>
      </c>
      <c r="I3288" s="1">
        <v>8.99</v>
      </c>
      <c r="J3288" s="1">
        <v>1</v>
      </c>
      <c r="K3288" s="1" t="s">
        <v>60</v>
      </c>
      <c r="L3288" s="1">
        <v>2</v>
      </c>
      <c r="M3288" s="1">
        <v>0.04</v>
      </c>
      <c r="N3288" s="1" t="s">
        <v>19</v>
      </c>
    </row>
    <row r="3289" spans="1:14" x14ac:dyDescent="0.2">
      <c r="A3289" s="1" t="s">
        <v>3329</v>
      </c>
      <c r="B3289" s="1">
        <v>26</v>
      </c>
      <c r="C3289" s="1" t="s">
        <v>26</v>
      </c>
      <c r="D3289" s="1" t="s">
        <v>15</v>
      </c>
      <c r="E3289" s="1">
        <v>11.36</v>
      </c>
      <c r="F3289" s="1">
        <v>22</v>
      </c>
      <c r="G3289" s="1" t="s">
        <v>16</v>
      </c>
      <c r="H3289" s="1" t="s">
        <v>45</v>
      </c>
      <c r="I3289" s="1">
        <v>8.99</v>
      </c>
      <c r="J3289" s="1">
        <v>0</v>
      </c>
      <c r="K3289" s="1" t="s">
        <v>42</v>
      </c>
      <c r="L3289" s="1">
        <v>2</v>
      </c>
      <c r="M3289" s="1">
        <v>0.49</v>
      </c>
      <c r="N3289" s="1" t="s">
        <v>33</v>
      </c>
    </row>
    <row r="3290" spans="1:14" x14ac:dyDescent="0.2">
      <c r="A3290" s="1" t="s">
        <v>3330</v>
      </c>
      <c r="B3290" s="1">
        <v>47</v>
      </c>
      <c r="C3290" s="1" t="s">
        <v>14</v>
      </c>
      <c r="D3290" s="1" t="s">
        <v>21</v>
      </c>
      <c r="E3290" s="1">
        <v>19.899999999999999</v>
      </c>
      <c r="F3290" s="1">
        <v>31</v>
      </c>
      <c r="G3290" s="1" t="s">
        <v>48</v>
      </c>
      <c r="H3290" s="1" t="s">
        <v>56</v>
      </c>
      <c r="I3290" s="1">
        <v>13.99</v>
      </c>
      <c r="J3290" s="1">
        <v>0</v>
      </c>
      <c r="K3290" s="1" t="s">
        <v>42</v>
      </c>
      <c r="L3290" s="1">
        <v>2</v>
      </c>
      <c r="M3290" s="1">
        <v>0.62</v>
      </c>
      <c r="N3290" s="1" t="s">
        <v>38</v>
      </c>
    </row>
    <row r="3291" spans="1:14" x14ac:dyDescent="0.2">
      <c r="A3291" s="1" t="s">
        <v>3331</v>
      </c>
      <c r="B3291" s="1">
        <v>66</v>
      </c>
      <c r="C3291" s="1" t="s">
        <v>14</v>
      </c>
      <c r="D3291" s="1" t="s">
        <v>21</v>
      </c>
      <c r="E3291" s="1">
        <v>4.41</v>
      </c>
      <c r="F3291" s="1">
        <v>48</v>
      </c>
      <c r="G3291" s="1" t="s">
        <v>27</v>
      </c>
      <c r="H3291" s="1" t="s">
        <v>23</v>
      </c>
      <c r="I3291" s="1">
        <v>13.99</v>
      </c>
      <c r="J3291" s="1">
        <v>1</v>
      </c>
      <c r="K3291" s="1" t="s">
        <v>18</v>
      </c>
      <c r="L3291" s="1">
        <v>5</v>
      </c>
      <c r="M3291" s="1">
        <v>0.09</v>
      </c>
      <c r="N3291" s="1" t="s">
        <v>24</v>
      </c>
    </row>
    <row r="3292" spans="1:14" x14ac:dyDescent="0.2">
      <c r="A3292" s="1" t="s">
        <v>3332</v>
      </c>
      <c r="B3292" s="1">
        <v>36</v>
      </c>
      <c r="C3292" s="1" t="s">
        <v>26</v>
      </c>
      <c r="D3292" s="1" t="s">
        <v>21</v>
      </c>
      <c r="E3292" s="1">
        <v>9.16</v>
      </c>
      <c r="F3292" s="1">
        <v>47</v>
      </c>
      <c r="G3292" s="1" t="s">
        <v>48</v>
      </c>
      <c r="H3292" s="1" t="s">
        <v>54</v>
      </c>
      <c r="I3292" s="1">
        <v>13.99</v>
      </c>
      <c r="J3292" s="1">
        <v>1</v>
      </c>
      <c r="K3292" s="1" t="s">
        <v>28</v>
      </c>
      <c r="L3292" s="1">
        <v>5</v>
      </c>
      <c r="M3292" s="1">
        <v>0.19</v>
      </c>
      <c r="N3292" s="1" t="s">
        <v>19</v>
      </c>
    </row>
    <row r="3293" spans="1:14" x14ac:dyDescent="0.2">
      <c r="A3293" s="1" t="s">
        <v>3333</v>
      </c>
      <c r="B3293" s="1">
        <v>49</v>
      </c>
      <c r="C3293" s="1" t="s">
        <v>40</v>
      </c>
      <c r="D3293" s="1" t="s">
        <v>21</v>
      </c>
      <c r="E3293" s="1">
        <v>15.37</v>
      </c>
      <c r="F3293" s="1">
        <v>34</v>
      </c>
      <c r="G3293" s="1" t="s">
        <v>22</v>
      </c>
      <c r="H3293" s="1" t="s">
        <v>45</v>
      </c>
      <c r="I3293" s="1">
        <v>13.99</v>
      </c>
      <c r="J3293" s="1">
        <v>0</v>
      </c>
      <c r="K3293" s="1" t="s">
        <v>42</v>
      </c>
      <c r="L3293" s="1">
        <v>5</v>
      </c>
      <c r="M3293" s="1">
        <v>0.44</v>
      </c>
      <c r="N3293" s="1" t="s">
        <v>19</v>
      </c>
    </row>
    <row r="3294" spans="1:14" x14ac:dyDescent="0.2">
      <c r="A3294" s="1" t="s">
        <v>3334</v>
      </c>
      <c r="B3294" s="1">
        <v>69</v>
      </c>
      <c r="C3294" s="1" t="s">
        <v>26</v>
      </c>
      <c r="D3294" s="1" t="s">
        <v>21</v>
      </c>
      <c r="E3294" s="1">
        <v>4.5599999999999996</v>
      </c>
      <c r="F3294" s="1">
        <v>37</v>
      </c>
      <c r="G3294" s="1" t="s">
        <v>48</v>
      </c>
      <c r="H3294" s="1" t="s">
        <v>17</v>
      </c>
      <c r="I3294" s="1">
        <v>13.99</v>
      </c>
      <c r="J3294" s="1">
        <v>1</v>
      </c>
      <c r="K3294" s="1" t="s">
        <v>42</v>
      </c>
      <c r="L3294" s="1">
        <v>2</v>
      </c>
      <c r="M3294" s="1">
        <v>0.12</v>
      </c>
      <c r="N3294" s="1" t="s">
        <v>29</v>
      </c>
    </row>
    <row r="3295" spans="1:14" x14ac:dyDescent="0.2">
      <c r="A3295" s="1" t="s">
        <v>3335</v>
      </c>
      <c r="B3295" s="1">
        <v>18</v>
      </c>
      <c r="C3295" s="1" t="s">
        <v>26</v>
      </c>
      <c r="D3295" s="1" t="s">
        <v>15</v>
      </c>
      <c r="E3295" s="1">
        <v>7.65</v>
      </c>
      <c r="F3295" s="1">
        <v>49</v>
      </c>
      <c r="G3295" s="1" t="s">
        <v>22</v>
      </c>
      <c r="H3295" s="1" t="s">
        <v>54</v>
      </c>
      <c r="I3295" s="1">
        <v>8.99</v>
      </c>
      <c r="J3295" s="1">
        <v>1</v>
      </c>
      <c r="K3295" s="1" t="s">
        <v>36</v>
      </c>
      <c r="L3295" s="1">
        <v>1</v>
      </c>
      <c r="M3295" s="1">
        <v>0.15</v>
      </c>
      <c r="N3295" s="1" t="s">
        <v>29</v>
      </c>
    </row>
    <row r="3296" spans="1:14" x14ac:dyDescent="0.2">
      <c r="A3296" s="1" t="s">
        <v>3336</v>
      </c>
      <c r="B3296" s="1">
        <v>29</v>
      </c>
      <c r="C3296" s="1" t="s">
        <v>26</v>
      </c>
      <c r="D3296" s="1" t="s">
        <v>21</v>
      </c>
      <c r="E3296" s="1">
        <v>6.87</v>
      </c>
      <c r="F3296" s="1">
        <v>27</v>
      </c>
      <c r="G3296" s="1" t="s">
        <v>16</v>
      </c>
      <c r="H3296" s="1" t="s">
        <v>56</v>
      </c>
      <c r="I3296" s="1">
        <v>13.99</v>
      </c>
      <c r="J3296" s="1">
        <v>0</v>
      </c>
      <c r="K3296" s="1" t="s">
        <v>18</v>
      </c>
      <c r="L3296" s="1">
        <v>4</v>
      </c>
      <c r="M3296" s="1">
        <v>0.25</v>
      </c>
      <c r="N3296" s="1" t="s">
        <v>38</v>
      </c>
    </row>
    <row r="3297" spans="1:14" x14ac:dyDescent="0.2">
      <c r="A3297" s="1" t="s">
        <v>3337</v>
      </c>
      <c r="B3297" s="1">
        <v>49</v>
      </c>
      <c r="C3297" s="1" t="s">
        <v>26</v>
      </c>
      <c r="D3297" s="1" t="s">
        <v>21</v>
      </c>
      <c r="E3297" s="1">
        <v>30.07</v>
      </c>
      <c r="F3297" s="1">
        <v>34</v>
      </c>
      <c r="G3297" s="1" t="s">
        <v>27</v>
      </c>
      <c r="H3297" s="1" t="s">
        <v>17</v>
      </c>
      <c r="I3297" s="1">
        <v>13.99</v>
      </c>
      <c r="J3297" s="1">
        <v>0</v>
      </c>
      <c r="K3297" s="1" t="s">
        <v>36</v>
      </c>
      <c r="L3297" s="1">
        <v>4</v>
      </c>
      <c r="M3297" s="1">
        <v>0.86</v>
      </c>
      <c r="N3297" s="1" t="s">
        <v>24</v>
      </c>
    </row>
    <row r="3298" spans="1:14" x14ac:dyDescent="0.2">
      <c r="A3298" s="1" t="s">
        <v>3338</v>
      </c>
      <c r="B3298" s="1">
        <v>20</v>
      </c>
      <c r="C3298" s="1" t="s">
        <v>14</v>
      </c>
      <c r="D3298" s="1" t="s">
        <v>31</v>
      </c>
      <c r="E3298" s="1">
        <v>25.68</v>
      </c>
      <c r="F3298" s="1">
        <v>3</v>
      </c>
      <c r="G3298" s="1" t="s">
        <v>27</v>
      </c>
      <c r="H3298" s="1" t="s">
        <v>45</v>
      </c>
      <c r="I3298" s="1">
        <v>17.989999999999998</v>
      </c>
      <c r="J3298" s="1">
        <v>0</v>
      </c>
      <c r="K3298" s="1" t="s">
        <v>60</v>
      </c>
      <c r="L3298" s="1">
        <v>5</v>
      </c>
      <c r="M3298" s="1">
        <v>6.42</v>
      </c>
      <c r="N3298" s="1" t="s">
        <v>46</v>
      </c>
    </row>
    <row r="3299" spans="1:14" x14ac:dyDescent="0.2">
      <c r="A3299" s="1" t="s">
        <v>3339</v>
      </c>
      <c r="B3299" s="1">
        <v>70</v>
      </c>
      <c r="C3299" s="1" t="s">
        <v>40</v>
      </c>
      <c r="D3299" s="1" t="s">
        <v>15</v>
      </c>
      <c r="E3299" s="1">
        <v>2.2200000000000002</v>
      </c>
      <c r="F3299" s="1">
        <v>12</v>
      </c>
      <c r="G3299" s="1" t="s">
        <v>27</v>
      </c>
      <c r="H3299" s="1" t="s">
        <v>45</v>
      </c>
      <c r="I3299" s="1">
        <v>8.99</v>
      </c>
      <c r="J3299" s="1">
        <v>1</v>
      </c>
      <c r="K3299" s="1" t="s">
        <v>42</v>
      </c>
      <c r="L3299" s="1">
        <v>3</v>
      </c>
      <c r="M3299" s="1">
        <v>0.17</v>
      </c>
      <c r="N3299" s="1" t="s">
        <v>38</v>
      </c>
    </row>
    <row r="3300" spans="1:14" x14ac:dyDescent="0.2">
      <c r="A3300" s="1" t="s">
        <v>3340</v>
      </c>
      <c r="B3300" s="1">
        <v>26</v>
      </c>
      <c r="C3300" s="1" t="s">
        <v>40</v>
      </c>
      <c r="D3300" s="1" t="s">
        <v>31</v>
      </c>
      <c r="E3300" s="1">
        <v>13.17</v>
      </c>
      <c r="F3300" s="1">
        <v>37</v>
      </c>
      <c r="G3300" s="1" t="s">
        <v>48</v>
      </c>
      <c r="H3300" s="1" t="s">
        <v>56</v>
      </c>
      <c r="I3300" s="1">
        <v>17.989999999999998</v>
      </c>
      <c r="J3300" s="1">
        <v>0</v>
      </c>
      <c r="K3300" s="1" t="s">
        <v>60</v>
      </c>
      <c r="L3300" s="1">
        <v>4</v>
      </c>
      <c r="M3300" s="1">
        <v>0.35</v>
      </c>
      <c r="N3300" s="1" t="s">
        <v>19</v>
      </c>
    </row>
    <row r="3301" spans="1:14" x14ac:dyDescent="0.2">
      <c r="A3301" s="1" t="s">
        <v>3341</v>
      </c>
      <c r="B3301" s="1">
        <v>65</v>
      </c>
      <c r="C3301" s="1" t="s">
        <v>26</v>
      </c>
      <c r="D3301" s="1" t="s">
        <v>21</v>
      </c>
      <c r="E3301" s="1">
        <v>13.88</v>
      </c>
      <c r="F3301" s="1">
        <v>57</v>
      </c>
      <c r="G3301" s="1" t="s">
        <v>32</v>
      </c>
      <c r="H3301" s="1" t="s">
        <v>45</v>
      </c>
      <c r="I3301" s="1">
        <v>13.99</v>
      </c>
      <c r="J3301" s="1">
        <v>1</v>
      </c>
      <c r="K3301" s="1" t="s">
        <v>28</v>
      </c>
      <c r="L3301" s="1">
        <v>5</v>
      </c>
      <c r="M3301" s="1">
        <v>0.24</v>
      </c>
      <c r="N3301" s="1" t="s">
        <v>46</v>
      </c>
    </row>
    <row r="3302" spans="1:14" x14ac:dyDescent="0.2">
      <c r="A3302" s="1" t="s">
        <v>3342</v>
      </c>
      <c r="B3302" s="1">
        <v>53</v>
      </c>
      <c r="C3302" s="1" t="s">
        <v>14</v>
      </c>
      <c r="D3302" s="1" t="s">
        <v>21</v>
      </c>
      <c r="E3302" s="1">
        <v>1.55</v>
      </c>
      <c r="F3302" s="1">
        <v>30</v>
      </c>
      <c r="G3302" s="1" t="s">
        <v>27</v>
      </c>
      <c r="H3302" s="1" t="s">
        <v>45</v>
      </c>
      <c r="I3302" s="1">
        <v>13.99</v>
      </c>
      <c r="J3302" s="1">
        <v>1</v>
      </c>
      <c r="K3302" s="1" t="s">
        <v>60</v>
      </c>
      <c r="L3302" s="1">
        <v>3</v>
      </c>
      <c r="M3302" s="1">
        <v>0.05</v>
      </c>
      <c r="N3302" s="1" t="s">
        <v>51</v>
      </c>
    </row>
    <row r="3303" spans="1:14" x14ac:dyDescent="0.2">
      <c r="A3303" s="1" t="s">
        <v>3343</v>
      </c>
      <c r="B3303" s="1">
        <v>33</v>
      </c>
      <c r="C3303" s="1" t="s">
        <v>14</v>
      </c>
      <c r="D3303" s="1" t="s">
        <v>21</v>
      </c>
      <c r="E3303" s="1">
        <v>11.4</v>
      </c>
      <c r="F3303" s="1">
        <v>42</v>
      </c>
      <c r="G3303" s="1" t="s">
        <v>69</v>
      </c>
      <c r="H3303" s="1" t="s">
        <v>54</v>
      </c>
      <c r="I3303" s="1">
        <v>13.99</v>
      </c>
      <c r="J3303" s="1">
        <v>1</v>
      </c>
      <c r="K3303" s="1" t="s">
        <v>28</v>
      </c>
      <c r="L3303" s="1">
        <v>4</v>
      </c>
      <c r="M3303" s="1">
        <v>0.27</v>
      </c>
      <c r="N3303" s="1" t="s">
        <v>19</v>
      </c>
    </row>
    <row r="3304" spans="1:14" x14ac:dyDescent="0.2">
      <c r="A3304" s="1" t="s">
        <v>3344</v>
      </c>
      <c r="B3304" s="1">
        <v>33</v>
      </c>
      <c r="C3304" s="1" t="s">
        <v>40</v>
      </c>
      <c r="D3304" s="1" t="s">
        <v>21</v>
      </c>
      <c r="E3304" s="1">
        <v>6.6</v>
      </c>
      <c r="F3304" s="1">
        <v>55</v>
      </c>
      <c r="G3304" s="1" t="s">
        <v>22</v>
      </c>
      <c r="H3304" s="1" t="s">
        <v>54</v>
      </c>
      <c r="I3304" s="1">
        <v>13.99</v>
      </c>
      <c r="J3304" s="1">
        <v>1</v>
      </c>
      <c r="K3304" s="1" t="s">
        <v>18</v>
      </c>
      <c r="L3304" s="1">
        <v>2</v>
      </c>
      <c r="M3304" s="1">
        <v>0.12</v>
      </c>
      <c r="N3304" s="1" t="s">
        <v>51</v>
      </c>
    </row>
    <row r="3305" spans="1:14" x14ac:dyDescent="0.2">
      <c r="A3305" s="2" t="s">
        <v>3345</v>
      </c>
      <c r="B3305" s="1">
        <v>19</v>
      </c>
      <c r="C3305" s="1" t="s">
        <v>26</v>
      </c>
      <c r="D3305" s="1" t="s">
        <v>31</v>
      </c>
      <c r="E3305" s="1">
        <v>8.2899999999999991</v>
      </c>
      <c r="F3305" s="1">
        <v>28</v>
      </c>
      <c r="G3305" s="1" t="s">
        <v>22</v>
      </c>
      <c r="H3305" s="1" t="s">
        <v>17</v>
      </c>
      <c r="I3305" s="1">
        <v>17.989999999999998</v>
      </c>
      <c r="J3305" s="1">
        <v>0</v>
      </c>
      <c r="K3305" s="1" t="s">
        <v>28</v>
      </c>
      <c r="L3305" s="1">
        <v>5</v>
      </c>
      <c r="M3305" s="1">
        <v>0.28999999999999998</v>
      </c>
      <c r="N3305" s="1" t="s">
        <v>29</v>
      </c>
    </row>
    <row r="3306" spans="1:14" x14ac:dyDescent="0.2">
      <c r="A3306" s="1" t="s">
        <v>3346</v>
      </c>
      <c r="B3306" s="1">
        <v>58</v>
      </c>
      <c r="C3306" s="1" t="s">
        <v>40</v>
      </c>
      <c r="D3306" s="1" t="s">
        <v>21</v>
      </c>
      <c r="E3306" s="1">
        <v>4.38</v>
      </c>
      <c r="F3306" s="1">
        <v>25</v>
      </c>
      <c r="G3306" s="1" t="s">
        <v>16</v>
      </c>
      <c r="H3306" s="1" t="s">
        <v>56</v>
      </c>
      <c r="I3306" s="1">
        <v>13.99</v>
      </c>
      <c r="J3306" s="1">
        <v>1</v>
      </c>
      <c r="K3306" s="1" t="s">
        <v>60</v>
      </c>
      <c r="L3306" s="1">
        <v>1</v>
      </c>
      <c r="M3306" s="1">
        <v>0.17</v>
      </c>
      <c r="N3306" s="1" t="s">
        <v>38</v>
      </c>
    </row>
    <row r="3307" spans="1:14" x14ac:dyDescent="0.2">
      <c r="A3307" s="1" t="s">
        <v>3347</v>
      </c>
      <c r="B3307" s="1">
        <v>63</v>
      </c>
      <c r="C3307" s="1" t="s">
        <v>14</v>
      </c>
      <c r="D3307" s="1" t="s">
        <v>15</v>
      </c>
      <c r="E3307" s="1">
        <v>14.16</v>
      </c>
      <c r="F3307" s="1">
        <v>45</v>
      </c>
      <c r="G3307" s="1" t="s">
        <v>22</v>
      </c>
      <c r="H3307" s="1" t="s">
        <v>45</v>
      </c>
      <c r="I3307" s="1">
        <v>8.99</v>
      </c>
      <c r="J3307" s="1">
        <v>1</v>
      </c>
      <c r="K3307" s="1" t="s">
        <v>60</v>
      </c>
      <c r="L3307" s="1">
        <v>4</v>
      </c>
      <c r="M3307" s="1">
        <v>0.31</v>
      </c>
      <c r="N3307" s="1" t="s">
        <v>38</v>
      </c>
    </row>
    <row r="3308" spans="1:14" x14ac:dyDescent="0.2">
      <c r="A3308" s="1" t="s">
        <v>3348</v>
      </c>
      <c r="B3308" s="1">
        <v>50</v>
      </c>
      <c r="C3308" s="1" t="s">
        <v>26</v>
      </c>
      <c r="D3308" s="1" t="s">
        <v>21</v>
      </c>
      <c r="E3308" s="1">
        <v>23.31</v>
      </c>
      <c r="F3308" s="1">
        <v>5</v>
      </c>
      <c r="G3308" s="1" t="s">
        <v>48</v>
      </c>
      <c r="H3308" s="1" t="s">
        <v>56</v>
      </c>
      <c r="I3308" s="1">
        <v>13.99</v>
      </c>
      <c r="J3308" s="1">
        <v>0</v>
      </c>
      <c r="K3308" s="1" t="s">
        <v>60</v>
      </c>
      <c r="L3308" s="1">
        <v>1</v>
      </c>
      <c r="M3308" s="1">
        <v>3.88</v>
      </c>
      <c r="N3308" s="1" t="s">
        <v>19</v>
      </c>
    </row>
    <row r="3309" spans="1:14" x14ac:dyDescent="0.2">
      <c r="A3309" s="1" t="s">
        <v>3349</v>
      </c>
      <c r="B3309" s="1">
        <v>43</v>
      </c>
      <c r="C3309" s="1" t="s">
        <v>14</v>
      </c>
      <c r="D3309" s="1" t="s">
        <v>31</v>
      </c>
      <c r="E3309" s="1">
        <v>4.96</v>
      </c>
      <c r="F3309" s="1">
        <v>34</v>
      </c>
      <c r="G3309" s="1" t="s">
        <v>22</v>
      </c>
      <c r="H3309" s="1" t="s">
        <v>17</v>
      </c>
      <c r="I3309" s="1">
        <v>17.989999999999998</v>
      </c>
      <c r="J3309" s="1">
        <v>1</v>
      </c>
      <c r="K3309" s="1" t="s">
        <v>28</v>
      </c>
      <c r="L3309" s="1">
        <v>3</v>
      </c>
      <c r="M3309" s="1">
        <v>0.14000000000000001</v>
      </c>
      <c r="N3309" s="1" t="s">
        <v>51</v>
      </c>
    </row>
    <row r="3310" spans="1:14" x14ac:dyDescent="0.2">
      <c r="A3310" s="1" t="s">
        <v>3350</v>
      </c>
      <c r="B3310" s="1">
        <v>46</v>
      </c>
      <c r="C3310" s="1" t="s">
        <v>40</v>
      </c>
      <c r="D3310" s="1" t="s">
        <v>21</v>
      </c>
      <c r="E3310" s="1">
        <v>18.14</v>
      </c>
      <c r="F3310" s="1">
        <v>45</v>
      </c>
      <c r="G3310" s="1" t="s">
        <v>22</v>
      </c>
      <c r="H3310" s="1" t="s">
        <v>54</v>
      </c>
      <c r="I3310" s="1">
        <v>13.99</v>
      </c>
      <c r="J3310" s="1">
        <v>1</v>
      </c>
      <c r="K3310" s="1" t="s">
        <v>60</v>
      </c>
      <c r="L3310" s="1">
        <v>2</v>
      </c>
      <c r="M3310" s="1">
        <v>0.39</v>
      </c>
      <c r="N3310" s="1" t="s">
        <v>24</v>
      </c>
    </row>
    <row r="3311" spans="1:14" x14ac:dyDescent="0.2">
      <c r="A3311" s="1" t="s">
        <v>3351</v>
      </c>
      <c r="B3311" s="1">
        <v>19</v>
      </c>
      <c r="C3311" s="1" t="s">
        <v>14</v>
      </c>
      <c r="D3311" s="1" t="s">
        <v>15</v>
      </c>
      <c r="E3311" s="1">
        <v>4.42</v>
      </c>
      <c r="F3311" s="1">
        <v>0</v>
      </c>
      <c r="G3311" s="1" t="s">
        <v>22</v>
      </c>
      <c r="H3311" s="1" t="s">
        <v>45</v>
      </c>
      <c r="I3311" s="1">
        <v>8.99</v>
      </c>
      <c r="J3311" s="1">
        <v>0</v>
      </c>
      <c r="K3311" s="1" t="s">
        <v>60</v>
      </c>
      <c r="L3311" s="1">
        <v>3</v>
      </c>
      <c r="M3311" s="1">
        <v>4.42</v>
      </c>
      <c r="N3311" s="1" t="s">
        <v>29</v>
      </c>
    </row>
    <row r="3312" spans="1:14" x14ac:dyDescent="0.2">
      <c r="A3312" s="1" t="s">
        <v>3352</v>
      </c>
      <c r="B3312" s="1">
        <v>64</v>
      </c>
      <c r="C3312" s="1" t="s">
        <v>14</v>
      </c>
      <c r="D3312" s="1" t="s">
        <v>21</v>
      </c>
      <c r="E3312" s="1">
        <v>19.87</v>
      </c>
      <c r="F3312" s="1">
        <v>41</v>
      </c>
      <c r="G3312" s="1" t="s">
        <v>48</v>
      </c>
      <c r="H3312" s="1" t="s">
        <v>23</v>
      </c>
      <c r="I3312" s="1">
        <v>13.99</v>
      </c>
      <c r="J3312" s="1">
        <v>0</v>
      </c>
      <c r="K3312" s="1" t="s">
        <v>60</v>
      </c>
      <c r="L3312" s="1">
        <v>5</v>
      </c>
      <c r="M3312" s="1">
        <v>0.47</v>
      </c>
      <c r="N3312" s="1" t="s">
        <v>38</v>
      </c>
    </row>
    <row r="3313" spans="1:14" x14ac:dyDescent="0.2">
      <c r="A3313" s="1" t="s">
        <v>3353</v>
      </c>
      <c r="B3313" s="1">
        <v>59</v>
      </c>
      <c r="C3313" s="1" t="s">
        <v>40</v>
      </c>
      <c r="D3313" s="1" t="s">
        <v>21</v>
      </c>
      <c r="E3313" s="1">
        <v>25.89</v>
      </c>
      <c r="F3313" s="1">
        <v>58</v>
      </c>
      <c r="G3313" s="1" t="s">
        <v>69</v>
      </c>
      <c r="H3313" s="1" t="s">
        <v>54</v>
      </c>
      <c r="I3313" s="1">
        <v>13.99</v>
      </c>
      <c r="J3313" s="1">
        <v>0</v>
      </c>
      <c r="K3313" s="1" t="s">
        <v>36</v>
      </c>
      <c r="L3313" s="1">
        <v>1</v>
      </c>
      <c r="M3313" s="1">
        <v>0.44</v>
      </c>
      <c r="N3313" s="1" t="s">
        <v>51</v>
      </c>
    </row>
    <row r="3314" spans="1:14" x14ac:dyDescent="0.2">
      <c r="A3314" s="1" t="s">
        <v>3354</v>
      </c>
      <c r="B3314" s="1">
        <v>66</v>
      </c>
      <c r="C3314" s="1" t="s">
        <v>14</v>
      </c>
      <c r="D3314" s="1" t="s">
        <v>31</v>
      </c>
      <c r="E3314" s="1">
        <v>51.07</v>
      </c>
      <c r="F3314" s="1">
        <v>9</v>
      </c>
      <c r="G3314" s="1" t="s">
        <v>16</v>
      </c>
      <c r="H3314" s="1" t="s">
        <v>45</v>
      </c>
      <c r="I3314" s="1">
        <v>17.989999999999998</v>
      </c>
      <c r="J3314" s="1">
        <v>0</v>
      </c>
      <c r="K3314" s="1" t="s">
        <v>28</v>
      </c>
      <c r="L3314" s="1">
        <v>5</v>
      </c>
      <c r="M3314" s="1">
        <v>5.1100000000000003</v>
      </c>
      <c r="N3314" s="1" t="s">
        <v>19</v>
      </c>
    </row>
    <row r="3315" spans="1:14" x14ac:dyDescent="0.2">
      <c r="A3315" s="1" t="s">
        <v>3355</v>
      </c>
      <c r="B3315" s="1">
        <v>51</v>
      </c>
      <c r="C3315" s="1" t="s">
        <v>26</v>
      </c>
      <c r="D3315" s="1" t="s">
        <v>31</v>
      </c>
      <c r="E3315" s="1">
        <v>3.89</v>
      </c>
      <c r="F3315" s="1">
        <v>1</v>
      </c>
      <c r="G3315" s="1" t="s">
        <v>22</v>
      </c>
      <c r="H3315" s="1" t="s">
        <v>56</v>
      </c>
      <c r="I3315" s="1">
        <v>17.989999999999998</v>
      </c>
      <c r="J3315" s="1">
        <v>0</v>
      </c>
      <c r="K3315" s="1" t="s">
        <v>60</v>
      </c>
      <c r="L3315" s="1">
        <v>2</v>
      </c>
      <c r="M3315" s="1">
        <v>1.95</v>
      </c>
      <c r="N3315" s="1" t="s">
        <v>29</v>
      </c>
    </row>
    <row r="3316" spans="1:14" x14ac:dyDescent="0.2">
      <c r="A3316" s="1" t="s">
        <v>3356</v>
      </c>
      <c r="B3316" s="1">
        <v>27</v>
      </c>
      <c r="C3316" s="1" t="s">
        <v>14</v>
      </c>
      <c r="D3316" s="1" t="s">
        <v>21</v>
      </c>
      <c r="E3316" s="1">
        <v>10.69</v>
      </c>
      <c r="F3316" s="1">
        <v>4</v>
      </c>
      <c r="G3316" s="1" t="s">
        <v>27</v>
      </c>
      <c r="H3316" s="1" t="s">
        <v>23</v>
      </c>
      <c r="I3316" s="1">
        <v>13.99</v>
      </c>
      <c r="J3316" s="1">
        <v>0</v>
      </c>
      <c r="K3316" s="1" t="s">
        <v>28</v>
      </c>
      <c r="L3316" s="1">
        <v>3</v>
      </c>
      <c r="M3316" s="1">
        <v>2.14</v>
      </c>
      <c r="N3316" s="1" t="s">
        <v>29</v>
      </c>
    </row>
    <row r="3317" spans="1:14" x14ac:dyDescent="0.2">
      <c r="A3317" s="1" t="s">
        <v>3357</v>
      </c>
      <c r="B3317" s="1">
        <v>60</v>
      </c>
      <c r="C3317" s="1" t="s">
        <v>26</v>
      </c>
      <c r="D3317" s="1" t="s">
        <v>21</v>
      </c>
      <c r="E3317" s="1">
        <v>1.1299999999999999</v>
      </c>
      <c r="F3317" s="1">
        <v>12</v>
      </c>
      <c r="G3317" s="1" t="s">
        <v>27</v>
      </c>
      <c r="H3317" s="1" t="s">
        <v>45</v>
      </c>
      <c r="I3317" s="1">
        <v>13.99</v>
      </c>
      <c r="J3317" s="1">
        <v>1</v>
      </c>
      <c r="K3317" s="1" t="s">
        <v>60</v>
      </c>
      <c r="L3317" s="1">
        <v>2</v>
      </c>
      <c r="M3317" s="1">
        <v>0.09</v>
      </c>
      <c r="N3317" s="1" t="s">
        <v>38</v>
      </c>
    </row>
    <row r="3318" spans="1:14" x14ac:dyDescent="0.2">
      <c r="A3318" s="1" t="s">
        <v>3358</v>
      </c>
      <c r="B3318" s="1">
        <v>41</v>
      </c>
      <c r="C3318" s="1" t="s">
        <v>26</v>
      </c>
      <c r="D3318" s="1" t="s">
        <v>15</v>
      </c>
      <c r="E3318" s="1">
        <v>23.74</v>
      </c>
      <c r="F3318" s="1">
        <v>8</v>
      </c>
      <c r="G3318" s="1" t="s">
        <v>69</v>
      </c>
      <c r="H3318" s="1" t="s">
        <v>23</v>
      </c>
      <c r="I3318" s="1">
        <v>8.99</v>
      </c>
      <c r="J3318" s="1">
        <v>0</v>
      </c>
      <c r="K3318" s="1" t="s">
        <v>28</v>
      </c>
      <c r="L3318" s="1">
        <v>2</v>
      </c>
      <c r="M3318" s="1">
        <v>2.64</v>
      </c>
      <c r="N3318" s="1" t="s">
        <v>51</v>
      </c>
    </row>
    <row r="3319" spans="1:14" x14ac:dyDescent="0.2">
      <c r="A3319" s="1" t="s">
        <v>3359</v>
      </c>
      <c r="B3319" s="1">
        <v>37</v>
      </c>
      <c r="C3319" s="1" t="s">
        <v>14</v>
      </c>
      <c r="D3319" s="1" t="s">
        <v>31</v>
      </c>
      <c r="E3319" s="1">
        <v>11.15</v>
      </c>
      <c r="F3319" s="1">
        <v>60</v>
      </c>
      <c r="G3319" s="1" t="s">
        <v>32</v>
      </c>
      <c r="H3319" s="1" t="s">
        <v>54</v>
      </c>
      <c r="I3319" s="1">
        <v>17.989999999999998</v>
      </c>
      <c r="J3319" s="1">
        <v>0</v>
      </c>
      <c r="K3319" s="1" t="s">
        <v>42</v>
      </c>
      <c r="L3319" s="1">
        <v>4</v>
      </c>
      <c r="M3319" s="1">
        <v>0.18</v>
      </c>
      <c r="N3319" s="1" t="s">
        <v>51</v>
      </c>
    </row>
    <row r="3320" spans="1:14" x14ac:dyDescent="0.2">
      <c r="A3320" s="1" t="s">
        <v>3360</v>
      </c>
      <c r="B3320" s="1">
        <v>26</v>
      </c>
      <c r="C3320" s="1" t="s">
        <v>26</v>
      </c>
      <c r="D3320" s="1" t="s">
        <v>31</v>
      </c>
      <c r="E3320" s="1">
        <v>2.92</v>
      </c>
      <c r="F3320" s="1">
        <v>32</v>
      </c>
      <c r="G3320" s="1" t="s">
        <v>48</v>
      </c>
      <c r="H3320" s="1" t="s">
        <v>56</v>
      </c>
      <c r="I3320" s="1">
        <v>17.989999999999998</v>
      </c>
      <c r="J3320" s="1">
        <v>1</v>
      </c>
      <c r="K3320" s="1" t="s">
        <v>28</v>
      </c>
      <c r="L3320" s="1">
        <v>2</v>
      </c>
      <c r="M3320" s="1">
        <v>0.09</v>
      </c>
      <c r="N3320" s="1" t="s">
        <v>24</v>
      </c>
    </row>
    <row r="3321" spans="1:14" x14ac:dyDescent="0.2">
      <c r="A3321" s="1" t="s">
        <v>3361</v>
      </c>
      <c r="B3321" s="1">
        <v>69</v>
      </c>
      <c r="C3321" s="1" t="s">
        <v>14</v>
      </c>
      <c r="D3321" s="1" t="s">
        <v>31</v>
      </c>
      <c r="E3321" s="1">
        <v>13.61</v>
      </c>
      <c r="F3321" s="1">
        <v>5</v>
      </c>
      <c r="G3321" s="1" t="s">
        <v>22</v>
      </c>
      <c r="H3321" s="1" t="s">
        <v>17</v>
      </c>
      <c r="I3321" s="1">
        <v>17.989999999999998</v>
      </c>
      <c r="J3321" s="1">
        <v>0</v>
      </c>
      <c r="K3321" s="1" t="s">
        <v>60</v>
      </c>
      <c r="L3321" s="1">
        <v>3</v>
      </c>
      <c r="M3321" s="1">
        <v>2.27</v>
      </c>
      <c r="N3321" s="1" t="s">
        <v>38</v>
      </c>
    </row>
    <row r="3322" spans="1:14" x14ac:dyDescent="0.2">
      <c r="A3322" s="1" t="s">
        <v>3362</v>
      </c>
      <c r="B3322" s="1">
        <v>42</v>
      </c>
      <c r="C3322" s="1" t="s">
        <v>14</v>
      </c>
      <c r="D3322" s="1" t="s">
        <v>15</v>
      </c>
      <c r="E3322" s="1">
        <v>2.65</v>
      </c>
      <c r="F3322" s="1">
        <v>30</v>
      </c>
      <c r="G3322" s="1" t="s">
        <v>16</v>
      </c>
      <c r="H3322" s="1" t="s">
        <v>17</v>
      </c>
      <c r="I3322" s="1">
        <v>8.99</v>
      </c>
      <c r="J3322" s="1">
        <v>1</v>
      </c>
      <c r="K3322" s="1" t="s">
        <v>18</v>
      </c>
      <c r="L3322" s="1">
        <v>1</v>
      </c>
      <c r="M3322" s="1">
        <v>0.09</v>
      </c>
      <c r="N3322" s="1" t="s">
        <v>51</v>
      </c>
    </row>
    <row r="3323" spans="1:14" x14ac:dyDescent="0.2">
      <c r="A3323" s="1" t="s">
        <v>3363</v>
      </c>
      <c r="B3323" s="1">
        <v>19</v>
      </c>
      <c r="C3323" s="1" t="s">
        <v>26</v>
      </c>
      <c r="D3323" s="1" t="s">
        <v>31</v>
      </c>
      <c r="E3323" s="1">
        <v>7.43</v>
      </c>
      <c r="F3323" s="1">
        <v>10</v>
      </c>
      <c r="G3323" s="1" t="s">
        <v>22</v>
      </c>
      <c r="H3323" s="1" t="s">
        <v>56</v>
      </c>
      <c r="I3323" s="1">
        <v>17.989999999999998</v>
      </c>
      <c r="J3323" s="1">
        <v>0</v>
      </c>
      <c r="K3323" s="1" t="s">
        <v>36</v>
      </c>
      <c r="L3323" s="1">
        <v>4</v>
      </c>
      <c r="M3323" s="1">
        <v>0.68</v>
      </c>
      <c r="N3323" s="1" t="s">
        <v>29</v>
      </c>
    </row>
    <row r="3324" spans="1:14" x14ac:dyDescent="0.2">
      <c r="A3324" s="1" t="s">
        <v>3364</v>
      </c>
      <c r="B3324" s="1">
        <v>61</v>
      </c>
      <c r="C3324" s="1" t="s">
        <v>40</v>
      </c>
      <c r="D3324" s="1" t="s">
        <v>21</v>
      </c>
      <c r="E3324" s="1">
        <v>5.61</v>
      </c>
      <c r="F3324" s="1">
        <v>56</v>
      </c>
      <c r="G3324" s="1" t="s">
        <v>22</v>
      </c>
      <c r="H3324" s="1" t="s">
        <v>45</v>
      </c>
      <c r="I3324" s="1">
        <v>13.99</v>
      </c>
      <c r="J3324" s="1">
        <v>1</v>
      </c>
      <c r="K3324" s="1" t="s">
        <v>36</v>
      </c>
      <c r="L3324" s="1">
        <v>1</v>
      </c>
      <c r="M3324" s="1">
        <v>0.1</v>
      </c>
      <c r="N3324" s="1" t="s">
        <v>33</v>
      </c>
    </row>
    <row r="3325" spans="1:14" x14ac:dyDescent="0.2">
      <c r="A3325" s="1" t="s">
        <v>3365</v>
      </c>
      <c r="B3325" s="1">
        <v>34</v>
      </c>
      <c r="C3325" s="1" t="s">
        <v>26</v>
      </c>
      <c r="D3325" s="1" t="s">
        <v>21</v>
      </c>
      <c r="E3325" s="1">
        <v>0.32</v>
      </c>
      <c r="F3325" s="1">
        <v>58</v>
      </c>
      <c r="G3325" s="1" t="s">
        <v>27</v>
      </c>
      <c r="H3325" s="1" t="s">
        <v>23</v>
      </c>
      <c r="I3325" s="1">
        <v>13.99</v>
      </c>
      <c r="J3325" s="1">
        <v>1</v>
      </c>
      <c r="K3325" s="1" t="s">
        <v>18</v>
      </c>
      <c r="L3325" s="1">
        <v>1</v>
      </c>
      <c r="M3325" s="1">
        <v>0.01</v>
      </c>
      <c r="N3325" s="1" t="s">
        <v>46</v>
      </c>
    </row>
    <row r="3326" spans="1:14" x14ac:dyDescent="0.2">
      <c r="A3326" s="1" t="s">
        <v>3366</v>
      </c>
      <c r="B3326" s="1">
        <v>68</v>
      </c>
      <c r="C3326" s="1" t="s">
        <v>14</v>
      </c>
      <c r="D3326" s="1" t="s">
        <v>21</v>
      </c>
      <c r="E3326" s="1">
        <v>12.66</v>
      </c>
      <c r="F3326" s="1">
        <v>7</v>
      </c>
      <c r="G3326" s="1" t="s">
        <v>27</v>
      </c>
      <c r="H3326" s="1" t="s">
        <v>56</v>
      </c>
      <c r="I3326" s="1">
        <v>13.99</v>
      </c>
      <c r="J3326" s="1">
        <v>0</v>
      </c>
      <c r="K3326" s="1" t="s">
        <v>60</v>
      </c>
      <c r="L3326" s="1">
        <v>2</v>
      </c>
      <c r="M3326" s="1">
        <v>1.58</v>
      </c>
      <c r="N3326" s="1" t="s">
        <v>38</v>
      </c>
    </row>
    <row r="3327" spans="1:14" x14ac:dyDescent="0.2">
      <c r="A3327" s="2" t="s">
        <v>3367</v>
      </c>
      <c r="B3327" s="1">
        <v>32</v>
      </c>
      <c r="C3327" s="1" t="s">
        <v>26</v>
      </c>
      <c r="D3327" s="1" t="s">
        <v>15</v>
      </c>
      <c r="E3327" s="1">
        <v>8.94</v>
      </c>
      <c r="F3327" s="1">
        <v>6</v>
      </c>
      <c r="G3327" s="1" t="s">
        <v>69</v>
      </c>
      <c r="H3327" s="1" t="s">
        <v>54</v>
      </c>
      <c r="I3327" s="1">
        <v>8.99</v>
      </c>
      <c r="J3327" s="1">
        <v>0</v>
      </c>
      <c r="K3327" s="1" t="s">
        <v>28</v>
      </c>
      <c r="L3327" s="1">
        <v>5</v>
      </c>
      <c r="M3327" s="1">
        <v>1.28</v>
      </c>
      <c r="N3327" s="1" t="s">
        <v>19</v>
      </c>
    </row>
    <row r="3328" spans="1:14" x14ac:dyDescent="0.2">
      <c r="A3328" s="1" t="s">
        <v>3368</v>
      </c>
      <c r="B3328" s="1">
        <v>21</v>
      </c>
      <c r="C3328" s="1" t="s">
        <v>40</v>
      </c>
      <c r="D3328" s="1" t="s">
        <v>15</v>
      </c>
      <c r="E3328" s="1">
        <v>11.25</v>
      </c>
      <c r="F3328" s="1">
        <v>59</v>
      </c>
      <c r="G3328" s="1" t="s">
        <v>48</v>
      </c>
      <c r="H3328" s="1" t="s">
        <v>23</v>
      </c>
      <c r="I3328" s="1">
        <v>8.99</v>
      </c>
      <c r="J3328" s="1">
        <v>1</v>
      </c>
      <c r="K3328" s="1" t="s">
        <v>36</v>
      </c>
      <c r="L3328" s="1">
        <v>2</v>
      </c>
      <c r="M3328" s="1">
        <v>0.19</v>
      </c>
      <c r="N3328" s="1" t="s">
        <v>19</v>
      </c>
    </row>
    <row r="3329" spans="1:14" x14ac:dyDescent="0.2">
      <c r="A3329" s="1" t="s">
        <v>3369</v>
      </c>
      <c r="B3329" s="1">
        <v>24</v>
      </c>
      <c r="C3329" s="1" t="s">
        <v>14</v>
      </c>
      <c r="D3329" s="1" t="s">
        <v>31</v>
      </c>
      <c r="E3329" s="1">
        <v>14.15</v>
      </c>
      <c r="F3329" s="1">
        <v>58</v>
      </c>
      <c r="G3329" s="1" t="s">
        <v>22</v>
      </c>
      <c r="H3329" s="1" t="s">
        <v>17</v>
      </c>
      <c r="I3329" s="1">
        <v>17.989999999999998</v>
      </c>
      <c r="J3329" s="1">
        <v>1</v>
      </c>
      <c r="K3329" s="1" t="s">
        <v>42</v>
      </c>
      <c r="L3329" s="1">
        <v>1</v>
      </c>
      <c r="M3329" s="1">
        <v>0.24</v>
      </c>
      <c r="N3329" s="1" t="s">
        <v>38</v>
      </c>
    </row>
    <row r="3330" spans="1:14" x14ac:dyDescent="0.2">
      <c r="A3330" s="1" t="s">
        <v>3370</v>
      </c>
      <c r="B3330" s="1">
        <v>55</v>
      </c>
      <c r="C3330" s="1" t="s">
        <v>40</v>
      </c>
      <c r="D3330" s="1" t="s">
        <v>31</v>
      </c>
      <c r="E3330" s="1">
        <v>0.44</v>
      </c>
      <c r="F3330" s="1">
        <v>45</v>
      </c>
      <c r="G3330" s="1" t="s">
        <v>48</v>
      </c>
      <c r="H3330" s="1" t="s">
        <v>54</v>
      </c>
      <c r="I3330" s="1">
        <v>17.989999999999998</v>
      </c>
      <c r="J3330" s="1">
        <v>1</v>
      </c>
      <c r="K3330" s="1" t="s">
        <v>36</v>
      </c>
      <c r="L3330" s="1">
        <v>1</v>
      </c>
      <c r="M3330" s="1">
        <v>0.01</v>
      </c>
      <c r="N3330" s="1" t="s">
        <v>24</v>
      </c>
    </row>
    <row r="3331" spans="1:14" x14ac:dyDescent="0.2">
      <c r="A3331" s="1" t="s">
        <v>3371</v>
      </c>
      <c r="B3331" s="1">
        <v>65</v>
      </c>
      <c r="C3331" s="1" t="s">
        <v>40</v>
      </c>
      <c r="D3331" s="1" t="s">
        <v>21</v>
      </c>
      <c r="E3331" s="1">
        <v>4.05</v>
      </c>
      <c r="F3331" s="1">
        <v>45</v>
      </c>
      <c r="G3331" s="1" t="s">
        <v>27</v>
      </c>
      <c r="H3331" s="1" t="s">
        <v>23</v>
      </c>
      <c r="I3331" s="1">
        <v>13.99</v>
      </c>
      <c r="J3331" s="1">
        <v>1</v>
      </c>
      <c r="K3331" s="1" t="s">
        <v>18</v>
      </c>
      <c r="L3331" s="1">
        <v>4</v>
      </c>
      <c r="M3331" s="1">
        <v>0.09</v>
      </c>
      <c r="N3331" s="1" t="s">
        <v>24</v>
      </c>
    </row>
    <row r="3332" spans="1:14" x14ac:dyDescent="0.2">
      <c r="A3332" s="1" t="s">
        <v>3372</v>
      </c>
      <c r="B3332" s="1">
        <v>25</v>
      </c>
      <c r="C3332" s="1" t="s">
        <v>14</v>
      </c>
      <c r="D3332" s="1" t="s">
        <v>21</v>
      </c>
      <c r="E3332" s="1">
        <v>18.23</v>
      </c>
      <c r="F3332" s="1">
        <v>26</v>
      </c>
      <c r="G3332" s="1" t="s">
        <v>16</v>
      </c>
      <c r="H3332" s="1" t="s">
        <v>54</v>
      </c>
      <c r="I3332" s="1">
        <v>13.99</v>
      </c>
      <c r="J3332" s="1">
        <v>0</v>
      </c>
      <c r="K3332" s="1" t="s">
        <v>42</v>
      </c>
      <c r="L3332" s="1">
        <v>2</v>
      </c>
      <c r="M3332" s="1">
        <v>0.68</v>
      </c>
      <c r="N3332" s="1" t="s">
        <v>33</v>
      </c>
    </row>
    <row r="3333" spans="1:14" x14ac:dyDescent="0.2">
      <c r="A3333" s="1" t="s">
        <v>3373</v>
      </c>
      <c r="B3333" s="1">
        <v>63</v>
      </c>
      <c r="C3333" s="1" t="s">
        <v>26</v>
      </c>
      <c r="D3333" s="1" t="s">
        <v>21</v>
      </c>
      <c r="E3333" s="1">
        <v>6.42</v>
      </c>
      <c r="F3333" s="1">
        <v>17</v>
      </c>
      <c r="G3333" s="1" t="s">
        <v>22</v>
      </c>
      <c r="H3333" s="1" t="s">
        <v>56</v>
      </c>
      <c r="I3333" s="1">
        <v>13.99</v>
      </c>
      <c r="J3333" s="1">
        <v>0</v>
      </c>
      <c r="K3333" s="1" t="s">
        <v>28</v>
      </c>
      <c r="L3333" s="1">
        <v>4</v>
      </c>
      <c r="M3333" s="1">
        <v>0.36</v>
      </c>
      <c r="N3333" s="1" t="s">
        <v>19</v>
      </c>
    </row>
    <row r="3334" spans="1:14" x14ac:dyDescent="0.2">
      <c r="A3334" s="1" t="s">
        <v>3374</v>
      </c>
      <c r="B3334" s="1">
        <v>56</v>
      </c>
      <c r="C3334" s="1" t="s">
        <v>26</v>
      </c>
      <c r="D3334" s="1" t="s">
        <v>31</v>
      </c>
      <c r="E3334" s="1">
        <v>14.39</v>
      </c>
      <c r="F3334" s="1">
        <v>38</v>
      </c>
      <c r="G3334" s="1" t="s">
        <v>27</v>
      </c>
      <c r="H3334" s="1" t="s">
        <v>56</v>
      </c>
      <c r="I3334" s="1">
        <v>17.989999999999998</v>
      </c>
      <c r="J3334" s="1">
        <v>1</v>
      </c>
      <c r="K3334" s="1" t="s">
        <v>60</v>
      </c>
      <c r="L3334" s="1">
        <v>3</v>
      </c>
      <c r="M3334" s="1">
        <v>0.37</v>
      </c>
      <c r="N3334" s="1" t="s">
        <v>46</v>
      </c>
    </row>
    <row r="3335" spans="1:14" x14ac:dyDescent="0.2">
      <c r="A3335" s="1" t="s">
        <v>3375</v>
      </c>
      <c r="B3335" s="1">
        <v>47</v>
      </c>
      <c r="C3335" s="1" t="s">
        <v>14</v>
      </c>
      <c r="D3335" s="1" t="s">
        <v>15</v>
      </c>
      <c r="E3335" s="1">
        <v>13.22</v>
      </c>
      <c r="F3335" s="1">
        <v>8</v>
      </c>
      <c r="G3335" s="1" t="s">
        <v>69</v>
      </c>
      <c r="H3335" s="1" t="s">
        <v>23</v>
      </c>
      <c r="I3335" s="1">
        <v>8.99</v>
      </c>
      <c r="J3335" s="1">
        <v>0</v>
      </c>
      <c r="K3335" s="1" t="s">
        <v>28</v>
      </c>
      <c r="L3335" s="1">
        <v>4</v>
      </c>
      <c r="M3335" s="1">
        <v>1.47</v>
      </c>
      <c r="N3335" s="1" t="s">
        <v>19</v>
      </c>
    </row>
    <row r="3336" spans="1:14" x14ac:dyDescent="0.2">
      <c r="A3336" s="1" t="s">
        <v>3376</v>
      </c>
      <c r="B3336" s="1">
        <v>29</v>
      </c>
      <c r="C3336" s="1" t="s">
        <v>26</v>
      </c>
      <c r="D3336" s="1" t="s">
        <v>21</v>
      </c>
      <c r="E3336" s="1">
        <v>1.1200000000000001</v>
      </c>
      <c r="F3336" s="1">
        <v>60</v>
      </c>
      <c r="G3336" s="1" t="s">
        <v>27</v>
      </c>
      <c r="H3336" s="1" t="s">
        <v>54</v>
      </c>
      <c r="I3336" s="1">
        <v>13.99</v>
      </c>
      <c r="J3336" s="1">
        <v>1</v>
      </c>
      <c r="K3336" s="1" t="s">
        <v>42</v>
      </c>
      <c r="L3336" s="1">
        <v>5</v>
      </c>
      <c r="M3336" s="1">
        <v>0.02</v>
      </c>
      <c r="N3336" s="1" t="s">
        <v>33</v>
      </c>
    </row>
    <row r="3337" spans="1:14" x14ac:dyDescent="0.2">
      <c r="A3337" s="1" t="s">
        <v>3377</v>
      </c>
      <c r="B3337" s="1">
        <v>52</v>
      </c>
      <c r="C3337" s="1" t="s">
        <v>26</v>
      </c>
      <c r="D3337" s="1" t="s">
        <v>21</v>
      </c>
      <c r="E3337" s="1">
        <v>8.4499999999999993</v>
      </c>
      <c r="F3337" s="1">
        <v>28</v>
      </c>
      <c r="G3337" s="1" t="s">
        <v>69</v>
      </c>
      <c r="H3337" s="1" t="s">
        <v>45</v>
      </c>
      <c r="I3337" s="1">
        <v>13.99</v>
      </c>
      <c r="J3337" s="1">
        <v>0</v>
      </c>
      <c r="K3337" s="1" t="s">
        <v>18</v>
      </c>
      <c r="L3337" s="1">
        <v>2</v>
      </c>
      <c r="M3337" s="1">
        <v>0.28999999999999998</v>
      </c>
      <c r="N3337" s="1" t="s">
        <v>19</v>
      </c>
    </row>
    <row r="3338" spans="1:14" x14ac:dyDescent="0.2">
      <c r="A3338" s="1" t="s">
        <v>3378</v>
      </c>
      <c r="B3338" s="1">
        <v>26</v>
      </c>
      <c r="C3338" s="1" t="s">
        <v>40</v>
      </c>
      <c r="D3338" s="1" t="s">
        <v>21</v>
      </c>
      <c r="E3338" s="1">
        <v>0.89</v>
      </c>
      <c r="F3338" s="1">
        <v>25</v>
      </c>
      <c r="G3338" s="1" t="s">
        <v>48</v>
      </c>
      <c r="H3338" s="1" t="s">
        <v>17</v>
      </c>
      <c r="I3338" s="1">
        <v>13.99</v>
      </c>
      <c r="J3338" s="1">
        <v>1</v>
      </c>
      <c r="K3338" s="1" t="s">
        <v>60</v>
      </c>
      <c r="L3338" s="1">
        <v>2</v>
      </c>
      <c r="M3338" s="1">
        <v>0.03</v>
      </c>
      <c r="N3338" s="1" t="s">
        <v>19</v>
      </c>
    </row>
    <row r="3339" spans="1:14" x14ac:dyDescent="0.2">
      <c r="A3339" s="1" t="s">
        <v>3379</v>
      </c>
      <c r="B3339" s="1">
        <v>39</v>
      </c>
      <c r="C3339" s="1" t="s">
        <v>26</v>
      </c>
      <c r="D3339" s="1" t="s">
        <v>31</v>
      </c>
      <c r="E3339" s="1">
        <v>7.21</v>
      </c>
      <c r="F3339" s="1">
        <v>42</v>
      </c>
      <c r="G3339" s="1" t="s">
        <v>16</v>
      </c>
      <c r="H3339" s="1" t="s">
        <v>56</v>
      </c>
      <c r="I3339" s="1">
        <v>17.989999999999998</v>
      </c>
      <c r="J3339" s="1">
        <v>1</v>
      </c>
      <c r="K3339" s="1" t="s">
        <v>42</v>
      </c>
      <c r="L3339" s="1">
        <v>2</v>
      </c>
      <c r="M3339" s="1">
        <v>0.17</v>
      </c>
      <c r="N3339" s="1" t="s">
        <v>19</v>
      </c>
    </row>
    <row r="3340" spans="1:14" x14ac:dyDescent="0.2">
      <c r="A3340" s="1" t="s">
        <v>3380</v>
      </c>
      <c r="B3340" s="1">
        <v>46</v>
      </c>
      <c r="C3340" s="1" t="s">
        <v>14</v>
      </c>
      <c r="D3340" s="1" t="s">
        <v>21</v>
      </c>
      <c r="E3340" s="1">
        <v>40.93</v>
      </c>
      <c r="F3340" s="1">
        <v>39</v>
      </c>
      <c r="G3340" s="1" t="s">
        <v>69</v>
      </c>
      <c r="H3340" s="1" t="s">
        <v>56</v>
      </c>
      <c r="I3340" s="1">
        <v>13.99</v>
      </c>
      <c r="J3340" s="1">
        <v>0</v>
      </c>
      <c r="K3340" s="1" t="s">
        <v>28</v>
      </c>
      <c r="L3340" s="1">
        <v>4</v>
      </c>
      <c r="M3340" s="1">
        <v>1.02</v>
      </c>
      <c r="N3340" s="1" t="s">
        <v>33</v>
      </c>
    </row>
    <row r="3341" spans="1:14" x14ac:dyDescent="0.2">
      <c r="A3341" s="1" t="s">
        <v>3381</v>
      </c>
      <c r="B3341" s="1">
        <v>22</v>
      </c>
      <c r="C3341" s="1" t="s">
        <v>40</v>
      </c>
      <c r="D3341" s="1" t="s">
        <v>15</v>
      </c>
      <c r="E3341" s="1">
        <v>0.75</v>
      </c>
      <c r="F3341" s="1">
        <v>10</v>
      </c>
      <c r="G3341" s="1" t="s">
        <v>48</v>
      </c>
      <c r="H3341" s="1" t="s">
        <v>23</v>
      </c>
      <c r="I3341" s="1">
        <v>8.99</v>
      </c>
      <c r="J3341" s="1">
        <v>1</v>
      </c>
      <c r="K3341" s="1" t="s">
        <v>18</v>
      </c>
      <c r="L3341" s="1">
        <v>3</v>
      </c>
      <c r="M3341" s="1">
        <v>7.0000000000000007E-2</v>
      </c>
      <c r="N3341" s="1" t="s">
        <v>24</v>
      </c>
    </row>
    <row r="3342" spans="1:14" x14ac:dyDescent="0.2">
      <c r="A3342" s="1" t="s">
        <v>3382</v>
      </c>
      <c r="B3342" s="1">
        <v>36</v>
      </c>
      <c r="C3342" s="1" t="s">
        <v>40</v>
      </c>
      <c r="D3342" s="1" t="s">
        <v>31</v>
      </c>
      <c r="E3342" s="1">
        <v>25.23</v>
      </c>
      <c r="F3342" s="1">
        <v>53</v>
      </c>
      <c r="G3342" s="1" t="s">
        <v>16</v>
      </c>
      <c r="H3342" s="1" t="s">
        <v>23</v>
      </c>
      <c r="I3342" s="1">
        <v>17.989999999999998</v>
      </c>
      <c r="J3342" s="1">
        <v>0</v>
      </c>
      <c r="K3342" s="1" t="s">
        <v>28</v>
      </c>
      <c r="L3342" s="1">
        <v>2</v>
      </c>
      <c r="M3342" s="1">
        <v>0.47</v>
      </c>
      <c r="N3342" s="1" t="s">
        <v>24</v>
      </c>
    </row>
    <row r="3343" spans="1:14" x14ac:dyDescent="0.2">
      <c r="A3343" s="1" t="s">
        <v>3383</v>
      </c>
      <c r="B3343" s="1">
        <v>40</v>
      </c>
      <c r="C3343" s="1" t="s">
        <v>14</v>
      </c>
      <c r="D3343" s="1" t="s">
        <v>15</v>
      </c>
      <c r="E3343" s="1">
        <v>4.68</v>
      </c>
      <c r="F3343" s="1">
        <v>25</v>
      </c>
      <c r="G3343" s="1" t="s">
        <v>16</v>
      </c>
      <c r="H3343" s="1" t="s">
        <v>56</v>
      </c>
      <c r="I3343" s="1">
        <v>8.99</v>
      </c>
      <c r="J3343" s="1">
        <v>1</v>
      </c>
      <c r="K3343" s="1" t="s">
        <v>42</v>
      </c>
      <c r="L3343" s="1">
        <v>5</v>
      </c>
      <c r="M3343" s="1">
        <v>0.18</v>
      </c>
      <c r="N3343" s="1" t="s">
        <v>19</v>
      </c>
    </row>
    <row r="3344" spans="1:14" x14ac:dyDescent="0.2">
      <c r="A3344" s="1" t="s">
        <v>3384</v>
      </c>
      <c r="B3344" s="1">
        <v>29</v>
      </c>
      <c r="C3344" s="1" t="s">
        <v>40</v>
      </c>
      <c r="D3344" s="1" t="s">
        <v>21</v>
      </c>
      <c r="E3344" s="1">
        <v>35.97</v>
      </c>
      <c r="F3344" s="1">
        <v>10</v>
      </c>
      <c r="G3344" s="1" t="s">
        <v>48</v>
      </c>
      <c r="H3344" s="1" t="s">
        <v>54</v>
      </c>
      <c r="I3344" s="1">
        <v>13.99</v>
      </c>
      <c r="J3344" s="1">
        <v>0</v>
      </c>
      <c r="K3344" s="1" t="s">
        <v>36</v>
      </c>
      <c r="L3344" s="1">
        <v>4</v>
      </c>
      <c r="M3344" s="1">
        <v>3.27</v>
      </c>
      <c r="N3344" s="1" t="s">
        <v>38</v>
      </c>
    </row>
    <row r="3345" spans="1:14" x14ac:dyDescent="0.2">
      <c r="A3345" s="1" t="s">
        <v>3385</v>
      </c>
      <c r="B3345" s="1">
        <v>53</v>
      </c>
      <c r="C3345" s="1" t="s">
        <v>26</v>
      </c>
      <c r="D3345" s="1" t="s">
        <v>21</v>
      </c>
      <c r="E3345" s="1">
        <v>6.2</v>
      </c>
      <c r="F3345" s="1">
        <v>5</v>
      </c>
      <c r="G3345" s="1" t="s">
        <v>32</v>
      </c>
      <c r="H3345" s="1" t="s">
        <v>54</v>
      </c>
      <c r="I3345" s="1">
        <v>13.99</v>
      </c>
      <c r="J3345" s="1">
        <v>0</v>
      </c>
      <c r="K3345" s="1" t="s">
        <v>18</v>
      </c>
      <c r="L3345" s="1">
        <v>4</v>
      </c>
      <c r="M3345" s="1">
        <v>1.03</v>
      </c>
      <c r="N3345" s="1" t="s">
        <v>51</v>
      </c>
    </row>
    <row r="3346" spans="1:14" x14ac:dyDescent="0.2">
      <c r="A3346" s="1" t="s">
        <v>3386</v>
      </c>
      <c r="B3346" s="1">
        <v>43</v>
      </c>
      <c r="C3346" s="1" t="s">
        <v>14</v>
      </c>
      <c r="D3346" s="1" t="s">
        <v>21</v>
      </c>
      <c r="E3346" s="1">
        <v>13.53</v>
      </c>
      <c r="F3346" s="1">
        <v>15</v>
      </c>
      <c r="G3346" s="1" t="s">
        <v>22</v>
      </c>
      <c r="H3346" s="1" t="s">
        <v>56</v>
      </c>
      <c r="I3346" s="1">
        <v>13.99</v>
      </c>
      <c r="J3346" s="1">
        <v>0</v>
      </c>
      <c r="K3346" s="1" t="s">
        <v>36</v>
      </c>
      <c r="L3346" s="1">
        <v>4</v>
      </c>
      <c r="M3346" s="1">
        <v>0.85</v>
      </c>
      <c r="N3346" s="1" t="s">
        <v>46</v>
      </c>
    </row>
    <row r="3347" spans="1:14" x14ac:dyDescent="0.2">
      <c r="A3347" s="1" t="s">
        <v>3387</v>
      </c>
      <c r="B3347" s="1">
        <v>40</v>
      </c>
      <c r="C3347" s="1" t="s">
        <v>26</v>
      </c>
      <c r="D3347" s="1" t="s">
        <v>31</v>
      </c>
      <c r="E3347" s="1">
        <v>0.17</v>
      </c>
      <c r="F3347" s="1">
        <v>58</v>
      </c>
      <c r="G3347" s="1" t="s">
        <v>48</v>
      </c>
      <c r="H3347" s="1" t="s">
        <v>54</v>
      </c>
      <c r="I3347" s="1">
        <v>17.989999999999998</v>
      </c>
      <c r="J3347" s="1">
        <v>1</v>
      </c>
      <c r="K3347" s="1" t="s">
        <v>18</v>
      </c>
      <c r="L3347" s="1">
        <v>5</v>
      </c>
      <c r="M3347" s="1">
        <v>0</v>
      </c>
      <c r="N3347" s="1" t="s">
        <v>33</v>
      </c>
    </row>
    <row r="3348" spans="1:14" x14ac:dyDescent="0.2">
      <c r="A3348" s="1" t="s">
        <v>3388</v>
      </c>
      <c r="B3348" s="1">
        <v>40</v>
      </c>
      <c r="C3348" s="1" t="s">
        <v>26</v>
      </c>
      <c r="D3348" s="1" t="s">
        <v>31</v>
      </c>
      <c r="E3348" s="1">
        <v>30.61</v>
      </c>
      <c r="F3348" s="1">
        <v>35</v>
      </c>
      <c r="G3348" s="1" t="s">
        <v>22</v>
      </c>
      <c r="H3348" s="1" t="s">
        <v>17</v>
      </c>
      <c r="I3348" s="1">
        <v>17.989999999999998</v>
      </c>
      <c r="J3348" s="1">
        <v>0</v>
      </c>
      <c r="K3348" s="1" t="s">
        <v>36</v>
      </c>
      <c r="L3348" s="1">
        <v>3</v>
      </c>
      <c r="M3348" s="1">
        <v>0.85</v>
      </c>
      <c r="N3348" s="1" t="s">
        <v>38</v>
      </c>
    </row>
    <row r="3349" spans="1:14" x14ac:dyDescent="0.2">
      <c r="A3349" s="1" t="s">
        <v>3389</v>
      </c>
      <c r="B3349" s="1">
        <v>69</v>
      </c>
      <c r="C3349" s="1" t="s">
        <v>26</v>
      </c>
      <c r="D3349" s="1" t="s">
        <v>21</v>
      </c>
      <c r="E3349" s="1">
        <v>4.53</v>
      </c>
      <c r="F3349" s="1">
        <v>16</v>
      </c>
      <c r="G3349" s="1" t="s">
        <v>22</v>
      </c>
      <c r="H3349" s="1" t="s">
        <v>45</v>
      </c>
      <c r="I3349" s="1">
        <v>13.99</v>
      </c>
      <c r="J3349" s="1">
        <v>1</v>
      </c>
      <c r="K3349" s="1" t="s">
        <v>28</v>
      </c>
      <c r="L3349" s="1">
        <v>2</v>
      </c>
      <c r="M3349" s="1">
        <v>0.27</v>
      </c>
      <c r="N3349" s="1" t="s">
        <v>33</v>
      </c>
    </row>
    <row r="3350" spans="1:14" x14ac:dyDescent="0.2">
      <c r="A3350" s="1" t="s">
        <v>3390</v>
      </c>
      <c r="B3350" s="1">
        <v>29</v>
      </c>
      <c r="C3350" s="1" t="s">
        <v>40</v>
      </c>
      <c r="D3350" s="1" t="s">
        <v>15</v>
      </c>
      <c r="E3350" s="1">
        <v>14.23</v>
      </c>
      <c r="F3350" s="1">
        <v>4</v>
      </c>
      <c r="G3350" s="1" t="s">
        <v>22</v>
      </c>
      <c r="H3350" s="1" t="s">
        <v>54</v>
      </c>
      <c r="I3350" s="1">
        <v>8.99</v>
      </c>
      <c r="J3350" s="1">
        <v>0</v>
      </c>
      <c r="K3350" s="1" t="s">
        <v>60</v>
      </c>
      <c r="L3350" s="1">
        <v>2</v>
      </c>
      <c r="M3350" s="1">
        <v>2.85</v>
      </c>
      <c r="N3350" s="1" t="s">
        <v>51</v>
      </c>
    </row>
    <row r="3351" spans="1:14" x14ac:dyDescent="0.2">
      <c r="A3351" s="1" t="s">
        <v>3391</v>
      </c>
      <c r="B3351" s="1">
        <v>24</v>
      </c>
      <c r="C3351" s="1" t="s">
        <v>26</v>
      </c>
      <c r="D3351" s="1" t="s">
        <v>31</v>
      </c>
      <c r="E3351" s="1">
        <v>42.14</v>
      </c>
      <c r="F3351" s="1">
        <v>8</v>
      </c>
      <c r="G3351" s="1" t="s">
        <v>48</v>
      </c>
      <c r="H3351" s="1" t="s">
        <v>45</v>
      </c>
      <c r="I3351" s="1">
        <v>17.989999999999998</v>
      </c>
      <c r="J3351" s="1">
        <v>0</v>
      </c>
      <c r="K3351" s="1" t="s">
        <v>18</v>
      </c>
      <c r="L3351" s="1">
        <v>3</v>
      </c>
      <c r="M3351" s="1">
        <v>4.68</v>
      </c>
      <c r="N3351" s="1" t="s">
        <v>33</v>
      </c>
    </row>
    <row r="3352" spans="1:14" x14ac:dyDescent="0.2">
      <c r="A3352" s="1" t="s">
        <v>3392</v>
      </c>
      <c r="B3352" s="1">
        <v>59</v>
      </c>
      <c r="C3352" s="1" t="s">
        <v>40</v>
      </c>
      <c r="D3352" s="1" t="s">
        <v>21</v>
      </c>
      <c r="E3352" s="1">
        <v>2.41</v>
      </c>
      <c r="F3352" s="1">
        <v>4</v>
      </c>
      <c r="G3352" s="1" t="s">
        <v>27</v>
      </c>
      <c r="H3352" s="1" t="s">
        <v>56</v>
      </c>
      <c r="I3352" s="1">
        <v>13.99</v>
      </c>
      <c r="J3352" s="1">
        <v>0</v>
      </c>
      <c r="K3352" s="1" t="s">
        <v>36</v>
      </c>
      <c r="L3352" s="1">
        <v>2</v>
      </c>
      <c r="M3352" s="1">
        <v>0.48</v>
      </c>
      <c r="N3352" s="1" t="s">
        <v>19</v>
      </c>
    </row>
    <row r="3353" spans="1:14" x14ac:dyDescent="0.2">
      <c r="A3353" s="1" t="s">
        <v>3393</v>
      </c>
      <c r="B3353" s="1">
        <v>51</v>
      </c>
      <c r="C3353" s="1" t="s">
        <v>14</v>
      </c>
      <c r="D3353" s="1" t="s">
        <v>21</v>
      </c>
      <c r="E3353" s="1">
        <v>10.19</v>
      </c>
      <c r="F3353" s="1">
        <v>22</v>
      </c>
      <c r="G3353" s="1" t="s">
        <v>22</v>
      </c>
      <c r="H3353" s="1" t="s">
        <v>17</v>
      </c>
      <c r="I3353" s="1">
        <v>13.99</v>
      </c>
      <c r="J3353" s="1">
        <v>0</v>
      </c>
      <c r="K3353" s="1" t="s">
        <v>42</v>
      </c>
      <c r="L3353" s="1">
        <v>3</v>
      </c>
      <c r="M3353" s="1">
        <v>0.44</v>
      </c>
      <c r="N3353" s="1" t="s">
        <v>33</v>
      </c>
    </row>
    <row r="3354" spans="1:14" x14ac:dyDescent="0.2">
      <c r="A3354" s="1" t="s">
        <v>3394</v>
      </c>
      <c r="B3354" s="1">
        <v>40</v>
      </c>
      <c r="C3354" s="1" t="s">
        <v>14</v>
      </c>
      <c r="D3354" s="1" t="s">
        <v>31</v>
      </c>
      <c r="E3354" s="1">
        <v>4.13</v>
      </c>
      <c r="F3354" s="1">
        <v>58</v>
      </c>
      <c r="G3354" s="1" t="s">
        <v>69</v>
      </c>
      <c r="H3354" s="1" t="s">
        <v>54</v>
      </c>
      <c r="I3354" s="1">
        <v>17.989999999999998</v>
      </c>
      <c r="J3354" s="1">
        <v>1</v>
      </c>
      <c r="K3354" s="1" t="s">
        <v>28</v>
      </c>
      <c r="L3354" s="1">
        <v>3</v>
      </c>
      <c r="M3354" s="1">
        <v>7.0000000000000007E-2</v>
      </c>
      <c r="N3354" s="1" t="s">
        <v>19</v>
      </c>
    </row>
    <row r="3355" spans="1:14" x14ac:dyDescent="0.2">
      <c r="A3355" s="1" t="s">
        <v>3395</v>
      </c>
      <c r="B3355" s="1">
        <v>19</v>
      </c>
      <c r="C3355" s="1" t="s">
        <v>40</v>
      </c>
      <c r="D3355" s="1" t="s">
        <v>21</v>
      </c>
      <c r="E3355" s="1">
        <v>6.08</v>
      </c>
      <c r="F3355" s="1">
        <v>44</v>
      </c>
      <c r="G3355" s="1" t="s">
        <v>16</v>
      </c>
      <c r="H3355" s="1" t="s">
        <v>23</v>
      </c>
      <c r="I3355" s="1">
        <v>13.99</v>
      </c>
      <c r="J3355" s="1">
        <v>1</v>
      </c>
      <c r="K3355" s="1" t="s">
        <v>28</v>
      </c>
      <c r="L3355" s="1">
        <v>1</v>
      </c>
      <c r="M3355" s="1">
        <v>0.14000000000000001</v>
      </c>
      <c r="N3355" s="1" t="s">
        <v>29</v>
      </c>
    </row>
    <row r="3356" spans="1:14" x14ac:dyDescent="0.2">
      <c r="A3356" s="1" t="s">
        <v>3396</v>
      </c>
      <c r="B3356" s="1">
        <v>52</v>
      </c>
      <c r="C3356" s="1" t="s">
        <v>40</v>
      </c>
      <c r="D3356" s="1" t="s">
        <v>31</v>
      </c>
      <c r="E3356" s="1">
        <v>33.130000000000003</v>
      </c>
      <c r="F3356" s="1">
        <v>27</v>
      </c>
      <c r="G3356" s="1" t="s">
        <v>69</v>
      </c>
      <c r="H3356" s="1" t="s">
        <v>17</v>
      </c>
      <c r="I3356" s="1">
        <v>17.989999999999998</v>
      </c>
      <c r="J3356" s="1">
        <v>0</v>
      </c>
      <c r="K3356" s="1" t="s">
        <v>28</v>
      </c>
      <c r="L3356" s="1">
        <v>4</v>
      </c>
      <c r="M3356" s="1">
        <v>1.18</v>
      </c>
      <c r="N3356" s="1" t="s">
        <v>24</v>
      </c>
    </row>
    <row r="3357" spans="1:14" x14ac:dyDescent="0.2">
      <c r="A3357" s="1" t="s">
        <v>3397</v>
      </c>
      <c r="B3357" s="1">
        <v>20</v>
      </c>
      <c r="C3357" s="1" t="s">
        <v>40</v>
      </c>
      <c r="D3357" s="1" t="s">
        <v>21</v>
      </c>
      <c r="E3357" s="1">
        <v>5.0599999999999996</v>
      </c>
      <c r="F3357" s="1">
        <v>25</v>
      </c>
      <c r="G3357" s="1" t="s">
        <v>27</v>
      </c>
      <c r="H3357" s="1" t="s">
        <v>17</v>
      </c>
      <c r="I3357" s="1">
        <v>13.99</v>
      </c>
      <c r="J3357" s="1">
        <v>0</v>
      </c>
      <c r="K3357" s="1" t="s">
        <v>18</v>
      </c>
      <c r="L3357" s="1">
        <v>4</v>
      </c>
      <c r="M3357" s="1">
        <v>0.19</v>
      </c>
      <c r="N3357" s="1" t="s">
        <v>51</v>
      </c>
    </row>
    <row r="3358" spans="1:14" x14ac:dyDescent="0.2">
      <c r="A3358" s="1" t="s">
        <v>3398</v>
      </c>
      <c r="B3358" s="1">
        <v>26</v>
      </c>
      <c r="C3358" s="1" t="s">
        <v>26</v>
      </c>
      <c r="D3358" s="1" t="s">
        <v>21</v>
      </c>
      <c r="E3358" s="1">
        <v>11.7</v>
      </c>
      <c r="F3358" s="1">
        <v>7</v>
      </c>
      <c r="G3358" s="1" t="s">
        <v>69</v>
      </c>
      <c r="H3358" s="1" t="s">
        <v>56</v>
      </c>
      <c r="I3358" s="1">
        <v>13.99</v>
      </c>
      <c r="J3358" s="1">
        <v>0</v>
      </c>
      <c r="K3358" s="1" t="s">
        <v>28</v>
      </c>
      <c r="L3358" s="1">
        <v>5</v>
      </c>
      <c r="M3358" s="1">
        <v>1.46</v>
      </c>
      <c r="N3358" s="1" t="s">
        <v>19</v>
      </c>
    </row>
    <row r="3359" spans="1:14" x14ac:dyDescent="0.2">
      <c r="A3359" s="1" t="s">
        <v>3399</v>
      </c>
      <c r="B3359" s="1">
        <v>66</v>
      </c>
      <c r="C3359" s="1" t="s">
        <v>40</v>
      </c>
      <c r="D3359" s="1" t="s">
        <v>15</v>
      </c>
      <c r="E3359" s="1">
        <v>7</v>
      </c>
      <c r="F3359" s="1">
        <v>39</v>
      </c>
      <c r="G3359" s="1" t="s">
        <v>27</v>
      </c>
      <c r="H3359" s="1" t="s">
        <v>17</v>
      </c>
      <c r="I3359" s="1">
        <v>8.99</v>
      </c>
      <c r="J3359" s="1">
        <v>1</v>
      </c>
      <c r="K3359" s="1" t="s">
        <v>36</v>
      </c>
      <c r="L3359" s="1">
        <v>2</v>
      </c>
      <c r="M3359" s="1">
        <v>0.17</v>
      </c>
      <c r="N3359" s="1" t="s">
        <v>24</v>
      </c>
    </row>
    <row r="3360" spans="1:14" x14ac:dyDescent="0.2">
      <c r="A3360" s="1" t="s">
        <v>3400</v>
      </c>
      <c r="B3360" s="1">
        <v>48</v>
      </c>
      <c r="C3360" s="1" t="s">
        <v>14</v>
      </c>
      <c r="D3360" s="1" t="s">
        <v>15</v>
      </c>
      <c r="E3360" s="1">
        <v>21.91</v>
      </c>
      <c r="F3360" s="1">
        <v>52</v>
      </c>
      <c r="G3360" s="1" t="s">
        <v>69</v>
      </c>
      <c r="H3360" s="1" t="s">
        <v>54</v>
      </c>
      <c r="I3360" s="1">
        <v>8.99</v>
      </c>
      <c r="J3360" s="1">
        <v>1</v>
      </c>
      <c r="K3360" s="1" t="s">
        <v>18</v>
      </c>
      <c r="L3360" s="1">
        <v>5</v>
      </c>
      <c r="M3360" s="1">
        <v>0.41</v>
      </c>
      <c r="N3360" s="1" t="s">
        <v>46</v>
      </c>
    </row>
    <row r="3361" spans="1:14" x14ac:dyDescent="0.2">
      <c r="A3361" s="1" t="s">
        <v>3401</v>
      </c>
      <c r="B3361" s="1">
        <v>56</v>
      </c>
      <c r="C3361" s="1" t="s">
        <v>26</v>
      </c>
      <c r="D3361" s="1" t="s">
        <v>21</v>
      </c>
      <c r="E3361" s="1">
        <v>21.44</v>
      </c>
      <c r="F3361" s="1">
        <v>47</v>
      </c>
      <c r="G3361" s="1" t="s">
        <v>22</v>
      </c>
      <c r="H3361" s="1" t="s">
        <v>17</v>
      </c>
      <c r="I3361" s="1">
        <v>13.99</v>
      </c>
      <c r="J3361" s="1">
        <v>1</v>
      </c>
      <c r="K3361" s="1" t="s">
        <v>28</v>
      </c>
      <c r="L3361" s="1">
        <v>1</v>
      </c>
      <c r="M3361" s="1">
        <v>0.45</v>
      </c>
      <c r="N3361" s="1" t="s">
        <v>46</v>
      </c>
    </row>
    <row r="3362" spans="1:14" x14ac:dyDescent="0.2">
      <c r="A3362" s="1" t="s">
        <v>3402</v>
      </c>
      <c r="B3362" s="1">
        <v>52</v>
      </c>
      <c r="C3362" s="1" t="s">
        <v>40</v>
      </c>
      <c r="D3362" s="1" t="s">
        <v>21</v>
      </c>
      <c r="E3362" s="1">
        <v>0.33</v>
      </c>
      <c r="F3362" s="1">
        <v>14</v>
      </c>
      <c r="G3362" s="1" t="s">
        <v>32</v>
      </c>
      <c r="H3362" s="1" t="s">
        <v>54</v>
      </c>
      <c r="I3362" s="1">
        <v>13.99</v>
      </c>
      <c r="J3362" s="1">
        <v>1</v>
      </c>
      <c r="K3362" s="1" t="s">
        <v>18</v>
      </c>
      <c r="L3362" s="1">
        <v>2</v>
      </c>
      <c r="M3362" s="1">
        <v>0.02</v>
      </c>
      <c r="N3362" s="1" t="s">
        <v>46</v>
      </c>
    </row>
    <row r="3363" spans="1:14" x14ac:dyDescent="0.2">
      <c r="A3363" s="1" t="s">
        <v>3403</v>
      </c>
      <c r="B3363" s="1">
        <v>28</v>
      </c>
      <c r="C3363" s="1" t="s">
        <v>14</v>
      </c>
      <c r="D3363" s="1" t="s">
        <v>21</v>
      </c>
      <c r="E3363" s="1">
        <v>2.06</v>
      </c>
      <c r="F3363" s="1">
        <v>59</v>
      </c>
      <c r="G3363" s="1" t="s">
        <v>27</v>
      </c>
      <c r="H3363" s="1" t="s">
        <v>23</v>
      </c>
      <c r="I3363" s="1">
        <v>13.99</v>
      </c>
      <c r="J3363" s="1">
        <v>1</v>
      </c>
      <c r="K3363" s="1" t="s">
        <v>28</v>
      </c>
      <c r="L3363" s="1">
        <v>2</v>
      </c>
      <c r="M3363" s="1">
        <v>0.03</v>
      </c>
      <c r="N3363" s="1" t="s">
        <v>38</v>
      </c>
    </row>
    <row r="3364" spans="1:14" x14ac:dyDescent="0.2">
      <c r="A3364" s="1" t="s">
        <v>3404</v>
      </c>
      <c r="B3364" s="1">
        <v>26</v>
      </c>
      <c r="C3364" s="1" t="s">
        <v>26</v>
      </c>
      <c r="D3364" s="1" t="s">
        <v>15</v>
      </c>
      <c r="E3364" s="1">
        <v>11.07</v>
      </c>
      <c r="F3364" s="1">
        <v>54</v>
      </c>
      <c r="G3364" s="1" t="s">
        <v>22</v>
      </c>
      <c r="H3364" s="1" t="s">
        <v>45</v>
      </c>
      <c r="I3364" s="1">
        <v>8.99</v>
      </c>
      <c r="J3364" s="1">
        <v>1</v>
      </c>
      <c r="K3364" s="1" t="s">
        <v>60</v>
      </c>
      <c r="L3364" s="1">
        <v>4</v>
      </c>
      <c r="M3364" s="1">
        <v>0.2</v>
      </c>
      <c r="N3364" s="1" t="s">
        <v>29</v>
      </c>
    </row>
    <row r="3365" spans="1:14" x14ac:dyDescent="0.2">
      <c r="A3365" s="1" t="s">
        <v>3405</v>
      </c>
      <c r="B3365" s="1">
        <v>50</v>
      </c>
      <c r="C3365" s="1" t="s">
        <v>40</v>
      </c>
      <c r="D3365" s="1" t="s">
        <v>21</v>
      </c>
      <c r="E3365" s="1">
        <v>15.65</v>
      </c>
      <c r="F3365" s="1">
        <v>27</v>
      </c>
      <c r="G3365" s="1" t="s">
        <v>69</v>
      </c>
      <c r="H3365" s="1" t="s">
        <v>17</v>
      </c>
      <c r="I3365" s="1">
        <v>13.99</v>
      </c>
      <c r="J3365" s="1">
        <v>0</v>
      </c>
      <c r="K3365" s="1" t="s">
        <v>18</v>
      </c>
      <c r="L3365" s="1">
        <v>2</v>
      </c>
      <c r="M3365" s="1">
        <v>0.56000000000000005</v>
      </c>
      <c r="N3365" s="1" t="s">
        <v>29</v>
      </c>
    </row>
    <row r="3366" spans="1:14" x14ac:dyDescent="0.2">
      <c r="A3366" s="1" t="s">
        <v>3406</v>
      </c>
      <c r="B3366" s="1">
        <v>49</v>
      </c>
      <c r="C3366" s="1" t="s">
        <v>26</v>
      </c>
      <c r="D3366" s="1" t="s">
        <v>21</v>
      </c>
      <c r="E3366" s="1">
        <v>5.21</v>
      </c>
      <c r="F3366" s="1">
        <v>33</v>
      </c>
      <c r="G3366" s="1" t="s">
        <v>27</v>
      </c>
      <c r="H3366" s="1" t="s">
        <v>54</v>
      </c>
      <c r="I3366" s="1">
        <v>13.99</v>
      </c>
      <c r="J3366" s="1">
        <v>1</v>
      </c>
      <c r="K3366" s="1" t="s">
        <v>28</v>
      </c>
      <c r="L3366" s="1">
        <v>4</v>
      </c>
      <c r="M3366" s="1">
        <v>0.15</v>
      </c>
      <c r="N3366" s="1" t="s">
        <v>51</v>
      </c>
    </row>
    <row r="3367" spans="1:14" x14ac:dyDescent="0.2">
      <c r="A3367" s="1" t="s">
        <v>3407</v>
      </c>
      <c r="B3367" s="1">
        <v>37</v>
      </c>
      <c r="C3367" s="1" t="s">
        <v>26</v>
      </c>
      <c r="D3367" s="1" t="s">
        <v>15</v>
      </c>
      <c r="E3367" s="1">
        <v>4.6900000000000004</v>
      </c>
      <c r="F3367" s="1">
        <v>25</v>
      </c>
      <c r="G3367" s="1" t="s">
        <v>22</v>
      </c>
      <c r="H3367" s="1" t="s">
        <v>56</v>
      </c>
      <c r="I3367" s="1">
        <v>8.99</v>
      </c>
      <c r="J3367" s="1">
        <v>1</v>
      </c>
      <c r="K3367" s="1" t="s">
        <v>18</v>
      </c>
      <c r="L3367" s="1">
        <v>4</v>
      </c>
      <c r="M3367" s="1">
        <v>0.18</v>
      </c>
      <c r="N3367" s="1" t="s">
        <v>38</v>
      </c>
    </row>
    <row r="3368" spans="1:14" x14ac:dyDescent="0.2">
      <c r="A3368" s="1" t="s">
        <v>3408</v>
      </c>
      <c r="B3368" s="1">
        <v>38</v>
      </c>
      <c r="C3368" s="1" t="s">
        <v>40</v>
      </c>
      <c r="D3368" s="1" t="s">
        <v>31</v>
      </c>
      <c r="E3368" s="1">
        <v>2.2400000000000002</v>
      </c>
      <c r="F3368" s="1">
        <v>58</v>
      </c>
      <c r="G3368" s="1" t="s">
        <v>16</v>
      </c>
      <c r="H3368" s="1" t="s">
        <v>45</v>
      </c>
      <c r="I3368" s="1">
        <v>17.989999999999998</v>
      </c>
      <c r="J3368" s="1">
        <v>1</v>
      </c>
      <c r="K3368" s="1" t="s">
        <v>36</v>
      </c>
      <c r="L3368" s="1">
        <v>4</v>
      </c>
      <c r="M3368" s="1">
        <v>0.04</v>
      </c>
      <c r="N3368" s="1" t="s">
        <v>51</v>
      </c>
    </row>
    <row r="3369" spans="1:14" x14ac:dyDescent="0.2">
      <c r="A3369" s="1" t="s">
        <v>3409</v>
      </c>
      <c r="B3369" s="1">
        <v>62</v>
      </c>
      <c r="C3369" s="1" t="s">
        <v>26</v>
      </c>
      <c r="D3369" s="1" t="s">
        <v>21</v>
      </c>
      <c r="E3369" s="1">
        <v>26.88</v>
      </c>
      <c r="F3369" s="1">
        <v>55</v>
      </c>
      <c r="G3369" s="1" t="s">
        <v>27</v>
      </c>
      <c r="H3369" s="1" t="s">
        <v>17</v>
      </c>
      <c r="I3369" s="1">
        <v>13.99</v>
      </c>
      <c r="J3369" s="1">
        <v>0</v>
      </c>
      <c r="K3369" s="1" t="s">
        <v>42</v>
      </c>
      <c r="L3369" s="1">
        <v>4</v>
      </c>
      <c r="M3369" s="1">
        <v>0.48</v>
      </c>
      <c r="N3369" s="1" t="s">
        <v>38</v>
      </c>
    </row>
    <row r="3370" spans="1:14" x14ac:dyDescent="0.2">
      <c r="A3370" s="1" t="s">
        <v>3410</v>
      </c>
      <c r="B3370" s="1">
        <v>63</v>
      </c>
      <c r="C3370" s="1" t="s">
        <v>26</v>
      </c>
      <c r="D3370" s="1" t="s">
        <v>21</v>
      </c>
      <c r="E3370" s="1">
        <v>2.84</v>
      </c>
      <c r="F3370" s="1">
        <v>18</v>
      </c>
      <c r="G3370" s="1" t="s">
        <v>32</v>
      </c>
      <c r="H3370" s="1" t="s">
        <v>56</v>
      </c>
      <c r="I3370" s="1">
        <v>13.99</v>
      </c>
      <c r="J3370" s="1">
        <v>1</v>
      </c>
      <c r="K3370" s="1" t="s">
        <v>18</v>
      </c>
      <c r="L3370" s="1">
        <v>3</v>
      </c>
      <c r="M3370" s="1">
        <v>0.15</v>
      </c>
      <c r="N3370" s="1" t="s">
        <v>33</v>
      </c>
    </row>
    <row r="3371" spans="1:14" x14ac:dyDescent="0.2">
      <c r="A3371" s="1" t="s">
        <v>3411</v>
      </c>
      <c r="B3371" s="1">
        <v>26</v>
      </c>
      <c r="C3371" s="1" t="s">
        <v>14</v>
      </c>
      <c r="D3371" s="1" t="s">
        <v>15</v>
      </c>
      <c r="E3371" s="1">
        <v>9.9700000000000006</v>
      </c>
      <c r="F3371" s="1">
        <v>37</v>
      </c>
      <c r="G3371" s="1" t="s">
        <v>69</v>
      </c>
      <c r="H3371" s="1" t="s">
        <v>17</v>
      </c>
      <c r="I3371" s="1">
        <v>8.99</v>
      </c>
      <c r="J3371" s="1">
        <v>1</v>
      </c>
      <c r="K3371" s="1" t="s">
        <v>60</v>
      </c>
      <c r="L3371" s="1">
        <v>1</v>
      </c>
      <c r="M3371" s="1">
        <v>0.26</v>
      </c>
      <c r="N3371" s="1" t="s">
        <v>29</v>
      </c>
    </row>
    <row r="3372" spans="1:14" x14ac:dyDescent="0.2">
      <c r="A3372" s="1" t="s">
        <v>3412</v>
      </c>
      <c r="B3372" s="1">
        <v>40</v>
      </c>
      <c r="C3372" s="1" t="s">
        <v>40</v>
      </c>
      <c r="D3372" s="1" t="s">
        <v>31</v>
      </c>
      <c r="E3372" s="1">
        <v>46.29</v>
      </c>
      <c r="F3372" s="1">
        <v>26</v>
      </c>
      <c r="G3372" s="1" t="s">
        <v>16</v>
      </c>
      <c r="H3372" s="1" t="s">
        <v>45</v>
      </c>
      <c r="I3372" s="1">
        <v>17.989999999999998</v>
      </c>
      <c r="J3372" s="1">
        <v>0</v>
      </c>
      <c r="K3372" s="1" t="s">
        <v>28</v>
      </c>
      <c r="L3372" s="1">
        <v>4</v>
      </c>
      <c r="M3372" s="1">
        <v>1.71</v>
      </c>
      <c r="N3372" s="1" t="s">
        <v>29</v>
      </c>
    </row>
    <row r="3373" spans="1:14" x14ac:dyDescent="0.2">
      <c r="A3373" s="1" t="s">
        <v>3413</v>
      </c>
      <c r="B3373" s="1">
        <v>68</v>
      </c>
      <c r="C3373" s="1" t="s">
        <v>40</v>
      </c>
      <c r="D3373" s="1" t="s">
        <v>31</v>
      </c>
      <c r="E3373" s="1">
        <v>9.36</v>
      </c>
      <c r="F3373" s="1">
        <v>15</v>
      </c>
      <c r="G3373" s="1" t="s">
        <v>22</v>
      </c>
      <c r="H3373" s="1" t="s">
        <v>17</v>
      </c>
      <c r="I3373" s="1">
        <v>17.989999999999998</v>
      </c>
      <c r="J3373" s="1">
        <v>0</v>
      </c>
      <c r="K3373" s="1" t="s">
        <v>28</v>
      </c>
      <c r="L3373" s="1">
        <v>5</v>
      </c>
      <c r="M3373" s="1">
        <v>0.57999999999999996</v>
      </c>
      <c r="N3373" s="1" t="s">
        <v>19</v>
      </c>
    </row>
    <row r="3374" spans="1:14" x14ac:dyDescent="0.2">
      <c r="A3374" s="1" t="s">
        <v>3414</v>
      </c>
      <c r="B3374" s="1">
        <v>23</v>
      </c>
      <c r="C3374" s="1" t="s">
        <v>26</v>
      </c>
      <c r="D3374" s="1" t="s">
        <v>21</v>
      </c>
      <c r="E3374" s="1">
        <v>0.89</v>
      </c>
      <c r="F3374" s="1">
        <v>18</v>
      </c>
      <c r="G3374" s="1" t="s">
        <v>22</v>
      </c>
      <c r="H3374" s="1" t="s">
        <v>56</v>
      </c>
      <c r="I3374" s="1">
        <v>13.99</v>
      </c>
      <c r="J3374" s="1">
        <v>1</v>
      </c>
      <c r="K3374" s="1" t="s">
        <v>42</v>
      </c>
      <c r="L3374" s="1">
        <v>1</v>
      </c>
      <c r="M3374" s="1">
        <v>0.05</v>
      </c>
      <c r="N3374" s="1" t="s">
        <v>19</v>
      </c>
    </row>
    <row r="3375" spans="1:14" x14ac:dyDescent="0.2">
      <c r="A3375" s="1" t="s">
        <v>3415</v>
      </c>
      <c r="B3375" s="1">
        <v>31</v>
      </c>
      <c r="C3375" s="1" t="s">
        <v>14</v>
      </c>
      <c r="D3375" s="1" t="s">
        <v>21</v>
      </c>
      <c r="E3375" s="1">
        <v>1.17</v>
      </c>
      <c r="F3375" s="1">
        <v>36</v>
      </c>
      <c r="G3375" s="1" t="s">
        <v>22</v>
      </c>
      <c r="H3375" s="1" t="s">
        <v>45</v>
      </c>
      <c r="I3375" s="1">
        <v>13.99</v>
      </c>
      <c r="J3375" s="1">
        <v>1</v>
      </c>
      <c r="K3375" s="1" t="s">
        <v>42</v>
      </c>
      <c r="L3375" s="1">
        <v>1</v>
      </c>
      <c r="M3375" s="1">
        <v>0.03</v>
      </c>
      <c r="N3375" s="1" t="s">
        <v>46</v>
      </c>
    </row>
    <row r="3376" spans="1:14" x14ac:dyDescent="0.2">
      <c r="A3376" s="1" t="s">
        <v>3416</v>
      </c>
      <c r="B3376" s="1">
        <v>47</v>
      </c>
      <c r="C3376" s="1" t="s">
        <v>40</v>
      </c>
      <c r="D3376" s="1" t="s">
        <v>15</v>
      </c>
      <c r="E3376" s="1">
        <v>1.25</v>
      </c>
      <c r="F3376" s="1">
        <v>44</v>
      </c>
      <c r="G3376" s="1" t="s">
        <v>48</v>
      </c>
      <c r="H3376" s="1" t="s">
        <v>23</v>
      </c>
      <c r="I3376" s="1">
        <v>8.99</v>
      </c>
      <c r="J3376" s="1">
        <v>1</v>
      </c>
      <c r="K3376" s="1" t="s">
        <v>60</v>
      </c>
      <c r="L3376" s="1">
        <v>1</v>
      </c>
      <c r="M3376" s="1">
        <v>0.03</v>
      </c>
      <c r="N3376" s="1" t="s">
        <v>24</v>
      </c>
    </row>
    <row r="3377" spans="1:14" x14ac:dyDescent="0.2">
      <c r="A3377" s="1" t="s">
        <v>3417</v>
      </c>
      <c r="B3377" s="1">
        <v>67</v>
      </c>
      <c r="C3377" s="1" t="s">
        <v>40</v>
      </c>
      <c r="D3377" s="1" t="s">
        <v>31</v>
      </c>
      <c r="E3377" s="1">
        <v>13.19</v>
      </c>
      <c r="F3377" s="1">
        <v>55</v>
      </c>
      <c r="G3377" s="1" t="s">
        <v>48</v>
      </c>
      <c r="H3377" s="1" t="s">
        <v>54</v>
      </c>
      <c r="I3377" s="1">
        <v>17.989999999999998</v>
      </c>
      <c r="J3377" s="1">
        <v>1</v>
      </c>
      <c r="K3377" s="1" t="s">
        <v>28</v>
      </c>
      <c r="L3377" s="1">
        <v>3</v>
      </c>
      <c r="M3377" s="1">
        <v>0.24</v>
      </c>
      <c r="N3377" s="1" t="s">
        <v>46</v>
      </c>
    </row>
    <row r="3378" spans="1:14" x14ac:dyDescent="0.2">
      <c r="A3378" s="1" t="s">
        <v>3418</v>
      </c>
      <c r="B3378" s="1">
        <v>63</v>
      </c>
      <c r="C3378" s="1" t="s">
        <v>14</v>
      </c>
      <c r="D3378" s="1" t="s">
        <v>15</v>
      </c>
      <c r="E3378" s="1">
        <v>1.25</v>
      </c>
      <c r="F3378" s="1">
        <v>3</v>
      </c>
      <c r="G3378" s="1" t="s">
        <v>27</v>
      </c>
      <c r="H3378" s="1" t="s">
        <v>56</v>
      </c>
      <c r="I3378" s="1">
        <v>8.99</v>
      </c>
      <c r="J3378" s="1">
        <v>1</v>
      </c>
      <c r="K3378" s="1" t="s">
        <v>36</v>
      </c>
      <c r="L3378" s="1">
        <v>5</v>
      </c>
      <c r="M3378" s="1">
        <v>0.31</v>
      </c>
      <c r="N3378" s="1" t="s">
        <v>46</v>
      </c>
    </row>
    <row r="3379" spans="1:14" x14ac:dyDescent="0.2">
      <c r="A3379" s="1" t="s">
        <v>3419</v>
      </c>
      <c r="B3379" s="1">
        <v>59</v>
      </c>
      <c r="C3379" s="1" t="s">
        <v>26</v>
      </c>
      <c r="D3379" s="1" t="s">
        <v>15</v>
      </c>
      <c r="E3379" s="1">
        <v>1.2</v>
      </c>
      <c r="F3379" s="1">
        <v>32</v>
      </c>
      <c r="G3379" s="1" t="s">
        <v>69</v>
      </c>
      <c r="H3379" s="1" t="s">
        <v>17</v>
      </c>
      <c r="I3379" s="1">
        <v>8.99</v>
      </c>
      <c r="J3379" s="1">
        <v>1</v>
      </c>
      <c r="K3379" s="1" t="s">
        <v>60</v>
      </c>
      <c r="L3379" s="1">
        <v>2</v>
      </c>
      <c r="M3379" s="1">
        <v>0.04</v>
      </c>
      <c r="N3379" s="1" t="s">
        <v>46</v>
      </c>
    </row>
    <row r="3380" spans="1:14" x14ac:dyDescent="0.2">
      <c r="A3380" s="1" t="s">
        <v>3420</v>
      </c>
      <c r="B3380" s="1">
        <v>34</v>
      </c>
      <c r="C3380" s="1" t="s">
        <v>40</v>
      </c>
      <c r="D3380" s="1" t="s">
        <v>21</v>
      </c>
      <c r="E3380" s="1">
        <v>7.38</v>
      </c>
      <c r="F3380" s="1">
        <v>26</v>
      </c>
      <c r="G3380" s="1" t="s">
        <v>48</v>
      </c>
      <c r="H3380" s="1" t="s">
        <v>54</v>
      </c>
      <c r="I3380" s="1">
        <v>13.99</v>
      </c>
      <c r="J3380" s="1">
        <v>0</v>
      </c>
      <c r="K3380" s="1" t="s">
        <v>36</v>
      </c>
      <c r="L3380" s="1">
        <v>1</v>
      </c>
      <c r="M3380" s="1">
        <v>0.27</v>
      </c>
      <c r="N3380" s="1" t="s">
        <v>24</v>
      </c>
    </row>
    <row r="3381" spans="1:14" x14ac:dyDescent="0.2">
      <c r="A3381" s="1" t="s">
        <v>3421</v>
      </c>
      <c r="B3381" s="1">
        <v>35</v>
      </c>
      <c r="C3381" s="1" t="s">
        <v>26</v>
      </c>
      <c r="D3381" s="1" t="s">
        <v>31</v>
      </c>
      <c r="E3381" s="1">
        <v>3.59</v>
      </c>
      <c r="F3381" s="1">
        <v>53</v>
      </c>
      <c r="G3381" s="1" t="s">
        <v>27</v>
      </c>
      <c r="H3381" s="1" t="s">
        <v>56</v>
      </c>
      <c r="I3381" s="1">
        <v>17.989999999999998</v>
      </c>
      <c r="J3381" s="1">
        <v>1</v>
      </c>
      <c r="K3381" s="1" t="s">
        <v>28</v>
      </c>
      <c r="L3381" s="1">
        <v>3</v>
      </c>
      <c r="M3381" s="1">
        <v>7.0000000000000007E-2</v>
      </c>
      <c r="N3381" s="1" t="s">
        <v>38</v>
      </c>
    </row>
    <row r="3382" spans="1:14" x14ac:dyDescent="0.2">
      <c r="A3382" s="1" t="s">
        <v>3422</v>
      </c>
      <c r="B3382" s="1">
        <v>21</v>
      </c>
      <c r="C3382" s="1" t="s">
        <v>26</v>
      </c>
      <c r="D3382" s="1" t="s">
        <v>21</v>
      </c>
      <c r="E3382" s="1">
        <v>4.17</v>
      </c>
      <c r="F3382" s="1">
        <v>38</v>
      </c>
      <c r="G3382" s="1" t="s">
        <v>48</v>
      </c>
      <c r="H3382" s="1" t="s">
        <v>23</v>
      </c>
      <c r="I3382" s="1">
        <v>13.99</v>
      </c>
      <c r="J3382" s="1">
        <v>1</v>
      </c>
      <c r="K3382" s="1" t="s">
        <v>28</v>
      </c>
      <c r="L3382" s="1">
        <v>1</v>
      </c>
      <c r="M3382" s="1">
        <v>0.11</v>
      </c>
      <c r="N3382" s="1" t="s">
        <v>33</v>
      </c>
    </row>
    <row r="3383" spans="1:14" x14ac:dyDescent="0.2">
      <c r="A3383" s="1" t="s">
        <v>3423</v>
      </c>
      <c r="B3383" s="1">
        <v>29</v>
      </c>
      <c r="C3383" s="1" t="s">
        <v>26</v>
      </c>
      <c r="D3383" s="1" t="s">
        <v>31</v>
      </c>
      <c r="E3383" s="1">
        <v>15.26</v>
      </c>
      <c r="F3383" s="1">
        <v>49</v>
      </c>
      <c r="G3383" s="1" t="s">
        <v>69</v>
      </c>
      <c r="H3383" s="1" t="s">
        <v>56</v>
      </c>
      <c r="I3383" s="1">
        <v>17.989999999999998</v>
      </c>
      <c r="J3383" s="1">
        <v>1</v>
      </c>
      <c r="K3383" s="1" t="s">
        <v>60</v>
      </c>
      <c r="L3383" s="1">
        <v>1</v>
      </c>
      <c r="M3383" s="1">
        <v>0.31</v>
      </c>
      <c r="N3383" s="1" t="s">
        <v>24</v>
      </c>
    </row>
    <row r="3384" spans="1:14" x14ac:dyDescent="0.2">
      <c r="A3384" s="1" t="s">
        <v>3424</v>
      </c>
      <c r="B3384" s="1">
        <v>55</v>
      </c>
      <c r="C3384" s="1" t="s">
        <v>40</v>
      </c>
      <c r="D3384" s="1" t="s">
        <v>21</v>
      </c>
      <c r="E3384" s="1">
        <v>2.7</v>
      </c>
      <c r="F3384" s="1">
        <v>31</v>
      </c>
      <c r="G3384" s="1" t="s">
        <v>27</v>
      </c>
      <c r="H3384" s="1" t="s">
        <v>17</v>
      </c>
      <c r="I3384" s="1">
        <v>13.99</v>
      </c>
      <c r="J3384" s="1">
        <v>1</v>
      </c>
      <c r="K3384" s="1" t="s">
        <v>36</v>
      </c>
      <c r="L3384" s="1">
        <v>4</v>
      </c>
      <c r="M3384" s="1">
        <v>0.08</v>
      </c>
      <c r="N3384" s="1" t="s">
        <v>24</v>
      </c>
    </row>
    <row r="3385" spans="1:14" x14ac:dyDescent="0.2">
      <c r="A3385" s="2" t="s">
        <v>3425</v>
      </c>
      <c r="B3385" s="1">
        <v>51</v>
      </c>
      <c r="C3385" s="1" t="s">
        <v>26</v>
      </c>
      <c r="D3385" s="1" t="s">
        <v>31</v>
      </c>
      <c r="E3385" s="1">
        <v>3.82</v>
      </c>
      <c r="F3385" s="1">
        <v>34</v>
      </c>
      <c r="G3385" s="1" t="s">
        <v>27</v>
      </c>
      <c r="H3385" s="1" t="s">
        <v>17</v>
      </c>
      <c r="I3385" s="1">
        <v>17.989999999999998</v>
      </c>
      <c r="J3385" s="1">
        <v>1</v>
      </c>
      <c r="K3385" s="1" t="s">
        <v>18</v>
      </c>
      <c r="L3385" s="1">
        <v>1</v>
      </c>
      <c r="M3385" s="1">
        <v>0.11</v>
      </c>
      <c r="N3385" s="1" t="s">
        <v>33</v>
      </c>
    </row>
    <row r="3386" spans="1:14" x14ac:dyDescent="0.2">
      <c r="A3386" s="1" t="s">
        <v>3426</v>
      </c>
      <c r="B3386" s="1">
        <v>23</v>
      </c>
      <c r="C3386" s="1" t="s">
        <v>40</v>
      </c>
      <c r="D3386" s="1" t="s">
        <v>15</v>
      </c>
      <c r="E3386" s="1">
        <v>6.7</v>
      </c>
      <c r="F3386" s="1">
        <v>48</v>
      </c>
      <c r="G3386" s="1" t="s">
        <v>69</v>
      </c>
      <c r="H3386" s="1" t="s">
        <v>23</v>
      </c>
      <c r="I3386" s="1">
        <v>8.99</v>
      </c>
      <c r="J3386" s="1">
        <v>1</v>
      </c>
      <c r="K3386" s="1" t="s">
        <v>60</v>
      </c>
      <c r="L3386" s="1">
        <v>4</v>
      </c>
      <c r="M3386" s="1">
        <v>0.14000000000000001</v>
      </c>
      <c r="N3386" s="1" t="s">
        <v>24</v>
      </c>
    </row>
    <row r="3387" spans="1:14" x14ac:dyDescent="0.2">
      <c r="A3387" s="1" t="s">
        <v>3427</v>
      </c>
      <c r="B3387" s="1">
        <v>63</v>
      </c>
      <c r="C3387" s="1" t="s">
        <v>26</v>
      </c>
      <c r="D3387" s="1" t="s">
        <v>21</v>
      </c>
      <c r="E3387" s="1">
        <v>12.08</v>
      </c>
      <c r="F3387" s="1">
        <v>17</v>
      </c>
      <c r="G3387" s="1" t="s">
        <v>48</v>
      </c>
      <c r="H3387" s="1" t="s">
        <v>54</v>
      </c>
      <c r="I3387" s="1">
        <v>13.99</v>
      </c>
      <c r="J3387" s="1">
        <v>0</v>
      </c>
      <c r="K3387" s="1" t="s">
        <v>60</v>
      </c>
      <c r="L3387" s="1">
        <v>4</v>
      </c>
      <c r="M3387" s="1">
        <v>0.67</v>
      </c>
      <c r="N3387" s="1" t="s">
        <v>33</v>
      </c>
    </row>
    <row r="3388" spans="1:14" x14ac:dyDescent="0.2">
      <c r="A3388" s="1" t="s">
        <v>3428</v>
      </c>
      <c r="B3388" s="1">
        <v>42</v>
      </c>
      <c r="C3388" s="1" t="s">
        <v>14</v>
      </c>
      <c r="D3388" s="1" t="s">
        <v>31</v>
      </c>
      <c r="E3388" s="1">
        <v>10.89</v>
      </c>
      <c r="F3388" s="1">
        <v>31</v>
      </c>
      <c r="G3388" s="1" t="s">
        <v>48</v>
      </c>
      <c r="H3388" s="1" t="s">
        <v>56</v>
      </c>
      <c r="I3388" s="1">
        <v>17.989999999999998</v>
      </c>
      <c r="J3388" s="1">
        <v>0</v>
      </c>
      <c r="K3388" s="1" t="s">
        <v>42</v>
      </c>
      <c r="L3388" s="1">
        <v>5</v>
      </c>
      <c r="M3388" s="1">
        <v>0.34</v>
      </c>
      <c r="N3388" s="1" t="s">
        <v>29</v>
      </c>
    </row>
    <row r="3389" spans="1:14" x14ac:dyDescent="0.2">
      <c r="A3389" s="1" t="s">
        <v>3429</v>
      </c>
      <c r="B3389" s="1">
        <v>51</v>
      </c>
      <c r="C3389" s="1" t="s">
        <v>14</v>
      </c>
      <c r="D3389" s="1" t="s">
        <v>21</v>
      </c>
      <c r="E3389" s="1">
        <v>1.23</v>
      </c>
      <c r="F3389" s="1">
        <v>4</v>
      </c>
      <c r="G3389" s="1" t="s">
        <v>48</v>
      </c>
      <c r="H3389" s="1" t="s">
        <v>45</v>
      </c>
      <c r="I3389" s="1">
        <v>13.99</v>
      </c>
      <c r="J3389" s="1">
        <v>0</v>
      </c>
      <c r="K3389" s="1" t="s">
        <v>60</v>
      </c>
      <c r="L3389" s="1">
        <v>5</v>
      </c>
      <c r="M3389" s="1">
        <v>0.25</v>
      </c>
      <c r="N3389" s="1" t="s">
        <v>38</v>
      </c>
    </row>
    <row r="3390" spans="1:14" x14ac:dyDescent="0.2">
      <c r="A3390" s="1" t="s">
        <v>3430</v>
      </c>
      <c r="B3390" s="1">
        <v>20</v>
      </c>
      <c r="C3390" s="1" t="s">
        <v>40</v>
      </c>
      <c r="D3390" s="1" t="s">
        <v>15</v>
      </c>
      <c r="E3390" s="1">
        <v>0.76</v>
      </c>
      <c r="F3390" s="1">
        <v>28</v>
      </c>
      <c r="G3390" s="1" t="s">
        <v>27</v>
      </c>
      <c r="H3390" s="1" t="s">
        <v>45</v>
      </c>
      <c r="I3390" s="1">
        <v>8.99</v>
      </c>
      <c r="J3390" s="1">
        <v>1</v>
      </c>
      <c r="K3390" s="1" t="s">
        <v>42</v>
      </c>
      <c r="L3390" s="1">
        <v>3</v>
      </c>
      <c r="M3390" s="1">
        <v>0.03</v>
      </c>
      <c r="N3390" s="1" t="s">
        <v>29</v>
      </c>
    </row>
    <row r="3391" spans="1:14" x14ac:dyDescent="0.2">
      <c r="A3391" s="1" t="s">
        <v>3431</v>
      </c>
      <c r="B3391" s="1">
        <v>26</v>
      </c>
      <c r="C3391" s="1" t="s">
        <v>40</v>
      </c>
      <c r="D3391" s="1" t="s">
        <v>31</v>
      </c>
      <c r="E3391" s="1">
        <v>6.15</v>
      </c>
      <c r="F3391" s="1">
        <v>42</v>
      </c>
      <c r="G3391" s="1" t="s">
        <v>48</v>
      </c>
      <c r="H3391" s="1" t="s">
        <v>23</v>
      </c>
      <c r="I3391" s="1">
        <v>17.989999999999998</v>
      </c>
      <c r="J3391" s="1">
        <v>1</v>
      </c>
      <c r="K3391" s="1" t="s">
        <v>18</v>
      </c>
      <c r="L3391" s="1">
        <v>2</v>
      </c>
      <c r="M3391" s="1">
        <v>0.14000000000000001</v>
      </c>
      <c r="N3391" s="1" t="s">
        <v>29</v>
      </c>
    </row>
    <row r="3392" spans="1:14" x14ac:dyDescent="0.2">
      <c r="A3392" s="1" t="s">
        <v>3432</v>
      </c>
      <c r="B3392" s="1">
        <v>50</v>
      </c>
      <c r="C3392" s="1" t="s">
        <v>26</v>
      </c>
      <c r="D3392" s="1" t="s">
        <v>15</v>
      </c>
      <c r="E3392" s="1">
        <v>6.01</v>
      </c>
      <c r="F3392" s="1">
        <v>43</v>
      </c>
      <c r="G3392" s="1" t="s">
        <v>27</v>
      </c>
      <c r="H3392" s="1" t="s">
        <v>54</v>
      </c>
      <c r="I3392" s="1">
        <v>8.99</v>
      </c>
      <c r="J3392" s="1">
        <v>1</v>
      </c>
      <c r="K3392" s="1" t="s">
        <v>28</v>
      </c>
      <c r="L3392" s="1">
        <v>1</v>
      </c>
      <c r="M3392" s="1">
        <v>0.14000000000000001</v>
      </c>
      <c r="N3392" s="1" t="s">
        <v>24</v>
      </c>
    </row>
    <row r="3393" spans="1:14" x14ac:dyDescent="0.2">
      <c r="A3393" s="1" t="s">
        <v>3433</v>
      </c>
      <c r="B3393" s="1">
        <v>60</v>
      </c>
      <c r="C3393" s="1" t="s">
        <v>14</v>
      </c>
      <c r="D3393" s="1" t="s">
        <v>21</v>
      </c>
      <c r="E3393" s="1">
        <v>82.61</v>
      </c>
      <c r="F3393" s="1">
        <v>33</v>
      </c>
      <c r="G3393" s="1" t="s">
        <v>69</v>
      </c>
      <c r="H3393" s="1" t="s">
        <v>23</v>
      </c>
      <c r="I3393" s="1">
        <v>13.99</v>
      </c>
      <c r="J3393" s="1">
        <v>0</v>
      </c>
      <c r="K3393" s="1" t="s">
        <v>42</v>
      </c>
      <c r="L3393" s="1">
        <v>3</v>
      </c>
      <c r="M3393" s="1">
        <v>2.4300000000000002</v>
      </c>
      <c r="N3393" s="1" t="s">
        <v>24</v>
      </c>
    </row>
    <row r="3394" spans="1:14" x14ac:dyDescent="0.2">
      <c r="A3394" s="1" t="s">
        <v>3434</v>
      </c>
      <c r="B3394" s="1">
        <v>50</v>
      </c>
      <c r="C3394" s="1" t="s">
        <v>26</v>
      </c>
      <c r="D3394" s="1" t="s">
        <v>21</v>
      </c>
      <c r="E3394" s="1">
        <v>8.2100000000000009</v>
      </c>
      <c r="F3394" s="1">
        <v>22</v>
      </c>
      <c r="G3394" s="1" t="s">
        <v>32</v>
      </c>
      <c r="H3394" s="1" t="s">
        <v>23</v>
      </c>
      <c r="I3394" s="1">
        <v>13.99</v>
      </c>
      <c r="J3394" s="1">
        <v>0</v>
      </c>
      <c r="K3394" s="1" t="s">
        <v>42</v>
      </c>
      <c r="L3394" s="1">
        <v>5</v>
      </c>
      <c r="M3394" s="1">
        <v>0.36</v>
      </c>
      <c r="N3394" s="1" t="s">
        <v>19</v>
      </c>
    </row>
    <row r="3395" spans="1:14" x14ac:dyDescent="0.2">
      <c r="A3395" s="1" t="s">
        <v>3435</v>
      </c>
      <c r="B3395" s="1">
        <v>53</v>
      </c>
      <c r="C3395" s="1" t="s">
        <v>14</v>
      </c>
      <c r="D3395" s="1" t="s">
        <v>15</v>
      </c>
      <c r="E3395" s="1">
        <v>11.01</v>
      </c>
      <c r="F3395" s="1">
        <v>44</v>
      </c>
      <c r="G3395" s="1" t="s">
        <v>22</v>
      </c>
      <c r="H3395" s="1" t="s">
        <v>54</v>
      </c>
      <c r="I3395" s="1">
        <v>8.99</v>
      </c>
      <c r="J3395" s="1">
        <v>1</v>
      </c>
      <c r="K3395" s="1" t="s">
        <v>60</v>
      </c>
      <c r="L3395" s="1">
        <v>1</v>
      </c>
      <c r="M3395" s="1">
        <v>0.24</v>
      </c>
      <c r="N3395" s="1" t="s">
        <v>24</v>
      </c>
    </row>
    <row r="3396" spans="1:14" x14ac:dyDescent="0.2">
      <c r="A3396" s="1" t="s">
        <v>3436</v>
      </c>
      <c r="B3396" s="1">
        <v>55</v>
      </c>
      <c r="C3396" s="1" t="s">
        <v>14</v>
      </c>
      <c r="D3396" s="1" t="s">
        <v>15</v>
      </c>
      <c r="E3396" s="1">
        <v>0.21</v>
      </c>
      <c r="F3396" s="1">
        <v>34</v>
      </c>
      <c r="G3396" s="1" t="s">
        <v>48</v>
      </c>
      <c r="H3396" s="1" t="s">
        <v>45</v>
      </c>
      <c r="I3396" s="1">
        <v>8.99</v>
      </c>
      <c r="J3396" s="1">
        <v>1</v>
      </c>
      <c r="K3396" s="1" t="s">
        <v>36</v>
      </c>
      <c r="L3396" s="1">
        <v>5</v>
      </c>
      <c r="M3396" s="1">
        <v>0.01</v>
      </c>
      <c r="N3396" s="1" t="s">
        <v>33</v>
      </c>
    </row>
    <row r="3397" spans="1:14" x14ac:dyDescent="0.2">
      <c r="A3397" s="1" t="s">
        <v>3437</v>
      </c>
      <c r="B3397" s="1">
        <v>34</v>
      </c>
      <c r="C3397" s="1" t="s">
        <v>40</v>
      </c>
      <c r="D3397" s="1" t="s">
        <v>21</v>
      </c>
      <c r="E3397" s="1">
        <v>1.22</v>
      </c>
      <c r="F3397" s="1">
        <v>9</v>
      </c>
      <c r="G3397" s="1" t="s">
        <v>69</v>
      </c>
      <c r="H3397" s="1" t="s">
        <v>54</v>
      </c>
      <c r="I3397" s="1">
        <v>13.99</v>
      </c>
      <c r="J3397" s="1">
        <v>0</v>
      </c>
      <c r="K3397" s="1" t="s">
        <v>36</v>
      </c>
      <c r="L3397" s="1">
        <v>5</v>
      </c>
      <c r="M3397" s="1">
        <v>0.12</v>
      </c>
      <c r="N3397" s="1" t="s">
        <v>19</v>
      </c>
    </row>
    <row r="3398" spans="1:14" x14ac:dyDescent="0.2">
      <c r="A3398" s="1" t="s">
        <v>3438</v>
      </c>
      <c r="B3398" s="1">
        <v>49</v>
      </c>
      <c r="C3398" s="1" t="s">
        <v>26</v>
      </c>
      <c r="D3398" s="1" t="s">
        <v>15</v>
      </c>
      <c r="E3398" s="1">
        <v>9.81</v>
      </c>
      <c r="F3398" s="1">
        <v>39</v>
      </c>
      <c r="G3398" s="1" t="s">
        <v>32</v>
      </c>
      <c r="H3398" s="1" t="s">
        <v>17</v>
      </c>
      <c r="I3398" s="1">
        <v>8.99</v>
      </c>
      <c r="J3398" s="1">
        <v>1</v>
      </c>
      <c r="K3398" s="1" t="s">
        <v>42</v>
      </c>
      <c r="L3398" s="1">
        <v>5</v>
      </c>
      <c r="M3398" s="1">
        <v>0.25</v>
      </c>
      <c r="N3398" s="1" t="s">
        <v>24</v>
      </c>
    </row>
    <row r="3399" spans="1:14" x14ac:dyDescent="0.2">
      <c r="A3399" s="1" t="s">
        <v>3439</v>
      </c>
      <c r="B3399" s="1">
        <v>55</v>
      </c>
      <c r="C3399" s="1" t="s">
        <v>14</v>
      </c>
      <c r="D3399" s="1" t="s">
        <v>31</v>
      </c>
      <c r="E3399" s="1">
        <v>3.15</v>
      </c>
      <c r="F3399" s="1">
        <v>51</v>
      </c>
      <c r="G3399" s="1" t="s">
        <v>27</v>
      </c>
      <c r="H3399" s="1" t="s">
        <v>56</v>
      </c>
      <c r="I3399" s="1">
        <v>17.989999999999998</v>
      </c>
      <c r="J3399" s="1">
        <v>1</v>
      </c>
      <c r="K3399" s="1" t="s">
        <v>36</v>
      </c>
      <c r="L3399" s="1">
        <v>5</v>
      </c>
      <c r="M3399" s="1">
        <v>0.06</v>
      </c>
      <c r="N3399" s="1" t="s">
        <v>24</v>
      </c>
    </row>
    <row r="3400" spans="1:14" x14ac:dyDescent="0.2">
      <c r="A3400" s="1" t="s">
        <v>3440</v>
      </c>
      <c r="B3400" s="1">
        <v>61</v>
      </c>
      <c r="C3400" s="1" t="s">
        <v>40</v>
      </c>
      <c r="D3400" s="1" t="s">
        <v>15</v>
      </c>
      <c r="E3400" s="1">
        <v>1.1000000000000001</v>
      </c>
      <c r="F3400" s="1">
        <v>2</v>
      </c>
      <c r="G3400" s="1" t="s">
        <v>48</v>
      </c>
      <c r="H3400" s="1" t="s">
        <v>45</v>
      </c>
      <c r="I3400" s="1">
        <v>8.99</v>
      </c>
      <c r="J3400" s="1">
        <v>1</v>
      </c>
      <c r="K3400" s="1" t="s">
        <v>42</v>
      </c>
      <c r="L3400" s="1">
        <v>5</v>
      </c>
      <c r="M3400" s="1">
        <v>0.37</v>
      </c>
      <c r="N3400" s="1" t="s">
        <v>38</v>
      </c>
    </row>
    <row r="3401" spans="1:14" x14ac:dyDescent="0.2">
      <c r="A3401" s="1" t="s">
        <v>3441</v>
      </c>
      <c r="B3401" s="1">
        <v>33</v>
      </c>
      <c r="C3401" s="1" t="s">
        <v>26</v>
      </c>
      <c r="D3401" s="1" t="s">
        <v>21</v>
      </c>
      <c r="E3401" s="1">
        <v>32.18</v>
      </c>
      <c r="F3401" s="1">
        <v>29</v>
      </c>
      <c r="G3401" s="1" t="s">
        <v>48</v>
      </c>
      <c r="H3401" s="1" t="s">
        <v>54</v>
      </c>
      <c r="I3401" s="1">
        <v>13.99</v>
      </c>
      <c r="J3401" s="1">
        <v>0</v>
      </c>
      <c r="K3401" s="1" t="s">
        <v>42</v>
      </c>
      <c r="L3401" s="1">
        <v>1</v>
      </c>
      <c r="M3401" s="1">
        <v>1.07</v>
      </c>
      <c r="N3401" s="1" t="s">
        <v>19</v>
      </c>
    </row>
    <row r="3402" spans="1:14" x14ac:dyDescent="0.2">
      <c r="A3402" s="1" t="s">
        <v>3442</v>
      </c>
      <c r="B3402" s="1">
        <v>34</v>
      </c>
      <c r="C3402" s="1" t="s">
        <v>40</v>
      </c>
      <c r="D3402" s="1" t="s">
        <v>31</v>
      </c>
      <c r="E3402" s="1">
        <v>3.58</v>
      </c>
      <c r="F3402" s="1">
        <v>4</v>
      </c>
      <c r="G3402" s="1" t="s">
        <v>22</v>
      </c>
      <c r="H3402" s="1" t="s">
        <v>54</v>
      </c>
      <c r="I3402" s="1">
        <v>17.989999999999998</v>
      </c>
      <c r="J3402" s="1">
        <v>0</v>
      </c>
      <c r="K3402" s="1" t="s">
        <v>18</v>
      </c>
      <c r="L3402" s="1">
        <v>1</v>
      </c>
      <c r="M3402" s="1">
        <v>0.72</v>
      </c>
      <c r="N3402" s="1" t="s">
        <v>24</v>
      </c>
    </row>
    <row r="3403" spans="1:14" x14ac:dyDescent="0.2">
      <c r="A3403" s="1" t="s">
        <v>3443</v>
      </c>
      <c r="B3403" s="1">
        <v>69</v>
      </c>
      <c r="C3403" s="1" t="s">
        <v>40</v>
      </c>
      <c r="D3403" s="1" t="s">
        <v>15</v>
      </c>
      <c r="E3403" s="1">
        <v>1.07</v>
      </c>
      <c r="F3403" s="1">
        <v>47</v>
      </c>
      <c r="G3403" s="1" t="s">
        <v>22</v>
      </c>
      <c r="H3403" s="1" t="s">
        <v>23</v>
      </c>
      <c r="I3403" s="1">
        <v>8.99</v>
      </c>
      <c r="J3403" s="1">
        <v>1</v>
      </c>
      <c r="K3403" s="1" t="s">
        <v>42</v>
      </c>
      <c r="L3403" s="1">
        <v>2</v>
      </c>
      <c r="M3403" s="1">
        <v>0.02</v>
      </c>
      <c r="N3403" s="1" t="s">
        <v>19</v>
      </c>
    </row>
    <row r="3404" spans="1:14" x14ac:dyDescent="0.2">
      <c r="A3404" s="1" t="s">
        <v>3444</v>
      </c>
      <c r="B3404" s="1">
        <v>59</v>
      </c>
      <c r="C3404" s="1" t="s">
        <v>40</v>
      </c>
      <c r="D3404" s="1" t="s">
        <v>21</v>
      </c>
      <c r="E3404" s="1">
        <v>14.46</v>
      </c>
      <c r="F3404" s="1">
        <v>28</v>
      </c>
      <c r="G3404" s="1" t="s">
        <v>32</v>
      </c>
      <c r="H3404" s="1" t="s">
        <v>45</v>
      </c>
      <c r="I3404" s="1">
        <v>13.99</v>
      </c>
      <c r="J3404" s="1">
        <v>0</v>
      </c>
      <c r="K3404" s="1" t="s">
        <v>28</v>
      </c>
      <c r="L3404" s="1">
        <v>2</v>
      </c>
      <c r="M3404" s="1">
        <v>0.5</v>
      </c>
      <c r="N3404" s="1" t="s">
        <v>33</v>
      </c>
    </row>
    <row r="3405" spans="1:14" x14ac:dyDescent="0.2">
      <c r="A3405" s="1" t="s">
        <v>3445</v>
      </c>
      <c r="B3405" s="1">
        <v>59</v>
      </c>
      <c r="C3405" s="1" t="s">
        <v>26</v>
      </c>
      <c r="D3405" s="1" t="s">
        <v>15</v>
      </c>
      <c r="E3405" s="1">
        <v>2.44</v>
      </c>
      <c r="F3405" s="1">
        <v>55</v>
      </c>
      <c r="G3405" s="1" t="s">
        <v>16</v>
      </c>
      <c r="H3405" s="1" t="s">
        <v>56</v>
      </c>
      <c r="I3405" s="1">
        <v>8.99</v>
      </c>
      <c r="J3405" s="1">
        <v>1</v>
      </c>
      <c r="K3405" s="1" t="s">
        <v>28</v>
      </c>
      <c r="L3405" s="1">
        <v>1</v>
      </c>
      <c r="M3405" s="1">
        <v>0.04</v>
      </c>
      <c r="N3405" s="1" t="s">
        <v>46</v>
      </c>
    </row>
    <row r="3406" spans="1:14" x14ac:dyDescent="0.2">
      <c r="A3406" s="1" t="s">
        <v>3446</v>
      </c>
      <c r="B3406" s="1">
        <v>21</v>
      </c>
      <c r="C3406" s="1" t="s">
        <v>14</v>
      </c>
      <c r="D3406" s="1" t="s">
        <v>31</v>
      </c>
      <c r="E3406" s="1">
        <v>6.14</v>
      </c>
      <c r="F3406" s="1">
        <v>7</v>
      </c>
      <c r="G3406" s="1" t="s">
        <v>22</v>
      </c>
      <c r="H3406" s="1" t="s">
        <v>54</v>
      </c>
      <c r="I3406" s="1">
        <v>17.989999999999998</v>
      </c>
      <c r="J3406" s="1">
        <v>0</v>
      </c>
      <c r="K3406" s="1" t="s">
        <v>28</v>
      </c>
      <c r="L3406" s="1">
        <v>4</v>
      </c>
      <c r="M3406" s="1">
        <v>0.77</v>
      </c>
      <c r="N3406" s="1" t="s">
        <v>51</v>
      </c>
    </row>
    <row r="3407" spans="1:14" x14ac:dyDescent="0.2">
      <c r="A3407" s="1" t="s">
        <v>3447</v>
      </c>
      <c r="B3407" s="1">
        <v>58</v>
      </c>
      <c r="C3407" s="1" t="s">
        <v>14</v>
      </c>
      <c r="D3407" s="1" t="s">
        <v>31</v>
      </c>
      <c r="E3407" s="1">
        <v>12.9</v>
      </c>
      <c r="F3407" s="1">
        <v>38</v>
      </c>
      <c r="G3407" s="1" t="s">
        <v>32</v>
      </c>
      <c r="H3407" s="1" t="s">
        <v>45</v>
      </c>
      <c r="I3407" s="1">
        <v>17.989999999999998</v>
      </c>
      <c r="J3407" s="1">
        <v>0</v>
      </c>
      <c r="K3407" s="1" t="s">
        <v>60</v>
      </c>
      <c r="L3407" s="1">
        <v>4</v>
      </c>
      <c r="M3407" s="1">
        <v>0.33</v>
      </c>
      <c r="N3407" s="1" t="s">
        <v>38</v>
      </c>
    </row>
    <row r="3408" spans="1:14" x14ac:dyDescent="0.2">
      <c r="A3408" s="1" t="s">
        <v>3448</v>
      </c>
      <c r="B3408" s="1">
        <v>20</v>
      </c>
      <c r="C3408" s="1" t="s">
        <v>14</v>
      </c>
      <c r="D3408" s="1" t="s">
        <v>21</v>
      </c>
      <c r="E3408" s="1">
        <v>5.31</v>
      </c>
      <c r="F3408" s="1">
        <v>25</v>
      </c>
      <c r="G3408" s="1" t="s">
        <v>27</v>
      </c>
      <c r="H3408" s="1" t="s">
        <v>17</v>
      </c>
      <c r="I3408" s="1">
        <v>13.99</v>
      </c>
      <c r="J3408" s="1">
        <v>0</v>
      </c>
      <c r="K3408" s="1" t="s">
        <v>60</v>
      </c>
      <c r="L3408" s="1">
        <v>3</v>
      </c>
      <c r="M3408" s="1">
        <v>0.2</v>
      </c>
      <c r="N3408" s="1" t="s">
        <v>46</v>
      </c>
    </row>
    <row r="3409" spans="1:14" x14ac:dyDescent="0.2">
      <c r="A3409" s="1" t="s">
        <v>3449</v>
      </c>
      <c r="B3409" s="1">
        <v>31</v>
      </c>
      <c r="C3409" s="1" t="s">
        <v>14</v>
      </c>
      <c r="D3409" s="1" t="s">
        <v>15</v>
      </c>
      <c r="E3409" s="1">
        <v>2.36</v>
      </c>
      <c r="F3409" s="1">
        <v>46</v>
      </c>
      <c r="G3409" s="1" t="s">
        <v>69</v>
      </c>
      <c r="H3409" s="1" t="s">
        <v>17</v>
      </c>
      <c r="I3409" s="1">
        <v>8.99</v>
      </c>
      <c r="J3409" s="1">
        <v>1</v>
      </c>
      <c r="K3409" s="1" t="s">
        <v>60</v>
      </c>
      <c r="L3409" s="1">
        <v>2</v>
      </c>
      <c r="M3409" s="1">
        <v>0.05</v>
      </c>
      <c r="N3409" s="1" t="s">
        <v>38</v>
      </c>
    </row>
    <row r="3410" spans="1:14" x14ac:dyDescent="0.2">
      <c r="A3410" s="1" t="s">
        <v>3450</v>
      </c>
      <c r="B3410" s="1">
        <v>69</v>
      </c>
      <c r="C3410" s="1" t="s">
        <v>40</v>
      </c>
      <c r="D3410" s="1" t="s">
        <v>31</v>
      </c>
      <c r="E3410" s="1">
        <v>0.24</v>
      </c>
      <c r="F3410" s="1">
        <v>20</v>
      </c>
      <c r="G3410" s="1" t="s">
        <v>32</v>
      </c>
      <c r="H3410" s="1" t="s">
        <v>17</v>
      </c>
      <c r="I3410" s="1">
        <v>17.989999999999998</v>
      </c>
      <c r="J3410" s="1">
        <v>1</v>
      </c>
      <c r="K3410" s="1" t="s">
        <v>18</v>
      </c>
      <c r="L3410" s="1">
        <v>1</v>
      </c>
      <c r="M3410" s="1">
        <v>0.01</v>
      </c>
      <c r="N3410" s="1" t="s">
        <v>24</v>
      </c>
    </row>
    <row r="3411" spans="1:14" x14ac:dyDescent="0.2">
      <c r="A3411" s="1" t="s">
        <v>3451</v>
      </c>
      <c r="B3411" s="1">
        <v>68</v>
      </c>
      <c r="C3411" s="1" t="s">
        <v>40</v>
      </c>
      <c r="D3411" s="1" t="s">
        <v>31</v>
      </c>
      <c r="E3411" s="1">
        <v>18.88</v>
      </c>
      <c r="F3411" s="1">
        <v>34</v>
      </c>
      <c r="G3411" s="1" t="s">
        <v>27</v>
      </c>
      <c r="H3411" s="1" t="s">
        <v>17</v>
      </c>
      <c r="I3411" s="1">
        <v>17.989999999999998</v>
      </c>
      <c r="J3411" s="1">
        <v>0</v>
      </c>
      <c r="K3411" s="1" t="s">
        <v>42</v>
      </c>
      <c r="L3411" s="1">
        <v>4</v>
      </c>
      <c r="M3411" s="1">
        <v>0.54</v>
      </c>
      <c r="N3411" s="1" t="s">
        <v>33</v>
      </c>
    </row>
    <row r="3412" spans="1:14" x14ac:dyDescent="0.2">
      <c r="A3412" s="1" t="s">
        <v>3452</v>
      </c>
      <c r="B3412" s="1">
        <v>32</v>
      </c>
      <c r="C3412" s="1" t="s">
        <v>26</v>
      </c>
      <c r="D3412" s="1" t="s">
        <v>21</v>
      </c>
      <c r="E3412" s="1">
        <v>11.47</v>
      </c>
      <c r="F3412" s="1">
        <v>4</v>
      </c>
      <c r="G3412" s="1" t="s">
        <v>27</v>
      </c>
      <c r="H3412" s="1" t="s">
        <v>45</v>
      </c>
      <c r="I3412" s="1">
        <v>13.99</v>
      </c>
      <c r="J3412" s="1">
        <v>0</v>
      </c>
      <c r="K3412" s="1" t="s">
        <v>42</v>
      </c>
      <c r="L3412" s="1">
        <v>1</v>
      </c>
      <c r="M3412" s="1">
        <v>2.29</v>
      </c>
      <c r="N3412" s="1" t="s">
        <v>29</v>
      </c>
    </row>
    <row r="3413" spans="1:14" x14ac:dyDescent="0.2">
      <c r="A3413" s="1" t="s">
        <v>3453</v>
      </c>
      <c r="B3413" s="1">
        <v>67</v>
      </c>
      <c r="C3413" s="1" t="s">
        <v>14</v>
      </c>
      <c r="D3413" s="1" t="s">
        <v>31</v>
      </c>
      <c r="E3413" s="1">
        <v>8.2799999999999994</v>
      </c>
      <c r="F3413" s="1">
        <v>59</v>
      </c>
      <c r="G3413" s="1" t="s">
        <v>48</v>
      </c>
      <c r="H3413" s="1" t="s">
        <v>17</v>
      </c>
      <c r="I3413" s="1">
        <v>17.989999999999998</v>
      </c>
      <c r="J3413" s="1">
        <v>1</v>
      </c>
      <c r="K3413" s="1" t="s">
        <v>18</v>
      </c>
      <c r="L3413" s="1">
        <v>3</v>
      </c>
      <c r="M3413" s="1">
        <v>0.14000000000000001</v>
      </c>
      <c r="N3413" s="1" t="s">
        <v>51</v>
      </c>
    </row>
    <row r="3414" spans="1:14" x14ac:dyDescent="0.2">
      <c r="A3414" s="1" t="s">
        <v>3454</v>
      </c>
      <c r="B3414" s="1">
        <v>19</v>
      </c>
      <c r="C3414" s="1" t="s">
        <v>40</v>
      </c>
      <c r="D3414" s="1" t="s">
        <v>31</v>
      </c>
      <c r="E3414" s="1">
        <v>29.48</v>
      </c>
      <c r="F3414" s="1">
        <v>60</v>
      </c>
      <c r="G3414" s="1" t="s">
        <v>16</v>
      </c>
      <c r="H3414" s="1" t="s">
        <v>45</v>
      </c>
      <c r="I3414" s="1">
        <v>17.989999999999998</v>
      </c>
      <c r="J3414" s="1">
        <v>0</v>
      </c>
      <c r="K3414" s="1" t="s">
        <v>18</v>
      </c>
      <c r="L3414" s="1">
        <v>3</v>
      </c>
      <c r="M3414" s="1">
        <v>0.48</v>
      </c>
      <c r="N3414" s="1" t="s">
        <v>29</v>
      </c>
    </row>
    <row r="3415" spans="1:14" x14ac:dyDescent="0.2">
      <c r="A3415" s="1" t="s">
        <v>3455</v>
      </c>
      <c r="B3415" s="1">
        <v>37</v>
      </c>
      <c r="C3415" s="1" t="s">
        <v>40</v>
      </c>
      <c r="D3415" s="1" t="s">
        <v>21</v>
      </c>
      <c r="E3415" s="1">
        <v>8.39</v>
      </c>
      <c r="F3415" s="1">
        <v>8</v>
      </c>
      <c r="G3415" s="1" t="s">
        <v>32</v>
      </c>
      <c r="H3415" s="1" t="s">
        <v>54</v>
      </c>
      <c r="I3415" s="1">
        <v>13.99</v>
      </c>
      <c r="J3415" s="1">
        <v>0</v>
      </c>
      <c r="K3415" s="1" t="s">
        <v>28</v>
      </c>
      <c r="L3415" s="1">
        <v>5</v>
      </c>
      <c r="M3415" s="1">
        <v>0.93</v>
      </c>
      <c r="N3415" s="1" t="s">
        <v>19</v>
      </c>
    </row>
    <row r="3416" spans="1:14" x14ac:dyDescent="0.2">
      <c r="A3416" s="1" t="s">
        <v>3456</v>
      </c>
      <c r="B3416" s="1">
        <v>35</v>
      </c>
      <c r="C3416" s="1" t="s">
        <v>26</v>
      </c>
      <c r="D3416" s="1" t="s">
        <v>31</v>
      </c>
      <c r="E3416" s="1">
        <v>26.28</v>
      </c>
      <c r="F3416" s="1">
        <v>23</v>
      </c>
      <c r="G3416" s="1" t="s">
        <v>22</v>
      </c>
      <c r="H3416" s="1" t="s">
        <v>54</v>
      </c>
      <c r="I3416" s="1">
        <v>17.989999999999998</v>
      </c>
      <c r="J3416" s="1">
        <v>0</v>
      </c>
      <c r="K3416" s="1" t="s">
        <v>36</v>
      </c>
      <c r="L3416" s="1">
        <v>1</v>
      </c>
      <c r="M3416" s="1">
        <v>1.0900000000000001</v>
      </c>
      <c r="N3416" s="1" t="s">
        <v>29</v>
      </c>
    </row>
    <row r="3417" spans="1:14" x14ac:dyDescent="0.2">
      <c r="A3417" s="1" t="s">
        <v>3457</v>
      </c>
      <c r="B3417" s="1">
        <v>51</v>
      </c>
      <c r="C3417" s="1" t="s">
        <v>40</v>
      </c>
      <c r="D3417" s="1" t="s">
        <v>31</v>
      </c>
      <c r="E3417" s="1">
        <v>3.79</v>
      </c>
      <c r="F3417" s="1">
        <v>2</v>
      </c>
      <c r="G3417" s="1" t="s">
        <v>27</v>
      </c>
      <c r="H3417" s="1" t="s">
        <v>45</v>
      </c>
      <c r="I3417" s="1">
        <v>17.989999999999998</v>
      </c>
      <c r="J3417" s="1">
        <v>0</v>
      </c>
      <c r="K3417" s="1" t="s">
        <v>60</v>
      </c>
      <c r="L3417" s="1">
        <v>3</v>
      </c>
      <c r="M3417" s="1">
        <v>1.26</v>
      </c>
      <c r="N3417" s="1" t="s">
        <v>24</v>
      </c>
    </row>
    <row r="3418" spans="1:14" x14ac:dyDescent="0.2">
      <c r="A3418" s="1" t="s">
        <v>3458</v>
      </c>
      <c r="B3418" s="1">
        <v>37</v>
      </c>
      <c r="C3418" s="1" t="s">
        <v>40</v>
      </c>
      <c r="D3418" s="1" t="s">
        <v>15</v>
      </c>
      <c r="E3418" s="1">
        <v>37.369999999999997</v>
      </c>
      <c r="F3418" s="1">
        <v>52</v>
      </c>
      <c r="G3418" s="1" t="s">
        <v>16</v>
      </c>
      <c r="H3418" s="1" t="s">
        <v>54</v>
      </c>
      <c r="I3418" s="1">
        <v>8.99</v>
      </c>
      <c r="J3418" s="1">
        <v>0</v>
      </c>
      <c r="K3418" s="1" t="s">
        <v>42</v>
      </c>
      <c r="L3418" s="1">
        <v>3</v>
      </c>
      <c r="M3418" s="1">
        <v>0.71</v>
      </c>
      <c r="N3418" s="1" t="s">
        <v>29</v>
      </c>
    </row>
    <row r="3419" spans="1:14" x14ac:dyDescent="0.2">
      <c r="A3419" s="1" t="s">
        <v>3459</v>
      </c>
      <c r="B3419" s="1">
        <v>60</v>
      </c>
      <c r="C3419" s="1" t="s">
        <v>26</v>
      </c>
      <c r="D3419" s="1" t="s">
        <v>15</v>
      </c>
      <c r="E3419" s="1">
        <v>21.66</v>
      </c>
      <c r="F3419" s="1">
        <v>11</v>
      </c>
      <c r="G3419" s="1" t="s">
        <v>48</v>
      </c>
      <c r="H3419" s="1" t="s">
        <v>54</v>
      </c>
      <c r="I3419" s="1">
        <v>8.99</v>
      </c>
      <c r="J3419" s="1">
        <v>0</v>
      </c>
      <c r="K3419" s="1" t="s">
        <v>28</v>
      </c>
      <c r="L3419" s="1">
        <v>2</v>
      </c>
      <c r="M3419" s="1">
        <v>1.8</v>
      </c>
      <c r="N3419" s="1" t="s">
        <v>46</v>
      </c>
    </row>
    <row r="3420" spans="1:14" x14ac:dyDescent="0.2">
      <c r="A3420" s="1" t="s">
        <v>3460</v>
      </c>
      <c r="B3420" s="1">
        <v>45</v>
      </c>
      <c r="C3420" s="1" t="s">
        <v>26</v>
      </c>
      <c r="D3420" s="1" t="s">
        <v>31</v>
      </c>
      <c r="E3420" s="1">
        <v>3.45</v>
      </c>
      <c r="F3420" s="1">
        <v>3</v>
      </c>
      <c r="G3420" s="1" t="s">
        <v>16</v>
      </c>
      <c r="H3420" s="1" t="s">
        <v>54</v>
      </c>
      <c r="I3420" s="1">
        <v>17.989999999999998</v>
      </c>
      <c r="J3420" s="1">
        <v>0</v>
      </c>
      <c r="K3420" s="1" t="s">
        <v>28</v>
      </c>
      <c r="L3420" s="1">
        <v>3</v>
      </c>
      <c r="M3420" s="1">
        <v>0.86</v>
      </c>
      <c r="N3420" s="1" t="s">
        <v>33</v>
      </c>
    </row>
    <row r="3421" spans="1:14" x14ac:dyDescent="0.2">
      <c r="A3421" s="1" t="s">
        <v>3461</v>
      </c>
      <c r="B3421" s="1">
        <v>44</v>
      </c>
      <c r="C3421" s="1" t="s">
        <v>40</v>
      </c>
      <c r="D3421" s="1" t="s">
        <v>15</v>
      </c>
      <c r="E3421" s="1">
        <v>19.82</v>
      </c>
      <c r="F3421" s="1">
        <v>43</v>
      </c>
      <c r="G3421" s="1" t="s">
        <v>48</v>
      </c>
      <c r="H3421" s="1" t="s">
        <v>23</v>
      </c>
      <c r="I3421" s="1">
        <v>8.99</v>
      </c>
      <c r="J3421" s="1">
        <v>1</v>
      </c>
      <c r="K3421" s="1" t="s">
        <v>42</v>
      </c>
      <c r="L3421" s="1">
        <v>2</v>
      </c>
      <c r="M3421" s="1">
        <v>0.45</v>
      </c>
      <c r="N3421" s="1" t="s">
        <v>46</v>
      </c>
    </row>
    <row r="3422" spans="1:14" x14ac:dyDescent="0.2">
      <c r="A3422" s="1" t="s">
        <v>3462</v>
      </c>
      <c r="B3422" s="1">
        <v>26</v>
      </c>
      <c r="C3422" s="1" t="s">
        <v>26</v>
      </c>
      <c r="D3422" s="1" t="s">
        <v>31</v>
      </c>
      <c r="E3422" s="1">
        <v>4.78</v>
      </c>
      <c r="F3422" s="1">
        <v>18</v>
      </c>
      <c r="G3422" s="1" t="s">
        <v>32</v>
      </c>
      <c r="H3422" s="1" t="s">
        <v>23</v>
      </c>
      <c r="I3422" s="1">
        <v>17.989999999999998</v>
      </c>
      <c r="J3422" s="1">
        <v>1</v>
      </c>
      <c r="K3422" s="1" t="s">
        <v>18</v>
      </c>
      <c r="L3422" s="1">
        <v>4</v>
      </c>
      <c r="M3422" s="1">
        <v>0.25</v>
      </c>
      <c r="N3422" s="1" t="s">
        <v>24</v>
      </c>
    </row>
    <row r="3423" spans="1:14" x14ac:dyDescent="0.2">
      <c r="A3423" s="1" t="s">
        <v>3463</v>
      </c>
      <c r="B3423" s="1">
        <v>69</v>
      </c>
      <c r="C3423" s="1" t="s">
        <v>14</v>
      </c>
      <c r="D3423" s="1" t="s">
        <v>31</v>
      </c>
      <c r="E3423" s="1">
        <v>32.54</v>
      </c>
      <c r="F3423" s="1">
        <v>45</v>
      </c>
      <c r="G3423" s="1" t="s">
        <v>48</v>
      </c>
      <c r="H3423" s="1" t="s">
        <v>56</v>
      </c>
      <c r="I3423" s="1">
        <v>17.989999999999998</v>
      </c>
      <c r="J3423" s="1">
        <v>0</v>
      </c>
      <c r="K3423" s="1" t="s">
        <v>28</v>
      </c>
      <c r="L3423" s="1">
        <v>4</v>
      </c>
      <c r="M3423" s="1">
        <v>0.71</v>
      </c>
      <c r="N3423" s="1" t="s">
        <v>51</v>
      </c>
    </row>
    <row r="3424" spans="1:14" x14ac:dyDescent="0.2">
      <c r="A3424" s="1" t="s">
        <v>3464</v>
      </c>
      <c r="B3424" s="1">
        <v>18</v>
      </c>
      <c r="C3424" s="1" t="s">
        <v>14</v>
      </c>
      <c r="D3424" s="1" t="s">
        <v>21</v>
      </c>
      <c r="E3424" s="1">
        <v>4.6399999999999997</v>
      </c>
      <c r="F3424" s="1">
        <v>21</v>
      </c>
      <c r="G3424" s="1" t="s">
        <v>69</v>
      </c>
      <c r="H3424" s="1" t="s">
        <v>45</v>
      </c>
      <c r="I3424" s="1">
        <v>13.99</v>
      </c>
      <c r="J3424" s="1">
        <v>1</v>
      </c>
      <c r="K3424" s="1" t="s">
        <v>36</v>
      </c>
      <c r="L3424" s="1">
        <v>3</v>
      </c>
      <c r="M3424" s="1">
        <v>0.21</v>
      </c>
      <c r="N3424" s="1" t="s">
        <v>51</v>
      </c>
    </row>
    <row r="3425" spans="1:14" x14ac:dyDescent="0.2">
      <c r="A3425" s="1" t="s">
        <v>3465</v>
      </c>
      <c r="B3425" s="1">
        <v>33</v>
      </c>
      <c r="C3425" s="1" t="s">
        <v>40</v>
      </c>
      <c r="D3425" s="1" t="s">
        <v>21</v>
      </c>
      <c r="E3425" s="1">
        <v>2.71</v>
      </c>
      <c r="F3425" s="1">
        <v>22</v>
      </c>
      <c r="G3425" s="1" t="s">
        <v>22</v>
      </c>
      <c r="H3425" s="1" t="s">
        <v>23</v>
      </c>
      <c r="I3425" s="1">
        <v>13.99</v>
      </c>
      <c r="J3425" s="1">
        <v>1</v>
      </c>
      <c r="K3425" s="1" t="s">
        <v>28</v>
      </c>
      <c r="L3425" s="1">
        <v>3</v>
      </c>
      <c r="M3425" s="1">
        <v>0.12</v>
      </c>
      <c r="N3425" s="1" t="s">
        <v>29</v>
      </c>
    </row>
    <row r="3426" spans="1:14" x14ac:dyDescent="0.2">
      <c r="A3426" s="1" t="s">
        <v>3466</v>
      </c>
      <c r="B3426" s="1">
        <v>39</v>
      </c>
      <c r="C3426" s="1" t="s">
        <v>40</v>
      </c>
      <c r="D3426" s="1" t="s">
        <v>15</v>
      </c>
      <c r="E3426" s="1">
        <v>22.24</v>
      </c>
      <c r="F3426" s="1">
        <v>47</v>
      </c>
      <c r="G3426" s="1" t="s">
        <v>69</v>
      </c>
      <c r="H3426" s="1" t="s">
        <v>45</v>
      </c>
      <c r="I3426" s="1">
        <v>8.99</v>
      </c>
      <c r="J3426" s="1">
        <v>1</v>
      </c>
      <c r="K3426" s="1" t="s">
        <v>36</v>
      </c>
      <c r="L3426" s="1">
        <v>3</v>
      </c>
      <c r="M3426" s="1">
        <v>0.46</v>
      </c>
      <c r="N3426" s="1" t="s">
        <v>19</v>
      </c>
    </row>
    <row r="3427" spans="1:14" x14ac:dyDescent="0.2">
      <c r="A3427" s="1" t="s">
        <v>3467</v>
      </c>
      <c r="B3427" s="1">
        <v>22</v>
      </c>
      <c r="C3427" s="1" t="s">
        <v>40</v>
      </c>
      <c r="D3427" s="1" t="s">
        <v>21</v>
      </c>
      <c r="E3427" s="1">
        <v>13.78</v>
      </c>
      <c r="F3427" s="1">
        <v>0</v>
      </c>
      <c r="G3427" s="1" t="s">
        <v>32</v>
      </c>
      <c r="H3427" s="1" t="s">
        <v>17</v>
      </c>
      <c r="I3427" s="1">
        <v>13.99</v>
      </c>
      <c r="J3427" s="1">
        <v>0</v>
      </c>
      <c r="K3427" s="1" t="s">
        <v>42</v>
      </c>
      <c r="L3427" s="1">
        <v>2</v>
      </c>
      <c r="M3427" s="1">
        <v>13.78</v>
      </c>
      <c r="N3427" s="1" t="s">
        <v>24</v>
      </c>
    </row>
    <row r="3428" spans="1:14" x14ac:dyDescent="0.2">
      <c r="A3428" s="1" t="s">
        <v>3468</v>
      </c>
      <c r="B3428" s="1">
        <v>62</v>
      </c>
      <c r="C3428" s="1" t="s">
        <v>26</v>
      </c>
      <c r="D3428" s="1" t="s">
        <v>15</v>
      </c>
      <c r="E3428" s="1">
        <v>5.64</v>
      </c>
      <c r="F3428" s="1">
        <v>36</v>
      </c>
      <c r="G3428" s="1" t="s">
        <v>22</v>
      </c>
      <c r="H3428" s="1" t="s">
        <v>56</v>
      </c>
      <c r="I3428" s="1">
        <v>8.99</v>
      </c>
      <c r="J3428" s="1">
        <v>1</v>
      </c>
      <c r="K3428" s="1" t="s">
        <v>18</v>
      </c>
      <c r="L3428" s="1">
        <v>5</v>
      </c>
      <c r="M3428" s="1">
        <v>0.15</v>
      </c>
      <c r="N3428" s="1" t="s">
        <v>33</v>
      </c>
    </row>
    <row r="3429" spans="1:14" x14ac:dyDescent="0.2">
      <c r="A3429" s="1" t="s">
        <v>3469</v>
      </c>
      <c r="B3429" s="1">
        <v>32</v>
      </c>
      <c r="C3429" s="1" t="s">
        <v>14</v>
      </c>
      <c r="D3429" s="1" t="s">
        <v>15</v>
      </c>
      <c r="E3429" s="1">
        <v>41.97</v>
      </c>
      <c r="F3429" s="1">
        <v>34</v>
      </c>
      <c r="G3429" s="1" t="s">
        <v>22</v>
      </c>
      <c r="H3429" s="1" t="s">
        <v>54</v>
      </c>
      <c r="I3429" s="1">
        <v>8.99</v>
      </c>
      <c r="J3429" s="1">
        <v>0</v>
      </c>
      <c r="K3429" s="1" t="s">
        <v>60</v>
      </c>
      <c r="L3429" s="1">
        <v>1</v>
      </c>
      <c r="M3429" s="1">
        <v>1.2</v>
      </c>
      <c r="N3429" s="1" t="s">
        <v>33</v>
      </c>
    </row>
    <row r="3430" spans="1:14" x14ac:dyDescent="0.2">
      <c r="A3430" s="1" t="s">
        <v>3470</v>
      </c>
      <c r="B3430" s="1">
        <v>64</v>
      </c>
      <c r="C3430" s="1" t="s">
        <v>40</v>
      </c>
      <c r="D3430" s="1" t="s">
        <v>31</v>
      </c>
      <c r="E3430" s="1">
        <v>0.01</v>
      </c>
      <c r="F3430" s="1">
        <v>16</v>
      </c>
      <c r="G3430" s="1" t="s">
        <v>16</v>
      </c>
      <c r="H3430" s="1" t="s">
        <v>17</v>
      </c>
      <c r="I3430" s="1">
        <v>17.989999999999998</v>
      </c>
      <c r="J3430" s="1">
        <v>0</v>
      </c>
      <c r="K3430" s="1" t="s">
        <v>42</v>
      </c>
      <c r="L3430" s="1">
        <v>5</v>
      </c>
      <c r="M3430" s="1">
        <v>0</v>
      </c>
      <c r="N3430" s="1" t="s">
        <v>33</v>
      </c>
    </row>
    <row r="3431" spans="1:14" x14ac:dyDescent="0.2">
      <c r="A3431" s="1" t="s">
        <v>3471</v>
      </c>
      <c r="B3431" s="1">
        <v>58</v>
      </c>
      <c r="C3431" s="1" t="s">
        <v>40</v>
      </c>
      <c r="D3431" s="1" t="s">
        <v>31</v>
      </c>
      <c r="E3431" s="1">
        <v>2.83</v>
      </c>
      <c r="F3431" s="1">
        <v>58</v>
      </c>
      <c r="G3431" s="1" t="s">
        <v>69</v>
      </c>
      <c r="H3431" s="1" t="s">
        <v>17</v>
      </c>
      <c r="I3431" s="1">
        <v>17.989999999999998</v>
      </c>
      <c r="J3431" s="1">
        <v>1</v>
      </c>
      <c r="K3431" s="1" t="s">
        <v>18</v>
      </c>
      <c r="L3431" s="1">
        <v>4</v>
      </c>
      <c r="M3431" s="1">
        <v>0.05</v>
      </c>
      <c r="N3431" s="1" t="s">
        <v>38</v>
      </c>
    </row>
    <row r="3432" spans="1:14" x14ac:dyDescent="0.2">
      <c r="A3432" s="1" t="s">
        <v>3472</v>
      </c>
      <c r="B3432" s="1">
        <v>35</v>
      </c>
      <c r="C3432" s="1" t="s">
        <v>40</v>
      </c>
      <c r="D3432" s="1" t="s">
        <v>31</v>
      </c>
      <c r="E3432" s="1">
        <v>9.2899999999999991</v>
      </c>
      <c r="F3432" s="1">
        <v>20</v>
      </c>
      <c r="G3432" s="1" t="s">
        <v>16</v>
      </c>
      <c r="H3432" s="1" t="s">
        <v>56</v>
      </c>
      <c r="I3432" s="1">
        <v>17.989999999999998</v>
      </c>
      <c r="J3432" s="1">
        <v>0</v>
      </c>
      <c r="K3432" s="1" t="s">
        <v>36</v>
      </c>
      <c r="L3432" s="1">
        <v>4</v>
      </c>
      <c r="M3432" s="1">
        <v>0.44</v>
      </c>
      <c r="N3432" s="1" t="s">
        <v>46</v>
      </c>
    </row>
    <row r="3433" spans="1:14" x14ac:dyDescent="0.2">
      <c r="A3433" s="1" t="s">
        <v>3473</v>
      </c>
      <c r="B3433" s="1">
        <v>59</v>
      </c>
      <c r="C3433" s="1" t="s">
        <v>26</v>
      </c>
      <c r="D3433" s="1" t="s">
        <v>21</v>
      </c>
      <c r="E3433" s="1">
        <v>30.59</v>
      </c>
      <c r="F3433" s="1">
        <v>37</v>
      </c>
      <c r="G3433" s="1" t="s">
        <v>27</v>
      </c>
      <c r="H3433" s="1" t="s">
        <v>56</v>
      </c>
      <c r="I3433" s="1">
        <v>13.99</v>
      </c>
      <c r="J3433" s="1">
        <v>0</v>
      </c>
      <c r="K3433" s="1" t="s">
        <v>42</v>
      </c>
      <c r="L3433" s="1">
        <v>1</v>
      </c>
      <c r="M3433" s="1">
        <v>0.81</v>
      </c>
      <c r="N3433" s="1" t="s">
        <v>46</v>
      </c>
    </row>
    <row r="3434" spans="1:14" x14ac:dyDescent="0.2">
      <c r="A3434" s="1" t="s">
        <v>3474</v>
      </c>
      <c r="B3434" s="1">
        <v>33</v>
      </c>
      <c r="C3434" s="1" t="s">
        <v>40</v>
      </c>
      <c r="D3434" s="1" t="s">
        <v>31</v>
      </c>
      <c r="E3434" s="1">
        <v>12.28</v>
      </c>
      <c r="F3434" s="1">
        <v>43</v>
      </c>
      <c r="G3434" s="1" t="s">
        <v>16</v>
      </c>
      <c r="H3434" s="1" t="s">
        <v>17</v>
      </c>
      <c r="I3434" s="1">
        <v>17.989999999999998</v>
      </c>
      <c r="J3434" s="1">
        <v>0</v>
      </c>
      <c r="K3434" s="1" t="s">
        <v>42</v>
      </c>
      <c r="L3434" s="1">
        <v>4</v>
      </c>
      <c r="M3434" s="1">
        <v>0.28000000000000003</v>
      </c>
      <c r="N3434" s="1" t="s">
        <v>46</v>
      </c>
    </row>
    <row r="3435" spans="1:14" x14ac:dyDescent="0.2">
      <c r="A3435" s="1" t="s">
        <v>3475</v>
      </c>
      <c r="B3435" s="1">
        <v>60</v>
      </c>
      <c r="C3435" s="1" t="s">
        <v>26</v>
      </c>
      <c r="D3435" s="1" t="s">
        <v>31</v>
      </c>
      <c r="E3435" s="1">
        <v>3.92</v>
      </c>
      <c r="F3435" s="1">
        <v>7</v>
      </c>
      <c r="G3435" s="1" t="s">
        <v>69</v>
      </c>
      <c r="H3435" s="1" t="s">
        <v>17</v>
      </c>
      <c r="I3435" s="1">
        <v>17.989999999999998</v>
      </c>
      <c r="J3435" s="1">
        <v>1</v>
      </c>
      <c r="K3435" s="1" t="s">
        <v>28</v>
      </c>
      <c r="L3435" s="1">
        <v>2</v>
      </c>
      <c r="M3435" s="1">
        <v>0.49</v>
      </c>
      <c r="N3435" s="1" t="s">
        <v>46</v>
      </c>
    </row>
    <row r="3436" spans="1:14" x14ac:dyDescent="0.2">
      <c r="A3436" s="1" t="s">
        <v>3476</v>
      </c>
      <c r="B3436" s="1">
        <v>65</v>
      </c>
      <c r="C3436" s="1" t="s">
        <v>26</v>
      </c>
      <c r="D3436" s="1" t="s">
        <v>15</v>
      </c>
      <c r="E3436" s="1">
        <v>4.12</v>
      </c>
      <c r="F3436" s="1">
        <v>9</v>
      </c>
      <c r="G3436" s="1" t="s">
        <v>48</v>
      </c>
      <c r="H3436" s="1" t="s">
        <v>56</v>
      </c>
      <c r="I3436" s="1">
        <v>8.99</v>
      </c>
      <c r="J3436" s="1">
        <v>1</v>
      </c>
      <c r="K3436" s="1" t="s">
        <v>60</v>
      </c>
      <c r="L3436" s="1">
        <v>5</v>
      </c>
      <c r="M3436" s="1">
        <v>0.41</v>
      </c>
      <c r="N3436" s="1" t="s">
        <v>38</v>
      </c>
    </row>
    <row r="3437" spans="1:14" x14ac:dyDescent="0.2">
      <c r="A3437" s="1" t="s">
        <v>3477</v>
      </c>
      <c r="B3437" s="1">
        <v>49</v>
      </c>
      <c r="C3437" s="1" t="s">
        <v>40</v>
      </c>
      <c r="D3437" s="1" t="s">
        <v>21</v>
      </c>
      <c r="E3437" s="1">
        <v>24.88</v>
      </c>
      <c r="F3437" s="1">
        <v>36</v>
      </c>
      <c r="G3437" s="1" t="s">
        <v>69</v>
      </c>
      <c r="H3437" s="1" t="s">
        <v>23</v>
      </c>
      <c r="I3437" s="1">
        <v>13.99</v>
      </c>
      <c r="J3437" s="1">
        <v>0</v>
      </c>
      <c r="K3437" s="1" t="s">
        <v>18</v>
      </c>
      <c r="L3437" s="1">
        <v>3</v>
      </c>
      <c r="M3437" s="1">
        <v>0.67</v>
      </c>
      <c r="N3437" s="1" t="s">
        <v>46</v>
      </c>
    </row>
    <row r="3438" spans="1:14" x14ac:dyDescent="0.2">
      <c r="A3438" s="1" t="s">
        <v>3478</v>
      </c>
      <c r="B3438" s="1">
        <v>25</v>
      </c>
      <c r="C3438" s="1" t="s">
        <v>40</v>
      </c>
      <c r="D3438" s="1" t="s">
        <v>31</v>
      </c>
      <c r="E3438" s="1">
        <v>12.73</v>
      </c>
      <c r="F3438" s="1">
        <v>59</v>
      </c>
      <c r="G3438" s="1" t="s">
        <v>16</v>
      </c>
      <c r="H3438" s="1" t="s">
        <v>17</v>
      </c>
      <c r="I3438" s="1">
        <v>17.989999999999998</v>
      </c>
      <c r="J3438" s="1">
        <v>0</v>
      </c>
      <c r="K3438" s="1" t="s">
        <v>42</v>
      </c>
      <c r="L3438" s="1">
        <v>5</v>
      </c>
      <c r="M3438" s="1">
        <v>0.21</v>
      </c>
      <c r="N3438" s="1" t="s">
        <v>51</v>
      </c>
    </row>
    <row r="3439" spans="1:14" x14ac:dyDescent="0.2">
      <c r="A3439" s="1" t="s">
        <v>3479</v>
      </c>
      <c r="B3439" s="1">
        <v>46</v>
      </c>
      <c r="C3439" s="1" t="s">
        <v>14</v>
      </c>
      <c r="D3439" s="1" t="s">
        <v>31</v>
      </c>
      <c r="E3439" s="1">
        <v>2.98</v>
      </c>
      <c r="F3439" s="1">
        <v>12</v>
      </c>
      <c r="G3439" s="1" t="s">
        <v>22</v>
      </c>
      <c r="H3439" s="1" t="s">
        <v>45</v>
      </c>
      <c r="I3439" s="1">
        <v>17.989999999999998</v>
      </c>
      <c r="J3439" s="1">
        <v>1</v>
      </c>
      <c r="K3439" s="1" t="s">
        <v>36</v>
      </c>
      <c r="L3439" s="1">
        <v>2</v>
      </c>
      <c r="M3439" s="1">
        <v>0.23</v>
      </c>
      <c r="N3439" s="1" t="s">
        <v>19</v>
      </c>
    </row>
    <row r="3440" spans="1:14" x14ac:dyDescent="0.2">
      <c r="A3440" s="1" t="s">
        <v>3480</v>
      </c>
      <c r="B3440" s="1">
        <v>19</v>
      </c>
      <c r="C3440" s="1" t="s">
        <v>40</v>
      </c>
      <c r="D3440" s="1" t="s">
        <v>31</v>
      </c>
      <c r="E3440" s="1">
        <v>17.420000000000002</v>
      </c>
      <c r="F3440" s="1">
        <v>40</v>
      </c>
      <c r="G3440" s="1" t="s">
        <v>48</v>
      </c>
      <c r="H3440" s="1" t="s">
        <v>54</v>
      </c>
      <c r="I3440" s="1">
        <v>17.989999999999998</v>
      </c>
      <c r="J3440" s="1">
        <v>1</v>
      </c>
      <c r="K3440" s="1" t="s">
        <v>42</v>
      </c>
      <c r="L3440" s="1">
        <v>3</v>
      </c>
      <c r="M3440" s="1">
        <v>0.42</v>
      </c>
      <c r="N3440" s="1" t="s">
        <v>29</v>
      </c>
    </row>
    <row r="3441" spans="1:14" x14ac:dyDescent="0.2">
      <c r="A3441" s="1" t="s">
        <v>3481</v>
      </c>
      <c r="B3441" s="1">
        <v>47</v>
      </c>
      <c r="C3441" s="1" t="s">
        <v>40</v>
      </c>
      <c r="D3441" s="1" t="s">
        <v>21</v>
      </c>
      <c r="E3441" s="1">
        <v>3.71</v>
      </c>
      <c r="F3441" s="1">
        <v>54</v>
      </c>
      <c r="G3441" s="1" t="s">
        <v>48</v>
      </c>
      <c r="H3441" s="1" t="s">
        <v>54</v>
      </c>
      <c r="I3441" s="1">
        <v>13.99</v>
      </c>
      <c r="J3441" s="1">
        <v>1</v>
      </c>
      <c r="K3441" s="1" t="s">
        <v>28</v>
      </c>
      <c r="L3441" s="1">
        <v>5</v>
      </c>
      <c r="M3441" s="1">
        <v>7.0000000000000007E-2</v>
      </c>
      <c r="N3441" s="1" t="s">
        <v>19</v>
      </c>
    </row>
    <row r="3442" spans="1:14" x14ac:dyDescent="0.2">
      <c r="A3442" s="1" t="s">
        <v>3482</v>
      </c>
      <c r="B3442" s="1">
        <v>51</v>
      </c>
      <c r="C3442" s="1" t="s">
        <v>14</v>
      </c>
      <c r="D3442" s="1" t="s">
        <v>15</v>
      </c>
      <c r="E3442" s="1">
        <v>8.34</v>
      </c>
      <c r="F3442" s="1">
        <v>33</v>
      </c>
      <c r="G3442" s="1" t="s">
        <v>22</v>
      </c>
      <c r="H3442" s="1" t="s">
        <v>17</v>
      </c>
      <c r="I3442" s="1">
        <v>8.99</v>
      </c>
      <c r="J3442" s="1">
        <v>1</v>
      </c>
      <c r="K3442" s="1" t="s">
        <v>60</v>
      </c>
      <c r="L3442" s="1">
        <v>1</v>
      </c>
      <c r="M3442" s="1">
        <v>0.25</v>
      </c>
      <c r="N3442" s="1" t="s">
        <v>51</v>
      </c>
    </row>
    <row r="3443" spans="1:14" x14ac:dyDescent="0.2">
      <c r="A3443" s="1" t="s">
        <v>3483</v>
      </c>
      <c r="B3443" s="1">
        <v>32</v>
      </c>
      <c r="C3443" s="1" t="s">
        <v>26</v>
      </c>
      <c r="D3443" s="1" t="s">
        <v>21</v>
      </c>
      <c r="E3443" s="1">
        <v>5.93</v>
      </c>
      <c r="F3443" s="1">
        <v>41</v>
      </c>
      <c r="G3443" s="1" t="s">
        <v>22</v>
      </c>
      <c r="H3443" s="1" t="s">
        <v>23</v>
      </c>
      <c r="I3443" s="1">
        <v>13.99</v>
      </c>
      <c r="J3443" s="1">
        <v>0</v>
      </c>
      <c r="K3443" s="1" t="s">
        <v>42</v>
      </c>
      <c r="L3443" s="1">
        <v>4</v>
      </c>
      <c r="M3443" s="1">
        <v>0.14000000000000001</v>
      </c>
      <c r="N3443" s="1" t="s">
        <v>19</v>
      </c>
    </row>
    <row r="3444" spans="1:14" x14ac:dyDescent="0.2">
      <c r="A3444" s="1" t="s">
        <v>3484</v>
      </c>
      <c r="B3444" s="1">
        <v>59</v>
      </c>
      <c r="C3444" s="1" t="s">
        <v>26</v>
      </c>
      <c r="D3444" s="1" t="s">
        <v>15</v>
      </c>
      <c r="E3444" s="1">
        <v>19.32</v>
      </c>
      <c r="F3444" s="1">
        <v>36</v>
      </c>
      <c r="G3444" s="1" t="s">
        <v>69</v>
      </c>
      <c r="H3444" s="1" t="s">
        <v>56</v>
      </c>
      <c r="I3444" s="1">
        <v>8.99</v>
      </c>
      <c r="J3444" s="1">
        <v>1</v>
      </c>
      <c r="K3444" s="1" t="s">
        <v>42</v>
      </c>
      <c r="L3444" s="1">
        <v>3</v>
      </c>
      <c r="M3444" s="1">
        <v>0.52</v>
      </c>
      <c r="N3444" s="1" t="s">
        <v>46</v>
      </c>
    </row>
    <row r="3445" spans="1:14" x14ac:dyDescent="0.2">
      <c r="A3445" s="1" t="s">
        <v>3485</v>
      </c>
      <c r="B3445" s="1">
        <v>64</v>
      </c>
      <c r="C3445" s="1" t="s">
        <v>26</v>
      </c>
      <c r="D3445" s="1" t="s">
        <v>21</v>
      </c>
      <c r="E3445" s="1">
        <v>8.5299999999999994</v>
      </c>
      <c r="F3445" s="1">
        <v>48</v>
      </c>
      <c r="G3445" s="1" t="s">
        <v>69</v>
      </c>
      <c r="H3445" s="1" t="s">
        <v>56</v>
      </c>
      <c r="I3445" s="1">
        <v>13.99</v>
      </c>
      <c r="J3445" s="1">
        <v>0</v>
      </c>
      <c r="K3445" s="1" t="s">
        <v>36</v>
      </c>
      <c r="L3445" s="1">
        <v>4</v>
      </c>
      <c r="M3445" s="1">
        <v>0.17</v>
      </c>
      <c r="N3445" s="1" t="s">
        <v>38</v>
      </c>
    </row>
    <row r="3446" spans="1:14" x14ac:dyDescent="0.2">
      <c r="A3446" s="1" t="s">
        <v>3486</v>
      </c>
      <c r="B3446" s="1">
        <v>29</v>
      </c>
      <c r="C3446" s="1" t="s">
        <v>26</v>
      </c>
      <c r="D3446" s="1" t="s">
        <v>21</v>
      </c>
      <c r="E3446" s="1">
        <v>6.13</v>
      </c>
      <c r="F3446" s="1">
        <v>9</v>
      </c>
      <c r="G3446" s="1" t="s">
        <v>69</v>
      </c>
      <c r="H3446" s="1" t="s">
        <v>23</v>
      </c>
      <c r="I3446" s="1">
        <v>13.99</v>
      </c>
      <c r="J3446" s="1">
        <v>0</v>
      </c>
      <c r="K3446" s="1" t="s">
        <v>18</v>
      </c>
      <c r="L3446" s="1">
        <v>3</v>
      </c>
      <c r="M3446" s="1">
        <v>0.61</v>
      </c>
      <c r="N3446" s="1" t="s">
        <v>24</v>
      </c>
    </row>
    <row r="3447" spans="1:14" x14ac:dyDescent="0.2">
      <c r="A3447" s="1" t="s">
        <v>3487</v>
      </c>
      <c r="B3447" s="1">
        <v>57</v>
      </c>
      <c r="C3447" s="1" t="s">
        <v>40</v>
      </c>
      <c r="D3447" s="1" t="s">
        <v>15</v>
      </c>
      <c r="E3447" s="1">
        <v>4.3499999999999996</v>
      </c>
      <c r="F3447" s="1">
        <v>39</v>
      </c>
      <c r="G3447" s="1" t="s">
        <v>48</v>
      </c>
      <c r="H3447" s="1" t="s">
        <v>45</v>
      </c>
      <c r="I3447" s="1">
        <v>8.99</v>
      </c>
      <c r="J3447" s="1">
        <v>1</v>
      </c>
      <c r="K3447" s="1" t="s">
        <v>36</v>
      </c>
      <c r="L3447" s="1">
        <v>1</v>
      </c>
      <c r="M3447" s="1">
        <v>0.11</v>
      </c>
      <c r="N3447" s="1" t="s">
        <v>19</v>
      </c>
    </row>
    <row r="3448" spans="1:14" x14ac:dyDescent="0.2">
      <c r="A3448" s="1" t="s">
        <v>3488</v>
      </c>
      <c r="B3448" s="1">
        <v>49</v>
      </c>
      <c r="C3448" s="1" t="s">
        <v>14</v>
      </c>
      <c r="D3448" s="1" t="s">
        <v>15</v>
      </c>
      <c r="E3448" s="1">
        <v>76.16</v>
      </c>
      <c r="F3448" s="1">
        <v>13</v>
      </c>
      <c r="G3448" s="1" t="s">
        <v>69</v>
      </c>
      <c r="H3448" s="1" t="s">
        <v>17</v>
      </c>
      <c r="I3448" s="1">
        <v>8.99</v>
      </c>
      <c r="J3448" s="1">
        <v>0</v>
      </c>
      <c r="K3448" s="1" t="s">
        <v>42</v>
      </c>
      <c r="L3448" s="1">
        <v>5</v>
      </c>
      <c r="M3448" s="1">
        <v>5.44</v>
      </c>
      <c r="N3448" s="1" t="s">
        <v>46</v>
      </c>
    </row>
    <row r="3449" spans="1:14" x14ac:dyDescent="0.2">
      <c r="A3449" s="1" t="s">
        <v>3489</v>
      </c>
      <c r="B3449" s="1">
        <v>65</v>
      </c>
      <c r="C3449" s="1" t="s">
        <v>26</v>
      </c>
      <c r="D3449" s="1" t="s">
        <v>15</v>
      </c>
      <c r="E3449" s="1">
        <v>2.39</v>
      </c>
      <c r="F3449" s="1">
        <v>26</v>
      </c>
      <c r="G3449" s="1" t="s">
        <v>22</v>
      </c>
      <c r="H3449" s="1" t="s">
        <v>23</v>
      </c>
      <c r="I3449" s="1">
        <v>8.99</v>
      </c>
      <c r="J3449" s="1">
        <v>1</v>
      </c>
      <c r="K3449" s="1" t="s">
        <v>18</v>
      </c>
      <c r="L3449" s="1">
        <v>3</v>
      </c>
      <c r="M3449" s="1">
        <v>0.09</v>
      </c>
      <c r="N3449" s="1" t="s">
        <v>33</v>
      </c>
    </row>
    <row r="3450" spans="1:14" x14ac:dyDescent="0.2">
      <c r="A3450" s="1" t="s">
        <v>3490</v>
      </c>
      <c r="B3450" s="1">
        <v>21</v>
      </c>
      <c r="C3450" s="1" t="s">
        <v>26</v>
      </c>
      <c r="D3450" s="1" t="s">
        <v>31</v>
      </c>
      <c r="E3450" s="1">
        <v>5.25</v>
      </c>
      <c r="F3450" s="1">
        <v>53</v>
      </c>
      <c r="G3450" s="1" t="s">
        <v>32</v>
      </c>
      <c r="H3450" s="1" t="s">
        <v>56</v>
      </c>
      <c r="I3450" s="1">
        <v>17.989999999999998</v>
      </c>
      <c r="J3450" s="1">
        <v>1</v>
      </c>
      <c r="K3450" s="1" t="s">
        <v>36</v>
      </c>
      <c r="L3450" s="1">
        <v>2</v>
      </c>
      <c r="M3450" s="1">
        <v>0.1</v>
      </c>
      <c r="N3450" s="1" t="s">
        <v>46</v>
      </c>
    </row>
    <row r="3451" spans="1:14" x14ac:dyDescent="0.2">
      <c r="A3451" s="1" t="s">
        <v>3491</v>
      </c>
      <c r="B3451" s="1">
        <v>66</v>
      </c>
      <c r="C3451" s="1" t="s">
        <v>14</v>
      </c>
      <c r="D3451" s="1" t="s">
        <v>21</v>
      </c>
      <c r="E3451" s="1">
        <v>16.52</v>
      </c>
      <c r="F3451" s="1">
        <v>56</v>
      </c>
      <c r="G3451" s="1" t="s">
        <v>27</v>
      </c>
      <c r="H3451" s="1" t="s">
        <v>54</v>
      </c>
      <c r="I3451" s="1">
        <v>13.99</v>
      </c>
      <c r="J3451" s="1">
        <v>1</v>
      </c>
      <c r="K3451" s="1" t="s">
        <v>18</v>
      </c>
      <c r="L3451" s="1">
        <v>5</v>
      </c>
      <c r="M3451" s="1">
        <v>0.28999999999999998</v>
      </c>
      <c r="N3451" s="1" t="s">
        <v>24</v>
      </c>
    </row>
    <row r="3452" spans="1:14" x14ac:dyDescent="0.2">
      <c r="A3452" s="1" t="s">
        <v>3492</v>
      </c>
      <c r="B3452" s="1">
        <v>69</v>
      </c>
      <c r="C3452" s="1" t="s">
        <v>14</v>
      </c>
      <c r="D3452" s="1" t="s">
        <v>21</v>
      </c>
      <c r="E3452" s="1">
        <v>8.57</v>
      </c>
      <c r="F3452" s="1">
        <v>40</v>
      </c>
      <c r="G3452" s="1" t="s">
        <v>32</v>
      </c>
      <c r="H3452" s="1" t="s">
        <v>56</v>
      </c>
      <c r="I3452" s="1">
        <v>13.99</v>
      </c>
      <c r="J3452" s="1">
        <v>1</v>
      </c>
      <c r="K3452" s="1" t="s">
        <v>42</v>
      </c>
      <c r="L3452" s="1">
        <v>3</v>
      </c>
      <c r="M3452" s="1">
        <v>0.21</v>
      </c>
      <c r="N3452" s="1" t="s">
        <v>29</v>
      </c>
    </row>
    <row r="3453" spans="1:14" x14ac:dyDescent="0.2">
      <c r="A3453" s="1" t="s">
        <v>3493</v>
      </c>
      <c r="B3453" s="1">
        <v>38</v>
      </c>
      <c r="C3453" s="1" t="s">
        <v>26</v>
      </c>
      <c r="D3453" s="1" t="s">
        <v>21</v>
      </c>
      <c r="E3453" s="1">
        <v>1.69</v>
      </c>
      <c r="F3453" s="1">
        <v>12</v>
      </c>
      <c r="G3453" s="1" t="s">
        <v>16</v>
      </c>
      <c r="H3453" s="1" t="s">
        <v>23</v>
      </c>
      <c r="I3453" s="1">
        <v>13.99</v>
      </c>
      <c r="J3453" s="1">
        <v>1</v>
      </c>
      <c r="K3453" s="1" t="s">
        <v>36</v>
      </c>
      <c r="L3453" s="1">
        <v>3</v>
      </c>
      <c r="M3453" s="1">
        <v>0.13</v>
      </c>
      <c r="N3453" s="1" t="s">
        <v>29</v>
      </c>
    </row>
    <row r="3454" spans="1:14" x14ac:dyDescent="0.2">
      <c r="A3454" s="1" t="s">
        <v>3494</v>
      </c>
      <c r="B3454" s="1">
        <v>63</v>
      </c>
      <c r="C3454" s="1" t="s">
        <v>26</v>
      </c>
      <c r="D3454" s="1" t="s">
        <v>15</v>
      </c>
      <c r="E3454" s="1">
        <v>15.81</v>
      </c>
      <c r="F3454" s="1">
        <v>9</v>
      </c>
      <c r="G3454" s="1" t="s">
        <v>22</v>
      </c>
      <c r="H3454" s="1" t="s">
        <v>23</v>
      </c>
      <c r="I3454" s="1">
        <v>8.99</v>
      </c>
      <c r="J3454" s="1">
        <v>0</v>
      </c>
      <c r="K3454" s="1" t="s">
        <v>42</v>
      </c>
      <c r="L3454" s="1">
        <v>3</v>
      </c>
      <c r="M3454" s="1">
        <v>1.58</v>
      </c>
      <c r="N3454" s="1" t="s">
        <v>46</v>
      </c>
    </row>
    <row r="3455" spans="1:14" x14ac:dyDescent="0.2">
      <c r="A3455" s="1" t="s">
        <v>3495</v>
      </c>
      <c r="B3455" s="1">
        <v>31</v>
      </c>
      <c r="C3455" s="1" t="s">
        <v>40</v>
      </c>
      <c r="D3455" s="1" t="s">
        <v>31</v>
      </c>
      <c r="E3455" s="1">
        <v>5.04</v>
      </c>
      <c r="F3455" s="1">
        <v>28</v>
      </c>
      <c r="G3455" s="1" t="s">
        <v>22</v>
      </c>
      <c r="H3455" s="1" t="s">
        <v>45</v>
      </c>
      <c r="I3455" s="1">
        <v>17.989999999999998</v>
      </c>
      <c r="J3455" s="1">
        <v>0</v>
      </c>
      <c r="K3455" s="1" t="s">
        <v>36</v>
      </c>
      <c r="L3455" s="1">
        <v>3</v>
      </c>
      <c r="M3455" s="1">
        <v>0.17</v>
      </c>
      <c r="N3455" s="1" t="s">
        <v>24</v>
      </c>
    </row>
    <row r="3456" spans="1:14" x14ac:dyDescent="0.2">
      <c r="A3456" s="1" t="s">
        <v>3496</v>
      </c>
      <c r="B3456" s="1">
        <v>42</v>
      </c>
      <c r="C3456" s="1" t="s">
        <v>40</v>
      </c>
      <c r="D3456" s="1" t="s">
        <v>31</v>
      </c>
      <c r="E3456" s="1">
        <v>2.81</v>
      </c>
      <c r="F3456" s="1">
        <v>32</v>
      </c>
      <c r="G3456" s="1" t="s">
        <v>22</v>
      </c>
      <c r="H3456" s="1" t="s">
        <v>54</v>
      </c>
      <c r="I3456" s="1">
        <v>17.989999999999998</v>
      </c>
      <c r="J3456" s="1">
        <v>1</v>
      </c>
      <c r="K3456" s="1" t="s">
        <v>18</v>
      </c>
      <c r="L3456" s="1">
        <v>2</v>
      </c>
      <c r="M3456" s="1">
        <v>0.09</v>
      </c>
      <c r="N3456" s="1" t="s">
        <v>46</v>
      </c>
    </row>
    <row r="3457" spans="1:14" x14ac:dyDescent="0.2">
      <c r="A3457" s="1" t="s">
        <v>3497</v>
      </c>
      <c r="B3457" s="1">
        <v>48</v>
      </c>
      <c r="C3457" s="1" t="s">
        <v>40</v>
      </c>
      <c r="D3457" s="1" t="s">
        <v>31</v>
      </c>
      <c r="E3457" s="1">
        <v>19.559999999999999</v>
      </c>
      <c r="F3457" s="1">
        <v>58</v>
      </c>
      <c r="G3457" s="1" t="s">
        <v>22</v>
      </c>
      <c r="H3457" s="1" t="s">
        <v>23</v>
      </c>
      <c r="I3457" s="1">
        <v>17.989999999999998</v>
      </c>
      <c r="J3457" s="1">
        <v>1</v>
      </c>
      <c r="K3457" s="1" t="s">
        <v>60</v>
      </c>
      <c r="L3457" s="1">
        <v>1</v>
      </c>
      <c r="M3457" s="1">
        <v>0.33</v>
      </c>
      <c r="N3457" s="1" t="s">
        <v>19</v>
      </c>
    </row>
    <row r="3458" spans="1:14" x14ac:dyDescent="0.2">
      <c r="A3458" s="1" t="s">
        <v>3498</v>
      </c>
      <c r="B3458" s="1">
        <v>67</v>
      </c>
      <c r="C3458" s="1" t="s">
        <v>26</v>
      </c>
      <c r="D3458" s="1" t="s">
        <v>21</v>
      </c>
      <c r="E3458" s="1">
        <v>10.88</v>
      </c>
      <c r="F3458" s="1">
        <v>30</v>
      </c>
      <c r="G3458" s="1" t="s">
        <v>48</v>
      </c>
      <c r="H3458" s="1" t="s">
        <v>17</v>
      </c>
      <c r="I3458" s="1">
        <v>13.99</v>
      </c>
      <c r="J3458" s="1">
        <v>0</v>
      </c>
      <c r="K3458" s="1" t="s">
        <v>18</v>
      </c>
      <c r="L3458" s="1">
        <v>5</v>
      </c>
      <c r="M3458" s="1">
        <v>0.35</v>
      </c>
      <c r="N3458" s="1" t="s">
        <v>38</v>
      </c>
    </row>
    <row r="3459" spans="1:14" x14ac:dyDescent="0.2">
      <c r="A3459" s="1" t="s">
        <v>3499</v>
      </c>
      <c r="B3459" s="1">
        <v>70</v>
      </c>
      <c r="C3459" s="1" t="s">
        <v>14</v>
      </c>
      <c r="D3459" s="1" t="s">
        <v>15</v>
      </c>
      <c r="E3459" s="1">
        <v>5.74</v>
      </c>
      <c r="F3459" s="1">
        <v>48</v>
      </c>
      <c r="G3459" s="1" t="s">
        <v>48</v>
      </c>
      <c r="H3459" s="1" t="s">
        <v>17</v>
      </c>
      <c r="I3459" s="1">
        <v>8.99</v>
      </c>
      <c r="J3459" s="1">
        <v>1</v>
      </c>
      <c r="K3459" s="1" t="s">
        <v>18</v>
      </c>
      <c r="L3459" s="1">
        <v>5</v>
      </c>
      <c r="M3459" s="1">
        <v>0.12</v>
      </c>
      <c r="N3459" s="1" t="s">
        <v>46</v>
      </c>
    </row>
    <row r="3460" spans="1:14" x14ac:dyDescent="0.2">
      <c r="A3460" s="1" t="s">
        <v>3500</v>
      </c>
      <c r="B3460" s="1">
        <v>49</v>
      </c>
      <c r="C3460" s="1" t="s">
        <v>40</v>
      </c>
      <c r="D3460" s="1" t="s">
        <v>31</v>
      </c>
      <c r="E3460" s="1">
        <v>8.49</v>
      </c>
      <c r="F3460" s="1">
        <v>7</v>
      </c>
      <c r="G3460" s="1" t="s">
        <v>48</v>
      </c>
      <c r="H3460" s="1" t="s">
        <v>45</v>
      </c>
      <c r="I3460" s="1">
        <v>17.989999999999998</v>
      </c>
      <c r="J3460" s="1">
        <v>0</v>
      </c>
      <c r="K3460" s="1" t="s">
        <v>28</v>
      </c>
      <c r="L3460" s="1">
        <v>1</v>
      </c>
      <c r="M3460" s="1">
        <v>1.06</v>
      </c>
      <c r="N3460" s="1" t="s">
        <v>24</v>
      </c>
    </row>
    <row r="3461" spans="1:14" x14ac:dyDescent="0.2">
      <c r="A3461" s="1" t="s">
        <v>3501</v>
      </c>
      <c r="B3461" s="1">
        <v>46</v>
      </c>
      <c r="C3461" s="1" t="s">
        <v>40</v>
      </c>
      <c r="D3461" s="1" t="s">
        <v>21</v>
      </c>
      <c r="E3461" s="1">
        <v>14.29</v>
      </c>
      <c r="F3461" s="1">
        <v>35</v>
      </c>
      <c r="G3461" s="1" t="s">
        <v>48</v>
      </c>
      <c r="H3461" s="1" t="s">
        <v>54</v>
      </c>
      <c r="I3461" s="1">
        <v>13.99</v>
      </c>
      <c r="J3461" s="1">
        <v>0</v>
      </c>
      <c r="K3461" s="1" t="s">
        <v>36</v>
      </c>
      <c r="L3461" s="1">
        <v>5</v>
      </c>
      <c r="M3461" s="1">
        <v>0.4</v>
      </c>
      <c r="N3461" s="1" t="s">
        <v>24</v>
      </c>
    </row>
    <row r="3462" spans="1:14" x14ac:dyDescent="0.2">
      <c r="A3462" s="1" t="s">
        <v>3502</v>
      </c>
      <c r="B3462" s="1">
        <v>31</v>
      </c>
      <c r="C3462" s="1" t="s">
        <v>26</v>
      </c>
      <c r="D3462" s="1" t="s">
        <v>31</v>
      </c>
      <c r="E3462" s="1">
        <v>9.9499999999999993</v>
      </c>
      <c r="F3462" s="1">
        <v>6</v>
      </c>
      <c r="G3462" s="1" t="s">
        <v>69</v>
      </c>
      <c r="H3462" s="1" t="s">
        <v>23</v>
      </c>
      <c r="I3462" s="1">
        <v>17.989999999999998</v>
      </c>
      <c r="J3462" s="1">
        <v>0</v>
      </c>
      <c r="K3462" s="1" t="s">
        <v>36</v>
      </c>
      <c r="L3462" s="1">
        <v>2</v>
      </c>
      <c r="M3462" s="1">
        <v>1.42</v>
      </c>
      <c r="N3462" s="1" t="s">
        <v>51</v>
      </c>
    </row>
    <row r="3463" spans="1:14" x14ac:dyDescent="0.2">
      <c r="A3463" s="1" t="s">
        <v>3503</v>
      </c>
      <c r="B3463" s="1">
        <v>41</v>
      </c>
      <c r="C3463" s="1" t="s">
        <v>26</v>
      </c>
      <c r="D3463" s="1" t="s">
        <v>21</v>
      </c>
      <c r="E3463" s="1">
        <v>18.04</v>
      </c>
      <c r="F3463" s="1">
        <v>49</v>
      </c>
      <c r="G3463" s="1" t="s">
        <v>48</v>
      </c>
      <c r="H3463" s="1" t="s">
        <v>17</v>
      </c>
      <c r="I3463" s="1">
        <v>13.99</v>
      </c>
      <c r="J3463" s="1">
        <v>0</v>
      </c>
      <c r="K3463" s="1" t="s">
        <v>42</v>
      </c>
      <c r="L3463" s="1">
        <v>4</v>
      </c>
      <c r="M3463" s="1">
        <v>0.36</v>
      </c>
      <c r="N3463" s="1" t="s">
        <v>38</v>
      </c>
    </row>
    <row r="3464" spans="1:14" x14ac:dyDescent="0.2">
      <c r="A3464" s="1" t="s">
        <v>3504</v>
      </c>
      <c r="B3464" s="1">
        <v>62</v>
      </c>
      <c r="C3464" s="1" t="s">
        <v>26</v>
      </c>
      <c r="D3464" s="1" t="s">
        <v>21</v>
      </c>
      <c r="E3464" s="1">
        <v>35.130000000000003</v>
      </c>
      <c r="F3464" s="1">
        <v>4</v>
      </c>
      <c r="G3464" s="1" t="s">
        <v>22</v>
      </c>
      <c r="H3464" s="1" t="s">
        <v>54</v>
      </c>
      <c r="I3464" s="1">
        <v>13.99</v>
      </c>
      <c r="J3464" s="1">
        <v>0</v>
      </c>
      <c r="K3464" s="1" t="s">
        <v>28</v>
      </c>
      <c r="L3464" s="1">
        <v>4</v>
      </c>
      <c r="M3464" s="1">
        <v>7.03</v>
      </c>
      <c r="N3464" s="1" t="s">
        <v>46</v>
      </c>
    </row>
    <row r="3465" spans="1:14" x14ac:dyDescent="0.2">
      <c r="A3465" s="1" t="s">
        <v>3505</v>
      </c>
      <c r="B3465" s="1">
        <v>38</v>
      </c>
      <c r="C3465" s="1" t="s">
        <v>26</v>
      </c>
      <c r="D3465" s="1" t="s">
        <v>31</v>
      </c>
      <c r="E3465" s="1">
        <v>34.08</v>
      </c>
      <c r="F3465" s="1">
        <v>1</v>
      </c>
      <c r="G3465" s="1" t="s">
        <v>69</v>
      </c>
      <c r="H3465" s="1" t="s">
        <v>45</v>
      </c>
      <c r="I3465" s="1">
        <v>17.989999999999998</v>
      </c>
      <c r="J3465" s="1">
        <v>0</v>
      </c>
      <c r="K3465" s="1" t="s">
        <v>60</v>
      </c>
      <c r="L3465" s="1">
        <v>4</v>
      </c>
      <c r="M3465" s="1">
        <v>17.04</v>
      </c>
      <c r="N3465" s="1" t="s">
        <v>29</v>
      </c>
    </row>
    <row r="3466" spans="1:14" x14ac:dyDescent="0.2">
      <c r="A3466" s="1" t="s">
        <v>3506</v>
      </c>
      <c r="B3466" s="1">
        <v>45</v>
      </c>
      <c r="C3466" s="1" t="s">
        <v>26</v>
      </c>
      <c r="D3466" s="1" t="s">
        <v>31</v>
      </c>
      <c r="E3466" s="1">
        <v>17.829999999999998</v>
      </c>
      <c r="F3466" s="1">
        <v>45</v>
      </c>
      <c r="G3466" s="1" t="s">
        <v>22</v>
      </c>
      <c r="H3466" s="1" t="s">
        <v>17</v>
      </c>
      <c r="I3466" s="1">
        <v>17.989999999999998</v>
      </c>
      <c r="J3466" s="1">
        <v>1</v>
      </c>
      <c r="K3466" s="1" t="s">
        <v>36</v>
      </c>
      <c r="L3466" s="1">
        <v>1</v>
      </c>
      <c r="M3466" s="1">
        <v>0.39</v>
      </c>
      <c r="N3466" s="1" t="s">
        <v>29</v>
      </c>
    </row>
    <row r="3467" spans="1:14" x14ac:dyDescent="0.2">
      <c r="A3467" s="1" t="s">
        <v>3507</v>
      </c>
      <c r="B3467" s="1">
        <v>20</v>
      </c>
      <c r="C3467" s="1" t="s">
        <v>26</v>
      </c>
      <c r="D3467" s="1" t="s">
        <v>31</v>
      </c>
      <c r="E3467" s="1">
        <v>9.9600000000000009</v>
      </c>
      <c r="F3467" s="1">
        <v>17</v>
      </c>
      <c r="G3467" s="1" t="s">
        <v>69</v>
      </c>
      <c r="H3467" s="1" t="s">
        <v>17</v>
      </c>
      <c r="I3467" s="1">
        <v>17.989999999999998</v>
      </c>
      <c r="J3467" s="1">
        <v>0</v>
      </c>
      <c r="K3467" s="1" t="s">
        <v>18</v>
      </c>
      <c r="L3467" s="1">
        <v>4</v>
      </c>
      <c r="M3467" s="1">
        <v>0.55000000000000004</v>
      </c>
      <c r="N3467" s="1" t="s">
        <v>33</v>
      </c>
    </row>
    <row r="3468" spans="1:14" x14ac:dyDescent="0.2">
      <c r="A3468" s="1" t="s">
        <v>3508</v>
      </c>
      <c r="B3468" s="1">
        <v>18</v>
      </c>
      <c r="C3468" s="1" t="s">
        <v>40</v>
      </c>
      <c r="D3468" s="1" t="s">
        <v>31</v>
      </c>
      <c r="E3468" s="1">
        <v>23.07</v>
      </c>
      <c r="F3468" s="1">
        <v>8</v>
      </c>
      <c r="G3468" s="1" t="s">
        <v>48</v>
      </c>
      <c r="H3468" s="1" t="s">
        <v>17</v>
      </c>
      <c r="I3468" s="1">
        <v>17.989999999999998</v>
      </c>
      <c r="J3468" s="1">
        <v>0</v>
      </c>
      <c r="K3468" s="1" t="s">
        <v>60</v>
      </c>
      <c r="L3468" s="1">
        <v>1</v>
      </c>
      <c r="M3468" s="1">
        <v>2.56</v>
      </c>
      <c r="N3468" s="1" t="s">
        <v>29</v>
      </c>
    </row>
    <row r="3469" spans="1:14" x14ac:dyDescent="0.2">
      <c r="A3469" s="1" t="s">
        <v>3509</v>
      </c>
      <c r="B3469" s="1">
        <v>28</v>
      </c>
      <c r="C3469" s="1" t="s">
        <v>26</v>
      </c>
      <c r="D3469" s="1" t="s">
        <v>31</v>
      </c>
      <c r="E3469" s="1">
        <v>28.72</v>
      </c>
      <c r="F3469" s="1">
        <v>40</v>
      </c>
      <c r="G3469" s="1" t="s">
        <v>48</v>
      </c>
      <c r="H3469" s="1" t="s">
        <v>45</v>
      </c>
      <c r="I3469" s="1">
        <v>17.989999999999998</v>
      </c>
      <c r="J3469" s="1">
        <v>0</v>
      </c>
      <c r="K3469" s="1" t="s">
        <v>18</v>
      </c>
      <c r="L3469" s="1">
        <v>2</v>
      </c>
      <c r="M3469" s="1">
        <v>0.7</v>
      </c>
      <c r="N3469" s="1" t="s">
        <v>38</v>
      </c>
    </row>
    <row r="3470" spans="1:14" x14ac:dyDescent="0.2">
      <c r="A3470" s="1" t="s">
        <v>3510</v>
      </c>
      <c r="B3470" s="1">
        <v>34</v>
      </c>
      <c r="C3470" s="1" t="s">
        <v>14</v>
      </c>
      <c r="D3470" s="1" t="s">
        <v>21</v>
      </c>
      <c r="E3470" s="1">
        <v>26.66</v>
      </c>
      <c r="F3470" s="1">
        <v>55</v>
      </c>
      <c r="G3470" s="1" t="s">
        <v>69</v>
      </c>
      <c r="H3470" s="1" t="s">
        <v>54</v>
      </c>
      <c r="I3470" s="1">
        <v>13.99</v>
      </c>
      <c r="J3470" s="1">
        <v>0</v>
      </c>
      <c r="K3470" s="1" t="s">
        <v>42</v>
      </c>
      <c r="L3470" s="1">
        <v>2</v>
      </c>
      <c r="M3470" s="1">
        <v>0.48</v>
      </c>
      <c r="N3470" s="1" t="s">
        <v>46</v>
      </c>
    </row>
    <row r="3471" spans="1:14" x14ac:dyDescent="0.2">
      <c r="A3471" s="1" t="s">
        <v>3511</v>
      </c>
      <c r="B3471" s="1">
        <v>53</v>
      </c>
      <c r="C3471" s="1" t="s">
        <v>26</v>
      </c>
      <c r="D3471" s="1" t="s">
        <v>15</v>
      </c>
      <c r="E3471" s="1">
        <v>0.33</v>
      </c>
      <c r="F3471" s="1">
        <v>35</v>
      </c>
      <c r="G3471" s="1" t="s">
        <v>32</v>
      </c>
      <c r="H3471" s="1" t="s">
        <v>23</v>
      </c>
      <c r="I3471" s="1">
        <v>8.99</v>
      </c>
      <c r="J3471" s="1">
        <v>1</v>
      </c>
      <c r="K3471" s="1" t="s">
        <v>60</v>
      </c>
      <c r="L3471" s="1">
        <v>1</v>
      </c>
      <c r="M3471" s="1">
        <v>0.01</v>
      </c>
      <c r="N3471" s="1" t="s">
        <v>19</v>
      </c>
    </row>
    <row r="3472" spans="1:14" x14ac:dyDescent="0.2">
      <c r="A3472" s="1" t="s">
        <v>3512</v>
      </c>
      <c r="B3472" s="1">
        <v>56</v>
      </c>
      <c r="C3472" s="1" t="s">
        <v>14</v>
      </c>
      <c r="D3472" s="1" t="s">
        <v>15</v>
      </c>
      <c r="E3472" s="1">
        <v>29</v>
      </c>
      <c r="F3472" s="1">
        <v>23</v>
      </c>
      <c r="G3472" s="1" t="s">
        <v>32</v>
      </c>
      <c r="H3472" s="1" t="s">
        <v>56</v>
      </c>
      <c r="I3472" s="1">
        <v>8.99</v>
      </c>
      <c r="J3472" s="1">
        <v>0</v>
      </c>
      <c r="K3472" s="1" t="s">
        <v>18</v>
      </c>
      <c r="L3472" s="1">
        <v>4</v>
      </c>
      <c r="M3472" s="1">
        <v>1.21</v>
      </c>
      <c r="N3472" s="1" t="s">
        <v>19</v>
      </c>
    </row>
    <row r="3473" spans="1:14" x14ac:dyDescent="0.2">
      <c r="A3473" s="1" t="s">
        <v>3513</v>
      </c>
      <c r="B3473" s="1">
        <v>29</v>
      </c>
      <c r="C3473" s="1" t="s">
        <v>26</v>
      </c>
      <c r="D3473" s="1" t="s">
        <v>15</v>
      </c>
      <c r="E3473" s="1">
        <v>1.88</v>
      </c>
      <c r="F3473" s="1">
        <v>46</v>
      </c>
      <c r="G3473" s="1" t="s">
        <v>27</v>
      </c>
      <c r="H3473" s="1" t="s">
        <v>54</v>
      </c>
      <c r="I3473" s="1">
        <v>8.99</v>
      </c>
      <c r="J3473" s="1">
        <v>1</v>
      </c>
      <c r="K3473" s="1" t="s">
        <v>28</v>
      </c>
      <c r="L3473" s="1">
        <v>4</v>
      </c>
      <c r="M3473" s="1">
        <v>0.04</v>
      </c>
      <c r="N3473" s="1" t="s">
        <v>24</v>
      </c>
    </row>
    <row r="3474" spans="1:14" x14ac:dyDescent="0.2">
      <c r="A3474" s="1" t="s">
        <v>3514</v>
      </c>
      <c r="B3474" s="1">
        <v>62</v>
      </c>
      <c r="C3474" s="1" t="s">
        <v>26</v>
      </c>
      <c r="D3474" s="1" t="s">
        <v>31</v>
      </c>
      <c r="E3474" s="1">
        <v>5.81</v>
      </c>
      <c r="F3474" s="1">
        <v>29</v>
      </c>
      <c r="G3474" s="1" t="s">
        <v>27</v>
      </c>
      <c r="H3474" s="1" t="s">
        <v>45</v>
      </c>
      <c r="I3474" s="1">
        <v>17.989999999999998</v>
      </c>
      <c r="J3474" s="1">
        <v>0</v>
      </c>
      <c r="K3474" s="1" t="s">
        <v>42</v>
      </c>
      <c r="L3474" s="1">
        <v>2</v>
      </c>
      <c r="M3474" s="1">
        <v>0.19</v>
      </c>
      <c r="N3474" s="1" t="s">
        <v>29</v>
      </c>
    </row>
    <row r="3475" spans="1:14" x14ac:dyDescent="0.2">
      <c r="A3475" s="1" t="s">
        <v>3515</v>
      </c>
      <c r="B3475" s="1">
        <v>40</v>
      </c>
      <c r="C3475" s="1" t="s">
        <v>40</v>
      </c>
      <c r="D3475" s="1" t="s">
        <v>15</v>
      </c>
      <c r="E3475" s="1">
        <v>23.44</v>
      </c>
      <c r="F3475" s="1">
        <v>40</v>
      </c>
      <c r="G3475" s="1" t="s">
        <v>69</v>
      </c>
      <c r="H3475" s="1" t="s">
        <v>17</v>
      </c>
      <c r="I3475" s="1">
        <v>8.99</v>
      </c>
      <c r="J3475" s="1">
        <v>0</v>
      </c>
      <c r="K3475" s="1" t="s">
        <v>18</v>
      </c>
      <c r="L3475" s="1">
        <v>4</v>
      </c>
      <c r="M3475" s="1">
        <v>0.56999999999999995</v>
      </c>
      <c r="N3475" s="1" t="s">
        <v>33</v>
      </c>
    </row>
    <row r="3476" spans="1:14" x14ac:dyDescent="0.2">
      <c r="A3476" s="2" t="s">
        <v>3516</v>
      </c>
      <c r="B3476" s="1">
        <v>54</v>
      </c>
      <c r="C3476" s="1" t="s">
        <v>14</v>
      </c>
      <c r="D3476" s="1" t="s">
        <v>31</v>
      </c>
      <c r="E3476" s="1">
        <v>4.79</v>
      </c>
      <c r="F3476" s="1">
        <v>49</v>
      </c>
      <c r="G3476" s="1" t="s">
        <v>16</v>
      </c>
      <c r="H3476" s="1" t="s">
        <v>17</v>
      </c>
      <c r="I3476" s="1">
        <v>17.989999999999998</v>
      </c>
      <c r="J3476" s="1">
        <v>1</v>
      </c>
      <c r="K3476" s="1" t="s">
        <v>18</v>
      </c>
      <c r="L3476" s="1">
        <v>4</v>
      </c>
      <c r="M3476" s="1">
        <v>0.1</v>
      </c>
      <c r="N3476" s="1" t="s">
        <v>19</v>
      </c>
    </row>
    <row r="3477" spans="1:14" x14ac:dyDescent="0.2">
      <c r="A3477" s="1" t="s">
        <v>3517</v>
      </c>
      <c r="B3477" s="1">
        <v>63</v>
      </c>
      <c r="C3477" s="1" t="s">
        <v>26</v>
      </c>
      <c r="D3477" s="1" t="s">
        <v>15</v>
      </c>
      <c r="E3477" s="1">
        <v>24.97</v>
      </c>
      <c r="F3477" s="1">
        <v>23</v>
      </c>
      <c r="G3477" s="1" t="s">
        <v>48</v>
      </c>
      <c r="H3477" s="1" t="s">
        <v>23</v>
      </c>
      <c r="I3477" s="1">
        <v>8.99</v>
      </c>
      <c r="J3477" s="1">
        <v>0</v>
      </c>
      <c r="K3477" s="1" t="s">
        <v>60</v>
      </c>
      <c r="L3477" s="1">
        <v>1</v>
      </c>
      <c r="M3477" s="1">
        <v>1.04</v>
      </c>
      <c r="N3477" s="1" t="s">
        <v>24</v>
      </c>
    </row>
    <row r="3478" spans="1:14" x14ac:dyDescent="0.2">
      <c r="A3478" s="1" t="s">
        <v>3518</v>
      </c>
      <c r="B3478" s="1">
        <v>34</v>
      </c>
      <c r="C3478" s="1" t="s">
        <v>40</v>
      </c>
      <c r="D3478" s="1" t="s">
        <v>15</v>
      </c>
      <c r="E3478" s="1">
        <v>12.84</v>
      </c>
      <c r="F3478" s="1">
        <v>42</v>
      </c>
      <c r="G3478" s="1" t="s">
        <v>69</v>
      </c>
      <c r="H3478" s="1" t="s">
        <v>23</v>
      </c>
      <c r="I3478" s="1">
        <v>8.99</v>
      </c>
      <c r="J3478" s="1">
        <v>1</v>
      </c>
      <c r="K3478" s="1" t="s">
        <v>42</v>
      </c>
      <c r="L3478" s="1">
        <v>4</v>
      </c>
      <c r="M3478" s="1">
        <v>0.3</v>
      </c>
      <c r="N3478" s="1" t="s">
        <v>24</v>
      </c>
    </row>
    <row r="3479" spans="1:14" x14ac:dyDescent="0.2">
      <c r="A3479" s="1" t="s">
        <v>3519</v>
      </c>
      <c r="B3479" s="1">
        <v>29</v>
      </c>
      <c r="C3479" s="1" t="s">
        <v>26</v>
      </c>
      <c r="D3479" s="1" t="s">
        <v>15</v>
      </c>
      <c r="E3479" s="1">
        <v>18.68</v>
      </c>
      <c r="F3479" s="1">
        <v>51</v>
      </c>
      <c r="G3479" s="1" t="s">
        <v>48</v>
      </c>
      <c r="H3479" s="1" t="s">
        <v>56</v>
      </c>
      <c r="I3479" s="1">
        <v>8.99</v>
      </c>
      <c r="J3479" s="1">
        <v>1</v>
      </c>
      <c r="K3479" s="1" t="s">
        <v>42</v>
      </c>
      <c r="L3479" s="1">
        <v>3</v>
      </c>
      <c r="M3479" s="1">
        <v>0.36</v>
      </c>
      <c r="N3479" s="1" t="s">
        <v>24</v>
      </c>
    </row>
    <row r="3480" spans="1:14" x14ac:dyDescent="0.2">
      <c r="A3480" s="1" t="s">
        <v>3520</v>
      </c>
      <c r="B3480" s="1">
        <v>31</v>
      </c>
      <c r="C3480" s="1" t="s">
        <v>40</v>
      </c>
      <c r="D3480" s="1" t="s">
        <v>31</v>
      </c>
      <c r="E3480" s="1">
        <v>2.7</v>
      </c>
      <c r="F3480" s="1">
        <v>51</v>
      </c>
      <c r="G3480" s="1" t="s">
        <v>22</v>
      </c>
      <c r="H3480" s="1" t="s">
        <v>56</v>
      </c>
      <c r="I3480" s="1">
        <v>17.989999999999998</v>
      </c>
      <c r="J3480" s="1">
        <v>1</v>
      </c>
      <c r="K3480" s="1" t="s">
        <v>28</v>
      </c>
      <c r="L3480" s="1">
        <v>5</v>
      </c>
      <c r="M3480" s="1">
        <v>0.05</v>
      </c>
      <c r="N3480" s="1" t="s">
        <v>33</v>
      </c>
    </row>
    <row r="3481" spans="1:14" x14ac:dyDescent="0.2">
      <c r="A3481" s="1" t="s">
        <v>3521</v>
      </c>
      <c r="B3481" s="1">
        <v>26</v>
      </c>
      <c r="C3481" s="1" t="s">
        <v>26</v>
      </c>
      <c r="D3481" s="1" t="s">
        <v>31</v>
      </c>
      <c r="E3481" s="1">
        <v>16.27</v>
      </c>
      <c r="F3481" s="1">
        <v>34</v>
      </c>
      <c r="G3481" s="1" t="s">
        <v>27</v>
      </c>
      <c r="H3481" s="1" t="s">
        <v>23</v>
      </c>
      <c r="I3481" s="1">
        <v>17.989999999999998</v>
      </c>
      <c r="J3481" s="1">
        <v>1</v>
      </c>
      <c r="K3481" s="1" t="s">
        <v>28</v>
      </c>
      <c r="L3481" s="1">
        <v>3</v>
      </c>
      <c r="M3481" s="1">
        <v>0.46</v>
      </c>
      <c r="N3481" s="1" t="s">
        <v>29</v>
      </c>
    </row>
    <row r="3482" spans="1:14" x14ac:dyDescent="0.2">
      <c r="A3482" s="1" t="s">
        <v>3522</v>
      </c>
      <c r="B3482" s="1">
        <v>23</v>
      </c>
      <c r="C3482" s="1" t="s">
        <v>40</v>
      </c>
      <c r="D3482" s="1" t="s">
        <v>31</v>
      </c>
      <c r="E3482" s="1">
        <v>16.010000000000002</v>
      </c>
      <c r="F3482" s="1">
        <v>2</v>
      </c>
      <c r="G3482" s="1" t="s">
        <v>22</v>
      </c>
      <c r="H3482" s="1" t="s">
        <v>45</v>
      </c>
      <c r="I3482" s="1">
        <v>17.989999999999998</v>
      </c>
      <c r="J3482" s="1">
        <v>0</v>
      </c>
      <c r="K3482" s="1" t="s">
        <v>42</v>
      </c>
      <c r="L3482" s="1">
        <v>1</v>
      </c>
      <c r="M3482" s="1">
        <v>5.34</v>
      </c>
      <c r="N3482" s="1" t="s">
        <v>24</v>
      </c>
    </row>
    <row r="3483" spans="1:14" x14ac:dyDescent="0.2">
      <c r="A3483" s="1" t="s">
        <v>3523</v>
      </c>
      <c r="B3483" s="1">
        <v>45</v>
      </c>
      <c r="C3483" s="1" t="s">
        <v>40</v>
      </c>
      <c r="D3483" s="1" t="s">
        <v>15</v>
      </c>
      <c r="E3483" s="1">
        <v>1.98</v>
      </c>
      <c r="F3483" s="1">
        <v>53</v>
      </c>
      <c r="G3483" s="1" t="s">
        <v>22</v>
      </c>
      <c r="H3483" s="1" t="s">
        <v>45</v>
      </c>
      <c r="I3483" s="1">
        <v>8.99</v>
      </c>
      <c r="J3483" s="1">
        <v>1</v>
      </c>
      <c r="K3483" s="1" t="s">
        <v>28</v>
      </c>
      <c r="L3483" s="1">
        <v>5</v>
      </c>
      <c r="M3483" s="1">
        <v>0.04</v>
      </c>
      <c r="N3483" s="1" t="s">
        <v>51</v>
      </c>
    </row>
    <row r="3484" spans="1:14" x14ac:dyDescent="0.2">
      <c r="A3484" s="1" t="s">
        <v>3524</v>
      </c>
      <c r="B3484" s="1">
        <v>22</v>
      </c>
      <c r="C3484" s="1" t="s">
        <v>40</v>
      </c>
      <c r="D3484" s="1" t="s">
        <v>21</v>
      </c>
      <c r="E3484" s="1">
        <v>39.11</v>
      </c>
      <c r="F3484" s="1">
        <v>13</v>
      </c>
      <c r="G3484" s="1" t="s">
        <v>48</v>
      </c>
      <c r="H3484" s="1" t="s">
        <v>23</v>
      </c>
      <c r="I3484" s="1">
        <v>13.99</v>
      </c>
      <c r="J3484" s="1">
        <v>0</v>
      </c>
      <c r="K3484" s="1" t="s">
        <v>28</v>
      </c>
      <c r="L3484" s="1">
        <v>2</v>
      </c>
      <c r="M3484" s="1">
        <v>2.79</v>
      </c>
      <c r="N3484" s="1" t="s">
        <v>29</v>
      </c>
    </row>
    <row r="3485" spans="1:14" x14ac:dyDescent="0.2">
      <c r="A3485" s="1" t="s">
        <v>3525</v>
      </c>
      <c r="B3485" s="1">
        <v>62</v>
      </c>
      <c r="C3485" s="1" t="s">
        <v>26</v>
      </c>
      <c r="D3485" s="1" t="s">
        <v>31</v>
      </c>
      <c r="E3485" s="1">
        <v>6.17</v>
      </c>
      <c r="F3485" s="1">
        <v>1</v>
      </c>
      <c r="G3485" s="1" t="s">
        <v>27</v>
      </c>
      <c r="H3485" s="1" t="s">
        <v>17</v>
      </c>
      <c r="I3485" s="1">
        <v>17.989999999999998</v>
      </c>
      <c r="J3485" s="1">
        <v>0</v>
      </c>
      <c r="K3485" s="1" t="s">
        <v>36</v>
      </c>
      <c r="L3485" s="1">
        <v>2</v>
      </c>
      <c r="M3485" s="1">
        <v>3.08</v>
      </c>
      <c r="N3485" s="1" t="s">
        <v>46</v>
      </c>
    </row>
    <row r="3486" spans="1:14" x14ac:dyDescent="0.2">
      <c r="A3486" s="1" t="s">
        <v>3526</v>
      </c>
      <c r="B3486" s="1">
        <v>33</v>
      </c>
      <c r="C3486" s="1" t="s">
        <v>26</v>
      </c>
      <c r="D3486" s="1" t="s">
        <v>31</v>
      </c>
      <c r="E3486" s="1">
        <v>14.93</v>
      </c>
      <c r="F3486" s="1">
        <v>7</v>
      </c>
      <c r="G3486" s="1" t="s">
        <v>22</v>
      </c>
      <c r="H3486" s="1" t="s">
        <v>45</v>
      </c>
      <c r="I3486" s="1">
        <v>17.989999999999998</v>
      </c>
      <c r="J3486" s="1">
        <v>0</v>
      </c>
      <c r="K3486" s="1" t="s">
        <v>36</v>
      </c>
      <c r="L3486" s="1">
        <v>3</v>
      </c>
      <c r="M3486" s="1">
        <v>1.87</v>
      </c>
      <c r="N3486" s="1" t="s">
        <v>19</v>
      </c>
    </row>
    <row r="3487" spans="1:14" x14ac:dyDescent="0.2">
      <c r="A3487" s="1" t="s">
        <v>3527</v>
      </c>
      <c r="B3487" s="1">
        <v>68</v>
      </c>
      <c r="C3487" s="1" t="s">
        <v>14</v>
      </c>
      <c r="D3487" s="1" t="s">
        <v>31</v>
      </c>
      <c r="E3487" s="1">
        <v>25.21</v>
      </c>
      <c r="F3487" s="1">
        <v>50</v>
      </c>
      <c r="G3487" s="1" t="s">
        <v>22</v>
      </c>
      <c r="H3487" s="1" t="s">
        <v>23</v>
      </c>
      <c r="I3487" s="1">
        <v>17.989999999999998</v>
      </c>
      <c r="J3487" s="1">
        <v>0</v>
      </c>
      <c r="K3487" s="1" t="s">
        <v>60</v>
      </c>
      <c r="L3487" s="1">
        <v>4</v>
      </c>
      <c r="M3487" s="1">
        <v>0.49</v>
      </c>
      <c r="N3487" s="1" t="s">
        <v>29</v>
      </c>
    </row>
    <row r="3488" spans="1:14" x14ac:dyDescent="0.2">
      <c r="A3488" s="1" t="s">
        <v>3528</v>
      </c>
      <c r="B3488" s="1">
        <v>59</v>
      </c>
      <c r="C3488" s="1" t="s">
        <v>14</v>
      </c>
      <c r="D3488" s="1" t="s">
        <v>31</v>
      </c>
      <c r="E3488" s="1">
        <v>2.4500000000000002</v>
      </c>
      <c r="F3488" s="1">
        <v>51</v>
      </c>
      <c r="G3488" s="1" t="s">
        <v>48</v>
      </c>
      <c r="H3488" s="1" t="s">
        <v>45</v>
      </c>
      <c r="I3488" s="1">
        <v>17.989999999999998</v>
      </c>
      <c r="J3488" s="1">
        <v>1</v>
      </c>
      <c r="K3488" s="1" t="s">
        <v>36</v>
      </c>
      <c r="L3488" s="1">
        <v>5</v>
      </c>
      <c r="M3488" s="1">
        <v>0.05</v>
      </c>
      <c r="N3488" s="1" t="s">
        <v>19</v>
      </c>
    </row>
    <row r="3489" spans="1:14" x14ac:dyDescent="0.2">
      <c r="A3489" s="1" t="s">
        <v>3529</v>
      </c>
      <c r="B3489" s="1">
        <v>37</v>
      </c>
      <c r="C3489" s="1" t="s">
        <v>14</v>
      </c>
      <c r="D3489" s="1" t="s">
        <v>21</v>
      </c>
      <c r="E3489" s="1">
        <v>26.94</v>
      </c>
      <c r="F3489" s="1">
        <v>12</v>
      </c>
      <c r="G3489" s="1" t="s">
        <v>16</v>
      </c>
      <c r="H3489" s="1" t="s">
        <v>54</v>
      </c>
      <c r="I3489" s="1">
        <v>13.99</v>
      </c>
      <c r="J3489" s="1">
        <v>0</v>
      </c>
      <c r="K3489" s="1" t="s">
        <v>18</v>
      </c>
      <c r="L3489" s="1">
        <v>3</v>
      </c>
      <c r="M3489" s="1">
        <v>2.0699999999999998</v>
      </c>
      <c r="N3489" s="1" t="s">
        <v>51</v>
      </c>
    </row>
    <row r="3490" spans="1:14" x14ac:dyDescent="0.2">
      <c r="A3490" s="1" t="s">
        <v>3530</v>
      </c>
      <c r="B3490" s="1">
        <v>39</v>
      </c>
      <c r="C3490" s="1" t="s">
        <v>40</v>
      </c>
      <c r="D3490" s="1" t="s">
        <v>15</v>
      </c>
      <c r="E3490" s="1">
        <v>7.67</v>
      </c>
      <c r="F3490" s="1">
        <v>27</v>
      </c>
      <c r="G3490" s="1" t="s">
        <v>16</v>
      </c>
      <c r="H3490" s="1" t="s">
        <v>56</v>
      </c>
      <c r="I3490" s="1">
        <v>8.99</v>
      </c>
      <c r="J3490" s="1">
        <v>0</v>
      </c>
      <c r="K3490" s="1" t="s">
        <v>60</v>
      </c>
      <c r="L3490" s="1">
        <v>3</v>
      </c>
      <c r="M3490" s="1">
        <v>0.27</v>
      </c>
      <c r="N3490" s="1" t="s">
        <v>46</v>
      </c>
    </row>
    <row r="3491" spans="1:14" x14ac:dyDescent="0.2">
      <c r="A3491" s="1" t="s">
        <v>3531</v>
      </c>
      <c r="B3491" s="1">
        <v>47</v>
      </c>
      <c r="C3491" s="1" t="s">
        <v>14</v>
      </c>
      <c r="D3491" s="1" t="s">
        <v>21</v>
      </c>
      <c r="E3491" s="1">
        <v>2.11</v>
      </c>
      <c r="F3491" s="1">
        <v>24</v>
      </c>
      <c r="G3491" s="1" t="s">
        <v>16</v>
      </c>
      <c r="H3491" s="1" t="s">
        <v>23</v>
      </c>
      <c r="I3491" s="1">
        <v>13.99</v>
      </c>
      <c r="J3491" s="1">
        <v>1</v>
      </c>
      <c r="K3491" s="1" t="s">
        <v>28</v>
      </c>
      <c r="L3491" s="1">
        <v>4</v>
      </c>
      <c r="M3491" s="1">
        <v>0.08</v>
      </c>
      <c r="N3491" s="1" t="s">
        <v>46</v>
      </c>
    </row>
    <row r="3492" spans="1:14" x14ac:dyDescent="0.2">
      <c r="A3492" s="1" t="s">
        <v>3532</v>
      </c>
      <c r="B3492" s="1">
        <v>64</v>
      </c>
      <c r="C3492" s="1" t="s">
        <v>40</v>
      </c>
      <c r="D3492" s="1" t="s">
        <v>15</v>
      </c>
      <c r="E3492" s="1">
        <v>22.69</v>
      </c>
      <c r="F3492" s="1">
        <v>43</v>
      </c>
      <c r="G3492" s="1" t="s">
        <v>48</v>
      </c>
      <c r="H3492" s="1" t="s">
        <v>23</v>
      </c>
      <c r="I3492" s="1">
        <v>8.99</v>
      </c>
      <c r="J3492" s="1">
        <v>0</v>
      </c>
      <c r="K3492" s="1" t="s">
        <v>42</v>
      </c>
      <c r="L3492" s="1">
        <v>2</v>
      </c>
      <c r="M3492" s="1">
        <v>0.52</v>
      </c>
      <c r="N3492" s="1" t="s">
        <v>29</v>
      </c>
    </row>
    <row r="3493" spans="1:14" x14ac:dyDescent="0.2">
      <c r="A3493" s="1" t="s">
        <v>3533</v>
      </c>
      <c r="B3493" s="1">
        <v>55</v>
      </c>
      <c r="C3493" s="1" t="s">
        <v>40</v>
      </c>
      <c r="D3493" s="1" t="s">
        <v>21</v>
      </c>
      <c r="E3493" s="1">
        <v>0.53</v>
      </c>
      <c r="F3493" s="1">
        <v>32</v>
      </c>
      <c r="G3493" s="1" t="s">
        <v>27</v>
      </c>
      <c r="H3493" s="1" t="s">
        <v>23</v>
      </c>
      <c r="I3493" s="1">
        <v>13.99</v>
      </c>
      <c r="J3493" s="1">
        <v>1</v>
      </c>
      <c r="K3493" s="1" t="s">
        <v>60</v>
      </c>
      <c r="L3493" s="1">
        <v>5</v>
      </c>
      <c r="M3493" s="1">
        <v>0.02</v>
      </c>
      <c r="N3493" s="1" t="s">
        <v>29</v>
      </c>
    </row>
    <row r="3494" spans="1:14" x14ac:dyDescent="0.2">
      <c r="A3494" s="1" t="s">
        <v>3534</v>
      </c>
      <c r="B3494" s="1">
        <v>55</v>
      </c>
      <c r="C3494" s="1" t="s">
        <v>14</v>
      </c>
      <c r="D3494" s="1" t="s">
        <v>15</v>
      </c>
      <c r="E3494" s="1">
        <v>12.26</v>
      </c>
      <c r="F3494" s="1">
        <v>1</v>
      </c>
      <c r="G3494" s="1" t="s">
        <v>32</v>
      </c>
      <c r="H3494" s="1" t="s">
        <v>54</v>
      </c>
      <c r="I3494" s="1">
        <v>8.99</v>
      </c>
      <c r="J3494" s="1">
        <v>0</v>
      </c>
      <c r="K3494" s="1" t="s">
        <v>42</v>
      </c>
      <c r="L3494" s="1">
        <v>1</v>
      </c>
      <c r="M3494" s="1">
        <v>6.13</v>
      </c>
      <c r="N3494" s="1" t="s">
        <v>46</v>
      </c>
    </row>
    <row r="3495" spans="1:14" x14ac:dyDescent="0.2">
      <c r="A3495" s="2" t="s">
        <v>3535</v>
      </c>
      <c r="B3495" s="1">
        <v>56</v>
      </c>
      <c r="C3495" s="1" t="s">
        <v>40</v>
      </c>
      <c r="D3495" s="1" t="s">
        <v>21</v>
      </c>
      <c r="E3495" s="1">
        <v>9.9700000000000006</v>
      </c>
      <c r="F3495" s="1">
        <v>10</v>
      </c>
      <c r="G3495" s="1" t="s">
        <v>27</v>
      </c>
      <c r="H3495" s="1" t="s">
        <v>23</v>
      </c>
      <c r="I3495" s="1">
        <v>13.99</v>
      </c>
      <c r="J3495" s="1">
        <v>0</v>
      </c>
      <c r="K3495" s="1" t="s">
        <v>60</v>
      </c>
      <c r="L3495" s="1">
        <v>5</v>
      </c>
      <c r="M3495" s="1">
        <v>0.91</v>
      </c>
      <c r="N3495" s="1" t="s">
        <v>19</v>
      </c>
    </row>
    <row r="3496" spans="1:14" x14ac:dyDescent="0.2">
      <c r="A3496" s="1" t="s">
        <v>3536</v>
      </c>
      <c r="B3496" s="1">
        <v>38</v>
      </c>
      <c r="C3496" s="1" t="s">
        <v>26</v>
      </c>
      <c r="D3496" s="1" t="s">
        <v>21</v>
      </c>
      <c r="E3496" s="1">
        <v>2.44</v>
      </c>
      <c r="F3496" s="1">
        <v>11</v>
      </c>
      <c r="G3496" s="1" t="s">
        <v>32</v>
      </c>
      <c r="H3496" s="1" t="s">
        <v>45</v>
      </c>
      <c r="I3496" s="1">
        <v>13.99</v>
      </c>
      <c r="J3496" s="1">
        <v>1</v>
      </c>
      <c r="K3496" s="1" t="s">
        <v>18</v>
      </c>
      <c r="L3496" s="1">
        <v>5</v>
      </c>
      <c r="M3496" s="1">
        <v>0.2</v>
      </c>
      <c r="N3496" s="1" t="s">
        <v>51</v>
      </c>
    </row>
    <row r="3497" spans="1:14" x14ac:dyDescent="0.2">
      <c r="A3497" s="1" t="s">
        <v>3537</v>
      </c>
      <c r="B3497" s="1">
        <v>56</v>
      </c>
      <c r="C3497" s="1" t="s">
        <v>14</v>
      </c>
      <c r="D3497" s="1" t="s">
        <v>31</v>
      </c>
      <c r="E3497" s="1">
        <v>18.149999999999999</v>
      </c>
      <c r="F3497" s="1">
        <v>40</v>
      </c>
      <c r="G3497" s="1" t="s">
        <v>69</v>
      </c>
      <c r="H3497" s="1" t="s">
        <v>23</v>
      </c>
      <c r="I3497" s="1">
        <v>17.989999999999998</v>
      </c>
      <c r="J3497" s="1">
        <v>0</v>
      </c>
      <c r="K3497" s="1" t="s">
        <v>42</v>
      </c>
      <c r="L3497" s="1">
        <v>4</v>
      </c>
      <c r="M3497" s="1">
        <v>0.44</v>
      </c>
      <c r="N3497" s="1" t="s">
        <v>29</v>
      </c>
    </row>
    <row r="3498" spans="1:14" x14ac:dyDescent="0.2">
      <c r="A3498" s="1" t="s">
        <v>3538</v>
      </c>
      <c r="B3498" s="1">
        <v>63</v>
      </c>
      <c r="C3498" s="1" t="s">
        <v>26</v>
      </c>
      <c r="D3498" s="1" t="s">
        <v>21</v>
      </c>
      <c r="E3498" s="1">
        <v>32.06</v>
      </c>
      <c r="F3498" s="1">
        <v>24</v>
      </c>
      <c r="G3498" s="1" t="s">
        <v>22</v>
      </c>
      <c r="H3498" s="1" t="s">
        <v>54</v>
      </c>
      <c r="I3498" s="1">
        <v>13.99</v>
      </c>
      <c r="J3498" s="1">
        <v>0</v>
      </c>
      <c r="K3498" s="1" t="s">
        <v>36</v>
      </c>
      <c r="L3498" s="1">
        <v>3</v>
      </c>
      <c r="M3498" s="1">
        <v>1.28</v>
      </c>
      <c r="N3498" s="1" t="s">
        <v>51</v>
      </c>
    </row>
    <row r="3499" spans="1:14" x14ac:dyDescent="0.2">
      <c r="A3499" s="1" t="s">
        <v>3539</v>
      </c>
      <c r="B3499" s="1">
        <v>38</v>
      </c>
      <c r="C3499" s="1" t="s">
        <v>40</v>
      </c>
      <c r="D3499" s="1" t="s">
        <v>31</v>
      </c>
      <c r="E3499" s="1">
        <v>5.89</v>
      </c>
      <c r="F3499" s="1">
        <v>2</v>
      </c>
      <c r="G3499" s="1" t="s">
        <v>22</v>
      </c>
      <c r="H3499" s="1" t="s">
        <v>54</v>
      </c>
      <c r="I3499" s="1">
        <v>17.989999999999998</v>
      </c>
      <c r="J3499" s="1">
        <v>0</v>
      </c>
      <c r="K3499" s="1" t="s">
        <v>28</v>
      </c>
      <c r="L3499" s="1">
        <v>1</v>
      </c>
      <c r="M3499" s="1">
        <v>1.96</v>
      </c>
      <c r="N3499" s="1" t="s">
        <v>38</v>
      </c>
    </row>
    <row r="3500" spans="1:14" x14ac:dyDescent="0.2">
      <c r="A3500" s="1" t="s">
        <v>3540</v>
      </c>
      <c r="B3500" s="1">
        <v>34</v>
      </c>
      <c r="C3500" s="1" t="s">
        <v>40</v>
      </c>
      <c r="D3500" s="1" t="s">
        <v>15</v>
      </c>
      <c r="E3500" s="1">
        <v>8.25</v>
      </c>
      <c r="F3500" s="1">
        <v>27</v>
      </c>
      <c r="G3500" s="1" t="s">
        <v>22</v>
      </c>
      <c r="H3500" s="1" t="s">
        <v>56</v>
      </c>
      <c r="I3500" s="1">
        <v>8.99</v>
      </c>
      <c r="J3500" s="1">
        <v>0</v>
      </c>
      <c r="K3500" s="1" t="s">
        <v>60</v>
      </c>
      <c r="L3500" s="1">
        <v>5</v>
      </c>
      <c r="M3500" s="1">
        <v>0.28999999999999998</v>
      </c>
      <c r="N3500" s="1" t="s">
        <v>46</v>
      </c>
    </row>
    <row r="3501" spans="1:14" x14ac:dyDescent="0.2">
      <c r="A3501" s="2" t="s">
        <v>3541</v>
      </c>
      <c r="B3501" s="1">
        <v>33</v>
      </c>
      <c r="C3501" s="1" t="s">
        <v>40</v>
      </c>
      <c r="D3501" s="1" t="s">
        <v>31</v>
      </c>
      <c r="E3501" s="1">
        <v>1.42</v>
      </c>
      <c r="F3501" s="1">
        <v>50</v>
      </c>
      <c r="G3501" s="1" t="s">
        <v>27</v>
      </c>
      <c r="H3501" s="1" t="s">
        <v>23</v>
      </c>
      <c r="I3501" s="1">
        <v>17.989999999999998</v>
      </c>
      <c r="J3501" s="1">
        <v>1</v>
      </c>
      <c r="K3501" s="1" t="s">
        <v>18</v>
      </c>
      <c r="L3501" s="1">
        <v>3</v>
      </c>
      <c r="M3501" s="1">
        <v>0.03</v>
      </c>
      <c r="N3501" s="1" t="s">
        <v>46</v>
      </c>
    </row>
    <row r="3502" spans="1:14" x14ac:dyDescent="0.2">
      <c r="A3502" s="1" t="s">
        <v>3542</v>
      </c>
      <c r="B3502" s="1">
        <v>43</v>
      </c>
      <c r="C3502" s="1" t="s">
        <v>40</v>
      </c>
      <c r="D3502" s="1" t="s">
        <v>21</v>
      </c>
      <c r="E3502" s="1">
        <v>12.79</v>
      </c>
      <c r="F3502" s="1">
        <v>36</v>
      </c>
      <c r="G3502" s="1" t="s">
        <v>16</v>
      </c>
      <c r="H3502" s="1" t="s">
        <v>56</v>
      </c>
      <c r="I3502" s="1">
        <v>13.99</v>
      </c>
      <c r="J3502" s="1">
        <v>0</v>
      </c>
      <c r="K3502" s="1" t="s">
        <v>60</v>
      </c>
      <c r="L3502" s="1">
        <v>5</v>
      </c>
      <c r="M3502" s="1">
        <v>0.35</v>
      </c>
      <c r="N3502" s="1" t="s">
        <v>51</v>
      </c>
    </row>
    <row r="3503" spans="1:14" x14ac:dyDescent="0.2">
      <c r="A3503" s="1" t="s">
        <v>3543</v>
      </c>
      <c r="B3503" s="1">
        <v>43</v>
      </c>
      <c r="C3503" s="1" t="s">
        <v>26</v>
      </c>
      <c r="D3503" s="1" t="s">
        <v>21</v>
      </c>
      <c r="E3503" s="1">
        <v>5.74</v>
      </c>
      <c r="F3503" s="1">
        <v>6</v>
      </c>
      <c r="G3503" s="1" t="s">
        <v>32</v>
      </c>
      <c r="H3503" s="1" t="s">
        <v>23</v>
      </c>
      <c r="I3503" s="1">
        <v>13.99</v>
      </c>
      <c r="J3503" s="1">
        <v>0</v>
      </c>
      <c r="K3503" s="1" t="s">
        <v>60</v>
      </c>
      <c r="L3503" s="1">
        <v>3</v>
      </c>
      <c r="M3503" s="1">
        <v>0.82</v>
      </c>
      <c r="N3503" s="1" t="s">
        <v>29</v>
      </c>
    </row>
    <row r="3504" spans="1:14" x14ac:dyDescent="0.2">
      <c r="A3504" s="1" t="s">
        <v>3544</v>
      </c>
      <c r="B3504" s="1">
        <v>26</v>
      </c>
      <c r="C3504" s="1" t="s">
        <v>26</v>
      </c>
      <c r="D3504" s="1" t="s">
        <v>31</v>
      </c>
      <c r="E3504" s="1">
        <v>2.99</v>
      </c>
      <c r="F3504" s="1">
        <v>59</v>
      </c>
      <c r="G3504" s="1" t="s">
        <v>27</v>
      </c>
      <c r="H3504" s="1" t="s">
        <v>17</v>
      </c>
      <c r="I3504" s="1">
        <v>17.989999999999998</v>
      </c>
      <c r="J3504" s="1">
        <v>1</v>
      </c>
      <c r="K3504" s="1" t="s">
        <v>36</v>
      </c>
      <c r="L3504" s="1">
        <v>3</v>
      </c>
      <c r="M3504" s="1">
        <v>0.05</v>
      </c>
      <c r="N3504" s="1" t="s">
        <v>19</v>
      </c>
    </row>
    <row r="3505" spans="1:14" x14ac:dyDescent="0.2">
      <c r="A3505" s="1" t="s">
        <v>3545</v>
      </c>
      <c r="B3505" s="1">
        <v>23</v>
      </c>
      <c r="C3505" s="1" t="s">
        <v>14</v>
      </c>
      <c r="D3505" s="1" t="s">
        <v>21</v>
      </c>
      <c r="E3505" s="1">
        <v>39.630000000000003</v>
      </c>
      <c r="F3505" s="1">
        <v>20</v>
      </c>
      <c r="G3505" s="1" t="s">
        <v>27</v>
      </c>
      <c r="H3505" s="1" t="s">
        <v>56</v>
      </c>
      <c r="I3505" s="1">
        <v>13.99</v>
      </c>
      <c r="J3505" s="1">
        <v>0</v>
      </c>
      <c r="K3505" s="1" t="s">
        <v>60</v>
      </c>
      <c r="L3505" s="1">
        <v>3</v>
      </c>
      <c r="M3505" s="1">
        <v>1.89</v>
      </c>
      <c r="N3505" s="1" t="s">
        <v>24</v>
      </c>
    </row>
    <row r="3506" spans="1:14" x14ac:dyDescent="0.2">
      <c r="A3506" s="1" t="s">
        <v>3546</v>
      </c>
      <c r="B3506" s="1">
        <v>39</v>
      </c>
      <c r="C3506" s="1" t="s">
        <v>26</v>
      </c>
      <c r="D3506" s="1" t="s">
        <v>21</v>
      </c>
      <c r="E3506" s="1">
        <v>15.89</v>
      </c>
      <c r="F3506" s="1">
        <v>21</v>
      </c>
      <c r="G3506" s="1" t="s">
        <v>32</v>
      </c>
      <c r="H3506" s="1" t="s">
        <v>54</v>
      </c>
      <c r="I3506" s="1">
        <v>13.99</v>
      </c>
      <c r="J3506" s="1">
        <v>0</v>
      </c>
      <c r="K3506" s="1" t="s">
        <v>18</v>
      </c>
      <c r="L3506" s="1">
        <v>4</v>
      </c>
      <c r="M3506" s="1">
        <v>0.72</v>
      </c>
      <c r="N3506" s="1" t="s">
        <v>24</v>
      </c>
    </row>
    <row r="3507" spans="1:14" x14ac:dyDescent="0.2">
      <c r="A3507" s="1" t="s">
        <v>3547</v>
      </c>
      <c r="B3507" s="1">
        <v>28</v>
      </c>
      <c r="C3507" s="1" t="s">
        <v>40</v>
      </c>
      <c r="D3507" s="1" t="s">
        <v>15</v>
      </c>
      <c r="E3507" s="1">
        <v>11.24</v>
      </c>
      <c r="F3507" s="1">
        <v>37</v>
      </c>
      <c r="G3507" s="1" t="s">
        <v>27</v>
      </c>
      <c r="H3507" s="1" t="s">
        <v>56</v>
      </c>
      <c r="I3507" s="1">
        <v>8.99</v>
      </c>
      <c r="J3507" s="1">
        <v>1</v>
      </c>
      <c r="K3507" s="1" t="s">
        <v>28</v>
      </c>
      <c r="L3507" s="1">
        <v>4</v>
      </c>
      <c r="M3507" s="1">
        <v>0.3</v>
      </c>
      <c r="N3507" s="1" t="s">
        <v>33</v>
      </c>
    </row>
    <row r="3508" spans="1:14" x14ac:dyDescent="0.2">
      <c r="A3508" s="1" t="s">
        <v>3548</v>
      </c>
      <c r="B3508" s="1">
        <v>63</v>
      </c>
      <c r="C3508" s="1" t="s">
        <v>26</v>
      </c>
      <c r="D3508" s="1" t="s">
        <v>15</v>
      </c>
      <c r="E3508" s="1">
        <v>1.07</v>
      </c>
      <c r="F3508" s="1">
        <v>5</v>
      </c>
      <c r="G3508" s="1" t="s">
        <v>48</v>
      </c>
      <c r="H3508" s="1" t="s">
        <v>17</v>
      </c>
      <c r="I3508" s="1">
        <v>8.99</v>
      </c>
      <c r="J3508" s="1">
        <v>1</v>
      </c>
      <c r="K3508" s="1" t="s">
        <v>60</v>
      </c>
      <c r="L3508" s="1">
        <v>4</v>
      </c>
      <c r="M3508" s="1">
        <v>0.18</v>
      </c>
      <c r="N3508" s="1" t="s">
        <v>19</v>
      </c>
    </row>
    <row r="3509" spans="1:14" x14ac:dyDescent="0.2">
      <c r="A3509" s="1" t="s">
        <v>3549</v>
      </c>
      <c r="B3509" s="1">
        <v>66</v>
      </c>
      <c r="C3509" s="1" t="s">
        <v>14</v>
      </c>
      <c r="D3509" s="1" t="s">
        <v>21</v>
      </c>
      <c r="E3509" s="1">
        <v>9.8800000000000008</v>
      </c>
      <c r="F3509" s="1">
        <v>25</v>
      </c>
      <c r="G3509" s="1" t="s">
        <v>22</v>
      </c>
      <c r="H3509" s="1" t="s">
        <v>23</v>
      </c>
      <c r="I3509" s="1">
        <v>13.99</v>
      </c>
      <c r="J3509" s="1">
        <v>0</v>
      </c>
      <c r="K3509" s="1" t="s">
        <v>60</v>
      </c>
      <c r="L3509" s="1">
        <v>3</v>
      </c>
      <c r="M3509" s="1">
        <v>0.38</v>
      </c>
      <c r="N3509" s="1" t="s">
        <v>19</v>
      </c>
    </row>
    <row r="3510" spans="1:14" x14ac:dyDescent="0.2">
      <c r="A3510" s="1" t="s">
        <v>3550</v>
      </c>
      <c r="B3510" s="1">
        <v>62</v>
      </c>
      <c r="C3510" s="1" t="s">
        <v>14</v>
      </c>
      <c r="D3510" s="1" t="s">
        <v>31</v>
      </c>
      <c r="E3510" s="1">
        <v>3.8</v>
      </c>
      <c r="F3510" s="1">
        <v>58</v>
      </c>
      <c r="G3510" s="1" t="s">
        <v>16</v>
      </c>
      <c r="H3510" s="1" t="s">
        <v>54</v>
      </c>
      <c r="I3510" s="1">
        <v>17.989999999999998</v>
      </c>
      <c r="J3510" s="1">
        <v>1</v>
      </c>
      <c r="K3510" s="1" t="s">
        <v>36</v>
      </c>
      <c r="L3510" s="1">
        <v>4</v>
      </c>
      <c r="M3510" s="1">
        <v>0.06</v>
      </c>
      <c r="N3510" s="1" t="s">
        <v>46</v>
      </c>
    </row>
    <row r="3511" spans="1:14" x14ac:dyDescent="0.2">
      <c r="A3511" s="1" t="s">
        <v>3551</v>
      </c>
      <c r="B3511" s="1">
        <v>57</v>
      </c>
      <c r="C3511" s="1" t="s">
        <v>26</v>
      </c>
      <c r="D3511" s="1" t="s">
        <v>21</v>
      </c>
      <c r="E3511" s="1">
        <v>3.47</v>
      </c>
      <c r="F3511" s="1">
        <v>36</v>
      </c>
      <c r="G3511" s="1" t="s">
        <v>48</v>
      </c>
      <c r="H3511" s="1" t="s">
        <v>56</v>
      </c>
      <c r="I3511" s="1">
        <v>13.99</v>
      </c>
      <c r="J3511" s="1">
        <v>1</v>
      </c>
      <c r="K3511" s="1" t="s">
        <v>28</v>
      </c>
      <c r="L3511" s="1">
        <v>4</v>
      </c>
      <c r="M3511" s="1">
        <v>0.09</v>
      </c>
      <c r="N3511" s="1" t="s">
        <v>38</v>
      </c>
    </row>
    <row r="3512" spans="1:14" x14ac:dyDescent="0.2">
      <c r="A3512" s="1" t="s">
        <v>3552</v>
      </c>
      <c r="B3512" s="1">
        <v>49</v>
      </c>
      <c r="C3512" s="1" t="s">
        <v>40</v>
      </c>
      <c r="D3512" s="1" t="s">
        <v>15</v>
      </c>
      <c r="E3512" s="1">
        <v>1.64</v>
      </c>
      <c r="F3512" s="1">
        <v>32</v>
      </c>
      <c r="G3512" s="1" t="s">
        <v>22</v>
      </c>
      <c r="H3512" s="1" t="s">
        <v>45</v>
      </c>
      <c r="I3512" s="1">
        <v>8.99</v>
      </c>
      <c r="J3512" s="1">
        <v>1</v>
      </c>
      <c r="K3512" s="1" t="s">
        <v>42</v>
      </c>
      <c r="L3512" s="1">
        <v>5</v>
      </c>
      <c r="M3512" s="1">
        <v>0.05</v>
      </c>
      <c r="N3512" s="1" t="s">
        <v>29</v>
      </c>
    </row>
    <row r="3513" spans="1:14" x14ac:dyDescent="0.2">
      <c r="A3513" s="1" t="s">
        <v>3553</v>
      </c>
      <c r="B3513" s="1">
        <v>30</v>
      </c>
      <c r="C3513" s="1" t="s">
        <v>40</v>
      </c>
      <c r="D3513" s="1" t="s">
        <v>21</v>
      </c>
      <c r="E3513" s="1">
        <v>10.47</v>
      </c>
      <c r="F3513" s="1">
        <v>50</v>
      </c>
      <c r="G3513" s="1" t="s">
        <v>16</v>
      </c>
      <c r="H3513" s="1" t="s">
        <v>23</v>
      </c>
      <c r="I3513" s="1">
        <v>13.99</v>
      </c>
      <c r="J3513" s="1">
        <v>1</v>
      </c>
      <c r="K3513" s="1" t="s">
        <v>28</v>
      </c>
      <c r="L3513" s="1">
        <v>4</v>
      </c>
      <c r="M3513" s="1">
        <v>0.21</v>
      </c>
      <c r="N3513" s="1" t="s">
        <v>24</v>
      </c>
    </row>
    <row r="3514" spans="1:14" x14ac:dyDescent="0.2">
      <c r="A3514" s="1" t="s">
        <v>3554</v>
      </c>
      <c r="B3514" s="1">
        <v>23</v>
      </c>
      <c r="C3514" s="1" t="s">
        <v>14</v>
      </c>
      <c r="D3514" s="1" t="s">
        <v>15</v>
      </c>
      <c r="E3514" s="1">
        <v>18.23</v>
      </c>
      <c r="F3514" s="1">
        <v>47</v>
      </c>
      <c r="G3514" s="1" t="s">
        <v>27</v>
      </c>
      <c r="H3514" s="1" t="s">
        <v>56</v>
      </c>
      <c r="I3514" s="1">
        <v>8.99</v>
      </c>
      <c r="J3514" s="1">
        <v>1</v>
      </c>
      <c r="K3514" s="1" t="s">
        <v>36</v>
      </c>
      <c r="L3514" s="1">
        <v>4</v>
      </c>
      <c r="M3514" s="1">
        <v>0.38</v>
      </c>
      <c r="N3514" s="1" t="s">
        <v>38</v>
      </c>
    </row>
    <row r="3515" spans="1:14" x14ac:dyDescent="0.2">
      <c r="A3515" s="1" t="s">
        <v>3555</v>
      </c>
      <c r="B3515" s="1">
        <v>57</v>
      </c>
      <c r="C3515" s="1" t="s">
        <v>14</v>
      </c>
      <c r="D3515" s="1" t="s">
        <v>31</v>
      </c>
      <c r="E3515" s="1">
        <v>16.09</v>
      </c>
      <c r="F3515" s="1">
        <v>30</v>
      </c>
      <c r="G3515" s="1" t="s">
        <v>22</v>
      </c>
      <c r="H3515" s="1" t="s">
        <v>54</v>
      </c>
      <c r="I3515" s="1">
        <v>17.989999999999998</v>
      </c>
      <c r="J3515" s="1">
        <v>0</v>
      </c>
      <c r="K3515" s="1" t="s">
        <v>28</v>
      </c>
      <c r="L3515" s="1">
        <v>1</v>
      </c>
      <c r="M3515" s="1">
        <v>0.52</v>
      </c>
      <c r="N3515" s="1" t="s">
        <v>33</v>
      </c>
    </row>
    <row r="3516" spans="1:14" x14ac:dyDescent="0.2">
      <c r="A3516" s="1" t="s">
        <v>3556</v>
      </c>
      <c r="B3516" s="1">
        <v>63</v>
      </c>
      <c r="C3516" s="1" t="s">
        <v>40</v>
      </c>
      <c r="D3516" s="1" t="s">
        <v>21</v>
      </c>
      <c r="E3516" s="1">
        <v>11.89</v>
      </c>
      <c r="F3516" s="1">
        <v>52</v>
      </c>
      <c r="G3516" s="1" t="s">
        <v>22</v>
      </c>
      <c r="H3516" s="1" t="s">
        <v>45</v>
      </c>
      <c r="I3516" s="1">
        <v>13.99</v>
      </c>
      <c r="J3516" s="1">
        <v>1</v>
      </c>
      <c r="K3516" s="1" t="s">
        <v>36</v>
      </c>
      <c r="L3516" s="1">
        <v>1</v>
      </c>
      <c r="M3516" s="1">
        <v>0.22</v>
      </c>
      <c r="N3516" s="1" t="s">
        <v>38</v>
      </c>
    </row>
    <row r="3517" spans="1:14" x14ac:dyDescent="0.2">
      <c r="A3517" s="1" t="s">
        <v>3557</v>
      </c>
      <c r="B3517" s="1">
        <v>69</v>
      </c>
      <c r="C3517" s="1" t="s">
        <v>14</v>
      </c>
      <c r="D3517" s="1" t="s">
        <v>15</v>
      </c>
      <c r="E3517" s="1">
        <v>2.95</v>
      </c>
      <c r="F3517" s="1">
        <v>40</v>
      </c>
      <c r="G3517" s="1" t="s">
        <v>69</v>
      </c>
      <c r="H3517" s="1" t="s">
        <v>23</v>
      </c>
      <c r="I3517" s="1">
        <v>8.99</v>
      </c>
      <c r="J3517" s="1">
        <v>1</v>
      </c>
      <c r="K3517" s="1" t="s">
        <v>28</v>
      </c>
      <c r="L3517" s="1">
        <v>1</v>
      </c>
      <c r="M3517" s="1">
        <v>7.0000000000000007E-2</v>
      </c>
      <c r="N3517" s="1" t="s">
        <v>51</v>
      </c>
    </row>
    <row r="3518" spans="1:14" x14ac:dyDescent="0.2">
      <c r="A3518" s="1" t="s">
        <v>3558</v>
      </c>
      <c r="B3518" s="1">
        <v>42</v>
      </c>
      <c r="C3518" s="1" t="s">
        <v>14</v>
      </c>
      <c r="D3518" s="1" t="s">
        <v>31</v>
      </c>
      <c r="E3518" s="1">
        <v>25.84</v>
      </c>
      <c r="F3518" s="1">
        <v>59</v>
      </c>
      <c r="G3518" s="1" t="s">
        <v>69</v>
      </c>
      <c r="H3518" s="1" t="s">
        <v>56</v>
      </c>
      <c r="I3518" s="1">
        <v>17.989999999999998</v>
      </c>
      <c r="J3518" s="1">
        <v>0</v>
      </c>
      <c r="K3518" s="1" t="s">
        <v>42</v>
      </c>
      <c r="L3518" s="1">
        <v>3</v>
      </c>
      <c r="M3518" s="1">
        <v>0.43</v>
      </c>
      <c r="N3518" s="1" t="s">
        <v>46</v>
      </c>
    </row>
    <row r="3519" spans="1:14" x14ac:dyDescent="0.2">
      <c r="A3519" s="1" t="s">
        <v>3559</v>
      </c>
      <c r="B3519" s="1">
        <v>64</v>
      </c>
      <c r="C3519" s="1" t="s">
        <v>40</v>
      </c>
      <c r="D3519" s="1" t="s">
        <v>31</v>
      </c>
      <c r="E3519" s="1">
        <v>14.53</v>
      </c>
      <c r="F3519" s="1">
        <v>29</v>
      </c>
      <c r="G3519" s="1" t="s">
        <v>48</v>
      </c>
      <c r="H3519" s="1" t="s">
        <v>17</v>
      </c>
      <c r="I3519" s="1">
        <v>17.989999999999998</v>
      </c>
      <c r="J3519" s="1">
        <v>0</v>
      </c>
      <c r="K3519" s="1" t="s">
        <v>60</v>
      </c>
      <c r="L3519" s="1">
        <v>2</v>
      </c>
      <c r="M3519" s="1">
        <v>0.48</v>
      </c>
      <c r="N3519" s="1" t="s">
        <v>33</v>
      </c>
    </row>
    <row r="3520" spans="1:14" x14ac:dyDescent="0.2">
      <c r="A3520" s="1" t="s">
        <v>3560</v>
      </c>
      <c r="B3520" s="1">
        <v>41</v>
      </c>
      <c r="C3520" s="1" t="s">
        <v>40</v>
      </c>
      <c r="D3520" s="1" t="s">
        <v>15</v>
      </c>
      <c r="E3520" s="1">
        <v>9.42</v>
      </c>
      <c r="F3520" s="1">
        <v>19</v>
      </c>
      <c r="G3520" s="1" t="s">
        <v>48</v>
      </c>
      <c r="H3520" s="1" t="s">
        <v>23</v>
      </c>
      <c r="I3520" s="1">
        <v>8.99</v>
      </c>
      <c r="J3520" s="1">
        <v>1</v>
      </c>
      <c r="K3520" s="1" t="s">
        <v>42</v>
      </c>
      <c r="L3520" s="1">
        <v>1</v>
      </c>
      <c r="M3520" s="1">
        <v>0.47</v>
      </c>
      <c r="N3520" s="1" t="s">
        <v>51</v>
      </c>
    </row>
    <row r="3521" spans="1:14" x14ac:dyDescent="0.2">
      <c r="A3521" s="1" t="s">
        <v>3561</v>
      </c>
      <c r="B3521" s="1">
        <v>23</v>
      </c>
      <c r="C3521" s="1" t="s">
        <v>26</v>
      </c>
      <c r="D3521" s="1" t="s">
        <v>31</v>
      </c>
      <c r="E3521" s="1">
        <v>5.81</v>
      </c>
      <c r="F3521" s="1">
        <v>45</v>
      </c>
      <c r="G3521" s="1" t="s">
        <v>27</v>
      </c>
      <c r="H3521" s="1" t="s">
        <v>45</v>
      </c>
      <c r="I3521" s="1">
        <v>17.989999999999998</v>
      </c>
      <c r="J3521" s="1">
        <v>1</v>
      </c>
      <c r="K3521" s="1" t="s">
        <v>28</v>
      </c>
      <c r="L3521" s="1">
        <v>2</v>
      </c>
      <c r="M3521" s="1">
        <v>0.13</v>
      </c>
      <c r="N3521" s="1" t="s">
        <v>46</v>
      </c>
    </row>
    <row r="3522" spans="1:14" x14ac:dyDescent="0.2">
      <c r="A3522" s="1" t="s">
        <v>3562</v>
      </c>
      <c r="B3522" s="1">
        <v>37</v>
      </c>
      <c r="C3522" s="1" t="s">
        <v>26</v>
      </c>
      <c r="D3522" s="1" t="s">
        <v>15</v>
      </c>
      <c r="E3522" s="1">
        <v>4.76</v>
      </c>
      <c r="F3522" s="1">
        <v>41</v>
      </c>
      <c r="G3522" s="1" t="s">
        <v>27</v>
      </c>
      <c r="H3522" s="1" t="s">
        <v>54</v>
      </c>
      <c r="I3522" s="1">
        <v>8.99</v>
      </c>
      <c r="J3522" s="1">
        <v>1</v>
      </c>
      <c r="K3522" s="1" t="s">
        <v>42</v>
      </c>
      <c r="L3522" s="1">
        <v>3</v>
      </c>
      <c r="M3522" s="1">
        <v>0.11</v>
      </c>
      <c r="N3522" s="1" t="s">
        <v>38</v>
      </c>
    </row>
    <row r="3523" spans="1:14" x14ac:dyDescent="0.2">
      <c r="A3523" s="1" t="s">
        <v>3563</v>
      </c>
      <c r="B3523" s="1">
        <v>20</v>
      </c>
      <c r="C3523" s="1" t="s">
        <v>26</v>
      </c>
      <c r="D3523" s="1" t="s">
        <v>31</v>
      </c>
      <c r="E3523" s="1">
        <v>1.22</v>
      </c>
      <c r="F3523" s="1">
        <v>50</v>
      </c>
      <c r="G3523" s="1" t="s">
        <v>22</v>
      </c>
      <c r="H3523" s="1" t="s">
        <v>45</v>
      </c>
      <c r="I3523" s="1">
        <v>17.989999999999998</v>
      </c>
      <c r="J3523" s="1">
        <v>1</v>
      </c>
      <c r="K3523" s="1" t="s">
        <v>28</v>
      </c>
      <c r="L3523" s="1">
        <v>3</v>
      </c>
      <c r="M3523" s="1">
        <v>0.02</v>
      </c>
      <c r="N3523" s="1" t="s">
        <v>24</v>
      </c>
    </row>
    <row r="3524" spans="1:14" x14ac:dyDescent="0.2">
      <c r="A3524" s="1" t="s">
        <v>3564</v>
      </c>
      <c r="B3524" s="1">
        <v>40</v>
      </c>
      <c r="C3524" s="1" t="s">
        <v>26</v>
      </c>
      <c r="D3524" s="1" t="s">
        <v>31</v>
      </c>
      <c r="E3524" s="1">
        <v>3.93</v>
      </c>
      <c r="F3524" s="1">
        <v>30</v>
      </c>
      <c r="G3524" s="1" t="s">
        <v>69</v>
      </c>
      <c r="H3524" s="1" t="s">
        <v>56</v>
      </c>
      <c r="I3524" s="1">
        <v>17.989999999999998</v>
      </c>
      <c r="J3524" s="1">
        <v>0</v>
      </c>
      <c r="K3524" s="1" t="s">
        <v>36</v>
      </c>
      <c r="L3524" s="1">
        <v>4</v>
      </c>
      <c r="M3524" s="1">
        <v>0.13</v>
      </c>
      <c r="N3524" s="1" t="s">
        <v>51</v>
      </c>
    </row>
    <row r="3525" spans="1:14" x14ac:dyDescent="0.2">
      <c r="A3525" s="1" t="s">
        <v>3565</v>
      </c>
      <c r="B3525" s="1">
        <v>37</v>
      </c>
      <c r="C3525" s="1" t="s">
        <v>14</v>
      </c>
      <c r="D3525" s="1" t="s">
        <v>31</v>
      </c>
      <c r="E3525" s="1">
        <v>5.97</v>
      </c>
      <c r="F3525" s="1">
        <v>57</v>
      </c>
      <c r="G3525" s="1" t="s">
        <v>32</v>
      </c>
      <c r="H3525" s="1" t="s">
        <v>54</v>
      </c>
      <c r="I3525" s="1">
        <v>17.989999999999998</v>
      </c>
      <c r="J3525" s="1">
        <v>0</v>
      </c>
      <c r="K3525" s="1" t="s">
        <v>60</v>
      </c>
      <c r="L3525" s="1">
        <v>5</v>
      </c>
      <c r="M3525" s="1">
        <v>0.1</v>
      </c>
      <c r="N3525" s="1" t="s">
        <v>19</v>
      </c>
    </row>
    <row r="3526" spans="1:14" x14ac:dyDescent="0.2">
      <c r="A3526" s="1" t="s">
        <v>3566</v>
      </c>
      <c r="B3526" s="1">
        <v>49</v>
      </c>
      <c r="C3526" s="1" t="s">
        <v>14</v>
      </c>
      <c r="D3526" s="1" t="s">
        <v>21</v>
      </c>
      <c r="E3526" s="1">
        <v>9.91</v>
      </c>
      <c r="F3526" s="1">
        <v>14</v>
      </c>
      <c r="G3526" s="1" t="s">
        <v>22</v>
      </c>
      <c r="H3526" s="1" t="s">
        <v>45</v>
      </c>
      <c r="I3526" s="1">
        <v>13.99</v>
      </c>
      <c r="J3526" s="1">
        <v>0</v>
      </c>
      <c r="K3526" s="1" t="s">
        <v>60</v>
      </c>
      <c r="L3526" s="1">
        <v>3</v>
      </c>
      <c r="M3526" s="1">
        <v>0.66</v>
      </c>
      <c r="N3526" s="1" t="s">
        <v>51</v>
      </c>
    </row>
    <row r="3527" spans="1:14" x14ac:dyDescent="0.2">
      <c r="A3527" s="1" t="s">
        <v>3567</v>
      </c>
      <c r="B3527" s="1">
        <v>32</v>
      </c>
      <c r="C3527" s="1" t="s">
        <v>40</v>
      </c>
      <c r="D3527" s="1" t="s">
        <v>15</v>
      </c>
      <c r="E3527" s="1">
        <v>4</v>
      </c>
      <c r="F3527" s="1">
        <v>26</v>
      </c>
      <c r="G3527" s="1" t="s">
        <v>16</v>
      </c>
      <c r="H3527" s="1" t="s">
        <v>54</v>
      </c>
      <c r="I3527" s="1">
        <v>8.99</v>
      </c>
      <c r="J3527" s="1">
        <v>1</v>
      </c>
      <c r="K3527" s="1" t="s">
        <v>18</v>
      </c>
      <c r="L3527" s="1">
        <v>2</v>
      </c>
      <c r="M3527" s="1">
        <v>0.15</v>
      </c>
      <c r="N3527" s="1" t="s">
        <v>33</v>
      </c>
    </row>
    <row r="3528" spans="1:14" x14ac:dyDescent="0.2">
      <c r="A3528" s="1" t="s">
        <v>3568</v>
      </c>
      <c r="B3528" s="1">
        <v>43</v>
      </c>
      <c r="C3528" s="1" t="s">
        <v>14</v>
      </c>
      <c r="D3528" s="1" t="s">
        <v>21</v>
      </c>
      <c r="E3528" s="1">
        <v>12.39</v>
      </c>
      <c r="F3528" s="1">
        <v>31</v>
      </c>
      <c r="G3528" s="1" t="s">
        <v>22</v>
      </c>
      <c r="H3528" s="1" t="s">
        <v>17</v>
      </c>
      <c r="I3528" s="1">
        <v>13.99</v>
      </c>
      <c r="J3528" s="1">
        <v>1</v>
      </c>
      <c r="K3528" s="1" t="s">
        <v>42</v>
      </c>
      <c r="L3528" s="1">
        <v>3</v>
      </c>
      <c r="M3528" s="1">
        <v>0.39</v>
      </c>
      <c r="N3528" s="1" t="s">
        <v>46</v>
      </c>
    </row>
    <row r="3529" spans="1:14" x14ac:dyDescent="0.2">
      <c r="A3529" s="1" t="s">
        <v>3569</v>
      </c>
      <c r="B3529" s="1">
        <v>18</v>
      </c>
      <c r="C3529" s="1" t="s">
        <v>26</v>
      </c>
      <c r="D3529" s="1" t="s">
        <v>15</v>
      </c>
      <c r="E3529" s="1">
        <v>3.68</v>
      </c>
      <c r="F3529" s="1">
        <v>60</v>
      </c>
      <c r="G3529" s="1" t="s">
        <v>48</v>
      </c>
      <c r="H3529" s="1" t="s">
        <v>45</v>
      </c>
      <c r="I3529" s="1">
        <v>8.99</v>
      </c>
      <c r="J3529" s="1">
        <v>1</v>
      </c>
      <c r="K3529" s="1" t="s">
        <v>36</v>
      </c>
      <c r="L3529" s="1">
        <v>4</v>
      </c>
      <c r="M3529" s="1">
        <v>0.06</v>
      </c>
      <c r="N3529" s="1" t="s">
        <v>19</v>
      </c>
    </row>
    <row r="3530" spans="1:14" x14ac:dyDescent="0.2">
      <c r="A3530" s="1" t="s">
        <v>3570</v>
      </c>
      <c r="B3530" s="1">
        <v>70</v>
      </c>
      <c r="C3530" s="1" t="s">
        <v>40</v>
      </c>
      <c r="D3530" s="1" t="s">
        <v>21</v>
      </c>
      <c r="E3530" s="1">
        <v>10.5</v>
      </c>
      <c r="F3530" s="1">
        <v>55</v>
      </c>
      <c r="G3530" s="1" t="s">
        <v>48</v>
      </c>
      <c r="H3530" s="1" t="s">
        <v>23</v>
      </c>
      <c r="I3530" s="1">
        <v>13.99</v>
      </c>
      <c r="J3530" s="1">
        <v>0</v>
      </c>
      <c r="K3530" s="1" t="s">
        <v>36</v>
      </c>
      <c r="L3530" s="1">
        <v>5</v>
      </c>
      <c r="M3530" s="1">
        <v>0.19</v>
      </c>
      <c r="N3530" s="1" t="s">
        <v>33</v>
      </c>
    </row>
    <row r="3531" spans="1:14" x14ac:dyDescent="0.2">
      <c r="A3531" s="1" t="s">
        <v>3571</v>
      </c>
      <c r="B3531" s="1">
        <v>60</v>
      </c>
      <c r="C3531" s="1" t="s">
        <v>14</v>
      </c>
      <c r="D3531" s="1" t="s">
        <v>15</v>
      </c>
      <c r="E3531" s="1">
        <v>28.75</v>
      </c>
      <c r="F3531" s="1">
        <v>39</v>
      </c>
      <c r="G3531" s="1" t="s">
        <v>22</v>
      </c>
      <c r="H3531" s="1" t="s">
        <v>56</v>
      </c>
      <c r="I3531" s="1">
        <v>8.99</v>
      </c>
      <c r="J3531" s="1">
        <v>0</v>
      </c>
      <c r="K3531" s="1" t="s">
        <v>36</v>
      </c>
      <c r="L3531" s="1">
        <v>4</v>
      </c>
      <c r="M3531" s="1">
        <v>0.72</v>
      </c>
      <c r="N3531" s="1" t="s">
        <v>19</v>
      </c>
    </row>
    <row r="3532" spans="1:14" x14ac:dyDescent="0.2">
      <c r="A3532" s="1" t="s">
        <v>3572</v>
      </c>
      <c r="B3532" s="1">
        <v>26</v>
      </c>
      <c r="C3532" s="1" t="s">
        <v>14</v>
      </c>
      <c r="D3532" s="1" t="s">
        <v>31</v>
      </c>
      <c r="E3532" s="1">
        <v>6.46</v>
      </c>
      <c r="F3532" s="1">
        <v>27</v>
      </c>
      <c r="G3532" s="1" t="s">
        <v>16</v>
      </c>
      <c r="H3532" s="1" t="s">
        <v>17</v>
      </c>
      <c r="I3532" s="1">
        <v>17.989999999999998</v>
      </c>
      <c r="J3532" s="1">
        <v>0</v>
      </c>
      <c r="K3532" s="1" t="s">
        <v>36</v>
      </c>
      <c r="L3532" s="1">
        <v>5</v>
      </c>
      <c r="M3532" s="1">
        <v>0.23</v>
      </c>
      <c r="N3532" s="1" t="s">
        <v>29</v>
      </c>
    </row>
    <row r="3533" spans="1:14" x14ac:dyDescent="0.2">
      <c r="A3533" s="1" t="s">
        <v>3573</v>
      </c>
      <c r="B3533" s="1">
        <v>56</v>
      </c>
      <c r="C3533" s="1" t="s">
        <v>14</v>
      </c>
      <c r="D3533" s="1" t="s">
        <v>21</v>
      </c>
      <c r="E3533" s="1">
        <v>4.4400000000000004</v>
      </c>
      <c r="F3533" s="1">
        <v>29</v>
      </c>
      <c r="G3533" s="1" t="s">
        <v>48</v>
      </c>
      <c r="H3533" s="1" t="s">
        <v>56</v>
      </c>
      <c r="I3533" s="1">
        <v>13.99</v>
      </c>
      <c r="J3533" s="1">
        <v>0</v>
      </c>
      <c r="K3533" s="1" t="s">
        <v>36</v>
      </c>
      <c r="L3533" s="1">
        <v>4</v>
      </c>
      <c r="M3533" s="1">
        <v>0.15</v>
      </c>
      <c r="N3533" s="1" t="s">
        <v>19</v>
      </c>
    </row>
    <row r="3534" spans="1:14" x14ac:dyDescent="0.2">
      <c r="A3534" s="1" t="s">
        <v>3574</v>
      </c>
      <c r="B3534" s="1">
        <v>22</v>
      </c>
      <c r="C3534" s="1" t="s">
        <v>14</v>
      </c>
      <c r="D3534" s="1" t="s">
        <v>21</v>
      </c>
      <c r="E3534" s="1">
        <v>3.31</v>
      </c>
      <c r="F3534" s="1">
        <v>35</v>
      </c>
      <c r="G3534" s="1" t="s">
        <v>22</v>
      </c>
      <c r="H3534" s="1" t="s">
        <v>54</v>
      </c>
      <c r="I3534" s="1">
        <v>13.99</v>
      </c>
      <c r="J3534" s="1">
        <v>1</v>
      </c>
      <c r="K3534" s="1" t="s">
        <v>28</v>
      </c>
      <c r="L3534" s="1">
        <v>2</v>
      </c>
      <c r="M3534" s="1">
        <v>0.09</v>
      </c>
      <c r="N3534" s="1" t="s">
        <v>38</v>
      </c>
    </row>
    <row r="3535" spans="1:14" x14ac:dyDescent="0.2">
      <c r="A3535" s="1" t="s">
        <v>3575</v>
      </c>
      <c r="B3535" s="1">
        <v>44</v>
      </c>
      <c r="C3535" s="1" t="s">
        <v>26</v>
      </c>
      <c r="D3535" s="1" t="s">
        <v>15</v>
      </c>
      <c r="E3535" s="1">
        <v>50.38</v>
      </c>
      <c r="F3535" s="1">
        <v>53</v>
      </c>
      <c r="G3535" s="1" t="s">
        <v>69</v>
      </c>
      <c r="H3535" s="1" t="s">
        <v>23</v>
      </c>
      <c r="I3535" s="1">
        <v>8.99</v>
      </c>
      <c r="J3535" s="1">
        <v>0</v>
      </c>
      <c r="K3535" s="1" t="s">
        <v>28</v>
      </c>
      <c r="L3535" s="1">
        <v>4</v>
      </c>
      <c r="M3535" s="1">
        <v>0.93</v>
      </c>
      <c r="N3535" s="1" t="s">
        <v>33</v>
      </c>
    </row>
    <row r="3536" spans="1:14" x14ac:dyDescent="0.2">
      <c r="A3536" s="1" t="s">
        <v>3576</v>
      </c>
      <c r="B3536" s="1">
        <v>44</v>
      </c>
      <c r="C3536" s="1" t="s">
        <v>40</v>
      </c>
      <c r="D3536" s="1" t="s">
        <v>21</v>
      </c>
      <c r="E3536" s="1">
        <v>0.91</v>
      </c>
      <c r="F3536" s="1">
        <v>39</v>
      </c>
      <c r="G3536" s="1" t="s">
        <v>69</v>
      </c>
      <c r="H3536" s="1" t="s">
        <v>45</v>
      </c>
      <c r="I3536" s="1">
        <v>13.99</v>
      </c>
      <c r="J3536" s="1">
        <v>1</v>
      </c>
      <c r="K3536" s="1" t="s">
        <v>28</v>
      </c>
      <c r="L3536" s="1">
        <v>2</v>
      </c>
      <c r="M3536" s="1">
        <v>0.02</v>
      </c>
      <c r="N3536" s="1" t="s">
        <v>46</v>
      </c>
    </row>
    <row r="3537" spans="1:14" x14ac:dyDescent="0.2">
      <c r="A3537" s="1" t="s">
        <v>3577</v>
      </c>
      <c r="B3537" s="1">
        <v>56</v>
      </c>
      <c r="C3537" s="1" t="s">
        <v>40</v>
      </c>
      <c r="D3537" s="1" t="s">
        <v>15</v>
      </c>
      <c r="E3537" s="1">
        <v>10.45</v>
      </c>
      <c r="F3537" s="1">
        <v>38</v>
      </c>
      <c r="G3537" s="1" t="s">
        <v>22</v>
      </c>
      <c r="H3537" s="1" t="s">
        <v>56</v>
      </c>
      <c r="I3537" s="1">
        <v>8.99</v>
      </c>
      <c r="J3537" s="1">
        <v>1</v>
      </c>
      <c r="K3537" s="1" t="s">
        <v>42</v>
      </c>
      <c r="L3537" s="1">
        <v>4</v>
      </c>
      <c r="M3537" s="1">
        <v>0.27</v>
      </c>
      <c r="N3537" s="1" t="s">
        <v>24</v>
      </c>
    </row>
    <row r="3538" spans="1:14" x14ac:dyDescent="0.2">
      <c r="A3538" s="1" t="s">
        <v>3578</v>
      </c>
      <c r="B3538" s="1">
        <v>32</v>
      </c>
      <c r="C3538" s="1" t="s">
        <v>26</v>
      </c>
      <c r="D3538" s="1" t="s">
        <v>31</v>
      </c>
      <c r="E3538" s="1">
        <v>8.77</v>
      </c>
      <c r="F3538" s="1">
        <v>50</v>
      </c>
      <c r="G3538" s="1" t="s">
        <v>27</v>
      </c>
      <c r="H3538" s="1" t="s">
        <v>56</v>
      </c>
      <c r="I3538" s="1">
        <v>17.989999999999998</v>
      </c>
      <c r="J3538" s="1">
        <v>1</v>
      </c>
      <c r="K3538" s="1" t="s">
        <v>60</v>
      </c>
      <c r="L3538" s="1">
        <v>3</v>
      </c>
      <c r="M3538" s="1">
        <v>0.17</v>
      </c>
      <c r="N3538" s="1" t="s">
        <v>29</v>
      </c>
    </row>
    <row r="3539" spans="1:14" x14ac:dyDescent="0.2">
      <c r="A3539" s="1" t="s">
        <v>3579</v>
      </c>
      <c r="B3539" s="1">
        <v>32</v>
      </c>
      <c r="C3539" s="1" t="s">
        <v>26</v>
      </c>
      <c r="D3539" s="1" t="s">
        <v>31</v>
      </c>
      <c r="E3539" s="1">
        <v>9.11</v>
      </c>
      <c r="F3539" s="1">
        <v>40</v>
      </c>
      <c r="G3539" s="1" t="s">
        <v>69</v>
      </c>
      <c r="H3539" s="1" t="s">
        <v>17</v>
      </c>
      <c r="I3539" s="1">
        <v>17.989999999999998</v>
      </c>
      <c r="J3539" s="1">
        <v>1</v>
      </c>
      <c r="K3539" s="1" t="s">
        <v>42</v>
      </c>
      <c r="L3539" s="1">
        <v>3</v>
      </c>
      <c r="M3539" s="1">
        <v>0.22</v>
      </c>
      <c r="N3539" s="1" t="s">
        <v>38</v>
      </c>
    </row>
    <row r="3540" spans="1:14" x14ac:dyDescent="0.2">
      <c r="A3540" s="1" t="s">
        <v>3580</v>
      </c>
      <c r="B3540" s="1">
        <v>29</v>
      </c>
      <c r="C3540" s="1" t="s">
        <v>14</v>
      </c>
      <c r="D3540" s="1" t="s">
        <v>15</v>
      </c>
      <c r="E3540" s="1">
        <v>12.54</v>
      </c>
      <c r="F3540" s="1">
        <v>26</v>
      </c>
      <c r="G3540" s="1" t="s">
        <v>69</v>
      </c>
      <c r="H3540" s="1" t="s">
        <v>56</v>
      </c>
      <c r="I3540" s="1">
        <v>8.99</v>
      </c>
      <c r="J3540" s="1">
        <v>0</v>
      </c>
      <c r="K3540" s="1" t="s">
        <v>36</v>
      </c>
      <c r="L3540" s="1">
        <v>2</v>
      </c>
      <c r="M3540" s="1">
        <v>0.46</v>
      </c>
      <c r="N3540" s="1" t="s">
        <v>24</v>
      </c>
    </row>
    <row r="3541" spans="1:14" x14ac:dyDescent="0.2">
      <c r="A3541" s="1" t="s">
        <v>3581</v>
      </c>
      <c r="B3541" s="1">
        <v>26</v>
      </c>
      <c r="C3541" s="1" t="s">
        <v>14</v>
      </c>
      <c r="D3541" s="1" t="s">
        <v>21</v>
      </c>
      <c r="E3541" s="1">
        <v>18.760000000000002</v>
      </c>
      <c r="F3541" s="1">
        <v>34</v>
      </c>
      <c r="G3541" s="1" t="s">
        <v>22</v>
      </c>
      <c r="H3541" s="1" t="s">
        <v>56</v>
      </c>
      <c r="I3541" s="1">
        <v>13.99</v>
      </c>
      <c r="J3541" s="1">
        <v>0</v>
      </c>
      <c r="K3541" s="1" t="s">
        <v>60</v>
      </c>
      <c r="L3541" s="1">
        <v>2</v>
      </c>
      <c r="M3541" s="1">
        <v>0.54</v>
      </c>
      <c r="N3541" s="1" t="s">
        <v>38</v>
      </c>
    </row>
    <row r="3542" spans="1:14" x14ac:dyDescent="0.2">
      <c r="A3542" s="1" t="s">
        <v>3582</v>
      </c>
      <c r="B3542" s="1">
        <v>47</v>
      </c>
      <c r="C3542" s="1" t="s">
        <v>40</v>
      </c>
      <c r="D3542" s="1" t="s">
        <v>21</v>
      </c>
      <c r="E3542" s="1">
        <v>0.18</v>
      </c>
      <c r="F3542" s="1">
        <v>50</v>
      </c>
      <c r="G3542" s="1" t="s">
        <v>16</v>
      </c>
      <c r="H3542" s="1" t="s">
        <v>54</v>
      </c>
      <c r="I3542" s="1">
        <v>13.99</v>
      </c>
      <c r="J3542" s="1">
        <v>1</v>
      </c>
      <c r="K3542" s="1" t="s">
        <v>42</v>
      </c>
      <c r="L3542" s="1">
        <v>4</v>
      </c>
      <c r="M3542" s="1">
        <v>0</v>
      </c>
      <c r="N3542" s="1" t="s">
        <v>33</v>
      </c>
    </row>
    <row r="3543" spans="1:14" x14ac:dyDescent="0.2">
      <c r="A3543" s="1" t="s">
        <v>3583</v>
      </c>
      <c r="B3543" s="1">
        <v>55</v>
      </c>
      <c r="C3543" s="1" t="s">
        <v>14</v>
      </c>
      <c r="D3543" s="1" t="s">
        <v>31</v>
      </c>
      <c r="E3543" s="1">
        <v>1.43</v>
      </c>
      <c r="F3543" s="1">
        <v>60</v>
      </c>
      <c r="G3543" s="1" t="s">
        <v>27</v>
      </c>
      <c r="H3543" s="1" t="s">
        <v>45</v>
      </c>
      <c r="I3543" s="1">
        <v>17.989999999999998</v>
      </c>
      <c r="J3543" s="1">
        <v>1</v>
      </c>
      <c r="K3543" s="1" t="s">
        <v>36</v>
      </c>
      <c r="L3543" s="1">
        <v>1</v>
      </c>
      <c r="M3543" s="1">
        <v>0.02</v>
      </c>
      <c r="N3543" s="1" t="s">
        <v>38</v>
      </c>
    </row>
    <row r="3544" spans="1:14" x14ac:dyDescent="0.2">
      <c r="A3544" s="1" t="s">
        <v>3584</v>
      </c>
      <c r="B3544" s="1">
        <v>68</v>
      </c>
      <c r="C3544" s="1" t="s">
        <v>26</v>
      </c>
      <c r="D3544" s="1" t="s">
        <v>31</v>
      </c>
      <c r="E3544" s="1">
        <v>5.94</v>
      </c>
      <c r="F3544" s="1">
        <v>23</v>
      </c>
      <c r="G3544" s="1" t="s">
        <v>32</v>
      </c>
      <c r="H3544" s="1" t="s">
        <v>23</v>
      </c>
      <c r="I3544" s="1">
        <v>17.989999999999998</v>
      </c>
      <c r="J3544" s="1">
        <v>0</v>
      </c>
      <c r="K3544" s="1" t="s">
        <v>18</v>
      </c>
      <c r="L3544" s="1">
        <v>5</v>
      </c>
      <c r="M3544" s="1">
        <v>0.25</v>
      </c>
      <c r="N3544" s="1" t="s">
        <v>33</v>
      </c>
    </row>
    <row r="3545" spans="1:14" x14ac:dyDescent="0.2">
      <c r="A3545" s="1" t="s">
        <v>3585</v>
      </c>
      <c r="B3545" s="1">
        <v>57</v>
      </c>
      <c r="C3545" s="1" t="s">
        <v>14</v>
      </c>
      <c r="D3545" s="1" t="s">
        <v>31</v>
      </c>
      <c r="E3545" s="1">
        <v>10.89</v>
      </c>
      <c r="F3545" s="1">
        <v>3</v>
      </c>
      <c r="G3545" s="1" t="s">
        <v>69</v>
      </c>
      <c r="H3545" s="1" t="s">
        <v>54</v>
      </c>
      <c r="I3545" s="1">
        <v>17.989999999999998</v>
      </c>
      <c r="J3545" s="1">
        <v>0</v>
      </c>
      <c r="K3545" s="1" t="s">
        <v>28</v>
      </c>
      <c r="L3545" s="1">
        <v>5</v>
      </c>
      <c r="M3545" s="1">
        <v>2.72</v>
      </c>
      <c r="N3545" s="1" t="s">
        <v>24</v>
      </c>
    </row>
    <row r="3546" spans="1:14" x14ac:dyDescent="0.2">
      <c r="A3546" s="1" t="s">
        <v>3586</v>
      </c>
      <c r="B3546" s="1">
        <v>46</v>
      </c>
      <c r="C3546" s="1" t="s">
        <v>26</v>
      </c>
      <c r="D3546" s="1" t="s">
        <v>15</v>
      </c>
      <c r="E3546" s="1">
        <v>35.85</v>
      </c>
      <c r="F3546" s="1">
        <v>39</v>
      </c>
      <c r="G3546" s="1" t="s">
        <v>27</v>
      </c>
      <c r="H3546" s="1" t="s">
        <v>56</v>
      </c>
      <c r="I3546" s="1">
        <v>8.99</v>
      </c>
      <c r="J3546" s="1">
        <v>0</v>
      </c>
      <c r="K3546" s="1" t="s">
        <v>60</v>
      </c>
      <c r="L3546" s="1">
        <v>1</v>
      </c>
      <c r="M3546" s="1">
        <v>0.9</v>
      </c>
      <c r="N3546" s="1" t="s">
        <v>24</v>
      </c>
    </row>
    <row r="3547" spans="1:14" x14ac:dyDescent="0.2">
      <c r="A3547" s="1" t="s">
        <v>3587</v>
      </c>
      <c r="B3547" s="1">
        <v>65</v>
      </c>
      <c r="C3547" s="1" t="s">
        <v>40</v>
      </c>
      <c r="D3547" s="1" t="s">
        <v>15</v>
      </c>
      <c r="E3547" s="1">
        <v>8.06</v>
      </c>
      <c r="F3547" s="1">
        <v>24</v>
      </c>
      <c r="G3547" s="1" t="s">
        <v>16</v>
      </c>
      <c r="H3547" s="1" t="s">
        <v>17</v>
      </c>
      <c r="I3547" s="1">
        <v>8.99</v>
      </c>
      <c r="J3547" s="1">
        <v>0</v>
      </c>
      <c r="K3547" s="1" t="s">
        <v>42</v>
      </c>
      <c r="L3547" s="1">
        <v>4</v>
      </c>
      <c r="M3547" s="1">
        <v>0.32</v>
      </c>
      <c r="N3547" s="1" t="s">
        <v>24</v>
      </c>
    </row>
    <row r="3548" spans="1:14" x14ac:dyDescent="0.2">
      <c r="A3548" s="1" t="s">
        <v>3588</v>
      </c>
      <c r="B3548" s="1">
        <v>60</v>
      </c>
      <c r="C3548" s="1" t="s">
        <v>14</v>
      </c>
      <c r="D3548" s="1" t="s">
        <v>31</v>
      </c>
      <c r="E3548" s="1">
        <v>11.77</v>
      </c>
      <c r="F3548" s="1">
        <v>18</v>
      </c>
      <c r="G3548" s="1" t="s">
        <v>48</v>
      </c>
      <c r="H3548" s="1" t="s">
        <v>45</v>
      </c>
      <c r="I3548" s="1">
        <v>17.989999999999998</v>
      </c>
      <c r="J3548" s="1">
        <v>0</v>
      </c>
      <c r="K3548" s="1" t="s">
        <v>28</v>
      </c>
      <c r="L3548" s="1">
        <v>1</v>
      </c>
      <c r="M3548" s="1">
        <v>0.62</v>
      </c>
      <c r="N3548" s="1" t="s">
        <v>46</v>
      </c>
    </row>
    <row r="3549" spans="1:14" x14ac:dyDescent="0.2">
      <c r="A3549" s="1" t="s">
        <v>3589</v>
      </c>
      <c r="B3549" s="1">
        <v>47</v>
      </c>
      <c r="C3549" s="1" t="s">
        <v>26</v>
      </c>
      <c r="D3549" s="1" t="s">
        <v>31</v>
      </c>
      <c r="E3549" s="1">
        <v>2.25</v>
      </c>
      <c r="F3549" s="1">
        <v>53</v>
      </c>
      <c r="G3549" s="1" t="s">
        <v>22</v>
      </c>
      <c r="H3549" s="1" t="s">
        <v>23</v>
      </c>
      <c r="I3549" s="1">
        <v>17.989999999999998</v>
      </c>
      <c r="J3549" s="1">
        <v>1</v>
      </c>
      <c r="K3549" s="1" t="s">
        <v>18</v>
      </c>
      <c r="L3549" s="1">
        <v>2</v>
      </c>
      <c r="M3549" s="1">
        <v>0.04</v>
      </c>
      <c r="N3549" s="1" t="s">
        <v>38</v>
      </c>
    </row>
    <row r="3550" spans="1:14" x14ac:dyDescent="0.2">
      <c r="A3550" s="1" t="s">
        <v>3590</v>
      </c>
      <c r="B3550" s="1">
        <v>24</v>
      </c>
      <c r="C3550" s="1" t="s">
        <v>14</v>
      </c>
      <c r="D3550" s="1" t="s">
        <v>21</v>
      </c>
      <c r="E3550" s="1">
        <v>10.72</v>
      </c>
      <c r="F3550" s="1">
        <v>40</v>
      </c>
      <c r="G3550" s="1" t="s">
        <v>27</v>
      </c>
      <c r="H3550" s="1" t="s">
        <v>17</v>
      </c>
      <c r="I3550" s="1">
        <v>13.99</v>
      </c>
      <c r="J3550" s="1">
        <v>1</v>
      </c>
      <c r="K3550" s="1" t="s">
        <v>36</v>
      </c>
      <c r="L3550" s="1">
        <v>3</v>
      </c>
      <c r="M3550" s="1">
        <v>0.26</v>
      </c>
      <c r="N3550" s="1" t="s">
        <v>46</v>
      </c>
    </row>
    <row r="3551" spans="1:14" x14ac:dyDescent="0.2">
      <c r="A3551" s="1" t="s">
        <v>3591</v>
      </c>
      <c r="B3551" s="1">
        <v>21</v>
      </c>
      <c r="C3551" s="1" t="s">
        <v>14</v>
      </c>
      <c r="D3551" s="1" t="s">
        <v>21</v>
      </c>
      <c r="E3551" s="1">
        <v>2.77</v>
      </c>
      <c r="F3551" s="1">
        <v>8</v>
      </c>
      <c r="G3551" s="1" t="s">
        <v>16</v>
      </c>
      <c r="H3551" s="1" t="s">
        <v>17</v>
      </c>
      <c r="I3551" s="1">
        <v>13.99</v>
      </c>
      <c r="J3551" s="1">
        <v>1</v>
      </c>
      <c r="K3551" s="1" t="s">
        <v>18</v>
      </c>
      <c r="L3551" s="1">
        <v>4</v>
      </c>
      <c r="M3551" s="1">
        <v>0.31</v>
      </c>
      <c r="N3551" s="1" t="s">
        <v>33</v>
      </c>
    </row>
    <row r="3552" spans="1:14" x14ac:dyDescent="0.2">
      <c r="A3552" s="1" t="s">
        <v>3592</v>
      </c>
      <c r="B3552" s="1">
        <v>54</v>
      </c>
      <c r="C3552" s="1" t="s">
        <v>14</v>
      </c>
      <c r="D3552" s="1" t="s">
        <v>21</v>
      </c>
      <c r="E3552" s="1">
        <v>13.19</v>
      </c>
      <c r="F3552" s="1">
        <v>10</v>
      </c>
      <c r="G3552" s="1" t="s">
        <v>69</v>
      </c>
      <c r="H3552" s="1" t="s">
        <v>56</v>
      </c>
      <c r="I3552" s="1">
        <v>13.99</v>
      </c>
      <c r="J3552" s="1">
        <v>0</v>
      </c>
      <c r="K3552" s="1" t="s">
        <v>18</v>
      </c>
      <c r="L3552" s="1">
        <v>2</v>
      </c>
      <c r="M3552" s="1">
        <v>1.2</v>
      </c>
      <c r="N3552" s="1" t="s">
        <v>19</v>
      </c>
    </row>
    <row r="3553" spans="1:14" x14ac:dyDescent="0.2">
      <c r="A3553" s="1" t="s">
        <v>3593</v>
      </c>
      <c r="B3553" s="1">
        <v>67</v>
      </c>
      <c r="C3553" s="1" t="s">
        <v>26</v>
      </c>
      <c r="D3553" s="1" t="s">
        <v>31</v>
      </c>
      <c r="E3553" s="1">
        <v>2.34</v>
      </c>
      <c r="F3553" s="1">
        <v>54</v>
      </c>
      <c r="G3553" s="1" t="s">
        <v>48</v>
      </c>
      <c r="H3553" s="1" t="s">
        <v>23</v>
      </c>
      <c r="I3553" s="1">
        <v>17.989999999999998</v>
      </c>
      <c r="J3553" s="1">
        <v>1</v>
      </c>
      <c r="K3553" s="1" t="s">
        <v>60</v>
      </c>
      <c r="L3553" s="1">
        <v>4</v>
      </c>
      <c r="M3553" s="1">
        <v>0.04</v>
      </c>
      <c r="N3553" s="1" t="s">
        <v>51</v>
      </c>
    </row>
    <row r="3554" spans="1:14" x14ac:dyDescent="0.2">
      <c r="A3554" s="1" t="s">
        <v>3594</v>
      </c>
      <c r="B3554" s="1">
        <v>67</v>
      </c>
      <c r="C3554" s="1" t="s">
        <v>14</v>
      </c>
      <c r="D3554" s="1" t="s">
        <v>31</v>
      </c>
      <c r="E3554" s="1">
        <v>16.71</v>
      </c>
      <c r="F3554" s="1">
        <v>9</v>
      </c>
      <c r="G3554" s="1" t="s">
        <v>22</v>
      </c>
      <c r="H3554" s="1" t="s">
        <v>17</v>
      </c>
      <c r="I3554" s="1">
        <v>17.989999999999998</v>
      </c>
      <c r="J3554" s="1">
        <v>0</v>
      </c>
      <c r="K3554" s="1" t="s">
        <v>28</v>
      </c>
      <c r="L3554" s="1">
        <v>4</v>
      </c>
      <c r="M3554" s="1">
        <v>1.67</v>
      </c>
      <c r="N3554" s="1" t="s">
        <v>38</v>
      </c>
    </row>
    <row r="3555" spans="1:14" x14ac:dyDescent="0.2">
      <c r="A3555" s="1" t="s">
        <v>3595</v>
      </c>
      <c r="B3555" s="1">
        <v>37</v>
      </c>
      <c r="C3555" s="1" t="s">
        <v>40</v>
      </c>
      <c r="D3555" s="1" t="s">
        <v>31</v>
      </c>
      <c r="E3555" s="1">
        <v>4.12</v>
      </c>
      <c r="F3555" s="1">
        <v>28</v>
      </c>
      <c r="G3555" s="1" t="s">
        <v>32</v>
      </c>
      <c r="H3555" s="1" t="s">
        <v>23</v>
      </c>
      <c r="I3555" s="1">
        <v>17.989999999999998</v>
      </c>
      <c r="J3555" s="1">
        <v>1</v>
      </c>
      <c r="K3555" s="1" t="s">
        <v>42</v>
      </c>
      <c r="L3555" s="1">
        <v>1</v>
      </c>
      <c r="M3555" s="1">
        <v>0.14000000000000001</v>
      </c>
      <c r="N3555" s="1" t="s">
        <v>29</v>
      </c>
    </row>
    <row r="3556" spans="1:14" x14ac:dyDescent="0.2">
      <c r="A3556" s="1" t="s">
        <v>3596</v>
      </c>
      <c r="B3556" s="1">
        <v>46</v>
      </c>
      <c r="C3556" s="1" t="s">
        <v>40</v>
      </c>
      <c r="D3556" s="1" t="s">
        <v>31</v>
      </c>
      <c r="E3556" s="1">
        <v>3.84</v>
      </c>
      <c r="F3556" s="1">
        <v>15</v>
      </c>
      <c r="G3556" s="1" t="s">
        <v>16</v>
      </c>
      <c r="H3556" s="1" t="s">
        <v>23</v>
      </c>
      <c r="I3556" s="1">
        <v>17.989999999999998</v>
      </c>
      <c r="J3556" s="1">
        <v>0</v>
      </c>
      <c r="K3556" s="1" t="s">
        <v>42</v>
      </c>
      <c r="L3556" s="1">
        <v>4</v>
      </c>
      <c r="M3556" s="1">
        <v>0.24</v>
      </c>
      <c r="N3556" s="1" t="s">
        <v>51</v>
      </c>
    </row>
    <row r="3557" spans="1:14" x14ac:dyDescent="0.2">
      <c r="A3557" s="1" t="s">
        <v>3597</v>
      </c>
      <c r="B3557" s="1">
        <v>37</v>
      </c>
      <c r="C3557" s="1" t="s">
        <v>40</v>
      </c>
      <c r="D3557" s="1" t="s">
        <v>15</v>
      </c>
      <c r="E3557" s="1">
        <v>17.29</v>
      </c>
      <c r="F3557" s="1">
        <v>49</v>
      </c>
      <c r="G3557" s="1" t="s">
        <v>69</v>
      </c>
      <c r="H3557" s="1" t="s">
        <v>56</v>
      </c>
      <c r="I3557" s="1">
        <v>8.99</v>
      </c>
      <c r="J3557" s="1">
        <v>1</v>
      </c>
      <c r="K3557" s="1" t="s">
        <v>42</v>
      </c>
      <c r="L3557" s="1">
        <v>3</v>
      </c>
      <c r="M3557" s="1">
        <v>0.35</v>
      </c>
      <c r="N3557" s="1" t="s">
        <v>33</v>
      </c>
    </row>
    <row r="3558" spans="1:14" x14ac:dyDescent="0.2">
      <c r="A3558" s="1" t="s">
        <v>3598</v>
      </c>
      <c r="B3558" s="1">
        <v>64</v>
      </c>
      <c r="C3558" s="1" t="s">
        <v>40</v>
      </c>
      <c r="D3558" s="1" t="s">
        <v>15</v>
      </c>
      <c r="E3558" s="1">
        <v>7.29</v>
      </c>
      <c r="F3558" s="1">
        <v>18</v>
      </c>
      <c r="G3558" s="1" t="s">
        <v>27</v>
      </c>
      <c r="H3558" s="1" t="s">
        <v>45</v>
      </c>
      <c r="I3558" s="1">
        <v>8.99</v>
      </c>
      <c r="J3558" s="1">
        <v>0</v>
      </c>
      <c r="K3558" s="1" t="s">
        <v>42</v>
      </c>
      <c r="L3558" s="1">
        <v>2</v>
      </c>
      <c r="M3558" s="1">
        <v>0.38</v>
      </c>
      <c r="N3558" s="1" t="s">
        <v>24</v>
      </c>
    </row>
    <row r="3559" spans="1:14" x14ac:dyDescent="0.2">
      <c r="A3559" s="1" t="s">
        <v>3599</v>
      </c>
      <c r="B3559" s="1">
        <v>64</v>
      </c>
      <c r="C3559" s="1" t="s">
        <v>40</v>
      </c>
      <c r="D3559" s="1" t="s">
        <v>21</v>
      </c>
      <c r="E3559" s="1">
        <v>54.34</v>
      </c>
      <c r="F3559" s="1">
        <v>9</v>
      </c>
      <c r="G3559" s="1" t="s">
        <v>27</v>
      </c>
      <c r="H3559" s="1" t="s">
        <v>54</v>
      </c>
      <c r="I3559" s="1">
        <v>13.99</v>
      </c>
      <c r="J3559" s="1">
        <v>0</v>
      </c>
      <c r="K3559" s="1" t="s">
        <v>36</v>
      </c>
      <c r="L3559" s="1">
        <v>3</v>
      </c>
      <c r="M3559" s="1">
        <v>5.43</v>
      </c>
      <c r="N3559" s="1" t="s">
        <v>51</v>
      </c>
    </row>
    <row r="3560" spans="1:14" x14ac:dyDescent="0.2">
      <c r="A3560" s="1" t="s">
        <v>3600</v>
      </c>
      <c r="B3560" s="1">
        <v>50</v>
      </c>
      <c r="C3560" s="1" t="s">
        <v>40</v>
      </c>
      <c r="D3560" s="1" t="s">
        <v>15</v>
      </c>
      <c r="E3560" s="1">
        <v>2.0499999999999998</v>
      </c>
      <c r="F3560" s="1">
        <v>59</v>
      </c>
      <c r="G3560" s="1" t="s">
        <v>69</v>
      </c>
      <c r="H3560" s="1" t="s">
        <v>17</v>
      </c>
      <c r="I3560" s="1">
        <v>8.99</v>
      </c>
      <c r="J3560" s="1">
        <v>1</v>
      </c>
      <c r="K3560" s="1" t="s">
        <v>36</v>
      </c>
      <c r="L3560" s="1">
        <v>5</v>
      </c>
      <c r="M3560" s="1">
        <v>0.03</v>
      </c>
      <c r="N3560" s="1" t="s">
        <v>19</v>
      </c>
    </row>
    <row r="3561" spans="1:14" x14ac:dyDescent="0.2">
      <c r="A3561" s="1" t="s">
        <v>3601</v>
      </c>
      <c r="B3561" s="1">
        <v>31</v>
      </c>
      <c r="C3561" s="1" t="s">
        <v>14</v>
      </c>
      <c r="D3561" s="1" t="s">
        <v>31</v>
      </c>
      <c r="E3561" s="1">
        <v>8.18</v>
      </c>
      <c r="F3561" s="1">
        <v>43</v>
      </c>
      <c r="G3561" s="1" t="s">
        <v>22</v>
      </c>
      <c r="H3561" s="1" t="s">
        <v>54</v>
      </c>
      <c r="I3561" s="1">
        <v>17.989999999999998</v>
      </c>
      <c r="J3561" s="1">
        <v>1</v>
      </c>
      <c r="K3561" s="1" t="s">
        <v>42</v>
      </c>
      <c r="L3561" s="1">
        <v>1</v>
      </c>
      <c r="M3561" s="1">
        <v>0.19</v>
      </c>
      <c r="N3561" s="1" t="s">
        <v>33</v>
      </c>
    </row>
    <row r="3562" spans="1:14" x14ac:dyDescent="0.2">
      <c r="A3562" s="1" t="s">
        <v>3602</v>
      </c>
      <c r="B3562" s="1">
        <v>44</v>
      </c>
      <c r="C3562" s="1" t="s">
        <v>26</v>
      </c>
      <c r="D3562" s="1" t="s">
        <v>15</v>
      </c>
      <c r="E3562" s="1">
        <v>1.75</v>
      </c>
      <c r="F3562" s="1">
        <v>52</v>
      </c>
      <c r="G3562" s="1" t="s">
        <v>16</v>
      </c>
      <c r="H3562" s="1" t="s">
        <v>17</v>
      </c>
      <c r="I3562" s="1">
        <v>8.99</v>
      </c>
      <c r="J3562" s="1">
        <v>1</v>
      </c>
      <c r="K3562" s="1" t="s">
        <v>28</v>
      </c>
      <c r="L3562" s="1">
        <v>5</v>
      </c>
      <c r="M3562" s="1">
        <v>0.03</v>
      </c>
      <c r="N3562" s="1" t="s">
        <v>29</v>
      </c>
    </row>
    <row r="3563" spans="1:14" x14ac:dyDescent="0.2">
      <c r="A3563" s="1" t="s">
        <v>3603</v>
      </c>
      <c r="B3563" s="1">
        <v>64</v>
      </c>
      <c r="C3563" s="1" t="s">
        <v>40</v>
      </c>
      <c r="D3563" s="1" t="s">
        <v>15</v>
      </c>
      <c r="E3563" s="1">
        <v>24.36</v>
      </c>
      <c r="F3563" s="1">
        <v>32</v>
      </c>
      <c r="G3563" s="1" t="s">
        <v>32</v>
      </c>
      <c r="H3563" s="1" t="s">
        <v>45</v>
      </c>
      <c r="I3563" s="1">
        <v>8.99</v>
      </c>
      <c r="J3563" s="1">
        <v>0</v>
      </c>
      <c r="K3563" s="1" t="s">
        <v>28</v>
      </c>
      <c r="L3563" s="1">
        <v>3</v>
      </c>
      <c r="M3563" s="1">
        <v>0.74</v>
      </c>
      <c r="N3563" s="1" t="s">
        <v>24</v>
      </c>
    </row>
    <row r="3564" spans="1:14" x14ac:dyDescent="0.2">
      <c r="A3564" s="1" t="s">
        <v>3604</v>
      </c>
      <c r="B3564" s="1">
        <v>54</v>
      </c>
      <c r="C3564" s="1" t="s">
        <v>14</v>
      </c>
      <c r="D3564" s="1" t="s">
        <v>21</v>
      </c>
      <c r="E3564" s="1">
        <v>5.07</v>
      </c>
      <c r="F3564" s="1">
        <v>20</v>
      </c>
      <c r="G3564" s="1" t="s">
        <v>27</v>
      </c>
      <c r="H3564" s="1" t="s">
        <v>56</v>
      </c>
      <c r="I3564" s="1">
        <v>13.99</v>
      </c>
      <c r="J3564" s="1">
        <v>0</v>
      </c>
      <c r="K3564" s="1" t="s">
        <v>60</v>
      </c>
      <c r="L3564" s="1">
        <v>5</v>
      </c>
      <c r="M3564" s="1">
        <v>0.24</v>
      </c>
      <c r="N3564" s="1" t="s">
        <v>51</v>
      </c>
    </row>
    <row r="3565" spans="1:14" x14ac:dyDescent="0.2">
      <c r="A3565" s="1" t="s">
        <v>3605</v>
      </c>
      <c r="B3565" s="1">
        <v>69</v>
      </c>
      <c r="C3565" s="1" t="s">
        <v>40</v>
      </c>
      <c r="D3565" s="1" t="s">
        <v>21</v>
      </c>
      <c r="E3565" s="1">
        <v>17.010000000000002</v>
      </c>
      <c r="F3565" s="1">
        <v>47</v>
      </c>
      <c r="G3565" s="1" t="s">
        <v>48</v>
      </c>
      <c r="H3565" s="1" t="s">
        <v>45</v>
      </c>
      <c r="I3565" s="1">
        <v>13.99</v>
      </c>
      <c r="J3565" s="1">
        <v>1</v>
      </c>
      <c r="K3565" s="1" t="s">
        <v>28</v>
      </c>
      <c r="L3565" s="1">
        <v>2</v>
      </c>
      <c r="M3565" s="1">
        <v>0.35</v>
      </c>
      <c r="N3565" s="1" t="s">
        <v>29</v>
      </c>
    </row>
    <row r="3566" spans="1:14" x14ac:dyDescent="0.2">
      <c r="A3566" s="1" t="s">
        <v>3606</v>
      </c>
      <c r="B3566" s="1">
        <v>65</v>
      </c>
      <c r="C3566" s="1" t="s">
        <v>40</v>
      </c>
      <c r="D3566" s="1" t="s">
        <v>15</v>
      </c>
      <c r="E3566" s="1">
        <v>0.14000000000000001</v>
      </c>
      <c r="F3566" s="1">
        <v>16</v>
      </c>
      <c r="G3566" s="1" t="s">
        <v>48</v>
      </c>
      <c r="H3566" s="1" t="s">
        <v>23</v>
      </c>
      <c r="I3566" s="1">
        <v>8.99</v>
      </c>
      <c r="J3566" s="1">
        <v>1</v>
      </c>
      <c r="K3566" s="1" t="s">
        <v>18</v>
      </c>
      <c r="L3566" s="1">
        <v>1</v>
      </c>
      <c r="M3566" s="1">
        <v>0.01</v>
      </c>
      <c r="N3566" s="1" t="s">
        <v>29</v>
      </c>
    </row>
    <row r="3567" spans="1:14" x14ac:dyDescent="0.2">
      <c r="A3567" s="1" t="s">
        <v>3607</v>
      </c>
      <c r="B3567" s="1">
        <v>58</v>
      </c>
      <c r="C3567" s="1" t="s">
        <v>14</v>
      </c>
      <c r="D3567" s="1" t="s">
        <v>31</v>
      </c>
      <c r="E3567" s="1">
        <v>23.9</v>
      </c>
      <c r="F3567" s="1">
        <v>38</v>
      </c>
      <c r="G3567" s="1" t="s">
        <v>69</v>
      </c>
      <c r="H3567" s="1" t="s">
        <v>17</v>
      </c>
      <c r="I3567" s="1">
        <v>17.989999999999998</v>
      </c>
      <c r="J3567" s="1">
        <v>0</v>
      </c>
      <c r="K3567" s="1" t="s">
        <v>36</v>
      </c>
      <c r="L3567" s="1">
        <v>1</v>
      </c>
      <c r="M3567" s="1">
        <v>0.61</v>
      </c>
      <c r="N3567" s="1" t="s">
        <v>38</v>
      </c>
    </row>
    <row r="3568" spans="1:14" x14ac:dyDescent="0.2">
      <c r="A3568" s="1" t="s">
        <v>3608</v>
      </c>
      <c r="B3568" s="1">
        <v>21</v>
      </c>
      <c r="C3568" s="1" t="s">
        <v>26</v>
      </c>
      <c r="D3568" s="1" t="s">
        <v>31</v>
      </c>
      <c r="E3568" s="1">
        <v>4.12</v>
      </c>
      <c r="F3568" s="1">
        <v>35</v>
      </c>
      <c r="G3568" s="1" t="s">
        <v>69</v>
      </c>
      <c r="H3568" s="1" t="s">
        <v>45</v>
      </c>
      <c r="I3568" s="1">
        <v>17.989999999999998</v>
      </c>
      <c r="J3568" s="1">
        <v>1</v>
      </c>
      <c r="K3568" s="1" t="s">
        <v>18</v>
      </c>
      <c r="L3568" s="1">
        <v>2</v>
      </c>
      <c r="M3568" s="1">
        <v>0.11</v>
      </c>
      <c r="N3568" s="1" t="s">
        <v>46</v>
      </c>
    </row>
    <row r="3569" spans="1:14" x14ac:dyDescent="0.2">
      <c r="A3569" s="1" t="s">
        <v>3609</v>
      </c>
      <c r="B3569" s="1">
        <v>28</v>
      </c>
      <c r="C3569" s="1" t="s">
        <v>26</v>
      </c>
      <c r="D3569" s="1" t="s">
        <v>31</v>
      </c>
      <c r="E3569" s="1">
        <v>29.83</v>
      </c>
      <c r="F3569" s="1">
        <v>32</v>
      </c>
      <c r="G3569" s="1" t="s">
        <v>69</v>
      </c>
      <c r="H3569" s="1" t="s">
        <v>54</v>
      </c>
      <c r="I3569" s="1">
        <v>17.989999999999998</v>
      </c>
      <c r="J3569" s="1">
        <v>0</v>
      </c>
      <c r="K3569" s="1" t="s">
        <v>28</v>
      </c>
      <c r="L3569" s="1">
        <v>4</v>
      </c>
      <c r="M3569" s="1">
        <v>0.9</v>
      </c>
      <c r="N3569" s="1" t="s">
        <v>29</v>
      </c>
    </row>
    <row r="3570" spans="1:14" x14ac:dyDescent="0.2">
      <c r="A3570" s="1" t="s">
        <v>3610</v>
      </c>
      <c r="B3570" s="1">
        <v>70</v>
      </c>
      <c r="C3570" s="1" t="s">
        <v>26</v>
      </c>
      <c r="D3570" s="1" t="s">
        <v>31</v>
      </c>
      <c r="E3570" s="1">
        <v>7.13</v>
      </c>
      <c r="F3570" s="1">
        <v>29</v>
      </c>
      <c r="G3570" s="1" t="s">
        <v>16</v>
      </c>
      <c r="H3570" s="1" t="s">
        <v>54</v>
      </c>
      <c r="I3570" s="1">
        <v>17.989999999999998</v>
      </c>
      <c r="J3570" s="1">
        <v>0</v>
      </c>
      <c r="K3570" s="1" t="s">
        <v>42</v>
      </c>
      <c r="L3570" s="1">
        <v>5</v>
      </c>
      <c r="M3570" s="1">
        <v>0.24</v>
      </c>
      <c r="N3570" s="1" t="s">
        <v>19</v>
      </c>
    </row>
    <row r="3571" spans="1:14" x14ac:dyDescent="0.2">
      <c r="A3571" s="1" t="s">
        <v>3611</v>
      </c>
      <c r="B3571" s="1">
        <v>69</v>
      </c>
      <c r="C3571" s="1" t="s">
        <v>14</v>
      </c>
      <c r="D3571" s="1" t="s">
        <v>15</v>
      </c>
      <c r="E3571" s="1">
        <v>9.77</v>
      </c>
      <c r="F3571" s="1">
        <v>12</v>
      </c>
      <c r="G3571" s="1" t="s">
        <v>32</v>
      </c>
      <c r="H3571" s="1" t="s">
        <v>54</v>
      </c>
      <c r="I3571" s="1">
        <v>8.99</v>
      </c>
      <c r="J3571" s="1">
        <v>0</v>
      </c>
      <c r="K3571" s="1" t="s">
        <v>60</v>
      </c>
      <c r="L3571" s="1">
        <v>3</v>
      </c>
      <c r="M3571" s="1">
        <v>0.75</v>
      </c>
      <c r="N3571" s="1" t="s">
        <v>38</v>
      </c>
    </row>
    <row r="3572" spans="1:14" x14ac:dyDescent="0.2">
      <c r="A3572" s="1" t="s">
        <v>3612</v>
      </c>
      <c r="B3572" s="1">
        <v>28</v>
      </c>
      <c r="C3572" s="1" t="s">
        <v>40</v>
      </c>
      <c r="D3572" s="1" t="s">
        <v>15</v>
      </c>
      <c r="E3572" s="1">
        <v>13.44</v>
      </c>
      <c r="F3572" s="1">
        <v>20</v>
      </c>
      <c r="G3572" s="1" t="s">
        <v>32</v>
      </c>
      <c r="H3572" s="1" t="s">
        <v>17</v>
      </c>
      <c r="I3572" s="1">
        <v>8.99</v>
      </c>
      <c r="J3572" s="1">
        <v>0</v>
      </c>
      <c r="K3572" s="1" t="s">
        <v>60</v>
      </c>
      <c r="L3572" s="1">
        <v>1</v>
      </c>
      <c r="M3572" s="1">
        <v>0.64</v>
      </c>
      <c r="N3572" s="1" t="s">
        <v>46</v>
      </c>
    </row>
    <row r="3573" spans="1:14" x14ac:dyDescent="0.2">
      <c r="A3573" s="1" t="s">
        <v>3613</v>
      </c>
      <c r="B3573" s="1">
        <v>42</v>
      </c>
      <c r="C3573" s="1" t="s">
        <v>26</v>
      </c>
      <c r="D3573" s="1" t="s">
        <v>21</v>
      </c>
      <c r="E3573" s="1">
        <v>4.16</v>
      </c>
      <c r="F3573" s="1">
        <v>46</v>
      </c>
      <c r="G3573" s="1" t="s">
        <v>27</v>
      </c>
      <c r="H3573" s="1" t="s">
        <v>45</v>
      </c>
      <c r="I3573" s="1">
        <v>13.99</v>
      </c>
      <c r="J3573" s="1">
        <v>1</v>
      </c>
      <c r="K3573" s="1" t="s">
        <v>36</v>
      </c>
      <c r="L3573" s="1">
        <v>5</v>
      </c>
      <c r="M3573" s="1">
        <v>0.09</v>
      </c>
      <c r="N3573" s="1" t="s">
        <v>33</v>
      </c>
    </row>
    <row r="3574" spans="1:14" x14ac:dyDescent="0.2">
      <c r="A3574" s="1" t="s">
        <v>3614</v>
      </c>
      <c r="B3574" s="1">
        <v>27</v>
      </c>
      <c r="C3574" s="1" t="s">
        <v>40</v>
      </c>
      <c r="D3574" s="1" t="s">
        <v>15</v>
      </c>
      <c r="E3574" s="1">
        <v>0.4</v>
      </c>
      <c r="F3574" s="1">
        <v>9</v>
      </c>
      <c r="G3574" s="1" t="s">
        <v>32</v>
      </c>
      <c r="H3574" s="1" t="s">
        <v>56</v>
      </c>
      <c r="I3574" s="1">
        <v>8.99</v>
      </c>
      <c r="J3574" s="1">
        <v>1</v>
      </c>
      <c r="K3574" s="1" t="s">
        <v>36</v>
      </c>
      <c r="L3574" s="1">
        <v>5</v>
      </c>
      <c r="M3574" s="1">
        <v>0.04</v>
      </c>
      <c r="N3574" s="1" t="s">
        <v>19</v>
      </c>
    </row>
    <row r="3575" spans="1:14" x14ac:dyDescent="0.2">
      <c r="A3575" s="1" t="s">
        <v>3615</v>
      </c>
      <c r="B3575" s="1">
        <v>30</v>
      </c>
      <c r="C3575" s="1" t="s">
        <v>40</v>
      </c>
      <c r="D3575" s="1" t="s">
        <v>15</v>
      </c>
      <c r="E3575" s="1">
        <v>0.39</v>
      </c>
      <c r="F3575" s="1">
        <v>4</v>
      </c>
      <c r="G3575" s="1" t="s">
        <v>16</v>
      </c>
      <c r="H3575" s="1" t="s">
        <v>23</v>
      </c>
      <c r="I3575" s="1">
        <v>8.99</v>
      </c>
      <c r="J3575" s="1">
        <v>1</v>
      </c>
      <c r="K3575" s="1" t="s">
        <v>60</v>
      </c>
      <c r="L3575" s="1">
        <v>2</v>
      </c>
      <c r="M3575" s="1">
        <v>0.08</v>
      </c>
      <c r="N3575" s="1" t="s">
        <v>46</v>
      </c>
    </row>
    <row r="3576" spans="1:14" x14ac:dyDescent="0.2">
      <c r="A3576" s="1" t="s">
        <v>3616</v>
      </c>
      <c r="B3576" s="1">
        <v>41</v>
      </c>
      <c r="C3576" s="1" t="s">
        <v>14</v>
      </c>
      <c r="D3576" s="1" t="s">
        <v>15</v>
      </c>
      <c r="E3576" s="1">
        <v>1.06</v>
      </c>
      <c r="F3576" s="1">
        <v>30</v>
      </c>
      <c r="G3576" s="1" t="s">
        <v>27</v>
      </c>
      <c r="H3576" s="1" t="s">
        <v>56</v>
      </c>
      <c r="I3576" s="1">
        <v>8.99</v>
      </c>
      <c r="J3576" s="1">
        <v>1</v>
      </c>
      <c r="K3576" s="1" t="s">
        <v>36</v>
      </c>
      <c r="L3576" s="1">
        <v>4</v>
      </c>
      <c r="M3576" s="1">
        <v>0.03</v>
      </c>
      <c r="N3576" s="1" t="s">
        <v>33</v>
      </c>
    </row>
    <row r="3577" spans="1:14" x14ac:dyDescent="0.2">
      <c r="A3577" s="1" t="s">
        <v>3617</v>
      </c>
      <c r="B3577" s="1">
        <v>27</v>
      </c>
      <c r="C3577" s="1" t="s">
        <v>40</v>
      </c>
      <c r="D3577" s="1" t="s">
        <v>15</v>
      </c>
      <c r="E3577" s="1">
        <v>26.34</v>
      </c>
      <c r="F3577" s="1">
        <v>18</v>
      </c>
      <c r="G3577" s="1" t="s">
        <v>69</v>
      </c>
      <c r="H3577" s="1" t="s">
        <v>54</v>
      </c>
      <c r="I3577" s="1">
        <v>8.99</v>
      </c>
      <c r="J3577" s="1">
        <v>0</v>
      </c>
      <c r="K3577" s="1" t="s">
        <v>18</v>
      </c>
      <c r="L3577" s="1">
        <v>2</v>
      </c>
      <c r="M3577" s="1">
        <v>1.39</v>
      </c>
      <c r="N3577" s="1" t="s">
        <v>38</v>
      </c>
    </row>
    <row r="3578" spans="1:14" x14ac:dyDescent="0.2">
      <c r="A3578" s="1" t="s">
        <v>3618</v>
      </c>
      <c r="B3578" s="1">
        <v>57</v>
      </c>
      <c r="C3578" s="1" t="s">
        <v>26</v>
      </c>
      <c r="D3578" s="1" t="s">
        <v>15</v>
      </c>
      <c r="E3578" s="1">
        <v>7.46</v>
      </c>
      <c r="F3578" s="1">
        <v>10</v>
      </c>
      <c r="G3578" s="1" t="s">
        <v>27</v>
      </c>
      <c r="H3578" s="1" t="s">
        <v>54</v>
      </c>
      <c r="I3578" s="1">
        <v>8.99</v>
      </c>
      <c r="J3578" s="1">
        <v>0</v>
      </c>
      <c r="K3578" s="1" t="s">
        <v>36</v>
      </c>
      <c r="L3578" s="1">
        <v>1</v>
      </c>
      <c r="M3578" s="1">
        <v>0.68</v>
      </c>
      <c r="N3578" s="1" t="s">
        <v>46</v>
      </c>
    </row>
    <row r="3579" spans="1:14" x14ac:dyDescent="0.2">
      <c r="A3579" s="1" t="s">
        <v>3619</v>
      </c>
      <c r="B3579" s="1">
        <v>69</v>
      </c>
      <c r="C3579" s="1" t="s">
        <v>40</v>
      </c>
      <c r="D3579" s="1" t="s">
        <v>15</v>
      </c>
      <c r="E3579" s="1">
        <v>24.18</v>
      </c>
      <c r="F3579" s="1">
        <v>56</v>
      </c>
      <c r="G3579" s="1" t="s">
        <v>22</v>
      </c>
      <c r="H3579" s="1" t="s">
        <v>45</v>
      </c>
      <c r="I3579" s="1">
        <v>8.99</v>
      </c>
      <c r="J3579" s="1">
        <v>1</v>
      </c>
      <c r="K3579" s="1" t="s">
        <v>18</v>
      </c>
      <c r="L3579" s="1">
        <v>2</v>
      </c>
      <c r="M3579" s="1">
        <v>0.42</v>
      </c>
      <c r="N3579" s="1" t="s">
        <v>38</v>
      </c>
    </row>
    <row r="3580" spans="1:14" x14ac:dyDescent="0.2">
      <c r="A3580" s="1" t="s">
        <v>3620</v>
      </c>
      <c r="B3580" s="1">
        <v>38</v>
      </c>
      <c r="C3580" s="1" t="s">
        <v>40</v>
      </c>
      <c r="D3580" s="1" t="s">
        <v>15</v>
      </c>
      <c r="E3580" s="1">
        <v>15.01</v>
      </c>
      <c r="F3580" s="1">
        <v>11</v>
      </c>
      <c r="G3580" s="1" t="s">
        <v>48</v>
      </c>
      <c r="H3580" s="1" t="s">
        <v>17</v>
      </c>
      <c r="I3580" s="1">
        <v>8.99</v>
      </c>
      <c r="J3580" s="1">
        <v>0</v>
      </c>
      <c r="K3580" s="1" t="s">
        <v>36</v>
      </c>
      <c r="L3580" s="1">
        <v>3</v>
      </c>
      <c r="M3580" s="1">
        <v>1.25</v>
      </c>
      <c r="N3580" s="1" t="s">
        <v>51</v>
      </c>
    </row>
    <row r="3581" spans="1:14" x14ac:dyDescent="0.2">
      <c r="A3581" s="1" t="s">
        <v>3621</v>
      </c>
      <c r="B3581" s="1">
        <v>55</v>
      </c>
      <c r="C3581" s="1" t="s">
        <v>26</v>
      </c>
      <c r="D3581" s="1" t="s">
        <v>31</v>
      </c>
      <c r="E3581" s="1">
        <v>3.72</v>
      </c>
      <c r="F3581" s="1">
        <v>54</v>
      </c>
      <c r="G3581" s="1" t="s">
        <v>69</v>
      </c>
      <c r="H3581" s="1" t="s">
        <v>45</v>
      </c>
      <c r="I3581" s="1">
        <v>17.989999999999998</v>
      </c>
      <c r="J3581" s="1">
        <v>1</v>
      </c>
      <c r="K3581" s="1" t="s">
        <v>28</v>
      </c>
      <c r="L3581" s="1">
        <v>5</v>
      </c>
      <c r="M3581" s="1">
        <v>7.0000000000000007E-2</v>
      </c>
      <c r="N3581" s="1" t="s">
        <v>19</v>
      </c>
    </row>
    <row r="3582" spans="1:14" x14ac:dyDescent="0.2">
      <c r="A3582" s="1" t="s">
        <v>3622</v>
      </c>
      <c r="B3582" s="1">
        <v>26</v>
      </c>
      <c r="C3582" s="1" t="s">
        <v>26</v>
      </c>
      <c r="D3582" s="1" t="s">
        <v>15</v>
      </c>
      <c r="E3582" s="1">
        <v>0.11</v>
      </c>
      <c r="F3582" s="1">
        <v>55</v>
      </c>
      <c r="G3582" s="1" t="s">
        <v>48</v>
      </c>
      <c r="H3582" s="1" t="s">
        <v>45</v>
      </c>
      <c r="I3582" s="1">
        <v>8.99</v>
      </c>
      <c r="J3582" s="1">
        <v>1</v>
      </c>
      <c r="K3582" s="1" t="s">
        <v>28</v>
      </c>
      <c r="L3582" s="1">
        <v>4</v>
      </c>
      <c r="M3582" s="1">
        <v>0</v>
      </c>
      <c r="N3582" s="1" t="s">
        <v>24</v>
      </c>
    </row>
    <row r="3583" spans="1:14" x14ac:dyDescent="0.2">
      <c r="A3583" s="1" t="s">
        <v>3623</v>
      </c>
      <c r="B3583" s="1">
        <v>31</v>
      </c>
      <c r="C3583" s="1" t="s">
        <v>40</v>
      </c>
      <c r="D3583" s="1" t="s">
        <v>15</v>
      </c>
      <c r="E3583" s="1">
        <v>7.69</v>
      </c>
      <c r="F3583" s="1">
        <v>57</v>
      </c>
      <c r="G3583" s="1" t="s">
        <v>16</v>
      </c>
      <c r="H3583" s="1" t="s">
        <v>54</v>
      </c>
      <c r="I3583" s="1">
        <v>8.99</v>
      </c>
      <c r="J3583" s="1">
        <v>1</v>
      </c>
      <c r="K3583" s="1" t="s">
        <v>36</v>
      </c>
      <c r="L3583" s="1">
        <v>2</v>
      </c>
      <c r="M3583" s="1">
        <v>0.13</v>
      </c>
      <c r="N3583" s="1" t="s">
        <v>46</v>
      </c>
    </row>
    <row r="3584" spans="1:14" x14ac:dyDescent="0.2">
      <c r="A3584" s="1" t="s">
        <v>3624</v>
      </c>
      <c r="B3584" s="1">
        <v>36</v>
      </c>
      <c r="C3584" s="1" t="s">
        <v>14</v>
      </c>
      <c r="D3584" s="1" t="s">
        <v>21</v>
      </c>
      <c r="E3584" s="1">
        <v>3.89</v>
      </c>
      <c r="F3584" s="1">
        <v>37</v>
      </c>
      <c r="G3584" s="1" t="s">
        <v>48</v>
      </c>
      <c r="H3584" s="1" t="s">
        <v>17</v>
      </c>
      <c r="I3584" s="1">
        <v>13.99</v>
      </c>
      <c r="J3584" s="1">
        <v>1</v>
      </c>
      <c r="K3584" s="1" t="s">
        <v>28</v>
      </c>
      <c r="L3584" s="1">
        <v>3</v>
      </c>
      <c r="M3584" s="1">
        <v>0.1</v>
      </c>
      <c r="N3584" s="1" t="s">
        <v>38</v>
      </c>
    </row>
    <row r="3585" spans="1:14" x14ac:dyDescent="0.2">
      <c r="A3585" s="1" t="s">
        <v>3625</v>
      </c>
      <c r="B3585" s="1">
        <v>70</v>
      </c>
      <c r="C3585" s="1" t="s">
        <v>14</v>
      </c>
      <c r="D3585" s="1" t="s">
        <v>15</v>
      </c>
      <c r="E3585" s="1">
        <v>13.74</v>
      </c>
      <c r="F3585" s="1">
        <v>44</v>
      </c>
      <c r="G3585" s="1" t="s">
        <v>48</v>
      </c>
      <c r="H3585" s="1" t="s">
        <v>23</v>
      </c>
      <c r="I3585" s="1">
        <v>8.99</v>
      </c>
      <c r="J3585" s="1">
        <v>1</v>
      </c>
      <c r="K3585" s="1" t="s">
        <v>42</v>
      </c>
      <c r="L3585" s="1">
        <v>3</v>
      </c>
      <c r="M3585" s="1">
        <v>0.31</v>
      </c>
      <c r="N3585" s="1" t="s">
        <v>38</v>
      </c>
    </row>
    <row r="3586" spans="1:14" x14ac:dyDescent="0.2">
      <c r="A3586" s="1" t="s">
        <v>3626</v>
      </c>
      <c r="B3586" s="1">
        <v>49</v>
      </c>
      <c r="C3586" s="1" t="s">
        <v>14</v>
      </c>
      <c r="D3586" s="1" t="s">
        <v>31</v>
      </c>
      <c r="E3586" s="1">
        <v>18.55</v>
      </c>
      <c r="F3586" s="1">
        <v>50</v>
      </c>
      <c r="G3586" s="1" t="s">
        <v>69</v>
      </c>
      <c r="H3586" s="1" t="s">
        <v>17</v>
      </c>
      <c r="I3586" s="1">
        <v>17.989999999999998</v>
      </c>
      <c r="J3586" s="1">
        <v>1</v>
      </c>
      <c r="K3586" s="1" t="s">
        <v>28</v>
      </c>
      <c r="L3586" s="1">
        <v>3</v>
      </c>
      <c r="M3586" s="1">
        <v>0.36</v>
      </c>
      <c r="N3586" s="1" t="s">
        <v>24</v>
      </c>
    </row>
    <row r="3587" spans="1:14" x14ac:dyDescent="0.2">
      <c r="A3587" s="1" t="s">
        <v>3627</v>
      </c>
      <c r="B3587" s="1">
        <v>47</v>
      </c>
      <c r="C3587" s="1" t="s">
        <v>26</v>
      </c>
      <c r="D3587" s="1" t="s">
        <v>21</v>
      </c>
      <c r="E3587" s="1">
        <v>13.27</v>
      </c>
      <c r="F3587" s="1">
        <v>26</v>
      </c>
      <c r="G3587" s="1" t="s">
        <v>32</v>
      </c>
      <c r="H3587" s="1" t="s">
        <v>45</v>
      </c>
      <c r="I3587" s="1">
        <v>13.99</v>
      </c>
      <c r="J3587" s="1">
        <v>0</v>
      </c>
      <c r="K3587" s="1" t="s">
        <v>60</v>
      </c>
      <c r="L3587" s="1">
        <v>3</v>
      </c>
      <c r="M3587" s="1">
        <v>0.49</v>
      </c>
      <c r="N3587" s="1" t="s">
        <v>51</v>
      </c>
    </row>
    <row r="3588" spans="1:14" x14ac:dyDescent="0.2">
      <c r="A3588" s="1" t="s">
        <v>3628</v>
      </c>
      <c r="B3588" s="1">
        <v>31</v>
      </c>
      <c r="C3588" s="1" t="s">
        <v>14</v>
      </c>
      <c r="D3588" s="1" t="s">
        <v>21</v>
      </c>
      <c r="E3588" s="1">
        <v>15.37</v>
      </c>
      <c r="F3588" s="1">
        <v>4</v>
      </c>
      <c r="G3588" s="1" t="s">
        <v>48</v>
      </c>
      <c r="H3588" s="1" t="s">
        <v>45</v>
      </c>
      <c r="I3588" s="1">
        <v>13.99</v>
      </c>
      <c r="J3588" s="1">
        <v>0</v>
      </c>
      <c r="K3588" s="1" t="s">
        <v>28</v>
      </c>
      <c r="L3588" s="1">
        <v>3</v>
      </c>
      <c r="M3588" s="1">
        <v>3.07</v>
      </c>
      <c r="N3588" s="1" t="s">
        <v>46</v>
      </c>
    </row>
    <row r="3589" spans="1:14" x14ac:dyDescent="0.2">
      <c r="A3589" s="1" t="s">
        <v>3629</v>
      </c>
      <c r="B3589" s="1">
        <v>40</v>
      </c>
      <c r="C3589" s="1" t="s">
        <v>26</v>
      </c>
      <c r="D3589" s="1" t="s">
        <v>15</v>
      </c>
      <c r="E3589" s="1">
        <v>3</v>
      </c>
      <c r="F3589" s="1">
        <v>0</v>
      </c>
      <c r="G3589" s="1" t="s">
        <v>32</v>
      </c>
      <c r="H3589" s="1" t="s">
        <v>45</v>
      </c>
      <c r="I3589" s="1">
        <v>8.99</v>
      </c>
      <c r="J3589" s="1">
        <v>0</v>
      </c>
      <c r="K3589" s="1" t="s">
        <v>36</v>
      </c>
      <c r="L3589" s="1">
        <v>4</v>
      </c>
      <c r="M3589" s="1">
        <v>3</v>
      </c>
      <c r="N3589" s="1" t="s">
        <v>29</v>
      </c>
    </row>
    <row r="3590" spans="1:14" x14ac:dyDescent="0.2">
      <c r="A3590" s="1" t="s">
        <v>3630</v>
      </c>
      <c r="B3590" s="1">
        <v>69</v>
      </c>
      <c r="C3590" s="1" t="s">
        <v>26</v>
      </c>
      <c r="D3590" s="1" t="s">
        <v>21</v>
      </c>
      <c r="E3590" s="1">
        <v>9.43</v>
      </c>
      <c r="F3590" s="1">
        <v>1</v>
      </c>
      <c r="G3590" s="1" t="s">
        <v>22</v>
      </c>
      <c r="H3590" s="1" t="s">
        <v>54</v>
      </c>
      <c r="I3590" s="1">
        <v>13.99</v>
      </c>
      <c r="J3590" s="1">
        <v>0</v>
      </c>
      <c r="K3590" s="1" t="s">
        <v>60</v>
      </c>
      <c r="L3590" s="1">
        <v>3</v>
      </c>
      <c r="M3590" s="1">
        <v>4.71</v>
      </c>
      <c r="N3590" s="1" t="s">
        <v>19</v>
      </c>
    </row>
    <row r="3591" spans="1:14" x14ac:dyDescent="0.2">
      <c r="A3591" s="1" t="s">
        <v>3631</v>
      </c>
      <c r="B3591" s="1">
        <v>19</v>
      </c>
      <c r="C3591" s="1" t="s">
        <v>14</v>
      </c>
      <c r="D3591" s="1" t="s">
        <v>15</v>
      </c>
      <c r="E3591" s="1">
        <v>5.62</v>
      </c>
      <c r="F3591" s="1">
        <v>13</v>
      </c>
      <c r="G3591" s="1" t="s">
        <v>22</v>
      </c>
      <c r="H3591" s="1" t="s">
        <v>17</v>
      </c>
      <c r="I3591" s="1">
        <v>8.99</v>
      </c>
      <c r="J3591" s="1">
        <v>0</v>
      </c>
      <c r="K3591" s="1" t="s">
        <v>42</v>
      </c>
      <c r="L3591" s="1">
        <v>4</v>
      </c>
      <c r="M3591" s="1">
        <v>0.4</v>
      </c>
      <c r="N3591" s="1" t="s">
        <v>29</v>
      </c>
    </row>
    <row r="3592" spans="1:14" x14ac:dyDescent="0.2">
      <c r="A3592" s="1" t="s">
        <v>3632</v>
      </c>
      <c r="B3592" s="1">
        <v>30</v>
      </c>
      <c r="C3592" s="1" t="s">
        <v>40</v>
      </c>
      <c r="D3592" s="1" t="s">
        <v>21</v>
      </c>
      <c r="E3592" s="1">
        <v>4.62</v>
      </c>
      <c r="F3592" s="1">
        <v>46</v>
      </c>
      <c r="G3592" s="1" t="s">
        <v>22</v>
      </c>
      <c r="H3592" s="1" t="s">
        <v>45</v>
      </c>
      <c r="I3592" s="1">
        <v>13.99</v>
      </c>
      <c r="J3592" s="1">
        <v>1</v>
      </c>
      <c r="K3592" s="1" t="s">
        <v>42</v>
      </c>
      <c r="L3592" s="1">
        <v>3</v>
      </c>
      <c r="M3592" s="1">
        <v>0.1</v>
      </c>
      <c r="N3592" s="1" t="s">
        <v>19</v>
      </c>
    </row>
    <row r="3593" spans="1:14" x14ac:dyDescent="0.2">
      <c r="A3593" s="1" t="s">
        <v>3633</v>
      </c>
      <c r="B3593" s="1">
        <v>29</v>
      </c>
      <c r="C3593" s="1" t="s">
        <v>40</v>
      </c>
      <c r="D3593" s="1" t="s">
        <v>15</v>
      </c>
      <c r="E3593" s="1">
        <v>26.48</v>
      </c>
      <c r="F3593" s="1">
        <v>53</v>
      </c>
      <c r="G3593" s="1" t="s">
        <v>16</v>
      </c>
      <c r="H3593" s="1" t="s">
        <v>23</v>
      </c>
      <c r="I3593" s="1">
        <v>8.99</v>
      </c>
      <c r="J3593" s="1">
        <v>1</v>
      </c>
      <c r="K3593" s="1" t="s">
        <v>36</v>
      </c>
      <c r="L3593" s="1">
        <v>3</v>
      </c>
      <c r="M3593" s="1">
        <v>0.49</v>
      </c>
      <c r="N3593" s="1" t="s">
        <v>38</v>
      </c>
    </row>
    <row r="3594" spans="1:14" x14ac:dyDescent="0.2">
      <c r="A3594" s="1" t="s">
        <v>3634</v>
      </c>
      <c r="B3594" s="1">
        <v>62</v>
      </c>
      <c r="C3594" s="1" t="s">
        <v>26</v>
      </c>
      <c r="D3594" s="1" t="s">
        <v>21</v>
      </c>
      <c r="E3594" s="1">
        <v>24.14</v>
      </c>
      <c r="F3594" s="1">
        <v>2</v>
      </c>
      <c r="G3594" s="1" t="s">
        <v>16</v>
      </c>
      <c r="H3594" s="1" t="s">
        <v>54</v>
      </c>
      <c r="I3594" s="1">
        <v>13.99</v>
      </c>
      <c r="J3594" s="1">
        <v>0</v>
      </c>
      <c r="K3594" s="1" t="s">
        <v>28</v>
      </c>
      <c r="L3594" s="1">
        <v>4</v>
      </c>
      <c r="M3594" s="1">
        <v>8.0500000000000007</v>
      </c>
      <c r="N3594" s="1" t="s">
        <v>33</v>
      </c>
    </row>
    <row r="3595" spans="1:14" x14ac:dyDescent="0.2">
      <c r="A3595" s="1" t="s">
        <v>3635</v>
      </c>
      <c r="B3595" s="1">
        <v>38</v>
      </c>
      <c r="C3595" s="1" t="s">
        <v>26</v>
      </c>
      <c r="D3595" s="1" t="s">
        <v>31</v>
      </c>
      <c r="E3595" s="1">
        <v>12.49</v>
      </c>
      <c r="F3595" s="1">
        <v>38</v>
      </c>
      <c r="G3595" s="1" t="s">
        <v>32</v>
      </c>
      <c r="H3595" s="1" t="s">
        <v>17</v>
      </c>
      <c r="I3595" s="1">
        <v>17.989999999999998</v>
      </c>
      <c r="J3595" s="1">
        <v>1</v>
      </c>
      <c r="K3595" s="1" t="s">
        <v>60</v>
      </c>
      <c r="L3595" s="1">
        <v>1</v>
      </c>
      <c r="M3595" s="1">
        <v>0.32</v>
      </c>
      <c r="N3595" s="1" t="s">
        <v>24</v>
      </c>
    </row>
    <row r="3596" spans="1:14" x14ac:dyDescent="0.2">
      <c r="A3596" s="1" t="s">
        <v>3636</v>
      </c>
      <c r="B3596" s="1">
        <v>47</v>
      </c>
      <c r="C3596" s="1" t="s">
        <v>40</v>
      </c>
      <c r="D3596" s="1" t="s">
        <v>31</v>
      </c>
      <c r="E3596" s="1">
        <v>37.49</v>
      </c>
      <c r="F3596" s="1">
        <v>56</v>
      </c>
      <c r="G3596" s="1" t="s">
        <v>48</v>
      </c>
      <c r="H3596" s="1" t="s">
        <v>56</v>
      </c>
      <c r="I3596" s="1">
        <v>17.989999999999998</v>
      </c>
      <c r="J3596" s="1">
        <v>0</v>
      </c>
      <c r="K3596" s="1" t="s">
        <v>28</v>
      </c>
      <c r="L3596" s="1">
        <v>5</v>
      </c>
      <c r="M3596" s="1">
        <v>0.66</v>
      </c>
      <c r="N3596" s="1" t="s">
        <v>24</v>
      </c>
    </row>
    <row r="3597" spans="1:14" x14ac:dyDescent="0.2">
      <c r="A3597" s="1" t="s">
        <v>3637</v>
      </c>
      <c r="B3597" s="1">
        <v>64</v>
      </c>
      <c r="C3597" s="1" t="s">
        <v>26</v>
      </c>
      <c r="D3597" s="1" t="s">
        <v>31</v>
      </c>
      <c r="E3597" s="1">
        <v>31.88</v>
      </c>
      <c r="F3597" s="1">
        <v>16</v>
      </c>
      <c r="G3597" s="1" t="s">
        <v>22</v>
      </c>
      <c r="H3597" s="1" t="s">
        <v>23</v>
      </c>
      <c r="I3597" s="1">
        <v>17.989999999999998</v>
      </c>
      <c r="J3597" s="1">
        <v>0</v>
      </c>
      <c r="K3597" s="1" t="s">
        <v>42</v>
      </c>
      <c r="L3597" s="1">
        <v>4</v>
      </c>
      <c r="M3597" s="1">
        <v>1.88</v>
      </c>
      <c r="N3597" s="1" t="s">
        <v>46</v>
      </c>
    </row>
    <row r="3598" spans="1:14" x14ac:dyDescent="0.2">
      <c r="A3598" s="1" t="s">
        <v>3638</v>
      </c>
      <c r="B3598" s="1">
        <v>21</v>
      </c>
      <c r="C3598" s="1" t="s">
        <v>40</v>
      </c>
      <c r="D3598" s="1" t="s">
        <v>31</v>
      </c>
      <c r="E3598" s="1">
        <v>3.13</v>
      </c>
      <c r="F3598" s="1">
        <v>53</v>
      </c>
      <c r="G3598" s="1" t="s">
        <v>27</v>
      </c>
      <c r="H3598" s="1" t="s">
        <v>23</v>
      </c>
      <c r="I3598" s="1">
        <v>17.989999999999998</v>
      </c>
      <c r="J3598" s="1">
        <v>1</v>
      </c>
      <c r="K3598" s="1" t="s">
        <v>18</v>
      </c>
      <c r="L3598" s="1">
        <v>4</v>
      </c>
      <c r="M3598" s="1">
        <v>0.06</v>
      </c>
      <c r="N3598" s="1" t="s">
        <v>29</v>
      </c>
    </row>
    <row r="3599" spans="1:14" x14ac:dyDescent="0.2">
      <c r="A3599" s="1" t="s">
        <v>3639</v>
      </c>
      <c r="B3599" s="1">
        <v>22</v>
      </c>
      <c r="C3599" s="1" t="s">
        <v>26</v>
      </c>
      <c r="D3599" s="1" t="s">
        <v>15</v>
      </c>
      <c r="E3599" s="1">
        <v>11.2</v>
      </c>
      <c r="F3599" s="1">
        <v>14</v>
      </c>
      <c r="G3599" s="1" t="s">
        <v>16</v>
      </c>
      <c r="H3599" s="1" t="s">
        <v>56</v>
      </c>
      <c r="I3599" s="1">
        <v>8.99</v>
      </c>
      <c r="J3599" s="1">
        <v>0</v>
      </c>
      <c r="K3599" s="1" t="s">
        <v>18</v>
      </c>
      <c r="L3599" s="1">
        <v>4</v>
      </c>
      <c r="M3599" s="1">
        <v>0.75</v>
      </c>
      <c r="N3599" s="1" t="s">
        <v>33</v>
      </c>
    </row>
    <row r="3600" spans="1:14" x14ac:dyDescent="0.2">
      <c r="A3600" s="1" t="s">
        <v>3640</v>
      </c>
      <c r="B3600" s="1">
        <v>60</v>
      </c>
      <c r="C3600" s="1" t="s">
        <v>14</v>
      </c>
      <c r="D3600" s="1" t="s">
        <v>31</v>
      </c>
      <c r="E3600" s="1">
        <v>14.41</v>
      </c>
      <c r="F3600" s="1">
        <v>41</v>
      </c>
      <c r="G3600" s="1" t="s">
        <v>69</v>
      </c>
      <c r="H3600" s="1" t="s">
        <v>56</v>
      </c>
      <c r="I3600" s="1">
        <v>17.989999999999998</v>
      </c>
      <c r="J3600" s="1">
        <v>0</v>
      </c>
      <c r="K3600" s="1" t="s">
        <v>36</v>
      </c>
      <c r="L3600" s="1">
        <v>4</v>
      </c>
      <c r="M3600" s="1">
        <v>0.34</v>
      </c>
      <c r="N3600" s="1" t="s">
        <v>24</v>
      </c>
    </row>
    <row r="3601" spans="1:14" x14ac:dyDescent="0.2">
      <c r="A3601" s="1" t="s">
        <v>3641</v>
      </c>
      <c r="B3601" s="1">
        <v>27</v>
      </c>
      <c r="C3601" s="1" t="s">
        <v>40</v>
      </c>
      <c r="D3601" s="1" t="s">
        <v>31</v>
      </c>
      <c r="E3601" s="1">
        <v>7.92</v>
      </c>
      <c r="F3601" s="1">
        <v>9</v>
      </c>
      <c r="G3601" s="1" t="s">
        <v>48</v>
      </c>
      <c r="H3601" s="1" t="s">
        <v>54</v>
      </c>
      <c r="I3601" s="1">
        <v>17.989999999999998</v>
      </c>
      <c r="J3601" s="1">
        <v>0</v>
      </c>
      <c r="K3601" s="1" t="s">
        <v>36</v>
      </c>
      <c r="L3601" s="1">
        <v>5</v>
      </c>
      <c r="M3601" s="1">
        <v>0.79</v>
      </c>
      <c r="N3601" s="1" t="s">
        <v>33</v>
      </c>
    </row>
    <row r="3602" spans="1:14" x14ac:dyDescent="0.2">
      <c r="A3602" s="1" t="s">
        <v>3642</v>
      </c>
      <c r="B3602" s="1">
        <v>36</v>
      </c>
      <c r="C3602" s="1" t="s">
        <v>26</v>
      </c>
      <c r="D3602" s="1" t="s">
        <v>15</v>
      </c>
      <c r="E3602" s="1">
        <v>9.02</v>
      </c>
      <c r="F3602" s="1">
        <v>32</v>
      </c>
      <c r="G3602" s="1" t="s">
        <v>22</v>
      </c>
      <c r="H3602" s="1" t="s">
        <v>56</v>
      </c>
      <c r="I3602" s="1">
        <v>8.99</v>
      </c>
      <c r="J3602" s="1">
        <v>1</v>
      </c>
      <c r="K3602" s="1" t="s">
        <v>42</v>
      </c>
      <c r="L3602" s="1">
        <v>2</v>
      </c>
      <c r="M3602" s="1">
        <v>0.27</v>
      </c>
      <c r="N3602" s="1" t="s">
        <v>24</v>
      </c>
    </row>
    <row r="3603" spans="1:14" x14ac:dyDescent="0.2">
      <c r="A3603" s="1" t="s">
        <v>3643</v>
      </c>
      <c r="B3603" s="1">
        <v>22</v>
      </c>
      <c r="C3603" s="1" t="s">
        <v>26</v>
      </c>
      <c r="D3603" s="1" t="s">
        <v>15</v>
      </c>
      <c r="E3603" s="1">
        <v>5.59</v>
      </c>
      <c r="F3603" s="1">
        <v>57</v>
      </c>
      <c r="G3603" s="1" t="s">
        <v>48</v>
      </c>
      <c r="H3603" s="1" t="s">
        <v>54</v>
      </c>
      <c r="I3603" s="1">
        <v>8.99</v>
      </c>
      <c r="J3603" s="1">
        <v>1</v>
      </c>
      <c r="K3603" s="1" t="s">
        <v>18</v>
      </c>
      <c r="L3603" s="1">
        <v>3</v>
      </c>
      <c r="M3603" s="1">
        <v>0.1</v>
      </c>
      <c r="N3603" s="1" t="s">
        <v>19</v>
      </c>
    </row>
    <row r="3604" spans="1:14" x14ac:dyDescent="0.2">
      <c r="A3604" s="1" t="s">
        <v>3644</v>
      </c>
      <c r="B3604" s="1">
        <v>43</v>
      </c>
      <c r="C3604" s="1" t="s">
        <v>26</v>
      </c>
      <c r="D3604" s="1" t="s">
        <v>15</v>
      </c>
      <c r="E3604" s="1">
        <v>3.17</v>
      </c>
      <c r="F3604" s="1">
        <v>30</v>
      </c>
      <c r="G3604" s="1" t="s">
        <v>69</v>
      </c>
      <c r="H3604" s="1" t="s">
        <v>45</v>
      </c>
      <c r="I3604" s="1">
        <v>8.99</v>
      </c>
      <c r="J3604" s="1">
        <v>1</v>
      </c>
      <c r="K3604" s="1" t="s">
        <v>42</v>
      </c>
      <c r="L3604" s="1">
        <v>4</v>
      </c>
      <c r="M3604" s="1">
        <v>0.1</v>
      </c>
      <c r="N3604" s="1" t="s">
        <v>38</v>
      </c>
    </row>
    <row r="3605" spans="1:14" x14ac:dyDescent="0.2">
      <c r="A3605" s="1" t="s">
        <v>3645</v>
      </c>
      <c r="B3605" s="1">
        <v>50</v>
      </c>
      <c r="C3605" s="1" t="s">
        <v>14</v>
      </c>
      <c r="D3605" s="1" t="s">
        <v>21</v>
      </c>
      <c r="E3605" s="1">
        <v>26.57</v>
      </c>
      <c r="F3605" s="1">
        <v>34</v>
      </c>
      <c r="G3605" s="1" t="s">
        <v>16</v>
      </c>
      <c r="H3605" s="1" t="s">
        <v>23</v>
      </c>
      <c r="I3605" s="1">
        <v>13.99</v>
      </c>
      <c r="J3605" s="1">
        <v>0</v>
      </c>
      <c r="K3605" s="1" t="s">
        <v>60</v>
      </c>
      <c r="L3605" s="1">
        <v>5</v>
      </c>
      <c r="M3605" s="1">
        <v>0.76</v>
      </c>
      <c r="N3605" s="1" t="s">
        <v>51</v>
      </c>
    </row>
    <row r="3606" spans="1:14" x14ac:dyDescent="0.2">
      <c r="A3606" s="1" t="s">
        <v>3646</v>
      </c>
      <c r="B3606" s="1">
        <v>67</v>
      </c>
      <c r="C3606" s="1" t="s">
        <v>40</v>
      </c>
      <c r="D3606" s="1" t="s">
        <v>15</v>
      </c>
      <c r="E3606" s="1">
        <v>7.17</v>
      </c>
      <c r="F3606" s="1">
        <v>41</v>
      </c>
      <c r="G3606" s="1" t="s">
        <v>22</v>
      </c>
      <c r="H3606" s="1" t="s">
        <v>17</v>
      </c>
      <c r="I3606" s="1">
        <v>8.99</v>
      </c>
      <c r="J3606" s="1">
        <v>1</v>
      </c>
      <c r="K3606" s="1" t="s">
        <v>28</v>
      </c>
      <c r="L3606" s="1">
        <v>4</v>
      </c>
      <c r="M3606" s="1">
        <v>0.17</v>
      </c>
      <c r="N3606" s="1" t="s">
        <v>46</v>
      </c>
    </row>
    <row r="3607" spans="1:14" x14ac:dyDescent="0.2">
      <c r="A3607" s="1" t="s">
        <v>3647</v>
      </c>
      <c r="B3607" s="1">
        <v>59</v>
      </c>
      <c r="C3607" s="1" t="s">
        <v>26</v>
      </c>
      <c r="D3607" s="1" t="s">
        <v>31</v>
      </c>
      <c r="E3607" s="1">
        <v>19.86</v>
      </c>
      <c r="F3607" s="1">
        <v>37</v>
      </c>
      <c r="G3607" s="1" t="s">
        <v>22</v>
      </c>
      <c r="H3607" s="1" t="s">
        <v>23</v>
      </c>
      <c r="I3607" s="1">
        <v>17.989999999999998</v>
      </c>
      <c r="J3607" s="1">
        <v>0</v>
      </c>
      <c r="K3607" s="1" t="s">
        <v>18</v>
      </c>
      <c r="L3607" s="1">
        <v>3</v>
      </c>
      <c r="M3607" s="1">
        <v>0.52</v>
      </c>
      <c r="N3607" s="1" t="s">
        <v>24</v>
      </c>
    </row>
    <row r="3608" spans="1:14" x14ac:dyDescent="0.2">
      <c r="A3608" s="1" t="s">
        <v>3648</v>
      </c>
      <c r="B3608" s="1">
        <v>33</v>
      </c>
      <c r="C3608" s="1" t="s">
        <v>14</v>
      </c>
      <c r="D3608" s="1" t="s">
        <v>15</v>
      </c>
      <c r="E3608" s="1">
        <v>40.049999999999997</v>
      </c>
      <c r="F3608" s="1">
        <v>47</v>
      </c>
      <c r="G3608" s="1" t="s">
        <v>22</v>
      </c>
      <c r="H3608" s="1" t="s">
        <v>56</v>
      </c>
      <c r="I3608" s="1">
        <v>8.99</v>
      </c>
      <c r="J3608" s="1">
        <v>0</v>
      </c>
      <c r="K3608" s="1" t="s">
        <v>28</v>
      </c>
      <c r="L3608" s="1">
        <v>5</v>
      </c>
      <c r="M3608" s="1">
        <v>0.83</v>
      </c>
      <c r="N3608" s="1" t="s">
        <v>33</v>
      </c>
    </row>
    <row r="3609" spans="1:14" x14ac:dyDescent="0.2">
      <c r="A3609" s="1" t="s">
        <v>3649</v>
      </c>
      <c r="B3609" s="1">
        <v>50</v>
      </c>
      <c r="C3609" s="1" t="s">
        <v>40</v>
      </c>
      <c r="D3609" s="1" t="s">
        <v>21</v>
      </c>
      <c r="E3609" s="1">
        <v>8.9</v>
      </c>
      <c r="F3609" s="1">
        <v>42</v>
      </c>
      <c r="G3609" s="1" t="s">
        <v>32</v>
      </c>
      <c r="H3609" s="1" t="s">
        <v>54</v>
      </c>
      <c r="I3609" s="1">
        <v>13.99</v>
      </c>
      <c r="J3609" s="1">
        <v>1</v>
      </c>
      <c r="K3609" s="1" t="s">
        <v>18</v>
      </c>
      <c r="L3609" s="1">
        <v>3</v>
      </c>
      <c r="M3609" s="1">
        <v>0.21</v>
      </c>
      <c r="N3609" s="1" t="s">
        <v>33</v>
      </c>
    </row>
    <row r="3610" spans="1:14" x14ac:dyDescent="0.2">
      <c r="A3610" s="1" t="s">
        <v>3650</v>
      </c>
      <c r="B3610" s="1">
        <v>55</v>
      </c>
      <c r="C3610" s="1" t="s">
        <v>14</v>
      </c>
      <c r="D3610" s="1" t="s">
        <v>15</v>
      </c>
      <c r="E3610" s="1">
        <v>22.18</v>
      </c>
      <c r="F3610" s="1">
        <v>29</v>
      </c>
      <c r="G3610" s="1" t="s">
        <v>32</v>
      </c>
      <c r="H3610" s="1" t="s">
        <v>23</v>
      </c>
      <c r="I3610" s="1">
        <v>8.99</v>
      </c>
      <c r="J3610" s="1">
        <v>0</v>
      </c>
      <c r="K3610" s="1" t="s">
        <v>60</v>
      </c>
      <c r="L3610" s="1">
        <v>3</v>
      </c>
      <c r="M3610" s="1">
        <v>0.74</v>
      </c>
      <c r="N3610" s="1" t="s">
        <v>19</v>
      </c>
    </row>
    <row r="3611" spans="1:14" x14ac:dyDescent="0.2">
      <c r="A3611" s="1" t="s">
        <v>3651</v>
      </c>
      <c r="B3611" s="1">
        <v>46</v>
      </c>
      <c r="C3611" s="1" t="s">
        <v>26</v>
      </c>
      <c r="D3611" s="1" t="s">
        <v>21</v>
      </c>
      <c r="E3611" s="1">
        <v>4.38</v>
      </c>
      <c r="F3611" s="1">
        <v>37</v>
      </c>
      <c r="G3611" s="1" t="s">
        <v>69</v>
      </c>
      <c r="H3611" s="1" t="s">
        <v>56</v>
      </c>
      <c r="I3611" s="1">
        <v>13.99</v>
      </c>
      <c r="J3611" s="1">
        <v>1</v>
      </c>
      <c r="K3611" s="1" t="s">
        <v>28</v>
      </c>
      <c r="L3611" s="1">
        <v>4</v>
      </c>
      <c r="M3611" s="1">
        <v>0.12</v>
      </c>
      <c r="N3611" s="1" t="s">
        <v>38</v>
      </c>
    </row>
    <row r="3612" spans="1:14" x14ac:dyDescent="0.2">
      <c r="A3612" s="1" t="s">
        <v>3652</v>
      </c>
      <c r="B3612" s="1">
        <v>51</v>
      </c>
      <c r="C3612" s="1" t="s">
        <v>26</v>
      </c>
      <c r="D3612" s="1" t="s">
        <v>15</v>
      </c>
      <c r="E3612" s="1">
        <v>12.08</v>
      </c>
      <c r="F3612" s="1">
        <v>41</v>
      </c>
      <c r="G3612" s="1" t="s">
        <v>69</v>
      </c>
      <c r="H3612" s="1" t="s">
        <v>23</v>
      </c>
      <c r="I3612" s="1">
        <v>8.99</v>
      </c>
      <c r="J3612" s="1">
        <v>1</v>
      </c>
      <c r="K3612" s="1" t="s">
        <v>36</v>
      </c>
      <c r="L3612" s="1">
        <v>5</v>
      </c>
      <c r="M3612" s="1">
        <v>0.28999999999999998</v>
      </c>
      <c r="N3612" s="1" t="s">
        <v>33</v>
      </c>
    </row>
    <row r="3613" spans="1:14" x14ac:dyDescent="0.2">
      <c r="A3613" s="1" t="s">
        <v>3653</v>
      </c>
      <c r="B3613" s="1">
        <v>67</v>
      </c>
      <c r="C3613" s="1" t="s">
        <v>14</v>
      </c>
      <c r="D3613" s="1" t="s">
        <v>31</v>
      </c>
      <c r="E3613" s="1">
        <v>6.7</v>
      </c>
      <c r="F3613" s="1">
        <v>30</v>
      </c>
      <c r="G3613" s="1" t="s">
        <v>16</v>
      </c>
      <c r="H3613" s="1" t="s">
        <v>23</v>
      </c>
      <c r="I3613" s="1">
        <v>17.989999999999998</v>
      </c>
      <c r="J3613" s="1">
        <v>0</v>
      </c>
      <c r="K3613" s="1" t="s">
        <v>60</v>
      </c>
      <c r="L3613" s="1">
        <v>5</v>
      </c>
      <c r="M3613" s="1">
        <v>0.22</v>
      </c>
      <c r="N3613" s="1" t="s">
        <v>46</v>
      </c>
    </row>
    <row r="3614" spans="1:14" x14ac:dyDescent="0.2">
      <c r="A3614" s="1" t="s">
        <v>3654</v>
      </c>
      <c r="B3614" s="1">
        <v>44</v>
      </c>
      <c r="C3614" s="1" t="s">
        <v>26</v>
      </c>
      <c r="D3614" s="1" t="s">
        <v>15</v>
      </c>
      <c r="E3614" s="1">
        <v>9.0299999999999994</v>
      </c>
      <c r="F3614" s="1">
        <v>49</v>
      </c>
      <c r="G3614" s="1" t="s">
        <v>32</v>
      </c>
      <c r="H3614" s="1" t="s">
        <v>54</v>
      </c>
      <c r="I3614" s="1">
        <v>8.99</v>
      </c>
      <c r="J3614" s="1">
        <v>1</v>
      </c>
      <c r="K3614" s="1" t="s">
        <v>60</v>
      </c>
      <c r="L3614" s="1">
        <v>2</v>
      </c>
      <c r="M3614" s="1">
        <v>0.18</v>
      </c>
      <c r="N3614" s="1" t="s">
        <v>51</v>
      </c>
    </row>
    <row r="3615" spans="1:14" x14ac:dyDescent="0.2">
      <c r="A3615" s="1" t="s">
        <v>3655</v>
      </c>
      <c r="B3615" s="1">
        <v>58</v>
      </c>
      <c r="C3615" s="1" t="s">
        <v>14</v>
      </c>
      <c r="D3615" s="1" t="s">
        <v>21</v>
      </c>
      <c r="E3615" s="1">
        <v>4.6900000000000004</v>
      </c>
      <c r="F3615" s="1">
        <v>49</v>
      </c>
      <c r="G3615" s="1" t="s">
        <v>16</v>
      </c>
      <c r="H3615" s="1" t="s">
        <v>17</v>
      </c>
      <c r="I3615" s="1">
        <v>13.99</v>
      </c>
      <c r="J3615" s="1">
        <v>1</v>
      </c>
      <c r="K3615" s="1" t="s">
        <v>28</v>
      </c>
      <c r="L3615" s="1">
        <v>1</v>
      </c>
      <c r="M3615" s="1">
        <v>0.09</v>
      </c>
      <c r="N3615" s="1" t="s">
        <v>38</v>
      </c>
    </row>
    <row r="3616" spans="1:14" x14ac:dyDescent="0.2">
      <c r="A3616" s="1" t="s">
        <v>3656</v>
      </c>
      <c r="B3616" s="1">
        <v>59</v>
      </c>
      <c r="C3616" s="1" t="s">
        <v>14</v>
      </c>
      <c r="D3616" s="1" t="s">
        <v>15</v>
      </c>
      <c r="E3616" s="1">
        <v>7.17</v>
      </c>
      <c r="F3616" s="1">
        <v>31</v>
      </c>
      <c r="G3616" s="1" t="s">
        <v>48</v>
      </c>
      <c r="H3616" s="1" t="s">
        <v>23</v>
      </c>
      <c r="I3616" s="1">
        <v>8.99</v>
      </c>
      <c r="J3616" s="1">
        <v>1</v>
      </c>
      <c r="K3616" s="1" t="s">
        <v>18</v>
      </c>
      <c r="L3616" s="1">
        <v>3</v>
      </c>
      <c r="M3616" s="1">
        <v>0.22</v>
      </c>
      <c r="N3616" s="1" t="s">
        <v>33</v>
      </c>
    </row>
    <row r="3617" spans="1:14" x14ac:dyDescent="0.2">
      <c r="A3617" s="1" t="s">
        <v>3657</v>
      </c>
      <c r="B3617" s="1">
        <v>22</v>
      </c>
      <c r="C3617" s="1" t="s">
        <v>14</v>
      </c>
      <c r="D3617" s="1" t="s">
        <v>15</v>
      </c>
      <c r="E3617" s="1">
        <v>25.18</v>
      </c>
      <c r="F3617" s="1">
        <v>39</v>
      </c>
      <c r="G3617" s="1" t="s">
        <v>32</v>
      </c>
      <c r="H3617" s="1" t="s">
        <v>17</v>
      </c>
      <c r="I3617" s="1">
        <v>8.99</v>
      </c>
      <c r="J3617" s="1">
        <v>0</v>
      </c>
      <c r="K3617" s="1" t="s">
        <v>36</v>
      </c>
      <c r="L3617" s="1">
        <v>5</v>
      </c>
      <c r="M3617" s="1">
        <v>0.63</v>
      </c>
      <c r="N3617" s="1" t="s">
        <v>19</v>
      </c>
    </row>
    <row r="3618" spans="1:14" x14ac:dyDescent="0.2">
      <c r="A3618" s="1" t="s">
        <v>3658</v>
      </c>
      <c r="B3618" s="1">
        <v>44</v>
      </c>
      <c r="C3618" s="1" t="s">
        <v>26</v>
      </c>
      <c r="D3618" s="1" t="s">
        <v>15</v>
      </c>
      <c r="E3618" s="1">
        <v>7.25</v>
      </c>
      <c r="F3618" s="1">
        <v>19</v>
      </c>
      <c r="G3618" s="1" t="s">
        <v>32</v>
      </c>
      <c r="H3618" s="1" t="s">
        <v>54</v>
      </c>
      <c r="I3618" s="1">
        <v>8.99</v>
      </c>
      <c r="J3618" s="1">
        <v>1</v>
      </c>
      <c r="K3618" s="1" t="s">
        <v>60</v>
      </c>
      <c r="L3618" s="1">
        <v>1</v>
      </c>
      <c r="M3618" s="1">
        <v>0.36</v>
      </c>
      <c r="N3618" s="1" t="s">
        <v>33</v>
      </c>
    </row>
    <row r="3619" spans="1:14" x14ac:dyDescent="0.2">
      <c r="A3619" s="1" t="s">
        <v>3659</v>
      </c>
      <c r="B3619" s="1">
        <v>63</v>
      </c>
      <c r="C3619" s="1" t="s">
        <v>40</v>
      </c>
      <c r="D3619" s="1" t="s">
        <v>31</v>
      </c>
      <c r="E3619" s="1">
        <v>1.43</v>
      </c>
      <c r="F3619" s="1">
        <v>57</v>
      </c>
      <c r="G3619" s="1" t="s">
        <v>27</v>
      </c>
      <c r="H3619" s="1" t="s">
        <v>17</v>
      </c>
      <c r="I3619" s="1">
        <v>17.989999999999998</v>
      </c>
      <c r="J3619" s="1">
        <v>1</v>
      </c>
      <c r="K3619" s="1" t="s">
        <v>18</v>
      </c>
      <c r="L3619" s="1">
        <v>5</v>
      </c>
      <c r="M3619" s="1">
        <v>0.02</v>
      </c>
      <c r="N3619" s="1" t="s">
        <v>46</v>
      </c>
    </row>
    <row r="3620" spans="1:14" x14ac:dyDescent="0.2">
      <c r="A3620" s="1" t="s">
        <v>3660</v>
      </c>
      <c r="B3620" s="1">
        <v>57</v>
      </c>
      <c r="C3620" s="1" t="s">
        <v>40</v>
      </c>
      <c r="D3620" s="1" t="s">
        <v>21</v>
      </c>
      <c r="E3620" s="1">
        <v>2.34</v>
      </c>
      <c r="F3620" s="1">
        <v>0</v>
      </c>
      <c r="G3620" s="1" t="s">
        <v>69</v>
      </c>
      <c r="H3620" s="1" t="s">
        <v>54</v>
      </c>
      <c r="I3620" s="1">
        <v>13.99</v>
      </c>
      <c r="J3620" s="1">
        <v>0</v>
      </c>
      <c r="K3620" s="1" t="s">
        <v>36</v>
      </c>
      <c r="L3620" s="1">
        <v>5</v>
      </c>
      <c r="M3620" s="1">
        <v>2.34</v>
      </c>
      <c r="N3620" s="1" t="s">
        <v>24</v>
      </c>
    </row>
    <row r="3621" spans="1:14" x14ac:dyDescent="0.2">
      <c r="A3621" s="1" t="s">
        <v>3661</v>
      </c>
      <c r="B3621" s="1">
        <v>43</v>
      </c>
      <c r="C3621" s="1" t="s">
        <v>40</v>
      </c>
      <c r="D3621" s="1" t="s">
        <v>31</v>
      </c>
      <c r="E3621" s="1">
        <v>14.21</v>
      </c>
      <c r="F3621" s="1">
        <v>11</v>
      </c>
      <c r="G3621" s="1" t="s">
        <v>48</v>
      </c>
      <c r="H3621" s="1" t="s">
        <v>17</v>
      </c>
      <c r="I3621" s="1">
        <v>17.989999999999998</v>
      </c>
      <c r="J3621" s="1">
        <v>0</v>
      </c>
      <c r="K3621" s="1" t="s">
        <v>42</v>
      </c>
      <c r="L3621" s="1">
        <v>3</v>
      </c>
      <c r="M3621" s="1">
        <v>1.18</v>
      </c>
      <c r="N3621" s="1" t="s">
        <v>33</v>
      </c>
    </row>
    <row r="3622" spans="1:14" x14ac:dyDescent="0.2">
      <c r="A3622" s="1" t="s">
        <v>3662</v>
      </c>
      <c r="B3622" s="1">
        <v>55</v>
      </c>
      <c r="C3622" s="1" t="s">
        <v>26</v>
      </c>
      <c r="D3622" s="1" t="s">
        <v>21</v>
      </c>
      <c r="E3622" s="1">
        <v>5.36</v>
      </c>
      <c r="F3622" s="1">
        <v>42</v>
      </c>
      <c r="G3622" s="1" t="s">
        <v>16</v>
      </c>
      <c r="H3622" s="1" t="s">
        <v>54</v>
      </c>
      <c r="I3622" s="1">
        <v>13.99</v>
      </c>
      <c r="J3622" s="1">
        <v>0</v>
      </c>
      <c r="K3622" s="1" t="s">
        <v>36</v>
      </c>
      <c r="L3622" s="1">
        <v>5</v>
      </c>
      <c r="M3622" s="1">
        <v>0.12</v>
      </c>
      <c r="N3622" s="1" t="s">
        <v>33</v>
      </c>
    </row>
    <row r="3623" spans="1:14" x14ac:dyDescent="0.2">
      <c r="A3623" s="1" t="s">
        <v>3663</v>
      </c>
      <c r="B3623" s="1">
        <v>19</v>
      </c>
      <c r="C3623" s="1" t="s">
        <v>26</v>
      </c>
      <c r="D3623" s="1" t="s">
        <v>21</v>
      </c>
      <c r="E3623" s="1">
        <v>5.42</v>
      </c>
      <c r="F3623" s="1">
        <v>60</v>
      </c>
      <c r="G3623" s="1" t="s">
        <v>69</v>
      </c>
      <c r="H3623" s="1" t="s">
        <v>17</v>
      </c>
      <c r="I3623" s="1">
        <v>13.99</v>
      </c>
      <c r="J3623" s="1">
        <v>1</v>
      </c>
      <c r="K3623" s="1" t="s">
        <v>60</v>
      </c>
      <c r="L3623" s="1">
        <v>1</v>
      </c>
      <c r="M3623" s="1">
        <v>0.09</v>
      </c>
      <c r="N3623" s="1" t="s">
        <v>46</v>
      </c>
    </row>
    <row r="3624" spans="1:14" x14ac:dyDescent="0.2">
      <c r="A3624" s="1" t="s">
        <v>3664</v>
      </c>
      <c r="B3624" s="1">
        <v>64</v>
      </c>
      <c r="C3624" s="1" t="s">
        <v>14</v>
      </c>
      <c r="D3624" s="1" t="s">
        <v>31</v>
      </c>
      <c r="E3624" s="1">
        <v>11.09</v>
      </c>
      <c r="F3624" s="1">
        <v>26</v>
      </c>
      <c r="G3624" s="1" t="s">
        <v>16</v>
      </c>
      <c r="H3624" s="1" t="s">
        <v>54</v>
      </c>
      <c r="I3624" s="1">
        <v>17.989999999999998</v>
      </c>
      <c r="J3624" s="1">
        <v>0</v>
      </c>
      <c r="K3624" s="1" t="s">
        <v>36</v>
      </c>
      <c r="L3624" s="1">
        <v>5</v>
      </c>
      <c r="M3624" s="1">
        <v>0.41</v>
      </c>
      <c r="N3624" s="1" t="s">
        <v>29</v>
      </c>
    </row>
    <row r="3625" spans="1:14" x14ac:dyDescent="0.2">
      <c r="A3625" s="1" t="s">
        <v>3665</v>
      </c>
      <c r="B3625" s="1">
        <v>61</v>
      </c>
      <c r="C3625" s="1" t="s">
        <v>26</v>
      </c>
      <c r="D3625" s="1" t="s">
        <v>31</v>
      </c>
      <c r="E3625" s="1">
        <v>1.91</v>
      </c>
      <c r="F3625" s="1">
        <v>52</v>
      </c>
      <c r="G3625" s="1" t="s">
        <v>69</v>
      </c>
      <c r="H3625" s="1" t="s">
        <v>17</v>
      </c>
      <c r="I3625" s="1">
        <v>17.989999999999998</v>
      </c>
      <c r="J3625" s="1">
        <v>1</v>
      </c>
      <c r="K3625" s="1" t="s">
        <v>36</v>
      </c>
      <c r="L3625" s="1">
        <v>1</v>
      </c>
      <c r="M3625" s="1">
        <v>0.04</v>
      </c>
      <c r="N3625" s="1" t="s">
        <v>38</v>
      </c>
    </row>
    <row r="3626" spans="1:14" x14ac:dyDescent="0.2">
      <c r="A3626" s="1" t="s">
        <v>3666</v>
      </c>
      <c r="B3626" s="1">
        <v>44</v>
      </c>
      <c r="C3626" s="1" t="s">
        <v>40</v>
      </c>
      <c r="D3626" s="1" t="s">
        <v>31</v>
      </c>
      <c r="E3626" s="1">
        <v>1.22</v>
      </c>
      <c r="F3626" s="1">
        <v>24</v>
      </c>
      <c r="G3626" s="1" t="s">
        <v>32</v>
      </c>
      <c r="H3626" s="1" t="s">
        <v>56</v>
      </c>
      <c r="I3626" s="1">
        <v>17.989999999999998</v>
      </c>
      <c r="J3626" s="1">
        <v>1</v>
      </c>
      <c r="K3626" s="1" t="s">
        <v>28</v>
      </c>
      <c r="L3626" s="1">
        <v>3</v>
      </c>
      <c r="M3626" s="1">
        <v>0.05</v>
      </c>
      <c r="N3626" s="1" t="s">
        <v>33</v>
      </c>
    </row>
    <row r="3627" spans="1:14" x14ac:dyDescent="0.2">
      <c r="A3627" s="1" t="s">
        <v>3667</v>
      </c>
      <c r="B3627" s="1">
        <v>40</v>
      </c>
      <c r="C3627" s="1" t="s">
        <v>26</v>
      </c>
      <c r="D3627" s="1" t="s">
        <v>21</v>
      </c>
      <c r="E3627" s="1">
        <v>3.21</v>
      </c>
      <c r="F3627" s="1">
        <v>58</v>
      </c>
      <c r="G3627" s="1" t="s">
        <v>22</v>
      </c>
      <c r="H3627" s="1" t="s">
        <v>54</v>
      </c>
      <c r="I3627" s="1">
        <v>13.99</v>
      </c>
      <c r="J3627" s="1">
        <v>1</v>
      </c>
      <c r="K3627" s="1" t="s">
        <v>42</v>
      </c>
      <c r="L3627" s="1">
        <v>2</v>
      </c>
      <c r="M3627" s="1">
        <v>0.05</v>
      </c>
      <c r="N3627" s="1" t="s">
        <v>19</v>
      </c>
    </row>
    <row r="3628" spans="1:14" x14ac:dyDescent="0.2">
      <c r="A3628" s="1" t="s">
        <v>3668</v>
      </c>
      <c r="B3628" s="1">
        <v>33</v>
      </c>
      <c r="C3628" s="1" t="s">
        <v>26</v>
      </c>
      <c r="D3628" s="1" t="s">
        <v>21</v>
      </c>
      <c r="E3628" s="1">
        <v>13.21</v>
      </c>
      <c r="F3628" s="1">
        <v>21</v>
      </c>
      <c r="G3628" s="1" t="s">
        <v>32</v>
      </c>
      <c r="H3628" s="1" t="s">
        <v>56</v>
      </c>
      <c r="I3628" s="1">
        <v>13.99</v>
      </c>
      <c r="J3628" s="1">
        <v>0</v>
      </c>
      <c r="K3628" s="1" t="s">
        <v>36</v>
      </c>
      <c r="L3628" s="1">
        <v>4</v>
      </c>
      <c r="M3628" s="1">
        <v>0.6</v>
      </c>
      <c r="N3628" s="1" t="s">
        <v>46</v>
      </c>
    </row>
    <row r="3629" spans="1:14" x14ac:dyDescent="0.2">
      <c r="A3629" s="1" t="s">
        <v>3669</v>
      </c>
      <c r="B3629" s="1">
        <v>47</v>
      </c>
      <c r="C3629" s="1" t="s">
        <v>14</v>
      </c>
      <c r="D3629" s="1" t="s">
        <v>21</v>
      </c>
      <c r="E3629" s="1">
        <v>8.01</v>
      </c>
      <c r="F3629" s="1">
        <v>11</v>
      </c>
      <c r="G3629" s="1" t="s">
        <v>22</v>
      </c>
      <c r="H3629" s="1" t="s">
        <v>23</v>
      </c>
      <c r="I3629" s="1">
        <v>13.99</v>
      </c>
      <c r="J3629" s="1">
        <v>0</v>
      </c>
      <c r="K3629" s="1" t="s">
        <v>18</v>
      </c>
      <c r="L3629" s="1">
        <v>4</v>
      </c>
      <c r="M3629" s="1">
        <v>0.67</v>
      </c>
      <c r="N3629" s="1" t="s">
        <v>33</v>
      </c>
    </row>
    <row r="3630" spans="1:14" x14ac:dyDescent="0.2">
      <c r="A3630" s="1" t="s">
        <v>3670</v>
      </c>
      <c r="B3630" s="1">
        <v>48</v>
      </c>
      <c r="C3630" s="1" t="s">
        <v>14</v>
      </c>
      <c r="D3630" s="1" t="s">
        <v>31</v>
      </c>
      <c r="E3630" s="1">
        <v>6.53</v>
      </c>
      <c r="F3630" s="1">
        <v>55</v>
      </c>
      <c r="G3630" s="1" t="s">
        <v>27</v>
      </c>
      <c r="H3630" s="1" t="s">
        <v>23</v>
      </c>
      <c r="I3630" s="1">
        <v>17.989999999999998</v>
      </c>
      <c r="J3630" s="1">
        <v>1</v>
      </c>
      <c r="K3630" s="1" t="s">
        <v>18</v>
      </c>
      <c r="L3630" s="1">
        <v>2</v>
      </c>
      <c r="M3630" s="1">
        <v>0.12</v>
      </c>
      <c r="N3630" s="1" t="s">
        <v>51</v>
      </c>
    </row>
    <row r="3631" spans="1:14" x14ac:dyDescent="0.2">
      <c r="A3631" s="1" t="s">
        <v>3671</v>
      </c>
      <c r="B3631" s="1">
        <v>69</v>
      </c>
      <c r="C3631" s="1" t="s">
        <v>26</v>
      </c>
      <c r="D3631" s="1" t="s">
        <v>15</v>
      </c>
      <c r="E3631" s="1">
        <v>20.61</v>
      </c>
      <c r="F3631" s="1">
        <v>37</v>
      </c>
      <c r="G3631" s="1" t="s">
        <v>48</v>
      </c>
      <c r="H3631" s="1" t="s">
        <v>56</v>
      </c>
      <c r="I3631" s="1">
        <v>8.99</v>
      </c>
      <c r="J3631" s="1">
        <v>0</v>
      </c>
      <c r="K3631" s="1" t="s">
        <v>28</v>
      </c>
      <c r="L3631" s="1">
        <v>5</v>
      </c>
      <c r="M3631" s="1">
        <v>0.54</v>
      </c>
      <c r="N3631" s="1" t="s">
        <v>38</v>
      </c>
    </row>
    <row r="3632" spans="1:14" x14ac:dyDescent="0.2">
      <c r="A3632" s="1" t="s">
        <v>3672</v>
      </c>
      <c r="B3632" s="1">
        <v>37</v>
      </c>
      <c r="C3632" s="1" t="s">
        <v>14</v>
      </c>
      <c r="D3632" s="1" t="s">
        <v>15</v>
      </c>
      <c r="E3632" s="1">
        <v>6.29</v>
      </c>
      <c r="F3632" s="1">
        <v>16</v>
      </c>
      <c r="G3632" s="1" t="s">
        <v>16</v>
      </c>
      <c r="H3632" s="1" t="s">
        <v>56</v>
      </c>
      <c r="I3632" s="1">
        <v>8.99</v>
      </c>
      <c r="J3632" s="1">
        <v>0</v>
      </c>
      <c r="K3632" s="1" t="s">
        <v>36</v>
      </c>
      <c r="L3632" s="1">
        <v>2</v>
      </c>
      <c r="M3632" s="1">
        <v>0.37</v>
      </c>
      <c r="N3632" s="1" t="s">
        <v>29</v>
      </c>
    </row>
    <row r="3633" spans="1:14" x14ac:dyDescent="0.2">
      <c r="A3633" s="1" t="s">
        <v>3673</v>
      </c>
      <c r="B3633" s="1">
        <v>36</v>
      </c>
      <c r="C3633" s="1" t="s">
        <v>26</v>
      </c>
      <c r="D3633" s="1" t="s">
        <v>21</v>
      </c>
      <c r="E3633" s="1">
        <v>2.06</v>
      </c>
      <c r="F3633" s="1">
        <v>24</v>
      </c>
      <c r="G3633" s="1" t="s">
        <v>16</v>
      </c>
      <c r="H3633" s="1" t="s">
        <v>45</v>
      </c>
      <c r="I3633" s="1">
        <v>13.99</v>
      </c>
      <c r="J3633" s="1">
        <v>1</v>
      </c>
      <c r="K3633" s="1" t="s">
        <v>28</v>
      </c>
      <c r="L3633" s="1">
        <v>1</v>
      </c>
      <c r="M3633" s="1">
        <v>0.08</v>
      </c>
      <c r="N3633" s="1" t="s">
        <v>38</v>
      </c>
    </row>
    <row r="3634" spans="1:14" x14ac:dyDescent="0.2">
      <c r="A3634" s="1" t="s">
        <v>3674</v>
      </c>
      <c r="B3634" s="1">
        <v>25</v>
      </c>
      <c r="C3634" s="1" t="s">
        <v>14</v>
      </c>
      <c r="D3634" s="1" t="s">
        <v>31</v>
      </c>
      <c r="E3634" s="1">
        <v>0.56999999999999995</v>
      </c>
      <c r="F3634" s="1">
        <v>53</v>
      </c>
      <c r="G3634" s="1" t="s">
        <v>69</v>
      </c>
      <c r="H3634" s="1" t="s">
        <v>23</v>
      </c>
      <c r="I3634" s="1">
        <v>17.989999999999998</v>
      </c>
      <c r="J3634" s="1">
        <v>1</v>
      </c>
      <c r="K3634" s="1" t="s">
        <v>42</v>
      </c>
      <c r="L3634" s="1">
        <v>4</v>
      </c>
      <c r="M3634" s="1">
        <v>0.01</v>
      </c>
      <c r="N3634" s="1" t="s">
        <v>38</v>
      </c>
    </row>
    <row r="3635" spans="1:14" x14ac:dyDescent="0.2">
      <c r="A3635" s="1" t="s">
        <v>3675</v>
      </c>
      <c r="B3635" s="1">
        <v>37</v>
      </c>
      <c r="C3635" s="1" t="s">
        <v>40</v>
      </c>
      <c r="D3635" s="1" t="s">
        <v>15</v>
      </c>
      <c r="E3635" s="1">
        <v>9.34</v>
      </c>
      <c r="F3635" s="1">
        <v>43</v>
      </c>
      <c r="G3635" s="1" t="s">
        <v>27</v>
      </c>
      <c r="H3635" s="1" t="s">
        <v>56</v>
      </c>
      <c r="I3635" s="1">
        <v>8.99</v>
      </c>
      <c r="J3635" s="1">
        <v>1</v>
      </c>
      <c r="K3635" s="1" t="s">
        <v>28</v>
      </c>
      <c r="L3635" s="1">
        <v>3</v>
      </c>
      <c r="M3635" s="1">
        <v>0.21</v>
      </c>
      <c r="N3635" s="1" t="s">
        <v>24</v>
      </c>
    </row>
    <row r="3636" spans="1:14" x14ac:dyDescent="0.2">
      <c r="A3636" s="1" t="s">
        <v>3676</v>
      </c>
      <c r="B3636" s="1">
        <v>54</v>
      </c>
      <c r="C3636" s="1" t="s">
        <v>40</v>
      </c>
      <c r="D3636" s="1" t="s">
        <v>21</v>
      </c>
      <c r="E3636" s="1">
        <v>3.6</v>
      </c>
      <c r="F3636" s="1">
        <v>39</v>
      </c>
      <c r="G3636" s="1" t="s">
        <v>69</v>
      </c>
      <c r="H3636" s="1" t="s">
        <v>23</v>
      </c>
      <c r="I3636" s="1">
        <v>13.99</v>
      </c>
      <c r="J3636" s="1">
        <v>1</v>
      </c>
      <c r="K3636" s="1" t="s">
        <v>60</v>
      </c>
      <c r="L3636" s="1">
        <v>3</v>
      </c>
      <c r="M3636" s="1">
        <v>0.09</v>
      </c>
      <c r="N3636" s="1" t="s">
        <v>29</v>
      </c>
    </row>
    <row r="3637" spans="1:14" x14ac:dyDescent="0.2">
      <c r="A3637" s="1" t="s">
        <v>3677</v>
      </c>
      <c r="B3637" s="1">
        <v>67</v>
      </c>
      <c r="C3637" s="1" t="s">
        <v>40</v>
      </c>
      <c r="D3637" s="1" t="s">
        <v>31</v>
      </c>
      <c r="E3637" s="1">
        <v>2.2400000000000002</v>
      </c>
      <c r="F3637" s="1">
        <v>34</v>
      </c>
      <c r="G3637" s="1" t="s">
        <v>16</v>
      </c>
      <c r="H3637" s="1" t="s">
        <v>17</v>
      </c>
      <c r="I3637" s="1">
        <v>17.989999999999998</v>
      </c>
      <c r="J3637" s="1">
        <v>1</v>
      </c>
      <c r="K3637" s="1" t="s">
        <v>28</v>
      </c>
      <c r="L3637" s="1">
        <v>2</v>
      </c>
      <c r="M3637" s="1">
        <v>0.06</v>
      </c>
      <c r="N3637" s="1" t="s">
        <v>19</v>
      </c>
    </row>
    <row r="3638" spans="1:14" x14ac:dyDescent="0.2">
      <c r="A3638" s="1" t="s">
        <v>3678</v>
      </c>
      <c r="B3638" s="1">
        <v>63</v>
      </c>
      <c r="C3638" s="1" t="s">
        <v>14</v>
      </c>
      <c r="D3638" s="1" t="s">
        <v>21</v>
      </c>
      <c r="E3638" s="1">
        <v>3.8</v>
      </c>
      <c r="F3638" s="1">
        <v>57</v>
      </c>
      <c r="G3638" s="1" t="s">
        <v>69</v>
      </c>
      <c r="H3638" s="1" t="s">
        <v>17</v>
      </c>
      <c r="I3638" s="1">
        <v>13.99</v>
      </c>
      <c r="J3638" s="1">
        <v>1</v>
      </c>
      <c r="K3638" s="1" t="s">
        <v>28</v>
      </c>
      <c r="L3638" s="1">
        <v>3</v>
      </c>
      <c r="M3638" s="1">
        <v>7.0000000000000007E-2</v>
      </c>
      <c r="N3638" s="1" t="s">
        <v>19</v>
      </c>
    </row>
    <row r="3639" spans="1:14" x14ac:dyDescent="0.2">
      <c r="A3639" s="1" t="s">
        <v>3679</v>
      </c>
      <c r="B3639" s="1">
        <v>69</v>
      </c>
      <c r="C3639" s="1" t="s">
        <v>14</v>
      </c>
      <c r="D3639" s="1" t="s">
        <v>15</v>
      </c>
      <c r="E3639" s="1">
        <v>32.42</v>
      </c>
      <c r="F3639" s="1">
        <v>43</v>
      </c>
      <c r="G3639" s="1" t="s">
        <v>69</v>
      </c>
      <c r="H3639" s="1" t="s">
        <v>54</v>
      </c>
      <c r="I3639" s="1">
        <v>8.99</v>
      </c>
      <c r="J3639" s="1">
        <v>0</v>
      </c>
      <c r="K3639" s="1" t="s">
        <v>60</v>
      </c>
      <c r="L3639" s="1">
        <v>3</v>
      </c>
      <c r="M3639" s="1">
        <v>0.74</v>
      </c>
      <c r="N3639" s="1" t="s">
        <v>19</v>
      </c>
    </row>
    <row r="3640" spans="1:14" x14ac:dyDescent="0.2">
      <c r="A3640" s="1" t="s">
        <v>3680</v>
      </c>
      <c r="B3640" s="1">
        <v>45</v>
      </c>
      <c r="C3640" s="1" t="s">
        <v>26</v>
      </c>
      <c r="D3640" s="1" t="s">
        <v>15</v>
      </c>
      <c r="E3640" s="1">
        <v>42.32</v>
      </c>
      <c r="F3640" s="1">
        <v>30</v>
      </c>
      <c r="G3640" s="1" t="s">
        <v>27</v>
      </c>
      <c r="H3640" s="1" t="s">
        <v>17</v>
      </c>
      <c r="I3640" s="1">
        <v>8.99</v>
      </c>
      <c r="J3640" s="1">
        <v>0</v>
      </c>
      <c r="K3640" s="1" t="s">
        <v>28</v>
      </c>
      <c r="L3640" s="1">
        <v>4</v>
      </c>
      <c r="M3640" s="1">
        <v>1.37</v>
      </c>
      <c r="N3640" s="1" t="s">
        <v>51</v>
      </c>
    </row>
    <row r="3641" spans="1:14" x14ac:dyDescent="0.2">
      <c r="A3641" s="1" t="s">
        <v>3681</v>
      </c>
      <c r="B3641" s="1">
        <v>68</v>
      </c>
      <c r="C3641" s="1" t="s">
        <v>14</v>
      </c>
      <c r="D3641" s="1" t="s">
        <v>21</v>
      </c>
      <c r="E3641" s="1">
        <v>3.68</v>
      </c>
      <c r="F3641" s="1">
        <v>53</v>
      </c>
      <c r="G3641" s="1" t="s">
        <v>48</v>
      </c>
      <c r="H3641" s="1" t="s">
        <v>56</v>
      </c>
      <c r="I3641" s="1">
        <v>13.99</v>
      </c>
      <c r="J3641" s="1">
        <v>1</v>
      </c>
      <c r="K3641" s="1" t="s">
        <v>60</v>
      </c>
      <c r="L3641" s="1">
        <v>3</v>
      </c>
      <c r="M3641" s="1">
        <v>7.0000000000000007E-2</v>
      </c>
      <c r="N3641" s="1" t="s">
        <v>33</v>
      </c>
    </row>
    <row r="3642" spans="1:14" x14ac:dyDescent="0.2">
      <c r="A3642" s="1" t="s">
        <v>3682</v>
      </c>
      <c r="B3642" s="1">
        <v>20</v>
      </c>
      <c r="C3642" s="1" t="s">
        <v>40</v>
      </c>
      <c r="D3642" s="1" t="s">
        <v>21</v>
      </c>
      <c r="E3642" s="1">
        <v>2.97</v>
      </c>
      <c r="F3642" s="1">
        <v>35</v>
      </c>
      <c r="G3642" s="1" t="s">
        <v>48</v>
      </c>
      <c r="H3642" s="1" t="s">
        <v>17</v>
      </c>
      <c r="I3642" s="1">
        <v>13.99</v>
      </c>
      <c r="J3642" s="1">
        <v>1</v>
      </c>
      <c r="K3642" s="1" t="s">
        <v>42</v>
      </c>
      <c r="L3642" s="1">
        <v>2</v>
      </c>
      <c r="M3642" s="1">
        <v>0.08</v>
      </c>
      <c r="N3642" s="1" t="s">
        <v>38</v>
      </c>
    </row>
    <row r="3643" spans="1:14" x14ac:dyDescent="0.2">
      <c r="A3643" s="1" t="s">
        <v>3683</v>
      </c>
      <c r="B3643" s="1">
        <v>18</v>
      </c>
      <c r="C3643" s="1" t="s">
        <v>40</v>
      </c>
      <c r="D3643" s="1" t="s">
        <v>21</v>
      </c>
      <c r="E3643" s="1">
        <v>28.66</v>
      </c>
      <c r="F3643" s="1">
        <v>0</v>
      </c>
      <c r="G3643" s="1" t="s">
        <v>32</v>
      </c>
      <c r="H3643" s="1" t="s">
        <v>54</v>
      </c>
      <c r="I3643" s="1">
        <v>13.99</v>
      </c>
      <c r="J3643" s="1">
        <v>0</v>
      </c>
      <c r="K3643" s="1" t="s">
        <v>18</v>
      </c>
      <c r="L3643" s="1">
        <v>5</v>
      </c>
      <c r="M3643" s="1">
        <v>28.66</v>
      </c>
      <c r="N3643" s="1" t="s">
        <v>29</v>
      </c>
    </row>
    <row r="3644" spans="1:14" x14ac:dyDescent="0.2">
      <c r="A3644" s="1" t="s">
        <v>3684</v>
      </c>
      <c r="B3644" s="1">
        <v>26</v>
      </c>
      <c r="C3644" s="1" t="s">
        <v>14</v>
      </c>
      <c r="D3644" s="1" t="s">
        <v>21</v>
      </c>
      <c r="E3644" s="1">
        <v>2</v>
      </c>
      <c r="F3644" s="1">
        <v>11</v>
      </c>
      <c r="G3644" s="1" t="s">
        <v>16</v>
      </c>
      <c r="H3644" s="1" t="s">
        <v>54</v>
      </c>
      <c r="I3644" s="1">
        <v>13.99</v>
      </c>
      <c r="J3644" s="1">
        <v>1</v>
      </c>
      <c r="K3644" s="1" t="s">
        <v>42</v>
      </c>
      <c r="L3644" s="1">
        <v>3</v>
      </c>
      <c r="M3644" s="1">
        <v>0.17</v>
      </c>
      <c r="N3644" s="1" t="s">
        <v>51</v>
      </c>
    </row>
    <row r="3645" spans="1:14" x14ac:dyDescent="0.2">
      <c r="A3645" s="1" t="s">
        <v>3685</v>
      </c>
      <c r="B3645" s="1">
        <v>59</v>
      </c>
      <c r="C3645" s="1" t="s">
        <v>14</v>
      </c>
      <c r="D3645" s="1" t="s">
        <v>15</v>
      </c>
      <c r="E3645" s="1">
        <v>5.65</v>
      </c>
      <c r="F3645" s="1">
        <v>37</v>
      </c>
      <c r="G3645" s="1" t="s">
        <v>16</v>
      </c>
      <c r="H3645" s="1" t="s">
        <v>56</v>
      </c>
      <c r="I3645" s="1">
        <v>8.99</v>
      </c>
      <c r="J3645" s="1">
        <v>1</v>
      </c>
      <c r="K3645" s="1" t="s">
        <v>36</v>
      </c>
      <c r="L3645" s="1">
        <v>2</v>
      </c>
      <c r="M3645" s="1">
        <v>0.15</v>
      </c>
      <c r="N3645" s="1" t="s">
        <v>46</v>
      </c>
    </row>
    <row r="3646" spans="1:14" x14ac:dyDescent="0.2">
      <c r="A3646" s="1" t="s">
        <v>3686</v>
      </c>
      <c r="B3646" s="1">
        <v>36</v>
      </c>
      <c r="C3646" s="1" t="s">
        <v>40</v>
      </c>
      <c r="D3646" s="1" t="s">
        <v>31</v>
      </c>
      <c r="E3646" s="1">
        <v>22.32</v>
      </c>
      <c r="F3646" s="1">
        <v>55</v>
      </c>
      <c r="G3646" s="1" t="s">
        <v>27</v>
      </c>
      <c r="H3646" s="1" t="s">
        <v>17</v>
      </c>
      <c r="I3646" s="1">
        <v>17.989999999999998</v>
      </c>
      <c r="J3646" s="1">
        <v>0</v>
      </c>
      <c r="K3646" s="1" t="s">
        <v>18</v>
      </c>
      <c r="L3646" s="1">
        <v>3</v>
      </c>
      <c r="M3646" s="1">
        <v>0.4</v>
      </c>
      <c r="N3646" s="1" t="s">
        <v>29</v>
      </c>
    </row>
    <row r="3647" spans="1:14" x14ac:dyDescent="0.2">
      <c r="A3647" s="1" t="s">
        <v>3687</v>
      </c>
      <c r="B3647" s="1">
        <v>51</v>
      </c>
      <c r="C3647" s="1" t="s">
        <v>14</v>
      </c>
      <c r="D3647" s="1" t="s">
        <v>31</v>
      </c>
      <c r="E3647" s="1">
        <v>9.5299999999999994</v>
      </c>
      <c r="F3647" s="1">
        <v>23</v>
      </c>
      <c r="G3647" s="1" t="s">
        <v>32</v>
      </c>
      <c r="H3647" s="1" t="s">
        <v>45</v>
      </c>
      <c r="I3647" s="1">
        <v>17.989999999999998</v>
      </c>
      <c r="J3647" s="1">
        <v>0</v>
      </c>
      <c r="K3647" s="1" t="s">
        <v>60</v>
      </c>
      <c r="L3647" s="1">
        <v>2</v>
      </c>
      <c r="M3647" s="1">
        <v>0.4</v>
      </c>
      <c r="N3647" s="1" t="s">
        <v>46</v>
      </c>
    </row>
    <row r="3648" spans="1:14" x14ac:dyDescent="0.2">
      <c r="A3648" s="1" t="s">
        <v>3688</v>
      </c>
      <c r="B3648" s="1">
        <v>44</v>
      </c>
      <c r="C3648" s="1" t="s">
        <v>40</v>
      </c>
      <c r="D3648" s="1" t="s">
        <v>15</v>
      </c>
      <c r="E3648" s="1">
        <v>21.72</v>
      </c>
      <c r="F3648" s="1">
        <v>0</v>
      </c>
      <c r="G3648" s="1" t="s">
        <v>27</v>
      </c>
      <c r="H3648" s="1" t="s">
        <v>56</v>
      </c>
      <c r="I3648" s="1">
        <v>8.99</v>
      </c>
      <c r="J3648" s="1">
        <v>0</v>
      </c>
      <c r="K3648" s="1" t="s">
        <v>28</v>
      </c>
      <c r="L3648" s="1">
        <v>2</v>
      </c>
      <c r="M3648" s="1">
        <v>21.72</v>
      </c>
      <c r="N3648" s="1" t="s">
        <v>51</v>
      </c>
    </row>
    <row r="3649" spans="1:14" x14ac:dyDescent="0.2">
      <c r="A3649" s="1" t="s">
        <v>3689</v>
      </c>
      <c r="B3649" s="1">
        <v>57</v>
      </c>
      <c r="C3649" s="1" t="s">
        <v>26</v>
      </c>
      <c r="D3649" s="1" t="s">
        <v>15</v>
      </c>
      <c r="E3649" s="1">
        <v>1.22</v>
      </c>
      <c r="F3649" s="1">
        <v>8</v>
      </c>
      <c r="G3649" s="1" t="s">
        <v>32</v>
      </c>
      <c r="H3649" s="1" t="s">
        <v>17</v>
      </c>
      <c r="I3649" s="1">
        <v>8.99</v>
      </c>
      <c r="J3649" s="1">
        <v>1</v>
      </c>
      <c r="K3649" s="1" t="s">
        <v>60</v>
      </c>
      <c r="L3649" s="1">
        <v>5</v>
      </c>
      <c r="M3649" s="1">
        <v>0.14000000000000001</v>
      </c>
      <c r="N3649" s="1" t="s">
        <v>33</v>
      </c>
    </row>
    <row r="3650" spans="1:14" x14ac:dyDescent="0.2">
      <c r="A3650" s="1" t="s">
        <v>3690</v>
      </c>
      <c r="B3650" s="1">
        <v>24</v>
      </c>
      <c r="C3650" s="1" t="s">
        <v>14</v>
      </c>
      <c r="D3650" s="1" t="s">
        <v>31</v>
      </c>
      <c r="E3650" s="1">
        <v>6.21</v>
      </c>
      <c r="F3650" s="1">
        <v>25</v>
      </c>
      <c r="G3650" s="1" t="s">
        <v>48</v>
      </c>
      <c r="H3650" s="1" t="s">
        <v>54</v>
      </c>
      <c r="I3650" s="1">
        <v>17.989999999999998</v>
      </c>
      <c r="J3650" s="1">
        <v>0</v>
      </c>
      <c r="K3650" s="1" t="s">
        <v>42</v>
      </c>
      <c r="L3650" s="1">
        <v>4</v>
      </c>
      <c r="M3650" s="1">
        <v>0.24</v>
      </c>
      <c r="N3650" s="1" t="s">
        <v>33</v>
      </c>
    </row>
    <row r="3651" spans="1:14" x14ac:dyDescent="0.2">
      <c r="A3651" s="1" t="s">
        <v>3691</v>
      </c>
      <c r="B3651" s="1">
        <v>54</v>
      </c>
      <c r="C3651" s="1" t="s">
        <v>26</v>
      </c>
      <c r="D3651" s="1" t="s">
        <v>31</v>
      </c>
      <c r="E3651" s="1">
        <v>22.73</v>
      </c>
      <c r="F3651" s="1">
        <v>39</v>
      </c>
      <c r="G3651" s="1" t="s">
        <v>22</v>
      </c>
      <c r="H3651" s="1" t="s">
        <v>17</v>
      </c>
      <c r="I3651" s="1">
        <v>17.989999999999998</v>
      </c>
      <c r="J3651" s="1">
        <v>0</v>
      </c>
      <c r="K3651" s="1" t="s">
        <v>42</v>
      </c>
      <c r="L3651" s="1">
        <v>5</v>
      </c>
      <c r="M3651" s="1">
        <v>0.56999999999999995</v>
      </c>
      <c r="N3651" s="1" t="s">
        <v>24</v>
      </c>
    </row>
    <row r="3652" spans="1:14" x14ac:dyDescent="0.2">
      <c r="A3652" s="1" t="s">
        <v>3692</v>
      </c>
      <c r="B3652" s="1">
        <v>63</v>
      </c>
      <c r="C3652" s="1" t="s">
        <v>40</v>
      </c>
      <c r="D3652" s="1" t="s">
        <v>15</v>
      </c>
      <c r="E3652" s="1">
        <v>0.24</v>
      </c>
      <c r="F3652" s="1">
        <v>21</v>
      </c>
      <c r="G3652" s="1" t="s">
        <v>22</v>
      </c>
      <c r="H3652" s="1" t="s">
        <v>45</v>
      </c>
      <c r="I3652" s="1">
        <v>8.99</v>
      </c>
      <c r="J3652" s="1">
        <v>1</v>
      </c>
      <c r="K3652" s="1" t="s">
        <v>60</v>
      </c>
      <c r="L3652" s="1">
        <v>5</v>
      </c>
      <c r="M3652" s="1">
        <v>0.01</v>
      </c>
      <c r="N3652" s="1" t="s">
        <v>19</v>
      </c>
    </row>
    <row r="3653" spans="1:14" x14ac:dyDescent="0.2">
      <c r="A3653" s="1" t="s">
        <v>3693</v>
      </c>
      <c r="B3653" s="1">
        <v>20</v>
      </c>
      <c r="C3653" s="1" t="s">
        <v>14</v>
      </c>
      <c r="D3653" s="1" t="s">
        <v>21</v>
      </c>
      <c r="E3653" s="1">
        <v>11.07</v>
      </c>
      <c r="F3653" s="1">
        <v>23</v>
      </c>
      <c r="G3653" s="1" t="s">
        <v>69</v>
      </c>
      <c r="H3653" s="1" t="s">
        <v>45</v>
      </c>
      <c r="I3653" s="1">
        <v>13.99</v>
      </c>
      <c r="J3653" s="1">
        <v>0</v>
      </c>
      <c r="K3653" s="1" t="s">
        <v>42</v>
      </c>
      <c r="L3653" s="1">
        <v>1</v>
      </c>
      <c r="M3653" s="1">
        <v>0.46</v>
      </c>
      <c r="N3653" s="1" t="s">
        <v>33</v>
      </c>
    </row>
    <row r="3654" spans="1:14" x14ac:dyDescent="0.2">
      <c r="A3654" s="1" t="s">
        <v>3694</v>
      </c>
      <c r="B3654" s="1">
        <v>37</v>
      </c>
      <c r="C3654" s="1" t="s">
        <v>26</v>
      </c>
      <c r="D3654" s="1" t="s">
        <v>21</v>
      </c>
      <c r="E3654" s="1">
        <v>11.8</v>
      </c>
      <c r="F3654" s="1">
        <v>23</v>
      </c>
      <c r="G3654" s="1" t="s">
        <v>16</v>
      </c>
      <c r="H3654" s="1" t="s">
        <v>45</v>
      </c>
      <c r="I3654" s="1">
        <v>13.99</v>
      </c>
      <c r="J3654" s="1">
        <v>0</v>
      </c>
      <c r="K3654" s="1" t="s">
        <v>36</v>
      </c>
      <c r="L3654" s="1">
        <v>3</v>
      </c>
      <c r="M3654" s="1">
        <v>0.49</v>
      </c>
      <c r="N3654" s="1" t="s">
        <v>46</v>
      </c>
    </row>
    <row r="3655" spans="1:14" x14ac:dyDescent="0.2">
      <c r="A3655" s="1" t="s">
        <v>3695</v>
      </c>
      <c r="B3655" s="1">
        <v>66</v>
      </c>
      <c r="C3655" s="1" t="s">
        <v>40</v>
      </c>
      <c r="D3655" s="1" t="s">
        <v>21</v>
      </c>
      <c r="E3655" s="1">
        <v>7.95</v>
      </c>
      <c r="F3655" s="1">
        <v>47</v>
      </c>
      <c r="G3655" s="1" t="s">
        <v>27</v>
      </c>
      <c r="H3655" s="1" t="s">
        <v>54</v>
      </c>
      <c r="I3655" s="1">
        <v>13.99</v>
      </c>
      <c r="J3655" s="1">
        <v>1</v>
      </c>
      <c r="K3655" s="1" t="s">
        <v>18</v>
      </c>
      <c r="L3655" s="1">
        <v>2</v>
      </c>
      <c r="M3655" s="1">
        <v>0.17</v>
      </c>
      <c r="N3655" s="1" t="s">
        <v>51</v>
      </c>
    </row>
    <row r="3656" spans="1:14" x14ac:dyDescent="0.2">
      <c r="A3656" s="1" t="s">
        <v>3696</v>
      </c>
      <c r="B3656" s="1">
        <v>36</v>
      </c>
      <c r="C3656" s="1" t="s">
        <v>40</v>
      </c>
      <c r="D3656" s="1" t="s">
        <v>21</v>
      </c>
      <c r="E3656" s="1">
        <v>4.34</v>
      </c>
      <c r="F3656" s="1">
        <v>57</v>
      </c>
      <c r="G3656" s="1" t="s">
        <v>48</v>
      </c>
      <c r="H3656" s="1" t="s">
        <v>45</v>
      </c>
      <c r="I3656" s="1">
        <v>13.99</v>
      </c>
      <c r="J3656" s="1">
        <v>1</v>
      </c>
      <c r="K3656" s="1" t="s">
        <v>36</v>
      </c>
      <c r="L3656" s="1">
        <v>3</v>
      </c>
      <c r="M3656" s="1">
        <v>7.0000000000000007E-2</v>
      </c>
      <c r="N3656" s="1" t="s">
        <v>38</v>
      </c>
    </row>
    <row r="3657" spans="1:14" x14ac:dyDescent="0.2">
      <c r="A3657" s="1" t="s">
        <v>3697</v>
      </c>
      <c r="B3657" s="1">
        <v>35</v>
      </c>
      <c r="C3657" s="1" t="s">
        <v>26</v>
      </c>
      <c r="D3657" s="1" t="s">
        <v>31</v>
      </c>
      <c r="E3657" s="1">
        <v>12.01</v>
      </c>
      <c r="F3657" s="1">
        <v>5</v>
      </c>
      <c r="G3657" s="1" t="s">
        <v>27</v>
      </c>
      <c r="H3657" s="1" t="s">
        <v>23</v>
      </c>
      <c r="I3657" s="1">
        <v>17.989999999999998</v>
      </c>
      <c r="J3657" s="1">
        <v>0</v>
      </c>
      <c r="K3657" s="1" t="s">
        <v>36</v>
      </c>
      <c r="L3657" s="1">
        <v>4</v>
      </c>
      <c r="M3657" s="1">
        <v>2</v>
      </c>
      <c r="N3657" s="1" t="s">
        <v>33</v>
      </c>
    </row>
    <row r="3658" spans="1:14" x14ac:dyDescent="0.2">
      <c r="A3658" s="1" t="s">
        <v>3698</v>
      </c>
      <c r="B3658" s="1">
        <v>51</v>
      </c>
      <c r="C3658" s="1" t="s">
        <v>40</v>
      </c>
      <c r="D3658" s="1" t="s">
        <v>15</v>
      </c>
      <c r="E3658" s="1">
        <v>89.83</v>
      </c>
      <c r="F3658" s="1">
        <v>53</v>
      </c>
      <c r="G3658" s="1" t="s">
        <v>48</v>
      </c>
      <c r="H3658" s="1" t="s">
        <v>45</v>
      </c>
      <c r="I3658" s="1">
        <v>8.99</v>
      </c>
      <c r="J3658" s="1">
        <v>0</v>
      </c>
      <c r="K3658" s="1" t="s">
        <v>18</v>
      </c>
      <c r="L3658" s="1">
        <v>5</v>
      </c>
      <c r="M3658" s="1">
        <v>1.66</v>
      </c>
      <c r="N3658" s="1" t="s">
        <v>29</v>
      </c>
    </row>
    <row r="3659" spans="1:14" x14ac:dyDescent="0.2">
      <c r="A3659" s="1" t="s">
        <v>3699</v>
      </c>
      <c r="B3659" s="1">
        <v>22</v>
      </c>
      <c r="C3659" s="1" t="s">
        <v>26</v>
      </c>
      <c r="D3659" s="1" t="s">
        <v>31</v>
      </c>
      <c r="E3659" s="1">
        <v>0.79</v>
      </c>
      <c r="F3659" s="1">
        <v>17</v>
      </c>
      <c r="G3659" s="1" t="s">
        <v>69</v>
      </c>
      <c r="H3659" s="1" t="s">
        <v>23</v>
      </c>
      <c r="I3659" s="1">
        <v>17.989999999999998</v>
      </c>
      <c r="J3659" s="1">
        <v>1</v>
      </c>
      <c r="K3659" s="1" t="s">
        <v>28</v>
      </c>
      <c r="L3659" s="1">
        <v>4</v>
      </c>
      <c r="M3659" s="1">
        <v>0.04</v>
      </c>
      <c r="N3659" s="1" t="s">
        <v>33</v>
      </c>
    </row>
    <row r="3660" spans="1:14" x14ac:dyDescent="0.2">
      <c r="A3660" s="1" t="s">
        <v>3700</v>
      </c>
      <c r="B3660" s="1">
        <v>19</v>
      </c>
      <c r="C3660" s="1" t="s">
        <v>26</v>
      </c>
      <c r="D3660" s="1" t="s">
        <v>21</v>
      </c>
      <c r="E3660" s="1">
        <v>13.89</v>
      </c>
      <c r="F3660" s="1">
        <v>30</v>
      </c>
      <c r="G3660" s="1" t="s">
        <v>27</v>
      </c>
      <c r="H3660" s="1" t="s">
        <v>54</v>
      </c>
      <c r="I3660" s="1">
        <v>13.99</v>
      </c>
      <c r="J3660" s="1">
        <v>0</v>
      </c>
      <c r="K3660" s="1" t="s">
        <v>28</v>
      </c>
      <c r="L3660" s="1">
        <v>3</v>
      </c>
      <c r="M3660" s="1">
        <v>0.45</v>
      </c>
      <c r="N3660" s="1" t="s">
        <v>24</v>
      </c>
    </row>
    <row r="3661" spans="1:14" x14ac:dyDescent="0.2">
      <c r="A3661" s="1" t="s">
        <v>3701</v>
      </c>
      <c r="B3661" s="1">
        <v>58</v>
      </c>
      <c r="C3661" s="1" t="s">
        <v>14</v>
      </c>
      <c r="D3661" s="1" t="s">
        <v>15</v>
      </c>
      <c r="E3661" s="1">
        <v>20.100000000000001</v>
      </c>
      <c r="F3661" s="1">
        <v>25</v>
      </c>
      <c r="G3661" s="1" t="s">
        <v>48</v>
      </c>
      <c r="H3661" s="1" t="s">
        <v>23</v>
      </c>
      <c r="I3661" s="1">
        <v>8.99</v>
      </c>
      <c r="J3661" s="1">
        <v>0</v>
      </c>
      <c r="K3661" s="1" t="s">
        <v>42</v>
      </c>
      <c r="L3661" s="1">
        <v>2</v>
      </c>
      <c r="M3661" s="1">
        <v>0.77</v>
      </c>
      <c r="N3661" s="1" t="s">
        <v>19</v>
      </c>
    </row>
    <row r="3662" spans="1:14" x14ac:dyDescent="0.2">
      <c r="A3662" s="1" t="s">
        <v>3702</v>
      </c>
      <c r="B3662" s="1">
        <v>37</v>
      </c>
      <c r="C3662" s="1" t="s">
        <v>14</v>
      </c>
      <c r="D3662" s="1" t="s">
        <v>21</v>
      </c>
      <c r="E3662" s="1">
        <v>0.44</v>
      </c>
      <c r="F3662" s="1">
        <v>35</v>
      </c>
      <c r="G3662" s="1" t="s">
        <v>16</v>
      </c>
      <c r="H3662" s="1" t="s">
        <v>17</v>
      </c>
      <c r="I3662" s="1">
        <v>13.99</v>
      </c>
      <c r="J3662" s="1">
        <v>1</v>
      </c>
      <c r="K3662" s="1" t="s">
        <v>18</v>
      </c>
      <c r="L3662" s="1">
        <v>2</v>
      </c>
      <c r="M3662" s="1">
        <v>0.01</v>
      </c>
      <c r="N3662" s="1" t="s">
        <v>33</v>
      </c>
    </row>
    <row r="3663" spans="1:14" x14ac:dyDescent="0.2">
      <c r="A3663" s="1" t="s">
        <v>3703</v>
      </c>
      <c r="B3663" s="1">
        <v>34</v>
      </c>
      <c r="C3663" s="1" t="s">
        <v>26</v>
      </c>
      <c r="D3663" s="1" t="s">
        <v>15</v>
      </c>
      <c r="E3663" s="1">
        <v>13.6</v>
      </c>
      <c r="F3663" s="1">
        <v>1</v>
      </c>
      <c r="G3663" s="1" t="s">
        <v>69</v>
      </c>
      <c r="H3663" s="1" t="s">
        <v>23</v>
      </c>
      <c r="I3663" s="1">
        <v>8.99</v>
      </c>
      <c r="J3663" s="1">
        <v>0</v>
      </c>
      <c r="K3663" s="1" t="s">
        <v>36</v>
      </c>
      <c r="L3663" s="1">
        <v>2</v>
      </c>
      <c r="M3663" s="1">
        <v>6.8</v>
      </c>
      <c r="N3663" s="1" t="s">
        <v>38</v>
      </c>
    </row>
    <row r="3664" spans="1:14" x14ac:dyDescent="0.2">
      <c r="A3664" s="1" t="s">
        <v>3704</v>
      </c>
      <c r="B3664" s="1">
        <v>47</v>
      </c>
      <c r="C3664" s="1" t="s">
        <v>26</v>
      </c>
      <c r="D3664" s="1" t="s">
        <v>15</v>
      </c>
      <c r="E3664" s="1">
        <v>2.57</v>
      </c>
      <c r="F3664" s="1">
        <v>10</v>
      </c>
      <c r="G3664" s="1" t="s">
        <v>48</v>
      </c>
      <c r="H3664" s="1" t="s">
        <v>56</v>
      </c>
      <c r="I3664" s="1">
        <v>8.99</v>
      </c>
      <c r="J3664" s="1">
        <v>1</v>
      </c>
      <c r="K3664" s="1" t="s">
        <v>18</v>
      </c>
      <c r="L3664" s="1">
        <v>5</v>
      </c>
      <c r="M3664" s="1">
        <v>0.23</v>
      </c>
      <c r="N3664" s="1" t="s">
        <v>24</v>
      </c>
    </row>
    <row r="3665" spans="1:14" x14ac:dyDescent="0.2">
      <c r="A3665" s="1" t="s">
        <v>3705</v>
      </c>
      <c r="B3665" s="1">
        <v>26</v>
      </c>
      <c r="C3665" s="1" t="s">
        <v>40</v>
      </c>
      <c r="D3665" s="1" t="s">
        <v>31</v>
      </c>
      <c r="E3665" s="1">
        <v>16.34</v>
      </c>
      <c r="F3665" s="1">
        <v>5</v>
      </c>
      <c r="G3665" s="1" t="s">
        <v>27</v>
      </c>
      <c r="H3665" s="1" t="s">
        <v>17</v>
      </c>
      <c r="I3665" s="1">
        <v>17.989999999999998</v>
      </c>
      <c r="J3665" s="1">
        <v>0</v>
      </c>
      <c r="K3665" s="1" t="s">
        <v>60</v>
      </c>
      <c r="L3665" s="1">
        <v>2</v>
      </c>
      <c r="M3665" s="1">
        <v>2.72</v>
      </c>
      <c r="N3665" s="1" t="s">
        <v>29</v>
      </c>
    </row>
    <row r="3666" spans="1:14" x14ac:dyDescent="0.2">
      <c r="A3666" s="1" t="s">
        <v>3706</v>
      </c>
      <c r="B3666" s="1">
        <v>35</v>
      </c>
      <c r="C3666" s="1" t="s">
        <v>14</v>
      </c>
      <c r="D3666" s="1" t="s">
        <v>15</v>
      </c>
      <c r="E3666" s="1">
        <v>14.78</v>
      </c>
      <c r="F3666" s="1">
        <v>24</v>
      </c>
      <c r="G3666" s="1" t="s">
        <v>27</v>
      </c>
      <c r="H3666" s="1" t="s">
        <v>23</v>
      </c>
      <c r="I3666" s="1">
        <v>8.99</v>
      </c>
      <c r="J3666" s="1">
        <v>0</v>
      </c>
      <c r="K3666" s="1" t="s">
        <v>28</v>
      </c>
      <c r="L3666" s="1">
        <v>4</v>
      </c>
      <c r="M3666" s="1">
        <v>0.59</v>
      </c>
      <c r="N3666" s="1" t="s">
        <v>24</v>
      </c>
    </row>
    <row r="3667" spans="1:14" x14ac:dyDescent="0.2">
      <c r="A3667" s="1" t="s">
        <v>3707</v>
      </c>
      <c r="B3667" s="1">
        <v>41</v>
      </c>
      <c r="C3667" s="1" t="s">
        <v>14</v>
      </c>
      <c r="D3667" s="1" t="s">
        <v>21</v>
      </c>
      <c r="E3667" s="1">
        <v>2.14</v>
      </c>
      <c r="F3667" s="1">
        <v>59</v>
      </c>
      <c r="G3667" s="1" t="s">
        <v>69</v>
      </c>
      <c r="H3667" s="1" t="s">
        <v>54</v>
      </c>
      <c r="I3667" s="1">
        <v>13.99</v>
      </c>
      <c r="J3667" s="1">
        <v>1</v>
      </c>
      <c r="K3667" s="1" t="s">
        <v>60</v>
      </c>
      <c r="L3667" s="1">
        <v>1</v>
      </c>
      <c r="M3667" s="1">
        <v>0.04</v>
      </c>
      <c r="N3667" s="1" t="s">
        <v>33</v>
      </c>
    </row>
    <row r="3668" spans="1:14" x14ac:dyDescent="0.2">
      <c r="A3668" s="1" t="s">
        <v>3708</v>
      </c>
      <c r="B3668" s="1">
        <v>65</v>
      </c>
      <c r="C3668" s="1" t="s">
        <v>40</v>
      </c>
      <c r="D3668" s="1" t="s">
        <v>15</v>
      </c>
      <c r="E3668" s="1">
        <v>0.71</v>
      </c>
      <c r="F3668" s="1">
        <v>54</v>
      </c>
      <c r="G3668" s="1" t="s">
        <v>32</v>
      </c>
      <c r="H3668" s="1" t="s">
        <v>45</v>
      </c>
      <c r="I3668" s="1">
        <v>8.99</v>
      </c>
      <c r="J3668" s="1">
        <v>1</v>
      </c>
      <c r="K3668" s="1" t="s">
        <v>28</v>
      </c>
      <c r="L3668" s="1">
        <v>3</v>
      </c>
      <c r="M3668" s="1">
        <v>0.01</v>
      </c>
      <c r="N3668" s="1" t="s">
        <v>51</v>
      </c>
    </row>
    <row r="3669" spans="1:14" x14ac:dyDescent="0.2">
      <c r="A3669" s="1" t="s">
        <v>3709</v>
      </c>
      <c r="B3669" s="1">
        <v>63</v>
      </c>
      <c r="C3669" s="1" t="s">
        <v>40</v>
      </c>
      <c r="D3669" s="1" t="s">
        <v>31</v>
      </c>
      <c r="E3669" s="1">
        <v>45.68</v>
      </c>
      <c r="F3669" s="1">
        <v>52</v>
      </c>
      <c r="G3669" s="1" t="s">
        <v>48</v>
      </c>
      <c r="H3669" s="1" t="s">
        <v>54</v>
      </c>
      <c r="I3669" s="1">
        <v>17.989999999999998</v>
      </c>
      <c r="J3669" s="1">
        <v>0</v>
      </c>
      <c r="K3669" s="1" t="s">
        <v>18</v>
      </c>
      <c r="L3669" s="1">
        <v>1</v>
      </c>
      <c r="M3669" s="1">
        <v>0.86</v>
      </c>
      <c r="N3669" s="1" t="s">
        <v>24</v>
      </c>
    </row>
    <row r="3670" spans="1:14" x14ac:dyDescent="0.2">
      <c r="A3670" s="1" t="s">
        <v>3710</v>
      </c>
      <c r="B3670" s="1">
        <v>54</v>
      </c>
      <c r="C3670" s="1" t="s">
        <v>14</v>
      </c>
      <c r="D3670" s="1" t="s">
        <v>21</v>
      </c>
      <c r="E3670" s="1">
        <v>2.91</v>
      </c>
      <c r="F3670" s="1">
        <v>26</v>
      </c>
      <c r="G3670" s="1" t="s">
        <v>22</v>
      </c>
      <c r="H3670" s="1" t="s">
        <v>45</v>
      </c>
      <c r="I3670" s="1">
        <v>13.99</v>
      </c>
      <c r="J3670" s="1">
        <v>1</v>
      </c>
      <c r="K3670" s="1" t="s">
        <v>18</v>
      </c>
      <c r="L3670" s="1">
        <v>5</v>
      </c>
      <c r="M3670" s="1">
        <v>0.11</v>
      </c>
      <c r="N3670" s="1" t="s">
        <v>51</v>
      </c>
    </row>
    <row r="3671" spans="1:14" x14ac:dyDescent="0.2">
      <c r="A3671" s="1" t="s">
        <v>3711</v>
      </c>
      <c r="B3671" s="1">
        <v>26</v>
      </c>
      <c r="C3671" s="1" t="s">
        <v>40</v>
      </c>
      <c r="D3671" s="1" t="s">
        <v>21</v>
      </c>
      <c r="E3671" s="1">
        <v>3.81</v>
      </c>
      <c r="F3671" s="1">
        <v>41</v>
      </c>
      <c r="G3671" s="1" t="s">
        <v>48</v>
      </c>
      <c r="H3671" s="1" t="s">
        <v>17</v>
      </c>
      <c r="I3671" s="1">
        <v>13.99</v>
      </c>
      <c r="J3671" s="1">
        <v>1</v>
      </c>
      <c r="K3671" s="1" t="s">
        <v>28</v>
      </c>
      <c r="L3671" s="1">
        <v>4</v>
      </c>
      <c r="M3671" s="1">
        <v>0.09</v>
      </c>
      <c r="N3671" s="1" t="s">
        <v>51</v>
      </c>
    </row>
    <row r="3672" spans="1:14" x14ac:dyDescent="0.2">
      <c r="A3672" s="1" t="s">
        <v>3712</v>
      </c>
      <c r="B3672" s="1">
        <v>69</v>
      </c>
      <c r="C3672" s="1" t="s">
        <v>40</v>
      </c>
      <c r="D3672" s="1" t="s">
        <v>31</v>
      </c>
      <c r="E3672" s="1">
        <v>11.8</v>
      </c>
      <c r="F3672" s="1">
        <v>53</v>
      </c>
      <c r="G3672" s="1" t="s">
        <v>32</v>
      </c>
      <c r="H3672" s="1" t="s">
        <v>56</v>
      </c>
      <c r="I3672" s="1">
        <v>17.989999999999998</v>
      </c>
      <c r="J3672" s="1">
        <v>1</v>
      </c>
      <c r="K3672" s="1" t="s">
        <v>28</v>
      </c>
      <c r="L3672" s="1">
        <v>5</v>
      </c>
      <c r="M3672" s="1">
        <v>0.22</v>
      </c>
      <c r="N3672" s="1" t="s">
        <v>46</v>
      </c>
    </row>
    <row r="3673" spans="1:14" x14ac:dyDescent="0.2">
      <c r="A3673" s="1" t="s">
        <v>3713</v>
      </c>
      <c r="B3673" s="1">
        <v>45</v>
      </c>
      <c r="C3673" s="1" t="s">
        <v>26</v>
      </c>
      <c r="D3673" s="1" t="s">
        <v>15</v>
      </c>
      <c r="E3673" s="1">
        <v>9.77</v>
      </c>
      <c r="F3673" s="1">
        <v>16</v>
      </c>
      <c r="G3673" s="1" t="s">
        <v>27</v>
      </c>
      <c r="H3673" s="1" t="s">
        <v>45</v>
      </c>
      <c r="I3673" s="1">
        <v>8.99</v>
      </c>
      <c r="J3673" s="1">
        <v>0</v>
      </c>
      <c r="K3673" s="1" t="s">
        <v>18</v>
      </c>
      <c r="L3673" s="1">
        <v>2</v>
      </c>
      <c r="M3673" s="1">
        <v>0.56999999999999995</v>
      </c>
      <c r="N3673" s="1" t="s">
        <v>38</v>
      </c>
    </row>
    <row r="3674" spans="1:14" x14ac:dyDescent="0.2">
      <c r="A3674" s="1" t="s">
        <v>3714</v>
      </c>
      <c r="B3674" s="1">
        <v>18</v>
      </c>
      <c r="C3674" s="1" t="s">
        <v>26</v>
      </c>
      <c r="D3674" s="1" t="s">
        <v>15</v>
      </c>
      <c r="E3674" s="1">
        <v>0.33</v>
      </c>
      <c r="F3674" s="1">
        <v>28</v>
      </c>
      <c r="G3674" s="1" t="s">
        <v>32</v>
      </c>
      <c r="H3674" s="1" t="s">
        <v>56</v>
      </c>
      <c r="I3674" s="1">
        <v>8.99</v>
      </c>
      <c r="J3674" s="1">
        <v>1</v>
      </c>
      <c r="K3674" s="1" t="s">
        <v>42</v>
      </c>
      <c r="L3674" s="1">
        <v>3</v>
      </c>
      <c r="M3674" s="1">
        <v>0.01</v>
      </c>
      <c r="N3674" s="1" t="s">
        <v>19</v>
      </c>
    </row>
    <row r="3675" spans="1:14" x14ac:dyDescent="0.2">
      <c r="A3675" s="1" t="s">
        <v>3715</v>
      </c>
      <c r="B3675" s="1">
        <v>30</v>
      </c>
      <c r="C3675" s="1" t="s">
        <v>14</v>
      </c>
      <c r="D3675" s="1" t="s">
        <v>21</v>
      </c>
      <c r="E3675" s="1">
        <v>7.51</v>
      </c>
      <c r="F3675" s="1">
        <v>45</v>
      </c>
      <c r="G3675" s="1" t="s">
        <v>22</v>
      </c>
      <c r="H3675" s="1" t="s">
        <v>56</v>
      </c>
      <c r="I3675" s="1">
        <v>13.99</v>
      </c>
      <c r="J3675" s="1">
        <v>1</v>
      </c>
      <c r="K3675" s="1" t="s">
        <v>28</v>
      </c>
      <c r="L3675" s="1">
        <v>3</v>
      </c>
      <c r="M3675" s="1">
        <v>0.16</v>
      </c>
      <c r="N3675" s="1" t="s">
        <v>33</v>
      </c>
    </row>
    <row r="3676" spans="1:14" x14ac:dyDescent="0.2">
      <c r="A3676" s="1" t="s">
        <v>3716</v>
      </c>
      <c r="B3676" s="1">
        <v>58</v>
      </c>
      <c r="C3676" s="1" t="s">
        <v>26</v>
      </c>
      <c r="D3676" s="1" t="s">
        <v>31</v>
      </c>
      <c r="E3676" s="1">
        <v>24.06</v>
      </c>
      <c r="F3676" s="1">
        <v>38</v>
      </c>
      <c r="G3676" s="1" t="s">
        <v>69</v>
      </c>
      <c r="H3676" s="1" t="s">
        <v>23</v>
      </c>
      <c r="I3676" s="1">
        <v>17.989999999999998</v>
      </c>
      <c r="J3676" s="1">
        <v>0</v>
      </c>
      <c r="K3676" s="1" t="s">
        <v>42</v>
      </c>
      <c r="L3676" s="1">
        <v>5</v>
      </c>
      <c r="M3676" s="1">
        <v>0.62</v>
      </c>
      <c r="N3676" s="1" t="s">
        <v>33</v>
      </c>
    </row>
    <row r="3677" spans="1:14" x14ac:dyDescent="0.2">
      <c r="A3677" s="1" t="s">
        <v>3717</v>
      </c>
      <c r="B3677" s="1">
        <v>37</v>
      </c>
      <c r="C3677" s="1" t="s">
        <v>14</v>
      </c>
      <c r="D3677" s="1" t="s">
        <v>21</v>
      </c>
      <c r="E3677" s="1">
        <v>8.25</v>
      </c>
      <c r="F3677" s="1">
        <v>4</v>
      </c>
      <c r="G3677" s="1" t="s">
        <v>69</v>
      </c>
      <c r="H3677" s="1" t="s">
        <v>45</v>
      </c>
      <c r="I3677" s="1">
        <v>13.99</v>
      </c>
      <c r="J3677" s="1">
        <v>0</v>
      </c>
      <c r="K3677" s="1" t="s">
        <v>42</v>
      </c>
      <c r="L3677" s="1">
        <v>1</v>
      </c>
      <c r="M3677" s="1">
        <v>1.65</v>
      </c>
      <c r="N3677" s="1" t="s">
        <v>33</v>
      </c>
    </row>
    <row r="3678" spans="1:14" x14ac:dyDescent="0.2">
      <c r="A3678" s="1" t="s">
        <v>3718</v>
      </c>
      <c r="B3678" s="1">
        <v>18</v>
      </c>
      <c r="C3678" s="1" t="s">
        <v>26</v>
      </c>
      <c r="D3678" s="1" t="s">
        <v>21</v>
      </c>
      <c r="E3678" s="1">
        <v>0.27</v>
      </c>
      <c r="F3678" s="1">
        <v>20</v>
      </c>
      <c r="G3678" s="1" t="s">
        <v>32</v>
      </c>
      <c r="H3678" s="1" t="s">
        <v>54</v>
      </c>
      <c r="I3678" s="1">
        <v>13.99</v>
      </c>
      <c r="J3678" s="1">
        <v>1</v>
      </c>
      <c r="K3678" s="1" t="s">
        <v>60</v>
      </c>
      <c r="L3678" s="1">
        <v>1</v>
      </c>
      <c r="M3678" s="1">
        <v>0.01</v>
      </c>
      <c r="N3678" s="1" t="s">
        <v>46</v>
      </c>
    </row>
    <row r="3679" spans="1:14" x14ac:dyDescent="0.2">
      <c r="A3679" s="1" t="s">
        <v>3719</v>
      </c>
      <c r="B3679" s="1">
        <v>57</v>
      </c>
      <c r="C3679" s="1" t="s">
        <v>26</v>
      </c>
      <c r="D3679" s="1" t="s">
        <v>31</v>
      </c>
      <c r="E3679" s="1">
        <v>0.98</v>
      </c>
      <c r="F3679" s="1">
        <v>59</v>
      </c>
      <c r="G3679" s="1" t="s">
        <v>16</v>
      </c>
      <c r="H3679" s="1" t="s">
        <v>45</v>
      </c>
      <c r="I3679" s="1">
        <v>17.989999999999998</v>
      </c>
      <c r="J3679" s="1">
        <v>1</v>
      </c>
      <c r="K3679" s="1" t="s">
        <v>36</v>
      </c>
      <c r="L3679" s="1">
        <v>2</v>
      </c>
      <c r="M3679" s="1">
        <v>0.02</v>
      </c>
      <c r="N3679" s="1" t="s">
        <v>51</v>
      </c>
    </row>
    <row r="3680" spans="1:14" x14ac:dyDescent="0.2">
      <c r="A3680" s="1" t="s">
        <v>3720</v>
      </c>
      <c r="B3680" s="1">
        <v>59</v>
      </c>
      <c r="C3680" s="1" t="s">
        <v>26</v>
      </c>
      <c r="D3680" s="1" t="s">
        <v>31</v>
      </c>
      <c r="E3680" s="1">
        <v>0.1</v>
      </c>
      <c r="F3680" s="1">
        <v>20</v>
      </c>
      <c r="G3680" s="1" t="s">
        <v>69</v>
      </c>
      <c r="H3680" s="1" t="s">
        <v>45</v>
      </c>
      <c r="I3680" s="1">
        <v>17.989999999999998</v>
      </c>
      <c r="J3680" s="1">
        <v>1</v>
      </c>
      <c r="K3680" s="1" t="s">
        <v>28</v>
      </c>
      <c r="L3680" s="1">
        <v>1</v>
      </c>
      <c r="M3680" s="1">
        <v>0</v>
      </c>
      <c r="N3680" s="1" t="s">
        <v>24</v>
      </c>
    </row>
    <row r="3681" spans="1:14" x14ac:dyDescent="0.2">
      <c r="A3681" s="1" t="s">
        <v>3721</v>
      </c>
      <c r="B3681" s="1">
        <v>29</v>
      </c>
      <c r="C3681" s="1" t="s">
        <v>14</v>
      </c>
      <c r="D3681" s="1" t="s">
        <v>31</v>
      </c>
      <c r="E3681" s="1">
        <v>8.1300000000000008</v>
      </c>
      <c r="F3681" s="1">
        <v>17</v>
      </c>
      <c r="G3681" s="1" t="s">
        <v>32</v>
      </c>
      <c r="H3681" s="1" t="s">
        <v>17</v>
      </c>
      <c r="I3681" s="1">
        <v>17.989999999999998</v>
      </c>
      <c r="J3681" s="1">
        <v>0</v>
      </c>
      <c r="K3681" s="1" t="s">
        <v>60</v>
      </c>
      <c r="L3681" s="1">
        <v>2</v>
      </c>
      <c r="M3681" s="1">
        <v>0.45</v>
      </c>
      <c r="N3681" s="1" t="s">
        <v>24</v>
      </c>
    </row>
    <row r="3682" spans="1:14" x14ac:dyDescent="0.2">
      <c r="A3682" s="1" t="s">
        <v>3722</v>
      </c>
      <c r="B3682" s="1">
        <v>66</v>
      </c>
      <c r="C3682" s="1" t="s">
        <v>40</v>
      </c>
      <c r="D3682" s="1" t="s">
        <v>21</v>
      </c>
      <c r="E3682" s="1">
        <v>3.46</v>
      </c>
      <c r="F3682" s="1">
        <v>44</v>
      </c>
      <c r="G3682" s="1" t="s">
        <v>32</v>
      </c>
      <c r="H3682" s="1" t="s">
        <v>56</v>
      </c>
      <c r="I3682" s="1">
        <v>13.99</v>
      </c>
      <c r="J3682" s="1">
        <v>1</v>
      </c>
      <c r="K3682" s="1" t="s">
        <v>28</v>
      </c>
      <c r="L3682" s="1">
        <v>4</v>
      </c>
      <c r="M3682" s="1">
        <v>0.08</v>
      </c>
      <c r="N3682" s="1" t="s">
        <v>46</v>
      </c>
    </row>
    <row r="3683" spans="1:14" x14ac:dyDescent="0.2">
      <c r="A3683" s="1" t="s">
        <v>3723</v>
      </c>
      <c r="B3683" s="1">
        <v>55</v>
      </c>
      <c r="C3683" s="1" t="s">
        <v>40</v>
      </c>
      <c r="D3683" s="1" t="s">
        <v>15</v>
      </c>
      <c r="E3683" s="1">
        <v>2.74</v>
      </c>
      <c r="F3683" s="1">
        <v>44</v>
      </c>
      <c r="G3683" s="1" t="s">
        <v>48</v>
      </c>
      <c r="H3683" s="1" t="s">
        <v>45</v>
      </c>
      <c r="I3683" s="1">
        <v>8.99</v>
      </c>
      <c r="J3683" s="1">
        <v>1</v>
      </c>
      <c r="K3683" s="1" t="s">
        <v>60</v>
      </c>
      <c r="L3683" s="1">
        <v>4</v>
      </c>
      <c r="M3683" s="1">
        <v>0.06</v>
      </c>
      <c r="N3683" s="1" t="s">
        <v>51</v>
      </c>
    </row>
    <row r="3684" spans="1:14" x14ac:dyDescent="0.2">
      <c r="A3684" s="2" t="s">
        <v>3724</v>
      </c>
      <c r="B3684" s="1">
        <v>39</v>
      </c>
      <c r="C3684" s="1" t="s">
        <v>40</v>
      </c>
      <c r="D3684" s="1" t="s">
        <v>31</v>
      </c>
      <c r="E3684" s="1">
        <v>21.09</v>
      </c>
      <c r="F3684" s="1">
        <v>57</v>
      </c>
      <c r="G3684" s="1" t="s">
        <v>69</v>
      </c>
      <c r="H3684" s="1" t="s">
        <v>45</v>
      </c>
      <c r="I3684" s="1">
        <v>17.989999999999998</v>
      </c>
      <c r="J3684" s="1">
        <v>0</v>
      </c>
      <c r="K3684" s="1" t="s">
        <v>18</v>
      </c>
      <c r="L3684" s="1">
        <v>2</v>
      </c>
      <c r="M3684" s="1">
        <v>0.36</v>
      </c>
      <c r="N3684" s="1" t="s">
        <v>29</v>
      </c>
    </row>
    <row r="3685" spans="1:14" x14ac:dyDescent="0.2">
      <c r="A3685" s="1" t="s">
        <v>3725</v>
      </c>
      <c r="B3685" s="1">
        <v>51</v>
      </c>
      <c r="C3685" s="1" t="s">
        <v>14</v>
      </c>
      <c r="D3685" s="1" t="s">
        <v>31</v>
      </c>
      <c r="E3685" s="1">
        <v>4.43</v>
      </c>
      <c r="F3685" s="1">
        <v>9</v>
      </c>
      <c r="G3685" s="1" t="s">
        <v>48</v>
      </c>
      <c r="H3685" s="1" t="s">
        <v>45</v>
      </c>
      <c r="I3685" s="1">
        <v>17.989999999999998</v>
      </c>
      <c r="J3685" s="1">
        <v>1</v>
      </c>
      <c r="K3685" s="1" t="s">
        <v>18</v>
      </c>
      <c r="L3685" s="1">
        <v>3</v>
      </c>
      <c r="M3685" s="1">
        <v>0.44</v>
      </c>
      <c r="N3685" s="1" t="s">
        <v>33</v>
      </c>
    </row>
    <row r="3686" spans="1:14" x14ac:dyDescent="0.2">
      <c r="A3686" s="1" t="s">
        <v>3726</v>
      </c>
      <c r="B3686" s="1">
        <v>57</v>
      </c>
      <c r="C3686" s="1" t="s">
        <v>26</v>
      </c>
      <c r="D3686" s="1" t="s">
        <v>21</v>
      </c>
      <c r="E3686" s="1">
        <v>1.41</v>
      </c>
      <c r="F3686" s="1">
        <v>11</v>
      </c>
      <c r="G3686" s="1" t="s">
        <v>22</v>
      </c>
      <c r="H3686" s="1" t="s">
        <v>56</v>
      </c>
      <c r="I3686" s="1">
        <v>13.99</v>
      </c>
      <c r="J3686" s="1">
        <v>0</v>
      </c>
      <c r="K3686" s="1" t="s">
        <v>42</v>
      </c>
      <c r="L3686" s="1">
        <v>5</v>
      </c>
      <c r="M3686" s="1">
        <v>0.12</v>
      </c>
      <c r="N3686" s="1" t="s">
        <v>38</v>
      </c>
    </row>
    <row r="3687" spans="1:14" x14ac:dyDescent="0.2">
      <c r="A3687" s="1" t="s">
        <v>3727</v>
      </c>
      <c r="B3687" s="1">
        <v>48</v>
      </c>
      <c r="C3687" s="1" t="s">
        <v>14</v>
      </c>
      <c r="D3687" s="1" t="s">
        <v>15</v>
      </c>
      <c r="E3687" s="1">
        <v>3.04</v>
      </c>
      <c r="F3687" s="1">
        <v>20</v>
      </c>
      <c r="G3687" s="1" t="s">
        <v>22</v>
      </c>
      <c r="H3687" s="1" t="s">
        <v>23</v>
      </c>
      <c r="I3687" s="1">
        <v>8.99</v>
      </c>
      <c r="J3687" s="1">
        <v>1</v>
      </c>
      <c r="K3687" s="1" t="s">
        <v>36</v>
      </c>
      <c r="L3687" s="1">
        <v>2</v>
      </c>
      <c r="M3687" s="1">
        <v>0.14000000000000001</v>
      </c>
      <c r="N3687" s="1" t="s">
        <v>19</v>
      </c>
    </row>
    <row r="3688" spans="1:14" x14ac:dyDescent="0.2">
      <c r="A3688" s="1" t="s">
        <v>3728</v>
      </c>
      <c r="B3688" s="1">
        <v>26</v>
      </c>
      <c r="C3688" s="1" t="s">
        <v>26</v>
      </c>
      <c r="D3688" s="1" t="s">
        <v>31</v>
      </c>
      <c r="E3688" s="1">
        <v>4.66</v>
      </c>
      <c r="F3688" s="1">
        <v>38</v>
      </c>
      <c r="G3688" s="1" t="s">
        <v>48</v>
      </c>
      <c r="H3688" s="1" t="s">
        <v>45</v>
      </c>
      <c r="I3688" s="1">
        <v>17.989999999999998</v>
      </c>
      <c r="J3688" s="1">
        <v>1</v>
      </c>
      <c r="K3688" s="1" t="s">
        <v>36</v>
      </c>
      <c r="L3688" s="1">
        <v>5</v>
      </c>
      <c r="M3688" s="1">
        <v>0.12</v>
      </c>
      <c r="N3688" s="1" t="s">
        <v>51</v>
      </c>
    </row>
    <row r="3689" spans="1:14" x14ac:dyDescent="0.2">
      <c r="A3689" s="1" t="s">
        <v>3729</v>
      </c>
      <c r="B3689" s="1">
        <v>34</v>
      </c>
      <c r="C3689" s="1" t="s">
        <v>26</v>
      </c>
      <c r="D3689" s="1" t="s">
        <v>15</v>
      </c>
      <c r="E3689" s="1">
        <v>18.39</v>
      </c>
      <c r="F3689" s="1">
        <v>53</v>
      </c>
      <c r="G3689" s="1" t="s">
        <v>32</v>
      </c>
      <c r="H3689" s="1" t="s">
        <v>45</v>
      </c>
      <c r="I3689" s="1">
        <v>8.99</v>
      </c>
      <c r="J3689" s="1">
        <v>1</v>
      </c>
      <c r="K3689" s="1" t="s">
        <v>36</v>
      </c>
      <c r="L3689" s="1">
        <v>1</v>
      </c>
      <c r="M3689" s="1">
        <v>0.34</v>
      </c>
      <c r="N3689" s="1" t="s">
        <v>19</v>
      </c>
    </row>
    <row r="3690" spans="1:14" x14ac:dyDescent="0.2">
      <c r="A3690" s="1" t="s">
        <v>3730</v>
      </c>
      <c r="B3690" s="1">
        <v>18</v>
      </c>
      <c r="C3690" s="1" t="s">
        <v>40</v>
      </c>
      <c r="D3690" s="1" t="s">
        <v>21</v>
      </c>
      <c r="E3690" s="1">
        <v>3.03</v>
      </c>
      <c r="F3690" s="1">
        <v>22</v>
      </c>
      <c r="G3690" s="1" t="s">
        <v>32</v>
      </c>
      <c r="H3690" s="1" t="s">
        <v>56</v>
      </c>
      <c r="I3690" s="1">
        <v>13.99</v>
      </c>
      <c r="J3690" s="1">
        <v>1</v>
      </c>
      <c r="K3690" s="1" t="s">
        <v>18</v>
      </c>
      <c r="L3690" s="1">
        <v>5</v>
      </c>
      <c r="M3690" s="1">
        <v>0.13</v>
      </c>
      <c r="N3690" s="1" t="s">
        <v>19</v>
      </c>
    </row>
    <row r="3691" spans="1:14" x14ac:dyDescent="0.2">
      <c r="A3691" s="1" t="s">
        <v>3731</v>
      </c>
      <c r="B3691" s="1">
        <v>51</v>
      </c>
      <c r="C3691" s="1" t="s">
        <v>40</v>
      </c>
      <c r="D3691" s="1" t="s">
        <v>15</v>
      </c>
      <c r="E3691" s="1">
        <v>6.65</v>
      </c>
      <c r="F3691" s="1">
        <v>2</v>
      </c>
      <c r="G3691" s="1" t="s">
        <v>69</v>
      </c>
      <c r="H3691" s="1" t="s">
        <v>17</v>
      </c>
      <c r="I3691" s="1">
        <v>8.99</v>
      </c>
      <c r="J3691" s="1">
        <v>0</v>
      </c>
      <c r="K3691" s="1" t="s">
        <v>42</v>
      </c>
      <c r="L3691" s="1">
        <v>4</v>
      </c>
      <c r="M3691" s="1">
        <v>2.2200000000000002</v>
      </c>
      <c r="N3691" s="1" t="s">
        <v>33</v>
      </c>
    </row>
    <row r="3692" spans="1:14" x14ac:dyDescent="0.2">
      <c r="A3692" s="1" t="s">
        <v>3732</v>
      </c>
      <c r="B3692" s="1">
        <v>55</v>
      </c>
      <c r="C3692" s="1" t="s">
        <v>40</v>
      </c>
      <c r="D3692" s="1" t="s">
        <v>15</v>
      </c>
      <c r="E3692" s="1">
        <v>7.22</v>
      </c>
      <c r="F3692" s="1">
        <v>3</v>
      </c>
      <c r="G3692" s="1" t="s">
        <v>69</v>
      </c>
      <c r="H3692" s="1" t="s">
        <v>56</v>
      </c>
      <c r="I3692" s="1">
        <v>8.99</v>
      </c>
      <c r="J3692" s="1">
        <v>0</v>
      </c>
      <c r="K3692" s="1" t="s">
        <v>18</v>
      </c>
      <c r="L3692" s="1">
        <v>2</v>
      </c>
      <c r="M3692" s="1">
        <v>1.8</v>
      </c>
      <c r="N3692" s="1" t="s">
        <v>38</v>
      </c>
    </row>
    <row r="3693" spans="1:14" x14ac:dyDescent="0.2">
      <c r="A3693" s="1" t="s">
        <v>3733</v>
      </c>
      <c r="B3693" s="1">
        <v>20</v>
      </c>
      <c r="C3693" s="1" t="s">
        <v>40</v>
      </c>
      <c r="D3693" s="1" t="s">
        <v>15</v>
      </c>
      <c r="E3693" s="1">
        <v>1.81</v>
      </c>
      <c r="F3693" s="1">
        <v>0</v>
      </c>
      <c r="G3693" s="1" t="s">
        <v>16</v>
      </c>
      <c r="H3693" s="1" t="s">
        <v>23</v>
      </c>
      <c r="I3693" s="1">
        <v>8.99</v>
      </c>
      <c r="J3693" s="1">
        <v>0</v>
      </c>
      <c r="K3693" s="1" t="s">
        <v>60</v>
      </c>
      <c r="L3693" s="1">
        <v>3</v>
      </c>
      <c r="M3693" s="1">
        <v>1.81</v>
      </c>
      <c r="N3693" s="1" t="s">
        <v>24</v>
      </c>
    </row>
    <row r="3694" spans="1:14" x14ac:dyDescent="0.2">
      <c r="A3694" s="1" t="s">
        <v>3734</v>
      </c>
      <c r="B3694" s="1">
        <v>21</v>
      </c>
      <c r="C3694" s="1" t="s">
        <v>14</v>
      </c>
      <c r="D3694" s="1" t="s">
        <v>31</v>
      </c>
      <c r="E3694" s="1">
        <v>27.46</v>
      </c>
      <c r="F3694" s="1">
        <v>43</v>
      </c>
      <c r="G3694" s="1" t="s">
        <v>69</v>
      </c>
      <c r="H3694" s="1" t="s">
        <v>56</v>
      </c>
      <c r="I3694" s="1">
        <v>17.989999999999998</v>
      </c>
      <c r="J3694" s="1">
        <v>0</v>
      </c>
      <c r="K3694" s="1" t="s">
        <v>18</v>
      </c>
      <c r="L3694" s="1">
        <v>2</v>
      </c>
      <c r="M3694" s="1">
        <v>0.62</v>
      </c>
      <c r="N3694" s="1" t="s">
        <v>51</v>
      </c>
    </row>
    <row r="3695" spans="1:14" x14ac:dyDescent="0.2">
      <c r="A3695" s="1" t="s">
        <v>3735</v>
      </c>
      <c r="B3695" s="1">
        <v>70</v>
      </c>
      <c r="C3695" s="1" t="s">
        <v>14</v>
      </c>
      <c r="D3695" s="1" t="s">
        <v>15</v>
      </c>
      <c r="E3695" s="1">
        <v>18.36</v>
      </c>
      <c r="F3695" s="1">
        <v>46</v>
      </c>
      <c r="G3695" s="1" t="s">
        <v>69</v>
      </c>
      <c r="H3695" s="1" t="s">
        <v>45</v>
      </c>
      <c r="I3695" s="1">
        <v>8.99</v>
      </c>
      <c r="J3695" s="1">
        <v>1</v>
      </c>
      <c r="K3695" s="1" t="s">
        <v>18</v>
      </c>
      <c r="L3695" s="1">
        <v>2</v>
      </c>
      <c r="M3695" s="1">
        <v>0.39</v>
      </c>
      <c r="N3695" s="1" t="s">
        <v>33</v>
      </c>
    </row>
    <row r="3696" spans="1:14" x14ac:dyDescent="0.2">
      <c r="A3696" s="1" t="s">
        <v>3736</v>
      </c>
      <c r="B3696" s="1">
        <v>70</v>
      </c>
      <c r="C3696" s="1" t="s">
        <v>26</v>
      </c>
      <c r="D3696" s="1" t="s">
        <v>15</v>
      </c>
      <c r="E3696" s="1">
        <v>1.26</v>
      </c>
      <c r="F3696" s="1">
        <v>20</v>
      </c>
      <c r="G3696" s="1" t="s">
        <v>16</v>
      </c>
      <c r="H3696" s="1" t="s">
        <v>17</v>
      </c>
      <c r="I3696" s="1">
        <v>8.99</v>
      </c>
      <c r="J3696" s="1">
        <v>1</v>
      </c>
      <c r="K3696" s="1" t="s">
        <v>36</v>
      </c>
      <c r="L3696" s="1">
        <v>5</v>
      </c>
      <c r="M3696" s="1">
        <v>0.06</v>
      </c>
      <c r="N3696" s="1" t="s">
        <v>29</v>
      </c>
    </row>
    <row r="3697" spans="1:14" x14ac:dyDescent="0.2">
      <c r="A3697" s="1" t="s">
        <v>3737</v>
      </c>
      <c r="B3697" s="1">
        <v>66</v>
      </c>
      <c r="C3697" s="1" t="s">
        <v>40</v>
      </c>
      <c r="D3697" s="1" t="s">
        <v>21</v>
      </c>
      <c r="E3697" s="1">
        <v>0.28999999999999998</v>
      </c>
      <c r="F3697" s="1">
        <v>2</v>
      </c>
      <c r="G3697" s="1" t="s">
        <v>32</v>
      </c>
      <c r="H3697" s="1" t="s">
        <v>45</v>
      </c>
      <c r="I3697" s="1">
        <v>13.99</v>
      </c>
      <c r="J3697" s="1">
        <v>1</v>
      </c>
      <c r="K3697" s="1" t="s">
        <v>18</v>
      </c>
      <c r="L3697" s="1">
        <v>2</v>
      </c>
      <c r="M3697" s="1">
        <v>0.1</v>
      </c>
      <c r="N3697" s="1" t="s">
        <v>19</v>
      </c>
    </row>
    <row r="3698" spans="1:14" x14ac:dyDescent="0.2">
      <c r="A3698" s="1" t="s">
        <v>3738</v>
      </c>
      <c r="B3698" s="1">
        <v>55</v>
      </c>
      <c r="C3698" s="1" t="s">
        <v>26</v>
      </c>
      <c r="D3698" s="1" t="s">
        <v>31</v>
      </c>
      <c r="E3698" s="1">
        <v>13.7</v>
      </c>
      <c r="F3698" s="1">
        <v>59</v>
      </c>
      <c r="G3698" s="1" t="s">
        <v>48</v>
      </c>
      <c r="H3698" s="1" t="s">
        <v>54</v>
      </c>
      <c r="I3698" s="1">
        <v>17.989999999999998</v>
      </c>
      <c r="J3698" s="1">
        <v>1</v>
      </c>
      <c r="K3698" s="1" t="s">
        <v>42</v>
      </c>
      <c r="L3698" s="1">
        <v>3</v>
      </c>
      <c r="M3698" s="1">
        <v>0.23</v>
      </c>
      <c r="N3698" s="1" t="s">
        <v>19</v>
      </c>
    </row>
    <row r="3699" spans="1:14" x14ac:dyDescent="0.2">
      <c r="A3699" s="1" t="s">
        <v>3739</v>
      </c>
      <c r="B3699" s="1">
        <v>28</v>
      </c>
      <c r="C3699" s="1" t="s">
        <v>26</v>
      </c>
      <c r="D3699" s="1" t="s">
        <v>21</v>
      </c>
      <c r="E3699" s="1">
        <v>2.25</v>
      </c>
      <c r="F3699" s="1">
        <v>30</v>
      </c>
      <c r="G3699" s="1" t="s">
        <v>48</v>
      </c>
      <c r="H3699" s="1" t="s">
        <v>45</v>
      </c>
      <c r="I3699" s="1">
        <v>13.99</v>
      </c>
      <c r="J3699" s="1">
        <v>1</v>
      </c>
      <c r="K3699" s="1" t="s">
        <v>28</v>
      </c>
      <c r="L3699" s="1">
        <v>3</v>
      </c>
      <c r="M3699" s="1">
        <v>7.0000000000000007E-2</v>
      </c>
      <c r="N3699" s="1" t="s">
        <v>19</v>
      </c>
    </row>
    <row r="3700" spans="1:14" x14ac:dyDescent="0.2">
      <c r="A3700" s="1" t="s">
        <v>3740</v>
      </c>
      <c r="B3700" s="1">
        <v>47</v>
      </c>
      <c r="C3700" s="1" t="s">
        <v>14</v>
      </c>
      <c r="D3700" s="1" t="s">
        <v>31</v>
      </c>
      <c r="E3700" s="1">
        <v>7.74</v>
      </c>
      <c r="F3700" s="1">
        <v>25</v>
      </c>
      <c r="G3700" s="1" t="s">
        <v>16</v>
      </c>
      <c r="H3700" s="1" t="s">
        <v>54</v>
      </c>
      <c r="I3700" s="1">
        <v>17.989999999999998</v>
      </c>
      <c r="J3700" s="1">
        <v>0</v>
      </c>
      <c r="K3700" s="1" t="s">
        <v>36</v>
      </c>
      <c r="L3700" s="1">
        <v>1</v>
      </c>
      <c r="M3700" s="1">
        <v>0.3</v>
      </c>
      <c r="N3700" s="1" t="s">
        <v>51</v>
      </c>
    </row>
    <row r="3701" spans="1:14" x14ac:dyDescent="0.2">
      <c r="A3701" s="1" t="s">
        <v>3741</v>
      </c>
      <c r="B3701" s="1">
        <v>38</v>
      </c>
      <c r="C3701" s="1" t="s">
        <v>26</v>
      </c>
      <c r="D3701" s="1" t="s">
        <v>15</v>
      </c>
      <c r="E3701" s="1">
        <v>7.99</v>
      </c>
      <c r="F3701" s="1">
        <v>27</v>
      </c>
      <c r="G3701" s="1" t="s">
        <v>48</v>
      </c>
      <c r="H3701" s="1" t="s">
        <v>23</v>
      </c>
      <c r="I3701" s="1">
        <v>8.99</v>
      </c>
      <c r="J3701" s="1">
        <v>0</v>
      </c>
      <c r="K3701" s="1" t="s">
        <v>60</v>
      </c>
      <c r="L3701" s="1">
        <v>3</v>
      </c>
      <c r="M3701" s="1">
        <v>0.28999999999999998</v>
      </c>
      <c r="N3701" s="1" t="s">
        <v>46</v>
      </c>
    </row>
    <row r="3702" spans="1:14" x14ac:dyDescent="0.2">
      <c r="A3702" s="1" t="s">
        <v>3742</v>
      </c>
      <c r="B3702" s="1">
        <v>63</v>
      </c>
      <c r="C3702" s="1" t="s">
        <v>14</v>
      </c>
      <c r="D3702" s="1" t="s">
        <v>31</v>
      </c>
      <c r="E3702" s="1">
        <v>26.2</v>
      </c>
      <c r="F3702" s="1">
        <v>52</v>
      </c>
      <c r="G3702" s="1" t="s">
        <v>69</v>
      </c>
      <c r="H3702" s="1" t="s">
        <v>45</v>
      </c>
      <c r="I3702" s="1">
        <v>17.989999999999998</v>
      </c>
      <c r="J3702" s="1">
        <v>0</v>
      </c>
      <c r="K3702" s="1" t="s">
        <v>18</v>
      </c>
      <c r="L3702" s="1">
        <v>2</v>
      </c>
      <c r="M3702" s="1">
        <v>0.49</v>
      </c>
      <c r="N3702" s="1" t="s">
        <v>33</v>
      </c>
    </row>
    <row r="3703" spans="1:14" x14ac:dyDescent="0.2">
      <c r="A3703" s="1" t="s">
        <v>3743</v>
      </c>
      <c r="B3703" s="1">
        <v>29</v>
      </c>
      <c r="C3703" s="1" t="s">
        <v>14</v>
      </c>
      <c r="D3703" s="1" t="s">
        <v>21</v>
      </c>
      <c r="E3703" s="1">
        <v>8.15</v>
      </c>
      <c r="F3703" s="1">
        <v>13</v>
      </c>
      <c r="G3703" s="1" t="s">
        <v>69</v>
      </c>
      <c r="H3703" s="1" t="s">
        <v>17</v>
      </c>
      <c r="I3703" s="1">
        <v>13.99</v>
      </c>
      <c r="J3703" s="1">
        <v>0</v>
      </c>
      <c r="K3703" s="1" t="s">
        <v>28</v>
      </c>
      <c r="L3703" s="1">
        <v>2</v>
      </c>
      <c r="M3703" s="1">
        <v>0.57999999999999996</v>
      </c>
      <c r="N3703" s="1" t="s">
        <v>29</v>
      </c>
    </row>
    <row r="3704" spans="1:14" x14ac:dyDescent="0.2">
      <c r="A3704" s="1" t="s">
        <v>3744</v>
      </c>
      <c r="B3704" s="1">
        <v>39</v>
      </c>
      <c r="C3704" s="1" t="s">
        <v>40</v>
      </c>
      <c r="D3704" s="1" t="s">
        <v>31</v>
      </c>
      <c r="E3704" s="1">
        <v>4.84</v>
      </c>
      <c r="F3704" s="1">
        <v>0</v>
      </c>
      <c r="G3704" s="1" t="s">
        <v>16</v>
      </c>
      <c r="H3704" s="1" t="s">
        <v>45</v>
      </c>
      <c r="I3704" s="1">
        <v>17.989999999999998</v>
      </c>
      <c r="J3704" s="1">
        <v>0</v>
      </c>
      <c r="K3704" s="1" t="s">
        <v>36</v>
      </c>
      <c r="L3704" s="1">
        <v>2</v>
      </c>
      <c r="M3704" s="1">
        <v>4.84</v>
      </c>
      <c r="N3704" s="1" t="s">
        <v>46</v>
      </c>
    </row>
    <row r="3705" spans="1:14" x14ac:dyDescent="0.2">
      <c r="A3705" s="1" t="s">
        <v>3745</v>
      </c>
      <c r="B3705" s="1">
        <v>23</v>
      </c>
      <c r="C3705" s="1" t="s">
        <v>40</v>
      </c>
      <c r="D3705" s="1" t="s">
        <v>15</v>
      </c>
      <c r="E3705" s="1">
        <v>0.6</v>
      </c>
      <c r="F3705" s="1">
        <v>6</v>
      </c>
      <c r="G3705" s="1" t="s">
        <v>32</v>
      </c>
      <c r="H3705" s="1" t="s">
        <v>54</v>
      </c>
      <c r="I3705" s="1">
        <v>8.99</v>
      </c>
      <c r="J3705" s="1">
        <v>1</v>
      </c>
      <c r="K3705" s="1" t="s">
        <v>42</v>
      </c>
      <c r="L3705" s="1">
        <v>3</v>
      </c>
      <c r="M3705" s="1">
        <v>0.09</v>
      </c>
      <c r="N3705" s="1" t="s">
        <v>51</v>
      </c>
    </row>
    <row r="3706" spans="1:14" x14ac:dyDescent="0.2">
      <c r="A3706" s="1" t="s">
        <v>3746</v>
      </c>
      <c r="B3706" s="1">
        <v>58</v>
      </c>
      <c r="C3706" s="1" t="s">
        <v>26</v>
      </c>
      <c r="D3706" s="1" t="s">
        <v>15</v>
      </c>
      <c r="E3706" s="1">
        <v>10.42</v>
      </c>
      <c r="F3706" s="1">
        <v>6</v>
      </c>
      <c r="G3706" s="1" t="s">
        <v>32</v>
      </c>
      <c r="H3706" s="1" t="s">
        <v>56</v>
      </c>
      <c r="I3706" s="1">
        <v>8.99</v>
      </c>
      <c r="J3706" s="1">
        <v>0</v>
      </c>
      <c r="K3706" s="1" t="s">
        <v>36</v>
      </c>
      <c r="L3706" s="1">
        <v>2</v>
      </c>
      <c r="M3706" s="1">
        <v>1.49</v>
      </c>
      <c r="N3706" s="1" t="s">
        <v>51</v>
      </c>
    </row>
    <row r="3707" spans="1:14" x14ac:dyDescent="0.2">
      <c r="A3707" s="1" t="s">
        <v>3747</v>
      </c>
      <c r="B3707" s="1">
        <v>26</v>
      </c>
      <c r="C3707" s="1" t="s">
        <v>40</v>
      </c>
      <c r="D3707" s="1" t="s">
        <v>21</v>
      </c>
      <c r="E3707" s="1">
        <v>2.35</v>
      </c>
      <c r="F3707" s="1">
        <v>25</v>
      </c>
      <c r="G3707" s="1" t="s">
        <v>32</v>
      </c>
      <c r="H3707" s="1" t="s">
        <v>56</v>
      </c>
      <c r="I3707" s="1">
        <v>13.99</v>
      </c>
      <c r="J3707" s="1">
        <v>0</v>
      </c>
      <c r="K3707" s="1" t="s">
        <v>42</v>
      </c>
      <c r="L3707" s="1">
        <v>5</v>
      </c>
      <c r="M3707" s="1">
        <v>0.09</v>
      </c>
      <c r="N3707" s="1" t="s">
        <v>38</v>
      </c>
    </row>
    <row r="3708" spans="1:14" x14ac:dyDescent="0.2">
      <c r="A3708" s="1" t="s">
        <v>3748</v>
      </c>
      <c r="B3708" s="1">
        <v>63</v>
      </c>
      <c r="C3708" s="1" t="s">
        <v>40</v>
      </c>
      <c r="D3708" s="1" t="s">
        <v>31</v>
      </c>
      <c r="E3708" s="1">
        <v>3.17</v>
      </c>
      <c r="F3708" s="1">
        <v>14</v>
      </c>
      <c r="G3708" s="1" t="s">
        <v>32</v>
      </c>
      <c r="H3708" s="1" t="s">
        <v>56</v>
      </c>
      <c r="I3708" s="1">
        <v>17.989999999999998</v>
      </c>
      <c r="J3708" s="1">
        <v>1</v>
      </c>
      <c r="K3708" s="1" t="s">
        <v>18</v>
      </c>
      <c r="L3708" s="1">
        <v>5</v>
      </c>
      <c r="M3708" s="1">
        <v>0.21</v>
      </c>
      <c r="N3708" s="1" t="s">
        <v>46</v>
      </c>
    </row>
    <row r="3709" spans="1:14" x14ac:dyDescent="0.2">
      <c r="A3709" s="1" t="s">
        <v>3749</v>
      </c>
      <c r="B3709" s="1">
        <v>37</v>
      </c>
      <c r="C3709" s="1" t="s">
        <v>40</v>
      </c>
      <c r="D3709" s="1" t="s">
        <v>31</v>
      </c>
      <c r="E3709" s="1">
        <v>24.13</v>
      </c>
      <c r="F3709" s="1">
        <v>31</v>
      </c>
      <c r="G3709" s="1" t="s">
        <v>48</v>
      </c>
      <c r="H3709" s="1" t="s">
        <v>17</v>
      </c>
      <c r="I3709" s="1">
        <v>17.989999999999998</v>
      </c>
      <c r="J3709" s="1">
        <v>0</v>
      </c>
      <c r="K3709" s="1" t="s">
        <v>28</v>
      </c>
      <c r="L3709" s="1">
        <v>2</v>
      </c>
      <c r="M3709" s="1">
        <v>0.75</v>
      </c>
      <c r="N3709" s="1" t="s">
        <v>19</v>
      </c>
    </row>
    <row r="3710" spans="1:14" x14ac:dyDescent="0.2">
      <c r="A3710" s="1" t="s">
        <v>3750</v>
      </c>
      <c r="B3710" s="1">
        <v>48</v>
      </c>
      <c r="C3710" s="1" t="s">
        <v>26</v>
      </c>
      <c r="D3710" s="1" t="s">
        <v>21</v>
      </c>
      <c r="E3710" s="1">
        <v>3.84</v>
      </c>
      <c r="F3710" s="1">
        <v>23</v>
      </c>
      <c r="G3710" s="1" t="s">
        <v>48</v>
      </c>
      <c r="H3710" s="1" t="s">
        <v>56</v>
      </c>
      <c r="I3710" s="1">
        <v>13.99</v>
      </c>
      <c r="J3710" s="1">
        <v>1</v>
      </c>
      <c r="K3710" s="1" t="s">
        <v>28</v>
      </c>
      <c r="L3710" s="1">
        <v>1</v>
      </c>
      <c r="M3710" s="1">
        <v>0.16</v>
      </c>
      <c r="N3710" s="1" t="s">
        <v>38</v>
      </c>
    </row>
    <row r="3711" spans="1:14" x14ac:dyDescent="0.2">
      <c r="A3711" s="1" t="s">
        <v>3751</v>
      </c>
      <c r="B3711" s="1">
        <v>32</v>
      </c>
      <c r="C3711" s="1" t="s">
        <v>14</v>
      </c>
      <c r="D3711" s="1" t="s">
        <v>31</v>
      </c>
      <c r="E3711" s="1">
        <v>14.31</v>
      </c>
      <c r="F3711" s="1">
        <v>43</v>
      </c>
      <c r="G3711" s="1" t="s">
        <v>22</v>
      </c>
      <c r="H3711" s="1" t="s">
        <v>54</v>
      </c>
      <c r="I3711" s="1">
        <v>17.989999999999998</v>
      </c>
      <c r="J3711" s="1">
        <v>0</v>
      </c>
      <c r="K3711" s="1" t="s">
        <v>60</v>
      </c>
      <c r="L3711" s="1">
        <v>5</v>
      </c>
      <c r="M3711" s="1">
        <v>0.33</v>
      </c>
      <c r="N3711" s="1" t="s">
        <v>33</v>
      </c>
    </row>
    <row r="3712" spans="1:14" x14ac:dyDescent="0.2">
      <c r="A3712" s="1" t="s">
        <v>3752</v>
      </c>
      <c r="B3712" s="1">
        <v>64</v>
      </c>
      <c r="C3712" s="1" t="s">
        <v>26</v>
      </c>
      <c r="D3712" s="1" t="s">
        <v>15</v>
      </c>
      <c r="E3712" s="1">
        <v>6.74</v>
      </c>
      <c r="F3712" s="1">
        <v>46</v>
      </c>
      <c r="G3712" s="1" t="s">
        <v>69</v>
      </c>
      <c r="H3712" s="1" t="s">
        <v>56</v>
      </c>
      <c r="I3712" s="1">
        <v>8.99</v>
      </c>
      <c r="J3712" s="1">
        <v>1</v>
      </c>
      <c r="K3712" s="1" t="s">
        <v>60</v>
      </c>
      <c r="L3712" s="1">
        <v>5</v>
      </c>
      <c r="M3712" s="1">
        <v>0.14000000000000001</v>
      </c>
      <c r="N3712" s="1" t="s">
        <v>51</v>
      </c>
    </row>
    <row r="3713" spans="1:14" x14ac:dyDescent="0.2">
      <c r="A3713" s="1" t="s">
        <v>3753</v>
      </c>
      <c r="B3713" s="1">
        <v>47</v>
      </c>
      <c r="C3713" s="1" t="s">
        <v>26</v>
      </c>
      <c r="D3713" s="1" t="s">
        <v>15</v>
      </c>
      <c r="E3713" s="1">
        <v>10.89</v>
      </c>
      <c r="F3713" s="1">
        <v>48</v>
      </c>
      <c r="G3713" s="1" t="s">
        <v>32</v>
      </c>
      <c r="H3713" s="1" t="s">
        <v>23</v>
      </c>
      <c r="I3713" s="1">
        <v>8.99</v>
      </c>
      <c r="J3713" s="1">
        <v>1</v>
      </c>
      <c r="K3713" s="1" t="s">
        <v>36</v>
      </c>
      <c r="L3713" s="1">
        <v>5</v>
      </c>
      <c r="M3713" s="1">
        <v>0.22</v>
      </c>
      <c r="N3713" s="1" t="s">
        <v>46</v>
      </c>
    </row>
    <row r="3714" spans="1:14" x14ac:dyDescent="0.2">
      <c r="A3714" s="1" t="s">
        <v>3754</v>
      </c>
      <c r="B3714" s="1">
        <v>48</v>
      </c>
      <c r="C3714" s="1" t="s">
        <v>26</v>
      </c>
      <c r="D3714" s="1" t="s">
        <v>21</v>
      </c>
      <c r="E3714" s="1">
        <v>21.16</v>
      </c>
      <c r="F3714" s="1">
        <v>28</v>
      </c>
      <c r="G3714" s="1" t="s">
        <v>48</v>
      </c>
      <c r="H3714" s="1" t="s">
        <v>23</v>
      </c>
      <c r="I3714" s="1">
        <v>13.99</v>
      </c>
      <c r="J3714" s="1">
        <v>0</v>
      </c>
      <c r="K3714" s="1" t="s">
        <v>42</v>
      </c>
      <c r="L3714" s="1">
        <v>5</v>
      </c>
      <c r="M3714" s="1">
        <v>0.73</v>
      </c>
      <c r="N3714" s="1" t="s">
        <v>46</v>
      </c>
    </row>
    <row r="3715" spans="1:14" x14ac:dyDescent="0.2">
      <c r="A3715" s="1" t="s">
        <v>3755</v>
      </c>
      <c r="B3715" s="1">
        <v>44</v>
      </c>
      <c r="C3715" s="1" t="s">
        <v>14</v>
      </c>
      <c r="D3715" s="1" t="s">
        <v>15</v>
      </c>
      <c r="E3715" s="1">
        <v>22.22</v>
      </c>
      <c r="F3715" s="1">
        <v>42</v>
      </c>
      <c r="G3715" s="1" t="s">
        <v>27</v>
      </c>
      <c r="H3715" s="1" t="s">
        <v>56</v>
      </c>
      <c r="I3715" s="1">
        <v>8.99</v>
      </c>
      <c r="J3715" s="1">
        <v>0</v>
      </c>
      <c r="K3715" s="1" t="s">
        <v>18</v>
      </c>
      <c r="L3715" s="1">
        <v>5</v>
      </c>
      <c r="M3715" s="1">
        <v>0.52</v>
      </c>
      <c r="N3715" s="1" t="s">
        <v>46</v>
      </c>
    </row>
    <row r="3716" spans="1:14" x14ac:dyDescent="0.2">
      <c r="A3716" s="1" t="s">
        <v>3756</v>
      </c>
      <c r="B3716" s="1">
        <v>44</v>
      </c>
      <c r="C3716" s="1" t="s">
        <v>40</v>
      </c>
      <c r="D3716" s="1" t="s">
        <v>21</v>
      </c>
      <c r="E3716" s="1">
        <v>27.08</v>
      </c>
      <c r="F3716" s="1">
        <v>16</v>
      </c>
      <c r="G3716" s="1" t="s">
        <v>27</v>
      </c>
      <c r="H3716" s="1" t="s">
        <v>54</v>
      </c>
      <c r="I3716" s="1">
        <v>13.99</v>
      </c>
      <c r="J3716" s="1">
        <v>0</v>
      </c>
      <c r="K3716" s="1" t="s">
        <v>28</v>
      </c>
      <c r="L3716" s="1">
        <v>3</v>
      </c>
      <c r="M3716" s="1">
        <v>1.59</v>
      </c>
      <c r="N3716" s="1" t="s">
        <v>33</v>
      </c>
    </row>
    <row r="3717" spans="1:14" x14ac:dyDescent="0.2">
      <c r="A3717" s="1" t="s">
        <v>3757</v>
      </c>
      <c r="B3717" s="1">
        <v>49</v>
      </c>
      <c r="C3717" s="1" t="s">
        <v>26</v>
      </c>
      <c r="D3717" s="1" t="s">
        <v>15</v>
      </c>
      <c r="E3717" s="1">
        <v>7.69</v>
      </c>
      <c r="F3717" s="1">
        <v>2</v>
      </c>
      <c r="G3717" s="1" t="s">
        <v>16</v>
      </c>
      <c r="H3717" s="1" t="s">
        <v>23</v>
      </c>
      <c r="I3717" s="1">
        <v>8.99</v>
      </c>
      <c r="J3717" s="1">
        <v>0</v>
      </c>
      <c r="K3717" s="1" t="s">
        <v>18</v>
      </c>
      <c r="L3717" s="1">
        <v>1</v>
      </c>
      <c r="M3717" s="1">
        <v>2.56</v>
      </c>
      <c r="N3717" s="1" t="s">
        <v>46</v>
      </c>
    </row>
    <row r="3718" spans="1:14" x14ac:dyDescent="0.2">
      <c r="A3718" s="1" t="s">
        <v>3758</v>
      </c>
      <c r="B3718" s="1">
        <v>60</v>
      </c>
      <c r="C3718" s="1" t="s">
        <v>26</v>
      </c>
      <c r="D3718" s="1" t="s">
        <v>15</v>
      </c>
      <c r="E3718" s="1">
        <v>15.01</v>
      </c>
      <c r="F3718" s="1">
        <v>20</v>
      </c>
      <c r="G3718" s="1" t="s">
        <v>48</v>
      </c>
      <c r="H3718" s="1" t="s">
        <v>23</v>
      </c>
      <c r="I3718" s="1">
        <v>8.99</v>
      </c>
      <c r="J3718" s="1">
        <v>0</v>
      </c>
      <c r="K3718" s="1" t="s">
        <v>28</v>
      </c>
      <c r="L3718" s="1">
        <v>1</v>
      </c>
      <c r="M3718" s="1">
        <v>0.71</v>
      </c>
      <c r="N3718" s="1" t="s">
        <v>24</v>
      </c>
    </row>
    <row r="3719" spans="1:14" x14ac:dyDescent="0.2">
      <c r="A3719" s="1" t="s">
        <v>3759</v>
      </c>
      <c r="B3719" s="1">
        <v>61</v>
      </c>
      <c r="C3719" s="1" t="s">
        <v>14</v>
      </c>
      <c r="D3719" s="1" t="s">
        <v>31</v>
      </c>
      <c r="E3719" s="1">
        <v>12.59</v>
      </c>
      <c r="F3719" s="1">
        <v>11</v>
      </c>
      <c r="G3719" s="1" t="s">
        <v>69</v>
      </c>
      <c r="H3719" s="1" t="s">
        <v>17</v>
      </c>
      <c r="I3719" s="1">
        <v>17.989999999999998</v>
      </c>
      <c r="J3719" s="1">
        <v>0</v>
      </c>
      <c r="K3719" s="1" t="s">
        <v>28</v>
      </c>
      <c r="L3719" s="1">
        <v>5</v>
      </c>
      <c r="M3719" s="1">
        <v>1.05</v>
      </c>
      <c r="N3719" s="1" t="s">
        <v>38</v>
      </c>
    </row>
    <row r="3720" spans="1:14" x14ac:dyDescent="0.2">
      <c r="A3720" s="1" t="s">
        <v>3760</v>
      </c>
      <c r="B3720" s="1">
        <v>68</v>
      </c>
      <c r="C3720" s="1" t="s">
        <v>26</v>
      </c>
      <c r="D3720" s="1" t="s">
        <v>15</v>
      </c>
      <c r="E3720" s="1">
        <v>6.43</v>
      </c>
      <c r="F3720" s="1">
        <v>38</v>
      </c>
      <c r="G3720" s="1" t="s">
        <v>27</v>
      </c>
      <c r="H3720" s="1" t="s">
        <v>54</v>
      </c>
      <c r="I3720" s="1">
        <v>8.99</v>
      </c>
      <c r="J3720" s="1">
        <v>1</v>
      </c>
      <c r="K3720" s="1" t="s">
        <v>28</v>
      </c>
      <c r="L3720" s="1">
        <v>3</v>
      </c>
      <c r="M3720" s="1">
        <v>0.16</v>
      </c>
      <c r="N3720" s="1" t="s">
        <v>46</v>
      </c>
    </row>
    <row r="3721" spans="1:14" x14ac:dyDescent="0.2">
      <c r="A3721" s="1" t="s">
        <v>3761</v>
      </c>
      <c r="B3721" s="1">
        <v>55</v>
      </c>
      <c r="C3721" s="1" t="s">
        <v>40</v>
      </c>
      <c r="D3721" s="1" t="s">
        <v>21</v>
      </c>
      <c r="E3721" s="1">
        <v>22.74</v>
      </c>
      <c r="F3721" s="1">
        <v>5</v>
      </c>
      <c r="G3721" s="1" t="s">
        <v>22</v>
      </c>
      <c r="H3721" s="1" t="s">
        <v>23</v>
      </c>
      <c r="I3721" s="1">
        <v>13.99</v>
      </c>
      <c r="J3721" s="1">
        <v>0</v>
      </c>
      <c r="K3721" s="1" t="s">
        <v>42</v>
      </c>
      <c r="L3721" s="1">
        <v>3</v>
      </c>
      <c r="M3721" s="1">
        <v>3.79</v>
      </c>
      <c r="N3721" s="1" t="s">
        <v>33</v>
      </c>
    </row>
    <row r="3722" spans="1:14" x14ac:dyDescent="0.2">
      <c r="A3722" s="1" t="s">
        <v>3762</v>
      </c>
      <c r="B3722" s="1">
        <v>54</v>
      </c>
      <c r="C3722" s="1" t="s">
        <v>40</v>
      </c>
      <c r="D3722" s="1" t="s">
        <v>31</v>
      </c>
      <c r="E3722" s="1">
        <v>10.36</v>
      </c>
      <c r="F3722" s="1">
        <v>50</v>
      </c>
      <c r="G3722" s="1" t="s">
        <v>22</v>
      </c>
      <c r="H3722" s="1" t="s">
        <v>17</v>
      </c>
      <c r="I3722" s="1">
        <v>17.989999999999998</v>
      </c>
      <c r="J3722" s="1">
        <v>0</v>
      </c>
      <c r="K3722" s="1" t="s">
        <v>60</v>
      </c>
      <c r="L3722" s="1">
        <v>5</v>
      </c>
      <c r="M3722" s="1">
        <v>0.2</v>
      </c>
      <c r="N3722" s="1" t="s">
        <v>24</v>
      </c>
    </row>
    <row r="3723" spans="1:14" x14ac:dyDescent="0.2">
      <c r="A3723" s="1" t="s">
        <v>3763</v>
      </c>
      <c r="B3723" s="1">
        <v>29</v>
      </c>
      <c r="C3723" s="1" t="s">
        <v>26</v>
      </c>
      <c r="D3723" s="1" t="s">
        <v>15</v>
      </c>
      <c r="E3723" s="1">
        <v>0.65</v>
      </c>
      <c r="F3723" s="1">
        <v>12</v>
      </c>
      <c r="G3723" s="1" t="s">
        <v>22</v>
      </c>
      <c r="H3723" s="1" t="s">
        <v>56</v>
      </c>
      <c r="I3723" s="1">
        <v>8.99</v>
      </c>
      <c r="J3723" s="1">
        <v>1</v>
      </c>
      <c r="K3723" s="1" t="s">
        <v>28</v>
      </c>
      <c r="L3723" s="1">
        <v>3</v>
      </c>
      <c r="M3723" s="1">
        <v>0.05</v>
      </c>
      <c r="N3723" s="1" t="s">
        <v>29</v>
      </c>
    </row>
    <row r="3724" spans="1:14" x14ac:dyDescent="0.2">
      <c r="A3724" s="1" t="s">
        <v>3764</v>
      </c>
      <c r="B3724" s="1">
        <v>56</v>
      </c>
      <c r="C3724" s="1" t="s">
        <v>14</v>
      </c>
      <c r="D3724" s="1" t="s">
        <v>31</v>
      </c>
      <c r="E3724" s="1">
        <v>0.85</v>
      </c>
      <c r="F3724" s="1">
        <v>29</v>
      </c>
      <c r="G3724" s="1" t="s">
        <v>32</v>
      </c>
      <c r="H3724" s="1" t="s">
        <v>17</v>
      </c>
      <c r="I3724" s="1">
        <v>17.989999999999998</v>
      </c>
      <c r="J3724" s="1">
        <v>1</v>
      </c>
      <c r="K3724" s="1" t="s">
        <v>28</v>
      </c>
      <c r="L3724" s="1">
        <v>5</v>
      </c>
      <c r="M3724" s="1">
        <v>0.03</v>
      </c>
      <c r="N3724" s="1" t="s">
        <v>24</v>
      </c>
    </row>
    <row r="3725" spans="1:14" x14ac:dyDescent="0.2">
      <c r="A3725" s="1" t="s">
        <v>3765</v>
      </c>
      <c r="B3725" s="1">
        <v>18</v>
      </c>
      <c r="C3725" s="1" t="s">
        <v>14</v>
      </c>
      <c r="D3725" s="1" t="s">
        <v>31</v>
      </c>
      <c r="E3725" s="1">
        <v>6.61</v>
      </c>
      <c r="F3725" s="1">
        <v>50</v>
      </c>
      <c r="G3725" s="1" t="s">
        <v>48</v>
      </c>
      <c r="H3725" s="1" t="s">
        <v>45</v>
      </c>
      <c r="I3725" s="1">
        <v>17.989999999999998</v>
      </c>
      <c r="J3725" s="1">
        <v>1</v>
      </c>
      <c r="K3725" s="1" t="s">
        <v>18</v>
      </c>
      <c r="L3725" s="1">
        <v>2</v>
      </c>
      <c r="M3725" s="1">
        <v>0.13</v>
      </c>
      <c r="N3725" s="1" t="s">
        <v>33</v>
      </c>
    </row>
    <row r="3726" spans="1:14" x14ac:dyDescent="0.2">
      <c r="A3726" s="1" t="s">
        <v>3766</v>
      </c>
      <c r="B3726" s="1">
        <v>26</v>
      </c>
      <c r="C3726" s="1" t="s">
        <v>14</v>
      </c>
      <c r="D3726" s="1" t="s">
        <v>21</v>
      </c>
      <c r="E3726" s="1">
        <v>5.59</v>
      </c>
      <c r="F3726" s="1">
        <v>1</v>
      </c>
      <c r="G3726" s="1" t="s">
        <v>69</v>
      </c>
      <c r="H3726" s="1" t="s">
        <v>56</v>
      </c>
      <c r="I3726" s="1">
        <v>13.99</v>
      </c>
      <c r="J3726" s="1">
        <v>0</v>
      </c>
      <c r="K3726" s="1" t="s">
        <v>36</v>
      </c>
      <c r="L3726" s="1">
        <v>3</v>
      </c>
      <c r="M3726" s="1">
        <v>2.79</v>
      </c>
      <c r="N3726" s="1" t="s">
        <v>38</v>
      </c>
    </row>
    <row r="3727" spans="1:14" x14ac:dyDescent="0.2">
      <c r="A3727" s="1" t="s">
        <v>3767</v>
      </c>
      <c r="B3727" s="1">
        <v>24</v>
      </c>
      <c r="C3727" s="1" t="s">
        <v>40</v>
      </c>
      <c r="D3727" s="1" t="s">
        <v>21</v>
      </c>
      <c r="E3727" s="1">
        <v>2.65</v>
      </c>
      <c r="F3727" s="1">
        <v>32</v>
      </c>
      <c r="G3727" s="1" t="s">
        <v>48</v>
      </c>
      <c r="H3727" s="1" t="s">
        <v>17</v>
      </c>
      <c r="I3727" s="1">
        <v>13.99</v>
      </c>
      <c r="J3727" s="1">
        <v>1</v>
      </c>
      <c r="K3727" s="1" t="s">
        <v>60</v>
      </c>
      <c r="L3727" s="1">
        <v>4</v>
      </c>
      <c r="M3727" s="1">
        <v>0.08</v>
      </c>
      <c r="N3727" s="1" t="s">
        <v>29</v>
      </c>
    </row>
    <row r="3728" spans="1:14" x14ac:dyDescent="0.2">
      <c r="A3728" s="1" t="s">
        <v>3768</v>
      </c>
      <c r="B3728" s="1">
        <v>26</v>
      </c>
      <c r="C3728" s="1" t="s">
        <v>40</v>
      </c>
      <c r="D3728" s="1" t="s">
        <v>21</v>
      </c>
      <c r="E3728" s="1">
        <v>10.62</v>
      </c>
      <c r="F3728" s="1">
        <v>60</v>
      </c>
      <c r="G3728" s="1" t="s">
        <v>48</v>
      </c>
      <c r="H3728" s="1" t="s">
        <v>23</v>
      </c>
      <c r="I3728" s="1">
        <v>13.99</v>
      </c>
      <c r="J3728" s="1">
        <v>0</v>
      </c>
      <c r="K3728" s="1" t="s">
        <v>36</v>
      </c>
      <c r="L3728" s="1">
        <v>5</v>
      </c>
      <c r="M3728" s="1">
        <v>0.17</v>
      </c>
      <c r="N3728" s="1" t="s">
        <v>19</v>
      </c>
    </row>
    <row r="3729" spans="1:14" x14ac:dyDescent="0.2">
      <c r="A3729" s="1" t="s">
        <v>3769</v>
      </c>
      <c r="B3729" s="1">
        <v>47</v>
      </c>
      <c r="C3729" s="1" t="s">
        <v>40</v>
      </c>
      <c r="D3729" s="1" t="s">
        <v>21</v>
      </c>
      <c r="E3729" s="1">
        <v>4.22</v>
      </c>
      <c r="F3729" s="1">
        <v>12</v>
      </c>
      <c r="G3729" s="1" t="s">
        <v>48</v>
      </c>
      <c r="H3729" s="1" t="s">
        <v>23</v>
      </c>
      <c r="I3729" s="1">
        <v>13.99</v>
      </c>
      <c r="J3729" s="1">
        <v>1</v>
      </c>
      <c r="K3729" s="1" t="s">
        <v>36</v>
      </c>
      <c r="L3729" s="1">
        <v>3</v>
      </c>
      <c r="M3729" s="1">
        <v>0.32</v>
      </c>
      <c r="N3729" s="1" t="s">
        <v>29</v>
      </c>
    </row>
    <row r="3730" spans="1:14" x14ac:dyDescent="0.2">
      <c r="A3730" s="1" t="s">
        <v>3770</v>
      </c>
      <c r="B3730" s="1">
        <v>59</v>
      </c>
      <c r="C3730" s="1" t="s">
        <v>40</v>
      </c>
      <c r="D3730" s="1" t="s">
        <v>21</v>
      </c>
      <c r="E3730" s="1">
        <v>7.33</v>
      </c>
      <c r="F3730" s="1">
        <v>21</v>
      </c>
      <c r="G3730" s="1" t="s">
        <v>32</v>
      </c>
      <c r="H3730" s="1" t="s">
        <v>23</v>
      </c>
      <c r="I3730" s="1">
        <v>13.99</v>
      </c>
      <c r="J3730" s="1">
        <v>0</v>
      </c>
      <c r="K3730" s="1" t="s">
        <v>42</v>
      </c>
      <c r="L3730" s="1">
        <v>4</v>
      </c>
      <c r="M3730" s="1">
        <v>0.33</v>
      </c>
      <c r="N3730" s="1" t="s">
        <v>51</v>
      </c>
    </row>
    <row r="3731" spans="1:14" x14ac:dyDescent="0.2">
      <c r="A3731" s="1" t="s">
        <v>3771</v>
      </c>
      <c r="B3731" s="1">
        <v>25</v>
      </c>
      <c r="C3731" s="1" t="s">
        <v>14</v>
      </c>
      <c r="D3731" s="1" t="s">
        <v>21</v>
      </c>
      <c r="E3731" s="1">
        <v>9.92</v>
      </c>
      <c r="F3731" s="1">
        <v>3</v>
      </c>
      <c r="G3731" s="1" t="s">
        <v>22</v>
      </c>
      <c r="H3731" s="1" t="s">
        <v>56</v>
      </c>
      <c r="I3731" s="1">
        <v>13.99</v>
      </c>
      <c r="J3731" s="1">
        <v>0</v>
      </c>
      <c r="K3731" s="1" t="s">
        <v>28</v>
      </c>
      <c r="L3731" s="1">
        <v>5</v>
      </c>
      <c r="M3731" s="1">
        <v>2.48</v>
      </c>
      <c r="N3731" s="1" t="s">
        <v>33</v>
      </c>
    </row>
    <row r="3732" spans="1:14" x14ac:dyDescent="0.2">
      <c r="A3732" s="1" t="s">
        <v>3772</v>
      </c>
      <c r="B3732" s="1">
        <v>35</v>
      </c>
      <c r="C3732" s="1" t="s">
        <v>40</v>
      </c>
      <c r="D3732" s="1" t="s">
        <v>31</v>
      </c>
      <c r="E3732" s="1">
        <v>9.51</v>
      </c>
      <c r="F3732" s="1">
        <v>2</v>
      </c>
      <c r="G3732" s="1" t="s">
        <v>32</v>
      </c>
      <c r="H3732" s="1" t="s">
        <v>54</v>
      </c>
      <c r="I3732" s="1">
        <v>17.989999999999998</v>
      </c>
      <c r="J3732" s="1">
        <v>0</v>
      </c>
      <c r="K3732" s="1" t="s">
        <v>18</v>
      </c>
      <c r="L3732" s="1">
        <v>1</v>
      </c>
      <c r="M3732" s="1">
        <v>3.17</v>
      </c>
      <c r="N3732" s="1" t="s">
        <v>33</v>
      </c>
    </row>
    <row r="3733" spans="1:14" x14ac:dyDescent="0.2">
      <c r="A3733" s="1" t="s">
        <v>3773</v>
      </c>
      <c r="B3733" s="1">
        <v>37</v>
      </c>
      <c r="C3733" s="1" t="s">
        <v>14</v>
      </c>
      <c r="D3733" s="1" t="s">
        <v>15</v>
      </c>
      <c r="E3733" s="1">
        <v>23.55</v>
      </c>
      <c r="F3733" s="1">
        <v>17</v>
      </c>
      <c r="G3733" s="1" t="s">
        <v>22</v>
      </c>
      <c r="H3733" s="1" t="s">
        <v>23</v>
      </c>
      <c r="I3733" s="1">
        <v>8.99</v>
      </c>
      <c r="J3733" s="1">
        <v>0</v>
      </c>
      <c r="K3733" s="1" t="s">
        <v>28</v>
      </c>
      <c r="L3733" s="1">
        <v>2</v>
      </c>
      <c r="M3733" s="1">
        <v>1.31</v>
      </c>
      <c r="N3733" s="1" t="s">
        <v>46</v>
      </c>
    </row>
    <row r="3734" spans="1:14" x14ac:dyDescent="0.2">
      <c r="A3734" s="1" t="s">
        <v>3774</v>
      </c>
      <c r="B3734" s="1">
        <v>27</v>
      </c>
      <c r="C3734" s="1" t="s">
        <v>26</v>
      </c>
      <c r="D3734" s="1" t="s">
        <v>21</v>
      </c>
      <c r="E3734" s="1">
        <v>3.4</v>
      </c>
      <c r="F3734" s="1">
        <v>46</v>
      </c>
      <c r="G3734" s="1" t="s">
        <v>16</v>
      </c>
      <c r="H3734" s="1" t="s">
        <v>45</v>
      </c>
      <c r="I3734" s="1">
        <v>13.99</v>
      </c>
      <c r="J3734" s="1">
        <v>1</v>
      </c>
      <c r="K3734" s="1" t="s">
        <v>42</v>
      </c>
      <c r="L3734" s="1">
        <v>1</v>
      </c>
      <c r="M3734" s="1">
        <v>7.0000000000000007E-2</v>
      </c>
      <c r="N3734" s="1" t="s">
        <v>19</v>
      </c>
    </row>
    <row r="3735" spans="1:14" x14ac:dyDescent="0.2">
      <c r="A3735" s="1" t="s">
        <v>3775</v>
      </c>
      <c r="B3735" s="1">
        <v>54</v>
      </c>
      <c r="C3735" s="1" t="s">
        <v>14</v>
      </c>
      <c r="D3735" s="1" t="s">
        <v>21</v>
      </c>
      <c r="E3735" s="1">
        <v>3.47</v>
      </c>
      <c r="F3735" s="1">
        <v>31</v>
      </c>
      <c r="G3735" s="1" t="s">
        <v>16</v>
      </c>
      <c r="H3735" s="1" t="s">
        <v>45</v>
      </c>
      <c r="I3735" s="1">
        <v>13.99</v>
      </c>
      <c r="J3735" s="1">
        <v>1</v>
      </c>
      <c r="K3735" s="1" t="s">
        <v>42</v>
      </c>
      <c r="L3735" s="1">
        <v>5</v>
      </c>
      <c r="M3735" s="1">
        <v>0.11</v>
      </c>
      <c r="N3735" s="1" t="s">
        <v>51</v>
      </c>
    </row>
    <row r="3736" spans="1:14" x14ac:dyDescent="0.2">
      <c r="A3736" s="1" t="s">
        <v>3776</v>
      </c>
      <c r="B3736" s="1">
        <v>66</v>
      </c>
      <c r="C3736" s="1" t="s">
        <v>26</v>
      </c>
      <c r="D3736" s="1" t="s">
        <v>21</v>
      </c>
      <c r="E3736" s="1">
        <v>0.06</v>
      </c>
      <c r="F3736" s="1">
        <v>58</v>
      </c>
      <c r="G3736" s="1" t="s">
        <v>22</v>
      </c>
      <c r="H3736" s="1" t="s">
        <v>23</v>
      </c>
      <c r="I3736" s="1">
        <v>13.99</v>
      </c>
      <c r="J3736" s="1">
        <v>1</v>
      </c>
      <c r="K3736" s="1" t="s">
        <v>42</v>
      </c>
      <c r="L3736" s="1">
        <v>2</v>
      </c>
      <c r="M3736" s="1">
        <v>0</v>
      </c>
      <c r="N3736" s="1" t="s">
        <v>51</v>
      </c>
    </row>
    <row r="3737" spans="1:14" x14ac:dyDescent="0.2">
      <c r="A3737" s="1" t="s">
        <v>3777</v>
      </c>
      <c r="B3737" s="1">
        <v>64</v>
      </c>
      <c r="C3737" s="1" t="s">
        <v>26</v>
      </c>
      <c r="D3737" s="1" t="s">
        <v>21</v>
      </c>
      <c r="E3737" s="1">
        <v>31.14</v>
      </c>
      <c r="F3737" s="1">
        <v>39</v>
      </c>
      <c r="G3737" s="1" t="s">
        <v>32</v>
      </c>
      <c r="H3737" s="1" t="s">
        <v>45</v>
      </c>
      <c r="I3737" s="1">
        <v>13.99</v>
      </c>
      <c r="J3737" s="1">
        <v>0</v>
      </c>
      <c r="K3737" s="1" t="s">
        <v>36</v>
      </c>
      <c r="L3737" s="1">
        <v>3</v>
      </c>
      <c r="M3737" s="1">
        <v>0.78</v>
      </c>
      <c r="N3737" s="1" t="s">
        <v>51</v>
      </c>
    </row>
    <row r="3738" spans="1:14" x14ac:dyDescent="0.2">
      <c r="A3738" s="1" t="s">
        <v>3778</v>
      </c>
      <c r="B3738" s="1">
        <v>38</v>
      </c>
      <c r="C3738" s="1" t="s">
        <v>26</v>
      </c>
      <c r="D3738" s="1" t="s">
        <v>15</v>
      </c>
      <c r="E3738" s="1">
        <v>5.61</v>
      </c>
      <c r="F3738" s="1">
        <v>12</v>
      </c>
      <c r="G3738" s="1" t="s">
        <v>48</v>
      </c>
      <c r="H3738" s="1" t="s">
        <v>54</v>
      </c>
      <c r="I3738" s="1">
        <v>8.99</v>
      </c>
      <c r="J3738" s="1">
        <v>1</v>
      </c>
      <c r="K3738" s="1" t="s">
        <v>18</v>
      </c>
      <c r="L3738" s="1">
        <v>2</v>
      </c>
      <c r="M3738" s="1">
        <v>0.43</v>
      </c>
      <c r="N3738" s="1" t="s">
        <v>29</v>
      </c>
    </row>
    <row r="3739" spans="1:14" x14ac:dyDescent="0.2">
      <c r="A3739" s="1" t="s">
        <v>3779</v>
      </c>
      <c r="B3739" s="1">
        <v>53</v>
      </c>
      <c r="C3739" s="1" t="s">
        <v>40</v>
      </c>
      <c r="D3739" s="1" t="s">
        <v>21</v>
      </c>
      <c r="E3739" s="1">
        <v>3.74</v>
      </c>
      <c r="F3739" s="1">
        <v>21</v>
      </c>
      <c r="G3739" s="1" t="s">
        <v>16</v>
      </c>
      <c r="H3739" s="1" t="s">
        <v>45</v>
      </c>
      <c r="I3739" s="1">
        <v>13.99</v>
      </c>
      <c r="J3739" s="1">
        <v>1</v>
      </c>
      <c r="K3739" s="1" t="s">
        <v>36</v>
      </c>
      <c r="L3739" s="1">
        <v>3</v>
      </c>
      <c r="M3739" s="1">
        <v>0.17</v>
      </c>
      <c r="N3739" s="1" t="s">
        <v>38</v>
      </c>
    </row>
    <row r="3740" spans="1:14" x14ac:dyDescent="0.2">
      <c r="A3740" s="1" t="s">
        <v>3780</v>
      </c>
      <c r="B3740" s="1">
        <v>51</v>
      </c>
      <c r="C3740" s="1" t="s">
        <v>26</v>
      </c>
      <c r="D3740" s="1" t="s">
        <v>31</v>
      </c>
      <c r="E3740" s="1">
        <v>0.46</v>
      </c>
      <c r="F3740" s="1">
        <v>7</v>
      </c>
      <c r="G3740" s="1" t="s">
        <v>16</v>
      </c>
      <c r="H3740" s="1" t="s">
        <v>17</v>
      </c>
      <c r="I3740" s="1">
        <v>17.989999999999998</v>
      </c>
      <c r="J3740" s="1">
        <v>1</v>
      </c>
      <c r="K3740" s="1" t="s">
        <v>42</v>
      </c>
      <c r="L3740" s="1">
        <v>2</v>
      </c>
      <c r="M3740" s="1">
        <v>0.06</v>
      </c>
      <c r="N3740" s="1" t="s">
        <v>29</v>
      </c>
    </row>
    <row r="3741" spans="1:14" x14ac:dyDescent="0.2">
      <c r="A3741" s="1" t="s">
        <v>3781</v>
      </c>
      <c r="B3741" s="1">
        <v>69</v>
      </c>
      <c r="C3741" s="1" t="s">
        <v>40</v>
      </c>
      <c r="D3741" s="1" t="s">
        <v>15</v>
      </c>
      <c r="E3741" s="1">
        <v>4.88</v>
      </c>
      <c r="F3741" s="1">
        <v>29</v>
      </c>
      <c r="G3741" s="1" t="s">
        <v>48</v>
      </c>
      <c r="H3741" s="1" t="s">
        <v>54</v>
      </c>
      <c r="I3741" s="1">
        <v>8.99</v>
      </c>
      <c r="J3741" s="1">
        <v>1</v>
      </c>
      <c r="K3741" s="1" t="s">
        <v>42</v>
      </c>
      <c r="L3741" s="1">
        <v>1</v>
      </c>
      <c r="M3741" s="1">
        <v>0.16</v>
      </c>
      <c r="N3741" s="1" t="s">
        <v>46</v>
      </c>
    </row>
    <row r="3742" spans="1:14" x14ac:dyDescent="0.2">
      <c r="A3742" s="1" t="s">
        <v>3782</v>
      </c>
      <c r="B3742" s="1">
        <v>61</v>
      </c>
      <c r="C3742" s="1" t="s">
        <v>40</v>
      </c>
      <c r="D3742" s="1" t="s">
        <v>21</v>
      </c>
      <c r="E3742" s="1">
        <v>8.85</v>
      </c>
      <c r="F3742" s="1">
        <v>13</v>
      </c>
      <c r="G3742" s="1" t="s">
        <v>16</v>
      </c>
      <c r="H3742" s="1" t="s">
        <v>56</v>
      </c>
      <c r="I3742" s="1">
        <v>13.99</v>
      </c>
      <c r="J3742" s="1">
        <v>0</v>
      </c>
      <c r="K3742" s="1" t="s">
        <v>28</v>
      </c>
      <c r="L3742" s="1">
        <v>2</v>
      </c>
      <c r="M3742" s="1">
        <v>0.63</v>
      </c>
      <c r="N3742" s="1" t="s">
        <v>46</v>
      </c>
    </row>
    <row r="3743" spans="1:14" x14ac:dyDescent="0.2">
      <c r="A3743" s="1" t="s">
        <v>3783</v>
      </c>
      <c r="B3743" s="1">
        <v>18</v>
      </c>
      <c r="C3743" s="1" t="s">
        <v>40</v>
      </c>
      <c r="D3743" s="1" t="s">
        <v>15</v>
      </c>
      <c r="E3743" s="1">
        <v>4.91</v>
      </c>
      <c r="F3743" s="1">
        <v>44</v>
      </c>
      <c r="G3743" s="1" t="s">
        <v>16</v>
      </c>
      <c r="H3743" s="1" t="s">
        <v>56</v>
      </c>
      <c r="I3743" s="1">
        <v>8.99</v>
      </c>
      <c r="J3743" s="1">
        <v>1</v>
      </c>
      <c r="K3743" s="1" t="s">
        <v>18</v>
      </c>
      <c r="L3743" s="1">
        <v>1</v>
      </c>
      <c r="M3743" s="1">
        <v>0.11</v>
      </c>
      <c r="N3743" s="1" t="s">
        <v>38</v>
      </c>
    </row>
    <row r="3744" spans="1:14" x14ac:dyDescent="0.2">
      <c r="A3744" s="1" t="s">
        <v>3784</v>
      </c>
      <c r="B3744" s="1">
        <v>31</v>
      </c>
      <c r="C3744" s="1" t="s">
        <v>26</v>
      </c>
      <c r="D3744" s="1" t="s">
        <v>15</v>
      </c>
      <c r="E3744" s="1">
        <v>2.82</v>
      </c>
      <c r="F3744" s="1">
        <v>51</v>
      </c>
      <c r="G3744" s="1" t="s">
        <v>69</v>
      </c>
      <c r="H3744" s="1" t="s">
        <v>54</v>
      </c>
      <c r="I3744" s="1">
        <v>8.99</v>
      </c>
      <c r="J3744" s="1">
        <v>1</v>
      </c>
      <c r="K3744" s="1" t="s">
        <v>60</v>
      </c>
      <c r="L3744" s="1">
        <v>2</v>
      </c>
      <c r="M3744" s="1">
        <v>0.05</v>
      </c>
      <c r="N3744" s="1" t="s">
        <v>19</v>
      </c>
    </row>
    <row r="3745" spans="1:14" x14ac:dyDescent="0.2">
      <c r="A3745" s="1" t="s">
        <v>3785</v>
      </c>
      <c r="B3745" s="1">
        <v>29</v>
      </c>
      <c r="C3745" s="1" t="s">
        <v>14</v>
      </c>
      <c r="D3745" s="1" t="s">
        <v>21</v>
      </c>
      <c r="E3745" s="1">
        <v>2.2200000000000002</v>
      </c>
      <c r="F3745" s="1">
        <v>34</v>
      </c>
      <c r="G3745" s="1" t="s">
        <v>69</v>
      </c>
      <c r="H3745" s="1" t="s">
        <v>56</v>
      </c>
      <c r="I3745" s="1">
        <v>13.99</v>
      </c>
      <c r="J3745" s="1">
        <v>1</v>
      </c>
      <c r="K3745" s="1" t="s">
        <v>36</v>
      </c>
      <c r="L3745" s="1">
        <v>4</v>
      </c>
      <c r="M3745" s="1">
        <v>0.06</v>
      </c>
      <c r="N3745" s="1" t="s">
        <v>19</v>
      </c>
    </row>
    <row r="3746" spans="1:14" x14ac:dyDescent="0.2">
      <c r="A3746" s="1" t="s">
        <v>3786</v>
      </c>
      <c r="B3746" s="1">
        <v>45</v>
      </c>
      <c r="C3746" s="1" t="s">
        <v>26</v>
      </c>
      <c r="D3746" s="1" t="s">
        <v>31</v>
      </c>
      <c r="E3746" s="1">
        <v>9.2799999999999994</v>
      </c>
      <c r="F3746" s="1">
        <v>34</v>
      </c>
      <c r="G3746" s="1" t="s">
        <v>22</v>
      </c>
      <c r="H3746" s="1" t="s">
        <v>45</v>
      </c>
      <c r="I3746" s="1">
        <v>17.989999999999998</v>
      </c>
      <c r="J3746" s="1">
        <v>1</v>
      </c>
      <c r="K3746" s="1" t="s">
        <v>60</v>
      </c>
      <c r="L3746" s="1">
        <v>2</v>
      </c>
      <c r="M3746" s="1">
        <v>0.27</v>
      </c>
      <c r="N3746" s="1" t="s">
        <v>33</v>
      </c>
    </row>
    <row r="3747" spans="1:14" x14ac:dyDescent="0.2">
      <c r="A3747" s="1" t="s">
        <v>3787</v>
      </c>
      <c r="B3747" s="1">
        <v>41</v>
      </c>
      <c r="C3747" s="1" t="s">
        <v>40</v>
      </c>
      <c r="D3747" s="1" t="s">
        <v>31</v>
      </c>
      <c r="E3747" s="1">
        <v>10.7</v>
      </c>
      <c r="F3747" s="1">
        <v>50</v>
      </c>
      <c r="G3747" s="1" t="s">
        <v>48</v>
      </c>
      <c r="H3747" s="1" t="s">
        <v>56</v>
      </c>
      <c r="I3747" s="1">
        <v>17.989999999999998</v>
      </c>
      <c r="J3747" s="1">
        <v>0</v>
      </c>
      <c r="K3747" s="1" t="s">
        <v>42</v>
      </c>
      <c r="L3747" s="1">
        <v>5</v>
      </c>
      <c r="M3747" s="1">
        <v>0.21</v>
      </c>
      <c r="N3747" s="1" t="s">
        <v>29</v>
      </c>
    </row>
    <row r="3748" spans="1:14" x14ac:dyDescent="0.2">
      <c r="A3748" s="1" t="s">
        <v>3788</v>
      </c>
      <c r="B3748" s="1">
        <v>69</v>
      </c>
      <c r="C3748" s="1" t="s">
        <v>26</v>
      </c>
      <c r="D3748" s="1" t="s">
        <v>15</v>
      </c>
      <c r="E3748" s="1">
        <v>9.9499999999999993</v>
      </c>
      <c r="F3748" s="1">
        <v>34</v>
      </c>
      <c r="G3748" s="1" t="s">
        <v>16</v>
      </c>
      <c r="H3748" s="1" t="s">
        <v>45</v>
      </c>
      <c r="I3748" s="1">
        <v>8.99</v>
      </c>
      <c r="J3748" s="1">
        <v>1</v>
      </c>
      <c r="K3748" s="1" t="s">
        <v>28</v>
      </c>
      <c r="L3748" s="1">
        <v>4</v>
      </c>
      <c r="M3748" s="1">
        <v>0.28000000000000003</v>
      </c>
      <c r="N3748" s="1" t="s">
        <v>51</v>
      </c>
    </row>
    <row r="3749" spans="1:14" x14ac:dyDescent="0.2">
      <c r="A3749" s="1" t="s">
        <v>3789</v>
      </c>
      <c r="B3749" s="1">
        <v>33</v>
      </c>
      <c r="C3749" s="1" t="s">
        <v>40</v>
      </c>
      <c r="D3749" s="1" t="s">
        <v>21</v>
      </c>
      <c r="E3749" s="1">
        <v>2.31</v>
      </c>
      <c r="F3749" s="1">
        <v>46</v>
      </c>
      <c r="G3749" s="1" t="s">
        <v>27</v>
      </c>
      <c r="H3749" s="1" t="s">
        <v>56</v>
      </c>
      <c r="I3749" s="1">
        <v>13.99</v>
      </c>
      <c r="J3749" s="1">
        <v>1</v>
      </c>
      <c r="K3749" s="1" t="s">
        <v>60</v>
      </c>
      <c r="L3749" s="1">
        <v>1</v>
      </c>
      <c r="M3749" s="1">
        <v>0.05</v>
      </c>
      <c r="N3749" s="1" t="s">
        <v>24</v>
      </c>
    </row>
    <row r="3750" spans="1:14" x14ac:dyDescent="0.2">
      <c r="A3750" s="1" t="s">
        <v>3790</v>
      </c>
      <c r="B3750" s="1">
        <v>55</v>
      </c>
      <c r="C3750" s="1" t="s">
        <v>26</v>
      </c>
      <c r="D3750" s="1" t="s">
        <v>31</v>
      </c>
      <c r="E3750" s="1">
        <v>2.59</v>
      </c>
      <c r="F3750" s="1">
        <v>17</v>
      </c>
      <c r="G3750" s="1" t="s">
        <v>69</v>
      </c>
      <c r="H3750" s="1" t="s">
        <v>23</v>
      </c>
      <c r="I3750" s="1">
        <v>17.989999999999998</v>
      </c>
      <c r="J3750" s="1">
        <v>0</v>
      </c>
      <c r="K3750" s="1" t="s">
        <v>42</v>
      </c>
      <c r="L3750" s="1">
        <v>5</v>
      </c>
      <c r="M3750" s="1">
        <v>0.14000000000000001</v>
      </c>
      <c r="N3750" s="1" t="s">
        <v>29</v>
      </c>
    </row>
    <row r="3751" spans="1:14" x14ac:dyDescent="0.2">
      <c r="A3751" s="1" t="s">
        <v>3791</v>
      </c>
      <c r="B3751" s="1">
        <v>34</v>
      </c>
      <c r="C3751" s="1" t="s">
        <v>26</v>
      </c>
      <c r="D3751" s="1" t="s">
        <v>31</v>
      </c>
      <c r="E3751" s="1">
        <v>14.62</v>
      </c>
      <c r="F3751" s="1">
        <v>47</v>
      </c>
      <c r="G3751" s="1" t="s">
        <v>69</v>
      </c>
      <c r="H3751" s="1" t="s">
        <v>56</v>
      </c>
      <c r="I3751" s="1">
        <v>17.989999999999998</v>
      </c>
      <c r="J3751" s="1">
        <v>1</v>
      </c>
      <c r="K3751" s="1" t="s">
        <v>28</v>
      </c>
      <c r="L3751" s="1">
        <v>5</v>
      </c>
      <c r="M3751" s="1">
        <v>0.3</v>
      </c>
      <c r="N3751" s="1" t="s">
        <v>29</v>
      </c>
    </row>
    <row r="3752" spans="1:14" x14ac:dyDescent="0.2">
      <c r="A3752" s="1" t="s">
        <v>3792</v>
      </c>
      <c r="B3752" s="1">
        <v>68</v>
      </c>
      <c r="C3752" s="1" t="s">
        <v>14</v>
      </c>
      <c r="D3752" s="1" t="s">
        <v>15</v>
      </c>
      <c r="E3752" s="1">
        <v>2.39</v>
      </c>
      <c r="F3752" s="1">
        <v>47</v>
      </c>
      <c r="G3752" s="1" t="s">
        <v>32</v>
      </c>
      <c r="H3752" s="1" t="s">
        <v>23</v>
      </c>
      <c r="I3752" s="1">
        <v>8.99</v>
      </c>
      <c r="J3752" s="1">
        <v>1</v>
      </c>
      <c r="K3752" s="1" t="s">
        <v>60</v>
      </c>
      <c r="L3752" s="1">
        <v>5</v>
      </c>
      <c r="M3752" s="1">
        <v>0.05</v>
      </c>
      <c r="N3752" s="1" t="s">
        <v>24</v>
      </c>
    </row>
    <row r="3753" spans="1:14" x14ac:dyDescent="0.2">
      <c r="A3753" s="1" t="s">
        <v>3793</v>
      </c>
      <c r="B3753" s="1">
        <v>32</v>
      </c>
      <c r="C3753" s="1" t="s">
        <v>40</v>
      </c>
      <c r="D3753" s="1" t="s">
        <v>15</v>
      </c>
      <c r="E3753" s="1">
        <v>26.07</v>
      </c>
      <c r="F3753" s="1">
        <v>37</v>
      </c>
      <c r="G3753" s="1" t="s">
        <v>32</v>
      </c>
      <c r="H3753" s="1" t="s">
        <v>45</v>
      </c>
      <c r="I3753" s="1">
        <v>8.99</v>
      </c>
      <c r="J3753" s="1">
        <v>0</v>
      </c>
      <c r="K3753" s="1" t="s">
        <v>60</v>
      </c>
      <c r="L3753" s="1">
        <v>2</v>
      </c>
      <c r="M3753" s="1">
        <v>0.69</v>
      </c>
      <c r="N3753" s="1" t="s">
        <v>29</v>
      </c>
    </row>
    <row r="3754" spans="1:14" x14ac:dyDescent="0.2">
      <c r="A3754" s="1" t="s">
        <v>3794</v>
      </c>
      <c r="B3754" s="1">
        <v>64</v>
      </c>
      <c r="C3754" s="1" t="s">
        <v>40</v>
      </c>
      <c r="D3754" s="1" t="s">
        <v>15</v>
      </c>
      <c r="E3754" s="1">
        <v>15.08</v>
      </c>
      <c r="F3754" s="1">
        <v>36</v>
      </c>
      <c r="G3754" s="1" t="s">
        <v>22</v>
      </c>
      <c r="H3754" s="1" t="s">
        <v>54</v>
      </c>
      <c r="I3754" s="1">
        <v>8.99</v>
      </c>
      <c r="J3754" s="1">
        <v>1</v>
      </c>
      <c r="K3754" s="1" t="s">
        <v>60</v>
      </c>
      <c r="L3754" s="1">
        <v>3</v>
      </c>
      <c r="M3754" s="1">
        <v>0.41</v>
      </c>
      <c r="N3754" s="1" t="s">
        <v>38</v>
      </c>
    </row>
    <row r="3755" spans="1:14" x14ac:dyDescent="0.2">
      <c r="A3755" s="1" t="s">
        <v>3795</v>
      </c>
      <c r="B3755" s="1">
        <v>44</v>
      </c>
      <c r="C3755" s="1" t="s">
        <v>26</v>
      </c>
      <c r="D3755" s="1" t="s">
        <v>15</v>
      </c>
      <c r="E3755" s="1">
        <v>47.4</v>
      </c>
      <c r="F3755" s="1">
        <v>9</v>
      </c>
      <c r="G3755" s="1" t="s">
        <v>69</v>
      </c>
      <c r="H3755" s="1" t="s">
        <v>54</v>
      </c>
      <c r="I3755" s="1">
        <v>8.99</v>
      </c>
      <c r="J3755" s="1">
        <v>0</v>
      </c>
      <c r="K3755" s="1" t="s">
        <v>36</v>
      </c>
      <c r="L3755" s="1">
        <v>5</v>
      </c>
      <c r="M3755" s="1">
        <v>4.74</v>
      </c>
      <c r="N3755" s="1" t="s">
        <v>38</v>
      </c>
    </row>
    <row r="3756" spans="1:14" x14ac:dyDescent="0.2">
      <c r="A3756" s="1" t="s">
        <v>3796</v>
      </c>
      <c r="B3756" s="1">
        <v>29</v>
      </c>
      <c r="C3756" s="1" t="s">
        <v>14</v>
      </c>
      <c r="D3756" s="1" t="s">
        <v>21</v>
      </c>
      <c r="E3756" s="1">
        <v>0.53</v>
      </c>
      <c r="F3756" s="1">
        <v>13</v>
      </c>
      <c r="G3756" s="1" t="s">
        <v>16</v>
      </c>
      <c r="H3756" s="1" t="s">
        <v>54</v>
      </c>
      <c r="I3756" s="1">
        <v>13.99</v>
      </c>
      <c r="J3756" s="1">
        <v>1</v>
      </c>
      <c r="K3756" s="1" t="s">
        <v>36</v>
      </c>
      <c r="L3756" s="1">
        <v>3</v>
      </c>
      <c r="M3756" s="1">
        <v>0.04</v>
      </c>
      <c r="N3756" s="1" t="s">
        <v>19</v>
      </c>
    </row>
    <row r="3757" spans="1:14" x14ac:dyDescent="0.2">
      <c r="A3757" s="1" t="s">
        <v>3797</v>
      </c>
      <c r="B3757" s="1">
        <v>40</v>
      </c>
      <c r="C3757" s="1" t="s">
        <v>40</v>
      </c>
      <c r="D3757" s="1" t="s">
        <v>15</v>
      </c>
      <c r="E3757" s="1">
        <v>2.2400000000000002</v>
      </c>
      <c r="F3757" s="1">
        <v>9</v>
      </c>
      <c r="G3757" s="1" t="s">
        <v>32</v>
      </c>
      <c r="H3757" s="1" t="s">
        <v>54</v>
      </c>
      <c r="I3757" s="1">
        <v>8.99</v>
      </c>
      <c r="J3757" s="1">
        <v>1</v>
      </c>
      <c r="K3757" s="1" t="s">
        <v>36</v>
      </c>
      <c r="L3757" s="1">
        <v>2</v>
      </c>
      <c r="M3757" s="1">
        <v>0.22</v>
      </c>
      <c r="N3757" s="1" t="s">
        <v>29</v>
      </c>
    </row>
    <row r="3758" spans="1:14" x14ac:dyDescent="0.2">
      <c r="A3758" s="1" t="s">
        <v>3798</v>
      </c>
      <c r="B3758" s="1">
        <v>57</v>
      </c>
      <c r="C3758" s="1" t="s">
        <v>14</v>
      </c>
      <c r="D3758" s="1" t="s">
        <v>15</v>
      </c>
      <c r="E3758" s="1">
        <v>6.73</v>
      </c>
      <c r="F3758" s="1">
        <v>51</v>
      </c>
      <c r="G3758" s="1" t="s">
        <v>69</v>
      </c>
      <c r="H3758" s="1" t="s">
        <v>54</v>
      </c>
      <c r="I3758" s="1">
        <v>8.99</v>
      </c>
      <c r="J3758" s="1">
        <v>1</v>
      </c>
      <c r="K3758" s="1" t="s">
        <v>36</v>
      </c>
      <c r="L3758" s="1">
        <v>1</v>
      </c>
      <c r="M3758" s="1">
        <v>0.13</v>
      </c>
      <c r="N3758" s="1" t="s">
        <v>38</v>
      </c>
    </row>
    <row r="3759" spans="1:14" x14ac:dyDescent="0.2">
      <c r="A3759" s="1" t="s">
        <v>3799</v>
      </c>
      <c r="B3759" s="1">
        <v>47</v>
      </c>
      <c r="C3759" s="1" t="s">
        <v>14</v>
      </c>
      <c r="D3759" s="1" t="s">
        <v>31</v>
      </c>
      <c r="E3759" s="1">
        <v>12.6</v>
      </c>
      <c r="F3759" s="1">
        <v>52</v>
      </c>
      <c r="G3759" s="1" t="s">
        <v>16</v>
      </c>
      <c r="H3759" s="1" t="s">
        <v>17</v>
      </c>
      <c r="I3759" s="1">
        <v>17.989999999999998</v>
      </c>
      <c r="J3759" s="1">
        <v>1</v>
      </c>
      <c r="K3759" s="1" t="s">
        <v>28</v>
      </c>
      <c r="L3759" s="1">
        <v>5</v>
      </c>
      <c r="M3759" s="1">
        <v>0.24</v>
      </c>
      <c r="N3759" s="1" t="s">
        <v>24</v>
      </c>
    </row>
    <row r="3760" spans="1:14" x14ac:dyDescent="0.2">
      <c r="A3760" s="1" t="s">
        <v>3800</v>
      </c>
      <c r="B3760" s="1">
        <v>31</v>
      </c>
      <c r="C3760" s="1" t="s">
        <v>14</v>
      </c>
      <c r="D3760" s="1" t="s">
        <v>21</v>
      </c>
      <c r="E3760" s="1">
        <v>0.21</v>
      </c>
      <c r="F3760" s="1">
        <v>16</v>
      </c>
      <c r="G3760" s="1" t="s">
        <v>16</v>
      </c>
      <c r="H3760" s="1" t="s">
        <v>45</v>
      </c>
      <c r="I3760" s="1">
        <v>13.99</v>
      </c>
      <c r="J3760" s="1">
        <v>1</v>
      </c>
      <c r="K3760" s="1" t="s">
        <v>36</v>
      </c>
      <c r="L3760" s="1">
        <v>1</v>
      </c>
      <c r="M3760" s="1">
        <v>0.01</v>
      </c>
      <c r="N3760" s="1" t="s">
        <v>29</v>
      </c>
    </row>
    <row r="3761" spans="1:14" x14ac:dyDescent="0.2">
      <c r="A3761" s="1" t="s">
        <v>3801</v>
      </c>
      <c r="B3761" s="1">
        <v>66</v>
      </c>
      <c r="C3761" s="1" t="s">
        <v>26</v>
      </c>
      <c r="D3761" s="1" t="s">
        <v>31</v>
      </c>
      <c r="E3761" s="1">
        <v>19.190000000000001</v>
      </c>
      <c r="F3761" s="1">
        <v>40</v>
      </c>
      <c r="G3761" s="1" t="s">
        <v>16</v>
      </c>
      <c r="H3761" s="1" t="s">
        <v>54</v>
      </c>
      <c r="I3761" s="1">
        <v>17.989999999999998</v>
      </c>
      <c r="J3761" s="1">
        <v>1</v>
      </c>
      <c r="K3761" s="1" t="s">
        <v>60</v>
      </c>
      <c r="L3761" s="1">
        <v>3</v>
      </c>
      <c r="M3761" s="1">
        <v>0.47</v>
      </c>
      <c r="N3761" s="1" t="s">
        <v>51</v>
      </c>
    </row>
    <row r="3762" spans="1:14" x14ac:dyDescent="0.2">
      <c r="A3762" s="1" t="s">
        <v>3802</v>
      </c>
      <c r="B3762" s="1">
        <v>32</v>
      </c>
      <c r="C3762" s="1" t="s">
        <v>14</v>
      </c>
      <c r="D3762" s="1" t="s">
        <v>31</v>
      </c>
      <c r="E3762" s="1">
        <v>5.09</v>
      </c>
      <c r="F3762" s="1">
        <v>37</v>
      </c>
      <c r="G3762" s="1" t="s">
        <v>32</v>
      </c>
      <c r="H3762" s="1" t="s">
        <v>54</v>
      </c>
      <c r="I3762" s="1">
        <v>17.989999999999998</v>
      </c>
      <c r="J3762" s="1">
        <v>0</v>
      </c>
      <c r="K3762" s="1" t="s">
        <v>60</v>
      </c>
      <c r="L3762" s="1">
        <v>5</v>
      </c>
      <c r="M3762" s="1">
        <v>0.13</v>
      </c>
      <c r="N3762" s="1" t="s">
        <v>29</v>
      </c>
    </row>
    <row r="3763" spans="1:14" x14ac:dyDescent="0.2">
      <c r="A3763" s="1" t="s">
        <v>3803</v>
      </c>
      <c r="B3763" s="1">
        <v>55</v>
      </c>
      <c r="C3763" s="1" t="s">
        <v>14</v>
      </c>
      <c r="D3763" s="1" t="s">
        <v>31</v>
      </c>
      <c r="E3763" s="1">
        <v>1.63</v>
      </c>
      <c r="F3763" s="1">
        <v>52</v>
      </c>
      <c r="G3763" s="1" t="s">
        <v>16</v>
      </c>
      <c r="H3763" s="1" t="s">
        <v>56</v>
      </c>
      <c r="I3763" s="1">
        <v>17.989999999999998</v>
      </c>
      <c r="J3763" s="1">
        <v>1</v>
      </c>
      <c r="K3763" s="1" t="s">
        <v>18</v>
      </c>
      <c r="L3763" s="1">
        <v>1</v>
      </c>
      <c r="M3763" s="1">
        <v>0.03</v>
      </c>
      <c r="N3763" s="1" t="s">
        <v>19</v>
      </c>
    </row>
    <row r="3764" spans="1:14" x14ac:dyDescent="0.2">
      <c r="A3764" s="1" t="s">
        <v>3804</v>
      </c>
      <c r="B3764" s="1">
        <v>48</v>
      </c>
      <c r="C3764" s="1" t="s">
        <v>26</v>
      </c>
      <c r="D3764" s="1" t="s">
        <v>15</v>
      </c>
      <c r="E3764" s="1">
        <v>4.59</v>
      </c>
      <c r="F3764" s="1">
        <v>55</v>
      </c>
      <c r="G3764" s="1" t="s">
        <v>48</v>
      </c>
      <c r="H3764" s="1" t="s">
        <v>56</v>
      </c>
      <c r="I3764" s="1">
        <v>8.99</v>
      </c>
      <c r="J3764" s="1">
        <v>1</v>
      </c>
      <c r="K3764" s="1" t="s">
        <v>36</v>
      </c>
      <c r="L3764" s="1">
        <v>1</v>
      </c>
      <c r="M3764" s="1">
        <v>0.08</v>
      </c>
      <c r="N3764" s="1" t="s">
        <v>29</v>
      </c>
    </row>
    <row r="3765" spans="1:14" x14ac:dyDescent="0.2">
      <c r="A3765" s="1" t="s">
        <v>3805</v>
      </c>
      <c r="B3765" s="1">
        <v>66</v>
      </c>
      <c r="C3765" s="1" t="s">
        <v>26</v>
      </c>
      <c r="D3765" s="1" t="s">
        <v>31</v>
      </c>
      <c r="E3765" s="1">
        <v>2.29</v>
      </c>
      <c r="F3765" s="1">
        <v>52</v>
      </c>
      <c r="G3765" s="1" t="s">
        <v>22</v>
      </c>
      <c r="H3765" s="1" t="s">
        <v>54</v>
      </c>
      <c r="I3765" s="1">
        <v>17.989999999999998</v>
      </c>
      <c r="J3765" s="1">
        <v>1</v>
      </c>
      <c r="K3765" s="1" t="s">
        <v>28</v>
      </c>
      <c r="L3765" s="1">
        <v>2</v>
      </c>
      <c r="M3765" s="1">
        <v>0.04</v>
      </c>
      <c r="N3765" s="1" t="s">
        <v>38</v>
      </c>
    </row>
    <row r="3766" spans="1:14" x14ac:dyDescent="0.2">
      <c r="A3766" s="1" t="s">
        <v>3806</v>
      </c>
      <c r="B3766" s="1">
        <v>60</v>
      </c>
      <c r="C3766" s="1" t="s">
        <v>26</v>
      </c>
      <c r="D3766" s="1" t="s">
        <v>31</v>
      </c>
      <c r="E3766" s="1">
        <v>2.09</v>
      </c>
      <c r="F3766" s="1">
        <v>14</v>
      </c>
      <c r="G3766" s="1" t="s">
        <v>69</v>
      </c>
      <c r="H3766" s="1" t="s">
        <v>45</v>
      </c>
      <c r="I3766" s="1">
        <v>17.989999999999998</v>
      </c>
      <c r="J3766" s="1">
        <v>1</v>
      </c>
      <c r="K3766" s="1" t="s">
        <v>18</v>
      </c>
      <c r="L3766" s="1">
        <v>2</v>
      </c>
      <c r="M3766" s="1">
        <v>0.14000000000000001</v>
      </c>
      <c r="N3766" s="1" t="s">
        <v>46</v>
      </c>
    </row>
    <row r="3767" spans="1:14" x14ac:dyDescent="0.2">
      <c r="A3767" s="1" t="s">
        <v>3807</v>
      </c>
      <c r="B3767" s="1">
        <v>34</v>
      </c>
      <c r="C3767" s="1" t="s">
        <v>40</v>
      </c>
      <c r="D3767" s="1" t="s">
        <v>31</v>
      </c>
      <c r="E3767" s="1">
        <v>27.92</v>
      </c>
      <c r="F3767" s="1">
        <v>35</v>
      </c>
      <c r="G3767" s="1" t="s">
        <v>16</v>
      </c>
      <c r="H3767" s="1" t="s">
        <v>17</v>
      </c>
      <c r="I3767" s="1">
        <v>17.989999999999998</v>
      </c>
      <c r="J3767" s="1">
        <v>0</v>
      </c>
      <c r="K3767" s="1" t="s">
        <v>28</v>
      </c>
      <c r="L3767" s="1">
        <v>4</v>
      </c>
      <c r="M3767" s="1">
        <v>0.78</v>
      </c>
      <c r="N3767" s="1" t="s">
        <v>33</v>
      </c>
    </row>
    <row r="3768" spans="1:14" x14ac:dyDescent="0.2">
      <c r="A3768" s="1" t="s">
        <v>3808</v>
      </c>
      <c r="B3768" s="1">
        <v>38</v>
      </c>
      <c r="C3768" s="1" t="s">
        <v>14</v>
      </c>
      <c r="D3768" s="1" t="s">
        <v>21</v>
      </c>
      <c r="E3768" s="1">
        <v>32.69</v>
      </c>
      <c r="F3768" s="1">
        <v>7</v>
      </c>
      <c r="G3768" s="1" t="s">
        <v>27</v>
      </c>
      <c r="H3768" s="1" t="s">
        <v>56</v>
      </c>
      <c r="I3768" s="1">
        <v>13.99</v>
      </c>
      <c r="J3768" s="1">
        <v>0</v>
      </c>
      <c r="K3768" s="1" t="s">
        <v>18</v>
      </c>
      <c r="L3768" s="1">
        <v>4</v>
      </c>
      <c r="M3768" s="1">
        <v>4.09</v>
      </c>
      <c r="N3768" s="1" t="s">
        <v>51</v>
      </c>
    </row>
    <row r="3769" spans="1:14" x14ac:dyDescent="0.2">
      <c r="A3769" s="1" t="s">
        <v>3809</v>
      </c>
      <c r="B3769" s="1">
        <v>22</v>
      </c>
      <c r="C3769" s="1" t="s">
        <v>40</v>
      </c>
      <c r="D3769" s="1" t="s">
        <v>31</v>
      </c>
      <c r="E3769" s="1">
        <v>1.78</v>
      </c>
      <c r="F3769" s="1">
        <v>17</v>
      </c>
      <c r="G3769" s="1" t="s">
        <v>16</v>
      </c>
      <c r="H3769" s="1" t="s">
        <v>54</v>
      </c>
      <c r="I3769" s="1">
        <v>17.989999999999998</v>
      </c>
      <c r="J3769" s="1">
        <v>1</v>
      </c>
      <c r="K3769" s="1" t="s">
        <v>18</v>
      </c>
      <c r="L3769" s="1">
        <v>4</v>
      </c>
      <c r="M3769" s="1">
        <v>0.1</v>
      </c>
      <c r="N3769" s="1" t="s">
        <v>51</v>
      </c>
    </row>
    <row r="3770" spans="1:14" x14ac:dyDescent="0.2">
      <c r="A3770" s="1" t="s">
        <v>3810</v>
      </c>
      <c r="B3770" s="1">
        <v>24</v>
      </c>
      <c r="C3770" s="1" t="s">
        <v>26</v>
      </c>
      <c r="D3770" s="1" t="s">
        <v>15</v>
      </c>
      <c r="E3770" s="1">
        <v>8.27</v>
      </c>
      <c r="F3770" s="1">
        <v>14</v>
      </c>
      <c r="G3770" s="1" t="s">
        <v>16</v>
      </c>
      <c r="H3770" s="1" t="s">
        <v>17</v>
      </c>
      <c r="I3770" s="1">
        <v>8.99</v>
      </c>
      <c r="J3770" s="1">
        <v>0</v>
      </c>
      <c r="K3770" s="1" t="s">
        <v>60</v>
      </c>
      <c r="L3770" s="1">
        <v>3</v>
      </c>
      <c r="M3770" s="1">
        <v>0.55000000000000004</v>
      </c>
      <c r="N3770" s="1" t="s">
        <v>24</v>
      </c>
    </row>
    <row r="3771" spans="1:14" x14ac:dyDescent="0.2">
      <c r="A3771" s="1" t="s">
        <v>3811</v>
      </c>
      <c r="B3771" s="1">
        <v>65</v>
      </c>
      <c r="C3771" s="1" t="s">
        <v>14</v>
      </c>
      <c r="D3771" s="1" t="s">
        <v>21</v>
      </c>
      <c r="E3771" s="1">
        <v>10.38</v>
      </c>
      <c r="F3771" s="1">
        <v>10</v>
      </c>
      <c r="G3771" s="1" t="s">
        <v>32</v>
      </c>
      <c r="H3771" s="1" t="s">
        <v>54</v>
      </c>
      <c r="I3771" s="1">
        <v>13.99</v>
      </c>
      <c r="J3771" s="1">
        <v>0</v>
      </c>
      <c r="K3771" s="1" t="s">
        <v>42</v>
      </c>
      <c r="L3771" s="1">
        <v>4</v>
      </c>
      <c r="M3771" s="1">
        <v>0.94</v>
      </c>
      <c r="N3771" s="1" t="s">
        <v>33</v>
      </c>
    </row>
    <row r="3772" spans="1:14" x14ac:dyDescent="0.2">
      <c r="A3772" s="1" t="s">
        <v>3812</v>
      </c>
      <c r="B3772" s="1">
        <v>41</v>
      </c>
      <c r="C3772" s="1" t="s">
        <v>40</v>
      </c>
      <c r="D3772" s="1" t="s">
        <v>31</v>
      </c>
      <c r="E3772" s="1">
        <v>10.81</v>
      </c>
      <c r="F3772" s="1">
        <v>44</v>
      </c>
      <c r="G3772" s="1" t="s">
        <v>48</v>
      </c>
      <c r="H3772" s="1" t="s">
        <v>56</v>
      </c>
      <c r="I3772" s="1">
        <v>17.989999999999998</v>
      </c>
      <c r="J3772" s="1">
        <v>1</v>
      </c>
      <c r="K3772" s="1" t="s">
        <v>18</v>
      </c>
      <c r="L3772" s="1">
        <v>3</v>
      </c>
      <c r="M3772" s="1">
        <v>0.24</v>
      </c>
      <c r="N3772" s="1" t="s">
        <v>51</v>
      </c>
    </row>
    <row r="3773" spans="1:14" x14ac:dyDescent="0.2">
      <c r="A3773" s="1" t="s">
        <v>3813</v>
      </c>
      <c r="B3773" s="1">
        <v>20</v>
      </c>
      <c r="C3773" s="1" t="s">
        <v>14</v>
      </c>
      <c r="D3773" s="1" t="s">
        <v>31</v>
      </c>
      <c r="E3773" s="1">
        <v>2.86</v>
      </c>
      <c r="F3773" s="1">
        <v>34</v>
      </c>
      <c r="G3773" s="1" t="s">
        <v>16</v>
      </c>
      <c r="H3773" s="1" t="s">
        <v>45</v>
      </c>
      <c r="I3773" s="1">
        <v>17.989999999999998</v>
      </c>
      <c r="J3773" s="1">
        <v>1</v>
      </c>
      <c r="K3773" s="1" t="s">
        <v>60</v>
      </c>
      <c r="L3773" s="1">
        <v>3</v>
      </c>
      <c r="M3773" s="1">
        <v>0.08</v>
      </c>
      <c r="N3773" s="1" t="s">
        <v>38</v>
      </c>
    </row>
    <row r="3774" spans="1:14" x14ac:dyDescent="0.2">
      <c r="A3774" s="1" t="s">
        <v>3814</v>
      </c>
      <c r="B3774" s="1">
        <v>50</v>
      </c>
      <c r="C3774" s="1" t="s">
        <v>40</v>
      </c>
      <c r="D3774" s="1" t="s">
        <v>31</v>
      </c>
      <c r="E3774" s="1">
        <v>7.96</v>
      </c>
      <c r="F3774" s="1">
        <v>51</v>
      </c>
      <c r="G3774" s="1" t="s">
        <v>32</v>
      </c>
      <c r="H3774" s="1" t="s">
        <v>56</v>
      </c>
      <c r="I3774" s="1">
        <v>17.989999999999998</v>
      </c>
      <c r="J3774" s="1">
        <v>1</v>
      </c>
      <c r="K3774" s="1" t="s">
        <v>18</v>
      </c>
      <c r="L3774" s="1">
        <v>5</v>
      </c>
      <c r="M3774" s="1">
        <v>0.15</v>
      </c>
      <c r="N3774" s="1" t="s">
        <v>33</v>
      </c>
    </row>
    <row r="3775" spans="1:14" x14ac:dyDescent="0.2">
      <c r="A3775" s="1" t="s">
        <v>3815</v>
      </c>
      <c r="B3775" s="1">
        <v>38</v>
      </c>
      <c r="C3775" s="1" t="s">
        <v>14</v>
      </c>
      <c r="D3775" s="1" t="s">
        <v>21</v>
      </c>
      <c r="E3775" s="1">
        <v>29.16</v>
      </c>
      <c r="F3775" s="1">
        <v>46</v>
      </c>
      <c r="G3775" s="1" t="s">
        <v>69</v>
      </c>
      <c r="H3775" s="1" t="s">
        <v>56</v>
      </c>
      <c r="I3775" s="1">
        <v>13.99</v>
      </c>
      <c r="J3775" s="1">
        <v>0</v>
      </c>
      <c r="K3775" s="1" t="s">
        <v>28</v>
      </c>
      <c r="L3775" s="1">
        <v>5</v>
      </c>
      <c r="M3775" s="1">
        <v>0.62</v>
      </c>
      <c r="N3775" s="1" t="s">
        <v>29</v>
      </c>
    </row>
    <row r="3776" spans="1:14" x14ac:dyDescent="0.2">
      <c r="A3776" s="1" t="s">
        <v>3816</v>
      </c>
      <c r="B3776" s="1">
        <v>30</v>
      </c>
      <c r="C3776" s="1" t="s">
        <v>26</v>
      </c>
      <c r="D3776" s="1" t="s">
        <v>15</v>
      </c>
      <c r="E3776" s="1">
        <v>12.11</v>
      </c>
      <c r="F3776" s="1">
        <v>25</v>
      </c>
      <c r="G3776" s="1" t="s">
        <v>32</v>
      </c>
      <c r="H3776" s="1" t="s">
        <v>17</v>
      </c>
      <c r="I3776" s="1">
        <v>8.99</v>
      </c>
      <c r="J3776" s="1">
        <v>0</v>
      </c>
      <c r="K3776" s="1" t="s">
        <v>18</v>
      </c>
      <c r="L3776" s="1">
        <v>4</v>
      </c>
      <c r="M3776" s="1">
        <v>0.47</v>
      </c>
      <c r="N3776" s="1" t="s">
        <v>38</v>
      </c>
    </row>
    <row r="3777" spans="1:14" x14ac:dyDescent="0.2">
      <c r="A3777" s="1" t="s">
        <v>3817</v>
      </c>
      <c r="B3777" s="1">
        <v>35</v>
      </c>
      <c r="C3777" s="1" t="s">
        <v>26</v>
      </c>
      <c r="D3777" s="1" t="s">
        <v>31</v>
      </c>
      <c r="E3777" s="1">
        <v>14.42</v>
      </c>
      <c r="F3777" s="1">
        <v>30</v>
      </c>
      <c r="G3777" s="1" t="s">
        <v>48</v>
      </c>
      <c r="H3777" s="1" t="s">
        <v>17</v>
      </c>
      <c r="I3777" s="1">
        <v>17.989999999999998</v>
      </c>
      <c r="J3777" s="1">
        <v>0</v>
      </c>
      <c r="K3777" s="1" t="s">
        <v>18</v>
      </c>
      <c r="L3777" s="1">
        <v>2</v>
      </c>
      <c r="M3777" s="1">
        <v>0.47</v>
      </c>
      <c r="N3777" s="1" t="s">
        <v>19</v>
      </c>
    </row>
    <row r="3778" spans="1:14" x14ac:dyDescent="0.2">
      <c r="A3778" s="1" t="s">
        <v>3818</v>
      </c>
      <c r="B3778" s="1">
        <v>35</v>
      </c>
      <c r="C3778" s="1" t="s">
        <v>40</v>
      </c>
      <c r="D3778" s="1" t="s">
        <v>21</v>
      </c>
      <c r="E3778" s="1">
        <v>1.91</v>
      </c>
      <c r="F3778" s="1">
        <v>38</v>
      </c>
      <c r="G3778" s="1" t="s">
        <v>27</v>
      </c>
      <c r="H3778" s="1" t="s">
        <v>54</v>
      </c>
      <c r="I3778" s="1">
        <v>13.99</v>
      </c>
      <c r="J3778" s="1">
        <v>1</v>
      </c>
      <c r="K3778" s="1" t="s">
        <v>36</v>
      </c>
      <c r="L3778" s="1">
        <v>2</v>
      </c>
      <c r="M3778" s="1">
        <v>0.05</v>
      </c>
      <c r="N3778" s="1" t="s">
        <v>29</v>
      </c>
    </row>
    <row r="3779" spans="1:14" x14ac:dyDescent="0.2">
      <c r="A3779" s="1" t="s">
        <v>3819</v>
      </c>
      <c r="B3779" s="1">
        <v>59</v>
      </c>
      <c r="C3779" s="1" t="s">
        <v>40</v>
      </c>
      <c r="D3779" s="1" t="s">
        <v>31</v>
      </c>
      <c r="E3779" s="1">
        <v>9.49</v>
      </c>
      <c r="F3779" s="1">
        <v>42</v>
      </c>
      <c r="G3779" s="1" t="s">
        <v>32</v>
      </c>
      <c r="H3779" s="1" t="s">
        <v>54</v>
      </c>
      <c r="I3779" s="1">
        <v>17.989999999999998</v>
      </c>
      <c r="J3779" s="1">
        <v>1</v>
      </c>
      <c r="K3779" s="1" t="s">
        <v>36</v>
      </c>
      <c r="L3779" s="1">
        <v>2</v>
      </c>
      <c r="M3779" s="1">
        <v>0.22</v>
      </c>
      <c r="N3779" s="1" t="s">
        <v>19</v>
      </c>
    </row>
    <row r="3780" spans="1:14" x14ac:dyDescent="0.2">
      <c r="A3780" s="1" t="s">
        <v>3820</v>
      </c>
      <c r="B3780" s="1">
        <v>27</v>
      </c>
      <c r="C3780" s="1" t="s">
        <v>40</v>
      </c>
      <c r="D3780" s="1" t="s">
        <v>31</v>
      </c>
      <c r="E3780" s="1">
        <v>2.83</v>
      </c>
      <c r="F3780" s="1">
        <v>37</v>
      </c>
      <c r="G3780" s="1" t="s">
        <v>32</v>
      </c>
      <c r="H3780" s="1" t="s">
        <v>56</v>
      </c>
      <c r="I3780" s="1">
        <v>17.989999999999998</v>
      </c>
      <c r="J3780" s="1">
        <v>1</v>
      </c>
      <c r="K3780" s="1" t="s">
        <v>18</v>
      </c>
      <c r="L3780" s="1">
        <v>2</v>
      </c>
      <c r="M3780" s="1">
        <v>7.0000000000000007E-2</v>
      </c>
      <c r="N3780" s="1" t="s">
        <v>19</v>
      </c>
    </row>
    <row r="3781" spans="1:14" x14ac:dyDescent="0.2">
      <c r="A3781" s="1" t="s">
        <v>3821</v>
      </c>
      <c r="B3781" s="1">
        <v>22</v>
      </c>
      <c r="C3781" s="1" t="s">
        <v>14</v>
      </c>
      <c r="D3781" s="1" t="s">
        <v>21</v>
      </c>
      <c r="E3781" s="1">
        <v>0.72</v>
      </c>
      <c r="F3781" s="1">
        <v>49</v>
      </c>
      <c r="G3781" s="1" t="s">
        <v>16</v>
      </c>
      <c r="H3781" s="1" t="s">
        <v>54</v>
      </c>
      <c r="I3781" s="1">
        <v>13.99</v>
      </c>
      <c r="J3781" s="1">
        <v>1</v>
      </c>
      <c r="K3781" s="1" t="s">
        <v>18</v>
      </c>
      <c r="L3781" s="1">
        <v>5</v>
      </c>
      <c r="M3781" s="1">
        <v>0.01</v>
      </c>
      <c r="N3781" s="1" t="s">
        <v>33</v>
      </c>
    </row>
    <row r="3782" spans="1:14" x14ac:dyDescent="0.2">
      <c r="A3782" s="1" t="s">
        <v>3822</v>
      </c>
      <c r="B3782" s="1">
        <v>23</v>
      </c>
      <c r="C3782" s="1" t="s">
        <v>26</v>
      </c>
      <c r="D3782" s="1" t="s">
        <v>31</v>
      </c>
      <c r="E3782" s="1">
        <v>5.48</v>
      </c>
      <c r="F3782" s="1">
        <v>16</v>
      </c>
      <c r="G3782" s="1" t="s">
        <v>22</v>
      </c>
      <c r="H3782" s="1" t="s">
        <v>56</v>
      </c>
      <c r="I3782" s="1">
        <v>17.989999999999998</v>
      </c>
      <c r="J3782" s="1">
        <v>0</v>
      </c>
      <c r="K3782" s="1" t="s">
        <v>36</v>
      </c>
      <c r="L3782" s="1">
        <v>1</v>
      </c>
      <c r="M3782" s="1">
        <v>0.32</v>
      </c>
      <c r="N3782" s="1" t="s">
        <v>29</v>
      </c>
    </row>
    <row r="3783" spans="1:14" x14ac:dyDescent="0.2">
      <c r="A3783" s="1" t="s">
        <v>3823</v>
      </c>
      <c r="B3783" s="1">
        <v>24</v>
      </c>
      <c r="C3783" s="1" t="s">
        <v>14</v>
      </c>
      <c r="D3783" s="1" t="s">
        <v>15</v>
      </c>
      <c r="E3783" s="1">
        <v>5.28</v>
      </c>
      <c r="F3783" s="1">
        <v>55</v>
      </c>
      <c r="G3783" s="1" t="s">
        <v>48</v>
      </c>
      <c r="H3783" s="1" t="s">
        <v>56</v>
      </c>
      <c r="I3783" s="1">
        <v>8.99</v>
      </c>
      <c r="J3783" s="1">
        <v>1</v>
      </c>
      <c r="K3783" s="1" t="s">
        <v>60</v>
      </c>
      <c r="L3783" s="1">
        <v>4</v>
      </c>
      <c r="M3783" s="1">
        <v>0.09</v>
      </c>
      <c r="N3783" s="1" t="s">
        <v>33</v>
      </c>
    </row>
    <row r="3784" spans="1:14" x14ac:dyDescent="0.2">
      <c r="A3784" s="1" t="s">
        <v>3824</v>
      </c>
      <c r="B3784" s="1">
        <v>20</v>
      </c>
      <c r="C3784" s="1" t="s">
        <v>14</v>
      </c>
      <c r="D3784" s="1" t="s">
        <v>21</v>
      </c>
      <c r="E3784" s="1">
        <v>8.9600000000000009</v>
      </c>
      <c r="F3784" s="1">
        <v>34</v>
      </c>
      <c r="G3784" s="1" t="s">
        <v>16</v>
      </c>
      <c r="H3784" s="1" t="s">
        <v>56</v>
      </c>
      <c r="I3784" s="1">
        <v>13.99</v>
      </c>
      <c r="J3784" s="1">
        <v>1</v>
      </c>
      <c r="K3784" s="1" t="s">
        <v>18</v>
      </c>
      <c r="L3784" s="1">
        <v>1</v>
      </c>
      <c r="M3784" s="1">
        <v>0.26</v>
      </c>
      <c r="N3784" s="1" t="s">
        <v>46</v>
      </c>
    </row>
    <row r="3785" spans="1:14" x14ac:dyDescent="0.2">
      <c r="A3785" s="1" t="s">
        <v>3825</v>
      </c>
      <c r="B3785" s="1">
        <v>19</v>
      </c>
      <c r="C3785" s="1" t="s">
        <v>40</v>
      </c>
      <c r="D3785" s="1" t="s">
        <v>31</v>
      </c>
      <c r="E3785" s="1">
        <v>14.47</v>
      </c>
      <c r="F3785" s="1">
        <v>27</v>
      </c>
      <c r="G3785" s="1" t="s">
        <v>27</v>
      </c>
      <c r="H3785" s="1" t="s">
        <v>23</v>
      </c>
      <c r="I3785" s="1">
        <v>17.989999999999998</v>
      </c>
      <c r="J3785" s="1">
        <v>0</v>
      </c>
      <c r="K3785" s="1" t="s">
        <v>28</v>
      </c>
      <c r="L3785" s="1">
        <v>2</v>
      </c>
      <c r="M3785" s="1">
        <v>0.52</v>
      </c>
      <c r="N3785" s="1" t="s">
        <v>19</v>
      </c>
    </row>
    <row r="3786" spans="1:14" x14ac:dyDescent="0.2">
      <c r="A3786" s="1" t="s">
        <v>3826</v>
      </c>
      <c r="B3786" s="1">
        <v>27</v>
      </c>
      <c r="C3786" s="1" t="s">
        <v>14</v>
      </c>
      <c r="D3786" s="1" t="s">
        <v>31</v>
      </c>
      <c r="E3786" s="1">
        <v>1.44</v>
      </c>
      <c r="F3786" s="1">
        <v>48</v>
      </c>
      <c r="G3786" s="1" t="s">
        <v>27</v>
      </c>
      <c r="H3786" s="1" t="s">
        <v>45</v>
      </c>
      <c r="I3786" s="1">
        <v>17.989999999999998</v>
      </c>
      <c r="J3786" s="1">
        <v>1</v>
      </c>
      <c r="K3786" s="1" t="s">
        <v>60</v>
      </c>
      <c r="L3786" s="1">
        <v>1</v>
      </c>
      <c r="M3786" s="1">
        <v>0.03</v>
      </c>
      <c r="N3786" s="1" t="s">
        <v>24</v>
      </c>
    </row>
    <row r="3787" spans="1:14" x14ac:dyDescent="0.2">
      <c r="A3787" s="1" t="s">
        <v>3827</v>
      </c>
      <c r="B3787" s="1">
        <v>33</v>
      </c>
      <c r="C3787" s="1" t="s">
        <v>14</v>
      </c>
      <c r="D3787" s="1" t="s">
        <v>21</v>
      </c>
      <c r="E3787" s="1">
        <v>16.3</v>
      </c>
      <c r="F3787" s="1">
        <v>11</v>
      </c>
      <c r="G3787" s="1" t="s">
        <v>22</v>
      </c>
      <c r="H3787" s="1" t="s">
        <v>56</v>
      </c>
      <c r="I3787" s="1">
        <v>13.99</v>
      </c>
      <c r="J3787" s="1">
        <v>0</v>
      </c>
      <c r="K3787" s="1" t="s">
        <v>18</v>
      </c>
      <c r="L3787" s="1">
        <v>2</v>
      </c>
      <c r="M3787" s="1">
        <v>1.36</v>
      </c>
      <c r="N3787" s="1" t="s">
        <v>24</v>
      </c>
    </row>
    <row r="3788" spans="1:14" x14ac:dyDescent="0.2">
      <c r="A3788" s="1" t="s">
        <v>3828</v>
      </c>
      <c r="B3788" s="1">
        <v>21</v>
      </c>
      <c r="C3788" s="1" t="s">
        <v>40</v>
      </c>
      <c r="D3788" s="1" t="s">
        <v>15</v>
      </c>
      <c r="E3788" s="1">
        <v>8.58</v>
      </c>
      <c r="F3788" s="1">
        <v>44</v>
      </c>
      <c r="G3788" s="1" t="s">
        <v>48</v>
      </c>
      <c r="H3788" s="1" t="s">
        <v>17</v>
      </c>
      <c r="I3788" s="1">
        <v>8.99</v>
      </c>
      <c r="J3788" s="1">
        <v>1</v>
      </c>
      <c r="K3788" s="1" t="s">
        <v>28</v>
      </c>
      <c r="L3788" s="1">
        <v>2</v>
      </c>
      <c r="M3788" s="1">
        <v>0.19</v>
      </c>
      <c r="N3788" s="1" t="s">
        <v>24</v>
      </c>
    </row>
    <row r="3789" spans="1:14" x14ac:dyDescent="0.2">
      <c r="A3789" s="2" t="s">
        <v>3829</v>
      </c>
      <c r="B3789" s="1">
        <v>61</v>
      </c>
      <c r="C3789" s="1" t="s">
        <v>26</v>
      </c>
      <c r="D3789" s="1" t="s">
        <v>21</v>
      </c>
      <c r="E3789" s="1">
        <v>6.67</v>
      </c>
      <c r="F3789" s="1">
        <v>6</v>
      </c>
      <c r="G3789" s="1" t="s">
        <v>48</v>
      </c>
      <c r="H3789" s="1" t="s">
        <v>56</v>
      </c>
      <c r="I3789" s="1">
        <v>13.99</v>
      </c>
      <c r="J3789" s="1">
        <v>0</v>
      </c>
      <c r="K3789" s="1" t="s">
        <v>18</v>
      </c>
      <c r="L3789" s="1">
        <v>1</v>
      </c>
      <c r="M3789" s="1">
        <v>0.95</v>
      </c>
      <c r="N3789" s="1" t="s">
        <v>24</v>
      </c>
    </row>
    <row r="3790" spans="1:14" x14ac:dyDescent="0.2">
      <c r="A3790" s="1" t="s">
        <v>3830</v>
      </c>
      <c r="B3790" s="1">
        <v>67</v>
      </c>
      <c r="C3790" s="1" t="s">
        <v>26</v>
      </c>
      <c r="D3790" s="1" t="s">
        <v>15</v>
      </c>
      <c r="E3790" s="1">
        <v>35.369999999999997</v>
      </c>
      <c r="F3790" s="1">
        <v>27</v>
      </c>
      <c r="G3790" s="1" t="s">
        <v>48</v>
      </c>
      <c r="H3790" s="1" t="s">
        <v>54</v>
      </c>
      <c r="I3790" s="1">
        <v>8.99</v>
      </c>
      <c r="J3790" s="1">
        <v>0</v>
      </c>
      <c r="K3790" s="1" t="s">
        <v>36</v>
      </c>
      <c r="L3790" s="1">
        <v>4</v>
      </c>
      <c r="M3790" s="1">
        <v>1.26</v>
      </c>
      <c r="N3790" s="1" t="s">
        <v>24</v>
      </c>
    </row>
    <row r="3791" spans="1:14" x14ac:dyDescent="0.2">
      <c r="A3791" s="1" t="s">
        <v>3831</v>
      </c>
      <c r="B3791" s="1">
        <v>18</v>
      </c>
      <c r="C3791" s="1" t="s">
        <v>40</v>
      </c>
      <c r="D3791" s="1" t="s">
        <v>21</v>
      </c>
      <c r="E3791" s="1">
        <v>3.57</v>
      </c>
      <c r="F3791" s="1">
        <v>50</v>
      </c>
      <c r="G3791" s="1" t="s">
        <v>16</v>
      </c>
      <c r="H3791" s="1" t="s">
        <v>54</v>
      </c>
      <c r="I3791" s="1">
        <v>13.99</v>
      </c>
      <c r="J3791" s="1">
        <v>1</v>
      </c>
      <c r="K3791" s="1" t="s">
        <v>36</v>
      </c>
      <c r="L3791" s="1">
        <v>4</v>
      </c>
      <c r="M3791" s="1">
        <v>7.0000000000000007E-2</v>
      </c>
      <c r="N3791" s="1" t="s">
        <v>33</v>
      </c>
    </row>
    <row r="3792" spans="1:14" x14ac:dyDescent="0.2">
      <c r="A3792" s="1" t="s">
        <v>3832</v>
      </c>
      <c r="B3792" s="1">
        <v>25</v>
      </c>
      <c r="C3792" s="1" t="s">
        <v>26</v>
      </c>
      <c r="D3792" s="1" t="s">
        <v>31</v>
      </c>
      <c r="E3792" s="1">
        <v>33.04</v>
      </c>
      <c r="F3792" s="1">
        <v>37</v>
      </c>
      <c r="G3792" s="1" t="s">
        <v>27</v>
      </c>
      <c r="H3792" s="1" t="s">
        <v>56</v>
      </c>
      <c r="I3792" s="1">
        <v>17.989999999999998</v>
      </c>
      <c r="J3792" s="1">
        <v>0</v>
      </c>
      <c r="K3792" s="1" t="s">
        <v>28</v>
      </c>
      <c r="L3792" s="1">
        <v>2</v>
      </c>
      <c r="M3792" s="1">
        <v>0.87</v>
      </c>
      <c r="N3792" s="1" t="s">
        <v>33</v>
      </c>
    </row>
    <row r="3793" spans="1:14" x14ac:dyDescent="0.2">
      <c r="A3793" s="1" t="s">
        <v>3833</v>
      </c>
      <c r="B3793" s="1">
        <v>48</v>
      </c>
      <c r="C3793" s="1" t="s">
        <v>40</v>
      </c>
      <c r="D3793" s="1" t="s">
        <v>15</v>
      </c>
      <c r="E3793" s="1">
        <v>6.44</v>
      </c>
      <c r="F3793" s="1">
        <v>40</v>
      </c>
      <c r="G3793" s="1" t="s">
        <v>27</v>
      </c>
      <c r="H3793" s="1" t="s">
        <v>54</v>
      </c>
      <c r="I3793" s="1">
        <v>8.99</v>
      </c>
      <c r="J3793" s="1">
        <v>1</v>
      </c>
      <c r="K3793" s="1" t="s">
        <v>28</v>
      </c>
      <c r="L3793" s="1">
        <v>5</v>
      </c>
      <c r="M3793" s="1">
        <v>0.16</v>
      </c>
      <c r="N3793" s="1" t="s">
        <v>51</v>
      </c>
    </row>
    <row r="3794" spans="1:14" x14ac:dyDescent="0.2">
      <c r="A3794" s="1" t="s">
        <v>3834</v>
      </c>
      <c r="B3794" s="1">
        <v>60</v>
      </c>
      <c r="C3794" s="1" t="s">
        <v>14</v>
      </c>
      <c r="D3794" s="1" t="s">
        <v>21</v>
      </c>
      <c r="E3794" s="1">
        <v>10.1</v>
      </c>
      <c r="F3794" s="1">
        <v>28</v>
      </c>
      <c r="G3794" s="1" t="s">
        <v>69</v>
      </c>
      <c r="H3794" s="1" t="s">
        <v>23</v>
      </c>
      <c r="I3794" s="1">
        <v>13.99</v>
      </c>
      <c r="J3794" s="1">
        <v>0</v>
      </c>
      <c r="K3794" s="1" t="s">
        <v>28</v>
      </c>
      <c r="L3794" s="1">
        <v>5</v>
      </c>
      <c r="M3794" s="1">
        <v>0.35</v>
      </c>
      <c r="N3794" s="1" t="s">
        <v>38</v>
      </c>
    </row>
    <row r="3795" spans="1:14" x14ac:dyDescent="0.2">
      <c r="A3795" s="1" t="s">
        <v>3835</v>
      </c>
      <c r="B3795" s="1">
        <v>50</v>
      </c>
      <c r="C3795" s="1" t="s">
        <v>14</v>
      </c>
      <c r="D3795" s="1" t="s">
        <v>15</v>
      </c>
      <c r="E3795" s="1">
        <v>3.37</v>
      </c>
      <c r="F3795" s="1">
        <v>3</v>
      </c>
      <c r="G3795" s="1" t="s">
        <v>48</v>
      </c>
      <c r="H3795" s="1" t="s">
        <v>23</v>
      </c>
      <c r="I3795" s="1">
        <v>8.99</v>
      </c>
      <c r="J3795" s="1">
        <v>0</v>
      </c>
      <c r="K3795" s="1" t="s">
        <v>60</v>
      </c>
      <c r="L3795" s="1">
        <v>3</v>
      </c>
      <c r="M3795" s="1">
        <v>0.84</v>
      </c>
      <c r="N3795" s="1" t="s">
        <v>51</v>
      </c>
    </row>
    <row r="3796" spans="1:14" x14ac:dyDescent="0.2">
      <c r="A3796" s="1" t="s">
        <v>3836</v>
      </c>
      <c r="B3796" s="1">
        <v>43</v>
      </c>
      <c r="C3796" s="1" t="s">
        <v>40</v>
      </c>
      <c r="D3796" s="1" t="s">
        <v>21</v>
      </c>
      <c r="E3796" s="1">
        <v>16.440000000000001</v>
      </c>
      <c r="F3796" s="1">
        <v>60</v>
      </c>
      <c r="G3796" s="1" t="s">
        <v>16</v>
      </c>
      <c r="H3796" s="1" t="s">
        <v>45</v>
      </c>
      <c r="I3796" s="1">
        <v>13.99</v>
      </c>
      <c r="J3796" s="1">
        <v>1</v>
      </c>
      <c r="K3796" s="1" t="s">
        <v>18</v>
      </c>
      <c r="L3796" s="1">
        <v>4</v>
      </c>
      <c r="M3796" s="1">
        <v>0.27</v>
      </c>
      <c r="N3796" s="1" t="s">
        <v>29</v>
      </c>
    </row>
    <row r="3797" spans="1:14" x14ac:dyDescent="0.2">
      <c r="A3797" s="1" t="s">
        <v>3837</v>
      </c>
      <c r="B3797" s="1">
        <v>26</v>
      </c>
      <c r="C3797" s="1" t="s">
        <v>40</v>
      </c>
      <c r="D3797" s="1" t="s">
        <v>21</v>
      </c>
      <c r="E3797" s="1">
        <v>11.12</v>
      </c>
      <c r="F3797" s="1">
        <v>2</v>
      </c>
      <c r="G3797" s="1" t="s">
        <v>27</v>
      </c>
      <c r="H3797" s="1" t="s">
        <v>17</v>
      </c>
      <c r="I3797" s="1">
        <v>13.99</v>
      </c>
      <c r="J3797" s="1">
        <v>0</v>
      </c>
      <c r="K3797" s="1" t="s">
        <v>36</v>
      </c>
      <c r="L3797" s="1">
        <v>4</v>
      </c>
      <c r="M3797" s="1">
        <v>3.71</v>
      </c>
      <c r="N3797" s="1" t="s">
        <v>33</v>
      </c>
    </row>
    <row r="3798" spans="1:14" x14ac:dyDescent="0.2">
      <c r="A3798" s="1" t="s">
        <v>3838</v>
      </c>
      <c r="B3798" s="1">
        <v>25</v>
      </c>
      <c r="C3798" s="1" t="s">
        <v>26</v>
      </c>
      <c r="D3798" s="1" t="s">
        <v>31</v>
      </c>
      <c r="E3798" s="1">
        <v>11.67</v>
      </c>
      <c r="F3798" s="1">
        <v>17</v>
      </c>
      <c r="G3798" s="1" t="s">
        <v>16</v>
      </c>
      <c r="H3798" s="1" t="s">
        <v>54</v>
      </c>
      <c r="I3798" s="1">
        <v>17.989999999999998</v>
      </c>
      <c r="J3798" s="1">
        <v>0</v>
      </c>
      <c r="K3798" s="1" t="s">
        <v>18</v>
      </c>
      <c r="L3798" s="1">
        <v>4</v>
      </c>
      <c r="M3798" s="1">
        <v>0.65</v>
      </c>
      <c r="N3798" s="1" t="s">
        <v>24</v>
      </c>
    </row>
    <row r="3799" spans="1:14" x14ac:dyDescent="0.2">
      <c r="A3799" s="1" t="s">
        <v>3839</v>
      </c>
      <c r="B3799" s="1">
        <v>26</v>
      </c>
      <c r="C3799" s="1" t="s">
        <v>40</v>
      </c>
      <c r="D3799" s="1" t="s">
        <v>15</v>
      </c>
      <c r="E3799" s="1">
        <v>10.54</v>
      </c>
      <c r="F3799" s="1">
        <v>27</v>
      </c>
      <c r="G3799" s="1" t="s">
        <v>32</v>
      </c>
      <c r="H3799" s="1" t="s">
        <v>17</v>
      </c>
      <c r="I3799" s="1">
        <v>8.99</v>
      </c>
      <c r="J3799" s="1">
        <v>1</v>
      </c>
      <c r="K3799" s="1" t="s">
        <v>42</v>
      </c>
      <c r="L3799" s="1">
        <v>1</v>
      </c>
      <c r="M3799" s="1">
        <v>0.38</v>
      </c>
      <c r="N3799" s="1" t="s">
        <v>33</v>
      </c>
    </row>
    <row r="3800" spans="1:14" x14ac:dyDescent="0.2">
      <c r="A3800" s="1" t="s">
        <v>3840</v>
      </c>
      <c r="B3800" s="1">
        <v>67</v>
      </c>
      <c r="C3800" s="1" t="s">
        <v>14</v>
      </c>
      <c r="D3800" s="1" t="s">
        <v>21</v>
      </c>
      <c r="E3800" s="1">
        <v>17.13</v>
      </c>
      <c r="F3800" s="1">
        <v>42</v>
      </c>
      <c r="G3800" s="1" t="s">
        <v>69</v>
      </c>
      <c r="H3800" s="1" t="s">
        <v>56</v>
      </c>
      <c r="I3800" s="1">
        <v>13.99</v>
      </c>
      <c r="J3800" s="1">
        <v>0</v>
      </c>
      <c r="K3800" s="1" t="s">
        <v>42</v>
      </c>
      <c r="L3800" s="1">
        <v>4</v>
      </c>
      <c r="M3800" s="1">
        <v>0.4</v>
      </c>
      <c r="N3800" s="1" t="s">
        <v>29</v>
      </c>
    </row>
    <row r="3801" spans="1:14" x14ac:dyDescent="0.2">
      <c r="A3801" s="1" t="s">
        <v>3841</v>
      </c>
      <c r="B3801" s="1">
        <v>47</v>
      </c>
      <c r="C3801" s="1" t="s">
        <v>14</v>
      </c>
      <c r="D3801" s="1" t="s">
        <v>31</v>
      </c>
      <c r="E3801" s="1">
        <v>33.79</v>
      </c>
      <c r="F3801" s="1">
        <v>52</v>
      </c>
      <c r="G3801" s="1" t="s">
        <v>27</v>
      </c>
      <c r="H3801" s="1" t="s">
        <v>56</v>
      </c>
      <c r="I3801" s="1">
        <v>17.989999999999998</v>
      </c>
      <c r="J3801" s="1">
        <v>0</v>
      </c>
      <c r="K3801" s="1" t="s">
        <v>36</v>
      </c>
      <c r="L3801" s="1">
        <v>3</v>
      </c>
      <c r="M3801" s="1">
        <v>0.64</v>
      </c>
      <c r="N3801" s="1" t="s">
        <v>29</v>
      </c>
    </row>
    <row r="3802" spans="1:14" x14ac:dyDescent="0.2">
      <c r="A3802" s="1" t="s">
        <v>3842</v>
      </c>
      <c r="B3802" s="1">
        <v>33</v>
      </c>
      <c r="C3802" s="1" t="s">
        <v>40</v>
      </c>
      <c r="D3802" s="1" t="s">
        <v>31</v>
      </c>
      <c r="E3802" s="1">
        <v>32.700000000000003</v>
      </c>
      <c r="F3802" s="1">
        <v>47</v>
      </c>
      <c r="G3802" s="1" t="s">
        <v>27</v>
      </c>
      <c r="H3802" s="1" t="s">
        <v>17</v>
      </c>
      <c r="I3802" s="1">
        <v>17.989999999999998</v>
      </c>
      <c r="J3802" s="1">
        <v>0</v>
      </c>
      <c r="K3802" s="1" t="s">
        <v>36</v>
      </c>
      <c r="L3802" s="1">
        <v>2</v>
      </c>
      <c r="M3802" s="1">
        <v>0.68</v>
      </c>
      <c r="N3802" s="1" t="s">
        <v>46</v>
      </c>
    </row>
    <row r="3803" spans="1:14" x14ac:dyDescent="0.2">
      <c r="A3803" s="1" t="s">
        <v>3843</v>
      </c>
      <c r="B3803" s="1">
        <v>41</v>
      </c>
      <c r="C3803" s="1" t="s">
        <v>14</v>
      </c>
      <c r="D3803" s="1" t="s">
        <v>21</v>
      </c>
      <c r="E3803" s="1">
        <v>3.59</v>
      </c>
      <c r="F3803" s="1">
        <v>41</v>
      </c>
      <c r="G3803" s="1" t="s">
        <v>16</v>
      </c>
      <c r="H3803" s="1" t="s">
        <v>45</v>
      </c>
      <c r="I3803" s="1">
        <v>13.99</v>
      </c>
      <c r="J3803" s="1">
        <v>1</v>
      </c>
      <c r="K3803" s="1" t="s">
        <v>18</v>
      </c>
      <c r="L3803" s="1">
        <v>5</v>
      </c>
      <c r="M3803" s="1">
        <v>0.09</v>
      </c>
      <c r="N3803" s="1" t="s">
        <v>46</v>
      </c>
    </row>
    <row r="3804" spans="1:14" x14ac:dyDescent="0.2">
      <c r="A3804" s="1" t="s">
        <v>3844</v>
      </c>
      <c r="B3804" s="1">
        <v>47</v>
      </c>
      <c r="C3804" s="1" t="s">
        <v>40</v>
      </c>
      <c r="D3804" s="1" t="s">
        <v>31</v>
      </c>
      <c r="E3804" s="1">
        <v>22.31</v>
      </c>
      <c r="F3804" s="1">
        <v>6</v>
      </c>
      <c r="G3804" s="1" t="s">
        <v>16</v>
      </c>
      <c r="H3804" s="1" t="s">
        <v>17</v>
      </c>
      <c r="I3804" s="1">
        <v>17.989999999999998</v>
      </c>
      <c r="J3804" s="1">
        <v>0</v>
      </c>
      <c r="K3804" s="1" t="s">
        <v>18</v>
      </c>
      <c r="L3804" s="1">
        <v>3</v>
      </c>
      <c r="M3804" s="1">
        <v>3.19</v>
      </c>
      <c r="N3804" s="1" t="s">
        <v>46</v>
      </c>
    </row>
    <row r="3805" spans="1:14" x14ac:dyDescent="0.2">
      <c r="A3805" s="1" t="s">
        <v>3845</v>
      </c>
      <c r="B3805" s="1">
        <v>50</v>
      </c>
      <c r="C3805" s="1" t="s">
        <v>26</v>
      </c>
      <c r="D3805" s="1" t="s">
        <v>15</v>
      </c>
      <c r="E3805" s="1">
        <v>7.45</v>
      </c>
      <c r="F3805" s="1">
        <v>2</v>
      </c>
      <c r="G3805" s="1" t="s">
        <v>22</v>
      </c>
      <c r="H3805" s="1" t="s">
        <v>45</v>
      </c>
      <c r="I3805" s="1">
        <v>8.99</v>
      </c>
      <c r="J3805" s="1">
        <v>0</v>
      </c>
      <c r="K3805" s="1" t="s">
        <v>18</v>
      </c>
      <c r="L3805" s="1">
        <v>3</v>
      </c>
      <c r="M3805" s="1">
        <v>2.48</v>
      </c>
      <c r="N3805" s="1" t="s">
        <v>24</v>
      </c>
    </row>
    <row r="3806" spans="1:14" x14ac:dyDescent="0.2">
      <c r="A3806" s="1" t="s">
        <v>3846</v>
      </c>
      <c r="B3806" s="1">
        <v>56</v>
      </c>
      <c r="C3806" s="1" t="s">
        <v>14</v>
      </c>
      <c r="D3806" s="1" t="s">
        <v>31</v>
      </c>
      <c r="E3806" s="1">
        <v>3.41</v>
      </c>
      <c r="F3806" s="1">
        <v>53</v>
      </c>
      <c r="G3806" s="1" t="s">
        <v>27</v>
      </c>
      <c r="H3806" s="1" t="s">
        <v>56</v>
      </c>
      <c r="I3806" s="1">
        <v>17.989999999999998</v>
      </c>
      <c r="J3806" s="1">
        <v>1</v>
      </c>
      <c r="K3806" s="1" t="s">
        <v>42</v>
      </c>
      <c r="L3806" s="1">
        <v>4</v>
      </c>
      <c r="M3806" s="1">
        <v>0.06</v>
      </c>
      <c r="N3806" s="1" t="s">
        <v>33</v>
      </c>
    </row>
    <row r="3807" spans="1:14" x14ac:dyDescent="0.2">
      <c r="A3807" s="1" t="s">
        <v>3847</v>
      </c>
      <c r="B3807" s="1">
        <v>26</v>
      </c>
      <c r="C3807" s="1" t="s">
        <v>26</v>
      </c>
      <c r="D3807" s="1" t="s">
        <v>15</v>
      </c>
      <c r="E3807" s="1">
        <v>14.85</v>
      </c>
      <c r="F3807" s="1">
        <v>26</v>
      </c>
      <c r="G3807" s="1" t="s">
        <v>69</v>
      </c>
      <c r="H3807" s="1" t="s">
        <v>23</v>
      </c>
      <c r="I3807" s="1">
        <v>8.99</v>
      </c>
      <c r="J3807" s="1">
        <v>0</v>
      </c>
      <c r="K3807" s="1" t="s">
        <v>28</v>
      </c>
      <c r="L3807" s="1">
        <v>4</v>
      </c>
      <c r="M3807" s="1">
        <v>0.55000000000000004</v>
      </c>
      <c r="N3807" s="1" t="s">
        <v>19</v>
      </c>
    </row>
    <row r="3808" spans="1:14" x14ac:dyDescent="0.2">
      <c r="A3808" s="1" t="s">
        <v>3848</v>
      </c>
      <c r="B3808" s="1">
        <v>24</v>
      </c>
      <c r="C3808" s="1" t="s">
        <v>14</v>
      </c>
      <c r="D3808" s="1" t="s">
        <v>15</v>
      </c>
      <c r="E3808" s="1">
        <v>17.04</v>
      </c>
      <c r="F3808" s="1">
        <v>23</v>
      </c>
      <c r="G3808" s="1" t="s">
        <v>22</v>
      </c>
      <c r="H3808" s="1" t="s">
        <v>23</v>
      </c>
      <c r="I3808" s="1">
        <v>8.99</v>
      </c>
      <c r="J3808" s="1">
        <v>0</v>
      </c>
      <c r="K3808" s="1" t="s">
        <v>60</v>
      </c>
      <c r="L3808" s="1">
        <v>4</v>
      </c>
      <c r="M3808" s="1">
        <v>0.71</v>
      </c>
      <c r="N3808" s="1" t="s">
        <v>38</v>
      </c>
    </row>
    <row r="3809" spans="1:14" x14ac:dyDescent="0.2">
      <c r="A3809" s="1" t="s">
        <v>3849</v>
      </c>
      <c r="B3809" s="1">
        <v>51</v>
      </c>
      <c r="C3809" s="1" t="s">
        <v>40</v>
      </c>
      <c r="D3809" s="1" t="s">
        <v>31</v>
      </c>
      <c r="E3809" s="1">
        <v>0.19</v>
      </c>
      <c r="F3809" s="1">
        <v>20</v>
      </c>
      <c r="G3809" s="1" t="s">
        <v>16</v>
      </c>
      <c r="H3809" s="1" t="s">
        <v>17</v>
      </c>
      <c r="I3809" s="1">
        <v>17.989999999999998</v>
      </c>
      <c r="J3809" s="1">
        <v>0</v>
      </c>
      <c r="K3809" s="1" t="s">
        <v>36</v>
      </c>
      <c r="L3809" s="1">
        <v>4</v>
      </c>
      <c r="M3809" s="1">
        <v>0.01</v>
      </c>
      <c r="N3809" s="1" t="s">
        <v>38</v>
      </c>
    </row>
    <row r="3810" spans="1:14" x14ac:dyDescent="0.2">
      <c r="A3810" s="1" t="s">
        <v>3850</v>
      </c>
      <c r="B3810" s="1">
        <v>50</v>
      </c>
      <c r="C3810" s="1" t="s">
        <v>40</v>
      </c>
      <c r="D3810" s="1" t="s">
        <v>31</v>
      </c>
      <c r="E3810" s="1">
        <v>13.05</v>
      </c>
      <c r="F3810" s="1">
        <v>31</v>
      </c>
      <c r="G3810" s="1" t="s">
        <v>27</v>
      </c>
      <c r="H3810" s="1" t="s">
        <v>56</v>
      </c>
      <c r="I3810" s="1">
        <v>17.989999999999998</v>
      </c>
      <c r="J3810" s="1">
        <v>0</v>
      </c>
      <c r="K3810" s="1" t="s">
        <v>36</v>
      </c>
      <c r="L3810" s="1">
        <v>4</v>
      </c>
      <c r="M3810" s="1">
        <v>0.41</v>
      </c>
      <c r="N3810" s="1" t="s">
        <v>33</v>
      </c>
    </row>
    <row r="3811" spans="1:14" x14ac:dyDescent="0.2">
      <c r="A3811" s="2" t="s">
        <v>3851</v>
      </c>
      <c r="B3811" s="1">
        <v>35</v>
      </c>
      <c r="C3811" s="1" t="s">
        <v>14</v>
      </c>
      <c r="D3811" s="1" t="s">
        <v>15</v>
      </c>
      <c r="E3811" s="1">
        <v>0.87</v>
      </c>
      <c r="F3811" s="1">
        <v>58</v>
      </c>
      <c r="G3811" s="1" t="s">
        <v>69</v>
      </c>
      <c r="H3811" s="1" t="s">
        <v>56</v>
      </c>
      <c r="I3811" s="1">
        <v>8.99</v>
      </c>
      <c r="J3811" s="1">
        <v>1</v>
      </c>
      <c r="K3811" s="1" t="s">
        <v>36</v>
      </c>
      <c r="L3811" s="1">
        <v>5</v>
      </c>
      <c r="M3811" s="1">
        <v>0.01</v>
      </c>
      <c r="N3811" s="1" t="s">
        <v>19</v>
      </c>
    </row>
    <row r="3812" spans="1:14" x14ac:dyDescent="0.2">
      <c r="A3812" s="1" t="s">
        <v>3852</v>
      </c>
      <c r="B3812" s="1">
        <v>53</v>
      </c>
      <c r="C3812" s="1" t="s">
        <v>40</v>
      </c>
      <c r="D3812" s="1" t="s">
        <v>31</v>
      </c>
      <c r="E3812" s="1">
        <v>1.83</v>
      </c>
      <c r="F3812" s="1">
        <v>15</v>
      </c>
      <c r="G3812" s="1" t="s">
        <v>69</v>
      </c>
      <c r="H3812" s="1" t="s">
        <v>56</v>
      </c>
      <c r="I3812" s="1">
        <v>17.989999999999998</v>
      </c>
      <c r="J3812" s="1">
        <v>1</v>
      </c>
      <c r="K3812" s="1" t="s">
        <v>42</v>
      </c>
      <c r="L3812" s="1">
        <v>3</v>
      </c>
      <c r="M3812" s="1">
        <v>0.11</v>
      </c>
      <c r="N3812" s="1" t="s">
        <v>29</v>
      </c>
    </row>
    <row r="3813" spans="1:14" x14ac:dyDescent="0.2">
      <c r="A3813" s="1" t="s">
        <v>3853</v>
      </c>
      <c r="B3813" s="1">
        <v>32</v>
      </c>
      <c r="C3813" s="1" t="s">
        <v>26</v>
      </c>
      <c r="D3813" s="1" t="s">
        <v>21</v>
      </c>
      <c r="E3813" s="1">
        <v>52.67</v>
      </c>
      <c r="F3813" s="1">
        <v>34</v>
      </c>
      <c r="G3813" s="1" t="s">
        <v>27</v>
      </c>
      <c r="H3813" s="1" t="s">
        <v>45</v>
      </c>
      <c r="I3813" s="1">
        <v>13.99</v>
      </c>
      <c r="J3813" s="1">
        <v>0</v>
      </c>
      <c r="K3813" s="1" t="s">
        <v>18</v>
      </c>
      <c r="L3813" s="1">
        <v>3</v>
      </c>
      <c r="M3813" s="1">
        <v>1.5</v>
      </c>
      <c r="N3813" s="1" t="s">
        <v>24</v>
      </c>
    </row>
    <row r="3814" spans="1:14" x14ac:dyDescent="0.2">
      <c r="A3814" s="1" t="s">
        <v>3854</v>
      </c>
      <c r="B3814" s="1">
        <v>34</v>
      </c>
      <c r="C3814" s="1" t="s">
        <v>26</v>
      </c>
      <c r="D3814" s="1" t="s">
        <v>15</v>
      </c>
      <c r="E3814" s="1">
        <v>37.61</v>
      </c>
      <c r="F3814" s="1">
        <v>50</v>
      </c>
      <c r="G3814" s="1" t="s">
        <v>27</v>
      </c>
      <c r="H3814" s="1" t="s">
        <v>17</v>
      </c>
      <c r="I3814" s="1">
        <v>8.99</v>
      </c>
      <c r="J3814" s="1">
        <v>0</v>
      </c>
      <c r="K3814" s="1" t="s">
        <v>60</v>
      </c>
      <c r="L3814" s="1">
        <v>5</v>
      </c>
      <c r="M3814" s="1">
        <v>0.74</v>
      </c>
      <c r="N3814" s="1" t="s">
        <v>19</v>
      </c>
    </row>
    <row r="3815" spans="1:14" x14ac:dyDescent="0.2">
      <c r="A3815" s="1" t="s">
        <v>3855</v>
      </c>
      <c r="B3815" s="1">
        <v>69</v>
      </c>
      <c r="C3815" s="1" t="s">
        <v>40</v>
      </c>
      <c r="D3815" s="1" t="s">
        <v>21</v>
      </c>
      <c r="E3815" s="1">
        <v>11.83</v>
      </c>
      <c r="F3815" s="1">
        <v>7</v>
      </c>
      <c r="G3815" s="1" t="s">
        <v>32</v>
      </c>
      <c r="H3815" s="1" t="s">
        <v>17</v>
      </c>
      <c r="I3815" s="1">
        <v>13.99</v>
      </c>
      <c r="J3815" s="1">
        <v>0</v>
      </c>
      <c r="K3815" s="1" t="s">
        <v>36</v>
      </c>
      <c r="L3815" s="1">
        <v>4</v>
      </c>
      <c r="M3815" s="1">
        <v>1.48</v>
      </c>
      <c r="N3815" s="1" t="s">
        <v>51</v>
      </c>
    </row>
    <row r="3816" spans="1:14" x14ac:dyDescent="0.2">
      <c r="A3816" s="1" t="s">
        <v>3856</v>
      </c>
      <c r="B3816" s="1">
        <v>31</v>
      </c>
      <c r="C3816" s="1" t="s">
        <v>40</v>
      </c>
      <c r="D3816" s="1" t="s">
        <v>31</v>
      </c>
      <c r="E3816" s="1">
        <v>2.62</v>
      </c>
      <c r="F3816" s="1">
        <v>34</v>
      </c>
      <c r="G3816" s="1" t="s">
        <v>32</v>
      </c>
      <c r="H3816" s="1" t="s">
        <v>54</v>
      </c>
      <c r="I3816" s="1">
        <v>17.989999999999998</v>
      </c>
      <c r="J3816" s="1">
        <v>1</v>
      </c>
      <c r="K3816" s="1" t="s">
        <v>28</v>
      </c>
      <c r="L3816" s="1">
        <v>4</v>
      </c>
      <c r="M3816" s="1">
        <v>7.0000000000000007E-2</v>
      </c>
      <c r="N3816" s="1" t="s">
        <v>46</v>
      </c>
    </row>
    <row r="3817" spans="1:14" x14ac:dyDescent="0.2">
      <c r="A3817" s="1" t="s">
        <v>3857</v>
      </c>
      <c r="B3817" s="1">
        <v>58</v>
      </c>
      <c r="C3817" s="1" t="s">
        <v>26</v>
      </c>
      <c r="D3817" s="1" t="s">
        <v>31</v>
      </c>
      <c r="E3817" s="1">
        <v>25.6</v>
      </c>
      <c r="F3817" s="1">
        <v>55</v>
      </c>
      <c r="G3817" s="1" t="s">
        <v>27</v>
      </c>
      <c r="H3817" s="1" t="s">
        <v>56</v>
      </c>
      <c r="I3817" s="1">
        <v>17.989999999999998</v>
      </c>
      <c r="J3817" s="1">
        <v>0</v>
      </c>
      <c r="K3817" s="1" t="s">
        <v>42</v>
      </c>
      <c r="L3817" s="1">
        <v>1</v>
      </c>
      <c r="M3817" s="1">
        <v>0.46</v>
      </c>
      <c r="N3817" s="1" t="s">
        <v>19</v>
      </c>
    </row>
    <row r="3818" spans="1:14" x14ac:dyDescent="0.2">
      <c r="A3818" s="1" t="s">
        <v>3858</v>
      </c>
      <c r="B3818" s="1">
        <v>42</v>
      </c>
      <c r="C3818" s="1" t="s">
        <v>26</v>
      </c>
      <c r="D3818" s="1" t="s">
        <v>15</v>
      </c>
      <c r="E3818" s="1">
        <v>9.75</v>
      </c>
      <c r="F3818" s="1">
        <v>48</v>
      </c>
      <c r="G3818" s="1" t="s">
        <v>48</v>
      </c>
      <c r="H3818" s="1" t="s">
        <v>45</v>
      </c>
      <c r="I3818" s="1">
        <v>8.99</v>
      </c>
      <c r="J3818" s="1">
        <v>1</v>
      </c>
      <c r="K3818" s="1" t="s">
        <v>28</v>
      </c>
      <c r="L3818" s="1">
        <v>5</v>
      </c>
      <c r="M3818" s="1">
        <v>0.2</v>
      </c>
      <c r="N3818" s="1" t="s">
        <v>24</v>
      </c>
    </row>
    <row r="3819" spans="1:14" x14ac:dyDescent="0.2">
      <c r="A3819" s="1" t="s">
        <v>3859</v>
      </c>
      <c r="B3819" s="1">
        <v>35</v>
      </c>
      <c r="C3819" s="1" t="s">
        <v>14</v>
      </c>
      <c r="D3819" s="1" t="s">
        <v>15</v>
      </c>
      <c r="E3819" s="1">
        <v>0.03</v>
      </c>
      <c r="F3819" s="1">
        <v>5</v>
      </c>
      <c r="G3819" s="1" t="s">
        <v>27</v>
      </c>
      <c r="H3819" s="1" t="s">
        <v>17</v>
      </c>
      <c r="I3819" s="1">
        <v>8.99</v>
      </c>
      <c r="J3819" s="1">
        <v>1</v>
      </c>
      <c r="K3819" s="1" t="s">
        <v>42</v>
      </c>
      <c r="L3819" s="1">
        <v>3</v>
      </c>
      <c r="M3819" s="1">
        <v>0.01</v>
      </c>
      <c r="N3819" s="1" t="s">
        <v>33</v>
      </c>
    </row>
    <row r="3820" spans="1:14" x14ac:dyDescent="0.2">
      <c r="A3820" s="1" t="s">
        <v>3860</v>
      </c>
      <c r="B3820" s="1">
        <v>61</v>
      </c>
      <c r="C3820" s="1" t="s">
        <v>26</v>
      </c>
      <c r="D3820" s="1" t="s">
        <v>31</v>
      </c>
      <c r="E3820" s="1">
        <v>16.440000000000001</v>
      </c>
      <c r="F3820" s="1">
        <v>22</v>
      </c>
      <c r="G3820" s="1" t="s">
        <v>22</v>
      </c>
      <c r="H3820" s="1" t="s">
        <v>23</v>
      </c>
      <c r="I3820" s="1">
        <v>17.989999999999998</v>
      </c>
      <c r="J3820" s="1">
        <v>0</v>
      </c>
      <c r="K3820" s="1" t="s">
        <v>60</v>
      </c>
      <c r="L3820" s="1">
        <v>2</v>
      </c>
      <c r="M3820" s="1">
        <v>0.71</v>
      </c>
      <c r="N3820" s="1" t="s">
        <v>24</v>
      </c>
    </row>
    <row r="3821" spans="1:14" x14ac:dyDescent="0.2">
      <c r="A3821" s="1" t="s">
        <v>3861</v>
      </c>
      <c r="B3821" s="1">
        <v>19</v>
      </c>
      <c r="C3821" s="1" t="s">
        <v>26</v>
      </c>
      <c r="D3821" s="1" t="s">
        <v>21</v>
      </c>
      <c r="E3821" s="1">
        <v>2.38</v>
      </c>
      <c r="F3821" s="1">
        <v>19</v>
      </c>
      <c r="G3821" s="1" t="s">
        <v>22</v>
      </c>
      <c r="H3821" s="1" t="s">
        <v>54</v>
      </c>
      <c r="I3821" s="1">
        <v>13.99</v>
      </c>
      <c r="J3821" s="1">
        <v>1</v>
      </c>
      <c r="K3821" s="1" t="s">
        <v>28</v>
      </c>
      <c r="L3821" s="1">
        <v>3</v>
      </c>
      <c r="M3821" s="1">
        <v>0.12</v>
      </c>
      <c r="N3821" s="1" t="s">
        <v>19</v>
      </c>
    </row>
    <row r="3822" spans="1:14" x14ac:dyDescent="0.2">
      <c r="A3822" s="1" t="s">
        <v>3862</v>
      </c>
      <c r="B3822" s="1">
        <v>65</v>
      </c>
      <c r="C3822" s="1" t="s">
        <v>40</v>
      </c>
      <c r="D3822" s="1" t="s">
        <v>21</v>
      </c>
      <c r="E3822" s="1">
        <v>19.079999999999998</v>
      </c>
      <c r="F3822" s="1">
        <v>52</v>
      </c>
      <c r="G3822" s="1" t="s">
        <v>27</v>
      </c>
      <c r="H3822" s="1" t="s">
        <v>56</v>
      </c>
      <c r="I3822" s="1">
        <v>13.99</v>
      </c>
      <c r="J3822" s="1">
        <v>1</v>
      </c>
      <c r="K3822" s="1" t="s">
        <v>42</v>
      </c>
      <c r="L3822" s="1">
        <v>2</v>
      </c>
      <c r="M3822" s="1">
        <v>0.36</v>
      </c>
      <c r="N3822" s="1" t="s">
        <v>29</v>
      </c>
    </row>
    <row r="3823" spans="1:14" x14ac:dyDescent="0.2">
      <c r="A3823" s="1" t="s">
        <v>3863</v>
      </c>
      <c r="B3823" s="1">
        <v>24</v>
      </c>
      <c r="C3823" s="1" t="s">
        <v>40</v>
      </c>
      <c r="D3823" s="1" t="s">
        <v>21</v>
      </c>
      <c r="E3823" s="1">
        <v>19.5</v>
      </c>
      <c r="F3823" s="1">
        <v>44</v>
      </c>
      <c r="G3823" s="1" t="s">
        <v>16</v>
      </c>
      <c r="H3823" s="1" t="s">
        <v>54</v>
      </c>
      <c r="I3823" s="1">
        <v>13.99</v>
      </c>
      <c r="J3823" s="1">
        <v>1</v>
      </c>
      <c r="K3823" s="1" t="s">
        <v>28</v>
      </c>
      <c r="L3823" s="1">
        <v>5</v>
      </c>
      <c r="M3823" s="1">
        <v>0.43</v>
      </c>
      <c r="N3823" s="1" t="s">
        <v>24</v>
      </c>
    </row>
    <row r="3824" spans="1:14" x14ac:dyDescent="0.2">
      <c r="A3824" s="1" t="s">
        <v>3864</v>
      </c>
      <c r="B3824" s="1">
        <v>25</v>
      </c>
      <c r="C3824" s="1" t="s">
        <v>14</v>
      </c>
      <c r="D3824" s="1" t="s">
        <v>31</v>
      </c>
      <c r="E3824" s="1">
        <v>11.65</v>
      </c>
      <c r="F3824" s="1">
        <v>18</v>
      </c>
      <c r="G3824" s="1" t="s">
        <v>16</v>
      </c>
      <c r="H3824" s="1" t="s">
        <v>54</v>
      </c>
      <c r="I3824" s="1">
        <v>17.989999999999998</v>
      </c>
      <c r="J3824" s="1">
        <v>0</v>
      </c>
      <c r="K3824" s="1" t="s">
        <v>60</v>
      </c>
      <c r="L3824" s="1">
        <v>3</v>
      </c>
      <c r="M3824" s="1">
        <v>0.61</v>
      </c>
      <c r="N3824" s="1" t="s">
        <v>46</v>
      </c>
    </row>
    <row r="3825" spans="1:14" x14ac:dyDescent="0.2">
      <c r="A3825" s="1" t="s">
        <v>3865</v>
      </c>
      <c r="B3825" s="1">
        <v>20</v>
      </c>
      <c r="C3825" s="1" t="s">
        <v>40</v>
      </c>
      <c r="D3825" s="1" t="s">
        <v>15</v>
      </c>
      <c r="E3825" s="1">
        <v>10.81</v>
      </c>
      <c r="F3825" s="1">
        <v>22</v>
      </c>
      <c r="G3825" s="1" t="s">
        <v>48</v>
      </c>
      <c r="H3825" s="1" t="s">
        <v>56</v>
      </c>
      <c r="I3825" s="1">
        <v>8.99</v>
      </c>
      <c r="J3825" s="1">
        <v>1</v>
      </c>
      <c r="K3825" s="1" t="s">
        <v>18</v>
      </c>
      <c r="L3825" s="1">
        <v>2</v>
      </c>
      <c r="M3825" s="1">
        <v>0.47</v>
      </c>
      <c r="N3825" s="1" t="s">
        <v>29</v>
      </c>
    </row>
    <row r="3826" spans="1:14" x14ac:dyDescent="0.2">
      <c r="A3826" s="1" t="s">
        <v>3866</v>
      </c>
      <c r="B3826" s="1">
        <v>37</v>
      </c>
      <c r="C3826" s="1" t="s">
        <v>40</v>
      </c>
      <c r="D3826" s="1" t="s">
        <v>21</v>
      </c>
      <c r="E3826" s="1">
        <v>21.24</v>
      </c>
      <c r="F3826" s="1">
        <v>41</v>
      </c>
      <c r="G3826" s="1" t="s">
        <v>32</v>
      </c>
      <c r="H3826" s="1" t="s">
        <v>23</v>
      </c>
      <c r="I3826" s="1">
        <v>13.99</v>
      </c>
      <c r="J3826" s="1">
        <v>0</v>
      </c>
      <c r="K3826" s="1" t="s">
        <v>36</v>
      </c>
      <c r="L3826" s="1">
        <v>4</v>
      </c>
      <c r="M3826" s="1">
        <v>0.51</v>
      </c>
      <c r="N3826" s="1" t="s">
        <v>29</v>
      </c>
    </row>
    <row r="3827" spans="1:14" x14ac:dyDescent="0.2">
      <c r="A3827" s="2" t="s">
        <v>3867</v>
      </c>
      <c r="B3827" s="1">
        <v>30</v>
      </c>
      <c r="C3827" s="1" t="s">
        <v>26</v>
      </c>
      <c r="D3827" s="1" t="s">
        <v>15</v>
      </c>
      <c r="E3827" s="1">
        <v>19.21</v>
      </c>
      <c r="F3827" s="1">
        <v>22</v>
      </c>
      <c r="G3827" s="1" t="s">
        <v>27</v>
      </c>
      <c r="H3827" s="1" t="s">
        <v>23</v>
      </c>
      <c r="I3827" s="1">
        <v>8.99</v>
      </c>
      <c r="J3827" s="1">
        <v>0</v>
      </c>
      <c r="K3827" s="1" t="s">
        <v>42</v>
      </c>
      <c r="L3827" s="1">
        <v>4</v>
      </c>
      <c r="M3827" s="1">
        <v>0.84</v>
      </c>
      <c r="N3827" s="1" t="s">
        <v>38</v>
      </c>
    </row>
    <row r="3828" spans="1:14" x14ac:dyDescent="0.2">
      <c r="A3828" s="1" t="s">
        <v>3868</v>
      </c>
      <c r="B3828" s="1">
        <v>44</v>
      </c>
      <c r="C3828" s="1" t="s">
        <v>14</v>
      </c>
      <c r="D3828" s="1" t="s">
        <v>21</v>
      </c>
      <c r="E3828" s="1">
        <v>7.64</v>
      </c>
      <c r="F3828" s="1">
        <v>35</v>
      </c>
      <c r="G3828" s="1" t="s">
        <v>16</v>
      </c>
      <c r="H3828" s="1" t="s">
        <v>45</v>
      </c>
      <c r="I3828" s="1">
        <v>13.99</v>
      </c>
      <c r="J3828" s="1">
        <v>0</v>
      </c>
      <c r="K3828" s="1" t="s">
        <v>60</v>
      </c>
      <c r="L3828" s="1">
        <v>4</v>
      </c>
      <c r="M3828" s="1">
        <v>0.21</v>
      </c>
      <c r="N3828" s="1" t="s">
        <v>46</v>
      </c>
    </row>
    <row r="3829" spans="1:14" x14ac:dyDescent="0.2">
      <c r="A3829" s="1" t="s">
        <v>3869</v>
      </c>
      <c r="B3829" s="1">
        <v>62</v>
      </c>
      <c r="C3829" s="1" t="s">
        <v>26</v>
      </c>
      <c r="D3829" s="1" t="s">
        <v>15</v>
      </c>
      <c r="E3829" s="1">
        <v>1.8</v>
      </c>
      <c r="F3829" s="1">
        <v>4</v>
      </c>
      <c r="G3829" s="1" t="s">
        <v>48</v>
      </c>
      <c r="H3829" s="1" t="s">
        <v>23</v>
      </c>
      <c r="I3829" s="1">
        <v>8.99</v>
      </c>
      <c r="J3829" s="1">
        <v>1</v>
      </c>
      <c r="K3829" s="1" t="s">
        <v>28</v>
      </c>
      <c r="L3829" s="1">
        <v>5</v>
      </c>
      <c r="M3829" s="1">
        <v>0.36</v>
      </c>
      <c r="N3829" s="1" t="s">
        <v>29</v>
      </c>
    </row>
    <row r="3830" spans="1:14" x14ac:dyDescent="0.2">
      <c r="A3830" s="1" t="s">
        <v>3870</v>
      </c>
      <c r="B3830" s="1">
        <v>46</v>
      </c>
      <c r="C3830" s="1" t="s">
        <v>14</v>
      </c>
      <c r="D3830" s="1" t="s">
        <v>15</v>
      </c>
      <c r="E3830" s="1">
        <v>8.48</v>
      </c>
      <c r="F3830" s="1">
        <v>34</v>
      </c>
      <c r="G3830" s="1" t="s">
        <v>48</v>
      </c>
      <c r="H3830" s="1" t="s">
        <v>17</v>
      </c>
      <c r="I3830" s="1">
        <v>8.99</v>
      </c>
      <c r="J3830" s="1">
        <v>1</v>
      </c>
      <c r="K3830" s="1" t="s">
        <v>36</v>
      </c>
      <c r="L3830" s="1">
        <v>5</v>
      </c>
      <c r="M3830" s="1">
        <v>0.24</v>
      </c>
      <c r="N3830" s="1" t="s">
        <v>46</v>
      </c>
    </row>
    <row r="3831" spans="1:14" x14ac:dyDescent="0.2">
      <c r="A3831" s="1" t="s">
        <v>3871</v>
      </c>
      <c r="B3831" s="1">
        <v>63</v>
      </c>
      <c r="C3831" s="1" t="s">
        <v>14</v>
      </c>
      <c r="D3831" s="1" t="s">
        <v>31</v>
      </c>
      <c r="E3831" s="1">
        <v>20.27</v>
      </c>
      <c r="F3831" s="1">
        <v>57</v>
      </c>
      <c r="G3831" s="1" t="s">
        <v>48</v>
      </c>
      <c r="H3831" s="1" t="s">
        <v>23</v>
      </c>
      <c r="I3831" s="1">
        <v>17.989999999999998</v>
      </c>
      <c r="J3831" s="1">
        <v>0</v>
      </c>
      <c r="K3831" s="1" t="s">
        <v>42</v>
      </c>
      <c r="L3831" s="1">
        <v>4</v>
      </c>
      <c r="M3831" s="1">
        <v>0.35</v>
      </c>
      <c r="N3831" s="1" t="s">
        <v>51</v>
      </c>
    </row>
    <row r="3832" spans="1:14" x14ac:dyDescent="0.2">
      <c r="A3832" s="1" t="s">
        <v>3872</v>
      </c>
      <c r="B3832" s="1">
        <v>41</v>
      </c>
      <c r="C3832" s="1" t="s">
        <v>40</v>
      </c>
      <c r="D3832" s="1" t="s">
        <v>15</v>
      </c>
      <c r="E3832" s="1">
        <v>17.87</v>
      </c>
      <c r="F3832" s="1">
        <v>6</v>
      </c>
      <c r="G3832" s="1" t="s">
        <v>69</v>
      </c>
      <c r="H3832" s="1" t="s">
        <v>56</v>
      </c>
      <c r="I3832" s="1">
        <v>8.99</v>
      </c>
      <c r="J3832" s="1">
        <v>0</v>
      </c>
      <c r="K3832" s="1" t="s">
        <v>42</v>
      </c>
      <c r="L3832" s="1">
        <v>1</v>
      </c>
      <c r="M3832" s="1">
        <v>2.5499999999999998</v>
      </c>
      <c r="N3832" s="1" t="s">
        <v>29</v>
      </c>
    </row>
    <row r="3833" spans="1:14" x14ac:dyDescent="0.2">
      <c r="A3833" s="1" t="s">
        <v>3873</v>
      </c>
      <c r="B3833" s="1">
        <v>63</v>
      </c>
      <c r="C3833" s="1" t="s">
        <v>40</v>
      </c>
      <c r="D3833" s="1" t="s">
        <v>21</v>
      </c>
      <c r="E3833" s="1">
        <v>3.82</v>
      </c>
      <c r="F3833" s="1">
        <v>31</v>
      </c>
      <c r="G3833" s="1" t="s">
        <v>32</v>
      </c>
      <c r="H3833" s="1" t="s">
        <v>56</v>
      </c>
      <c r="I3833" s="1">
        <v>13.99</v>
      </c>
      <c r="J3833" s="1">
        <v>1</v>
      </c>
      <c r="K3833" s="1" t="s">
        <v>42</v>
      </c>
      <c r="L3833" s="1">
        <v>4</v>
      </c>
      <c r="M3833" s="1">
        <v>0.12</v>
      </c>
      <c r="N3833" s="1" t="s">
        <v>19</v>
      </c>
    </row>
    <row r="3834" spans="1:14" x14ac:dyDescent="0.2">
      <c r="A3834" s="1" t="s">
        <v>3874</v>
      </c>
      <c r="B3834" s="1">
        <v>52</v>
      </c>
      <c r="C3834" s="1" t="s">
        <v>26</v>
      </c>
      <c r="D3834" s="1" t="s">
        <v>15</v>
      </c>
      <c r="E3834" s="1">
        <v>41.33</v>
      </c>
      <c r="F3834" s="1">
        <v>41</v>
      </c>
      <c r="G3834" s="1" t="s">
        <v>69</v>
      </c>
      <c r="H3834" s="1" t="s">
        <v>45</v>
      </c>
      <c r="I3834" s="1">
        <v>8.99</v>
      </c>
      <c r="J3834" s="1">
        <v>1</v>
      </c>
      <c r="K3834" s="1" t="s">
        <v>18</v>
      </c>
      <c r="L3834" s="1">
        <v>1</v>
      </c>
      <c r="M3834" s="1">
        <v>0.98</v>
      </c>
      <c r="N3834" s="1" t="s">
        <v>24</v>
      </c>
    </row>
    <row r="3835" spans="1:14" x14ac:dyDescent="0.2">
      <c r="A3835" s="1" t="s">
        <v>3875</v>
      </c>
      <c r="B3835" s="1">
        <v>50</v>
      </c>
      <c r="C3835" s="1" t="s">
        <v>40</v>
      </c>
      <c r="D3835" s="1" t="s">
        <v>31</v>
      </c>
      <c r="E3835" s="1">
        <v>25.98</v>
      </c>
      <c r="F3835" s="1">
        <v>37</v>
      </c>
      <c r="G3835" s="1" t="s">
        <v>32</v>
      </c>
      <c r="H3835" s="1" t="s">
        <v>56</v>
      </c>
      <c r="I3835" s="1">
        <v>17.989999999999998</v>
      </c>
      <c r="J3835" s="1">
        <v>0</v>
      </c>
      <c r="K3835" s="1" t="s">
        <v>42</v>
      </c>
      <c r="L3835" s="1">
        <v>5</v>
      </c>
      <c r="M3835" s="1">
        <v>0.68</v>
      </c>
      <c r="N3835" s="1" t="s">
        <v>29</v>
      </c>
    </row>
    <row r="3836" spans="1:14" x14ac:dyDescent="0.2">
      <c r="A3836" s="1" t="s">
        <v>3876</v>
      </c>
      <c r="B3836" s="1">
        <v>30</v>
      </c>
      <c r="C3836" s="1" t="s">
        <v>40</v>
      </c>
      <c r="D3836" s="1" t="s">
        <v>21</v>
      </c>
      <c r="E3836" s="1">
        <v>1.87</v>
      </c>
      <c r="F3836" s="1">
        <v>28</v>
      </c>
      <c r="G3836" s="1" t="s">
        <v>69</v>
      </c>
      <c r="H3836" s="1" t="s">
        <v>54</v>
      </c>
      <c r="I3836" s="1">
        <v>13.99</v>
      </c>
      <c r="J3836" s="1">
        <v>0</v>
      </c>
      <c r="K3836" s="1" t="s">
        <v>36</v>
      </c>
      <c r="L3836" s="1">
        <v>4</v>
      </c>
      <c r="M3836" s="1">
        <v>0.06</v>
      </c>
      <c r="N3836" s="1" t="s">
        <v>24</v>
      </c>
    </row>
    <row r="3837" spans="1:14" x14ac:dyDescent="0.2">
      <c r="A3837" s="1" t="s">
        <v>3877</v>
      </c>
      <c r="B3837" s="1">
        <v>50</v>
      </c>
      <c r="C3837" s="1" t="s">
        <v>14</v>
      </c>
      <c r="D3837" s="1" t="s">
        <v>15</v>
      </c>
      <c r="E3837" s="1">
        <v>2.85</v>
      </c>
      <c r="F3837" s="1">
        <v>22</v>
      </c>
      <c r="G3837" s="1" t="s">
        <v>22</v>
      </c>
      <c r="H3837" s="1" t="s">
        <v>54</v>
      </c>
      <c r="I3837" s="1">
        <v>8.99</v>
      </c>
      <c r="J3837" s="1">
        <v>1</v>
      </c>
      <c r="K3837" s="1" t="s">
        <v>36</v>
      </c>
      <c r="L3837" s="1">
        <v>1</v>
      </c>
      <c r="M3837" s="1">
        <v>0.12</v>
      </c>
      <c r="N3837" s="1" t="s">
        <v>29</v>
      </c>
    </row>
    <row r="3838" spans="1:14" x14ac:dyDescent="0.2">
      <c r="A3838" s="1" t="s">
        <v>3878</v>
      </c>
      <c r="B3838" s="1">
        <v>61</v>
      </c>
      <c r="C3838" s="1" t="s">
        <v>26</v>
      </c>
      <c r="D3838" s="1" t="s">
        <v>21</v>
      </c>
      <c r="E3838" s="1">
        <v>5.84</v>
      </c>
      <c r="F3838" s="1">
        <v>58</v>
      </c>
      <c r="G3838" s="1" t="s">
        <v>69</v>
      </c>
      <c r="H3838" s="1" t="s">
        <v>54</v>
      </c>
      <c r="I3838" s="1">
        <v>13.99</v>
      </c>
      <c r="J3838" s="1">
        <v>0</v>
      </c>
      <c r="K3838" s="1" t="s">
        <v>42</v>
      </c>
      <c r="L3838" s="1">
        <v>5</v>
      </c>
      <c r="M3838" s="1">
        <v>0.1</v>
      </c>
      <c r="N3838" s="1" t="s">
        <v>33</v>
      </c>
    </row>
    <row r="3839" spans="1:14" x14ac:dyDescent="0.2">
      <c r="A3839" s="1" t="s">
        <v>3879</v>
      </c>
      <c r="B3839" s="1">
        <v>30</v>
      </c>
      <c r="C3839" s="1" t="s">
        <v>40</v>
      </c>
      <c r="D3839" s="1" t="s">
        <v>15</v>
      </c>
      <c r="E3839" s="1">
        <v>1.07</v>
      </c>
      <c r="F3839" s="1">
        <v>35</v>
      </c>
      <c r="G3839" s="1" t="s">
        <v>32</v>
      </c>
      <c r="H3839" s="1" t="s">
        <v>56</v>
      </c>
      <c r="I3839" s="1">
        <v>8.99</v>
      </c>
      <c r="J3839" s="1">
        <v>1</v>
      </c>
      <c r="K3839" s="1" t="s">
        <v>60</v>
      </c>
      <c r="L3839" s="1">
        <v>3</v>
      </c>
      <c r="M3839" s="1">
        <v>0.03</v>
      </c>
      <c r="N3839" s="1" t="s">
        <v>33</v>
      </c>
    </row>
    <row r="3840" spans="1:14" x14ac:dyDescent="0.2">
      <c r="A3840" s="1" t="s">
        <v>3880</v>
      </c>
      <c r="B3840" s="1">
        <v>43</v>
      </c>
      <c r="C3840" s="1" t="s">
        <v>26</v>
      </c>
      <c r="D3840" s="1" t="s">
        <v>15</v>
      </c>
      <c r="E3840" s="1">
        <v>12.52</v>
      </c>
      <c r="F3840" s="1">
        <v>26</v>
      </c>
      <c r="G3840" s="1" t="s">
        <v>22</v>
      </c>
      <c r="H3840" s="1" t="s">
        <v>17</v>
      </c>
      <c r="I3840" s="1">
        <v>8.99</v>
      </c>
      <c r="J3840" s="1">
        <v>0</v>
      </c>
      <c r="K3840" s="1" t="s">
        <v>60</v>
      </c>
      <c r="L3840" s="1">
        <v>2</v>
      </c>
      <c r="M3840" s="1">
        <v>0.46</v>
      </c>
      <c r="N3840" s="1" t="s">
        <v>33</v>
      </c>
    </row>
    <row r="3841" spans="1:14" x14ac:dyDescent="0.2">
      <c r="A3841" s="1" t="s">
        <v>3881</v>
      </c>
      <c r="B3841" s="1">
        <v>56</v>
      </c>
      <c r="C3841" s="1" t="s">
        <v>14</v>
      </c>
      <c r="D3841" s="1" t="s">
        <v>31</v>
      </c>
      <c r="E3841" s="1">
        <v>2.04</v>
      </c>
      <c r="F3841" s="1">
        <v>27</v>
      </c>
      <c r="G3841" s="1" t="s">
        <v>32</v>
      </c>
      <c r="H3841" s="1" t="s">
        <v>17</v>
      </c>
      <c r="I3841" s="1">
        <v>17.989999999999998</v>
      </c>
      <c r="J3841" s="1">
        <v>1</v>
      </c>
      <c r="K3841" s="1" t="s">
        <v>36</v>
      </c>
      <c r="L3841" s="1">
        <v>1</v>
      </c>
      <c r="M3841" s="1">
        <v>7.0000000000000007E-2</v>
      </c>
      <c r="N3841" s="1" t="s">
        <v>38</v>
      </c>
    </row>
    <row r="3842" spans="1:14" x14ac:dyDescent="0.2">
      <c r="A3842" s="1" t="s">
        <v>3882</v>
      </c>
      <c r="B3842" s="1">
        <v>35</v>
      </c>
      <c r="C3842" s="1" t="s">
        <v>26</v>
      </c>
      <c r="D3842" s="1" t="s">
        <v>15</v>
      </c>
      <c r="E3842" s="1">
        <v>7.06</v>
      </c>
      <c r="F3842" s="1">
        <v>14</v>
      </c>
      <c r="G3842" s="1" t="s">
        <v>16</v>
      </c>
      <c r="H3842" s="1" t="s">
        <v>56</v>
      </c>
      <c r="I3842" s="1">
        <v>8.99</v>
      </c>
      <c r="J3842" s="1">
        <v>0</v>
      </c>
      <c r="K3842" s="1" t="s">
        <v>18</v>
      </c>
      <c r="L3842" s="1">
        <v>5</v>
      </c>
      <c r="M3842" s="1">
        <v>0.47</v>
      </c>
      <c r="N3842" s="1" t="s">
        <v>51</v>
      </c>
    </row>
    <row r="3843" spans="1:14" x14ac:dyDescent="0.2">
      <c r="A3843" s="1" t="s">
        <v>3883</v>
      </c>
      <c r="B3843" s="1">
        <v>61</v>
      </c>
      <c r="C3843" s="1" t="s">
        <v>14</v>
      </c>
      <c r="D3843" s="1" t="s">
        <v>21</v>
      </c>
      <c r="E3843" s="1">
        <v>12.41</v>
      </c>
      <c r="F3843" s="1">
        <v>10</v>
      </c>
      <c r="G3843" s="1" t="s">
        <v>22</v>
      </c>
      <c r="H3843" s="1" t="s">
        <v>17</v>
      </c>
      <c r="I3843" s="1">
        <v>13.99</v>
      </c>
      <c r="J3843" s="1">
        <v>0</v>
      </c>
      <c r="K3843" s="1" t="s">
        <v>28</v>
      </c>
      <c r="L3843" s="1">
        <v>2</v>
      </c>
      <c r="M3843" s="1">
        <v>1.1299999999999999</v>
      </c>
      <c r="N3843" s="1" t="s">
        <v>38</v>
      </c>
    </row>
    <row r="3844" spans="1:14" x14ac:dyDescent="0.2">
      <c r="A3844" s="1" t="s">
        <v>3884</v>
      </c>
      <c r="B3844" s="1">
        <v>40</v>
      </c>
      <c r="C3844" s="1" t="s">
        <v>14</v>
      </c>
      <c r="D3844" s="1" t="s">
        <v>15</v>
      </c>
      <c r="E3844" s="1">
        <v>75.989999999999995</v>
      </c>
      <c r="F3844" s="1">
        <v>9</v>
      </c>
      <c r="G3844" s="1" t="s">
        <v>16</v>
      </c>
      <c r="H3844" s="1" t="s">
        <v>23</v>
      </c>
      <c r="I3844" s="1">
        <v>8.99</v>
      </c>
      <c r="J3844" s="1">
        <v>0</v>
      </c>
      <c r="K3844" s="1" t="s">
        <v>60</v>
      </c>
      <c r="L3844" s="1">
        <v>1</v>
      </c>
      <c r="M3844" s="1">
        <v>7.6</v>
      </c>
      <c r="N3844" s="1" t="s">
        <v>46</v>
      </c>
    </row>
    <row r="3845" spans="1:14" x14ac:dyDescent="0.2">
      <c r="A3845" s="1" t="s">
        <v>3885</v>
      </c>
      <c r="B3845" s="1">
        <v>57</v>
      </c>
      <c r="C3845" s="1" t="s">
        <v>14</v>
      </c>
      <c r="D3845" s="1" t="s">
        <v>21</v>
      </c>
      <c r="E3845" s="1">
        <v>4.99</v>
      </c>
      <c r="F3845" s="1">
        <v>9</v>
      </c>
      <c r="G3845" s="1" t="s">
        <v>69</v>
      </c>
      <c r="H3845" s="1" t="s">
        <v>56</v>
      </c>
      <c r="I3845" s="1">
        <v>13.99</v>
      </c>
      <c r="J3845" s="1">
        <v>0</v>
      </c>
      <c r="K3845" s="1" t="s">
        <v>28</v>
      </c>
      <c r="L3845" s="1">
        <v>5</v>
      </c>
      <c r="M3845" s="1">
        <v>0.5</v>
      </c>
      <c r="N3845" s="1" t="s">
        <v>38</v>
      </c>
    </row>
    <row r="3846" spans="1:14" x14ac:dyDescent="0.2">
      <c r="A3846" s="1" t="s">
        <v>3886</v>
      </c>
      <c r="B3846" s="1">
        <v>19</v>
      </c>
      <c r="C3846" s="1" t="s">
        <v>14</v>
      </c>
      <c r="D3846" s="1" t="s">
        <v>21</v>
      </c>
      <c r="E3846" s="1">
        <v>12.97</v>
      </c>
      <c r="F3846" s="1">
        <v>36</v>
      </c>
      <c r="G3846" s="1" t="s">
        <v>48</v>
      </c>
      <c r="H3846" s="1" t="s">
        <v>54</v>
      </c>
      <c r="I3846" s="1">
        <v>13.99</v>
      </c>
      <c r="J3846" s="1">
        <v>0</v>
      </c>
      <c r="K3846" s="1" t="s">
        <v>36</v>
      </c>
      <c r="L3846" s="1">
        <v>4</v>
      </c>
      <c r="M3846" s="1">
        <v>0.35</v>
      </c>
      <c r="N3846" s="1" t="s">
        <v>38</v>
      </c>
    </row>
    <row r="3847" spans="1:14" x14ac:dyDescent="0.2">
      <c r="A3847" s="1" t="s">
        <v>3887</v>
      </c>
      <c r="B3847" s="1">
        <v>55</v>
      </c>
      <c r="C3847" s="1" t="s">
        <v>26</v>
      </c>
      <c r="D3847" s="1" t="s">
        <v>31</v>
      </c>
      <c r="E3847" s="1">
        <v>9.52</v>
      </c>
      <c r="F3847" s="1">
        <v>15</v>
      </c>
      <c r="G3847" s="1" t="s">
        <v>27</v>
      </c>
      <c r="H3847" s="1" t="s">
        <v>56</v>
      </c>
      <c r="I3847" s="1">
        <v>17.989999999999998</v>
      </c>
      <c r="J3847" s="1">
        <v>0</v>
      </c>
      <c r="K3847" s="1" t="s">
        <v>42</v>
      </c>
      <c r="L3847" s="1">
        <v>2</v>
      </c>
      <c r="M3847" s="1">
        <v>0.59</v>
      </c>
      <c r="N3847" s="1" t="s">
        <v>46</v>
      </c>
    </row>
    <row r="3848" spans="1:14" x14ac:dyDescent="0.2">
      <c r="A3848" s="1" t="s">
        <v>3888</v>
      </c>
      <c r="B3848" s="1">
        <v>41</v>
      </c>
      <c r="C3848" s="1" t="s">
        <v>14</v>
      </c>
      <c r="D3848" s="1" t="s">
        <v>15</v>
      </c>
      <c r="E3848" s="1">
        <v>2.09</v>
      </c>
      <c r="F3848" s="1">
        <v>52</v>
      </c>
      <c r="G3848" s="1" t="s">
        <v>27</v>
      </c>
      <c r="H3848" s="1" t="s">
        <v>45</v>
      </c>
      <c r="I3848" s="1">
        <v>8.99</v>
      </c>
      <c r="J3848" s="1">
        <v>1</v>
      </c>
      <c r="K3848" s="1" t="s">
        <v>28</v>
      </c>
      <c r="L3848" s="1">
        <v>3</v>
      </c>
      <c r="M3848" s="1">
        <v>0.04</v>
      </c>
      <c r="N3848" s="1" t="s">
        <v>46</v>
      </c>
    </row>
    <row r="3849" spans="1:14" x14ac:dyDescent="0.2">
      <c r="A3849" s="1" t="s">
        <v>3889</v>
      </c>
      <c r="B3849" s="1">
        <v>22</v>
      </c>
      <c r="C3849" s="1" t="s">
        <v>26</v>
      </c>
      <c r="D3849" s="1" t="s">
        <v>21</v>
      </c>
      <c r="E3849" s="1">
        <v>19.190000000000001</v>
      </c>
      <c r="F3849" s="1">
        <v>29</v>
      </c>
      <c r="G3849" s="1" t="s">
        <v>27</v>
      </c>
      <c r="H3849" s="1" t="s">
        <v>17</v>
      </c>
      <c r="I3849" s="1">
        <v>13.99</v>
      </c>
      <c r="J3849" s="1">
        <v>0</v>
      </c>
      <c r="K3849" s="1" t="s">
        <v>36</v>
      </c>
      <c r="L3849" s="1">
        <v>1</v>
      </c>
      <c r="M3849" s="1">
        <v>0.64</v>
      </c>
      <c r="N3849" s="1" t="s">
        <v>24</v>
      </c>
    </row>
    <row r="3850" spans="1:14" x14ac:dyDescent="0.2">
      <c r="A3850" s="1" t="s">
        <v>3890</v>
      </c>
      <c r="B3850" s="1">
        <v>35</v>
      </c>
      <c r="C3850" s="1" t="s">
        <v>26</v>
      </c>
      <c r="D3850" s="1" t="s">
        <v>21</v>
      </c>
      <c r="E3850" s="1">
        <v>0.45</v>
      </c>
      <c r="F3850" s="1">
        <v>7</v>
      </c>
      <c r="G3850" s="1" t="s">
        <v>32</v>
      </c>
      <c r="H3850" s="1" t="s">
        <v>45</v>
      </c>
      <c r="I3850" s="1">
        <v>13.99</v>
      </c>
      <c r="J3850" s="1">
        <v>0</v>
      </c>
      <c r="K3850" s="1" t="s">
        <v>36</v>
      </c>
      <c r="L3850" s="1">
        <v>5</v>
      </c>
      <c r="M3850" s="1">
        <v>0.06</v>
      </c>
      <c r="N3850" s="1" t="s">
        <v>51</v>
      </c>
    </row>
    <row r="3851" spans="1:14" x14ac:dyDescent="0.2">
      <c r="A3851" s="1" t="s">
        <v>3891</v>
      </c>
      <c r="B3851" s="1">
        <v>35</v>
      </c>
      <c r="C3851" s="1" t="s">
        <v>14</v>
      </c>
      <c r="D3851" s="1" t="s">
        <v>31</v>
      </c>
      <c r="E3851" s="1">
        <v>5.39</v>
      </c>
      <c r="F3851" s="1">
        <v>54</v>
      </c>
      <c r="G3851" s="1" t="s">
        <v>48</v>
      </c>
      <c r="H3851" s="1" t="s">
        <v>17</v>
      </c>
      <c r="I3851" s="1">
        <v>17.989999999999998</v>
      </c>
      <c r="J3851" s="1">
        <v>1</v>
      </c>
      <c r="K3851" s="1" t="s">
        <v>36</v>
      </c>
      <c r="L3851" s="1">
        <v>1</v>
      </c>
      <c r="M3851" s="1">
        <v>0.1</v>
      </c>
      <c r="N3851" s="1" t="s">
        <v>46</v>
      </c>
    </row>
    <row r="3852" spans="1:14" x14ac:dyDescent="0.2">
      <c r="A3852" s="1" t="s">
        <v>3892</v>
      </c>
      <c r="B3852" s="1">
        <v>70</v>
      </c>
      <c r="C3852" s="1" t="s">
        <v>40</v>
      </c>
      <c r="D3852" s="1" t="s">
        <v>31</v>
      </c>
      <c r="E3852" s="1">
        <v>15.73</v>
      </c>
      <c r="F3852" s="1">
        <v>56</v>
      </c>
      <c r="G3852" s="1" t="s">
        <v>69</v>
      </c>
      <c r="H3852" s="1" t="s">
        <v>23</v>
      </c>
      <c r="I3852" s="1">
        <v>17.989999999999998</v>
      </c>
      <c r="J3852" s="1">
        <v>1</v>
      </c>
      <c r="K3852" s="1" t="s">
        <v>28</v>
      </c>
      <c r="L3852" s="1">
        <v>3</v>
      </c>
      <c r="M3852" s="1">
        <v>0.28000000000000003</v>
      </c>
      <c r="N3852" s="1" t="s">
        <v>29</v>
      </c>
    </row>
    <row r="3853" spans="1:14" x14ac:dyDescent="0.2">
      <c r="A3853" s="1" t="s">
        <v>3893</v>
      </c>
      <c r="B3853" s="1">
        <v>32</v>
      </c>
      <c r="C3853" s="1" t="s">
        <v>26</v>
      </c>
      <c r="D3853" s="1" t="s">
        <v>31</v>
      </c>
      <c r="E3853" s="1">
        <v>14.36</v>
      </c>
      <c r="F3853" s="1">
        <v>0</v>
      </c>
      <c r="G3853" s="1" t="s">
        <v>48</v>
      </c>
      <c r="H3853" s="1" t="s">
        <v>54</v>
      </c>
      <c r="I3853" s="1">
        <v>17.989999999999998</v>
      </c>
      <c r="J3853" s="1">
        <v>0</v>
      </c>
      <c r="K3853" s="1" t="s">
        <v>42</v>
      </c>
      <c r="L3853" s="1">
        <v>2</v>
      </c>
      <c r="M3853" s="1">
        <v>14.36</v>
      </c>
      <c r="N3853" s="1" t="s">
        <v>38</v>
      </c>
    </row>
    <row r="3854" spans="1:14" x14ac:dyDescent="0.2">
      <c r="A3854" s="1" t="s">
        <v>3894</v>
      </c>
      <c r="B3854" s="1">
        <v>25</v>
      </c>
      <c r="C3854" s="1" t="s">
        <v>14</v>
      </c>
      <c r="D3854" s="1" t="s">
        <v>15</v>
      </c>
      <c r="E3854" s="1">
        <v>15.26</v>
      </c>
      <c r="F3854" s="1">
        <v>34</v>
      </c>
      <c r="G3854" s="1" t="s">
        <v>27</v>
      </c>
      <c r="H3854" s="1" t="s">
        <v>45</v>
      </c>
      <c r="I3854" s="1">
        <v>8.99</v>
      </c>
      <c r="J3854" s="1">
        <v>1</v>
      </c>
      <c r="K3854" s="1" t="s">
        <v>60</v>
      </c>
      <c r="L3854" s="1">
        <v>4</v>
      </c>
      <c r="M3854" s="1">
        <v>0.44</v>
      </c>
      <c r="N3854" s="1" t="s">
        <v>46</v>
      </c>
    </row>
    <row r="3855" spans="1:14" x14ac:dyDescent="0.2">
      <c r="A3855" s="1" t="s">
        <v>3895</v>
      </c>
      <c r="B3855" s="1">
        <v>49</v>
      </c>
      <c r="C3855" s="1" t="s">
        <v>26</v>
      </c>
      <c r="D3855" s="1" t="s">
        <v>15</v>
      </c>
      <c r="E3855" s="1">
        <v>1.58</v>
      </c>
      <c r="F3855" s="1">
        <v>29</v>
      </c>
      <c r="G3855" s="1" t="s">
        <v>69</v>
      </c>
      <c r="H3855" s="1" t="s">
        <v>56</v>
      </c>
      <c r="I3855" s="1">
        <v>8.99</v>
      </c>
      <c r="J3855" s="1">
        <v>1</v>
      </c>
      <c r="K3855" s="1" t="s">
        <v>60</v>
      </c>
      <c r="L3855" s="1">
        <v>4</v>
      </c>
      <c r="M3855" s="1">
        <v>0.05</v>
      </c>
      <c r="N3855" s="1" t="s">
        <v>46</v>
      </c>
    </row>
    <row r="3856" spans="1:14" x14ac:dyDescent="0.2">
      <c r="A3856" s="1" t="s">
        <v>3896</v>
      </c>
      <c r="B3856" s="1">
        <v>49</v>
      </c>
      <c r="C3856" s="1" t="s">
        <v>14</v>
      </c>
      <c r="D3856" s="1" t="s">
        <v>21</v>
      </c>
      <c r="E3856" s="1">
        <v>2.76</v>
      </c>
      <c r="F3856" s="1">
        <v>20</v>
      </c>
      <c r="G3856" s="1" t="s">
        <v>22</v>
      </c>
      <c r="H3856" s="1" t="s">
        <v>23</v>
      </c>
      <c r="I3856" s="1">
        <v>13.99</v>
      </c>
      <c r="J3856" s="1">
        <v>0</v>
      </c>
      <c r="K3856" s="1" t="s">
        <v>36</v>
      </c>
      <c r="L3856" s="1">
        <v>4</v>
      </c>
      <c r="M3856" s="1">
        <v>0.13</v>
      </c>
      <c r="N3856" s="1" t="s">
        <v>19</v>
      </c>
    </row>
    <row r="3857" spans="1:14" x14ac:dyDescent="0.2">
      <c r="A3857" s="1" t="s">
        <v>3897</v>
      </c>
      <c r="B3857" s="1">
        <v>67</v>
      </c>
      <c r="C3857" s="1" t="s">
        <v>26</v>
      </c>
      <c r="D3857" s="1" t="s">
        <v>15</v>
      </c>
      <c r="E3857" s="1">
        <v>6.88</v>
      </c>
      <c r="F3857" s="1">
        <v>44</v>
      </c>
      <c r="G3857" s="1" t="s">
        <v>16</v>
      </c>
      <c r="H3857" s="1" t="s">
        <v>45</v>
      </c>
      <c r="I3857" s="1">
        <v>8.99</v>
      </c>
      <c r="J3857" s="1">
        <v>1</v>
      </c>
      <c r="K3857" s="1" t="s">
        <v>18</v>
      </c>
      <c r="L3857" s="1">
        <v>4</v>
      </c>
      <c r="M3857" s="1">
        <v>0.15</v>
      </c>
      <c r="N3857" s="1" t="s">
        <v>33</v>
      </c>
    </row>
    <row r="3858" spans="1:14" x14ac:dyDescent="0.2">
      <c r="A3858" s="1" t="s">
        <v>3898</v>
      </c>
      <c r="B3858" s="1">
        <v>39</v>
      </c>
      <c r="C3858" s="1" t="s">
        <v>40</v>
      </c>
      <c r="D3858" s="1" t="s">
        <v>31</v>
      </c>
      <c r="E3858" s="1">
        <v>4.22</v>
      </c>
      <c r="F3858" s="1">
        <v>33</v>
      </c>
      <c r="G3858" s="1" t="s">
        <v>27</v>
      </c>
      <c r="H3858" s="1" t="s">
        <v>54</v>
      </c>
      <c r="I3858" s="1">
        <v>17.989999999999998</v>
      </c>
      <c r="J3858" s="1">
        <v>1</v>
      </c>
      <c r="K3858" s="1" t="s">
        <v>42</v>
      </c>
      <c r="L3858" s="1">
        <v>2</v>
      </c>
      <c r="M3858" s="1">
        <v>0.12</v>
      </c>
      <c r="N3858" s="1" t="s">
        <v>29</v>
      </c>
    </row>
    <row r="3859" spans="1:14" x14ac:dyDescent="0.2">
      <c r="A3859" s="1" t="s">
        <v>3899</v>
      </c>
      <c r="B3859" s="1">
        <v>34</v>
      </c>
      <c r="C3859" s="1" t="s">
        <v>14</v>
      </c>
      <c r="D3859" s="1" t="s">
        <v>15</v>
      </c>
      <c r="E3859" s="1">
        <v>4.43</v>
      </c>
      <c r="F3859" s="1">
        <v>33</v>
      </c>
      <c r="G3859" s="1" t="s">
        <v>32</v>
      </c>
      <c r="H3859" s="1" t="s">
        <v>45</v>
      </c>
      <c r="I3859" s="1">
        <v>8.99</v>
      </c>
      <c r="J3859" s="1">
        <v>1</v>
      </c>
      <c r="K3859" s="1" t="s">
        <v>18</v>
      </c>
      <c r="L3859" s="1">
        <v>2</v>
      </c>
      <c r="M3859" s="1">
        <v>0.13</v>
      </c>
      <c r="N3859" s="1" t="s">
        <v>38</v>
      </c>
    </row>
    <row r="3860" spans="1:14" x14ac:dyDescent="0.2">
      <c r="A3860" s="1" t="s">
        <v>3900</v>
      </c>
      <c r="B3860" s="1">
        <v>27</v>
      </c>
      <c r="C3860" s="1" t="s">
        <v>14</v>
      </c>
      <c r="D3860" s="1" t="s">
        <v>31</v>
      </c>
      <c r="E3860" s="1">
        <v>5.05</v>
      </c>
      <c r="F3860" s="1">
        <v>47</v>
      </c>
      <c r="G3860" s="1" t="s">
        <v>48</v>
      </c>
      <c r="H3860" s="1" t="s">
        <v>56</v>
      </c>
      <c r="I3860" s="1">
        <v>17.989999999999998</v>
      </c>
      <c r="J3860" s="1">
        <v>1</v>
      </c>
      <c r="K3860" s="1" t="s">
        <v>28</v>
      </c>
      <c r="L3860" s="1">
        <v>5</v>
      </c>
      <c r="M3860" s="1">
        <v>0.11</v>
      </c>
      <c r="N3860" s="1" t="s">
        <v>38</v>
      </c>
    </row>
    <row r="3861" spans="1:14" x14ac:dyDescent="0.2">
      <c r="A3861" s="1" t="s">
        <v>3901</v>
      </c>
      <c r="B3861" s="1">
        <v>53</v>
      </c>
      <c r="C3861" s="1" t="s">
        <v>26</v>
      </c>
      <c r="D3861" s="1" t="s">
        <v>21</v>
      </c>
      <c r="E3861" s="1">
        <v>3.47</v>
      </c>
      <c r="F3861" s="1">
        <v>38</v>
      </c>
      <c r="G3861" s="1" t="s">
        <v>27</v>
      </c>
      <c r="H3861" s="1" t="s">
        <v>23</v>
      </c>
      <c r="I3861" s="1">
        <v>13.99</v>
      </c>
      <c r="J3861" s="1">
        <v>1</v>
      </c>
      <c r="K3861" s="1" t="s">
        <v>28</v>
      </c>
      <c r="L3861" s="1">
        <v>1</v>
      </c>
      <c r="M3861" s="1">
        <v>0.09</v>
      </c>
      <c r="N3861" s="1" t="s">
        <v>33</v>
      </c>
    </row>
    <row r="3862" spans="1:14" x14ac:dyDescent="0.2">
      <c r="A3862" s="1" t="s">
        <v>3902</v>
      </c>
      <c r="B3862" s="1">
        <v>31</v>
      </c>
      <c r="C3862" s="1" t="s">
        <v>40</v>
      </c>
      <c r="D3862" s="1" t="s">
        <v>31</v>
      </c>
      <c r="E3862" s="1">
        <v>8.8800000000000008</v>
      </c>
      <c r="F3862" s="1">
        <v>25</v>
      </c>
      <c r="G3862" s="1" t="s">
        <v>27</v>
      </c>
      <c r="H3862" s="1" t="s">
        <v>17</v>
      </c>
      <c r="I3862" s="1">
        <v>17.989999999999998</v>
      </c>
      <c r="J3862" s="1">
        <v>0</v>
      </c>
      <c r="K3862" s="1" t="s">
        <v>36</v>
      </c>
      <c r="L3862" s="1">
        <v>4</v>
      </c>
      <c r="M3862" s="1">
        <v>0.34</v>
      </c>
      <c r="N3862" s="1" t="s">
        <v>19</v>
      </c>
    </row>
    <row r="3863" spans="1:14" x14ac:dyDescent="0.2">
      <c r="A3863" s="1" t="s">
        <v>3903</v>
      </c>
      <c r="B3863" s="1">
        <v>46</v>
      </c>
      <c r="C3863" s="1" t="s">
        <v>14</v>
      </c>
      <c r="D3863" s="1" t="s">
        <v>15</v>
      </c>
      <c r="E3863" s="1">
        <v>19.72</v>
      </c>
      <c r="F3863" s="1">
        <v>47</v>
      </c>
      <c r="G3863" s="1" t="s">
        <v>32</v>
      </c>
      <c r="H3863" s="1" t="s">
        <v>54</v>
      </c>
      <c r="I3863" s="1">
        <v>8.99</v>
      </c>
      <c r="J3863" s="1">
        <v>1</v>
      </c>
      <c r="K3863" s="1" t="s">
        <v>60</v>
      </c>
      <c r="L3863" s="1">
        <v>1</v>
      </c>
      <c r="M3863" s="1">
        <v>0.41</v>
      </c>
      <c r="N3863" s="1" t="s">
        <v>33</v>
      </c>
    </row>
    <row r="3864" spans="1:14" x14ac:dyDescent="0.2">
      <c r="A3864" s="1" t="s">
        <v>3904</v>
      </c>
      <c r="B3864" s="1">
        <v>30</v>
      </c>
      <c r="C3864" s="1" t="s">
        <v>26</v>
      </c>
      <c r="D3864" s="1" t="s">
        <v>21</v>
      </c>
      <c r="E3864" s="1">
        <v>28.52</v>
      </c>
      <c r="F3864" s="1">
        <v>28</v>
      </c>
      <c r="G3864" s="1" t="s">
        <v>16</v>
      </c>
      <c r="H3864" s="1" t="s">
        <v>17</v>
      </c>
      <c r="I3864" s="1">
        <v>13.99</v>
      </c>
      <c r="J3864" s="1">
        <v>0</v>
      </c>
      <c r="K3864" s="1" t="s">
        <v>60</v>
      </c>
      <c r="L3864" s="1">
        <v>4</v>
      </c>
      <c r="M3864" s="1">
        <v>0.98</v>
      </c>
      <c r="N3864" s="1" t="s">
        <v>51</v>
      </c>
    </row>
    <row r="3865" spans="1:14" x14ac:dyDescent="0.2">
      <c r="A3865" s="1" t="s">
        <v>3905</v>
      </c>
      <c r="B3865" s="1">
        <v>65</v>
      </c>
      <c r="C3865" s="1" t="s">
        <v>14</v>
      </c>
      <c r="D3865" s="1" t="s">
        <v>21</v>
      </c>
      <c r="E3865" s="1">
        <v>3.26</v>
      </c>
      <c r="F3865" s="1">
        <v>41</v>
      </c>
      <c r="G3865" s="1" t="s">
        <v>27</v>
      </c>
      <c r="H3865" s="1" t="s">
        <v>54</v>
      </c>
      <c r="I3865" s="1">
        <v>13.99</v>
      </c>
      <c r="J3865" s="1">
        <v>1</v>
      </c>
      <c r="K3865" s="1" t="s">
        <v>42</v>
      </c>
      <c r="L3865" s="1">
        <v>5</v>
      </c>
      <c r="M3865" s="1">
        <v>0.08</v>
      </c>
      <c r="N3865" s="1" t="s">
        <v>19</v>
      </c>
    </row>
    <row r="3866" spans="1:14" x14ac:dyDescent="0.2">
      <c r="A3866" s="1" t="s">
        <v>3906</v>
      </c>
      <c r="B3866" s="1">
        <v>64</v>
      </c>
      <c r="C3866" s="1" t="s">
        <v>40</v>
      </c>
      <c r="D3866" s="1" t="s">
        <v>21</v>
      </c>
      <c r="E3866" s="1">
        <v>1.24</v>
      </c>
      <c r="F3866" s="1">
        <v>9</v>
      </c>
      <c r="G3866" s="1" t="s">
        <v>16</v>
      </c>
      <c r="H3866" s="1" t="s">
        <v>23</v>
      </c>
      <c r="I3866" s="1">
        <v>13.99</v>
      </c>
      <c r="J3866" s="1">
        <v>0</v>
      </c>
      <c r="K3866" s="1" t="s">
        <v>60</v>
      </c>
      <c r="L3866" s="1">
        <v>4</v>
      </c>
      <c r="M3866" s="1">
        <v>0.12</v>
      </c>
      <c r="N3866" s="1" t="s">
        <v>24</v>
      </c>
    </row>
    <row r="3867" spans="1:14" x14ac:dyDescent="0.2">
      <c r="A3867" s="1" t="s">
        <v>3907</v>
      </c>
      <c r="B3867" s="1">
        <v>38</v>
      </c>
      <c r="C3867" s="1" t="s">
        <v>14</v>
      </c>
      <c r="D3867" s="1" t="s">
        <v>21</v>
      </c>
      <c r="E3867" s="1">
        <v>32.729999999999997</v>
      </c>
      <c r="F3867" s="1">
        <v>21</v>
      </c>
      <c r="G3867" s="1" t="s">
        <v>27</v>
      </c>
      <c r="H3867" s="1" t="s">
        <v>23</v>
      </c>
      <c r="I3867" s="1">
        <v>13.99</v>
      </c>
      <c r="J3867" s="1">
        <v>0</v>
      </c>
      <c r="K3867" s="1" t="s">
        <v>36</v>
      </c>
      <c r="L3867" s="1">
        <v>5</v>
      </c>
      <c r="M3867" s="1">
        <v>1.49</v>
      </c>
      <c r="N3867" s="1" t="s">
        <v>51</v>
      </c>
    </row>
    <row r="3868" spans="1:14" x14ac:dyDescent="0.2">
      <c r="A3868" s="1" t="s">
        <v>3908</v>
      </c>
      <c r="B3868" s="1">
        <v>56</v>
      </c>
      <c r="C3868" s="1" t="s">
        <v>26</v>
      </c>
      <c r="D3868" s="1" t="s">
        <v>15</v>
      </c>
      <c r="E3868" s="1">
        <v>20.91</v>
      </c>
      <c r="F3868" s="1">
        <v>35</v>
      </c>
      <c r="G3868" s="1" t="s">
        <v>69</v>
      </c>
      <c r="H3868" s="1" t="s">
        <v>56</v>
      </c>
      <c r="I3868" s="1">
        <v>8.99</v>
      </c>
      <c r="J3868" s="1">
        <v>0</v>
      </c>
      <c r="K3868" s="1" t="s">
        <v>60</v>
      </c>
      <c r="L3868" s="1">
        <v>4</v>
      </c>
      <c r="M3868" s="1">
        <v>0.57999999999999996</v>
      </c>
      <c r="N3868" s="1" t="s">
        <v>51</v>
      </c>
    </row>
    <row r="3869" spans="1:14" x14ac:dyDescent="0.2">
      <c r="A3869" s="1" t="s">
        <v>3909</v>
      </c>
      <c r="B3869" s="1">
        <v>34</v>
      </c>
      <c r="C3869" s="1" t="s">
        <v>40</v>
      </c>
      <c r="D3869" s="1" t="s">
        <v>21</v>
      </c>
      <c r="E3869" s="1">
        <v>8.59</v>
      </c>
      <c r="F3869" s="1">
        <v>17</v>
      </c>
      <c r="G3869" s="1" t="s">
        <v>48</v>
      </c>
      <c r="H3869" s="1" t="s">
        <v>17</v>
      </c>
      <c r="I3869" s="1">
        <v>13.99</v>
      </c>
      <c r="J3869" s="1">
        <v>0</v>
      </c>
      <c r="K3869" s="1" t="s">
        <v>18</v>
      </c>
      <c r="L3869" s="1">
        <v>3</v>
      </c>
      <c r="M3869" s="1">
        <v>0.48</v>
      </c>
      <c r="N3869" s="1" t="s">
        <v>29</v>
      </c>
    </row>
    <row r="3870" spans="1:14" x14ac:dyDescent="0.2">
      <c r="A3870" s="1" t="s">
        <v>3910</v>
      </c>
      <c r="B3870" s="1">
        <v>35</v>
      </c>
      <c r="C3870" s="1" t="s">
        <v>26</v>
      </c>
      <c r="D3870" s="1" t="s">
        <v>15</v>
      </c>
      <c r="E3870" s="1">
        <v>7.37</v>
      </c>
      <c r="F3870" s="1">
        <v>9</v>
      </c>
      <c r="G3870" s="1" t="s">
        <v>27</v>
      </c>
      <c r="H3870" s="1" t="s">
        <v>56</v>
      </c>
      <c r="I3870" s="1">
        <v>8.99</v>
      </c>
      <c r="J3870" s="1">
        <v>0</v>
      </c>
      <c r="K3870" s="1" t="s">
        <v>42</v>
      </c>
      <c r="L3870" s="1">
        <v>4</v>
      </c>
      <c r="M3870" s="1">
        <v>0.74</v>
      </c>
      <c r="N3870" s="1" t="s">
        <v>33</v>
      </c>
    </row>
    <row r="3871" spans="1:14" x14ac:dyDescent="0.2">
      <c r="A3871" s="1" t="s">
        <v>3911</v>
      </c>
      <c r="B3871" s="1">
        <v>27</v>
      </c>
      <c r="C3871" s="1" t="s">
        <v>40</v>
      </c>
      <c r="D3871" s="1" t="s">
        <v>31</v>
      </c>
      <c r="E3871" s="1">
        <v>18.7</v>
      </c>
      <c r="F3871" s="1">
        <v>29</v>
      </c>
      <c r="G3871" s="1" t="s">
        <v>22</v>
      </c>
      <c r="H3871" s="1" t="s">
        <v>23</v>
      </c>
      <c r="I3871" s="1">
        <v>17.989999999999998</v>
      </c>
      <c r="J3871" s="1">
        <v>0</v>
      </c>
      <c r="K3871" s="1" t="s">
        <v>60</v>
      </c>
      <c r="L3871" s="1">
        <v>4</v>
      </c>
      <c r="M3871" s="1">
        <v>0.62</v>
      </c>
      <c r="N3871" s="1" t="s">
        <v>19</v>
      </c>
    </row>
    <row r="3872" spans="1:14" x14ac:dyDescent="0.2">
      <c r="A3872" s="1" t="s">
        <v>3912</v>
      </c>
      <c r="B3872" s="1">
        <v>52</v>
      </c>
      <c r="C3872" s="1" t="s">
        <v>14</v>
      </c>
      <c r="D3872" s="1" t="s">
        <v>15</v>
      </c>
      <c r="E3872" s="1">
        <v>2.11</v>
      </c>
      <c r="F3872" s="1">
        <v>46</v>
      </c>
      <c r="G3872" s="1" t="s">
        <v>27</v>
      </c>
      <c r="H3872" s="1" t="s">
        <v>23</v>
      </c>
      <c r="I3872" s="1">
        <v>8.99</v>
      </c>
      <c r="J3872" s="1">
        <v>1</v>
      </c>
      <c r="K3872" s="1" t="s">
        <v>42</v>
      </c>
      <c r="L3872" s="1">
        <v>5</v>
      </c>
      <c r="M3872" s="1">
        <v>0.04</v>
      </c>
      <c r="N3872" s="1" t="s">
        <v>19</v>
      </c>
    </row>
    <row r="3873" spans="1:14" x14ac:dyDescent="0.2">
      <c r="A3873" s="1" t="s">
        <v>3913</v>
      </c>
      <c r="B3873" s="1">
        <v>46</v>
      </c>
      <c r="C3873" s="1" t="s">
        <v>40</v>
      </c>
      <c r="D3873" s="1" t="s">
        <v>31</v>
      </c>
      <c r="E3873" s="1">
        <v>21.11</v>
      </c>
      <c r="F3873" s="1">
        <v>48</v>
      </c>
      <c r="G3873" s="1" t="s">
        <v>16</v>
      </c>
      <c r="H3873" s="1" t="s">
        <v>56</v>
      </c>
      <c r="I3873" s="1">
        <v>17.989999999999998</v>
      </c>
      <c r="J3873" s="1">
        <v>0</v>
      </c>
      <c r="K3873" s="1" t="s">
        <v>18</v>
      </c>
      <c r="L3873" s="1">
        <v>4</v>
      </c>
      <c r="M3873" s="1">
        <v>0.43</v>
      </c>
      <c r="N3873" s="1" t="s">
        <v>33</v>
      </c>
    </row>
    <row r="3874" spans="1:14" x14ac:dyDescent="0.2">
      <c r="A3874" s="1" t="s">
        <v>3914</v>
      </c>
      <c r="B3874" s="1">
        <v>56</v>
      </c>
      <c r="C3874" s="1" t="s">
        <v>14</v>
      </c>
      <c r="D3874" s="1" t="s">
        <v>15</v>
      </c>
      <c r="E3874" s="1">
        <v>2.19</v>
      </c>
      <c r="F3874" s="1">
        <v>35</v>
      </c>
      <c r="G3874" s="1" t="s">
        <v>27</v>
      </c>
      <c r="H3874" s="1" t="s">
        <v>45</v>
      </c>
      <c r="I3874" s="1">
        <v>8.99</v>
      </c>
      <c r="J3874" s="1">
        <v>1</v>
      </c>
      <c r="K3874" s="1" t="s">
        <v>60</v>
      </c>
      <c r="L3874" s="1">
        <v>5</v>
      </c>
      <c r="M3874" s="1">
        <v>0.06</v>
      </c>
      <c r="N3874" s="1" t="s">
        <v>51</v>
      </c>
    </row>
    <row r="3875" spans="1:14" x14ac:dyDescent="0.2">
      <c r="A3875" s="1" t="s">
        <v>3915</v>
      </c>
      <c r="B3875" s="1">
        <v>44</v>
      </c>
      <c r="C3875" s="1" t="s">
        <v>40</v>
      </c>
      <c r="D3875" s="1" t="s">
        <v>31</v>
      </c>
      <c r="E3875" s="1">
        <v>30.04</v>
      </c>
      <c r="F3875" s="1">
        <v>56</v>
      </c>
      <c r="G3875" s="1" t="s">
        <v>27</v>
      </c>
      <c r="H3875" s="1" t="s">
        <v>23</v>
      </c>
      <c r="I3875" s="1">
        <v>17.989999999999998</v>
      </c>
      <c r="J3875" s="1">
        <v>0</v>
      </c>
      <c r="K3875" s="1" t="s">
        <v>36</v>
      </c>
      <c r="L3875" s="1">
        <v>5</v>
      </c>
      <c r="M3875" s="1">
        <v>0.53</v>
      </c>
      <c r="N3875" s="1" t="s">
        <v>38</v>
      </c>
    </row>
    <row r="3876" spans="1:14" x14ac:dyDescent="0.2">
      <c r="A3876" s="1" t="s">
        <v>3916</v>
      </c>
      <c r="B3876" s="1">
        <v>36</v>
      </c>
      <c r="C3876" s="1" t="s">
        <v>40</v>
      </c>
      <c r="D3876" s="1" t="s">
        <v>15</v>
      </c>
      <c r="E3876" s="1">
        <v>12.52</v>
      </c>
      <c r="F3876" s="1">
        <v>6</v>
      </c>
      <c r="G3876" s="1" t="s">
        <v>27</v>
      </c>
      <c r="H3876" s="1" t="s">
        <v>45</v>
      </c>
      <c r="I3876" s="1">
        <v>8.99</v>
      </c>
      <c r="J3876" s="1">
        <v>0</v>
      </c>
      <c r="K3876" s="1" t="s">
        <v>60</v>
      </c>
      <c r="L3876" s="1">
        <v>4</v>
      </c>
      <c r="M3876" s="1">
        <v>1.79</v>
      </c>
      <c r="N3876" s="1" t="s">
        <v>51</v>
      </c>
    </row>
    <row r="3877" spans="1:14" x14ac:dyDescent="0.2">
      <c r="A3877" s="1" t="s">
        <v>3917</v>
      </c>
      <c r="B3877" s="1">
        <v>62</v>
      </c>
      <c r="C3877" s="1" t="s">
        <v>40</v>
      </c>
      <c r="D3877" s="1" t="s">
        <v>21</v>
      </c>
      <c r="E3877" s="1">
        <v>21.13</v>
      </c>
      <c r="F3877" s="1">
        <v>36</v>
      </c>
      <c r="G3877" s="1" t="s">
        <v>27</v>
      </c>
      <c r="H3877" s="1" t="s">
        <v>23</v>
      </c>
      <c r="I3877" s="1">
        <v>13.99</v>
      </c>
      <c r="J3877" s="1">
        <v>0</v>
      </c>
      <c r="K3877" s="1" t="s">
        <v>42</v>
      </c>
      <c r="L3877" s="1">
        <v>2</v>
      </c>
      <c r="M3877" s="1">
        <v>0.56999999999999995</v>
      </c>
      <c r="N3877" s="1" t="s">
        <v>51</v>
      </c>
    </row>
    <row r="3878" spans="1:14" x14ac:dyDescent="0.2">
      <c r="A3878" s="1" t="s">
        <v>3918</v>
      </c>
      <c r="B3878" s="1">
        <v>60</v>
      </c>
      <c r="C3878" s="1" t="s">
        <v>14</v>
      </c>
      <c r="D3878" s="1" t="s">
        <v>21</v>
      </c>
      <c r="E3878" s="1">
        <v>13.86</v>
      </c>
      <c r="F3878" s="1">
        <v>8</v>
      </c>
      <c r="G3878" s="1" t="s">
        <v>22</v>
      </c>
      <c r="H3878" s="1" t="s">
        <v>54</v>
      </c>
      <c r="I3878" s="1">
        <v>13.99</v>
      </c>
      <c r="J3878" s="1">
        <v>0</v>
      </c>
      <c r="K3878" s="1" t="s">
        <v>36</v>
      </c>
      <c r="L3878" s="1">
        <v>1</v>
      </c>
      <c r="M3878" s="1">
        <v>1.54</v>
      </c>
      <c r="N3878" s="1" t="s">
        <v>51</v>
      </c>
    </row>
    <row r="3879" spans="1:14" x14ac:dyDescent="0.2">
      <c r="A3879" s="1" t="s">
        <v>3919</v>
      </c>
      <c r="B3879" s="1">
        <v>21</v>
      </c>
      <c r="C3879" s="1" t="s">
        <v>26</v>
      </c>
      <c r="D3879" s="1" t="s">
        <v>21</v>
      </c>
      <c r="E3879" s="1">
        <v>12.52</v>
      </c>
      <c r="F3879" s="1">
        <v>46</v>
      </c>
      <c r="G3879" s="1" t="s">
        <v>16</v>
      </c>
      <c r="H3879" s="1" t="s">
        <v>45</v>
      </c>
      <c r="I3879" s="1">
        <v>13.99</v>
      </c>
      <c r="J3879" s="1">
        <v>1</v>
      </c>
      <c r="K3879" s="1" t="s">
        <v>28</v>
      </c>
      <c r="L3879" s="1">
        <v>5</v>
      </c>
      <c r="M3879" s="1">
        <v>0.27</v>
      </c>
      <c r="N3879" s="1" t="s">
        <v>33</v>
      </c>
    </row>
    <row r="3880" spans="1:14" x14ac:dyDescent="0.2">
      <c r="A3880" s="1" t="s">
        <v>3920</v>
      </c>
      <c r="B3880" s="1">
        <v>53</v>
      </c>
      <c r="C3880" s="1" t="s">
        <v>40</v>
      </c>
      <c r="D3880" s="1" t="s">
        <v>31</v>
      </c>
      <c r="E3880" s="1">
        <v>2.27</v>
      </c>
      <c r="F3880" s="1">
        <v>38</v>
      </c>
      <c r="G3880" s="1" t="s">
        <v>69</v>
      </c>
      <c r="H3880" s="1" t="s">
        <v>56</v>
      </c>
      <c r="I3880" s="1">
        <v>17.989999999999998</v>
      </c>
      <c r="J3880" s="1">
        <v>1</v>
      </c>
      <c r="K3880" s="1" t="s">
        <v>28</v>
      </c>
      <c r="L3880" s="1">
        <v>4</v>
      </c>
      <c r="M3880" s="1">
        <v>0.06</v>
      </c>
      <c r="N3880" s="1" t="s">
        <v>29</v>
      </c>
    </row>
    <row r="3881" spans="1:14" x14ac:dyDescent="0.2">
      <c r="A3881" s="1" t="s">
        <v>3921</v>
      </c>
      <c r="B3881" s="1">
        <v>70</v>
      </c>
      <c r="C3881" s="1" t="s">
        <v>40</v>
      </c>
      <c r="D3881" s="1" t="s">
        <v>15</v>
      </c>
      <c r="E3881" s="1">
        <v>1.69</v>
      </c>
      <c r="F3881" s="1">
        <v>23</v>
      </c>
      <c r="G3881" s="1" t="s">
        <v>32</v>
      </c>
      <c r="H3881" s="1" t="s">
        <v>56</v>
      </c>
      <c r="I3881" s="1">
        <v>8.99</v>
      </c>
      <c r="J3881" s="1">
        <v>1</v>
      </c>
      <c r="K3881" s="1" t="s">
        <v>28</v>
      </c>
      <c r="L3881" s="1">
        <v>3</v>
      </c>
      <c r="M3881" s="1">
        <v>7.0000000000000007E-2</v>
      </c>
      <c r="N3881" s="1" t="s">
        <v>24</v>
      </c>
    </row>
    <row r="3882" spans="1:14" x14ac:dyDescent="0.2">
      <c r="A3882" s="1" t="s">
        <v>3922</v>
      </c>
      <c r="B3882" s="1">
        <v>32</v>
      </c>
      <c r="C3882" s="1" t="s">
        <v>40</v>
      </c>
      <c r="D3882" s="1" t="s">
        <v>31</v>
      </c>
      <c r="E3882" s="1">
        <v>0.53</v>
      </c>
      <c r="F3882" s="1">
        <v>23</v>
      </c>
      <c r="G3882" s="1" t="s">
        <v>69</v>
      </c>
      <c r="H3882" s="1" t="s">
        <v>23</v>
      </c>
      <c r="I3882" s="1">
        <v>17.989999999999998</v>
      </c>
      <c r="J3882" s="1">
        <v>1</v>
      </c>
      <c r="K3882" s="1" t="s">
        <v>28</v>
      </c>
      <c r="L3882" s="1">
        <v>3</v>
      </c>
      <c r="M3882" s="1">
        <v>0.02</v>
      </c>
      <c r="N3882" s="1" t="s">
        <v>19</v>
      </c>
    </row>
    <row r="3883" spans="1:14" x14ac:dyDescent="0.2">
      <c r="A3883" s="1" t="s">
        <v>3923</v>
      </c>
      <c r="B3883" s="1">
        <v>39</v>
      </c>
      <c r="C3883" s="1" t="s">
        <v>26</v>
      </c>
      <c r="D3883" s="1" t="s">
        <v>15</v>
      </c>
      <c r="E3883" s="1">
        <v>6.52</v>
      </c>
      <c r="F3883" s="1">
        <v>54</v>
      </c>
      <c r="G3883" s="1" t="s">
        <v>27</v>
      </c>
      <c r="H3883" s="1" t="s">
        <v>17</v>
      </c>
      <c r="I3883" s="1">
        <v>8.99</v>
      </c>
      <c r="J3883" s="1">
        <v>1</v>
      </c>
      <c r="K3883" s="1" t="s">
        <v>42</v>
      </c>
      <c r="L3883" s="1">
        <v>4</v>
      </c>
      <c r="M3883" s="1">
        <v>0.12</v>
      </c>
      <c r="N3883" s="1" t="s">
        <v>38</v>
      </c>
    </row>
    <row r="3884" spans="1:14" x14ac:dyDescent="0.2">
      <c r="A3884" s="1" t="s">
        <v>3924</v>
      </c>
      <c r="B3884" s="1">
        <v>35</v>
      </c>
      <c r="C3884" s="1" t="s">
        <v>26</v>
      </c>
      <c r="D3884" s="1" t="s">
        <v>21</v>
      </c>
      <c r="E3884" s="1">
        <v>2.19</v>
      </c>
      <c r="F3884" s="1">
        <v>57</v>
      </c>
      <c r="G3884" s="1" t="s">
        <v>32</v>
      </c>
      <c r="H3884" s="1" t="s">
        <v>56</v>
      </c>
      <c r="I3884" s="1">
        <v>13.99</v>
      </c>
      <c r="J3884" s="1">
        <v>1</v>
      </c>
      <c r="K3884" s="1" t="s">
        <v>18</v>
      </c>
      <c r="L3884" s="1">
        <v>2</v>
      </c>
      <c r="M3884" s="1">
        <v>0.04</v>
      </c>
      <c r="N3884" s="1" t="s">
        <v>46</v>
      </c>
    </row>
    <row r="3885" spans="1:14" x14ac:dyDescent="0.2">
      <c r="A3885" s="1" t="s">
        <v>3925</v>
      </c>
      <c r="B3885" s="1">
        <v>26</v>
      </c>
      <c r="C3885" s="1" t="s">
        <v>14</v>
      </c>
      <c r="D3885" s="1" t="s">
        <v>21</v>
      </c>
      <c r="E3885" s="1">
        <v>4.42</v>
      </c>
      <c r="F3885" s="1">
        <v>55</v>
      </c>
      <c r="G3885" s="1" t="s">
        <v>27</v>
      </c>
      <c r="H3885" s="1" t="s">
        <v>45</v>
      </c>
      <c r="I3885" s="1">
        <v>13.99</v>
      </c>
      <c r="J3885" s="1">
        <v>1</v>
      </c>
      <c r="K3885" s="1" t="s">
        <v>42</v>
      </c>
      <c r="L3885" s="1">
        <v>4</v>
      </c>
      <c r="M3885" s="1">
        <v>0.08</v>
      </c>
      <c r="N3885" s="1" t="s">
        <v>33</v>
      </c>
    </row>
    <row r="3886" spans="1:14" x14ac:dyDescent="0.2">
      <c r="A3886" s="1" t="s">
        <v>3926</v>
      </c>
      <c r="B3886" s="1">
        <v>38</v>
      </c>
      <c r="C3886" s="1" t="s">
        <v>26</v>
      </c>
      <c r="D3886" s="1" t="s">
        <v>21</v>
      </c>
      <c r="E3886" s="1">
        <v>3.79</v>
      </c>
      <c r="F3886" s="1">
        <v>32</v>
      </c>
      <c r="G3886" s="1" t="s">
        <v>16</v>
      </c>
      <c r="H3886" s="1" t="s">
        <v>56</v>
      </c>
      <c r="I3886" s="1">
        <v>13.99</v>
      </c>
      <c r="J3886" s="1">
        <v>1</v>
      </c>
      <c r="K3886" s="1" t="s">
        <v>28</v>
      </c>
      <c r="L3886" s="1">
        <v>3</v>
      </c>
      <c r="M3886" s="1">
        <v>0.11</v>
      </c>
      <c r="N3886" s="1" t="s">
        <v>29</v>
      </c>
    </row>
    <row r="3887" spans="1:14" x14ac:dyDescent="0.2">
      <c r="A3887" s="1" t="s">
        <v>3927</v>
      </c>
      <c r="B3887" s="1">
        <v>31</v>
      </c>
      <c r="C3887" s="1" t="s">
        <v>26</v>
      </c>
      <c r="D3887" s="1" t="s">
        <v>15</v>
      </c>
      <c r="E3887" s="1">
        <v>0.42</v>
      </c>
      <c r="F3887" s="1">
        <v>43</v>
      </c>
      <c r="G3887" s="1" t="s">
        <v>32</v>
      </c>
      <c r="H3887" s="1" t="s">
        <v>56</v>
      </c>
      <c r="I3887" s="1">
        <v>8.99</v>
      </c>
      <c r="J3887" s="1">
        <v>1</v>
      </c>
      <c r="K3887" s="1" t="s">
        <v>60</v>
      </c>
      <c r="L3887" s="1">
        <v>3</v>
      </c>
      <c r="M3887" s="1">
        <v>0.01</v>
      </c>
      <c r="N3887" s="1" t="s">
        <v>51</v>
      </c>
    </row>
    <row r="3888" spans="1:14" x14ac:dyDescent="0.2">
      <c r="A3888" s="1" t="s">
        <v>3928</v>
      </c>
      <c r="B3888" s="1">
        <v>43</v>
      </c>
      <c r="C3888" s="1" t="s">
        <v>40</v>
      </c>
      <c r="D3888" s="1" t="s">
        <v>31</v>
      </c>
      <c r="E3888" s="1">
        <v>0.05</v>
      </c>
      <c r="F3888" s="1">
        <v>33</v>
      </c>
      <c r="G3888" s="1" t="s">
        <v>22</v>
      </c>
      <c r="H3888" s="1" t="s">
        <v>56</v>
      </c>
      <c r="I3888" s="1">
        <v>17.989999999999998</v>
      </c>
      <c r="J3888" s="1">
        <v>1</v>
      </c>
      <c r="K3888" s="1" t="s">
        <v>36</v>
      </c>
      <c r="L3888" s="1">
        <v>4</v>
      </c>
      <c r="M3888" s="1">
        <v>0</v>
      </c>
      <c r="N3888" s="1" t="s">
        <v>24</v>
      </c>
    </row>
    <row r="3889" spans="1:14" x14ac:dyDescent="0.2">
      <c r="A3889" s="1" t="s">
        <v>3929</v>
      </c>
      <c r="B3889" s="1">
        <v>62</v>
      </c>
      <c r="C3889" s="1" t="s">
        <v>14</v>
      </c>
      <c r="D3889" s="1" t="s">
        <v>15</v>
      </c>
      <c r="E3889" s="1">
        <v>6.72</v>
      </c>
      <c r="F3889" s="1">
        <v>19</v>
      </c>
      <c r="G3889" s="1" t="s">
        <v>32</v>
      </c>
      <c r="H3889" s="1" t="s">
        <v>56</v>
      </c>
      <c r="I3889" s="1">
        <v>8.99</v>
      </c>
      <c r="J3889" s="1">
        <v>0</v>
      </c>
      <c r="K3889" s="1" t="s">
        <v>36</v>
      </c>
      <c r="L3889" s="1">
        <v>5</v>
      </c>
      <c r="M3889" s="1">
        <v>0.34</v>
      </c>
      <c r="N3889" s="1" t="s">
        <v>38</v>
      </c>
    </row>
    <row r="3890" spans="1:14" x14ac:dyDescent="0.2">
      <c r="A3890" s="1" t="s">
        <v>3930</v>
      </c>
      <c r="B3890" s="1">
        <v>28</v>
      </c>
      <c r="C3890" s="1" t="s">
        <v>40</v>
      </c>
      <c r="D3890" s="1" t="s">
        <v>21</v>
      </c>
      <c r="E3890" s="1">
        <v>1.05</v>
      </c>
      <c r="F3890" s="1">
        <v>26</v>
      </c>
      <c r="G3890" s="1" t="s">
        <v>22</v>
      </c>
      <c r="H3890" s="1" t="s">
        <v>45</v>
      </c>
      <c r="I3890" s="1">
        <v>13.99</v>
      </c>
      <c r="J3890" s="1">
        <v>0</v>
      </c>
      <c r="K3890" s="1" t="s">
        <v>42</v>
      </c>
      <c r="L3890" s="1">
        <v>4</v>
      </c>
      <c r="M3890" s="1">
        <v>0.04</v>
      </c>
      <c r="N3890" s="1" t="s">
        <v>19</v>
      </c>
    </row>
    <row r="3891" spans="1:14" x14ac:dyDescent="0.2">
      <c r="A3891" s="1" t="s">
        <v>3931</v>
      </c>
      <c r="B3891" s="1">
        <v>19</v>
      </c>
      <c r="C3891" s="1" t="s">
        <v>26</v>
      </c>
      <c r="D3891" s="1" t="s">
        <v>31</v>
      </c>
      <c r="E3891" s="1">
        <v>4.0599999999999996</v>
      </c>
      <c r="F3891" s="1">
        <v>7</v>
      </c>
      <c r="G3891" s="1" t="s">
        <v>16</v>
      </c>
      <c r="H3891" s="1" t="s">
        <v>45</v>
      </c>
      <c r="I3891" s="1">
        <v>17.989999999999998</v>
      </c>
      <c r="J3891" s="1">
        <v>0</v>
      </c>
      <c r="K3891" s="1" t="s">
        <v>42</v>
      </c>
      <c r="L3891" s="1">
        <v>3</v>
      </c>
      <c r="M3891" s="1">
        <v>0.51</v>
      </c>
      <c r="N3891" s="1" t="s">
        <v>19</v>
      </c>
    </row>
    <row r="3892" spans="1:14" x14ac:dyDescent="0.2">
      <c r="A3892" s="1" t="s">
        <v>3932</v>
      </c>
      <c r="B3892" s="1">
        <v>34</v>
      </c>
      <c r="C3892" s="1" t="s">
        <v>14</v>
      </c>
      <c r="D3892" s="1" t="s">
        <v>31</v>
      </c>
      <c r="E3892" s="1">
        <v>9.67</v>
      </c>
      <c r="F3892" s="1">
        <v>7</v>
      </c>
      <c r="G3892" s="1" t="s">
        <v>32</v>
      </c>
      <c r="H3892" s="1" t="s">
        <v>23</v>
      </c>
      <c r="I3892" s="1">
        <v>17.989999999999998</v>
      </c>
      <c r="J3892" s="1">
        <v>0</v>
      </c>
      <c r="K3892" s="1" t="s">
        <v>60</v>
      </c>
      <c r="L3892" s="1">
        <v>1</v>
      </c>
      <c r="M3892" s="1">
        <v>1.21</v>
      </c>
      <c r="N3892" s="1" t="s">
        <v>29</v>
      </c>
    </row>
    <row r="3893" spans="1:14" x14ac:dyDescent="0.2">
      <c r="A3893" s="1" t="s">
        <v>3933</v>
      </c>
      <c r="B3893" s="1">
        <v>59</v>
      </c>
      <c r="C3893" s="1" t="s">
        <v>40</v>
      </c>
      <c r="D3893" s="1" t="s">
        <v>31</v>
      </c>
      <c r="E3893" s="1">
        <v>6.27</v>
      </c>
      <c r="F3893" s="1">
        <v>12</v>
      </c>
      <c r="G3893" s="1" t="s">
        <v>69</v>
      </c>
      <c r="H3893" s="1" t="s">
        <v>23</v>
      </c>
      <c r="I3893" s="1">
        <v>17.989999999999998</v>
      </c>
      <c r="J3893" s="1">
        <v>0</v>
      </c>
      <c r="K3893" s="1" t="s">
        <v>36</v>
      </c>
      <c r="L3893" s="1">
        <v>3</v>
      </c>
      <c r="M3893" s="1">
        <v>0.48</v>
      </c>
      <c r="N3893" s="1" t="s">
        <v>38</v>
      </c>
    </row>
    <row r="3894" spans="1:14" x14ac:dyDescent="0.2">
      <c r="A3894" s="1" t="s">
        <v>3934</v>
      </c>
      <c r="B3894" s="1">
        <v>27</v>
      </c>
      <c r="C3894" s="1" t="s">
        <v>14</v>
      </c>
      <c r="D3894" s="1" t="s">
        <v>15</v>
      </c>
      <c r="E3894" s="1">
        <v>2.58</v>
      </c>
      <c r="F3894" s="1">
        <v>6</v>
      </c>
      <c r="G3894" s="1" t="s">
        <v>48</v>
      </c>
      <c r="H3894" s="1" t="s">
        <v>56</v>
      </c>
      <c r="I3894" s="1">
        <v>8.99</v>
      </c>
      <c r="J3894" s="1">
        <v>1</v>
      </c>
      <c r="K3894" s="1" t="s">
        <v>36</v>
      </c>
      <c r="L3894" s="1">
        <v>3</v>
      </c>
      <c r="M3894" s="1">
        <v>0.37</v>
      </c>
      <c r="N3894" s="1" t="s">
        <v>38</v>
      </c>
    </row>
    <row r="3895" spans="1:14" x14ac:dyDescent="0.2">
      <c r="A3895" s="1" t="s">
        <v>3935</v>
      </c>
      <c r="B3895" s="1">
        <v>65</v>
      </c>
      <c r="C3895" s="1" t="s">
        <v>14</v>
      </c>
      <c r="D3895" s="1" t="s">
        <v>21</v>
      </c>
      <c r="E3895" s="1">
        <v>10.07</v>
      </c>
      <c r="F3895" s="1">
        <v>20</v>
      </c>
      <c r="G3895" s="1" t="s">
        <v>16</v>
      </c>
      <c r="H3895" s="1" t="s">
        <v>23</v>
      </c>
      <c r="I3895" s="1">
        <v>13.99</v>
      </c>
      <c r="J3895" s="1">
        <v>0</v>
      </c>
      <c r="K3895" s="1" t="s">
        <v>60</v>
      </c>
      <c r="L3895" s="1">
        <v>1</v>
      </c>
      <c r="M3895" s="1">
        <v>0.48</v>
      </c>
      <c r="N3895" s="1" t="s">
        <v>38</v>
      </c>
    </row>
    <row r="3896" spans="1:14" x14ac:dyDescent="0.2">
      <c r="A3896" s="1" t="s">
        <v>3936</v>
      </c>
      <c r="B3896" s="1">
        <v>22</v>
      </c>
      <c r="C3896" s="1" t="s">
        <v>14</v>
      </c>
      <c r="D3896" s="1" t="s">
        <v>21</v>
      </c>
      <c r="E3896" s="1">
        <v>2.12</v>
      </c>
      <c r="F3896" s="1">
        <v>58</v>
      </c>
      <c r="G3896" s="1" t="s">
        <v>22</v>
      </c>
      <c r="H3896" s="1" t="s">
        <v>23</v>
      </c>
      <c r="I3896" s="1">
        <v>13.99</v>
      </c>
      <c r="J3896" s="1">
        <v>1</v>
      </c>
      <c r="K3896" s="1" t="s">
        <v>18</v>
      </c>
      <c r="L3896" s="1">
        <v>1</v>
      </c>
      <c r="M3896" s="1">
        <v>0.04</v>
      </c>
      <c r="N3896" s="1" t="s">
        <v>19</v>
      </c>
    </row>
    <row r="3897" spans="1:14" x14ac:dyDescent="0.2">
      <c r="A3897" s="1" t="s">
        <v>3937</v>
      </c>
      <c r="B3897" s="1">
        <v>51</v>
      </c>
      <c r="C3897" s="1" t="s">
        <v>40</v>
      </c>
      <c r="D3897" s="1" t="s">
        <v>21</v>
      </c>
      <c r="E3897" s="1">
        <v>11.48</v>
      </c>
      <c r="F3897" s="1">
        <v>15</v>
      </c>
      <c r="G3897" s="1" t="s">
        <v>27</v>
      </c>
      <c r="H3897" s="1" t="s">
        <v>45</v>
      </c>
      <c r="I3897" s="1">
        <v>13.99</v>
      </c>
      <c r="J3897" s="1">
        <v>0</v>
      </c>
      <c r="K3897" s="1" t="s">
        <v>28</v>
      </c>
      <c r="L3897" s="1">
        <v>2</v>
      </c>
      <c r="M3897" s="1">
        <v>0.72</v>
      </c>
      <c r="N3897" s="1" t="s">
        <v>38</v>
      </c>
    </row>
    <row r="3898" spans="1:14" x14ac:dyDescent="0.2">
      <c r="A3898" s="1" t="s">
        <v>3938</v>
      </c>
      <c r="B3898" s="1">
        <v>28</v>
      </c>
      <c r="C3898" s="1" t="s">
        <v>14</v>
      </c>
      <c r="D3898" s="1" t="s">
        <v>15</v>
      </c>
      <c r="E3898" s="1">
        <v>4.82</v>
      </c>
      <c r="F3898" s="1">
        <v>31</v>
      </c>
      <c r="G3898" s="1" t="s">
        <v>69</v>
      </c>
      <c r="H3898" s="1" t="s">
        <v>54</v>
      </c>
      <c r="I3898" s="1">
        <v>8.99</v>
      </c>
      <c r="J3898" s="1">
        <v>1</v>
      </c>
      <c r="K3898" s="1" t="s">
        <v>28</v>
      </c>
      <c r="L3898" s="1">
        <v>5</v>
      </c>
      <c r="M3898" s="1">
        <v>0.15</v>
      </c>
      <c r="N3898" s="1" t="s">
        <v>29</v>
      </c>
    </row>
    <row r="3899" spans="1:14" x14ac:dyDescent="0.2">
      <c r="A3899" s="1" t="s">
        <v>3939</v>
      </c>
      <c r="B3899" s="1">
        <v>27</v>
      </c>
      <c r="C3899" s="1" t="s">
        <v>40</v>
      </c>
      <c r="D3899" s="1" t="s">
        <v>15</v>
      </c>
      <c r="E3899" s="1">
        <v>46.09</v>
      </c>
      <c r="F3899" s="1">
        <v>3</v>
      </c>
      <c r="G3899" s="1" t="s">
        <v>32</v>
      </c>
      <c r="H3899" s="1" t="s">
        <v>17</v>
      </c>
      <c r="I3899" s="1">
        <v>8.99</v>
      </c>
      <c r="J3899" s="1">
        <v>0</v>
      </c>
      <c r="K3899" s="1" t="s">
        <v>28</v>
      </c>
      <c r="L3899" s="1">
        <v>4</v>
      </c>
      <c r="M3899" s="1">
        <v>11.52</v>
      </c>
      <c r="N3899" s="1" t="s">
        <v>51</v>
      </c>
    </row>
    <row r="3900" spans="1:14" x14ac:dyDescent="0.2">
      <c r="A3900" s="1" t="s">
        <v>3940</v>
      </c>
      <c r="B3900" s="1">
        <v>60</v>
      </c>
      <c r="C3900" s="1" t="s">
        <v>26</v>
      </c>
      <c r="D3900" s="1" t="s">
        <v>31</v>
      </c>
      <c r="E3900" s="1">
        <v>15.94</v>
      </c>
      <c r="F3900" s="1">
        <v>4</v>
      </c>
      <c r="G3900" s="1" t="s">
        <v>48</v>
      </c>
      <c r="H3900" s="1" t="s">
        <v>54</v>
      </c>
      <c r="I3900" s="1">
        <v>17.989999999999998</v>
      </c>
      <c r="J3900" s="1">
        <v>0</v>
      </c>
      <c r="K3900" s="1" t="s">
        <v>42</v>
      </c>
      <c r="L3900" s="1">
        <v>3</v>
      </c>
      <c r="M3900" s="1">
        <v>3.19</v>
      </c>
      <c r="N3900" s="1" t="s">
        <v>19</v>
      </c>
    </row>
    <row r="3901" spans="1:14" x14ac:dyDescent="0.2">
      <c r="A3901" s="1" t="s">
        <v>3941</v>
      </c>
      <c r="B3901" s="1">
        <v>47</v>
      </c>
      <c r="C3901" s="1" t="s">
        <v>26</v>
      </c>
      <c r="D3901" s="1" t="s">
        <v>21</v>
      </c>
      <c r="E3901" s="1">
        <v>20.83</v>
      </c>
      <c r="F3901" s="1">
        <v>58</v>
      </c>
      <c r="G3901" s="1" t="s">
        <v>27</v>
      </c>
      <c r="H3901" s="1" t="s">
        <v>17</v>
      </c>
      <c r="I3901" s="1">
        <v>13.99</v>
      </c>
      <c r="J3901" s="1">
        <v>0</v>
      </c>
      <c r="K3901" s="1" t="s">
        <v>36</v>
      </c>
      <c r="L3901" s="1">
        <v>3</v>
      </c>
      <c r="M3901" s="1">
        <v>0.35</v>
      </c>
      <c r="N3901" s="1" t="s">
        <v>33</v>
      </c>
    </row>
    <row r="3902" spans="1:14" x14ac:dyDescent="0.2">
      <c r="A3902" s="1" t="s">
        <v>3942</v>
      </c>
      <c r="B3902" s="1">
        <v>40</v>
      </c>
      <c r="C3902" s="1" t="s">
        <v>26</v>
      </c>
      <c r="D3902" s="1" t="s">
        <v>31</v>
      </c>
      <c r="E3902" s="1">
        <v>2.66</v>
      </c>
      <c r="F3902" s="1">
        <v>52</v>
      </c>
      <c r="G3902" s="1" t="s">
        <v>48</v>
      </c>
      <c r="H3902" s="1" t="s">
        <v>45</v>
      </c>
      <c r="I3902" s="1">
        <v>17.989999999999998</v>
      </c>
      <c r="J3902" s="1">
        <v>1</v>
      </c>
      <c r="K3902" s="1" t="s">
        <v>42</v>
      </c>
      <c r="L3902" s="1">
        <v>1</v>
      </c>
      <c r="M3902" s="1">
        <v>0.05</v>
      </c>
      <c r="N3902" s="1" t="s">
        <v>38</v>
      </c>
    </row>
    <row r="3903" spans="1:14" x14ac:dyDescent="0.2">
      <c r="A3903" s="1" t="s">
        <v>3943</v>
      </c>
      <c r="B3903" s="1">
        <v>45</v>
      </c>
      <c r="C3903" s="1" t="s">
        <v>26</v>
      </c>
      <c r="D3903" s="1" t="s">
        <v>15</v>
      </c>
      <c r="E3903" s="1">
        <v>31.15</v>
      </c>
      <c r="F3903" s="1">
        <v>22</v>
      </c>
      <c r="G3903" s="1" t="s">
        <v>27</v>
      </c>
      <c r="H3903" s="1" t="s">
        <v>56</v>
      </c>
      <c r="I3903" s="1">
        <v>8.99</v>
      </c>
      <c r="J3903" s="1">
        <v>0</v>
      </c>
      <c r="K3903" s="1" t="s">
        <v>60</v>
      </c>
      <c r="L3903" s="1">
        <v>5</v>
      </c>
      <c r="M3903" s="1">
        <v>1.35</v>
      </c>
      <c r="N3903" s="1" t="s">
        <v>29</v>
      </c>
    </row>
    <row r="3904" spans="1:14" x14ac:dyDescent="0.2">
      <c r="A3904" s="1" t="s">
        <v>3944</v>
      </c>
      <c r="B3904" s="1">
        <v>64</v>
      </c>
      <c r="C3904" s="1" t="s">
        <v>26</v>
      </c>
      <c r="D3904" s="1" t="s">
        <v>21</v>
      </c>
      <c r="E3904" s="1">
        <v>12.5</v>
      </c>
      <c r="F3904" s="1">
        <v>33</v>
      </c>
      <c r="G3904" s="1" t="s">
        <v>27</v>
      </c>
      <c r="H3904" s="1" t="s">
        <v>17</v>
      </c>
      <c r="I3904" s="1">
        <v>13.99</v>
      </c>
      <c r="J3904" s="1">
        <v>0</v>
      </c>
      <c r="K3904" s="1" t="s">
        <v>36</v>
      </c>
      <c r="L3904" s="1">
        <v>5</v>
      </c>
      <c r="M3904" s="1">
        <v>0.37</v>
      </c>
      <c r="N3904" s="1" t="s">
        <v>38</v>
      </c>
    </row>
    <row r="3905" spans="1:14" x14ac:dyDescent="0.2">
      <c r="A3905" s="1" t="s">
        <v>3945</v>
      </c>
      <c r="B3905" s="1">
        <v>22</v>
      </c>
      <c r="C3905" s="1" t="s">
        <v>14</v>
      </c>
      <c r="D3905" s="1" t="s">
        <v>31</v>
      </c>
      <c r="E3905" s="1">
        <v>2.15</v>
      </c>
      <c r="F3905" s="1">
        <v>30</v>
      </c>
      <c r="G3905" s="1" t="s">
        <v>48</v>
      </c>
      <c r="H3905" s="1" t="s">
        <v>56</v>
      </c>
      <c r="I3905" s="1">
        <v>17.989999999999998</v>
      </c>
      <c r="J3905" s="1">
        <v>1</v>
      </c>
      <c r="K3905" s="1" t="s">
        <v>36</v>
      </c>
      <c r="L3905" s="1">
        <v>3</v>
      </c>
      <c r="M3905" s="1">
        <v>7.0000000000000007E-2</v>
      </c>
      <c r="N3905" s="1" t="s">
        <v>29</v>
      </c>
    </row>
    <row r="3906" spans="1:14" x14ac:dyDescent="0.2">
      <c r="A3906" s="1" t="s">
        <v>3946</v>
      </c>
      <c r="B3906" s="1">
        <v>55</v>
      </c>
      <c r="C3906" s="1" t="s">
        <v>26</v>
      </c>
      <c r="D3906" s="1" t="s">
        <v>31</v>
      </c>
      <c r="E3906" s="1">
        <v>17.760000000000002</v>
      </c>
      <c r="F3906" s="1">
        <v>49</v>
      </c>
      <c r="G3906" s="1" t="s">
        <v>22</v>
      </c>
      <c r="H3906" s="1" t="s">
        <v>56</v>
      </c>
      <c r="I3906" s="1">
        <v>17.989999999999998</v>
      </c>
      <c r="J3906" s="1">
        <v>1</v>
      </c>
      <c r="K3906" s="1" t="s">
        <v>60</v>
      </c>
      <c r="L3906" s="1">
        <v>3</v>
      </c>
      <c r="M3906" s="1">
        <v>0.36</v>
      </c>
      <c r="N3906" s="1" t="s">
        <v>29</v>
      </c>
    </row>
    <row r="3907" spans="1:14" x14ac:dyDescent="0.2">
      <c r="A3907" s="1" t="s">
        <v>3947</v>
      </c>
      <c r="B3907" s="1">
        <v>21</v>
      </c>
      <c r="C3907" s="1" t="s">
        <v>40</v>
      </c>
      <c r="D3907" s="1" t="s">
        <v>21</v>
      </c>
      <c r="E3907" s="1">
        <v>12.34</v>
      </c>
      <c r="F3907" s="1">
        <v>5</v>
      </c>
      <c r="G3907" s="1" t="s">
        <v>16</v>
      </c>
      <c r="H3907" s="1" t="s">
        <v>56</v>
      </c>
      <c r="I3907" s="1">
        <v>13.99</v>
      </c>
      <c r="J3907" s="1">
        <v>0</v>
      </c>
      <c r="K3907" s="1" t="s">
        <v>42</v>
      </c>
      <c r="L3907" s="1">
        <v>2</v>
      </c>
      <c r="M3907" s="1">
        <v>2.06</v>
      </c>
      <c r="N3907" s="1" t="s">
        <v>24</v>
      </c>
    </row>
    <row r="3908" spans="1:14" x14ac:dyDescent="0.2">
      <c r="A3908" s="1" t="s">
        <v>3948</v>
      </c>
      <c r="B3908" s="1">
        <v>37</v>
      </c>
      <c r="C3908" s="1" t="s">
        <v>26</v>
      </c>
      <c r="D3908" s="1" t="s">
        <v>15</v>
      </c>
      <c r="E3908" s="1">
        <v>18.86</v>
      </c>
      <c r="F3908" s="1">
        <v>42</v>
      </c>
      <c r="G3908" s="1" t="s">
        <v>22</v>
      </c>
      <c r="H3908" s="1" t="s">
        <v>56</v>
      </c>
      <c r="I3908" s="1">
        <v>8.99</v>
      </c>
      <c r="J3908" s="1">
        <v>1</v>
      </c>
      <c r="K3908" s="1" t="s">
        <v>42</v>
      </c>
      <c r="L3908" s="1">
        <v>5</v>
      </c>
      <c r="M3908" s="1">
        <v>0.44</v>
      </c>
      <c r="N3908" s="1" t="s">
        <v>46</v>
      </c>
    </row>
    <row r="3909" spans="1:14" x14ac:dyDescent="0.2">
      <c r="A3909" s="1" t="s">
        <v>3949</v>
      </c>
      <c r="B3909" s="1">
        <v>21</v>
      </c>
      <c r="C3909" s="1" t="s">
        <v>14</v>
      </c>
      <c r="D3909" s="1" t="s">
        <v>31</v>
      </c>
      <c r="E3909" s="1">
        <v>13.66</v>
      </c>
      <c r="F3909" s="1">
        <v>36</v>
      </c>
      <c r="G3909" s="1" t="s">
        <v>32</v>
      </c>
      <c r="H3909" s="1" t="s">
        <v>56</v>
      </c>
      <c r="I3909" s="1">
        <v>17.989999999999998</v>
      </c>
      <c r="J3909" s="1">
        <v>1</v>
      </c>
      <c r="K3909" s="1" t="s">
        <v>60</v>
      </c>
      <c r="L3909" s="1">
        <v>3</v>
      </c>
      <c r="M3909" s="1">
        <v>0.37</v>
      </c>
      <c r="N3909" s="1" t="s">
        <v>33</v>
      </c>
    </row>
    <row r="3910" spans="1:14" x14ac:dyDescent="0.2">
      <c r="A3910" s="1" t="s">
        <v>3950</v>
      </c>
      <c r="B3910" s="1">
        <v>32</v>
      </c>
      <c r="C3910" s="1" t="s">
        <v>40</v>
      </c>
      <c r="D3910" s="1" t="s">
        <v>31</v>
      </c>
      <c r="E3910" s="1">
        <v>13.09</v>
      </c>
      <c r="F3910" s="1">
        <v>51</v>
      </c>
      <c r="G3910" s="1" t="s">
        <v>69</v>
      </c>
      <c r="H3910" s="1" t="s">
        <v>56</v>
      </c>
      <c r="I3910" s="1">
        <v>17.989999999999998</v>
      </c>
      <c r="J3910" s="1">
        <v>1</v>
      </c>
      <c r="K3910" s="1" t="s">
        <v>28</v>
      </c>
      <c r="L3910" s="1">
        <v>2</v>
      </c>
      <c r="M3910" s="1">
        <v>0.25</v>
      </c>
      <c r="N3910" s="1" t="s">
        <v>19</v>
      </c>
    </row>
    <row r="3911" spans="1:14" x14ac:dyDescent="0.2">
      <c r="A3911" s="1" t="s">
        <v>3951</v>
      </c>
      <c r="B3911" s="1">
        <v>37</v>
      </c>
      <c r="C3911" s="1" t="s">
        <v>14</v>
      </c>
      <c r="D3911" s="1" t="s">
        <v>21</v>
      </c>
      <c r="E3911" s="1">
        <v>10.87</v>
      </c>
      <c r="F3911" s="1">
        <v>1</v>
      </c>
      <c r="G3911" s="1" t="s">
        <v>32</v>
      </c>
      <c r="H3911" s="1" t="s">
        <v>23</v>
      </c>
      <c r="I3911" s="1">
        <v>13.99</v>
      </c>
      <c r="J3911" s="1">
        <v>0</v>
      </c>
      <c r="K3911" s="1" t="s">
        <v>18</v>
      </c>
      <c r="L3911" s="1">
        <v>5</v>
      </c>
      <c r="M3911" s="1">
        <v>5.43</v>
      </c>
      <c r="N3911" s="1" t="s">
        <v>51</v>
      </c>
    </row>
    <row r="3912" spans="1:14" x14ac:dyDescent="0.2">
      <c r="A3912" s="1" t="s">
        <v>3952</v>
      </c>
      <c r="B3912" s="1">
        <v>42</v>
      </c>
      <c r="C3912" s="1" t="s">
        <v>26</v>
      </c>
      <c r="D3912" s="1" t="s">
        <v>21</v>
      </c>
      <c r="E3912" s="1">
        <v>33.479999999999997</v>
      </c>
      <c r="F3912" s="1">
        <v>16</v>
      </c>
      <c r="G3912" s="1" t="s">
        <v>22</v>
      </c>
      <c r="H3912" s="1" t="s">
        <v>54</v>
      </c>
      <c r="I3912" s="1">
        <v>13.99</v>
      </c>
      <c r="J3912" s="1">
        <v>0</v>
      </c>
      <c r="K3912" s="1" t="s">
        <v>36</v>
      </c>
      <c r="L3912" s="1">
        <v>2</v>
      </c>
      <c r="M3912" s="1">
        <v>1.97</v>
      </c>
      <c r="N3912" s="1" t="s">
        <v>19</v>
      </c>
    </row>
    <row r="3913" spans="1:14" x14ac:dyDescent="0.2">
      <c r="A3913" s="1" t="s">
        <v>3953</v>
      </c>
      <c r="B3913" s="1">
        <v>46</v>
      </c>
      <c r="C3913" s="1" t="s">
        <v>40</v>
      </c>
      <c r="D3913" s="1" t="s">
        <v>15</v>
      </c>
      <c r="E3913" s="1">
        <v>5.07</v>
      </c>
      <c r="F3913" s="1">
        <v>0</v>
      </c>
      <c r="G3913" s="1" t="s">
        <v>16</v>
      </c>
      <c r="H3913" s="1" t="s">
        <v>54</v>
      </c>
      <c r="I3913" s="1">
        <v>8.99</v>
      </c>
      <c r="J3913" s="1">
        <v>0</v>
      </c>
      <c r="K3913" s="1" t="s">
        <v>36</v>
      </c>
      <c r="L3913" s="1">
        <v>1</v>
      </c>
      <c r="M3913" s="1">
        <v>5.07</v>
      </c>
      <c r="N3913" s="1" t="s">
        <v>46</v>
      </c>
    </row>
    <row r="3914" spans="1:14" x14ac:dyDescent="0.2">
      <c r="A3914" s="1" t="s">
        <v>3954</v>
      </c>
      <c r="B3914" s="1">
        <v>59</v>
      </c>
      <c r="C3914" s="1" t="s">
        <v>26</v>
      </c>
      <c r="D3914" s="1" t="s">
        <v>31</v>
      </c>
      <c r="E3914" s="1">
        <v>26.54</v>
      </c>
      <c r="F3914" s="1">
        <v>33</v>
      </c>
      <c r="G3914" s="1" t="s">
        <v>32</v>
      </c>
      <c r="H3914" s="1" t="s">
        <v>45</v>
      </c>
      <c r="I3914" s="1">
        <v>17.989999999999998</v>
      </c>
      <c r="J3914" s="1">
        <v>0</v>
      </c>
      <c r="K3914" s="1" t="s">
        <v>28</v>
      </c>
      <c r="L3914" s="1">
        <v>3</v>
      </c>
      <c r="M3914" s="1">
        <v>0.78</v>
      </c>
      <c r="N3914" s="1" t="s">
        <v>24</v>
      </c>
    </row>
    <row r="3915" spans="1:14" x14ac:dyDescent="0.2">
      <c r="A3915" s="1" t="s">
        <v>3955</v>
      </c>
      <c r="B3915" s="1">
        <v>24</v>
      </c>
      <c r="C3915" s="1" t="s">
        <v>26</v>
      </c>
      <c r="D3915" s="1" t="s">
        <v>15</v>
      </c>
      <c r="E3915" s="1">
        <v>0.19</v>
      </c>
      <c r="F3915" s="1">
        <v>49</v>
      </c>
      <c r="G3915" s="1" t="s">
        <v>32</v>
      </c>
      <c r="H3915" s="1" t="s">
        <v>56</v>
      </c>
      <c r="I3915" s="1">
        <v>8.99</v>
      </c>
      <c r="J3915" s="1">
        <v>1</v>
      </c>
      <c r="K3915" s="1" t="s">
        <v>28</v>
      </c>
      <c r="L3915" s="1">
        <v>3</v>
      </c>
      <c r="M3915" s="1">
        <v>0</v>
      </c>
      <c r="N3915" s="1" t="s">
        <v>38</v>
      </c>
    </row>
    <row r="3916" spans="1:14" x14ac:dyDescent="0.2">
      <c r="A3916" s="1" t="s">
        <v>3956</v>
      </c>
      <c r="B3916" s="1">
        <v>30</v>
      </c>
      <c r="C3916" s="1" t="s">
        <v>26</v>
      </c>
      <c r="D3916" s="1" t="s">
        <v>15</v>
      </c>
      <c r="E3916" s="1">
        <v>4.21</v>
      </c>
      <c r="F3916" s="1">
        <v>13</v>
      </c>
      <c r="G3916" s="1" t="s">
        <v>32</v>
      </c>
      <c r="H3916" s="1" t="s">
        <v>54</v>
      </c>
      <c r="I3916" s="1">
        <v>8.99</v>
      </c>
      <c r="J3916" s="1">
        <v>1</v>
      </c>
      <c r="K3916" s="1" t="s">
        <v>36</v>
      </c>
      <c r="L3916" s="1">
        <v>4</v>
      </c>
      <c r="M3916" s="1">
        <v>0.3</v>
      </c>
      <c r="N3916" s="1" t="s">
        <v>29</v>
      </c>
    </row>
    <row r="3917" spans="1:14" x14ac:dyDescent="0.2">
      <c r="A3917" s="1" t="s">
        <v>3957</v>
      </c>
      <c r="B3917" s="1">
        <v>63</v>
      </c>
      <c r="C3917" s="1" t="s">
        <v>14</v>
      </c>
      <c r="D3917" s="1" t="s">
        <v>21</v>
      </c>
      <c r="E3917" s="1">
        <v>5.1100000000000003</v>
      </c>
      <c r="F3917" s="1">
        <v>18</v>
      </c>
      <c r="G3917" s="1" t="s">
        <v>27</v>
      </c>
      <c r="H3917" s="1" t="s">
        <v>56</v>
      </c>
      <c r="I3917" s="1">
        <v>13.99</v>
      </c>
      <c r="J3917" s="1">
        <v>0</v>
      </c>
      <c r="K3917" s="1" t="s">
        <v>28</v>
      </c>
      <c r="L3917" s="1">
        <v>1</v>
      </c>
      <c r="M3917" s="1">
        <v>0.27</v>
      </c>
      <c r="N3917" s="1" t="s">
        <v>33</v>
      </c>
    </row>
    <row r="3918" spans="1:14" x14ac:dyDescent="0.2">
      <c r="A3918" s="1" t="s">
        <v>3958</v>
      </c>
      <c r="B3918" s="1">
        <v>51</v>
      </c>
      <c r="C3918" s="1" t="s">
        <v>40</v>
      </c>
      <c r="D3918" s="1" t="s">
        <v>31</v>
      </c>
      <c r="E3918" s="1">
        <v>3.41</v>
      </c>
      <c r="F3918" s="1">
        <v>46</v>
      </c>
      <c r="G3918" s="1" t="s">
        <v>27</v>
      </c>
      <c r="H3918" s="1" t="s">
        <v>54</v>
      </c>
      <c r="I3918" s="1">
        <v>17.989999999999998</v>
      </c>
      <c r="J3918" s="1">
        <v>1</v>
      </c>
      <c r="K3918" s="1" t="s">
        <v>18</v>
      </c>
      <c r="L3918" s="1">
        <v>2</v>
      </c>
      <c r="M3918" s="1">
        <v>7.0000000000000007E-2</v>
      </c>
      <c r="N3918" s="1" t="s">
        <v>46</v>
      </c>
    </row>
    <row r="3919" spans="1:14" x14ac:dyDescent="0.2">
      <c r="A3919" s="1" t="s">
        <v>3959</v>
      </c>
      <c r="B3919" s="1">
        <v>47</v>
      </c>
      <c r="C3919" s="1" t="s">
        <v>40</v>
      </c>
      <c r="D3919" s="1" t="s">
        <v>31</v>
      </c>
      <c r="E3919" s="1">
        <v>7.42</v>
      </c>
      <c r="F3919" s="1">
        <v>47</v>
      </c>
      <c r="G3919" s="1" t="s">
        <v>16</v>
      </c>
      <c r="H3919" s="1" t="s">
        <v>56</v>
      </c>
      <c r="I3919" s="1">
        <v>17.989999999999998</v>
      </c>
      <c r="J3919" s="1">
        <v>1</v>
      </c>
      <c r="K3919" s="1" t="s">
        <v>28</v>
      </c>
      <c r="L3919" s="1">
        <v>4</v>
      </c>
      <c r="M3919" s="1">
        <v>0.15</v>
      </c>
      <c r="N3919" s="1" t="s">
        <v>33</v>
      </c>
    </row>
    <row r="3920" spans="1:14" x14ac:dyDescent="0.2">
      <c r="A3920" s="1" t="s">
        <v>3960</v>
      </c>
      <c r="B3920" s="1">
        <v>32</v>
      </c>
      <c r="C3920" s="1" t="s">
        <v>26</v>
      </c>
      <c r="D3920" s="1" t="s">
        <v>21</v>
      </c>
      <c r="E3920" s="1">
        <v>2.74</v>
      </c>
      <c r="F3920" s="1">
        <v>8</v>
      </c>
      <c r="G3920" s="1" t="s">
        <v>27</v>
      </c>
      <c r="H3920" s="1" t="s">
        <v>17</v>
      </c>
      <c r="I3920" s="1">
        <v>13.99</v>
      </c>
      <c r="J3920" s="1">
        <v>1</v>
      </c>
      <c r="K3920" s="1" t="s">
        <v>60</v>
      </c>
      <c r="L3920" s="1">
        <v>1</v>
      </c>
      <c r="M3920" s="1">
        <v>0.3</v>
      </c>
      <c r="N3920" s="1" t="s">
        <v>19</v>
      </c>
    </row>
    <row r="3921" spans="1:14" x14ac:dyDescent="0.2">
      <c r="A3921" s="1" t="s">
        <v>3961</v>
      </c>
      <c r="B3921" s="1">
        <v>60</v>
      </c>
      <c r="C3921" s="1" t="s">
        <v>14</v>
      </c>
      <c r="D3921" s="1" t="s">
        <v>31</v>
      </c>
      <c r="E3921" s="1">
        <v>2.56</v>
      </c>
      <c r="F3921" s="1">
        <v>22</v>
      </c>
      <c r="G3921" s="1" t="s">
        <v>27</v>
      </c>
      <c r="H3921" s="1" t="s">
        <v>23</v>
      </c>
      <c r="I3921" s="1">
        <v>17.989999999999998</v>
      </c>
      <c r="J3921" s="1">
        <v>1</v>
      </c>
      <c r="K3921" s="1" t="s">
        <v>28</v>
      </c>
      <c r="L3921" s="1">
        <v>2</v>
      </c>
      <c r="M3921" s="1">
        <v>0.11</v>
      </c>
      <c r="N3921" s="1" t="s">
        <v>24</v>
      </c>
    </row>
    <row r="3922" spans="1:14" x14ac:dyDescent="0.2">
      <c r="A3922" s="1" t="s">
        <v>3962</v>
      </c>
      <c r="B3922" s="1">
        <v>40</v>
      </c>
      <c r="C3922" s="1" t="s">
        <v>14</v>
      </c>
      <c r="D3922" s="1" t="s">
        <v>31</v>
      </c>
      <c r="E3922" s="1">
        <v>2.2799999999999998</v>
      </c>
      <c r="F3922" s="1">
        <v>37</v>
      </c>
      <c r="G3922" s="1" t="s">
        <v>16</v>
      </c>
      <c r="H3922" s="1" t="s">
        <v>45</v>
      </c>
      <c r="I3922" s="1">
        <v>17.989999999999998</v>
      </c>
      <c r="J3922" s="1">
        <v>1</v>
      </c>
      <c r="K3922" s="1" t="s">
        <v>18</v>
      </c>
      <c r="L3922" s="1">
        <v>2</v>
      </c>
      <c r="M3922" s="1">
        <v>0.06</v>
      </c>
      <c r="N3922" s="1" t="s">
        <v>19</v>
      </c>
    </row>
    <row r="3923" spans="1:14" x14ac:dyDescent="0.2">
      <c r="A3923" s="1" t="s">
        <v>3963</v>
      </c>
      <c r="B3923" s="1">
        <v>46</v>
      </c>
      <c r="C3923" s="1" t="s">
        <v>14</v>
      </c>
      <c r="D3923" s="1" t="s">
        <v>15</v>
      </c>
      <c r="E3923" s="1">
        <v>6.46</v>
      </c>
      <c r="F3923" s="1">
        <v>35</v>
      </c>
      <c r="G3923" s="1" t="s">
        <v>22</v>
      </c>
      <c r="H3923" s="1" t="s">
        <v>54</v>
      </c>
      <c r="I3923" s="1">
        <v>8.99</v>
      </c>
      <c r="J3923" s="1">
        <v>1</v>
      </c>
      <c r="K3923" s="1" t="s">
        <v>18</v>
      </c>
      <c r="L3923" s="1">
        <v>4</v>
      </c>
      <c r="M3923" s="1">
        <v>0.18</v>
      </c>
      <c r="N3923" s="1" t="s">
        <v>24</v>
      </c>
    </row>
    <row r="3924" spans="1:14" x14ac:dyDescent="0.2">
      <c r="A3924" s="1" t="s">
        <v>3964</v>
      </c>
      <c r="B3924" s="1">
        <v>33</v>
      </c>
      <c r="C3924" s="1" t="s">
        <v>26</v>
      </c>
      <c r="D3924" s="1" t="s">
        <v>31</v>
      </c>
      <c r="E3924" s="1">
        <v>11.3</v>
      </c>
      <c r="F3924" s="1">
        <v>7</v>
      </c>
      <c r="G3924" s="1" t="s">
        <v>69</v>
      </c>
      <c r="H3924" s="1" t="s">
        <v>56</v>
      </c>
      <c r="I3924" s="1">
        <v>17.989999999999998</v>
      </c>
      <c r="J3924" s="1">
        <v>0</v>
      </c>
      <c r="K3924" s="1" t="s">
        <v>18</v>
      </c>
      <c r="L3924" s="1">
        <v>1</v>
      </c>
      <c r="M3924" s="1">
        <v>1.41</v>
      </c>
      <c r="N3924" s="1" t="s">
        <v>29</v>
      </c>
    </row>
    <row r="3925" spans="1:14" x14ac:dyDescent="0.2">
      <c r="A3925" s="1" t="s">
        <v>3965</v>
      </c>
      <c r="B3925" s="1">
        <v>31</v>
      </c>
      <c r="C3925" s="1" t="s">
        <v>26</v>
      </c>
      <c r="D3925" s="1" t="s">
        <v>31</v>
      </c>
      <c r="E3925" s="1">
        <v>3.13</v>
      </c>
      <c r="F3925" s="1">
        <v>7</v>
      </c>
      <c r="G3925" s="1" t="s">
        <v>69</v>
      </c>
      <c r="H3925" s="1" t="s">
        <v>23</v>
      </c>
      <c r="I3925" s="1">
        <v>17.989999999999998</v>
      </c>
      <c r="J3925" s="1">
        <v>0</v>
      </c>
      <c r="K3925" s="1" t="s">
        <v>36</v>
      </c>
      <c r="L3925" s="1">
        <v>5</v>
      </c>
      <c r="M3925" s="1">
        <v>0.39</v>
      </c>
      <c r="N3925" s="1" t="s">
        <v>51</v>
      </c>
    </row>
    <row r="3926" spans="1:14" x14ac:dyDescent="0.2">
      <c r="A3926" s="1" t="s">
        <v>3966</v>
      </c>
      <c r="B3926" s="1">
        <v>39</v>
      </c>
      <c r="C3926" s="1" t="s">
        <v>14</v>
      </c>
      <c r="D3926" s="1" t="s">
        <v>15</v>
      </c>
      <c r="E3926" s="1">
        <v>9.89</v>
      </c>
      <c r="F3926" s="1">
        <v>45</v>
      </c>
      <c r="G3926" s="1" t="s">
        <v>16</v>
      </c>
      <c r="H3926" s="1" t="s">
        <v>23</v>
      </c>
      <c r="I3926" s="1">
        <v>8.99</v>
      </c>
      <c r="J3926" s="1">
        <v>1</v>
      </c>
      <c r="K3926" s="1" t="s">
        <v>18</v>
      </c>
      <c r="L3926" s="1">
        <v>4</v>
      </c>
      <c r="M3926" s="1">
        <v>0.22</v>
      </c>
      <c r="N3926" s="1" t="s">
        <v>51</v>
      </c>
    </row>
    <row r="3927" spans="1:14" x14ac:dyDescent="0.2">
      <c r="A3927" s="1" t="s">
        <v>3967</v>
      </c>
      <c r="B3927" s="1">
        <v>19</v>
      </c>
      <c r="C3927" s="1" t="s">
        <v>26</v>
      </c>
      <c r="D3927" s="1" t="s">
        <v>31</v>
      </c>
      <c r="E3927" s="1">
        <v>0.6</v>
      </c>
      <c r="F3927" s="1">
        <v>26</v>
      </c>
      <c r="G3927" s="1" t="s">
        <v>32</v>
      </c>
      <c r="H3927" s="1" t="s">
        <v>23</v>
      </c>
      <c r="I3927" s="1">
        <v>17.989999999999998</v>
      </c>
      <c r="J3927" s="1">
        <v>1</v>
      </c>
      <c r="K3927" s="1" t="s">
        <v>18</v>
      </c>
      <c r="L3927" s="1">
        <v>1</v>
      </c>
      <c r="M3927" s="1">
        <v>0.02</v>
      </c>
      <c r="N3927" s="1" t="s">
        <v>24</v>
      </c>
    </row>
    <row r="3928" spans="1:14" x14ac:dyDescent="0.2">
      <c r="A3928" s="1" t="s">
        <v>3968</v>
      </c>
      <c r="B3928" s="1">
        <v>25</v>
      </c>
      <c r="C3928" s="1" t="s">
        <v>40</v>
      </c>
      <c r="D3928" s="1" t="s">
        <v>31</v>
      </c>
      <c r="E3928" s="1">
        <v>44.46</v>
      </c>
      <c r="F3928" s="1">
        <v>33</v>
      </c>
      <c r="G3928" s="1" t="s">
        <v>32</v>
      </c>
      <c r="H3928" s="1" t="s">
        <v>56</v>
      </c>
      <c r="I3928" s="1">
        <v>17.989999999999998</v>
      </c>
      <c r="J3928" s="1">
        <v>0</v>
      </c>
      <c r="K3928" s="1" t="s">
        <v>42</v>
      </c>
      <c r="L3928" s="1">
        <v>1</v>
      </c>
      <c r="M3928" s="1">
        <v>1.31</v>
      </c>
      <c r="N3928" s="1" t="s">
        <v>29</v>
      </c>
    </row>
    <row r="3929" spans="1:14" x14ac:dyDescent="0.2">
      <c r="A3929" s="1" t="s">
        <v>3969</v>
      </c>
      <c r="B3929" s="1">
        <v>49</v>
      </c>
      <c r="C3929" s="1" t="s">
        <v>40</v>
      </c>
      <c r="D3929" s="1" t="s">
        <v>15</v>
      </c>
      <c r="E3929" s="1">
        <v>9.67</v>
      </c>
      <c r="F3929" s="1">
        <v>57</v>
      </c>
      <c r="G3929" s="1" t="s">
        <v>22</v>
      </c>
      <c r="H3929" s="1" t="s">
        <v>23</v>
      </c>
      <c r="I3929" s="1">
        <v>8.99</v>
      </c>
      <c r="J3929" s="1">
        <v>1</v>
      </c>
      <c r="K3929" s="1" t="s">
        <v>60</v>
      </c>
      <c r="L3929" s="1">
        <v>1</v>
      </c>
      <c r="M3929" s="1">
        <v>0.17</v>
      </c>
      <c r="N3929" s="1" t="s">
        <v>33</v>
      </c>
    </row>
    <row r="3930" spans="1:14" x14ac:dyDescent="0.2">
      <c r="A3930" s="1" t="s">
        <v>3970</v>
      </c>
      <c r="B3930" s="1">
        <v>67</v>
      </c>
      <c r="C3930" s="1" t="s">
        <v>14</v>
      </c>
      <c r="D3930" s="1" t="s">
        <v>15</v>
      </c>
      <c r="E3930" s="1">
        <v>10.17</v>
      </c>
      <c r="F3930" s="1">
        <v>18</v>
      </c>
      <c r="G3930" s="1" t="s">
        <v>69</v>
      </c>
      <c r="H3930" s="1" t="s">
        <v>56</v>
      </c>
      <c r="I3930" s="1">
        <v>8.99</v>
      </c>
      <c r="J3930" s="1">
        <v>0</v>
      </c>
      <c r="K3930" s="1" t="s">
        <v>18</v>
      </c>
      <c r="L3930" s="1">
        <v>2</v>
      </c>
      <c r="M3930" s="1">
        <v>0.54</v>
      </c>
      <c r="N3930" s="1" t="s">
        <v>19</v>
      </c>
    </row>
    <row r="3931" spans="1:14" x14ac:dyDescent="0.2">
      <c r="A3931" s="1" t="s">
        <v>3971</v>
      </c>
      <c r="B3931" s="1">
        <v>55</v>
      </c>
      <c r="C3931" s="1" t="s">
        <v>40</v>
      </c>
      <c r="D3931" s="1" t="s">
        <v>21</v>
      </c>
      <c r="E3931" s="1">
        <v>1.88</v>
      </c>
      <c r="F3931" s="1">
        <v>44</v>
      </c>
      <c r="G3931" s="1" t="s">
        <v>22</v>
      </c>
      <c r="H3931" s="1" t="s">
        <v>56</v>
      </c>
      <c r="I3931" s="1">
        <v>13.99</v>
      </c>
      <c r="J3931" s="1">
        <v>1</v>
      </c>
      <c r="K3931" s="1" t="s">
        <v>42</v>
      </c>
      <c r="L3931" s="1">
        <v>4</v>
      </c>
      <c r="M3931" s="1">
        <v>0.04</v>
      </c>
      <c r="N3931" s="1" t="s">
        <v>19</v>
      </c>
    </row>
    <row r="3932" spans="1:14" x14ac:dyDescent="0.2">
      <c r="A3932" s="1" t="s">
        <v>3972</v>
      </c>
      <c r="B3932" s="1">
        <v>19</v>
      </c>
      <c r="C3932" s="1" t="s">
        <v>40</v>
      </c>
      <c r="D3932" s="1" t="s">
        <v>31</v>
      </c>
      <c r="E3932" s="1">
        <v>0.36</v>
      </c>
      <c r="F3932" s="1">
        <v>28</v>
      </c>
      <c r="G3932" s="1" t="s">
        <v>32</v>
      </c>
      <c r="H3932" s="1" t="s">
        <v>54</v>
      </c>
      <c r="I3932" s="1">
        <v>17.989999999999998</v>
      </c>
      <c r="J3932" s="1">
        <v>1</v>
      </c>
      <c r="K3932" s="1" t="s">
        <v>60</v>
      </c>
      <c r="L3932" s="1">
        <v>1</v>
      </c>
      <c r="M3932" s="1">
        <v>0.01</v>
      </c>
      <c r="N3932" s="1" t="s">
        <v>46</v>
      </c>
    </row>
    <row r="3933" spans="1:14" x14ac:dyDescent="0.2">
      <c r="A3933" s="1" t="s">
        <v>3973</v>
      </c>
      <c r="B3933" s="1">
        <v>59</v>
      </c>
      <c r="C3933" s="1" t="s">
        <v>26</v>
      </c>
      <c r="D3933" s="1" t="s">
        <v>31</v>
      </c>
      <c r="E3933" s="1">
        <v>0.61</v>
      </c>
      <c r="F3933" s="1">
        <v>17</v>
      </c>
      <c r="G3933" s="1" t="s">
        <v>16</v>
      </c>
      <c r="H3933" s="1" t="s">
        <v>56</v>
      </c>
      <c r="I3933" s="1">
        <v>17.989999999999998</v>
      </c>
      <c r="J3933" s="1">
        <v>0</v>
      </c>
      <c r="K3933" s="1" t="s">
        <v>36</v>
      </c>
      <c r="L3933" s="1">
        <v>5</v>
      </c>
      <c r="M3933" s="1">
        <v>0.03</v>
      </c>
      <c r="N3933" s="1" t="s">
        <v>51</v>
      </c>
    </row>
    <row r="3934" spans="1:14" x14ac:dyDescent="0.2">
      <c r="A3934" s="1" t="s">
        <v>3974</v>
      </c>
      <c r="B3934" s="1">
        <v>26</v>
      </c>
      <c r="C3934" s="1" t="s">
        <v>14</v>
      </c>
      <c r="D3934" s="1" t="s">
        <v>15</v>
      </c>
      <c r="E3934" s="1">
        <v>23.33</v>
      </c>
      <c r="F3934" s="1">
        <v>27</v>
      </c>
      <c r="G3934" s="1" t="s">
        <v>69</v>
      </c>
      <c r="H3934" s="1" t="s">
        <v>23</v>
      </c>
      <c r="I3934" s="1">
        <v>8.99</v>
      </c>
      <c r="J3934" s="1">
        <v>0</v>
      </c>
      <c r="K3934" s="1" t="s">
        <v>18</v>
      </c>
      <c r="L3934" s="1">
        <v>1</v>
      </c>
      <c r="M3934" s="1">
        <v>0.83</v>
      </c>
      <c r="N3934" s="1" t="s">
        <v>19</v>
      </c>
    </row>
    <row r="3935" spans="1:14" x14ac:dyDescent="0.2">
      <c r="A3935" s="1" t="s">
        <v>3975</v>
      </c>
      <c r="B3935" s="1">
        <v>58</v>
      </c>
      <c r="C3935" s="1" t="s">
        <v>26</v>
      </c>
      <c r="D3935" s="1" t="s">
        <v>21</v>
      </c>
      <c r="E3935" s="1">
        <v>76.290000000000006</v>
      </c>
      <c r="F3935" s="1">
        <v>5</v>
      </c>
      <c r="G3935" s="1" t="s">
        <v>22</v>
      </c>
      <c r="H3935" s="1" t="s">
        <v>23</v>
      </c>
      <c r="I3935" s="1">
        <v>13.99</v>
      </c>
      <c r="J3935" s="1">
        <v>0</v>
      </c>
      <c r="K3935" s="1" t="s">
        <v>28</v>
      </c>
      <c r="L3935" s="1">
        <v>5</v>
      </c>
      <c r="M3935" s="1">
        <v>12.72</v>
      </c>
      <c r="N3935" s="1" t="s">
        <v>24</v>
      </c>
    </row>
    <row r="3936" spans="1:14" x14ac:dyDescent="0.2">
      <c r="A3936" s="1" t="s">
        <v>3976</v>
      </c>
      <c r="B3936" s="1">
        <v>18</v>
      </c>
      <c r="C3936" s="1" t="s">
        <v>40</v>
      </c>
      <c r="D3936" s="1" t="s">
        <v>31</v>
      </c>
      <c r="E3936" s="1">
        <v>10.08</v>
      </c>
      <c r="F3936" s="1">
        <v>33</v>
      </c>
      <c r="G3936" s="1" t="s">
        <v>32</v>
      </c>
      <c r="H3936" s="1" t="s">
        <v>23</v>
      </c>
      <c r="I3936" s="1">
        <v>17.989999999999998</v>
      </c>
      <c r="J3936" s="1">
        <v>1</v>
      </c>
      <c r="K3936" s="1" t="s">
        <v>60</v>
      </c>
      <c r="L3936" s="1">
        <v>2</v>
      </c>
      <c r="M3936" s="1">
        <v>0.3</v>
      </c>
      <c r="N3936" s="1" t="s">
        <v>51</v>
      </c>
    </row>
    <row r="3937" spans="1:14" x14ac:dyDescent="0.2">
      <c r="A3937" s="1" t="s">
        <v>3977</v>
      </c>
      <c r="B3937" s="1">
        <v>59</v>
      </c>
      <c r="C3937" s="1" t="s">
        <v>14</v>
      </c>
      <c r="D3937" s="1" t="s">
        <v>15</v>
      </c>
      <c r="E3937" s="1">
        <v>8.48</v>
      </c>
      <c r="F3937" s="1">
        <v>24</v>
      </c>
      <c r="G3937" s="1" t="s">
        <v>69</v>
      </c>
      <c r="H3937" s="1" t="s">
        <v>17</v>
      </c>
      <c r="I3937" s="1">
        <v>8.99</v>
      </c>
      <c r="J3937" s="1">
        <v>1</v>
      </c>
      <c r="K3937" s="1" t="s">
        <v>28</v>
      </c>
      <c r="L3937" s="1">
        <v>1</v>
      </c>
      <c r="M3937" s="1">
        <v>0.34</v>
      </c>
      <c r="N3937" s="1" t="s">
        <v>29</v>
      </c>
    </row>
    <row r="3938" spans="1:14" x14ac:dyDescent="0.2">
      <c r="A3938" s="1" t="s">
        <v>3978</v>
      </c>
      <c r="B3938" s="1">
        <v>41</v>
      </c>
      <c r="C3938" s="1" t="s">
        <v>40</v>
      </c>
      <c r="D3938" s="1" t="s">
        <v>31</v>
      </c>
      <c r="E3938" s="1">
        <v>16.13</v>
      </c>
      <c r="F3938" s="1">
        <v>44</v>
      </c>
      <c r="G3938" s="1" t="s">
        <v>27</v>
      </c>
      <c r="H3938" s="1" t="s">
        <v>54</v>
      </c>
      <c r="I3938" s="1">
        <v>17.989999999999998</v>
      </c>
      <c r="J3938" s="1">
        <v>0</v>
      </c>
      <c r="K3938" s="1" t="s">
        <v>36</v>
      </c>
      <c r="L3938" s="1">
        <v>4</v>
      </c>
      <c r="M3938" s="1">
        <v>0.36</v>
      </c>
      <c r="N3938" s="1" t="s">
        <v>33</v>
      </c>
    </row>
    <row r="3939" spans="1:14" x14ac:dyDescent="0.2">
      <c r="A3939" s="1" t="s">
        <v>3979</v>
      </c>
      <c r="B3939" s="1">
        <v>28</v>
      </c>
      <c r="C3939" s="1" t="s">
        <v>40</v>
      </c>
      <c r="D3939" s="1" t="s">
        <v>15</v>
      </c>
      <c r="E3939" s="1">
        <v>0.43</v>
      </c>
      <c r="F3939" s="1">
        <v>6</v>
      </c>
      <c r="G3939" s="1" t="s">
        <v>48</v>
      </c>
      <c r="H3939" s="1" t="s">
        <v>17</v>
      </c>
      <c r="I3939" s="1">
        <v>8.99</v>
      </c>
      <c r="J3939" s="1">
        <v>1</v>
      </c>
      <c r="K3939" s="1" t="s">
        <v>60</v>
      </c>
      <c r="L3939" s="1">
        <v>3</v>
      </c>
      <c r="M3939" s="1">
        <v>0.06</v>
      </c>
      <c r="N3939" s="1" t="s">
        <v>29</v>
      </c>
    </row>
    <row r="3940" spans="1:14" x14ac:dyDescent="0.2">
      <c r="A3940" s="1" t="s">
        <v>3980</v>
      </c>
      <c r="B3940" s="1">
        <v>35</v>
      </c>
      <c r="C3940" s="1" t="s">
        <v>40</v>
      </c>
      <c r="D3940" s="1" t="s">
        <v>15</v>
      </c>
      <c r="E3940" s="1">
        <v>43.84</v>
      </c>
      <c r="F3940" s="1">
        <v>24</v>
      </c>
      <c r="G3940" s="1" t="s">
        <v>48</v>
      </c>
      <c r="H3940" s="1" t="s">
        <v>17</v>
      </c>
      <c r="I3940" s="1">
        <v>8.99</v>
      </c>
      <c r="J3940" s="1">
        <v>0</v>
      </c>
      <c r="K3940" s="1" t="s">
        <v>18</v>
      </c>
      <c r="L3940" s="1">
        <v>4</v>
      </c>
      <c r="M3940" s="1">
        <v>1.75</v>
      </c>
      <c r="N3940" s="1" t="s">
        <v>19</v>
      </c>
    </row>
    <row r="3941" spans="1:14" x14ac:dyDescent="0.2">
      <c r="A3941" s="1" t="s">
        <v>3981</v>
      </c>
      <c r="B3941" s="1">
        <v>56</v>
      </c>
      <c r="C3941" s="1" t="s">
        <v>14</v>
      </c>
      <c r="D3941" s="1" t="s">
        <v>21</v>
      </c>
      <c r="E3941" s="1">
        <v>3.62</v>
      </c>
      <c r="F3941" s="1">
        <v>22</v>
      </c>
      <c r="G3941" s="1" t="s">
        <v>27</v>
      </c>
      <c r="H3941" s="1" t="s">
        <v>17</v>
      </c>
      <c r="I3941" s="1">
        <v>13.99</v>
      </c>
      <c r="J3941" s="1">
        <v>1</v>
      </c>
      <c r="K3941" s="1" t="s">
        <v>28</v>
      </c>
      <c r="L3941" s="1">
        <v>1</v>
      </c>
      <c r="M3941" s="1">
        <v>0.16</v>
      </c>
      <c r="N3941" s="1" t="s">
        <v>33</v>
      </c>
    </row>
    <row r="3942" spans="1:14" x14ac:dyDescent="0.2">
      <c r="A3942" s="1" t="s">
        <v>3982</v>
      </c>
      <c r="B3942" s="1">
        <v>34</v>
      </c>
      <c r="C3942" s="1" t="s">
        <v>26</v>
      </c>
      <c r="D3942" s="1" t="s">
        <v>31</v>
      </c>
      <c r="E3942" s="1">
        <v>1.67</v>
      </c>
      <c r="F3942" s="1">
        <v>29</v>
      </c>
      <c r="G3942" s="1" t="s">
        <v>16</v>
      </c>
      <c r="H3942" s="1" t="s">
        <v>56</v>
      </c>
      <c r="I3942" s="1">
        <v>17.989999999999998</v>
      </c>
      <c r="J3942" s="1">
        <v>1</v>
      </c>
      <c r="K3942" s="1" t="s">
        <v>60</v>
      </c>
      <c r="L3942" s="1">
        <v>1</v>
      </c>
      <c r="M3942" s="1">
        <v>0.06</v>
      </c>
      <c r="N3942" s="1" t="s">
        <v>46</v>
      </c>
    </row>
    <row r="3943" spans="1:14" x14ac:dyDescent="0.2">
      <c r="A3943" s="1" t="s">
        <v>3983</v>
      </c>
      <c r="B3943" s="1">
        <v>41</v>
      </c>
      <c r="C3943" s="1" t="s">
        <v>26</v>
      </c>
      <c r="D3943" s="1" t="s">
        <v>21</v>
      </c>
      <c r="E3943" s="1">
        <v>7.91</v>
      </c>
      <c r="F3943" s="1">
        <v>41</v>
      </c>
      <c r="G3943" s="1" t="s">
        <v>27</v>
      </c>
      <c r="H3943" s="1" t="s">
        <v>54</v>
      </c>
      <c r="I3943" s="1">
        <v>13.99</v>
      </c>
      <c r="J3943" s="1">
        <v>0</v>
      </c>
      <c r="K3943" s="1" t="s">
        <v>42</v>
      </c>
      <c r="L3943" s="1">
        <v>4</v>
      </c>
      <c r="M3943" s="1">
        <v>0.19</v>
      </c>
      <c r="N3943" s="1" t="s">
        <v>38</v>
      </c>
    </row>
    <row r="3944" spans="1:14" x14ac:dyDescent="0.2">
      <c r="A3944" s="1" t="s">
        <v>3984</v>
      </c>
      <c r="B3944" s="1">
        <v>43</v>
      </c>
      <c r="C3944" s="1" t="s">
        <v>14</v>
      </c>
      <c r="D3944" s="1" t="s">
        <v>31</v>
      </c>
      <c r="E3944" s="1">
        <v>7.18</v>
      </c>
      <c r="F3944" s="1">
        <v>5</v>
      </c>
      <c r="G3944" s="1" t="s">
        <v>69</v>
      </c>
      <c r="H3944" s="1" t="s">
        <v>54</v>
      </c>
      <c r="I3944" s="1">
        <v>17.989999999999998</v>
      </c>
      <c r="J3944" s="1">
        <v>0</v>
      </c>
      <c r="K3944" s="1" t="s">
        <v>28</v>
      </c>
      <c r="L3944" s="1">
        <v>5</v>
      </c>
      <c r="M3944" s="1">
        <v>1.2</v>
      </c>
      <c r="N3944" s="1" t="s">
        <v>24</v>
      </c>
    </row>
    <row r="3945" spans="1:14" x14ac:dyDescent="0.2">
      <c r="A3945" s="1" t="s">
        <v>3985</v>
      </c>
      <c r="B3945" s="1">
        <v>56</v>
      </c>
      <c r="C3945" s="1" t="s">
        <v>26</v>
      </c>
      <c r="D3945" s="1" t="s">
        <v>21</v>
      </c>
      <c r="E3945" s="1">
        <v>30.05</v>
      </c>
      <c r="F3945" s="1">
        <v>14</v>
      </c>
      <c r="G3945" s="1" t="s">
        <v>16</v>
      </c>
      <c r="H3945" s="1" t="s">
        <v>23</v>
      </c>
      <c r="I3945" s="1">
        <v>13.99</v>
      </c>
      <c r="J3945" s="1">
        <v>0</v>
      </c>
      <c r="K3945" s="1" t="s">
        <v>18</v>
      </c>
      <c r="L3945" s="1">
        <v>1</v>
      </c>
      <c r="M3945" s="1">
        <v>2</v>
      </c>
      <c r="N3945" s="1" t="s">
        <v>33</v>
      </c>
    </row>
    <row r="3946" spans="1:14" x14ac:dyDescent="0.2">
      <c r="A3946" s="1" t="s">
        <v>3986</v>
      </c>
      <c r="B3946" s="1">
        <v>31</v>
      </c>
      <c r="C3946" s="1" t="s">
        <v>26</v>
      </c>
      <c r="D3946" s="1" t="s">
        <v>31</v>
      </c>
      <c r="E3946" s="1">
        <v>0.56999999999999995</v>
      </c>
      <c r="F3946" s="1">
        <v>60</v>
      </c>
      <c r="G3946" s="1" t="s">
        <v>32</v>
      </c>
      <c r="H3946" s="1" t="s">
        <v>23</v>
      </c>
      <c r="I3946" s="1">
        <v>17.989999999999998</v>
      </c>
      <c r="J3946" s="1">
        <v>1</v>
      </c>
      <c r="K3946" s="1" t="s">
        <v>28</v>
      </c>
      <c r="L3946" s="1">
        <v>3</v>
      </c>
      <c r="M3946" s="1">
        <v>0.01</v>
      </c>
      <c r="N3946" s="1" t="s">
        <v>19</v>
      </c>
    </row>
    <row r="3947" spans="1:14" x14ac:dyDescent="0.2">
      <c r="A3947" s="1" t="s">
        <v>3987</v>
      </c>
      <c r="B3947" s="1">
        <v>46</v>
      </c>
      <c r="C3947" s="1" t="s">
        <v>14</v>
      </c>
      <c r="D3947" s="1" t="s">
        <v>21</v>
      </c>
      <c r="E3947" s="1">
        <v>28.66</v>
      </c>
      <c r="F3947" s="1">
        <v>37</v>
      </c>
      <c r="G3947" s="1" t="s">
        <v>16</v>
      </c>
      <c r="H3947" s="1" t="s">
        <v>45</v>
      </c>
      <c r="I3947" s="1">
        <v>13.99</v>
      </c>
      <c r="J3947" s="1">
        <v>0</v>
      </c>
      <c r="K3947" s="1" t="s">
        <v>42</v>
      </c>
      <c r="L3947" s="1">
        <v>1</v>
      </c>
      <c r="M3947" s="1">
        <v>0.75</v>
      </c>
      <c r="N3947" s="1" t="s">
        <v>46</v>
      </c>
    </row>
    <row r="3948" spans="1:14" x14ac:dyDescent="0.2">
      <c r="A3948" s="1" t="s">
        <v>3988</v>
      </c>
      <c r="B3948" s="1">
        <v>45</v>
      </c>
      <c r="C3948" s="1" t="s">
        <v>40</v>
      </c>
      <c r="D3948" s="1" t="s">
        <v>31</v>
      </c>
      <c r="E3948" s="1">
        <v>18.07</v>
      </c>
      <c r="F3948" s="1">
        <v>4</v>
      </c>
      <c r="G3948" s="1" t="s">
        <v>27</v>
      </c>
      <c r="H3948" s="1" t="s">
        <v>56</v>
      </c>
      <c r="I3948" s="1">
        <v>17.989999999999998</v>
      </c>
      <c r="J3948" s="1">
        <v>0</v>
      </c>
      <c r="K3948" s="1" t="s">
        <v>18</v>
      </c>
      <c r="L3948" s="1">
        <v>1</v>
      </c>
      <c r="M3948" s="1">
        <v>3.61</v>
      </c>
      <c r="N3948" s="1" t="s">
        <v>38</v>
      </c>
    </row>
    <row r="3949" spans="1:14" x14ac:dyDescent="0.2">
      <c r="A3949" s="1" t="s">
        <v>3989</v>
      </c>
      <c r="B3949" s="1">
        <v>68</v>
      </c>
      <c r="C3949" s="1" t="s">
        <v>26</v>
      </c>
      <c r="D3949" s="1" t="s">
        <v>21</v>
      </c>
      <c r="E3949" s="1">
        <v>36.44</v>
      </c>
      <c r="F3949" s="1">
        <v>49</v>
      </c>
      <c r="G3949" s="1" t="s">
        <v>32</v>
      </c>
      <c r="H3949" s="1" t="s">
        <v>23</v>
      </c>
      <c r="I3949" s="1">
        <v>13.99</v>
      </c>
      <c r="J3949" s="1">
        <v>0</v>
      </c>
      <c r="K3949" s="1" t="s">
        <v>18</v>
      </c>
      <c r="L3949" s="1">
        <v>3</v>
      </c>
      <c r="M3949" s="1">
        <v>0.73</v>
      </c>
      <c r="N3949" s="1" t="s">
        <v>24</v>
      </c>
    </row>
    <row r="3950" spans="1:14" x14ac:dyDescent="0.2">
      <c r="A3950" s="1" t="s">
        <v>3990</v>
      </c>
      <c r="B3950" s="1">
        <v>29</v>
      </c>
      <c r="C3950" s="1" t="s">
        <v>40</v>
      </c>
      <c r="D3950" s="1" t="s">
        <v>21</v>
      </c>
      <c r="E3950" s="1">
        <v>4.09</v>
      </c>
      <c r="F3950" s="1">
        <v>59</v>
      </c>
      <c r="G3950" s="1" t="s">
        <v>22</v>
      </c>
      <c r="H3950" s="1" t="s">
        <v>17</v>
      </c>
      <c r="I3950" s="1">
        <v>13.99</v>
      </c>
      <c r="J3950" s="1">
        <v>1</v>
      </c>
      <c r="K3950" s="1" t="s">
        <v>60</v>
      </c>
      <c r="L3950" s="1">
        <v>2</v>
      </c>
      <c r="M3950" s="1">
        <v>7.0000000000000007E-2</v>
      </c>
      <c r="N3950" s="1" t="s">
        <v>24</v>
      </c>
    </row>
    <row r="3951" spans="1:14" x14ac:dyDescent="0.2">
      <c r="A3951" s="1" t="s">
        <v>3991</v>
      </c>
      <c r="B3951" s="1">
        <v>45</v>
      </c>
      <c r="C3951" s="1" t="s">
        <v>14</v>
      </c>
      <c r="D3951" s="1" t="s">
        <v>31</v>
      </c>
      <c r="E3951" s="1">
        <v>8.9499999999999993</v>
      </c>
      <c r="F3951" s="1">
        <v>16</v>
      </c>
      <c r="G3951" s="1" t="s">
        <v>22</v>
      </c>
      <c r="H3951" s="1" t="s">
        <v>45</v>
      </c>
      <c r="I3951" s="1">
        <v>17.989999999999998</v>
      </c>
      <c r="J3951" s="1">
        <v>0</v>
      </c>
      <c r="K3951" s="1" t="s">
        <v>60</v>
      </c>
      <c r="L3951" s="1">
        <v>3</v>
      </c>
      <c r="M3951" s="1">
        <v>0.53</v>
      </c>
      <c r="N3951" s="1" t="s">
        <v>24</v>
      </c>
    </row>
    <row r="3952" spans="1:14" x14ac:dyDescent="0.2">
      <c r="A3952" s="1" t="s">
        <v>3992</v>
      </c>
      <c r="B3952" s="1">
        <v>64</v>
      </c>
      <c r="C3952" s="1" t="s">
        <v>40</v>
      </c>
      <c r="D3952" s="1" t="s">
        <v>15</v>
      </c>
      <c r="E3952" s="1">
        <v>1.84</v>
      </c>
      <c r="F3952" s="1">
        <v>30</v>
      </c>
      <c r="G3952" s="1" t="s">
        <v>32</v>
      </c>
      <c r="H3952" s="1" t="s">
        <v>56</v>
      </c>
      <c r="I3952" s="1">
        <v>8.99</v>
      </c>
      <c r="J3952" s="1">
        <v>1</v>
      </c>
      <c r="K3952" s="1" t="s">
        <v>60</v>
      </c>
      <c r="L3952" s="1">
        <v>4</v>
      </c>
      <c r="M3952" s="1">
        <v>0.06</v>
      </c>
      <c r="N3952" s="1" t="s">
        <v>24</v>
      </c>
    </row>
    <row r="3953" spans="1:14" x14ac:dyDescent="0.2">
      <c r="A3953" s="1" t="s">
        <v>3993</v>
      </c>
      <c r="B3953" s="1">
        <v>57</v>
      </c>
      <c r="C3953" s="1" t="s">
        <v>14</v>
      </c>
      <c r="D3953" s="1" t="s">
        <v>21</v>
      </c>
      <c r="E3953" s="1">
        <v>2.93</v>
      </c>
      <c r="F3953" s="1">
        <v>35</v>
      </c>
      <c r="G3953" s="1" t="s">
        <v>48</v>
      </c>
      <c r="H3953" s="1" t="s">
        <v>45</v>
      </c>
      <c r="I3953" s="1">
        <v>13.99</v>
      </c>
      <c r="J3953" s="1">
        <v>1</v>
      </c>
      <c r="K3953" s="1" t="s">
        <v>42</v>
      </c>
      <c r="L3953" s="1">
        <v>5</v>
      </c>
      <c r="M3953" s="1">
        <v>0.08</v>
      </c>
      <c r="N3953" s="1" t="s">
        <v>29</v>
      </c>
    </row>
    <row r="3954" spans="1:14" x14ac:dyDescent="0.2">
      <c r="A3954" s="2" t="s">
        <v>3994</v>
      </c>
      <c r="B3954" s="1">
        <v>27</v>
      </c>
      <c r="C3954" s="1" t="s">
        <v>40</v>
      </c>
      <c r="D3954" s="1" t="s">
        <v>15</v>
      </c>
      <c r="E3954" s="1">
        <v>3.36</v>
      </c>
      <c r="F3954" s="1">
        <v>22</v>
      </c>
      <c r="G3954" s="1" t="s">
        <v>27</v>
      </c>
      <c r="H3954" s="1" t="s">
        <v>23</v>
      </c>
      <c r="I3954" s="1">
        <v>8.99</v>
      </c>
      <c r="J3954" s="1">
        <v>1</v>
      </c>
      <c r="K3954" s="1" t="s">
        <v>42</v>
      </c>
      <c r="L3954" s="1">
        <v>3</v>
      </c>
      <c r="M3954" s="1">
        <v>0.15</v>
      </c>
      <c r="N3954" s="1" t="s">
        <v>38</v>
      </c>
    </row>
    <row r="3955" spans="1:14" x14ac:dyDescent="0.2">
      <c r="A3955" s="1" t="s">
        <v>3995</v>
      </c>
      <c r="B3955" s="1">
        <v>30</v>
      </c>
      <c r="C3955" s="1" t="s">
        <v>40</v>
      </c>
      <c r="D3955" s="1" t="s">
        <v>31</v>
      </c>
      <c r="E3955" s="1">
        <v>1.84</v>
      </c>
      <c r="F3955" s="1">
        <v>2</v>
      </c>
      <c r="G3955" s="1" t="s">
        <v>32</v>
      </c>
      <c r="H3955" s="1" t="s">
        <v>56</v>
      </c>
      <c r="I3955" s="1">
        <v>17.989999999999998</v>
      </c>
      <c r="J3955" s="1">
        <v>0</v>
      </c>
      <c r="K3955" s="1" t="s">
        <v>42</v>
      </c>
      <c r="L3955" s="1">
        <v>2</v>
      </c>
      <c r="M3955" s="1">
        <v>0.61</v>
      </c>
      <c r="N3955" s="1" t="s">
        <v>19</v>
      </c>
    </row>
    <row r="3956" spans="1:14" x14ac:dyDescent="0.2">
      <c r="A3956" s="1" t="s">
        <v>3996</v>
      </c>
      <c r="B3956" s="1">
        <v>69</v>
      </c>
      <c r="C3956" s="1" t="s">
        <v>26</v>
      </c>
      <c r="D3956" s="1" t="s">
        <v>21</v>
      </c>
      <c r="E3956" s="1">
        <v>5.7</v>
      </c>
      <c r="F3956" s="1">
        <v>27</v>
      </c>
      <c r="G3956" s="1" t="s">
        <v>48</v>
      </c>
      <c r="H3956" s="1" t="s">
        <v>45</v>
      </c>
      <c r="I3956" s="1">
        <v>13.99</v>
      </c>
      <c r="J3956" s="1">
        <v>0</v>
      </c>
      <c r="K3956" s="1" t="s">
        <v>28</v>
      </c>
      <c r="L3956" s="1">
        <v>1</v>
      </c>
      <c r="M3956" s="1">
        <v>0.2</v>
      </c>
      <c r="N3956" s="1" t="s">
        <v>33</v>
      </c>
    </row>
    <row r="3957" spans="1:14" x14ac:dyDescent="0.2">
      <c r="A3957" s="1" t="s">
        <v>3997</v>
      </c>
      <c r="B3957" s="1">
        <v>33</v>
      </c>
      <c r="C3957" s="1" t="s">
        <v>14</v>
      </c>
      <c r="D3957" s="1" t="s">
        <v>15</v>
      </c>
      <c r="E3957" s="1">
        <v>4.4400000000000004</v>
      </c>
      <c r="F3957" s="1">
        <v>28</v>
      </c>
      <c r="G3957" s="1" t="s">
        <v>27</v>
      </c>
      <c r="H3957" s="1" t="s">
        <v>23</v>
      </c>
      <c r="I3957" s="1">
        <v>8.99</v>
      </c>
      <c r="J3957" s="1">
        <v>1</v>
      </c>
      <c r="K3957" s="1" t="s">
        <v>28</v>
      </c>
      <c r="L3957" s="1">
        <v>1</v>
      </c>
      <c r="M3957" s="1">
        <v>0.15</v>
      </c>
      <c r="N3957" s="1" t="s">
        <v>33</v>
      </c>
    </row>
    <row r="3958" spans="1:14" x14ac:dyDescent="0.2">
      <c r="A3958" s="1" t="s">
        <v>3998</v>
      </c>
      <c r="B3958" s="1">
        <v>66</v>
      </c>
      <c r="C3958" s="1" t="s">
        <v>26</v>
      </c>
      <c r="D3958" s="1" t="s">
        <v>21</v>
      </c>
      <c r="E3958" s="1">
        <v>32.75</v>
      </c>
      <c r="F3958" s="1">
        <v>41</v>
      </c>
      <c r="G3958" s="1" t="s">
        <v>16</v>
      </c>
      <c r="H3958" s="1" t="s">
        <v>56</v>
      </c>
      <c r="I3958" s="1">
        <v>13.99</v>
      </c>
      <c r="J3958" s="1">
        <v>0</v>
      </c>
      <c r="K3958" s="1" t="s">
        <v>60</v>
      </c>
      <c r="L3958" s="1">
        <v>1</v>
      </c>
      <c r="M3958" s="1">
        <v>0.78</v>
      </c>
      <c r="N3958" s="1" t="s">
        <v>38</v>
      </c>
    </row>
    <row r="3959" spans="1:14" x14ac:dyDescent="0.2">
      <c r="A3959" s="1" t="s">
        <v>3999</v>
      </c>
      <c r="B3959" s="1">
        <v>24</v>
      </c>
      <c r="C3959" s="1" t="s">
        <v>26</v>
      </c>
      <c r="D3959" s="1" t="s">
        <v>31</v>
      </c>
      <c r="E3959" s="1">
        <v>15.52</v>
      </c>
      <c r="F3959" s="1">
        <v>33</v>
      </c>
      <c r="G3959" s="1" t="s">
        <v>22</v>
      </c>
      <c r="H3959" s="1" t="s">
        <v>17</v>
      </c>
      <c r="I3959" s="1">
        <v>17.989999999999998</v>
      </c>
      <c r="J3959" s="1">
        <v>1</v>
      </c>
      <c r="K3959" s="1" t="s">
        <v>28</v>
      </c>
      <c r="L3959" s="1">
        <v>1</v>
      </c>
      <c r="M3959" s="1">
        <v>0.46</v>
      </c>
      <c r="N3959" s="1" t="s">
        <v>38</v>
      </c>
    </row>
    <row r="3960" spans="1:14" x14ac:dyDescent="0.2">
      <c r="A3960" s="1" t="s">
        <v>4000</v>
      </c>
      <c r="B3960" s="1">
        <v>45</v>
      </c>
      <c r="C3960" s="1" t="s">
        <v>40</v>
      </c>
      <c r="D3960" s="1" t="s">
        <v>15</v>
      </c>
      <c r="E3960" s="1">
        <v>0.28999999999999998</v>
      </c>
      <c r="F3960" s="1">
        <v>45</v>
      </c>
      <c r="G3960" s="1" t="s">
        <v>32</v>
      </c>
      <c r="H3960" s="1" t="s">
        <v>56</v>
      </c>
      <c r="I3960" s="1">
        <v>8.99</v>
      </c>
      <c r="J3960" s="1">
        <v>1</v>
      </c>
      <c r="K3960" s="1" t="s">
        <v>36</v>
      </c>
      <c r="L3960" s="1">
        <v>2</v>
      </c>
      <c r="M3960" s="1">
        <v>0.01</v>
      </c>
      <c r="N3960" s="1" t="s">
        <v>51</v>
      </c>
    </row>
    <row r="3961" spans="1:14" x14ac:dyDescent="0.2">
      <c r="A3961" s="1" t="s">
        <v>4001</v>
      </c>
      <c r="B3961" s="1">
        <v>19</v>
      </c>
      <c r="C3961" s="1" t="s">
        <v>14</v>
      </c>
      <c r="D3961" s="1" t="s">
        <v>31</v>
      </c>
      <c r="E3961" s="1">
        <v>1.68</v>
      </c>
      <c r="F3961" s="1">
        <v>18</v>
      </c>
      <c r="G3961" s="1" t="s">
        <v>16</v>
      </c>
      <c r="H3961" s="1" t="s">
        <v>56</v>
      </c>
      <c r="I3961" s="1">
        <v>17.989999999999998</v>
      </c>
      <c r="J3961" s="1">
        <v>0</v>
      </c>
      <c r="K3961" s="1" t="s">
        <v>42</v>
      </c>
      <c r="L3961" s="1">
        <v>4</v>
      </c>
      <c r="M3961" s="1">
        <v>0.09</v>
      </c>
      <c r="N3961" s="1" t="s">
        <v>33</v>
      </c>
    </row>
    <row r="3962" spans="1:14" x14ac:dyDescent="0.2">
      <c r="A3962" s="1" t="s">
        <v>4002</v>
      </c>
      <c r="B3962" s="1">
        <v>33</v>
      </c>
      <c r="C3962" s="1" t="s">
        <v>40</v>
      </c>
      <c r="D3962" s="1" t="s">
        <v>31</v>
      </c>
      <c r="E3962" s="1">
        <v>22.26</v>
      </c>
      <c r="F3962" s="1">
        <v>35</v>
      </c>
      <c r="G3962" s="1" t="s">
        <v>22</v>
      </c>
      <c r="H3962" s="1" t="s">
        <v>56</v>
      </c>
      <c r="I3962" s="1">
        <v>17.989999999999998</v>
      </c>
      <c r="J3962" s="1">
        <v>0</v>
      </c>
      <c r="K3962" s="1" t="s">
        <v>36</v>
      </c>
      <c r="L3962" s="1">
        <v>3</v>
      </c>
      <c r="M3962" s="1">
        <v>0.62</v>
      </c>
      <c r="N3962" s="1" t="s">
        <v>29</v>
      </c>
    </row>
    <row r="3963" spans="1:14" x14ac:dyDescent="0.2">
      <c r="A3963" s="1" t="s">
        <v>4003</v>
      </c>
      <c r="B3963" s="1">
        <v>43</v>
      </c>
      <c r="C3963" s="1" t="s">
        <v>40</v>
      </c>
      <c r="D3963" s="1" t="s">
        <v>21</v>
      </c>
      <c r="E3963" s="1">
        <v>26.79</v>
      </c>
      <c r="F3963" s="1">
        <v>6</v>
      </c>
      <c r="G3963" s="1" t="s">
        <v>16</v>
      </c>
      <c r="H3963" s="1" t="s">
        <v>17</v>
      </c>
      <c r="I3963" s="1">
        <v>13.99</v>
      </c>
      <c r="J3963" s="1">
        <v>0</v>
      </c>
      <c r="K3963" s="1" t="s">
        <v>60</v>
      </c>
      <c r="L3963" s="1">
        <v>3</v>
      </c>
      <c r="M3963" s="1">
        <v>3.83</v>
      </c>
      <c r="N3963" s="1" t="s">
        <v>46</v>
      </c>
    </row>
    <row r="3964" spans="1:14" x14ac:dyDescent="0.2">
      <c r="A3964" s="1" t="s">
        <v>4004</v>
      </c>
      <c r="B3964" s="1">
        <v>19</v>
      </c>
      <c r="C3964" s="1" t="s">
        <v>26</v>
      </c>
      <c r="D3964" s="1" t="s">
        <v>15</v>
      </c>
      <c r="E3964" s="1">
        <v>48.49</v>
      </c>
      <c r="F3964" s="1">
        <v>7</v>
      </c>
      <c r="G3964" s="1" t="s">
        <v>22</v>
      </c>
      <c r="H3964" s="1" t="s">
        <v>17</v>
      </c>
      <c r="I3964" s="1">
        <v>8.99</v>
      </c>
      <c r="J3964" s="1">
        <v>0</v>
      </c>
      <c r="K3964" s="1" t="s">
        <v>36</v>
      </c>
      <c r="L3964" s="1">
        <v>4</v>
      </c>
      <c r="M3964" s="1">
        <v>6.06</v>
      </c>
      <c r="N3964" s="1" t="s">
        <v>19</v>
      </c>
    </row>
    <row r="3965" spans="1:14" x14ac:dyDescent="0.2">
      <c r="A3965" s="1" t="s">
        <v>4005</v>
      </c>
      <c r="B3965" s="1">
        <v>64</v>
      </c>
      <c r="C3965" s="1" t="s">
        <v>14</v>
      </c>
      <c r="D3965" s="1" t="s">
        <v>31</v>
      </c>
      <c r="E3965" s="1">
        <v>1.83</v>
      </c>
      <c r="F3965" s="1">
        <v>0</v>
      </c>
      <c r="G3965" s="1" t="s">
        <v>16</v>
      </c>
      <c r="H3965" s="1" t="s">
        <v>56</v>
      </c>
      <c r="I3965" s="1">
        <v>17.989999999999998</v>
      </c>
      <c r="J3965" s="1">
        <v>0</v>
      </c>
      <c r="K3965" s="1" t="s">
        <v>42</v>
      </c>
      <c r="L3965" s="1">
        <v>1</v>
      </c>
      <c r="M3965" s="1">
        <v>1.83</v>
      </c>
      <c r="N3965" s="1" t="s">
        <v>38</v>
      </c>
    </row>
    <row r="3966" spans="1:14" x14ac:dyDescent="0.2">
      <c r="A3966" s="1" t="s">
        <v>4006</v>
      </c>
      <c r="B3966" s="1">
        <v>42</v>
      </c>
      <c r="C3966" s="1" t="s">
        <v>14</v>
      </c>
      <c r="D3966" s="1" t="s">
        <v>21</v>
      </c>
      <c r="E3966" s="1">
        <v>6.91</v>
      </c>
      <c r="F3966" s="1">
        <v>21</v>
      </c>
      <c r="G3966" s="1" t="s">
        <v>27</v>
      </c>
      <c r="H3966" s="1" t="s">
        <v>23</v>
      </c>
      <c r="I3966" s="1">
        <v>13.99</v>
      </c>
      <c r="J3966" s="1">
        <v>0</v>
      </c>
      <c r="K3966" s="1" t="s">
        <v>18</v>
      </c>
      <c r="L3966" s="1">
        <v>4</v>
      </c>
      <c r="M3966" s="1">
        <v>0.31</v>
      </c>
      <c r="N3966" s="1" t="s">
        <v>29</v>
      </c>
    </row>
    <row r="3967" spans="1:14" x14ac:dyDescent="0.2">
      <c r="A3967" s="1" t="s">
        <v>4007</v>
      </c>
      <c r="B3967" s="1">
        <v>63</v>
      </c>
      <c r="C3967" s="1" t="s">
        <v>40</v>
      </c>
      <c r="D3967" s="1" t="s">
        <v>31</v>
      </c>
      <c r="E3967" s="1">
        <v>50.34</v>
      </c>
      <c r="F3967" s="1">
        <v>16</v>
      </c>
      <c r="G3967" s="1" t="s">
        <v>22</v>
      </c>
      <c r="H3967" s="1" t="s">
        <v>17</v>
      </c>
      <c r="I3967" s="1">
        <v>17.989999999999998</v>
      </c>
      <c r="J3967" s="1">
        <v>0</v>
      </c>
      <c r="K3967" s="1" t="s">
        <v>28</v>
      </c>
      <c r="L3967" s="1">
        <v>5</v>
      </c>
      <c r="M3967" s="1">
        <v>2.96</v>
      </c>
      <c r="N3967" s="1" t="s">
        <v>38</v>
      </c>
    </row>
    <row r="3968" spans="1:14" x14ac:dyDescent="0.2">
      <c r="A3968" s="1" t="s">
        <v>4008</v>
      </c>
      <c r="B3968" s="1">
        <v>37</v>
      </c>
      <c r="C3968" s="1" t="s">
        <v>14</v>
      </c>
      <c r="D3968" s="1" t="s">
        <v>15</v>
      </c>
      <c r="E3968" s="1">
        <v>11.16</v>
      </c>
      <c r="F3968" s="1">
        <v>23</v>
      </c>
      <c r="G3968" s="1" t="s">
        <v>69</v>
      </c>
      <c r="H3968" s="1" t="s">
        <v>56</v>
      </c>
      <c r="I3968" s="1">
        <v>8.99</v>
      </c>
      <c r="J3968" s="1">
        <v>0</v>
      </c>
      <c r="K3968" s="1" t="s">
        <v>42</v>
      </c>
      <c r="L3968" s="1">
        <v>2</v>
      </c>
      <c r="M3968" s="1">
        <v>0.47</v>
      </c>
      <c r="N3968" s="1" t="s">
        <v>51</v>
      </c>
    </row>
    <row r="3969" spans="1:14" x14ac:dyDescent="0.2">
      <c r="A3969" s="1" t="s">
        <v>4009</v>
      </c>
      <c r="B3969" s="1">
        <v>60</v>
      </c>
      <c r="C3969" s="1" t="s">
        <v>40</v>
      </c>
      <c r="D3969" s="1" t="s">
        <v>15</v>
      </c>
      <c r="E3969" s="1">
        <v>5.34</v>
      </c>
      <c r="F3969" s="1">
        <v>18</v>
      </c>
      <c r="G3969" s="1" t="s">
        <v>27</v>
      </c>
      <c r="H3969" s="1" t="s">
        <v>17</v>
      </c>
      <c r="I3969" s="1">
        <v>8.99</v>
      </c>
      <c r="J3969" s="1">
        <v>0</v>
      </c>
      <c r="K3969" s="1" t="s">
        <v>60</v>
      </c>
      <c r="L3969" s="1">
        <v>2</v>
      </c>
      <c r="M3969" s="1">
        <v>0.28000000000000003</v>
      </c>
      <c r="N3969" s="1" t="s">
        <v>29</v>
      </c>
    </row>
    <row r="3970" spans="1:14" x14ac:dyDescent="0.2">
      <c r="A3970" s="1" t="s">
        <v>4010</v>
      </c>
      <c r="B3970" s="1">
        <v>64</v>
      </c>
      <c r="C3970" s="1" t="s">
        <v>40</v>
      </c>
      <c r="D3970" s="1" t="s">
        <v>15</v>
      </c>
      <c r="E3970" s="1">
        <v>19.100000000000001</v>
      </c>
      <c r="F3970" s="1">
        <v>30</v>
      </c>
      <c r="G3970" s="1" t="s">
        <v>22</v>
      </c>
      <c r="H3970" s="1" t="s">
        <v>56</v>
      </c>
      <c r="I3970" s="1">
        <v>8.99</v>
      </c>
      <c r="J3970" s="1">
        <v>0</v>
      </c>
      <c r="K3970" s="1" t="s">
        <v>60</v>
      </c>
      <c r="L3970" s="1">
        <v>4</v>
      </c>
      <c r="M3970" s="1">
        <v>0.62</v>
      </c>
      <c r="N3970" s="1" t="s">
        <v>51</v>
      </c>
    </row>
    <row r="3971" spans="1:14" x14ac:dyDescent="0.2">
      <c r="A3971" s="1" t="s">
        <v>4011</v>
      </c>
      <c r="B3971" s="1">
        <v>18</v>
      </c>
      <c r="C3971" s="1" t="s">
        <v>26</v>
      </c>
      <c r="D3971" s="1" t="s">
        <v>15</v>
      </c>
      <c r="E3971" s="1">
        <v>1.97</v>
      </c>
      <c r="F3971" s="1">
        <v>46</v>
      </c>
      <c r="G3971" s="1" t="s">
        <v>48</v>
      </c>
      <c r="H3971" s="1" t="s">
        <v>17</v>
      </c>
      <c r="I3971" s="1">
        <v>8.99</v>
      </c>
      <c r="J3971" s="1">
        <v>1</v>
      </c>
      <c r="K3971" s="1" t="s">
        <v>28</v>
      </c>
      <c r="L3971" s="1">
        <v>2</v>
      </c>
      <c r="M3971" s="1">
        <v>0.04</v>
      </c>
      <c r="N3971" s="1" t="s">
        <v>19</v>
      </c>
    </row>
    <row r="3972" spans="1:14" x14ac:dyDescent="0.2">
      <c r="A3972" s="1" t="s">
        <v>4012</v>
      </c>
      <c r="B3972" s="1">
        <v>61</v>
      </c>
      <c r="C3972" s="1" t="s">
        <v>26</v>
      </c>
      <c r="D3972" s="1" t="s">
        <v>21</v>
      </c>
      <c r="E3972" s="1">
        <v>2.54</v>
      </c>
      <c r="F3972" s="1">
        <v>49</v>
      </c>
      <c r="G3972" s="1" t="s">
        <v>48</v>
      </c>
      <c r="H3972" s="1" t="s">
        <v>17</v>
      </c>
      <c r="I3972" s="1">
        <v>13.99</v>
      </c>
      <c r="J3972" s="1">
        <v>1</v>
      </c>
      <c r="K3972" s="1" t="s">
        <v>18</v>
      </c>
      <c r="L3972" s="1">
        <v>3</v>
      </c>
      <c r="M3972" s="1">
        <v>0.05</v>
      </c>
      <c r="N3972" s="1" t="s">
        <v>29</v>
      </c>
    </row>
    <row r="3973" spans="1:14" x14ac:dyDescent="0.2">
      <c r="A3973" s="1" t="s">
        <v>4013</v>
      </c>
      <c r="B3973" s="1">
        <v>70</v>
      </c>
      <c r="C3973" s="1" t="s">
        <v>14</v>
      </c>
      <c r="D3973" s="1" t="s">
        <v>15</v>
      </c>
      <c r="E3973" s="1">
        <v>13.09</v>
      </c>
      <c r="F3973" s="1">
        <v>13</v>
      </c>
      <c r="G3973" s="1" t="s">
        <v>27</v>
      </c>
      <c r="H3973" s="1" t="s">
        <v>56</v>
      </c>
      <c r="I3973" s="1">
        <v>8.99</v>
      </c>
      <c r="J3973" s="1">
        <v>0</v>
      </c>
      <c r="K3973" s="1" t="s">
        <v>36</v>
      </c>
      <c r="L3973" s="1">
        <v>2</v>
      </c>
      <c r="M3973" s="1">
        <v>0.93</v>
      </c>
      <c r="N3973" s="1" t="s">
        <v>46</v>
      </c>
    </row>
    <row r="3974" spans="1:14" x14ac:dyDescent="0.2">
      <c r="A3974" s="1" t="s">
        <v>4014</v>
      </c>
      <c r="B3974" s="1">
        <v>43</v>
      </c>
      <c r="C3974" s="1" t="s">
        <v>26</v>
      </c>
      <c r="D3974" s="1" t="s">
        <v>21</v>
      </c>
      <c r="E3974" s="1">
        <v>3.16</v>
      </c>
      <c r="F3974" s="1">
        <v>7</v>
      </c>
      <c r="G3974" s="1" t="s">
        <v>27</v>
      </c>
      <c r="H3974" s="1" t="s">
        <v>23</v>
      </c>
      <c r="I3974" s="1">
        <v>13.99</v>
      </c>
      <c r="J3974" s="1">
        <v>1</v>
      </c>
      <c r="K3974" s="1" t="s">
        <v>42</v>
      </c>
      <c r="L3974" s="1">
        <v>2</v>
      </c>
      <c r="M3974" s="1">
        <v>0.4</v>
      </c>
      <c r="N3974" s="1" t="s">
        <v>24</v>
      </c>
    </row>
    <row r="3975" spans="1:14" x14ac:dyDescent="0.2">
      <c r="A3975" s="1" t="s">
        <v>4015</v>
      </c>
      <c r="B3975" s="1">
        <v>20</v>
      </c>
      <c r="C3975" s="1" t="s">
        <v>40</v>
      </c>
      <c r="D3975" s="1" t="s">
        <v>15</v>
      </c>
      <c r="E3975" s="1">
        <v>3.38</v>
      </c>
      <c r="F3975" s="1">
        <v>34</v>
      </c>
      <c r="G3975" s="1" t="s">
        <v>22</v>
      </c>
      <c r="H3975" s="1" t="s">
        <v>17</v>
      </c>
      <c r="I3975" s="1">
        <v>8.99</v>
      </c>
      <c r="J3975" s="1">
        <v>1</v>
      </c>
      <c r="K3975" s="1" t="s">
        <v>60</v>
      </c>
      <c r="L3975" s="1">
        <v>5</v>
      </c>
      <c r="M3975" s="1">
        <v>0.1</v>
      </c>
      <c r="N3975" s="1" t="s">
        <v>38</v>
      </c>
    </row>
    <row r="3976" spans="1:14" x14ac:dyDescent="0.2">
      <c r="A3976" s="1" t="s">
        <v>4016</v>
      </c>
      <c r="B3976" s="1">
        <v>49</v>
      </c>
      <c r="C3976" s="1" t="s">
        <v>14</v>
      </c>
      <c r="D3976" s="1" t="s">
        <v>15</v>
      </c>
      <c r="E3976" s="1">
        <v>1.17</v>
      </c>
      <c r="F3976" s="1">
        <v>46</v>
      </c>
      <c r="G3976" s="1" t="s">
        <v>48</v>
      </c>
      <c r="H3976" s="1" t="s">
        <v>45</v>
      </c>
      <c r="I3976" s="1">
        <v>8.99</v>
      </c>
      <c r="J3976" s="1">
        <v>1</v>
      </c>
      <c r="K3976" s="1" t="s">
        <v>36</v>
      </c>
      <c r="L3976" s="1">
        <v>1</v>
      </c>
      <c r="M3976" s="1">
        <v>0.02</v>
      </c>
      <c r="N3976" s="1" t="s">
        <v>38</v>
      </c>
    </row>
    <row r="3977" spans="1:14" x14ac:dyDescent="0.2">
      <c r="A3977" s="1" t="s">
        <v>4017</v>
      </c>
      <c r="B3977" s="1">
        <v>40</v>
      </c>
      <c r="C3977" s="1" t="s">
        <v>40</v>
      </c>
      <c r="D3977" s="1" t="s">
        <v>15</v>
      </c>
      <c r="E3977" s="1">
        <v>4.92</v>
      </c>
      <c r="F3977" s="1">
        <v>30</v>
      </c>
      <c r="G3977" s="1" t="s">
        <v>69</v>
      </c>
      <c r="H3977" s="1" t="s">
        <v>56</v>
      </c>
      <c r="I3977" s="1">
        <v>8.99</v>
      </c>
      <c r="J3977" s="1">
        <v>1</v>
      </c>
      <c r="K3977" s="1" t="s">
        <v>60</v>
      </c>
      <c r="L3977" s="1">
        <v>5</v>
      </c>
      <c r="M3977" s="1">
        <v>0.16</v>
      </c>
      <c r="N3977" s="1" t="s">
        <v>51</v>
      </c>
    </row>
    <row r="3978" spans="1:14" x14ac:dyDescent="0.2">
      <c r="A3978" s="1" t="s">
        <v>4018</v>
      </c>
      <c r="B3978" s="1">
        <v>63</v>
      </c>
      <c r="C3978" s="1" t="s">
        <v>40</v>
      </c>
      <c r="D3978" s="1" t="s">
        <v>15</v>
      </c>
      <c r="E3978" s="1">
        <v>2.2400000000000002</v>
      </c>
      <c r="F3978" s="1">
        <v>27</v>
      </c>
      <c r="G3978" s="1" t="s">
        <v>16</v>
      </c>
      <c r="H3978" s="1" t="s">
        <v>23</v>
      </c>
      <c r="I3978" s="1">
        <v>8.99</v>
      </c>
      <c r="J3978" s="1">
        <v>1</v>
      </c>
      <c r="K3978" s="1" t="s">
        <v>60</v>
      </c>
      <c r="L3978" s="1">
        <v>4</v>
      </c>
      <c r="M3978" s="1">
        <v>0.08</v>
      </c>
      <c r="N3978" s="1" t="s">
        <v>29</v>
      </c>
    </row>
    <row r="3979" spans="1:14" x14ac:dyDescent="0.2">
      <c r="A3979" s="1" t="s">
        <v>4019</v>
      </c>
      <c r="B3979" s="1">
        <v>30</v>
      </c>
      <c r="C3979" s="1" t="s">
        <v>14</v>
      </c>
      <c r="D3979" s="1" t="s">
        <v>31</v>
      </c>
      <c r="E3979" s="1">
        <v>4.45</v>
      </c>
      <c r="F3979" s="1">
        <v>43</v>
      </c>
      <c r="G3979" s="1" t="s">
        <v>22</v>
      </c>
      <c r="H3979" s="1" t="s">
        <v>23</v>
      </c>
      <c r="I3979" s="1">
        <v>17.989999999999998</v>
      </c>
      <c r="J3979" s="1">
        <v>1</v>
      </c>
      <c r="K3979" s="1" t="s">
        <v>18</v>
      </c>
      <c r="L3979" s="1">
        <v>4</v>
      </c>
      <c r="M3979" s="1">
        <v>0.1</v>
      </c>
      <c r="N3979" s="1" t="s">
        <v>19</v>
      </c>
    </row>
    <row r="3980" spans="1:14" x14ac:dyDescent="0.2">
      <c r="A3980" s="1" t="s">
        <v>4020</v>
      </c>
      <c r="B3980" s="1">
        <v>53</v>
      </c>
      <c r="C3980" s="1" t="s">
        <v>40</v>
      </c>
      <c r="D3980" s="1" t="s">
        <v>31</v>
      </c>
      <c r="E3980" s="1">
        <v>11.18</v>
      </c>
      <c r="F3980" s="1">
        <v>19</v>
      </c>
      <c r="G3980" s="1" t="s">
        <v>48</v>
      </c>
      <c r="H3980" s="1" t="s">
        <v>56</v>
      </c>
      <c r="I3980" s="1">
        <v>17.989999999999998</v>
      </c>
      <c r="J3980" s="1">
        <v>0</v>
      </c>
      <c r="K3980" s="1" t="s">
        <v>42</v>
      </c>
      <c r="L3980" s="1">
        <v>4</v>
      </c>
      <c r="M3980" s="1">
        <v>0.56000000000000005</v>
      </c>
      <c r="N3980" s="1" t="s">
        <v>46</v>
      </c>
    </row>
    <row r="3981" spans="1:14" x14ac:dyDescent="0.2">
      <c r="A3981" s="1" t="s">
        <v>4021</v>
      </c>
      <c r="B3981" s="1">
        <v>18</v>
      </c>
      <c r="C3981" s="1" t="s">
        <v>14</v>
      </c>
      <c r="D3981" s="1" t="s">
        <v>31</v>
      </c>
      <c r="E3981" s="1">
        <v>9.52</v>
      </c>
      <c r="F3981" s="1">
        <v>5</v>
      </c>
      <c r="G3981" s="1" t="s">
        <v>32</v>
      </c>
      <c r="H3981" s="1" t="s">
        <v>54</v>
      </c>
      <c r="I3981" s="1">
        <v>17.989999999999998</v>
      </c>
      <c r="J3981" s="1">
        <v>0</v>
      </c>
      <c r="K3981" s="1" t="s">
        <v>18</v>
      </c>
      <c r="L3981" s="1">
        <v>2</v>
      </c>
      <c r="M3981" s="1">
        <v>1.59</v>
      </c>
      <c r="N3981" s="1" t="s">
        <v>29</v>
      </c>
    </row>
    <row r="3982" spans="1:14" x14ac:dyDescent="0.2">
      <c r="A3982" s="1" t="s">
        <v>4022</v>
      </c>
      <c r="B3982" s="1">
        <v>39</v>
      </c>
      <c r="C3982" s="1" t="s">
        <v>14</v>
      </c>
      <c r="D3982" s="1" t="s">
        <v>21</v>
      </c>
      <c r="E3982" s="1">
        <v>0.75</v>
      </c>
      <c r="F3982" s="1">
        <v>27</v>
      </c>
      <c r="G3982" s="1" t="s">
        <v>16</v>
      </c>
      <c r="H3982" s="1" t="s">
        <v>45</v>
      </c>
      <c r="I3982" s="1">
        <v>13.99</v>
      </c>
      <c r="J3982" s="1">
        <v>1</v>
      </c>
      <c r="K3982" s="1" t="s">
        <v>28</v>
      </c>
      <c r="L3982" s="1">
        <v>4</v>
      </c>
      <c r="M3982" s="1">
        <v>0.03</v>
      </c>
      <c r="N3982" s="1" t="s">
        <v>38</v>
      </c>
    </row>
    <row r="3983" spans="1:14" x14ac:dyDescent="0.2">
      <c r="A3983" s="1" t="s">
        <v>4023</v>
      </c>
      <c r="B3983" s="1">
        <v>70</v>
      </c>
      <c r="C3983" s="1" t="s">
        <v>40</v>
      </c>
      <c r="D3983" s="1" t="s">
        <v>21</v>
      </c>
      <c r="E3983" s="1">
        <v>13.92</v>
      </c>
      <c r="F3983" s="1">
        <v>57</v>
      </c>
      <c r="G3983" s="1" t="s">
        <v>69</v>
      </c>
      <c r="H3983" s="1" t="s">
        <v>45</v>
      </c>
      <c r="I3983" s="1">
        <v>13.99</v>
      </c>
      <c r="J3983" s="1">
        <v>1</v>
      </c>
      <c r="K3983" s="1" t="s">
        <v>28</v>
      </c>
      <c r="L3983" s="1">
        <v>1</v>
      </c>
      <c r="M3983" s="1">
        <v>0.24</v>
      </c>
      <c r="N3983" s="1" t="s">
        <v>19</v>
      </c>
    </row>
    <row r="3984" spans="1:14" x14ac:dyDescent="0.2">
      <c r="A3984" s="1" t="s">
        <v>4024</v>
      </c>
      <c r="B3984" s="1">
        <v>19</v>
      </c>
      <c r="C3984" s="1" t="s">
        <v>40</v>
      </c>
      <c r="D3984" s="1" t="s">
        <v>31</v>
      </c>
      <c r="E3984" s="1">
        <v>5.34</v>
      </c>
      <c r="F3984" s="1">
        <v>0</v>
      </c>
      <c r="G3984" s="1" t="s">
        <v>22</v>
      </c>
      <c r="H3984" s="1" t="s">
        <v>56</v>
      </c>
      <c r="I3984" s="1">
        <v>17.989999999999998</v>
      </c>
      <c r="J3984" s="1">
        <v>0</v>
      </c>
      <c r="K3984" s="1" t="s">
        <v>60</v>
      </c>
      <c r="L3984" s="1">
        <v>3</v>
      </c>
      <c r="M3984" s="1">
        <v>5.34</v>
      </c>
      <c r="N3984" s="1" t="s">
        <v>51</v>
      </c>
    </row>
    <row r="3985" spans="1:14" x14ac:dyDescent="0.2">
      <c r="A3985" s="1" t="s">
        <v>4025</v>
      </c>
      <c r="B3985" s="1">
        <v>48</v>
      </c>
      <c r="C3985" s="1" t="s">
        <v>14</v>
      </c>
      <c r="D3985" s="1" t="s">
        <v>15</v>
      </c>
      <c r="E3985" s="1">
        <v>10.9</v>
      </c>
      <c r="F3985" s="1">
        <v>26</v>
      </c>
      <c r="G3985" s="1" t="s">
        <v>32</v>
      </c>
      <c r="H3985" s="1" t="s">
        <v>23</v>
      </c>
      <c r="I3985" s="1">
        <v>8.99</v>
      </c>
      <c r="J3985" s="1">
        <v>1</v>
      </c>
      <c r="K3985" s="1" t="s">
        <v>28</v>
      </c>
      <c r="L3985" s="1">
        <v>2</v>
      </c>
      <c r="M3985" s="1">
        <v>0.4</v>
      </c>
      <c r="N3985" s="1" t="s">
        <v>33</v>
      </c>
    </row>
    <row r="3986" spans="1:14" x14ac:dyDescent="0.2">
      <c r="A3986" s="1" t="s">
        <v>4026</v>
      </c>
      <c r="B3986" s="1">
        <v>26</v>
      </c>
      <c r="C3986" s="1" t="s">
        <v>40</v>
      </c>
      <c r="D3986" s="1" t="s">
        <v>31</v>
      </c>
      <c r="E3986" s="1">
        <v>8.1300000000000008</v>
      </c>
      <c r="F3986" s="1">
        <v>12</v>
      </c>
      <c r="G3986" s="1" t="s">
        <v>48</v>
      </c>
      <c r="H3986" s="1" t="s">
        <v>45</v>
      </c>
      <c r="I3986" s="1">
        <v>17.989999999999998</v>
      </c>
      <c r="J3986" s="1">
        <v>0</v>
      </c>
      <c r="K3986" s="1" t="s">
        <v>60</v>
      </c>
      <c r="L3986" s="1">
        <v>4</v>
      </c>
      <c r="M3986" s="1">
        <v>0.63</v>
      </c>
      <c r="N3986" s="1" t="s">
        <v>24</v>
      </c>
    </row>
    <row r="3987" spans="1:14" x14ac:dyDescent="0.2">
      <c r="A3987" s="1" t="s">
        <v>4027</v>
      </c>
      <c r="B3987" s="1">
        <v>48</v>
      </c>
      <c r="C3987" s="1" t="s">
        <v>26</v>
      </c>
      <c r="D3987" s="1" t="s">
        <v>21</v>
      </c>
      <c r="E3987" s="1">
        <v>17.03</v>
      </c>
      <c r="F3987" s="1">
        <v>57</v>
      </c>
      <c r="G3987" s="1" t="s">
        <v>22</v>
      </c>
      <c r="H3987" s="1" t="s">
        <v>17</v>
      </c>
      <c r="I3987" s="1">
        <v>13.99</v>
      </c>
      <c r="J3987" s="1">
        <v>0</v>
      </c>
      <c r="K3987" s="1" t="s">
        <v>36</v>
      </c>
      <c r="L3987" s="1">
        <v>5</v>
      </c>
      <c r="M3987" s="1">
        <v>0.28999999999999998</v>
      </c>
      <c r="N3987" s="1" t="s">
        <v>19</v>
      </c>
    </row>
    <row r="3988" spans="1:14" x14ac:dyDescent="0.2">
      <c r="A3988" s="1" t="s">
        <v>4028</v>
      </c>
      <c r="B3988" s="1">
        <v>19</v>
      </c>
      <c r="C3988" s="1" t="s">
        <v>26</v>
      </c>
      <c r="D3988" s="1" t="s">
        <v>31</v>
      </c>
      <c r="E3988" s="1">
        <v>4.7300000000000004</v>
      </c>
      <c r="F3988" s="1">
        <v>41</v>
      </c>
      <c r="G3988" s="1" t="s">
        <v>27</v>
      </c>
      <c r="H3988" s="1" t="s">
        <v>56</v>
      </c>
      <c r="I3988" s="1">
        <v>17.989999999999998</v>
      </c>
      <c r="J3988" s="1">
        <v>1</v>
      </c>
      <c r="K3988" s="1" t="s">
        <v>28</v>
      </c>
      <c r="L3988" s="1">
        <v>2</v>
      </c>
      <c r="M3988" s="1">
        <v>0.11</v>
      </c>
      <c r="N3988" s="1" t="s">
        <v>29</v>
      </c>
    </row>
    <row r="3989" spans="1:14" x14ac:dyDescent="0.2">
      <c r="A3989" s="1" t="s">
        <v>4029</v>
      </c>
      <c r="B3989" s="1">
        <v>70</v>
      </c>
      <c r="C3989" s="1" t="s">
        <v>40</v>
      </c>
      <c r="D3989" s="1" t="s">
        <v>15</v>
      </c>
      <c r="E3989" s="1">
        <v>110.4</v>
      </c>
      <c r="F3989" s="1">
        <v>33</v>
      </c>
      <c r="G3989" s="1" t="s">
        <v>16</v>
      </c>
      <c r="H3989" s="1" t="s">
        <v>54</v>
      </c>
      <c r="I3989" s="1">
        <v>8.99</v>
      </c>
      <c r="J3989" s="1">
        <v>0</v>
      </c>
      <c r="K3989" s="1" t="s">
        <v>42</v>
      </c>
      <c r="L3989" s="1">
        <v>5</v>
      </c>
      <c r="M3989" s="1">
        <v>3.25</v>
      </c>
      <c r="N3989" s="1" t="s">
        <v>33</v>
      </c>
    </row>
    <row r="3990" spans="1:14" x14ac:dyDescent="0.2">
      <c r="A3990" s="1" t="s">
        <v>4030</v>
      </c>
      <c r="B3990" s="1">
        <v>18</v>
      </c>
      <c r="C3990" s="1" t="s">
        <v>26</v>
      </c>
      <c r="D3990" s="1" t="s">
        <v>21</v>
      </c>
      <c r="E3990" s="1">
        <v>5.32</v>
      </c>
      <c r="F3990" s="1">
        <v>18</v>
      </c>
      <c r="G3990" s="1" t="s">
        <v>27</v>
      </c>
      <c r="H3990" s="1" t="s">
        <v>54</v>
      </c>
      <c r="I3990" s="1">
        <v>13.99</v>
      </c>
      <c r="J3990" s="1">
        <v>0</v>
      </c>
      <c r="K3990" s="1" t="s">
        <v>18</v>
      </c>
      <c r="L3990" s="1">
        <v>3</v>
      </c>
      <c r="M3990" s="1">
        <v>0.28000000000000003</v>
      </c>
      <c r="N3990" s="1" t="s">
        <v>24</v>
      </c>
    </row>
    <row r="3991" spans="1:14" x14ac:dyDescent="0.2">
      <c r="A3991" s="1" t="s">
        <v>4031</v>
      </c>
      <c r="B3991" s="1">
        <v>58</v>
      </c>
      <c r="C3991" s="1" t="s">
        <v>26</v>
      </c>
      <c r="D3991" s="1" t="s">
        <v>21</v>
      </c>
      <c r="E3991" s="1">
        <v>2.5099999999999998</v>
      </c>
      <c r="F3991" s="1">
        <v>31</v>
      </c>
      <c r="G3991" s="1" t="s">
        <v>69</v>
      </c>
      <c r="H3991" s="1" t="s">
        <v>54</v>
      </c>
      <c r="I3991" s="1">
        <v>13.99</v>
      </c>
      <c r="J3991" s="1">
        <v>1</v>
      </c>
      <c r="K3991" s="1" t="s">
        <v>42</v>
      </c>
      <c r="L3991" s="1">
        <v>5</v>
      </c>
      <c r="M3991" s="1">
        <v>0.08</v>
      </c>
      <c r="N3991" s="1" t="s">
        <v>29</v>
      </c>
    </row>
    <row r="3992" spans="1:14" x14ac:dyDescent="0.2">
      <c r="A3992" s="1" t="s">
        <v>4032</v>
      </c>
      <c r="B3992" s="1">
        <v>57</v>
      </c>
      <c r="C3992" s="1" t="s">
        <v>40</v>
      </c>
      <c r="D3992" s="1" t="s">
        <v>31</v>
      </c>
      <c r="E3992" s="1">
        <v>44.65</v>
      </c>
      <c r="F3992" s="1">
        <v>52</v>
      </c>
      <c r="G3992" s="1" t="s">
        <v>32</v>
      </c>
      <c r="H3992" s="1" t="s">
        <v>56</v>
      </c>
      <c r="I3992" s="1">
        <v>17.989999999999998</v>
      </c>
      <c r="J3992" s="1">
        <v>0</v>
      </c>
      <c r="K3992" s="1" t="s">
        <v>60</v>
      </c>
      <c r="L3992" s="1">
        <v>5</v>
      </c>
      <c r="M3992" s="1">
        <v>0.84</v>
      </c>
      <c r="N3992" s="1" t="s">
        <v>46</v>
      </c>
    </row>
    <row r="3993" spans="1:14" x14ac:dyDescent="0.2">
      <c r="A3993" s="1" t="s">
        <v>4033</v>
      </c>
      <c r="B3993" s="1">
        <v>47</v>
      </c>
      <c r="C3993" s="1" t="s">
        <v>14</v>
      </c>
      <c r="D3993" s="1" t="s">
        <v>21</v>
      </c>
      <c r="E3993" s="1">
        <v>1.59</v>
      </c>
      <c r="F3993" s="1">
        <v>34</v>
      </c>
      <c r="G3993" s="1" t="s">
        <v>32</v>
      </c>
      <c r="H3993" s="1" t="s">
        <v>23</v>
      </c>
      <c r="I3993" s="1">
        <v>13.99</v>
      </c>
      <c r="J3993" s="1">
        <v>1</v>
      </c>
      <c r="K3993" s="1" t="s">
        <v>18</v>
      </c>
      <c r="L3993" s="1">
        <v>1</v>
      </c>
      <c r="M3993" s="1">
        <v>0.05</v>
      </c>
      <c r="N3993" s="1" t="s">
        <v>46</v>
      </c>
    </row>
    <row r="3994" spans="1:14" x14ac:dyDescent="0.2">
      <c r="A3994" s="1" t="s">
        <v>4034</v>
      </c>
      <c r="B3994" s="1">
        <v>22</v>
      </c>
      <c r="C3994" s="1" t="s">
        <v>14</v>
      </c>
      <c r="D3994" s="1" t="s">
        <v>31</v>
      </c>
      <c r="E3994" s="1">
        <v>32.25</v>
      </c>
      <c r="F3994" s="1">
        <v>30</v>
      </c>
      <c r="G3994" s="1" t="s">
        <v>16</v>
      </c>
      <c r="H3994" s="1" t="s">
        <v>17</v>
      </c>
      <c r="I3994" s="1">
        <v>17.989999999999998</v>
      </c>
      <c r="J3994" s="1">
        <v>0</v>
      </c>
      <c r="K3994" s="1" t="s">
        <v>18</v>
      </c>
      <c r="L3994" s="1">
        <v>2</v>
      </c>
      <c r="M3994" s="1">
        <v>1.04</v>
      </c>
      <c r="N3994" s="1" t="s">
        <v>38</v>
      </c>
    </row>
    <row r="3995" spans="1:14" x14ac:dyDescent="0.2">
      <c r="A3995" s="1" t="s">
        <v>4035</v>
      </c>
      <c r="B3995" s="1">
        <v>52</v>
      </c>
      <c r="C3995" s="1" t="s">
        <v>14</v>
      </c>
      <c r="D3995" s="1" t="s">
        <v>31</v>
      </c>
      <c r="E3995" s="1">
        <v>1.42</v>
      </c>
      <c r="F3995" s="1">
        <v>45</v>
      </c>
      <c r="G3995" s="1" t="s">
        <v>69</v>
      </c>
      <c r="H3995" s="1" t="s">
        <v>56</v>
      </c>
      <c r="I3995" s="1">
        <v>17.989999999999998</v>
      </c>
      <c r="J3995" s="1">
        <v>1</v>
      </c>
      <c r="K3995" s="1" t="s">
        <v>42</v>
      </c>
      <c r="L3995" s="1">
        <v>5</v>
      </c>
      <c r="M3995" s="1">
        <v>0.03</v>
      </c>
      <c r="N3995" s="1" t="s">
        <v>33</v>
      </c>
    </row>
    <row r="3996" spans="1:14" x14ac:dyDescent="0.2">
      <c r="A3996" s="1" t="s">
        <v>4036</v>
      </c>
      <c r="B3996" s="1">
        <v>53</v>
      </c>
      <c r="C3996" s="1" t="s">
        <v>14</v>
      </c>
      <c r="D3996" s="1" t="s">
        <v>21</v>
      </c>
      <c r="E3996" s="1">
        <v>3.68</v>
      </c>
      <c r="F3996" s="1">
        <v>55</v>
      </c>
      <c r="G3996" s="1" t="s">
        <v>32</v>
      </c>
      <c r="H3996" s="1" t="s">
        <v>56</v>
      </c>
      <c r="I3996" s="1">
        <v>13.99</v>
      </c>
      <c r="J3996" s="1">
        <v>1</v>
      </c>
      <c r="K3996" s="1" t="s">
        <v>42</v>
      </c>
      <c r="L3996" s="1">
        <v>1</v>
      </c>
      <c r="M3996" s="1">
        <v>7.0000000000000007E-2</v>
      </c>
      <c r="N3996" s="1" t="s">
        <v>51</v>
      </c>
    </row>
    <row r="3997" spans="1:14" x14ac:dyDescent="0.2">
      <c r="A3997" s="1" t="s">
        <v>4037</v>
      </c>
      <c r="B3997" s="1">
        <v>34</v>
      </c>
      <c r="C3997" s="1" t="s">
        <v>14</v>
      </c>
      <c r="D3997" s="1" t="s">
        <v>31</v>
      </c>
      <c r="E3997" s="1">
        <v>1.41</v>
      </c>
      <c r="F3997" s="1">
        <v>20</v>
      </c>
      <c r="G3997" s="1" t="s">
        <v>48</v>
      </c>
      <c r="H3997" s="1" t="s">
        <v>17</v>
      </c>
      <c r="I3997" s="1">
        <v>17.989999999999998</v>
      </c>
      <c r="J3997" s="1">
        <v>0</v>
      </c>
      <c r="K3997" s="1" t="s">
        <v>60</v>
      </c>
      <c r="L3997" s="1">
        <v>4</v>
      </c>
      <c r="M3997" s="1">
        <v>7.0000000000000007E-2</v>
      </c>
      <c r="N3997" s="1" t="s">
        <v>19</v>
      </c>
    </row>
    <row r="3998" spans="1:14" x14ac:dyDescent="0.2">
      <c r="A3998" s="1" t="s">
        <v>4038</v>
      </c>
      <c r="B3998" s="1">
        <v>46</v>
      </c>
      <c r="C3998" s="1" t="s">
        <v>40</v>
      </c>
      <c r="D3998" s="1" t="s">
        <v>15</v>
      </c>
      <c r="E3998" s="1">
        <v>1.6</v>
      </c>
      <c r="F3998" s="1">
        <v>31</v>
      </c>
      <c r="G3998" s="1" t="s">
        <v>69</v>
      </c>
      <c r="H3998" s="1" t="s">
        <v>54</v>
      </c>
      <c r="I3998" s="1">
        <v>8.99</v>
      </c>
      <c r="J3998" s="1">
        <v>1</v>
      </c>
      <c r="K3998" s="1" t="s">
        <v>28</v>
      </c>
      <c r="L3998" s="1">
        <v>3</v>
      </c>
      <c r="M3998" s="1">
        <v>0.05</v>
      </c>
      <c r="N3998" s="1" t="s">
        <v>29</v>
      </c>
    </row>
    <row r="3999" spans="1:14" x14ac:dyDescent="0.2">
      <c r="A3999" s="1" t="s">
        <v>4039</v>
      </c>
      <c r="B3999" s="1">
        <v>33</v>
      </c>
      <c r="C3999" s="1" t="s">
        <v>40</v>
      </c>
      <c r="D3999" s="1" t="s">
        <v>31</v>
      </c>
      <c r="E3999" s="1">
        <v>12</v>
      </c>
      <c r="F3999" s="1">
        <v>18</v>
      </c>
      <c r="G3999" s="1" t="s">
        <v>16</v>
      </c>
      <c r="H3999" s="1" t="s">
        <v>45</v>
      </c>
      <c r="I3999" s="1">
        <v>17.989999999999998</v>
      </c>
      <c r="J3999" s="1">
        <v>0</v>
      </c>
      <c r="K3999" s="1" t="s">
        <v>36</v>
      </c>
      <c r="L3999" s="1">
        <v>3</v>
      </c>
      <c r="M3999" s="1">
        <v>0.63</v>
      </c>
      <c r="N3999" s="1" t="s">
        <v>46</v>
      </c>
    </row>
    <row r="4000" spans="1:14" x14ac:dyDescent="0.2">
      <c r="A4000" s="1" t="s">
        <v>4040</v>
      </c>
      <c r="B4000" s="1">
        <v>59</v>
      </c>
      <c r="C4000" s="1" t="s">
        <v>14</v>
      </c>
      <c r="D4000" s="1" t="s">
        <v>15</v>
      </c>
      <c r="E4000" s="1">
        <v>10.68</v>
      </c>
      <c r="F4000" s="1">
        <v>13</v>
      </c>
      <c r="G4000" s="1" t="s">
        <v>27</v>
      </c>
      <c r="H4000" s="1" t="s">
        <v>17</v>
      </c>
      <c r="I4000" s="1">
        <v>8.99</v>
      </c>
      <c r="J4000" s="1">
        <v>0</v>
      </c>
      <c r="K4000" s="1" t="s">
        <v>36</v>
      </c>
      <c r="L4000" s="1">
        <v>1</v>
      </c>
      <c r="M4000" s="1">
        <v>0.76</v>
      </c>
      <c r="N4000" s="1" t="s">
        <v>38</v>
      </c>
    </row>
    <row r="4001" spans="1:14" x14ac:dyDescent="0.2">
      <c r="A4001" s="1" t="s">
        <v>4041</v>
      </c>
      <c r="B4001" s="1">
        <v>51</v>
      </c>
      <c r="C4001" s="1" t="s">
        <v>14</v>
      </c>
      <c r="D4001" s="1" t="s">
        <v>21</v>
      </c>
      <c r="E4001" s="1">
        <v>1.23</v>
      </c>
      <c r="F4001" s="1">
        <v>4</v>
      </c>
      <c r="G4001" s="1" t="s">
        <v>22</v>
      </c>
      <c r="H4001" s="1" t="s">
        <v>56</v>
      </c>
      <c r="I4001" s="1">
        <v>13.99</v>
      </c>
      <c r="J4001" s="1">
        <v>0</v>
      </c>
      <c r="K4001" s="1" t="s">
        <v>60</v>
      </c>
      <c r="L4001" s="1">
        <v>4</v>
      </c>
      <c r="M4001" s="1">
        <v>0.25</v>
      </c>
      <c r="N4001" s="1" t="s">
        <v>46</v>
      </c>
    </row>
    <row r="4002" spans="1:14" x14ac:dyDescent="0.2">
      <c r="A4002" s="1" t="s">
        <v>4042</v>
      </c>
      <c r="B4002" s="1">
        <v>36</v>
      </c>
      <c r="C4002" s="1" t="s">
        <v>40</v>
      </c>
      <c r="D4002" s="1" t="s">
        <v>15</v>
      </c>
      <c r="E4002" s="1">
        <v>0.38</v>
      </c>
      <c r="F4002" s="1">
        <v>44</v>
      </c>
      <c r="G4002" s="1" t="s">
        <v>32</v>
      </c>
      <c r="H4002" s="1" t="s">
        <v>45</v>
      </c>
      <c r="I4002" s="1">
        <v>8.99</v>
      </c>
      <c r="J4002" s="1">
        <v>1</v>
      </c>
      <c r="K4002" s="1" t="s">
        <v>28</v>
      </c>
      <c r="L4002" s="1">
        <v>2</v>
      </c>
      <c r="M4002" s="1">
        <v>0.01</v>
      </c>
      <c r="N4002" s="1" t="s">
        <v>46</v>
      </c>
    </row>
    <row r="4003" spans="1:14" x14ac:dyDescent="0.2">
      <c r="A4003" s="1" t="s">
        <v>4043</v>
      </c>
      <c r="B4003" s="1">
        <v>31</v>
      </c>
      <c r="C4003" s="1" t="s">
        <v>26</v>
      </c>
      <c r="D4003" s="1" t="s">
        <v>15</v>
      </c>
      <c r="E4003" s="1">
        <v>9.3800000000000008</v>
      </c>
      <c r="F4003" s="1">
        <v>9</v>
      </c>
      <c r="G4003" s="1" t="s">
        <v>16</v>
      </c>
      <c r="H4003" s="1" t="s">
        <v>17</v>
      </c>
      <c r="I4003" s="1">
        <v>8.99</v>
      </c>
      <c r="J4003" s="1">
        <v>0</v>
      </c>
      <c r="K4003" s="1" t="s">
        <v>28</v>
      </c>
      <c r="L4003" s="1">
        <v>1</v>
      </c>
      <c r="M4003" s="1">
        <v>0.94</v>
      </c>
      <c r="N4003" s="1" t="s">
        <v>33</v>
      </c>
    </row>
    <row r="4004" spans="1:14" x14ac:dyDescent="0.2">
      <c r="A4004" s="1" t="s">
        <v>4044</v>
      </c>
      <c r="B4004" s="1">
        <v>22</v>
      </c>
      <c r="C4004" s="1" t="s">
        <v>14</v>
      </c>
      <c r="D4004" s="1" t="s">
        <v>31</v>
      </c>
      <c r="E4004" s="1">
        <v>10.69</v>
      </c>
      <c r="F4004" s="1">
        <v>7</v>
      </c>
      <c r="G4004" s="1" t="s">
        <v>16</v>
      </c>
      <c r="H4004" s="1" t="s">
        <v>17</v>
      </c>
      <c r="I4004" s="1">
        <v>17.989999999999998</v>
      </c>
      <c r="J4004" s="1">
        <v>0</v>
      </c>
      <c r="K4004" s="1" t="s">
        <v>18</v>
      </c>
      <c r="L4004" s="1">
        <v>2</v>
      </c>
      <c r="M4004" s="1">
        <v>1.34</v>
      </c>
      <c r="N4004" s="1" t="s">
        <v>29</v>
      </c>
    </row>
    <row r="4005" spans="1:14" x14ac:dyDescent="0.2">
      <c r="A4005" s="1" t="s">
        <v>4045</v>
      </c>
      <c r="B4005" s="1">
        <v>27</v>
      </c>
      <c r="C4005" s="1" t="s">
        <v>14</v>
      </c>
      <c r="D4005" s="1" t="s">
        <v>15</v>
      </c>
      <c r="E4005" s="1">
        <v>8.8800000000000008</v>
      </c>
      <c r="F4005" s="1">
        <v>46</v>
      </c>
      <c r="G4005" s="1" t="s">
        <v>27</v>
      </c>
      <c r="H4005" s="1" t="s">
        <v>17</v>
      </c>
      <c r="I4005" s="1">
        <v>8.99</v>
      </c>
      <c r="J4005" s="1">
        <v>1</v>
      </c>
      <c r="K4005" s="1" t="s">
        <v>36</v>
      </c>
      <c r="L4005" s="1">
        <v>2</v>
      </c>
      <c r="M4005" s="1">
        <v>0.19</v>
      </c>
      <c r="N4005" s="1" t="s">
        <v>19</v>
      </c>
    </row>
    <row r="4006" spans="1:14" x14ac:dyDescent="0.2">
      <c r="A4006" s="1" t="s">
        <v>4046</v>
      </c>
      <c r="B4006" s="1">
        <v>26</v>
      </c>
      <c r="C4006" s="1" t="s">
        <v>40</v>
      </c>
      <c r="D4006" s="1" t="s">
        <v>15</v>
      </c>
      <c r="E4006" s="1">
        <v>2.1800000000000002</v>
      </c>
      <c r="F4006" s="1">
        <v>37</v>
      </c>
      <c r="G4006" s="1" t="s">
        <v>22</v>
      </c>
      <c r="H4006" s="1" t="s">
        <v>23</v>
      </c>
      <c r="I4006" s="1">
        <v>8.99</v>
      </c>
      <c r="J4006" s="1">
        <v>1</v>
      </c>
      <c r="K4006" s="1" t="s">
        <v>42</v>
      </c>
      <c r="L4006" s="1">
        <v>5</v>
      </c>
      <c r="M4006" s="1">
        <v>0.06</v>
      </c>
      <c r="N4006" s="1" t="s">
        <v>46</v>
      </c>
    </row>
    <row r="4007" spans="1:14" x14ac:dyDescent="0.2">
      <c r="A4007" s="1" t="s">
        <v>4047</v>
      </c>
      <c r="B4007" s="1">
        <v>54</v>
      </c>
      <c r="C4007" s="1" t="s">
        <v>40</v>
      </c>
      <c r="D4007" s="1" t="s">
        <v>15</v>
      </c>
      <c r="E4007" s="1">
        <v>30</v>
      </c>
      <c r="F4007" s="1">
        <v>9</v>
      </c>
      <c r="G4007" s="1" t="s">
        <v>27</v>
      </c>
      <c r="H4007" s="1" t="s">
        <v>56</v>
      </c>
      <c r="I4007" s="1">
        <v>8.99</v>
      </c>
      <c r="J4007" s="1">
        <v>0</v>
      </c>
      <c r="K4007" s="1" t="s">
        <v>60</v>
      </c>
      <c r="L4007" s="1">
        <v>4</v>
      </c>
      <c r="M4007" s="1">
        <v>3</v>
      </c>
      <c r="N4007" s="1" t="s">
        <v>29</v>
      </c>
    </row>
    <row r="4008" spans="1:14" x14ac:dyDescent="0.2">
      <c r="A4008" s="1" t="s">
        <v>4048</v>
      </c>
      <c r="B4008" s="1">
        <v>45</v>
      </c>
      <c r="C4008" s="1" t="s">
        <v>40</v>
      </c>
      <c r="D4008" s="1" t="s">
        <v>31</v>
      </c>
      <c r="E4008" s="1">
        <v>17.57</v>
      </c>
      <c r="F4008" s="1">
        <v>37</v>
      </c>
      <c r="G4008" s="1" t="s">
        <v>16</v>
      </c>
      <c r="H4008" s="1" t="s">
        <v>17</v>
      </c>
      <c r="I4008" s="1">
        <v>17.989999999999998</v>
      </c>
      <c r="J4008" s="1">
        <v>0</v>
      </c>
      <c r="K4008" s="1" t="s">
        <v>42</v>
      </c>
      <c r="L4008" s="1">
        <v>4</v>
      </c>
      <c r="M4008" s="1">
        <v>0.46</v>
      </c>
      <c r="N4008" s="1" t="s">
        <v>33</v>
      </c>
    </row>
    <row r="4009" spans="1:14" x14ac:dyDescent="0.2">
      <c r="A4009" s="1" t="s">
        <v>4049</v>
      </c>
      <c r="B4009" s="1">
        <v>44</v>
      </c>
      <c r="C4009" s="1" t="s">
        <v>26</v>
      </c>
      <c r="D4009" s="1" t="s">
        <v>15</v>
      </c>
      <c r="E4009" s="1">
        <v>6</v>
      </c>
      <c r="F4009" s="1">
        <v>44</v>
      </c>
      <c r="G4009" s="1" t="s">
        <v>22</v>
      </c>
      <c r="H4009" s="1" t="s">
        <v>45</v>
      </c>
      <c r="I4009" s="1">
        <v>8.99</v>
      </c>
      <c r="J4009" s="1">
        <v>1</v>
      </c>
      <c r="K4009" s="1" t="s">
        <v>28</v>
      </c>
      <c r="L4009" s="1">
        <v>4</v>
      </c>
      <c r="M4009" s="1">
        <v>0.13</v>
      </c>
      <c r="N4009" s="1" t="s">
        <v>33</v>
      </c>
    </row>
    <row r="4010" spans="1:14" x14ac:dyDescent="0.2">
      <c r="A4010" s="1" t="s">
        <v>4050</v>
      </c>
      <c r="B4010" s="1">
        <v>24</v>
      </c>
      <c r="C4010" s="1" t="s">
        <v>14</v>
      </c>
      <c r="D4010" s="1" t="s">
        <v>21</v>
      </c>
      <c r="E4010" s="1">
        <v>0.72</v>
      </c>
      <c r="F4010" s="1">
        <v>56</v>
      </c>
      <c r="G4010" s="1" t="s">
        <v>48</v>
      </c>
      <c r="H4010" s="1" t="s">
        <v>17</v>
      </c>
      <c r="I4010" s="1">
        <v>13.99</v>
      </c>
      <c r="J4010" s="1">
        <v>1</v>
      </c>
      <c r="K4010" s="1" t="s">
        <v>28</v>
      </c>
      <c r="L4010" s="1">
        <v>2</v>
      </c>
      <c r="M4010" s="1">
        <v>0.01</v>
      </c>
      <c r="N4010" s="1" t="s">
        <v>38</v>
      </c>
    </row>
    <row r="4011" spans="1:14" x14ac:dyDescent="0.2">
      <c r="A4011" s="1" t="s">
        <v>4051</v>
      </c>
      <c r="B4011" s="1">
        <v>64</v>
      </c>
      <c r="C4011" s="1" t="s">
        <v>40</v>
      </c>
      <c r="D4011" s="1" t="s">
        <v>31</v>
      </c>
      <c r="E4011" s="1">
        <v>2.66</v>
      </c>
      <c r="F4011" s="1">
        <v>57</v>
      </c>
      <c r="G4011" s="1" t="s">
        <v>69</v>
      </c>
      <c r="H4011" s="1" t="s">
        <v>54</v>
      </c>
      <c r="I4011" s="1">
        <v>17.989999999999998</v>
      </c>
      <c r="J4011" s="1">
        <v>1</v>
      </c>
      <c r="K4011" s="1" t="s">
        <v>60</v>
      </c>
      <c r="L4011" s="1">
        <v>2</v>
      </c>
      <c r="M4011" s="1">
        <v>0.05</v>
      </c>
      <c r="N4011" s="1" t="s">
        <v>38</v>
      </c>
    </row>
    <row r="4012" spans="1:14" x14ac:dyDescent="0.2">
      <c r="A4012" s="1" t="s">
        <v>4052</v>
      </c>
      <c r="B4012" s="1">
        <v>41</v>
      </c>
      <c r="C4012" s="1" t="s">
        <v>26</v>
      </c>
      <c r="D4012" s="1" t="s">
        <v>21</v>
      </c>
      <c r="E4012" s="1">
        <v>4.13</v>
      </c>
      <c r="F4012" s="1">
        <v>26</v>
      </c>
      <c r="G4012" s="1" t="s">
        <v>27</v>
      </c>
      <c r="H4012" s="1" t="s">
        <v>17</v>
      </c>
      <c r="I4012" s="1">
        <v>13.99</v>
      </c>
      <c r="J4012" s="1">
        <v>1</v>
      </c>
      <c r="K4012" s="1" t="s">
        <v>42</v>
      </c>
      <c r="L4012" s="1">
        <v>3</v>
      </c>
      <c r="M4012" s="1">
        <v>0.15</v>
      </c>
      <c r="N4012" s="1" t="s">
        <v>33</v>
      </c>
    </row>
    <row r="4013" spans="1:14" x14ac:dyDescent="0.2">
      <c r="A4013" s="2" t="s">
        <v>4053</v>
      </c>
      <c r="B4013" s="1">
        <v>42</v>
      </c>
      <c r="C4013" s="1" t="s">
        <v>14</v>
      </c>
      <c r="D4013" s="1" t="s">
        <v>31</v>
      </c>
      <c r="E4013" s="1">
        <v>0.15</v>
      </c>
      <c r="F4013" s="1">
        <v>5</v>
      </c>
      <c r="G4013" s="1" t="s">
        <v>48</v>
      </c>
      <c r="H4013" s="1" t="s">
        <v>56</v>
      </c>
      <c r="I4013" s="1">
        <v>17.989999999999998</v>
      </c>
      <c r="J4013" s="1">
        <v>0</v>
      </c>
      <c r="K4013" s="1" t="s">
        <v>36</v>
      </c>
      <c r="L4013" s="1">
        <v>4</v>
      </c>
      <c r="M4013" s="1">
        <v>0.02</v>
      </c>
      <c r="N4013" s="1" t="s">
        <v>24</v>
      </c>
    </row>
    <row r="4014" spans="1:14" x14ac:dyDescent="0.2">
      <c r="A4014" s="1" t="s">
        <v>4054</v>
      </c>
      <c r="B4014" s="1">
        <v>30</v>
      </c>
      <c r="C4014" s="1" t="s">
        <v>26</v>
      </c>
      <c r="D4014" s="1" t="s">
        <v>31</v>
      </c>
      <c r="E4014" s="1">
        <v>6.24</v>
      </c>
      <c r="F4014" s="1">
        <v>29</v>
      </c>
      <c r="G4014" s="1" t="s">
        <v>32</v>
      </c>
      <c r="H4014" s="1" t="s">
        <v>56</v>
      </c>
      <c r="I4014" s="1">
        <v>17.989999999999998</v>
      </c>
      <c r="J4014" s="1">
        <v>0</v>
      </c>
      <c r="K4014" s="1" t="s">
        <v>18</v>
      </c>
      <c r="L4014" s="1">
        <v>3</v>
      </c>
      <c r="M4014" s="1">
        <v>0.21</v>
      </c>
      <c r="N4014" s="1" t="s">
        <v>24</v>
      </c>
    </row>
    <row r="4015" spans="1:14" x14ac:dyDescent="0.2">
      <c r="A4015" s="1" t="s">
        <v>4055</v>
      </c>
      <c r="B4015" s="1">
        <v>28</v>
      </c>
      <c r="C4015" s="1" t="s">
        <v>40</v>
      </c>
      <c r="D4015" s="1" t="s">
        <v>21</v>
      </c>
      <c r="E4015" s="1">
        <v>10.69</v>
      </c>
      <c r="F4015" s="1">
        <v>51</v>
      </c>
      <c r="G4015" s="1" t="s">
        <v>27</v>
      </c>
      <c r="H4015" s="1" t="s">
        <v>45</v>
      </c>
      <c r="I4015" s="1">
        <v>13.99</v>
      </c>
      <c r="J4015" s="1">
        <v>1</v>
      </c>
      <c r="K4015" s="1" t="s">
        <v>28</v>
      </c>
      <c r="L4015" s="1">
        <v>3</v>
      </c>
      <c r="M4015" s="1">
        <v>0.21</v>
      </c>
      <c r="N4015" s="1" t="s">
        <v>46</v>
      </c>
    </row>
    <row r="4016" spans="1:14" x14ac:dyDescent="0.2">
      <c r="A4016" s="1" t="s">
        <v>4056</v>
      </c>
      <c r="B4016" s="1">
        <v>24</v>
      </c>
      <c r="C4016" s="1" t="s">
        <v>26</v>
      </c>
      <c r="D4016" s="1" t="s">
        <v>15</v>
      </c>
      <c r="E4016" s="1">
        <v>26.07</v>
      </c>
      <c r="F4016" s="1">
        <v>27</v>
      </c>
      <c r="G4016" s="1" t="s">
        <v>27</v>
      </c>
      <c r="H4016" s="1" t="s">
        <v>45</v>
      </c>
      <c r="I4016" s="1">
        <v>8.99</v>
      </c>
      <c r="J4016" s="1">
        <v>0</v>
      </c>
      <c r="K4016" s="1" t="s">
        <v>60</v>
      </c>
      <c r="L4016" s="1">
        <v>2</v>
      </c>
      <c r="M4016" s="1">
        <v>0.93</v>
      </c>
      <c r="N4016" s="1" t="s">
        <v>24</v>
      </c>
    </row>
    <row r="4017" spans="1:14" x14ac:dyDescent="0.2">
      <c r="A4017" s="1" t="s">
        <v>4057</v>
      </c>
      <c r="B4017" s="1">
        <v>23</v>
      </c>
      <c r="C4017" s="1" t="s">
        <v>14</v>
      </c>
      <c r="D4017" s="1" t="s">
        <v>31</v>
      </c>
      <c r="E4017" s="1">
        <v>12.51</v>
      </c>
      <c r="F4017" s="1">
        <v>11</v>
      </c>
      <c r="G4017" s="1" t="s">
        <v>22</v>
      </c>
      <c r="H4017" s="1" t="s">
        <v>23</v>
      </c>
      <c r="I4017" s="1">
        <v>17.989999999999998</v>
      </c>
      <c r="J4017" s="1">
        <v>0</v>
      </c>
      <c r="K4017" s="1" t="s">
        <v>28</v>
      </c>
      <c r="L4017" s="1">
        <v>4</v>
      </c>
      <c r="M4017" s="1">
        <v>1.04</v>
      </c>
      <c r="N4017" s="1" t="s">
        <v>51</v>
      </c>
    </row>
    <row r="4018" spans="1:14" x14ac:dyDescent="0.2">
      <c r="A4018" s="1" t="s">
        <v>4058</v>
      </c>
      <c r="B4018" s="1">
        <v>30</v>
      </c>
      <c r="C4018" s="1" t="s">
        <v>26</v>
      </c>
      <c r="D4018" s="1" t="s">
        <v>15</v>
      </c>
      <c r="E4018" s="1">
        <v>1.6</v>
      </c>
      <c r="F4018" s="1">
        <v>56</v>
      </c>
      <c r="G4018" s="1" t="s">
        <v>22</v>
      </c>
      <c r="H4018" s="1" t="s">
        <v>54</v>
      </c>
      <c r="I4018" s="1">
        <v>8.99</v>
      </c>
      <c r="J4018" s="1">
        <v>1</v>
      </c>
      <c r="K4018" s="1" t="s">
        <v>36</v>
      </c>
      <c r="L4018" s="1">
        <v>2</v>
      </c>
      <c r="M4018" s="1">
        <v>0.03</v>
      </c>
      <c r="N4018" s="1" t="s">
        <v>33</v>
      </c>
    </row>
    <row r="4019" spans="1:14" x14ac:dyDescent="0.2">
      <c r="A4019" s="1" t="s">
        <v>4059</v>
      </c>
      <c r="B4019" s="1">
        <v>35</v>
      </c>
      <c r="C4019" s="1" t="s">
        <v>26</v>
      </c>
      <c r="D4019" s="1" t="s">
        <v>15</v>
      </c>
      <c r="E4019" s="1">
        <v>1.1000000000000001</v>
      </c>
      <c r="F4019" s="1">
        <v>25</v>
      </c>
      <c r="G4019" s="1" t="s">
        <v>69</v>
      </c>
      <c r="H4019" s="1" t="s">
        <v>45</v>
      </c>
      <c r="I4019" s="1">
        <v>8.99</v>
      </c>
      <c r="J4019" s="1">
        <v>1</v>
      </c>
      <c r="K4019" s="1" t="s">
        <v>42</v>
      </c>
      <c r="L4019" s="1">
        <v>2</v>
      </c>
      <c r="M4019" s="1">
        <v>0.04</v>
      </c>
      <c r="N4019" s="1" t="s">
        <v>33</v>
      </c>
    </row>
    <row r="4020" spans="1:14" x14ac:dyDescent="0.2">
      <c r="A4020" s="1" t="s">
        <v>4060</v>
      </c>
      <c r="B4020" s="1">
        <v>22</v>
      </c>
      <c r="C4020" s="1" t="s">
        <v>14</v>
      </c>
      <c r="D4020" s="1" t="s">
        <v>31</v>
      </c>
      <c r="E4020" s="1">
        <v>17.850000000000001</v>
      </c>
      <c r="F4020" s="1">
        <v>46</v>
      </c>
      <c r="G4020" s="1" t="s">
        <v>48</v>
      </c>
      <c r="H4020" s="1" t="s">
        <v>17</v>
      </c>
      <c r="I4020" s="1">
        <v>17.989999999999998</v>
      </c>
      <c r="J4020" s="1">
        <v>1</v>
      </c>
      <c r="K4020" s="1" t="s">
        <v>42</v>
      </c>
      <c r="L4020" s="1">
        <v>2</v>
      </c>
      <c r="M4020" s="1">
        <v>0.38</v>
      </c>
      <c r="N4020" s="1" t="s">
        <v>38</v>
      </c>
    </row>
    <row r="4021" spans="1:14" x14ac:dyDescent="0.2">
      <c r="A4021" s="2" t="s">
        <v>4061</v>
      </c>
      <c r="B4021" s="1">
        <v>35</v>
      </c>
      <c r="C4021" s="1" t="s">
        <v>26</v>
      </c>
      <c r="D4021" s="1" t="s">
        <v>15</v>
      </c>
      <c r="E4021" s="1">
        <v>1.1000000000000001</v>
      </c>
      <c r="F4021" s="1">
        <v>35</v>
      </c>
      <c r="G4021" s="1" t="s">
        <v>16</v>
      </c>
      <c r="H4021" s="1" t="s">
        <v>17</v>
      </c>
      <c r="I4021" s="1">
        <v>8.99</v>
      </c>
      <c r="J4021" s="1">
        <v>1</v>
      </c>
      <c r="K4021" s="1" t="s">
        <v>42</v>
      </c>
      <c r="L4021" s="1">
        <v>2</v>
      </c>
      <c r="M4021" s="1">
        <v>0.03</v>
      </c>
      <c r="N4021" s="1" t="s">
        <v>24</v>
      </c>
    </row>
    <row r="4022" spans="1:14" x14ac:dyDescent="0.2">
      <c r="A4022" s="1" t="s">
        <v>4062</v>
      </c>
      <c r="B4022" s="1">
        <v>35</v>
      </c>
      <c r="C4022" s="1" t="s">
        <v>26</v>
      </c>
      <c r="D4022" s="1" t="s">
        <v>15</v>
      </c>
      <c r="E4022" s="1">
        <v>37.93</v>
      </c>
      <c r="F4022" s="1">
        <v>14</v>
      </c>
      <c r="G4022" s="1" t="s">
        <v>16</v>
      </c>
      <c r="H4022" s="1" t="s">
        <v>54</v>
      </c>
      <c r="I4022" s="1">
        <v>8.99</v>
      </c>
      <c r="J4022" s="1">
        <v>0</v>
      </c>
      <c r="K4022" s="1" t="s">
        <v>28</v>
      </c>
      <c r="L4022" s="1">
        <v>4</v>
      </c>
      <c r="M4022" s="1">
        <v>2.5299999999999998</v>
      </c>
      <c r="N4022" s="1" t="s">
        <v>38</v>
      </c>
    </row>
    <row r="4023" spans="1:14" x14ac:dyDescent="0.2">
      <c r="A4023" s="1" t="s">
        <v>4063</v>
      </c>
      <c r="B4023" s="1">
        <v>22</v>
      </c>
      <c r="C4023" s="1" t="s">
        <v>26</v>
      </c>
      <c r="D4023" s="1" t="s">
        <v>15</v>
      </c>
      <c r="E4023" s="1">
        <v>0.68</v>
      </c>
      <c r="F4023" s="1">
        <v>21</v>
      </c>
      <c r="G4023" s="1" t="s">
        <v>32</v>
      </c>
      <c r="H4023" s="1" t="s">
        <v>17</v>
      </c>
      <c r="I4023" s="1">
        <v>8.99</v>
      </c>
      <c r="J4023" s="1">
        <v>1</v>
      </c>
      <c r="K4023" s="1" t="s">
        <v>36</v>
      </c>
      <c r="L4023" s="1">
        <v>1</v>
      </c>
      <c r="M4023" s="1">
        <v>0.03</v>
      </c>
      <c r="N4023" s="1" t="s">
        <v>19</v>
      </c>
    </row>
    <row r="4024" spans="1:14" x14ac:dyDescent="0.2">
      <c r="A4024" s="1" t="s">
        <v>4064</v>
      </c>
      <c r="B4024" s="1">
        <v>43</v>
      </c>
      <c r="C4024" s="1" t="s">
        <v>40</v>
      </c>
      <c r="D4024" s="1" t="s">
        <v>31</v>
      </c>
      <c r="E4024" s="1">
        <v>13.49</v>
      </c>
      <c r="F4024" s="1">
        <v>8</v>
      </c>
      <c r="G4024" s="1" t="s">
        <v>22</v>
      </c>
      <c r="H4024" s="1" t="s">
        <v>54</v>
      </c>
      <c r="I4024" s="1">
        <v>17.989999999999998</v>
      </c>
      <c r="J4024" s="1">
        <v>0</v>
      </c>
      <c r="K4024" s="1" t="s">
        <v>18</v>
      </c>
      <c r="L4024" s="1">
        <v>4</v>
      </c>
      <c r="M4024" s="1">
        <v>1.5</v>
      </c>
      <c r="N4024" s="1" t="s">
        <v>51</v>
      </c>
    </row>
    <row r="4025" spans="1:14" x14ac:dyDescent="0.2">
      <c r="A4025" s="1" t="s">
        <v>4065</v>
      </c>
      <c r="B4025" s="1">
        <v>33</v>
      </c>
      <c r="C4025" s="1" t="s">
        <v>40</v>
      </c>
      <c r="D4025" s="1" t="s">
        <v>31</v>
      </c>
      <c r="E4025" s="1">
        <v>0.69</v>
      </c>
      <c r="F4025" s="1">
        <v>13</v>
      </c>
      <c r="G4025" s="1" t="s">
        <v>27</v>
      </c>
      <c r="H4025" s="1" t="s">
        <v>56</v>
      </c>
      <c r="I4025" s="1">
        <v>17.989999999999998</v>
      </c>
      <c r="J4025" s="1">
        <v>1</v>
      </c>
      <c r="K4025" s="1" t="s">
        <v>28</v>
      </c>
      <c r="L4025" s="1">
        <v>4</v>
      </c>
      <c r="M4025" s="1">
        <v>0.05</v>
      </c>
      <c r="N4025" s="1" t="s">
        <v>51</v>
      </c>
    </row>
    <row r="4026" spans="1:14" x14ac:dyDescent="0.2">
      <c r="A4026" s="1" t="s">
        <v>4066</v>
      </c>
      <c r="B4026" s="1">
        <v>48</v>
      </c>
      <c r="C4026" s="1" t="s">
        <v>26</v>
      </c>
      <c r="D4026" s="1" t="s">
        <v>31</v>
      </c>
      <c r="E4026" s="1">
        <v>10.54</v>
      </c>
      <c r="F4026" s="1">
        <v>19</v>
      </c>
      <c r="G4026" s="1" t="s">
        <v>22</v>
      </c>
      <c r="H4026" s="1" t="s">
        <v>23</v>
      </c>
      <c r="I4026" s="1">
        <v>17.989999999999998</v>
      </c>
      <c r="J4026" s="1">
        <v>0</v>
      </c>
      <c r="K4026" s="1" t="s">
        <v>60</v>
      </c>
      <c r="L4026" s="1">
        <v>1</v>
      </c>
      <c r="M4026" s="1">
        <v>0.53</v>
      </c>
      <c r="N4026" s="1" t="s">
        <v>24</v>
      </c>
    </row>
    <row r="4027" spans="1:14" x14ac:dyDescent="0.2">
      <c r="A4027" s="1" t="s">
        <v>4067</v>
      </c>
      <c r="B4027" s="1">
        <v>68</v>
      </c>
      <c r="C4027" s="1" t="s">
        <v>26</v>
      </c>
      <c r="D4027" s="1" t="s">
        <v>31</v>
      </c>
      <c r="E4027" s="1">
        <v>1.85</v>
      </c>
      <c r="F4027" s="1">
        <v>3</v>
      </c>
      <c r="G4027" s="1" t="s">
        <v>22</v>
      </c>
      <c r="H4027" s="1" t="s">
        <v>56</v>
      </c>
      <c r="I4027" s="1">
        <v>17.989999999999998</v>
      </c>
      <c r="J4027" s="1">
        <v>0</v>
      </c>
      <c r="K4027" s="1" t="s">
        <v>18</v>
      </c>
      <c r="L4027" s="1">
        <v>5</v>
      </c>
      <c r="M4027" s="1">
        <v>0.46</v>
      </c>
      <c r="N4027" s="1" t="s">
        <v>38</v>
      </c>
    </row>
    <row r="4028" spans="1:14" x14ac:dyDescent="0.2">
      <c r="A4028" s="1" t="s">
        <v>4068</v>
      </c>
      <c r="B4028" s="1">
        <v>58</v>
      </c>
      <c r="C4028" s="1" t="s">
        <v>14</v>
      </c>
      <c r="D4028" s="1" t="s">
        <v>21</v>
      </c>
      <c r="E4028" s="1">
        <v>1.32</v>
      </c>
      <c r="F4028" s="1">
        <v>29</v>
      </c>
      <c r="G4028" s="1" t="s">
        <v>32</v>
      </c>
      <c r="H4028" s="1" t="s">
        <v>23</v>
      </c>
      <c r="I4028" s="1">
        <v>13.99</v>
      </c>
      <c r="J4028" s="1">
        <v>1</v>
      </c>
      <c r="K4028" s="1" t="s">
        <v>42</v>
      </c>
      <c r="L4028" s="1">
        <v>2</v>
      </c>
      <c r="M4028" s="1">
        <v>0.04</v>
      </c>
      <c r="N4028" s="1" t="s">
        <v>51</v>
      </c>
    </row>
    <row r="4029" spans="1:14" x14ac:dyDescent="0.2">
      <c r="A4029" s="1" t="s">
        <v>4069</v>
      </c>
      <c r="B4029" s="1">
        <v>49</v>
      </c>
      <c r="C4029" s="1" t="s">
        <v>14</v>
      </c>
      <c r="D4029" s="1" t="s">
        <v>15</v>
      </c>
      <c r="E4029" s="1">
        <v>10.47</v>
      </c>
      <c r="F4029" s="1">
        <v>43</v>
      </c>
      <c r="G4029" s="1" t="s">
        <v>16</v>
      </c>
      <c r="H4029" s="1" t="s">
        <v>45</v>
      </c>
      <c r="I4029" s="1">
        <v>8.99</v>
      </c>
      <c r="J4029" s="1">
        <v>1</v>
      </c>
      <c r="K4029" s="1" t="s">
        <v>36</v>
      </c>
      <c r="L4029" s="1">
        <v>5</v>
      </c>
      <c r="M4029" s="1">
        <v>0.24</v>
      </c>
      <c r="N4029" s="1" t="s">
        <v>51</v>
      </c>
    </row>
    <row r="4030" spans="1:14" x14ac:dyDescent="0.2">
      <c r="A4030" s="1" t="s">
        <v>4070</v>
      </c>
      <c r="B4030" s="1">
        <v>24</v>
      </c>
      <c r="C4030" s="1" t="s">
        <v>14</v>
      </c>
      <c r="D4030" s="1" t="s">
        <v>15</v>
      </c>
      <c r="E4030" s="1">
        <v>2.59</v>
      </c>
      <c r="F4030" s="1">
        <v>24</v>
      </c>
      <c r="G4030" s="1" t="s">
        <v>69</v>
      </c>
      <c r="H4030" s="1" t="s">
        <v>23</v>
      </c>
      <c r="I4030" s="1">
        <v>8.99</v>
      </c>
      <c r="J4030" s="1">
        <v>1</v>
      </c>
      <c r="K4030" s="1" t="s">
        <v>18</v>
      </c>
      <c r="L4030" s="1">
        <v>3</v>
      </c>
      <c r="M4030" s="1">
        <v>0.1</v>
      </c>
      <c r="N4030" s="1" t="s">
        <v>33</v>
      </c>
    </row>
    <row r="4031" spans="1:14" x14ac:dyDescent="0.2">
      <c r="A4031" s="1" t="s">
        <v>4071</v>
      </c>
      <c r="B4031" s="1">
        <v>66</v>
      </c>
      <c r="C4031" s="1" t="s">
        <v>14</v>
      </c>
      <c r="D4031" s="1" t="s">
        <v>21</v>
      </c>
      <c r="E4031" s="1">
        <v>26.89</v>
      </c>
      <c r="F4031" s="1">
        <v>17</v>
      </c>
      <c r="G4031" s="1" t="s">
        <v>16</v>
      </c>
      <c r="H4031" s="1" t="s">
        <v>54</v>
      </c>
      <c r="I4031" s="1">
        <v>13.99</v>
      </c>
      <c r="J4031" s="1">
        <v>0</v>
      </c>
      <c r="K4031" s="1" t="s">
        <v>18</v>
      </c>
      <c r="L4031" s="1">
        <v>1</v>
      </c>
      <c r="M4031" s="1">
        <v>1.49</v>
      </c>
      <c r="N4031" s="1" t="s">
        <v>51</v>
      </c>
    </row>
    <row r="4032" spans="1:14" x14ac:dyDescent="0.2">
      <c r="A4032" s="1" t="s">
        <v>4072</v>
      </c>
      <c r="B4032" s="1">
        <v>26</v>
      </c>
      <c r="C4032" s="1" t="s">
        <v>40</v>
      </c>
      <c r="D4032" s="1" t="s">
        <v>31</v>
      </c>
      <c r="E4032" s="1">
        <v>1.87</v>
      </c>
      <c r="F4032" s="1">
        <v>26</v>
      </c>
      <c r="G4032" s="1" t="s">
        <v>48</v>
      </c>
      <c r="H4032" s="1" t="s">
        <v>17</v>
      </c>
      <c r="I4032" s="1">
        <v>17.989999999999998</v>
      </c>
      <c r="J4032" s="1">
        <v>1</v>
      </c>
      <c r="K4032" s="1" t="s">
        <v>28</v>
      </c>
      <c r="L4032" s="1">
        <v>3</v>
      </c>
      <c r="M4032" s="1">
        <v>7.0000000000000007E-2</v>
      </c>
      <c r="N4032" s="1" t="s">
        <v>46</v>
      </c>
    </row>
    <row r="4033" spans="1:14" x14ac:dyDescent="0.2">
      <c r="A4033" s="1" t="s">
        <v>4073</v>
      </c>
      <c r="B4033" s="1">
        <v>32</v>
      </c>
      <c r="C4033" s="1" t="s">
        <v>26</v>
      </c>
      <c r="D4033" s="1" t="s">
        <v>15</v>
      </c>
      <c r="E4033" s="1">
        <v>6.82</v>
      </c>
      <c r="F4033" s="1">
        <v>42</v>
      </c>
      <c r="G4033" s="1" t="s">
        <v>16</v>
      </c>
      <c r="H4033" s="1" t="s">
        <v>23</v>
      </c>
      <c r="I4033" s="1">
        <v>8.99</v>
      </c>
      <c r="J4033" s="1">
        <v>1</v>
      </c>
      <c r="K4033" s="1" t="s">
        <v>60</v>
      </c>
      <c r="L4033" s="1">
        <v>5</v>
      </c>
      <c r="M4033" s="1">
        <v>0.16</v>
      </c>
      <c r="N4033" s="1" t="s">
        <v>46</v>
      </c>
    </row>
    <row r="4034" spans="1:14" x14ac:dyDescent="0.2">
      <c r="A4034" s="2" t="s">
        <v>4074</v>
      </c>
      <c r="B4034" s="1">
        <v>54</v>
      </c>
      <c r="C4034" s="1" t="s">
        <v>26</v>
      </c>
      <c r="D4034" s="1" t="s">
        <v>15</v>
      </c>
      <c r="E4034" s="1">
        <v>6.76</v>
      </c>
      <c r="F4034" s="1">
        <v>52</v>
      </c>
      <c r="G4034" s="1" t="s">
        <v>27</v>
      </c>
      <c r="H4034" s="1" t="s">
        <v>56</v>
      </c>
      <c r="I4034" s="1">
        <v>8.99</v>
      </c>
      <c r="J4034" s="1">
        <v>1</v>
      </c>
      <c r="K4034" s="1" t="s">
        <v>42</v>
      </c>
      <c r="L4034" s="1">
        <v>5</v>
      </c>
      <c r="M4034" s="1">
        <v>0.13</v>
      </c>
      <c r="N4034" s="1" t="s">
        <v>29</v>
      </c>
    </row>
    <row r="4035" spans="1:14" x14ac:dyDescent="0.2">
      <c r="A4035" s="1" t="s">
        <v>4075</v>
      </c>
      <c r="B4035" s="1">
        <v>45</v>
      </c>
      <c r="C4035" s="1" t="s">
        <v>26</v>
      </c>
      <c r="D4035" s="1" t="s">
        <v>31</v>
      </c>
      <c r="E4035" s="1">
        <v>1.85</v>
      </c>
      <c r="F4035" s="1">
        <v>23</v>
      </c>
      <c r="G4035" s="1" t="s">
        <v>27</v>
      </c>
      <c r="H4035" s="1" t="s">
        <v>17</v>
      </c>
      <c r="I4035" s="1">
        <v>17.989999999999998</v>
      </c>
      <c r="J4035" s="1">
        <v>1</v>
      </c>
      <c r="K4035" s="1" t="s">
        <v>28</v>
      </c>
      <c r="L4035" s="1">
        <v>5</v>
      </c>
      <c r="M4035" s="1">
        <v>0.08</v>
      </c>
      <c r="N4035" s="1" t="s">
        <v>24</v>
      </c>
    </row>
    <row r="4036" spans="1:14" x14ac:dyDescent="0.2">
      <c r="A4036" s="1" t="s">
        <v>4076</v>
      </c>
      <c r="B4036" s="1">
        <v>59</v>
      </c>
      <c r="C4036" s="1" t="s">
        <v>14</v>
      </c>
      <c r="D4036" s="1" t="s">
        <v>31</v>
      </c>
      <c r="E4036" s="1">
        <v>8.8800000000000008</v>
      </c>
      <c r="F4036" s="1">
        <v>16</v>
      </c>
      <c r="G4036" s="1" t="s">
        <v>48</v>
      </c>
      <c r="H4036" s="1" t="s">
        <v>23</v>
      </c>
      <c r="I4036" s="1">
        <v>17.989999999999998</v>
      </c>
      <c r="J4036" s="1">
        <v>0</v>
      </c>
      <c r="K4036" s="1" t="s">
        <v>36</v>
      </c>
      <c r="L4036" s="1">
        <v>1</v>
      </c>
      <c r="M4036" s="1">
        <v>0.52</v>
      </c>
      <c r="N4036" s="1" t="s">
        <v>38</v>
      </c>
    </row>
    <row r="4037" spans="1:14" x14ac:dyDescent="0.2">
      <c r="A4037" s="1" t="s">
        <v>4077</v>
      </c>
      <c r="B4037" s="1">
        <v>67</v>
      </c>
      <c r="C4037" s="1" t="s">
        <v>14</v>
      </c>
      <c r="D4037" s="1" t="s">
        <v>15</v>
      </c>
      <c r="E4037" s="1">
        <v>17.079999999999998</v>
      </c>
      <c r="F4037" s="1">
        <v>33</v>
      </c>
      <c r="G4037" s="1" t="s">
        <v>48</v>
      </c>
      <c r="H4037" s="1" t="s">
        <v>17</v>
      </c>
      <c r="I4037" s="1">
        <v>8.99</v>
      </c>
      <c r="J4037" s="1">
        <v>0</v>
      </c>
      <c r="K4037" s="1" t="s">
        <v>60</v>
      </c>
      <c r="L4037" s="1">
        <v>5</v>
      </c>
      <c r="M4037" s="1">
        <v>0.5</v>
      </c>
      <c r="N4037" s="1" t="s">
        <v>29</v>
      </c>
    </row>
    <row r="4038" spans="1:14" x14ac:dyDescent="0.2">
      <c r="A4038" s="1" t="s">
        <v>4078</v>
      </c>
      <c r="B4038" s="1">
        <v>61</v>
      </c>
      <c r="C4038" s="1" t="s">
        <v>26</v>
      </c>
      <c r="D4038" s="1" t="s">
        <v>15</v>
      </c>
      <c r="E4038" s="1">
        <v>12.55</v>
      </c>
      <c r="F4038" s="1">
        <v>8</v>
      </c>
      <c r="G4038" s="1" t="s">
        <v>16</v>
      </c>
      <c r="H4038" s="1" t="s">
        <v>17</v>
      </c>
      <c r="I4038" s="1">
        <v>8.99</v>
      </c>
      <c r="J4038" s="1">
        <v>0</v>
      </c>
      <c r="K4038" s="1" t="s">
        <v>42</v>
      </c>
      <c r="L4038" s="1">
        <v>3</v>
      </c>
      <c r="M4038" s="1">
        <v>1.39</v>
      </c>
      <c r="N4038" s="1" t="s">
        <v>38</v>
      </c>
    </row>
    <row r="4039" spans="1:14" x14ac:dyDescent="0.2">
      <c r="A4039" s="1" t="s">
        <v>4079</v>
      </c>
      <c r="B4039" s="1">
        <v>22</v>
      </c>
      <c r="C4039" s="1" t="s">
        <v>26</v>
      </c>
      <c r="D4039" s="1" t="s">
        <v>21</v>
      </c>
      <c r="E4039" s="1">
        <v>3.05</v>
      </c>
      <c r="F4039" s="1">
        <v>48</v>
      </c>
      <c r="G4039" s="1" t="s">
        <v>48</v>
      </c>
      <c r="H4039" s="1" t="s">
        <v>54</v>
      </c>
      <c r="I4039" s="1">
        <v>13.99</v>
      </c>
      <c r="J4039" s="1">
        <v>1</v>
      </c>
      <c r="K4039" s="1" t="s">
        <v>28</v>
      </c>
      <c r="L4039" s="1">
        <v>4</v>
      </c>
      <c r="M4039" s="1">
        <v>0.06</v>
      </c>
      <c r="N4039" s="1" t="s">
        <v>51</v>
      </c>
    </row>
    <row r="4040" spans="1:14" x14ac:dyDescent="0.2">
      <c r="A4040" s="1" t="s">
        <v>4080</v>
      </c>
      <c r="B4040" s="1">
        <v>23</v>
      </c>
      <c r="C4040" s="1" t="s">
        <v>14</v>
      </c>
      <c r="D4040" s="1" t="s">
        <v>15</v>
      </c>
      <c r="E4040" s="1">
        <v>14.42</v>
      </c>
      <c r="F4040" s="1">
        <v>2</v>
      </c>
      <c r="G4040" s="1" t="s">
        <v>16</v>
      </c>
      <c r="H4040" s="1" t="s">
        <v>56</v>
      </c>
      <c r="I4040" s="1">
        <v>8.99</v>
      </c>
      <c r="J4040" s="1">
        <v>0</v>
      </c>
      <c r="K4040" s="1" t="s">
        <v>28</v>
      </c>
      <c r="L4040" s="1">
        <v>2</v>
      </c>
      <c r="M4040" s="1">
        <v>4.8099999999999996</v>
      </c>
      <c r="N4040" s="1" t="s">
        <v>38</v>
      </c>
    </row>
    <row r="4041" spans="1:14" x14ac:dyDescent="0.2">
      <c r="A4041" s="1" t="s">
        <v>4081</v>
      </c>
      <c r="B4041" s="1">
        <v>61</v>
      </c>
      <c r="C4041" s="1" t="s">
        <v>26</v>
      </c>
      <c r="D4041" s="1" t="s">
        <v>21</v>
      </c>
      <c r="E4041" s="1">
        <v>16.829999999999998</v>
      </c>
      <c r="F4041" s="1">
        <v>46</v>
      </c>
      <c r="G4041" s="1" t="s">
        <v>48</v>
      </c>
      <c r="H4041" s="1" t="s">
        <v>23</v>
      </c>
      <c r="I4041" s="1">
        <v>13.99</v>
      </c>
      <c r="J4041" s="1">
        <v>0</v>
      </c>
      <c r="K4041" s="1" t="s">
        <v>42</v>
      </c>
      <c r="L4041" s="1">
        <v>5</v>
      </c>
      <c r="M4041" s="1">
        <v>0.36</v>
      </c>
      <c r="N4041" s="1" t="s">
        <v>38</v>
      </c>
    </row>
    <row r="4042" spans="1:14" x14ac:dyDescent="0.2">
      <c r="A4042" s="1" t="s">
        <v>4082</v>
      </c>
      <c r="B4042" s="1">
        <v>66</v>
      </c>
      <c r="C4042" s="1" t="s">
        <v>40</v>
      </c>
      <c r="D4042" s="1" t="s">
        <v>21</v>
      </c>
      <c r="E4042" s="1">
        <v>1.65</v>
      </c>
      <c r="F4042" s="1">
        <v>44</v>
      </c>
      <c r="G4042" s="1" t="s">
        <v>16</v>
      </c>
      <c r="H4042" s="1" t="s">
        <v>17</v>
      </c>
      <c r="I4042" s="1">
        <v>13.99</v>
      </c>
      <c r="J4042" s="1">
        <v>1</v>
      </c>
      <c r="K4042" s="1" t="s">
        <v>42</v>
      </c>
      <c r="L4042" s="1">
        <v>2</v>
      </c>
      <c r="M4042" s="1">
        <v>0.04</v>
      </c>
      <c r="N4042" s="1" t="s">
        <v>38</v>
      </c>
    </row>
    <row r="4043" spans="1:14" x14ac:dyDescent="0.2">
      <c r="A4043" s="1" t="s">
        <v>4083</v>
      </c>
      <c r="B4043" s="1">
        <v>39</v>
      </c>
      <c r="C4043" s="1" t="s">
        <v>26</v>
      </c>
      <c r="D4043" s="1" t="s">
        <v>21</v>
      </c>
      <c r="E4043" s="1">
        <v>2.76</v>
      </c>
      <c r="F4043" s="1">
        <v>1</v>
      </c>
      <c r="G4043" s="1" t="s">
        <v>48</v>
      </c>
      <c r="H4043" s="1" t="s">
        <v>23</v>
      </c>
      <c r="I4043" s="1">
        <v>13.99</v>
      </c>
      <c r="J4043" s="1">
        <v>0</v>
      </c>
      <c r="K4043" s="1" t="s">
        <v>42</v>
      </c>
      <c r="L4043" s="1">
        <v>3</v>
      </c>
      <c r="M4043" s="1">
        <v>1.38</v>
      </c>
      <c r="N4043" s="1" t="s">
        <v>51</v>
      </c>
    </row>
    <row r="4044" spans="1:14" x14ac:dyDescent="0.2">
      <c r="A4044" s="1" t="s">
        <v>4084</v>
      </c>
      <c r="B4044" s="1">
        <v>68</v>
      </c>
      <c r="C4044" s="1" t="s">
        <v>14</v>
      </c>
      <c r="D4044" s="1" t="s">
        <v>31</v>
      </c>
      <c r="E4044" s="1">
        <v>1.23</v>
      </c>
      <c r="F4044" s="1">
        <v>12</v>
      </c>
      <c r="G4044" s="1" t="s">
        <v>27</v>
      </c>
      <c r="H4044" s="1" t="s">
        <v>23</v>
      </c>
      <c r="I4044" s="1">
        <v>17.989999999999998</v>
      </c>
      <c r="J4044" s="1">
        <v>1</v>
      </c>
      <c r="K4044" s="1" t="s">
        <v>28</v>
      </c>
      <c r="L4044" s="1">
        <v>5</v>
      </c>
      <c r="M4044" s="1">
        <v>0.09</v>
      </c>
      <c r="N4044" s="1" t="s">
        <v>33</v>
      </c>
    </row>
    <row r="4045" spans="1:14" x14ac:dyDescent="0.2">
      <c r="A4045" s="1" t="s">
        <v>4085</v>
      </c>
      <c r="B4045" s="1">
        <v>52</v>
      </c>
      <c r="C4045" s="1" t="s">
        <v>14</v>
      </c>
      <c r="D4045" s="1" t="s">
        <v>31</v>
      </c>
      <c r="E4045" s="1">
        <v>3.1</v>
      </c>
      <c r="F4045" s="1">
        <v>6</v>
      </c>
      <c r="G4045" s="1" t="s">
        <v>22</v>
      </c>
      <c r="H4045" s="1" t="s">
        <v>56</v>
      </c>
      <c r="I4045" s="1">
        <v>17.989999999999998</v>
      </c>
      <c r="J4045" s="1">
        <v>0</v>
      </c>
      <c r="K4045" s="1" t="s">
        <v>60</v>
      </c>
      <c r="L4045" s="1">
        <v>3</v>
      </c>
      <c r="M4045" s="1">
        <v>0.44</v>
      </c>
      <c r="N4045" s="1" t="s">
        <v>51</v>
      </c>
    </row>
    <row r="4046" spans="1:14" x14ac:dyDescent="0.2">
      <c r="A4046" s="1" t="s">
        <v>4086</v>
      </c>
      <c r="B4046" s="1">
        <v>21</v>
      </c>
      <c r="C4046" s="1" t="s">
        <v>26</v>
      </c>
      <c r="D4046" s="1" t="s">
        <v>31</v>
      </c>
      <c r="E4046" s="1">
        <v>34.18</v>
      </c>
      <c r="F4046" s="1">
        <v>47</v>
      </c>
      <c r="G4046" s="1" t="s">
        <v>22</v>
      </c>
      <c r="H4046" s="1" t="s">
        <v>23</v>
      </c>
      <c r="I4046" s="1">
        <v>17.989999999999998</v>
      </c>
      <c r="J4046" s="1">
        <v>0</v>
      </c>
      <c r="K4046" s="1" t="s">
        <v>18</v>
      </c>
      <c r="L4046" s="1">
        <v>1</v>
      </c>
      <c r="M4046" s="1">
        <v>0.71</v>
      </c>
      <c r="N4046" s="1" t="s">
        <v>46</v>
      </c>
    </row>
    <row r="4047" spans="1:14" x14ac:dyDescent="0.2">
      <c r="A4047" s="1" t="s">
        <v>4087</v>
      </c>
      <c r="B4047" s="1">
        <v>53</v>
      </c>
      <c r="C4047" s="1" t="s">
        <v>40</v>
      </c>
      <c r="D4047" s="1" t="s">
        <v>21</v>
      </c>
      <c r="E4047" s="1">
        <v>16.059999999999999</v>
      </c>
      <c r="F4047" s="1">
        <v>57</v>
      </c>
      <c r="G4047" s="1" t="s">
        <v>69</v>
      </c>
      <c r="H4047" s="1" t="s">
        <v>56</v>
      </c>
      <c r="I4047" s="1">
        <v>13.99</v>
      </c>
      <c r="J4047" s="1">
        <v>1</v>
      </c>
      <c r="K4047" s="1" t="s">
        <v>18</v>
      </c>
      <c r="L4047" s="1">
        <v>4</v>
      </c>
      <c r="M4047" s="1">
        <v>0.28000000000000003</v>
      </c>
      <c r="N4047" s="1" t="s">
        <v>19</v>
      </c>
    </row>
    <row r="4048" spans="1:14" x14ac:dyDescent="0.2">
      <c r="A4048" s="1" t="s">
        <v>4088</v>
      </c>
      <c r="B4048" s="1">
        <v>68</v>
      </c>
      <c r="C4048" s="1" t="s">
        <v>40</v>
      </c>
      <c r="D4048" s="1" t="s">
        <v>15</v>
      </c>
      <c r="E4048" s="1">
        <v>5.26</v>
      </c>
      <c r="F4048" s="1">
        <v>45</v>
      </c>
      <c r="G4048" s="1" t="s">
        <v>27</v>
      </c>
      <c r="H4048" s="1" t="s">
        <v>54</v>
      </c>
      <c r="I4048" s="1">
        <v>8.99</v>
      </c>
      <c r="J4048" s="1">
        <v>1</v>
      </c>
      <c r="K4048" s="1" t="s">
        <v>18</v>
      </c>
      <c r="L4048" s="1">
        <v>1</v>
      </c>
      <c r="M4048" s="1">
        <v>0.11</v>
      </c>
      <c r="N4048" s="1" t="s">
        <v>19</v>
      </c>
    </row>
    <row r="4049" spans="1:14" x14ac:dyDescent="0.2">
      <c r="A4049" s="1" t="s">
        <v>4089</v>
      </c>
      <c r="B4049" s="1">
        <v>46</v>
      </c>
      <c r="C4049" s="1" t="s">
        <v>26</v>
      </c>
      <c r="D4049" s="1" t="s">
        <v>21</v>
      </c>
      <c r="E4049" s="1">
        <v>4.76</v>
      </c>
      <c r="F4049" s="1">
        <v>43</v>
      </c>
      <c r="G4049" s="1" t="s">
        <v>22</v>
      </c>
      <c r="H4049" s="1" t="s">
        <v>54</v>
      </c>
      <c r="I4049" s="1">
        <v>13.99</v>
      </c>
      <c r="J4049" s="1">
        <v>1</v>
      </c>
      <c r="K4049" s="1" t="s">
        <v>42</v>
      </c>
      <c r="L4049" s="1">
        <v>5</v>
      </c>
      <c r="M4049" s="1">
        <v>0.11</v>
      </c>
      <c r="N4049" s="1" t="s">
        <v>38</v>
      </c>
    </row>
    <row r="4050" spans="1:14" x14ac:dyDescent="0.2">
      <c r="A4050" s="1" t="s">
        <v>4090</v>
      </c>
      <c r="B4050" s="1">
        <v>20</v>
      </c>
      <c r="C4050" s="1" t="s">
        <v>14</v>
      </c>
      <c r="D4050" s="1" t="s">
        <v>31</v>
      </c>
      <c r="E4050" s="1">
        <v>1.78</v>
      </c>
      <c r="F4050" s="1">
        <v>34</v>
      </c>
      <c r="G4050" s="1" t="s">
        <v>27</v>
      </c>
      <c r="H4050" s="1" t="s">
        <v>54</v>
      </c>
      <c r="I4050" s="1">
        <v>17.989999999999998</v>
      </c>
      <c r="J4050" s="1">
        <v>1</v>
      </c>
      <c r="K4050" s="1" t="s">
        <v>60</v>
      </c>
      <c r="L4050" s="1">
        <v>5</v>
      </c>
      <c r="M4050" s="1">
        <v>0.05</v>
      </c>
      <c r="N4050" s="1" t="s">
        <v>19</v>
      </c>
    </row>
    <row r="4051" spans="1:14" x14ac:dyDescent="0.2">
      <c r="A4051" s="1" t="s">
        <v>4091</v>
      </c>
      <c r="B4051" s="1">
        <v>34</v>
      </c>
      <c r="C4051" s="1" t="s">
        <v>40</v>
      </c>
      <c r="D4051" s="1" t="s">
        <v>15</v>
      </c>
      <c r="E4051" s="1">
        <v>10.48</v>
      </c>
      <c r="F4051" s="1">
        <v>60</v>
      </c>
      <c r="G4051" s="1" t="s">
        <v>22</v>
      </c>
      <c r="H4051" s="1" t="s">
        <v>54</v>
      </c>
      <c r="I4051" s="1">
        <v>8.99</v>
      </c>
      <c r="J4051" s="1">
        <v>1</v>
      </c>
      <c r="K4051" s="1" t="s">
        <v>28</v>
      </c>
      <c r="L4051" s="1">
        <v>5</v>
      </c>
      <c r="M4051" s="1">
        <v>0.17</v>
      </c>
      <c r="N4051" s="1" t="s">
        <v>38</v>
      </c>
    </row>
    <row r="4052" spans="1:14" x14ac:dyDescent="0.2">
      <c r="A4052" s="1" t="s">
        <v>4092</v>
      </c>
      <c r="B4052" s="1">
        <v>31</v>
      </c>
      <c r="C4052" s="1" t="s">
        <v>40</v>
      </c>
      <c r="D4052" s="1" t="s">
        <v>15</v>
      </c>
      <c r="E4052" s="1">
        <v>1.61</v>
      </c>
      <c r="F4052" s="1">
        <v>41</v>
      </c>
      <c r="G4052" s="1" t="s">
        <v>69</v>
      </c>
      <c r="H4052" s="1" t="s">
        <v>56</v>
      </c>
      <c r="I4052" s="1">
        <v>8.99</v>
      </c>
      <c r="J4052" s="1">
        <v>1</v>
      </c>
      <c r="K4052" s="1" t="s">
        <v>18</v>
      </c>
      <c r="L4052" s="1">
        <v>2</v>
      </c>
      <c r="M4052" s="1">
        <v>0.04</v>
      </c>
      <c r="N4052" s="1" t="s">
        <v>24</v>
      </c>
    </row>
    <row r="4053" spans="1:14" x14ac:dyDescent="0.2">
      <c r="A4053" s="1" t="s">
        <v>4093</v>
      </c>
      <c r="B4053" s="1">
        <v>31</v>
      </c>
      <c r="C4053" s="1" t="s">
        <v>40</v>
      </c>
      <c r="D4053" s="1" t="s">
        <v>31</v>
      </c>
      <c r="E4053" s="1">
        <v>4</v>
      </c>
      <c r="F4053" s="1">
        <v>10</v>
      </c>
      <c r="G4053" s="1" t="s">
        <v>48</v>
      </c>
      <c r="H4053" s="1" t="s">
        <v>23</v>
      </c>
      <c r="I4053" s="1">
        <v>17.989999999999998</v>
      </c>
      <c r="J4053" s="1">
        <v>0</v>
      </c>
      <c r="K4053" s="1" t="s">
        <v>36</v>
      </c>
      <c r="L4053" s="1">
        <v>5</v>
      </c>
      <c r="M4053" s="1">
        <v>0.36</v>
      </c>
      <c r="N4053" s="1" t="s">
        <v>46</v>
      </c>
    </row>
    <row r="4054" spans="1:14" x14ac:dyDescent="0.2">
      <c r="A4054" s="1" t="s">
        <v>4094</v>
      </c>
      <c r="B4054" s="1">
        <v>24</v>
      </c>
      <c r="C4054" s="1" t="s">
        <v>26</v>
      </c>
      <c r="D4054" s="1" t="s">
        <v>15</v>
      </c>
      <c r="E4054" s="1">
        <v>6.65</v>
      </c>
      <c r="F4054" s="1">
        <v>41</v>
      </c>
      <c r="G4054" s="1" t="s">
        <v>22</v>
      </c>
      <c r="H4054" s="1" t="s">
        <v>54</v>
      </c>
      <c r="I4054" s="1">
        <v>8.99</v>
      </c>
      <c r="J4054" s="1">
        <v>1</v>
      </c>
      <c r="K4054" s="1" t="s">
        <v>28</v>
      </c>
      <c r="L4054" s="1">
        <v>2</v>
      </c>
      <c r="M4054" s="1">
        <v>0.16</v>
      </c>
      <c r="N4054" s="1" t="s">
        <v>38</v>
      </c>
    </row>
    <row r="4055" spans="1:14" x14ac:dyDescent="0.2">
      <c r="A4055" s="1" t="s">
        <v>4095</v>
      </c>
      <c r="B4055" s="1">
        <v>66</v>
      </c>
      <c r="C4055" s="1" t="s">
        <v>14</v>
      </c>
      <c r="D4055" s="1" t="s">
        <v>15</v>
      </c>
      <c r="E4055" s="1">
        <v>12.76</v>
      </c>
      <c r="F4055" s="1">
        <v>0</v>
      </c>
      <c r="G4055" s="1" t="s">
        <v>69</v>
      </c>
      <c r="H4055" s="1" t="s">
        <v>56</v>
      </c>
      <c r="I4055" s="1">
        <v>8.99</v>
      </c>
      <c r="J4055" s="1">
        <v>0</v>
      </c>
      <c r="K4055" s="1" t="s">
        <v>60</v>
      </c>
      <c r="L4055" s="1">
        <v>1</v>
      </c>
      <c r="M4055" s="1">
        <v>12.76</v>
      </c>
      <c r="N4055" s="1" t="s">
        <v>24</v>
      </c>
    </row>
    <row r="4056" spans="1:14" x14ac:dyDescent="0.2">
      <c r="A4056" s="1" t="s">
        <v>4096</v>
      </c>
      <c r="B4056" s="1">
        <v>26</v>
      </c>
      <c r="C4056" s="1" t="s">
        <v>26</v>
      </c>
      <c r="D4056" s="1" t="s">
        <v>15</v>
      </c>
      <c r="E4056" s="1">
        <v>7.83</v>
      </c>
      <c r="F4056" s="1">
        <v>1</v>
      </c>
      <c r="G4056" s="1" t="s">
        <v>69</v>
      </c>
      <c r="H4056" s="1" t="s">
        <v>56</v>
      </c>
      <c r="I4056" s="1">
        <v>8.99</v>
      </c>
      <c r="J4056" s="1">
        <v>0</v>
      </c>
      <c r="K4056" s="1" t="s">
        <v>60</v>
      </c>
      <c r="L4056" s="1">
        <v>1</v>
      </c>
      <c r="M4056" s="1">
        <v>3.92</v>
      </c>
      <c r="N4056" s="1" t="s">
        <v>51</v>
      </c>
    </row>
    <row r="4057" spans="1:14" x14ac:dyDescent="0.2">
      <c r="A4057" s="1" t="s">
        <v>4097</v>
      </c>
      <c r="B4057" s="1">
        <v>53</v>
      </c>
      <c r="C4057" s="1" t="s">
        <v>26</v>
      </c>
      <c r="D4057" s="1" t="s">
        <v>21</v>
      </c>
      <c r="E4057" s="1">
        <v>2.34</v>
      </c>
      <c r="F4057" s="1">
        <v>46</v>
      </c>
      <c r="G4057" s="1" t="s">
        <v>27</v>
      </c>
      <c r="H4057" s="1" t="s">
        <v>54</v>
      </c>
      <c r="I4057" s="1">
        <v>13.99</v>
      </c>
      <c r="J4057" s="1">
        <v>1</v>
      </c>
      <c r="K4057" s="1" t="s">
        <v>42</v>
      </c>
      <c r="L4057" s="1">
        <v>1</v>
      </c>
      <c r="M4057" s="1">
        <v>0.05</v>
      </c>
      <c r="N4057" s="1" t="s">
        <v>38</v>
      </c>
    </row>
    <row r="4058" spans="1:14" x14ac:dyDescent="0.2">
      <c r="A4058" s="1" t="s">
        <v>4098</v>
      </c>
      <c r="B4058" s="1">
        <v>32</v>
      </c>
      <c r="C4058" s="1" t="s">
        <v>14</v>
      </c>
      <c r="D4058" s="1" t="s">
        <v>15</v>
      </c>
      <c r="E4058" s="1">
        <v>8.18</v>
      </c>
      <c r="F4058" s="1">
        <v>16</v>
      </c>
      <c r="G4058" s="1" t="s">
        <v>32</v>
      </c>
      <c r="H4058" s="1" t="s">
        <v>54</v>
      </c>
      <c r="I4058" s="1">
        <v>8.99</v>
      </c>
      <c r="J4058" s="1">
        <v>0</v>
      </c>
      <c r="K4058" s="1" t="s">
        <v>36</v>
      </c>
      <c r="L4058" s="1">
        <v>4</v>
      </c>
      <c r="M4058" s="1">
        <v>0.48</v>
      </c>
      <c r="N4058" s="1" t="s">
        <v>24</v>
      </c>
    </row>
    <row r="4059" spans="1:14" x14ac:dyDescent="0.2">
      <c r="A4059" s="1" t="s">
        <v>4099</v>
      </c>
      <c r="B4059" s="1">
        <v>33</v>
      </c>
      <c r="C4059" s="1" t="s">
        <v>14</v>
      </c>
      <c r="D4059" s="1" t="s">
        <v>31</v>
      </c>
      <c r="E4059" s="1">
        <v>9.1</v>
      </c>
      <c r="F4059" s="1">
        <v>26</v>
      </c>
      <c r="G4059" s="1" t="s">
        <v>48</v>
      </c>
      <c r="H4059" s="1" t="s">
        <v>45</v>
      </c>
      <c r="I4059" s="1">
        <v>17.989999999999998</v>
      </c>
      <c r="J4059" s="1">
        <v>0</v>
      </c>
      <c r="K4059" s="1" t="s">
        <v>18</v>
      </c>
      <c r="L4059" s="1">
        <v>2</v>
      </c>
      <c r="M4059" s="1">
        <v>0.34</v>
      </c>
      <c r="N4059" s="1" t="s">
        <v>29</v>
      </c>
    </row>
    <row r="4060" spans="1:14" x14ac:dyDescent="0.2">
      <c r="A4060" s="1" t="s">
        <v>4100</v>
      </c>
      <c r="B4060" s="1">
        <v>49</v>
      </c>
      <c r="C4060" s="1" t="s">
        <v>26</v>
      </c>
      <c r="D4060" s="1" t="s">
        <v>31</v>
      </c>
      <c r="E4060" s="1">
        <v>15.64</v>
      </c>
      <c r="F4060" s="1">
        <v>1</v>
      </c>
      <c r="G4060" s="1" t="s">
        <v>16</v>
      </c>
      <c r="H4060" s="1" t="s">
        <v>56</v>
      </c>
      <c r="I4060" s="1">
        <v>17.989999999999998</v>
      </c>
      <c r="J4060" s="1">
        <v>0</v>
      </c>
      <c r="K4060" s="1" t="s">
        <v>42</v>
      </c>
      <c r="L4060" s="1">
        <v>4</v>
      </c>
      <c r="M4060" s="1">
        <v>7.82</v>
      </c>
      <c r="N4060" s="1" t="s">
        <v>33</v>
      </c>
    </row>
    <row r="4061" spans="1:14" x14ac:dyDescent="0.2">
      <c r="A4061" s="1" t="s">
        <v>4101</v>
      </c>
      <c r="B4061" s="1">
        <v>46</v>
      </c>
      <c r="C4061" s="1" t="s">
        <v>40</v>
      </c>
      <c r="D4061" s="1" t="s">
        <v>21</v>
      </c>
      <c r="E4061" s="1">
        <v>8.7200000000000006</v>
      </c>
      <c r="F4061" s="1">
        <v>8</v>
      </c>
      <c r="G4061" s="1" t="s">
        <v>22</v>
      </c>
      <c r="H4061" s="1" t="s">
        <v>54</v>
      </c>
      <c r="I4061" s="1">
        <v>13.99</v>
      </c>
      <c r="J4061" s="1">
        <v>0</v>
      </c>
      <c r="K4061" s="1" t="s">
        <v>36</v>
      </c>
      <c r="L4061" s="1">
        <v>5</v>
      </c>
      <c r="M4061" s="1">
        <v>0.97</v>
      </c>
      <c r="N4061" s="1" t="s">
        <v>51</v>
      </c>
    </row>
    <row r="4062" spans="1:14" x14ac:dyDescent="0.2">
      <c r="A4062" s="1" t="s">
        <v>4102</v>
      </c>
      <c r="B4062" s="1">
        <v>29</v>
      </c>
      <c r="C4062" s="1" t="s">
        <v>40</v>
      </c>
      <c r="D4062" s="1" t="s">
        <v>15</v>
      </c>
      <c r="E4062" s="1">
        <v>3.75</v>
      </c>
      <c r="F4062" s="1">
        <v>49</v>
      </c>
      <c r="G4062" s="1" t="s">
        <v>48</v>
      </c>
      <c r="H4062" s="1" t="s">
        <v>56</v>
      </c>
      <c r="I4062" s="1">
        <v>8.99</v>
      </c>
      <c r="J4062" s="1">
        <v>1</v>
      </c>
      <c r="K4062" s="1" t="s">
        <v>28</v>
      </c>
      <c r="L4062" s="1">
        <v>1</v>
      </c>
      <c r="M4062" s="1">
        <v>7.0000000000000007E-2</v>
      </c>
      <c r="N4062" s="1" t="s">
        <v>38</v>
      </c>
    </row>
    <row r="4063" spans="1:14" x14ac:dyDescent="0.2">
      <c r="A4063" s="1" t="s">
        <v>4103</v>
      </c>
      <c r="B4063" s="1">
        <v>69</v>
      </c>
      <c r="C4063" s="1" t="s">
        <v>14</v>
      </c>
      <c r="D4063" s="1" t="s">
        <v>15</v>
      </c>
      <c r="E4063" s="1">
        <v>2.86</v>
      </c>
      <c r="F4063" s="1">
        <v>1</v>
      </c>
      <c r="G4063" s="1" t="s">
        <v>48</v>
      </c>
      <c r="H4063" s="1" t="s">
        <v>45</v>
      </c>
      <c r="I4063" s="1">
        <v>8.99</v>
      </c>
      <c r="J4063" s="1">
        <v>0</v>
      </c>
      <c r="K4063" s="1" t="s">
        <v>18</v>
      </c>
      <c r="L4063" s="1">
        <v>4</v>
      </c>
      <c r="M4063" s="1">
        <v>1.43</v>
      </c>
      <c r="N4063" s="1" t="s">
        <v>19</v>
      </c>
    </row>
    <row r="4064" spans="1:14" x14ac:dyDescent="0.2">
      <c r="A4064" s="1" t="s">
        <v>4104</v>
      </c>
      <c r="B4064" s="1">
        <v>54</v>
      </c>
      <c r="C4064" s="1" t="s">
        <v>40</v>
      </c>
      <c r="D4064" s="1" t="s">
        <v>15</v>
      </c>
      <c r="E4064" s="1">
        <v>1.29</v>
      </c>
      <c r="F4064" s="1">
        <v>49</v>
      </c>
      <c r="G4064" s="1" t="s">
        <v>22</v>
      </c>
      <c r="H4064" s="1" t="s">
        <v>45</v>
      </c>
      <c r="I4064" s="1">
        <v>8.99</v>
      </c>
      <c r="J4064" s="1">
        <v>1</v>
      </c>
      <c r="K4064" s="1" t="s">
        <v>60</v>
      </c>
      <c r="L4064" s="1">
        <v>4</v>
      </c>
      <c r="M4064" s="1">
        <v>0.03</v>
      </c>
      <c r="N4064" s="1" t="s">
        <v>24</v>
      </c>
    </row>
    <row r="4065" spans="1:14" x14ac:dyDescent="0.2">
      <c r="A4065" s="1" t="s">
        <v>4105</v>
      </c>
      <c r="B4065" s="1">
        <v>59</v>
      </c>
      <c r="C4065" s="1" t="s">
        <v>40</v>
      </c>
      <c r="D4065" s="1" t="s">
        <v>21</v>
      </c>
      <c r="E4065" s="1">
        <v>4.1399999999999997</v>
      </c>
      <c r="F4065" s="1">
        <v>55</v>
      </c>
      <c r="G4065" s="1" t="s">
        <v>48</v>
      </c>
      <c r="H4065" s="1" t="s">
        <v>54</v>
      </c>
      <c r="I4065" s="1">
        <v>13.99</v>
      </c>
      <c r="J4065" s="1">
        <v>1</v>
      </c>
      <c r="K4065" s="1" t="s">
        <v>28</v>
      </c>
      <c r="L4065" s="1">
        <v>5</v>
      </c>
      <c r="M4065" s="1">
        <v>7.0000000000000007E-2</v>
      </c>
      <c r="N4065" s="1" t="s">
        <v>33</v>
      </c>
    </row>
    <row r="4066" spans="1:14" x14ac:dyDescent="0.2">
      <c r="A4066" s="1" t="s">
        <v>4106</v>
      </c>
      <c r="B4066" s="1">
        <v>18</v>
      </c>
      <c r="C4066" s="1" t="s">
        <v>40</v>
      </c>
      <c r="D4066" s="1" t="s">
        <v>31</v>
      </c>
      <c r="E4066" s="1">
        <v>2.5299999999999998</v>
      </c>
      <c r="F4066" s="1">
        <v>38</v>
      </c>
      <c r="G4066" s="1" t="s">
        <v>27</v>
      </c>
      <c r="H4066" s="1" t="s">
        <v>23</v>
      </c>
      <c r="I4066" s="1">
        <v>17.989999999999998</v>
      </c>
      <c r="J4066" s="1">
        <v>1</v>
      </c>
      <c r="K4066" s="1" t="s">
        <v>36</v>
      </c>
      <c r="L4066" s="1">
        <v>3</v>
      </c>
      <c r="M4066" s="1">
        <v>0.06</v>
      </c>
      <c r="N4066" s="1" t="s">
        <v>24</v>
      </c>
    </row>
    <row r="4067" spans="1:14" x14ac:dyDescent="0.2">
      <c r="A4067" s="1" t="s">
        <v>4107</v>
      </c>
      <c r="B4067" s="1">
        <v>42</v>
      </c>
      <c r="C4067" s="1" t="s">
        <v>40</v>
      </c>
      <c r="D4067" s="1" t="s">
        <v>31</v>
      </c>
      <c r="E4067" s="1">
        <v>22.19</v>
      </c>
      <c r="F4067" s="1">
        <v>6</v>
      </c>
      <c r="G4067" s="1" t="s">
        <v>27</v>
      </c>
      <c r="H4067" s="1" t="s">
        <v>54</v>
      </c>
      <c r="I4067" s="1">
        <v>17.989999999999998</v>
      </c>
      <c r="J4067" s="1">
        <v>0</v>
      </c>
      <c r="K4067" s="1" t="s">
        <v>42</v>
      </c>
      <c r="L4067" s="1">
        <v>2</v>
      </c>
      <c r="M4067" s="1">
        <v>3.17</v>
      </c>
      <c r="N4067" s="1" t="s">
        <v>24</v>
      </c>
    </row>
    <row r="4068" spans="1:14" x14ac:dyDescent="0.2">
      <c r="A4068" s="1" t="s">
        <v>4108</v>
      </c>
      <c r="B4068" s="1">
        <v>47</v>
      </c>
      <c r="C4068" s="1" t="s">
        <v>14</v>
      </c>
      <c r="D4068" s="1" t="s">
        <v>21</v>
      </c>
      <c r="E4068" s="1">
        <v>2.92</v>
      </c>
      <c r="F4068" s="1">
        <v>56</v>
      </c>
      <c r="G4068" s="1" t="s">
        <v>48</v>
      </c>
      <c r="H4068" s="1" t="s">
        <v>23</v>
      </c>
      <c r="I4068" s="1">
        <v>13.99</v>
      </c>
      <c r="J4068" s="1">
        <v>1</v>
      </c>
      <c r="K4068" s="1" t="s">
        <v>36</v>
      </c>
      <c r="L4068" s="1">
        <v>5</v>
      </c>
      <c r="M4068" s="1">
        <v>0.05</v>
      </c>
      <c r="N4068" s="1" t="s">
        <v>29</v>
      </c>
    </row>
    <row r="4069" spans="1:14" x14ac:dyDescent="0.2">
      <c r="A4069" s="1" t="s">
        <v>4109</v>
      </c>
      <c r="B4069" s="1">
        <v>23</v>
      </c>
      <c r="C4069" s="1" t="s">
        <v>14</v>
      </c>
      <c r="D4069" s="1" t="s">
        <v>15</v>
      </c>
      <c r="E4069" s="1">
        <v>10.62</v>
      </c>
      <c r="F4069" s="1">
        <v>52</v>
      </c>
      <c r="G4069" s="1" t="s">
        <v>69</v>
      </c>
      <c r="H4069" s="1" t="s">
        <v>23</v>
      </c>
      <c r="I4069" s="1">
        <v>8.99</v>
      </c>
      <c r="J4069" s="1">
        <v>1</v>
      </c>
      <c r="K4069" s="1" t="s">
        <v>18</v>
      </c>
      <c r="L4069" s="1">
        <v>4</v>
      </c>
      <c r="M4069" s="1">
        <v>0.2</v>
      </c>
      <c r="N4069" s="1" t="s">
        <v>46</v>
      </c>
    </row>
    <row r="4070" spans="1:14" x14ac:dyDescent="0.2">
      <c r="A4070" s="1" t="s">
        <v>4110</v>
      </c>
      <c r="B4070" s="1">
        <v>51</v>
      </c>
      <c r="C4070" s="1" t="s">
        <v>40</v>
      </c>
      <c r="D4070" s="1" t="s">
        <v>21</v>
      </c>
      <c r="E4070" s="1">
        <v>18</v>
      </c>
      <c r="F4070" s="1">
        <v>60</v>
      </c>
      <c r="G4070" s="1" t="s">
        <v>48</v>
      </c>
      <c r="H4070" s="1" t="s">
        <v>54</v>
      </c>
      <c r="I4070" s="1">
        <v>13.99</v>
      </c>
      <c r="J4070" s="1">
        <v>0</v>
      </c>
      <c r="K4070" s="1" t="s">
        <v>36</v>
      </c>
      <c r="L4070" s="1">
        <v>4</v>
      </c>
      <c r="M4070" s="1">
        <v>0.3</v>
      </c>
      <c r="N4070" s="1" t="s">
        <v>38</v>
      </c>
    </row>
    <row r="4071" spans="1:14" x14ac:dyDescent="0.2">
      <c r="A4071" s="1" t="s">
        <v>4111</v>
      </c>
      <c r="B4071" s="1">
        <v>30</v>
      </c>
      <c r="C4071" s="1" t="s">
        <v>26</v>
      </c>
      <c r="D4071" s="1" t="s">
        <v>15</v>
      </c>
      <c r="E4071" s="1">
        <v>8.52</v>
      </c>
      <c r="F4071" s="1">
        <v>11</v>
      </c>
      <c r="G4071" s="1" t="s">
        <v>27</v>
      </c>
      <c r="H4071" s="1" t="s">
        <v>45</v>
      </c>
      <c r="I4071" s="1">
        <v>8.99</v>
      </c>
      <c r="J4071" s="1">
        <v>0</v>
      </c>
      <c r="K4071" s="1" t="s">
        <v>18</v>
      </c>
      <c r="L4071" s="1">
        <v>4</v>
      </c>
      <c r="M4071" s="1">
        <v>0.71</v>
      </c>
      <c r="N4071" s="1" t="s">
        <v>19</v>
      </c>
    </row>
    <row r="4072" spans="1:14" x14ac:dyDescent="0.2">
      <c r="A4072" s="1" t="s">
        <v>4112</v>
      </c>
      <c r="B4072" s="1">
        <v>65</v>
      </c>
      <c r="C4072" s="1" t="s">
        <v>14</v>
      </c>
      <c r="D4072" s="1" t="s">
        <v>15</v>
      </c>
      <c r="E4072" s="1">
        <v>9.9499999999999993</v>
      </c>
      <c r="F4072" s="1">
        <v>8</v>
      </c>
      <c r="G4072" s="1" t="s">
        <v>69</v>
      </c>
      <c r="H4072" s="1" t="s">
        <v>45</v>
      </c>
      <c r="I4072" s="1">
        <v>8.99</v>
      </c>
      <c r="J4072" s="1">
        <v>0</v>
      </c>
      <c r="K4072" s="1" t="s">
        <v>28</v>
      </c>
      <c r="L4072" s="1">
        <v>5</v>
      </c>
      <c r="M4072" s="1">
        <v>1.1100000000000001</v>
      </c>
      <c r="N4072" s="1" t="s">
        <v>46</v>
      </c>
    </row>
    <row r="4073" spans="1:14" x14ac:dyDescent="0.2">
      <c r="A4073" s="2" t="s">
        <v>4113</v>
      </c>
      <c r="B4073" s="1">
        <v>70</v>
      </c>
      <c r="C4073" s="1" t="s">
        <v>26</v>
      </c>
      <c r="D4073" s="1" t="s">
        <v>31</v>
      </c>
      <c r="E4073" s="1">
        <v>9.25</v>
      </c>
      <c r="F4073" s="1">
        <v>8</v>
      </c>
      <c r="G4073" s="1" t="s">
        <v>48</v>
      </c>
      <c r="H4073" s="1" t="s">
        <v>56</v>
      </c>
      <c r="I4073" s="1">
        <v>17.989999999999998</v>
      </c>
      <c r="J4073" s="1">
        <v>0</v>
      </c>
      <c r="K4073" s="1" t="s">
        <v>42</v>
      </c>
      <c r="L4073" s="1">
        <v>5</v>
      </c>
      <c r="M4073" s="1">
        <v>1.03</v>
      </c>
      <c r="N4073" s="1" t="s">
        <v>51</v>
      </c>
    </row>
    <row r="4074" spans="1:14" x14ac:dyDescent="0.2">
      <c r="A4074" s="1" t="s">
        <v>4114</v>
      </c>
      <c r="B4074" s="1">
        <v>49</v>
      </c>
      <c r="C4074" s="1" t="s">
        <v>26</v>
      </c>
      <c r="D4074" s="1" t="s">
        <v>15</v>
      </c>
      <c r="E4074" s="1">
        <v>9.65</v>
      </c>
      <c r="F4074" s="1">
        <v>8</v>
      </c>
      <c r="G4074" s="1" t="s">
        <v>27</v>
      </c>
      <c r="H4074" s="1" t="s">
        <v>45</v>
      </c>
      <c r="I4074" s="1">
        <v>8.99</v>
      </c>
      <c r="J4074" s="1">
        <v>0</v>
      </c>
      <c r="K4074" s="1" t="s">
        <v>28</v>
      </c>
      <c r="L4074" s="1">
        <v>3</v>
      </c>
      <c r="M4074" s="1">
        <v>1.07</v>
      </c>
      <c r="N4074" s="1" t="s">
        <v>38</v>
      </c>
    </row>
    <row r="4075" spans="1:14" x14ac:dyDescent="0.2">
      <c r="A4075" s="1" t="s">
        <v>4115</v>
      </c>
      <c r="B4075" s="1">
        <v>37</v>
      </c>
      <c r="C4075" s="1" t="s">
        <v>40</v>
      </c>
      <c r="D4075" s="1" t="s">
        <v>31</v>
      </c>
      <c r="E4075" s="1">
        <v>0.64</v>
      </c>
      <c r="F4075" s="1">
        <v>10</v>
      </c>
      <c r="G4075" s="1" t="s">
        <v>22</v>
      </c>
      <c r="H4075" s="1" t="s">
        <v>54</v>
      </c>
      <c r="I4075" s="1">
        <v>17.989999999999998</v>
      </c>
      <c r="J4075" s="1">
        <v>1</v>
      </c>
      <c r="K4075" s="1" t="s">
        <v>18</v>
      </c>
      <c r="L4075" s="1">
        <v>5</v>
      </c>
      <c r="M4075" s="1">
        <v>0.06</v>
      </c>
      <c r="N4075" s="1" t="s">
        <v>46</v>
      </c>
    </row>
    <row r="4076" spans="1:14" x14ac:dyDescent="0.2">
      <c r="A4076" s="1" t="s">
        <v>4116</v>
      </c>
      <c r="B4076" s="1">
        <v>70</v>
      </c>
      <c r="C4076" s="1" t="s">
        <v>14</v>
      </c>
      <c r="D4076" s="1" t="s">
        <v>21</v>
      </c>
      <c r="E4076" s="1">
        <v>1.34</v>
      </c>
      <c r="F4076" s="1">
        <v>0</v>
      </c>
      <c r="G4076" s="1" t="s">
        <v>27</v>
      </c>
      <c r="H4076" s="1" t="s">
        <v>17</v>
      </c>
      <c r="I4076" s="1">
        <v>13.99</v>
      </c>
      <c r="J4076" s="1">
        <v>0</v>
      </c>
      <c r="K4076" s="1" t="s">
        <v>36</v>
      </c>
      <c r="L4076" s="1">
        <v>1</v>
      </c>
      <c r="M4076" s="1">
        <v>1.34</v>
      </c>
      <c r="N4076" s="1" t="s">
        <v>51</v>
      </c>
    </row>
    <row r="4077" spans="1:14" x14ac:dyDescent="0.2">
      <c r="A4077" s="1" t="s">
        <v>4117</v>
      </c>
      <c r="B4077" s="1">
        <v>26</v>
      </c>
      <c r="C4077" s="1" t="s">
        <v>40</v>
      </c>
      <c r="D4077" s="1" t="s">
        <v>31</v>
      </c>
      <c r="E4077" s="1">
        <v>10.65</v>
      </c>
      <c r="F4077" s="1">
        <v>37</v>
      </c>
      <c r="G4077" s="1" t="s">
        <v>48</v>
      </c>
      <c r="H4077" s="1" t="s">
        <v>17</v>
      </c>
      <c r="I4077" s="1">
        <v>17.989999999999998</v>
      </c>
      <c r="J4077" s="1">
        <v>1</v>
      </c>
      <c r="K4077" s="1" t="s">
        <v>60</v>
      </c>
      <c r="L4077" s="1">
        <v>3</v>
      </c>
      <c r="M4077" s="1">
        <v>0.28000000000000003</v>
      </c>
      <c r="N4077" s="1" t="s">
        <v>33</v>
      </c>
    </row>
    <row r="4078" spans="1:14" x14ac:dyDescent="0.2">
      <c r="A4078" s="1" t="s">
        <v>4118</v>
      </c>
      <c r="B4078" s="1">
        <v>64</v>
      </c>
      <c r="C4078" s="1" t="s">
        <v>40</v>
      </c>
      <c r="D4078" s="1" t="s">
        <v>31</v>
      </c>
      <c r="E4078" s="1">
        <v>3.74</v>
      </c>
      <c r="F4078" s="1">
        <v>32</v>
      </c>
      <c r="G4078" s="1" t="s">
        <v>69</v>
      </c>
      <c r="H4078" s="1" t="s">
        <v>56</v>
      </c>
      <c r="I4078" s="1">
        <v>17.989999999999998</v>
      </c>
      <c r="J4078" s="1">
        <v>1</v>
      </c>
      <c r="K4078" s="1" t="s">
        <v>42</v>
      </c>
      <c r="L4078" s="1">
        <v>3</v>
      </c>
      <c r="M4078" s="1">
        <v>0.11</v>
      </c>
      <c r="N4078" s="1" t="s">
        <v>29</v>
      </c>
    </row>
    <row r="4079" spans="1:14" x14ac:dyDescent="0.2">
      <c r="A4079" s="1" t="s">
        <v>4119</v>
      </c>
      <c r="B4079" s="1">
        <v>43</v>
      </c>
      <c r="C4079" s="1" t="s">
        <v>26</v>
      </c>
      <c r="D4079" s="1" t="s">
        <v>31</v>
      </c>
      <c r="E4079" s="1">
        <v>12.51</v>
      </c>
      <c r="F4079" s="1">
        <v>47</v>
      </c>
      <c r="G4079" s="1" t="s">
        <v>32</v>
      </c>
      <c r="H4079" s="1" t="s">
        <v>17</v>
      </c>
      <c r="I4079" s="1">
        <v>17.989999999999998</v>
      </c>
      <c r="J4079" s="1">
        <v>1</v>
      </c>
      <c r="K4079" s="1" t="s">
        <v>60</v>
      </c>
      <c r="L4079" s="1">
        <v>1</v>
      </c>
      <c r="M4079" s="1">
        <v>0.26</v>
      </c>
      <c r="N4079" s="1" t="s">
        <v>19</v>
      </c>
    </row>
    <row r="4080" spans="1:14" x14ac:dyDescent="0.2">
      <c r="A4080" s="1" t="s">
        <v>4120</v>
      </c>
      <c r="B4080" s="1">
        <v>59</v>
      </c>
      <c r="C4080" s="1" t="s">
        <v>14</v>
      </c>
      <c r="D4080" s="1" t="s">
        <v>31</v>
      </c>
      <c r="E4080" s="1">
        <v>32.81</v>
      </c>
      <c r="F4080" s="1">
        <v>0</v>
      </c>
      <c r="G4080" s="1" t="s">
        <v>69</v>
      </c>
      <c r="H4080" s="1" t="s">
        <v>45</v>
      </c>
      <c r="I4080" s="1">
        <v>17.989999999999998</v>
      </c>
      <c r="J4080" s="1">
        <v>0</v>
      </c>
      <c r="K4080" s="1" t="s">
        <v>36</v>
      </c>
      <c r="L4080" s="1">
        <v>3</v>
      </c>
      <c r="M4080" s="1">
        <v>32.81</v>
      </c>
      <c r="N4080" s="1" t="s">
        <v>24</v>
      </c>
    </row>
    <row r="4081" spans="1:14" x14ac:dyDescent="0.2">
      <c r="A4081" s="1" t="s">
        <v>4121</v>
      </c>
      <c r="B4081" s="1">
        <v>60</v>
      </c>
      <c r="C4081" s="1" t="s">
        <v>40</v>
      </c>
      <c r="D4081" s="1" t="s">
        <v>31</v>
      </c>
      <c r="E4081" s="1">
        <v>6.91</v>
      </c>
      <c r="F4081" s="1">
        <v>46</v>
      </c>
      <c r="G4081" s="1" t="s">
        <v>69</v>
      </c>
      <c r="H4081" s="1" t="s">
        <v>56</v>
      </c>
      <c r="I4081" s="1">
        <v>17.989999999999998</v>
      </c>
      <c r="J4081" s="1">
        <v>1</v>
      </c>
      <c r="K4081" s="1" t="s">
        <v>36</v>
      </c>
      <c r="L4081" s="1">
        <v>1</v>
      </c>
      <c r="M4081" s="1">
        <v>0.15</v>
      </c>
      <c r="N4081" s="1" t="s">
        <v>19</v>
      </c>
    </row>
    <row r="4082" spans="1:14" x14ac:dyDescent="0.2">
      <c r="A4082" s="1" t="s">
        <v>4122</v>
      </c>
      <c r="B4082" s="1">
        <v>60</v>
      </c>
      <c r="C4082" s="1" t="s">
        <v>26</v>
      </c>
      <c r="D4082" s="1" t="s">
        <v>15</v>
      </c>
      <c r="E4082" s="1">
        <v>4.46</v>
      </c>
      <c r="F4082" s="1">
        <v>10</v>
      </c>
      <c r="G4082" s="1" t="s">
        <v>22</v>
      </c>
      <c r="H4082" s="1" t="s">
        <v>45</v>
      </c>
      <c r="I4082" s="1">
        <v>8.99</v>
      </c>
      <c r="J4082" s="1">
        <v>1</v>
      </c>
      <c r="K4082" s="1" t="s">
        <v>18</v>
      </c>
      <c r="L4082" s="1">
        <v>5</v>
      </c>
      <c r="M4082" s="1">
        <v>0.41</v>
      </c>
      <c r="N4082" s="1" t="s">
        <v>19</v>
      </c>
    </row>
    <row r="4083" spans="1:14" x14ac:dyDescent="0.2">
      <c r="A4083" s="1" t="s">
        <v>4123</v>
      </c>
      <c r="B4083" s="1">
        <v>69</v>
      </c>
      <c r="C4083" s="1" t="s">
        <v>14</v>
      </c>
      <c r="D4083" s="1" t="s">
        <v>15</v>
      </c>
      <c r="E4083" s="1">
        <v>2.16</v>
      </c>
      <c r="F4083" s="1">
        <v>57</v>
      </c>
      <c r="G4083" s="1" t="s">
        <v>22</v>
      </c>
      <c r="H4083" s="1" t="s">
        <v>56</v>
      </c>
      <c r="I4083" s="1">
        <v>8.99</v>
      </c>
      <c r="J4083" s="1">
        <v>1</v>
      </c>
      <c r="K4083" s="1" t="s">
        <v>28</v>
      </c>
      <c r="L4083" s="1">
        <v>2</v>
      </c>
      <c r="M4083" s="1">
        <v>0.04</v>
      </c>
      <c r="N4083" s="1" t="s">
        <v>19</v>
      </c>
    </row>
    <row r="4084" spans="1:14" x14ac:dyDescent="0.2">
      <c r="A4084" s="1" t="s">
        <v>4124</v>
      </c>
      <c r="B4084" s="1">
        <v>42</v>
      </c>
      <c r="C4084" s="1" t="s">
        <v>14</v>
      </c>
      <c r="D4084" s="1" t="s">
        <v>31</v>
      </c>
      <c r="E4084" s="1">
        <v>6.34</v>
      </c>
      <c r="F4084" s="1">
        <v>28</v>
      </c>
      <c r="G4084" s="1" t="s">
        <v>27</v>
      </c>
      <c r="H4084" s="1" t="s">
        <v>17</v>
      </c>
      <c r="I4084" s="1">
        <v>17.989999999999998</v>
      </c>
      <c r="J4084" s="1">
        <v>0</v>
      </c>
      <c r="K4084" s="1" t="s">
        <v>18</v>
      </c>
      <c r="L4084" s="1">
        <v>1</v>
      </c>
      <c r="M4084" s="1">
        <v>0.22</v>
      </c>
      <c r="N4084" s="1" t="s">
        <v>51</v>
      </c>
    </row>
    <row r="4085" spans="1:14" x14ac:dyDescent="0.2">
      <c r="A4085" s="1" t="s">
        <v>4125</v>
      </c>
      <c r="B4085" s="1">
        <v>47</v>
      </c>
      <c r="C4085" s="1" t="s">
        <v>14</v>
      </c>
      <c r="D4085" s="1" t="s">
        <v>31</v>
      </c>
      <c r="E4085" s="1">
        <v>12.5</v>
      </c>
      <c r="F4085" s="1">
        <v>18</v>
      </c>
      <c r="G4085" s="1" t="s">
        <v>16</v>
      </c>
      <c r="H4085" s="1" t="s">
        <v>23</v>
      </c>
      <c r="I4085" s="1">
        <v>17.989999999999998</v>
      </c>
      <c r="J4085" s="1">
        <v>0</v>
      </c>
      <c r="K4085" s="1" t="s">
        <v>60</v>
      </c>
      <c r="L4085" s="1">
        <v>1</v>
      </c>
      <c r="M4085" s="1">
        <v>0.66</v>
      </c>
      <c r="N4085" s="1" t="s">
        <v>29</v>
      </c>
    </row>
    <row r="4086" spans="1:14" x14ac:dyDescent="0.2">
      <c r="A4086" s="1" t="s">
        <v>4126</v>
      </c>
      <c r="B4086" s="1">
        <v>54</v>
      </c>
      <c r="C4086" s="1" t="s">
        <v>14</v>
      </c>
      <c r="D4086" s="1" t="s">
        <v>31</v>
      </c>
      <c r="E4086" s="1">
        <v>5.37</v>
      </c>
      <c r="F4086" s="1">
        <v>35</v>
      </c>
      <c r="G4086" s="1" t="s">
        <v>32</v>
      </c>
      <c r="H4086" s="1" t="s">
        <v>54</v>
      </c>
      <c r="I4086" s="1">
        <v>17.989999999999998</v>
      </c>
      <c r="J4086" s="1">
        <v>1</v>
      </c>
      <c r="K4086" s="1" t="s">
        <v>28</v>
      </c>
      <c r="L4086" s="1">
        <v>4</v>
      </c>
      <c r="M4086" s="1">
        <v>0.15</v>
      </c>
      <c r="N4086" s="1" t="s">
        <v>38</v>
      </c>
    </row>
    <row r="4087" spans="1:14" x14ac:dyDescent="0.2">
      <c r="A4087" s="1" t="s">
        <v>4127</v>
      </c>
      <c r="B4087" s="1">
        <v>35</v>
      </c>
      <c r="C4087" s="1" t="s">
        <v>40</v>
      </c>
      <c r="D4087" s="1" t="s">
        <v>21</v>
      </c>
      <c r="E4087" s="1">
        <v>32.86</v>
      </c>
      <c r="F4087" s="1">
        <v>25</v>
      </c>
      <c r="G4087" s="1" t="s">
        <v>32</v>
      </c>
      <c r="H4087" s="1" t="s">
        <v>17</v>
      </c>
      <c r="I4087" s="1">
        <v>13.99</v>
      </c>
      <c r="J4087" s="1">
        <v>0</v>
      </c>
      <c r="K4087" s="1" t="s">
        <v>18</v>
      </c>
      <c r="L4087" s="1">
        <v>4</v>
      </c>
      <c r="M4087" s="1">
        <v>1.26</v>
      </c>
      <c r="N4087" s="1" t="s">
        <v>38</v>
      </c>
    </row>
    <row r="4088" spans="1:14" x14ac:dyDescent="0.2">
      <c r="A4088" s="1" t="s">
        <v>4128</v>
      </c>
      <c r="B4088" s="1">
        <v>50</v>
      </c>
      <c r="C4088" s="1" t="s">
        <v>14</v>
      </c>
      <c r="D4088" s="1" t="s">
        <v>31</v>
      </c>
      <c r="E4088" s="1">
        <v>12.5</v>
      </c>
      <c r="F4088" s="1">
        <v>56</v>
      </c>
      <c r="G4088" s="1" t="s">
        <v>27</v>
      </c>
      <c r="H4088" s="1" t="s">
        <v>56</v>
      </c>
      <c r="I4088" s="1">
        <v>17.989999999999998</v>
      </c>
      <c r="J4088" s="1">
        <v>0</v>
      </c>
      <c r="K4088" s="1" t="s">
        <v>60</v>
      </c>
      <c r="L4088" s="1">
        <v>5</v>
      </c>
      <c r="M4088" s="1">
        <v>0.22</v>
      </c>
      <c r="N4088" s="1" t="s">
        <v>19</v>
      </c>
    </row>
    <row r="4089" spans="1:14" x14ac:dyDescent="0.2">
      <c r="A4089" s="1" t="s">
        <v>4129</v>
      </c>
      <c r="B4089" s="1">
        <v>69</v>
      </c>
      <c r="C4089" s="1" t="s">
        <v>26</v>
      </c>
      <c r="D4089" s="1" t="s">
        <v>31</v>
      </c>
      <c r="E4089" s="1">
        <v>1.75</v>
      </c>
      <c r="F4089" s="1">
        <v>6</v>
      </c>
      <c r="G4089" s="1" t="s">
        <v>32</v>
      </c>
      <c r="H4089" s="1" t="s">
        <v>23</v>
      </c>
      <c r="I4089" s="1">
        <v>17.989999999999998</v>
      </c>
      <c r="J4089" s="1">
        <v>0</v>
      </c>
      <c r="K4089" s="1" t="s">
        <v>42</v>
      </c>
      <c r="L4089" s="1">
        <v>5</v>
      </c>
      <c r="M4089" s="1">
        <v>0.25</v>
      </c>
      <c r="N4089" s="1" t="s">
        <v>38</v>
      </c>
    </row>
    <row r="4090" spans="1:14" x14ac:dyDescent="0.2">
      <c r="A4090" s="1" t="s">
        <v>4130</v>
      </c>
      <c r="B4090" s="1">
        <v>25</v>
      </c>
      <c r="C4090" s="1" t="s">
        <v>14</v>
      </c>
      <c r="D4090" s="1" t="s">
        <v>15</v>
      </c>
      <c r="E4090" s="1">
        <v>19.309999999999999</v>
      </c>
      <c r="F4090" s="1">
        <v>5</v>
      </c>
      <c r="G4090" s="1" t="s">
        <v>16</v>
      </c>
      <c r="H4090" s="1" t="s">
        <v>23</v>
      </c>
      <c r="I4090" s="1">
        <v>8.99</v>
      </c>
      <c r="J4090" s="1">
        <v>0</v>
      </c>
      <c r="K4090" s="1" t="s">
        <v>42</v>
      </c>
      <c r="L4090" s="1">
        <v>2</v>
      </c>
      <c r="M4090" s="1">
        <v>3.22</v>
      </c>
      <c r="N4090" s="1" t="s">
        <v>51</v>
      </c>
    </row>
    <row r="4091" spans="1:14" x14ac:dyDescent="0.2">
      <c r="A4091" s="1" t="s">
        <v>4131</v>
      </c>
      <c r="B4091" s="1">
        <v>51</v>
      </c>
      <c r="C4091" s="1" t="s">
        <v>26</v>
      </c>
      <c r="D4091" s="1" t="s">
        <v>15</v>
      </c>
      <c r="E4091" s="1">
        <v>17.62</v>
      </c>
      <c r="F4091" s="1">
        <v>55</v>
      </c>
      <c r="G4091" s="1" t="s">
        <v>27</v>
      </c>
      <c r="H4091" s="1" t="s">
        <v>45</v>
      </c>
      <c r="I4091" s="1">
        <v>8.99</v>
      </c>
      <c r="J4091" s="1">
        <v>1</v>
      </c>
      <c r="K4091" s="1" t="s">
        <v>36</v>
      </c>
      <c r="L4091" s="1">
        <v>4</v>
      </c>
      <c r="M4091" s="1">
        <v>0.31</v>
      </c>
      <c r="N4091" s="1" t="s">
        <v>46</v>
      </c>
    </row>
    <row r="4092" spans="1:14" x14ac:dyDescent="0.2">
      <c r="A4092" s="1" t="s">
        <v>4132</v>
      </c>
      <c r="B4092" s="1">
        <v>23</v>
      </c>
      <c r="C4092" s="1" t="s">
        <v>26</v>
      </c>
      <c r="D4092" s="1" t="s">
        <v>21</v>
      </c>
      <c r="E4092" s="1">
        <v>3.7</v>
      </c>
      <c r="F4092" s="1">
        <v>6</v>
      </c>
      <c r="G4092" s="1" t="s">
        <v>16</v>
      </c>
      <c r="H4092" s="1" t="s">
        <v>23</v>
      </c>
      <c r="I4092" s="1">
        <v>13.99</v>
      </c>
      <c r="J4092" s="1">
        <v>0</v>
      </c>
      <c r="K4092" s="1" t="s">
        <v>42</v>
      </c>
      <c r="L4092" s="1">
        <v>3</v>
      </c>
      <c r="M4092" s="1">
        <v>0.53</v>
      </c>
      <c r="N4092" s="1" t="s">
        <v>29</v>
      </c>
    </row>
    <row r="4093" spans="1:14" x14ac:dyDescent="0.2">
      <c r="A4093" s="1" t="s">
        <v>4133</v>
      </c>
      <c r="B4093" s="1">
        <v>39</v>
      </c>
      <c r="C4093" s="1" t="s">
        <v>14</v>
      </c>
      <c r="D4093" s="1" t="s">
        <v>31</v>
      </c>
      <c r="E4093" s="1">
        <v>7.99</v>
      </c>
      <c r="F4093" s="1">
        <v>50</v>
      </c>
      <c r="G4093" s="1" t="s">
        <v>27</v>
      </c>
      <c r="H4093" s="1" t="s">
        <v>23</v>
      </c>
      <c r="I4093" s="1">
        <v>17.989999999999998</v>
      </c>
      <c r="J4093" s="1">
        <v>1</v>
      </c>
      <c r="K4093" s="1" t="s">
        <v>42</v>
      </c>
      <c r="L4093" s="1">
        <v>3</v>
      </c>
      <c r="M4093" s="1">
        <v>0.16</v>
      </c>
      <c r="N4093" s="1" t="s">
        <v>29</v>
      </c>
    </row>
    <row r="4094" spans="1:14" x14ac:dyDescent="0.2">
      <c r="A4094" s="1" t="s">
        <v>4134</v>
      </c>
      <c r="B4094" s="1">
        <v>22</v>
      </c>
      <c r="C4094" s="1" t="s">
        <v>14</v>
      </c>
      <c r="D4094" s="1" t="s">
        <v>31</v>
      </c>
      <c r="E4094" s="1">
        <v>8.18</v>
      </c>
      <c r="F4094" s="1">
        <v>29</v>
      </c>
      <c r="G4094" s="1" t="s">
        <v>32</v>
      </c>
      <c r="H4094" s="1" t="s">
        <v>54</v>
      </c>
      <c r="I4094" s="1">
        <v>17.989999999999998</v>
      </c>
      <c r="J4094" s="1">
        <v>0</v>
      </c>
      <c r="K4094" s="1" t="s">
        <v>18</v>
      </c>
      <c r="L4094" s="1">
        <v>2</v>
      </c>
      <c r="M4094" s="1">
        <v>0.27</v>
      </c>
      <c r="N4094" s="1" t="s">
        <v>33</v>
      </c>
    </row>
    <row r="4095" spans="1:14" x14ac:dyDescent="0.2">
      <c r="A4095" s="1" t="s">
        <v>4135</v>
      </c>
      <c r="B4095" s="1">
        <v>51</v>
      </c>
      <c r="C4095" s="1" t="s">
        <v>14</v>
      </c>
      <c r="D4095" s="1" t="s">
        <v>31</v>
      </c>
      <c r="E4095" s="1">
        <v>12.41</v>
      </c>
      <c r="F4095" s="1">
        <v>53</v>
      </c>
      <c r="G4095" s="1" t="s">
        <v>27</v>
      </c>
      <c r="H4095" s="1" t="s">
        <v>45</v>
      </c>
      <c r="I4095" s="1">
        <v>17.989999999999998</v>
      </c>
      <c r="J4095" s="1">
        <v>1</v>
      </c>
      <c r="K4095" s="1" t="s">
        <v>18</v>
      </c>
      <c r="L4095" s="1">
        <v>3</v>
      </c>
      <c r="M4095" s="1">
        <v>0.23</v>
      </c>
      <c r="N4095" s="1" t="s">
        <v>38</v>
      </c>
    </row>
    <row r="4096" spans="1:14" x14ac:dyDescent="0.2">
      <c r="A4096" s="1" t="s">
        <v>4136</v>
      </c>
      <c r="B4096" s="1">
        <v>52</v>
      </c>
      <c r="C4096" s="1" t="s">
        <v>14</v>
      </c>
      <c r="D4096" s="1" t="s">
        <v>15</v>
      </c>
      <c r="E4096" s="1">
        <v>28.04</v>
      </c>
      <c r="F4096" s="1">
        <v>11</v>
      </c>
      <c r="G4096" s="1" t="s">
        <v>22</v>
      </c>
      <c r="H4096" s="1" t="s">
        <v>45</v>
      </c>
      <c r="I4096" s="1">
        <v>8.99</v>
      </c>
      <c r="J4096" s="1">
        <v>0</v>
      </c>
      <c r="K4096" s="1" t="s">
        <v>36</v>
      </c>
      <c r="L4096" s="1">
        <v>2</v>
      </c>
      <c r="M4096" s="1">
        <v>2.34</v>
      </c>
      <c r="N4096" s="1" t="s">
        <v>19</v>
      </c>
    </row>
    <row r="4097" spans="1:14" x14ac:dyDescent="0.2">
      <c r="A4097" s="1" t="s">
        <v>4137</v>
      </c>
      <c r="B4097" s="1">
        <v>51</v>
      </c>
      <c r="C4097" s="1" t="s">
        <v>40</v>
      </c>
      <c r="D4097" s="1" t="s">
        <v>21</v>
      </c>
      <c r="E4097" s="1">
        <v>5.05</v>
      </c>
      <c r="F4097" s="1">
        <v>24</v>
      </c>
      <c r="G4097" s="1" t="s">
        <v>69</v>
      </c>
      <c r="H4097" s="1" t="s">
        <v>56</v>
      </c>
      <c r="I4097" s="1">
        <v>13.99</v>
      </c>
      <c r="J4097" s="1">
        <v>0</v>
      </c>
      <c r="K4097" s="1" t="s">
        <v>18</v>
      </c>
      <c r="L4097" s="1">
        <v>3</v>
      </c>
      <c r="M4097" s="1">
        <v>0.2</v>
      </c>
      <c r="N4097" s="1" t="s">
        <v>19</v>
      </c>
    </row>
    <row r="4098" spans="1:14" x14ac:dyDescent="0.2">
      <c r="A4098" s="1" t="s">
        <v>4138</v>
      </c>
      <c r="B4098" s="1">
        <v>68</v>
      </c>
      <c r="C4098" s="1" t="s">
        <v>40</v>
      </c>
      <c r="D4098" s="1" t="s">
        <v>31</v>
      </c>
      <c r="E4098" s="1">
        <v>10</v>
      </c>
      <c r="F4098" s="1">
        <v>60</v>
      </c>
      <c r="G4098" s="1" t="s">
        <v>69</v>
      </c>
      <c r="H4098" s="1" t="s">
        <v>54</v>
      </c>
      <c r="I4098" s="1">
        <v>17.989999999999998</v>
      </c>
      <c r="J4098" s="1">
        <v>1</v>
      </c>
      <c r="K4098" s="1" t="s">
        <v>28</v>
      </c>
      <c r="L4098" s="1">
        <v>4</v>
      </c>
      <c r="M4098" s="1">
        <v>0.16</v>
      </c>
      <c r="N4098" s="1" t="s">
        <v>33</v>
      </c>
    </row>
    <row r="4099" spans="1:14" x14ac:dyDescent="0.2">
      <c r="A4099" s="1" t="s">
        <v>4139</v>
      </c>
      <c r="B4099" s="1">
        <v>46</v>
      </c>
      <c r="C4099" s="1" t="s">
        <v>14</v>
      </c>
      <c r="D4099" s="1" t="s">
        <v>15</v>
      </c>
      <c r="E4099" s="1">
        <v>2.04</v>
      </c>
      <c r="F4099" s="1">
        <v>26</v>
      </c>
      <c r="G4099" s="1" t="s">
        <v>69</v>
      </c>
      <c r="H4099" s="1" t="s">
        <v>23</v>
      </c>
      <c r="I4099" s="1">
        <v>8.99</v>
      </c>
      <c r="J4099" s="1">
        <v>1</v>
      </c>
      <c r="K4099" s="1" t="s">
        <v>18</v>
      </c>
      <c r="L4099" s="1">
        <v>4</v>
      </c>
      <c r="M4099" s="1">
        <v>0.08</v>
      </c>
      <c r="N4099" s="1" t="s">
        <v>19</v>
      </c>
    </row>
    <row r="4100" spans="1:14" x14ac:dyDescent="0.2">
      <c r="A4100" s="1" t="s">
        <v>4140</v>
      </c>
      <c r="B4100" s="1">
        <v>55</v>
      </c>
      <c r="C4100" s="1" t="s">
        <v>14</v>
      </c>
      <c r="D4100" s="1" t="s">
        <v>31</v>
      </c>
      <c r="E4100" s="1">
        <v>2.69</v>
      </c>
      <c r="F4100" s="1">
        <v>37</v>
      </c>
      <c r="G4100" s="1" t="s">
        <v>16</v>
      </c>
      <c r="H4100" s="1" t="s">
        <v>17</v>
      </c>
      <c r="I4100" s="1">
        <v>17.989999999999998</v>
      </c>
      <c r="J4100" s="1">
        <v>1</v>
      </c>
      <c r="K4100" s="1" t="s">
        <v>36</v>
      </c>
      <c r="L4100" s="1">
        <v>2</v>
      </c>
      <c r="M4100" s="1">
        <v>7.0000000000000007E-2</v>
      </c>
      <c r="N4100" s="1" t="s">
        <v>24</v>
      </c>
    </row>
    <row r="4101" spans="1:14" x14ac:dyDescent="0.2">
      <c r="A4101" s="1" t="s">
        <v>4141</v>
      </c>
      <c r="B4101" s="1">
        <v>70</v>
      </c>
      <c r="C4101" s="1" t="s">
        <v>40</v>
      </c>
      <c r="D4101" s="1" t="s">
        <v>21</v>
      </c>
      <c r="E4101" s="1">
        <v>17.8</v>
      </c>
      <c r="F4101" s="1">
        <v>48</v>
      </c>
      <c r="G4101" s="1" t="s">
        <v>69</v>
      </c>
      <c r="H4101" s="1" t="s">
        <v>23</v>
      </c>
      <c r="I4101" s="1">
        <v>13.99</v>
      </c>
      <c r="J4101" s="1">
        <v>1</v>
      </c>
      <c r="K4101" s="1" t="s">
        <v>18</v>
      </c>
      <c r="L4101" s="1">
        <v>2</v>
      </c>
      <c r="M4101" s="1">
        <v>0.36</v>
      </c>
      <c r="N4101" s="1" t="s">
        <v>29</v>
      </c>
    </row>
    <row r="4102" spans="1:14" x14ac:dyDescent="0.2">
      <c r="A4102" s="1" t="s">
        <v>4142</v>
      </c>
      <c r="B4102" s="1">
        <v>56</v>
      </c>
      <c r="C4102" s="1" t="s">
        <v>14</v>
      </c>
      <c r="D4102" s="1" t="s">
        <v>31</v>
      </c>
      <c r="E4102" s="1">
        <v>36.200000000000003</v>
      </c>
      <c r="F4102" s="1">
        <v>3</v>
      </c>
      <c r="G4102" s="1" t="s">
        <v>22</v>
      </c>
      <c r="H4102" s="1" t="s">
        <v>23</v>
      </c>
      <c r="I4102" s="1">
        <v>17.989999999999998</v>
      </c>
      <c r="J4102" s="1">
        <v>0</v>
      </c>
      <c r="K4102" s="1" t="s">
        <v>18</v>
      </c>
      <c r="L4102" s="1">
        <v>5</v>
      </c>
      <c r="M4102" s="1">
        <v>9.0500000000000007</v>
      </c>
      <c r="N4102" s="1" t="s">
        <v>24</v>
      </c>
    </row>
    <row r="4103" spans="1:14" x14ac:dyDescent="0.2">
      <c r="A4103" s="1" t="s">
        <v>4143</v>
      </c>
      <c r="B4103" s="1">
        <v>24</v>
      </c>
      <c r="C4103" s="1" t="s">
        <v>40</v>
      </c>
      <c r="D4103" s="1" t="s">
        <v>21</v>
      </c>
      <c r="E4103" s="1">
        <v>0.49</v>
      </c>
      <c r="F4103" s="1">
        <v>2</v>
      </c>
      <c r="G4103" s="1" t="s">
        <v>32</v>
      </c>
      <c r="H4103" s="1" t="s">
        <v>45</v>
      </c>
      <c r="I4103" s="1">
        <v>13.99</v>
      </c>
      <c r="J4103" s="1">
        <v>0</v>
      </c>
      <c r="K4103" s="1" t="s">
        <v>36</v>
      </c>
      <c r="L4103" s="1">
        <v>2</v>
      </c>
      <c r="M4103" s="1">
        <v>0.16</v>
      </c>
      <c r="N4103" s="1" t="s">
        <v>38</v>
      </c>
    </row>
    <row r="4104" spans="1:14" x14ac:dyDescent="0.2">
      <c r="A4104" s="2" t="s">
        <v>4144</v>
      </c>
      <c r="B4104" s="1">
        <v>68</v>
      </c>
      <c r="C4104" s="1" t="s">
        <v>40</v>
      </c>
      <c r="D4104" s="1" t="s">
        <v>21</v>
      </c>
      <c r="E4104" s="1">
        <v>0.88</v>
      </c>
      <c r="F4104" s="1">
        <v>32</v>
      </c>
      <c r="G4104" s="1" t="s">
        <v>22</v>
      </c>
      <c r="H4104" s="1" t="s">
        <v>45</v>
      </c>
      <c r="I4104" s="1">
        <v>13.99</v>
      </c>
      <c r="J4104" s="1">
        <v>1</v>
      </c>
      <c r="K4104" s="1" t="s">
        <v>60</v>
      </c>
      <c r="L4104" s="1">
        <v>3</v>
      </c>
      <c r="M4104" s="1">
        <v>0.03</v>
      </c>
      <c r="N4104" s="1" t="s">
        <v>51</v>
      </c>
    </row>
    <row r="4105" spans="1:14" x14ac:dyDescent="0.2">
      <c r="A4105" s="1" t="s">
        <v>4145</v>
      </c>
      <c r="B4105" s="1">
        <v>59</v>
      </c>
      <c r="C4105" s="1" t="s">
        <v>14</v>
      </c>
      <c r="D4105" s="1" t="s">
        <v>15</v>
      </c>
      <c r="E4105" s="1">
        <v>12.02</v>
      </c>
      <c r="F4105" s="1">
        <v>4</v>
      </c>
      <c r="G4105" s="1" t="s">
        <v>69</v>
      </c>
      <c r="H4105" s="1" t="s">
        <v>23</v>
      </c>
      <c r="I4105" s="1">
        <v>8.99</v>
      </c>
      <c r="J4105" s="1">
        <v>0</v>
      </c>
      <c r="K4105" s="1" t="s">
        <v>28</v>
      </c>
      <c r="L4105" s="1">
        <v>2</v>
      </c>
      <c r="M4105" s="1">
        <v>2.4</v>
      </c>
      <c r="N4105" s="1" t="s">
        <v>19</v>
      </c>
    </row>
    <row r="4106" spans="1:14" x14ac:dyDescent="0.2">
      <c r="A4106" s="1" t="s">
        <v>4146</v>
      </c>
      <c r="B4106" s="1">
        <v>28</v>
      </c>
      <c r="C4106" s="1" t="s">
        <v>26</v>
      </c>
      <c r="D4106" s="1" t="s">
        <v>21</v>
      </c>
      <c r="E4106" s="1">
        <v>11.94</v>
      </c>
      <c r="F4106" s="1">
        <v>1</v>
      </c>
      <c r="G4106" s="1" t="s">
        <v>32</v>
      </c>
      <c r="H4106" s="1" t="s">
        <v>56</v>
      </c>
      <c r="I4106" s="1">
        <v>13.99</v>
      </c>
      <c r="J4106" s="1">
        <v>0</v>
      </c>
      <c r="K4106" s="1" t="s">
        <v>28</v>
      </c>
      <c r="L4106" s="1">
        <v>2</v>
      </c>
      <c r="M4106" s="1">
        <v>5.97</v>
      </c>
      <c r="N4106" s="1" t="s">
        <v>46</v>
      </c>
    </row>
    <row r="4107" spans="1:14" x14ac:dyDescent="0.2">
      <c r="A4107" s="1" t="s">
        <v>4147</v>
      </c>
      <c r="B4107" s="1">
        <v>36</v>
      </c>
      <c r="C4107" s="1" t="s">
        <v>40</v>
      </c>
      <c r="D4107" s="1" t="s">
        <v>31</v>
      </c>
      <c r="E4107" s="1">
        <v>3.28</v>
      </c>
      <c r="F4107" s="1">
        <v>15</v>
      </c>
      <c r="G4107" s="1" t="s">
        <v>48</v>
      </c>
      <c r="H4107" s="1" t="s">
        <v>56</v>
      </c>
      <c r="I4107" s="1">
        <v>17.989999999999998</v>
      </c>
      <c r="J4107" s="1">
        <v>1</v>
      </c>
      <c r="K4107" s="1" t="s">
        <v>42</v>
      </c>
      <c r="L4107" s="1">
        <v>3</v>
      </c>
      <c r="M4107" s="1">
        <v>0.2</v>
      </c>
      <c r="N4107" s="1" t="s">
        <v>33</v>
      </c>
    </row>
    <row r="4108" spans="1:14" x14ac:dyDescent="0.2">
      <c r="A4108" s="1" t="s">
        <v>4148</v>
      </c>
      <c r="B4108" s="1">
        <v>31</v>
      </c>
      <c r="C4108" s="1" t="s">
        <v>14</v>
      </c>
      <c r="D4108" s="1" t="s">
        <v>15</v>
      </c>
      <c r="E4108" s="1">
        <v>7.46</v>
      </c>
      <c r="F4108" s="1">
        <v>45</v>
      </c>
      <c r="G4108" s="1" t="s">
        <v>32</v>
      </c>
      <c r="H4108" s="1" t="s">
        <v>23</v>
      </c>
      <c r="I4108" s="1">
        <v>8.99</v>
      </c>
      <c r="J4108" s="1">
        <v>1</v>
      </c>
      <c r="K4108" s="1" t="s">
        <v>60</v>
      </c>
      <c r="L4108" s="1">
        <v>2</v>
      </c>
      <c r="M4108" s="1">
        <v>0.16</v>
      </c>
      <c r="N4108" s="1" t="s">
        <v>19</v>
      </c>
    </row>
    <row r="4109" spans="1:14" x14ac:dyDescent="0.2">
      <c r="A4109" s="1" t="s">
        <v>4149</v>
      </c>
      <c r="B4109" s="1">
        <v>18</v>
      </c>
      <c r="C4109" s="1" t="s">
        <v>26</v>
      </c>
      <c r="D4109" s="1" t="s">
        <v>21</v>
      </c>
      <c r="E4109" s="1">
        <v>25.19</v>
      </c>
      <c r="F4109" s="1">
        <v>11</v>
      </c>
      <c r="G4109" s="1" t="s">
        <v>69</v>
      </c>
      <c r="H4109" s="1" t="s">
        <v>17</v>
      </c>
      <c r="I4109" s="1">
        <v>13.99</v>
      </c>
      <c r="J4109" s="1">
        <v>0</v>
      </c>
      <c r="K4109" s="1" t="s">
        <v>42</v>
      </c>
      <c r="L4109" s="1">
        <v>1</v>
      </c>
      <c r="M4109" s="1">
        <v>2.1</v>
      </c>
      <c r="N4109" s="1" t="s">
        <v>33</v>
      </c>
    </row>
    <row r="4110" spans="1:14" x14ac:dyDescent="0.2">
      <c r="A4110" s="1" t="s">
        <v>4150</v>
      </c>
      <c r="B4110" s="1">
        <v>30</v>
      </c>
      <c r="C4110" s="1" t="s">
        <v>26</v>
      </c>
      <c r="D4110" s="1" t="s">
        <v>15</v>
      </c>
      <c r="E4110" s="1">
        <v>2.99</v>
      </c>
      <c r="F4110" s="1">
        <v>51</v>
      </c>
      <c r="G4110" s="1" t="s">
        <v>22</v>
      </c>
      <c r="H4110" s="1" t="s">
        <v>45</v>
      </c>
      <c r="I4110" s="1">
        <v>8.99</v>
      </c>
      <c r="J4110" s="1">
        <v>1</v>
      </c>
      <c r="K4110" s="1" t="s">
        <v>60</v>
      </c>
      <c r="L4110" s="1">
        <v>4</v>
      </c>
      <c r="M4110" s="1">
        <v>0.06</v>
      </c>
      <c r="N4110" s="1" t="s">
        <v>33</v>
      </c>
    </row>
    <row r="4111" spans="1:14" x14ac:dyDescent="0.2">
      <c r="A4111" s="1" t="s">
        <v>4151</v>
      </c>
      <c r="B4111" s="1">
        <v>58</v>
      </c>
      <c r="C4111" s="1" t="s">
        <v>40</v>
      </c>
      <c r="D4111" s="1" t="s">
        <v>15</v>
      </c>
      <c r="E4111" s="1">
        <v>14.69</v>
      </c>
      <c r="F4111" s="1">
        <v>30</v>
      </c>
      <c r="G4111" s="1" t="s">
        <v>22</v>
      </c>
      <c r="H4111" s="1" t="s">
        <v>17</v>
      </c>
      <c r="I4111" s="1">
        <v>8.99</v>
      </c>
      <c r="J4111" s="1">
        <v>1</v>
      </c>
      <c r="K4111" s="1" t="s">
        <v>28</v>
      </c>
      <c r="L4111" s="1">
        <v>2</v>
      </c>
      <c r="M4111" s="1">
        <v>0.47</v>
      </c>
      <c r="N4111" s="1" t="s">
        <v>33</v>
      </c>
    </row>
    <row r="4112" spans="1:14" x14ac:dyDescent="0.2">
      <c r="A4112" s="1" t="s">
        <v>4152</v>
      </c>
      <c r="B4112" s="1">
        <v>24</v>
      </c>
      <c r="C4112" s="1" t="s">
        <v>40</v>
      </c>
      <c r="D4112" s="1" t="s">
        <v>15</v>
      </c>
      <c r="E4112" s="1">
        <v>9.34</v>
      </c>
      <c r="F4112" s="1">
        <v>17</v>
      </c>
      <c r="G4112" s="1" t="s">
        <v>27</v>
      </c>
      <c r="H4112" s="1" t="s">
        <v>17</v>
      </c>
      <c r="I4112" s="1">
        <v>8.99</v>
      </c>
      <c r="J4112" s="1">
        <v>0</v>
      </c>
      <c r="K4112" s="1" t="s">
        <v>42</v>
      </c>
      <c r="L4112" s="1">
        <v>4</v>
      </c>
      <c r="M4112" s="1">
        <v>0.52</v>
      </c>
      <c r="N4112" s="1" t="s">
        <v>24</v>
      </c>
    </row>
    <row r="4113" spans="1:14" x14ac:dyDescent="0.2">
      <c r="A4113" s="1" t="s">
        <v>4153</v>
      </c>
      <c r="B4113" s="1">
        <v>62</v>
      </c>
      <c r="C4113" s="1" t="s">
        <v>26</v>
      </c>
      <c r="D4113" s="1" t="s">
        <v>31</v>
      </c>
      <c r="E4113" s="1">
        <v>6.03</v>
      </c>
      <c r="F4113" s="1">
        <v>49</v>
      </c>
      <c r="G4113" s="1" t="s">
        <v>32</v>
      </c>
      <c r="H4113" s="1" t="s">
        <v>17</v>
      </c>
      <c r="I4113" s="1">
        <v>17.989999999999998</v>
      </c>
      <c r="J4113" s="1">
        <v>1</v>
      </c>
      <c r="K4113" s="1" t="s">
        <v>36</v>
      </c>
      <c r="L4113" s="1">
        <v>2</v>
      </c>
      <c r="M4113" s="1">
        <v>0.12</v>
      </c>
      <c r="N4113" s="1" t="s">
        <v>33</v>
      </c>
    </row>
    <row r="4114" spans="1:14" x14ac:dyDescent="0.2">
      <c r="A4114" s="1" t="s">
        <v>4154</v>
      </c>
      <c r="B4114" s="1">
        <v>35</v>
      </c>
      <c r="C4114" s="1" t="s">
        <v>14</v>
      </c>
      <c r="D4114" s="1" t="s">
        <v>31</v>
      </c>
      <c r="E4114" s="1">
        <v>1.45</v>
      </c>
      <c r="F4114" s="1">
        <v>12</v>
      </c>
      <c r="G4114" s="1" t="s">
        <v>16</v>
      </c>
      <c r="H4114" s="1" t="s">
        <v>45</v>
      </c>
      <c r="I4114" s="1">
        <v>17.989999999999998</v>
      </c>
      <c r="J4114" s="1">
        <v>1</v>
      </c>
      <c r="K4114" s="1" t="s">
        <v>60</v>
      </c>
      <c r="L4114" s="1">
        <v>2</v>
      </c>
      <c r="M4114" s="1">
        <v>0.11</v>
      </c>
      <c r="N4114" s="1" t="s">
        <v>51</v>
      </c>
    </row>
    <row r="4115" spans="1:14" x14ac:dyDescent="0.2">
      <c r="A4115" s="1" t="s">
        <v>4155</v>
      </c>
      <c r="B4115" s="1">
        <v>54</v>
      </c>
      <c r="C4115" s="1" t="s">
        <v>14</v>
      </c>
      <c r="D4115" s="1" t="s">
        <v>15</v>
      </c>
      <c r="E4115" s="1">
        <v>29.19</v>
      </c>
      <c r="F4115" s="1">
        <v>28</v>
      </c>
      <c r="G4115" s="1" t="s">
        <v>27</v>
      </c>
      <c r="H4115" s="1" t="s">
        <v>56</v>
      </c>
      <c r="I4115" s="1">
        <v>8.99</v>
      </c>
      <c r="J4115" s="1">
        <v>0</v>
      </c>
      <c r="K4115" s="1" t="s">
        <v>18</v>
      </c>
      <c r="L4115" s="1">
        <v>2</v>
      </c>
      <c r="M4115" s="1">
        <v>1.01</v>
      </c>
      <c r="N4115" s="1" t="s">
        <v>38</v>
      </c>
    </row>
    <row r="4116" spans="1:14" x14ac:dyDescent="0.2">
      <c r="A4116" s="1" t="s">
        <v>4156</v>
      </c>
      <c r="B4116" s="1">
        <v>42</v>
      </c>
      <c r="C4116" s="1" t="s">
        <v>14</v>
      </c>
      <c r="D4116" s="1" t="s">
        <v>15</v>
      </c>
      <c r="E4116" s="1">
        <v>8.18</v>
      </c>
      <c r="F4116" s="1">
        <v>15</v>
      </c>
      <c r="G4116" s="1" t="s">
        <v>48</v>
      </c>
      <c r="H4116" s="1" t="s">
        <v>45</v>
      </c>
      <c r="I4116" s="1">
        <v>8.99</v>
      </c>
      <c r="J4116" s="1">
        <v>0</v>
      </c>
      <c r="K4116" s="1" t="s">
        <v>18</v>
      </c>
      <c r="L4116" s="1">
        <v>2</v>
      </c>
      <c r="M4116" s="1">
        <v>0.51</v>
      </c>
      <c r="N4116" s="1" t="s">
        <v>33</v>
      </c>
    </row>
    <row r="4117" spans="1:14" x14ac:dyDescent="0.2">
      <c r="A4117" s="2" t="s">
        <v>4157</v>
      </c>
      <c r="B4117" s="1">
        <v>36</v>
      </c>
      <c r="C4117" s="1" t="s">
        <v>26</v>
      </c>
      <c r="D4117" s="1" t="s">
        <v>21</v>
      </c>
      <c r="E4117" s="1">
        <v>7.28</v>
      </c>
      <c r="F4117" s="1">
        <v>2</v>
      </c>
      <c r="G4117" s="1" t="s">
        <v>69</v>
      </c>
      <c r="H4117" s="1" t="s">
        <v>56</v>
      </c>
      <c r="I4117" s="1">
        <v>13.99</v>
      </c>
      <c r="J4117" s="1">
        <v>0</v>
      </c>
      <c r="K4117" s="1" t="s">
        <v>36</v>
      </c>
      <c r="L4117" s="1">
        <v>4</v>
      </c>
      <c r="M4117" s="1">
        <v>2.4300000000000002</v>
      </c>
      <c r="N4117" s="1" t="s">
        <v>24</v>
      </c>
    </row>
    <row r="4118" spans="1:14" x14ac:dyDescent="0.2">
      <c r="A4118" s="1" t="s">
        <v>4158</v>
      </c>
      <c r="B4118" s="1">
        <v>47</v>
      </c>
      <c r="C4118" s="1" t="s">
        <v>14</v>
      </c>
      <c r="D4118" s="1" t="s">
        <v>31</v>
      </c>
      <c r="E4118" s="1">
        <v>5.41</v>
      </c>
      <c r="F4118" s="1">
        <v>10</v>
      </c>
      <c r="G4118" s="1" t="s">
        <v>32</v>
      </c>
      <c r="H4118" s="1" t="s">
        <v>56</v>
      </c>
      <c r="I4118" s="1">
        <v>17.989999999999998</v>
      </c>
      <c r="J4118" s="1">
        <v>0</v>
      </c>
      <c r="K4118" s="1" t="s">
        <v>36</v>
      </c>
      <c r="L4118" s="1">
        <v>3</v>
      </c>
      <c r="M4118" s="1">
        <v>0.49</v>
      </c>
      <c r="N4118" s="1" t="s">
        <v>33</v>
      </c>
    </row>
    <row r="4119" spans="1:14" x14ac:dyDescent="0.2">
      <c r="A4119" s="1" t="s">
        <v>4159</v>
      </c>
      <c r="B4119" s="1">
        <v>45</v>
      </c>
      <c r="C4119" s="1" t="s">
        <v>14</v>
      </c>
      <c r="D4119" s="1" t="s">
        <v>21</v>
      </c>
      <c r="E4119" s="1">
        <v>4.13</v>
      </c>
      <c r="F4119" s="1">
        <v>4</v>
      </c>
      <c r="G4119" s="1" t="s">
        <v>48</v>
      </c>
      <c r="H4119" s="1" t="s">
        <v>56</v>
      </c>
      <c r="I4119" s="1">
        <v>13.99</v>
      </c>
      <c r="J4119" s="1">
        <v>0</v>
      </c>
      <c r="K4119" s="1" t="s">
        <v>36</v>
      </c>
      <c r="L4119" s="1">
        <v>2</v>
      </c>
      <c r="M4119" s="1">
        <v>0.83</v>
      </c>
      <c r="N4119" s="1" t="s">
        <v>46</v>
      </c>
    </row>
    <row r="4120" spans="1:14" x14ac:dyDescent="0.2">
      <c r="A4120" s="1" t="s">
        <v>4160</v>
      </c>
      <c r="B4120" s="1">
        <v>36</v>
      </c>
      <c r="C4120" s="1" t="s">
        <v>14</v>
      </c>
      <c r="D4120" s="1" t="s">
        <v>31</v>
      </c>
      <c r="E4120" s="1">
        <v>5.09</v>
      </c>
      <c r="F4120" s="1">
        <v>26</v>
      </c>
      <c r="G4120" s="1" t="s">
        <v>22</v>
      </c>
      <c r="H4120" s="1" t="s">
        <v>45</v>
      </c>
      <c r="I4120" s="1">
        <v>17.989999999999998</v>
      </c>
      <c r="J4120" s="1">
        <v>0</v>
      </c>
      <c r="K4120" s="1" t="s">
        <v>36</v>
      </c>
      <c r="L4120" s="1">
        <v>4</v>
      </c>
      <c r="M4120" s="1">
        <v>0.19</v>
      </c>
      <c r="N4120" s="1" t="s">
        <v>51</v>
      </c>
    </row>
    <row r="4121" spans="1:14" x14ac:dyDescent="0.2">
      <c r="A4121" s="1" t="s">
        <v>4161</v>
      </c>
      <c r="B4121" s="1">
        <v>23</v>
      </c>
      <c r="C4121" s="1" t="s">
        <v>40</v>
      </c>
      <c r="D4121" s="1" t="s">
        <v>21</v>
      </c>
      <c r="E4121" s="1">
        <v>22.05</v>
      </c>
      <c r="F4121" s="1">
        <v>53</v>
      </c>
      <c r="G4121" s="1" t="s">
        <v>48</v>
      </c>
      <c r="H4121" s="1" t="s">
        <v>45</v>
      </c>
      <c r="I4121" s="1">
        <v>13.99</v>
      </c>
      <c r="J4121" s="1">
        <v>0</v>
      </c>
      <c r="K4121" s="1" t="s">
        <v>36</v>
      </c>
      <c r="L4121" s="1">
        <v>3</v>
      </c>
      <c r="M4121" s="1">
        <v>0.41</v>
      </c>
      <c r="N4121" s="1" t="s">
        <v>19</v>
      </c>
    </row>
    <row r="4122" spans="1:14" x14ac:dyDescent="0.2">
      <c r="A4122" s="1" t="s">
        <v>4162</v>
      </c>
      <c r="B4122" s="1">
        <v>58</v>
      </c>
      <c r="C4122" s="1" t="s">
        <v>14</v>
      </c>
      <c r="D4122" s="1" t="s">
        <v>21</v>
      </c>
      <c r="E4122" s="1">
        <v>14.37</v>
      </c>
      <c r="F4122" s="1">
        <v>1</v>
      </c>
      <c r="G4122" s="1" t="s">
        <v>69</v>
      </c>
      <c r="H4122" s="1" t="s">
        <v>17</v>
      </c>
      <c r="I4122" s="1">
        <v>13.99</v>
      </c>
      <c r="J4122" s="1">
        <v>0</v>
      </c>
      <c r="K4122" s="1" t="s">
        <v>36</v>
      </c>
      <c r="L4122" s="1">
        <v>3</v>
      </c>
      <c r="M4122" s="1">
        <v>7.18</v>
      </c>
      <c r="N4122" s="1" t="s">
        <v>19</v>
      </c>
    </row>
    <row r="4123" spans="1:14" x14ac:dyDescent="0.2">
      <c r="A4123" s="1" t="s">
        <v>4163</v>
      </c>
      <c r="B4123" s="1">
        <v>27</v>
      </c>
      <c r="C4123" s="1" t="s">
        <v>26</v>
      </c>
      <c r="D4123" s="1" t="s">
        <v>21</v>
      </c>
      <c r="E4123" s="1">
        <v>2.62</v>
      </c>
      <c r="F4123" s="1">
        <v>10</v>
      </c>
      <c r="G4123" s="1" t="s">
        <v>48</v>
      </c>
      <c r="H4123" s="1" t="s">
        <v>54</v>
      </c>
      <c r="I4123" s="1">
        <v>13.99</v>
      </c>
      <c r="J4123" s="1">
        <v>1</v>
      </c>
      <c r="K4123" s="1" t="s">
        <v>28</v>
      </c>
      <c r="L4123" s="1">
        <v>4</v>
      </c>
      <c r="M4123" s="1">
        <v>0.24</v>
      </c>
      <c r="N4123" s="1" t="s">
        <v>19</v>
      </c>
    </row>
    <row r="4124" spans="1:14" x14ac:dyDescent="0.2">
      <c r="A4124" s="1" t="s">
        <v>4164</v>
      </c>
      <c r="B4124" s="1">
        <v>40</v>
      </c>
      <c r="C4124" s="1" t="s">
        <v>14</v>
      </c>
      <c r="D4124" s="1" t="s">
        <v>31</v>
      </c>
      <c r="E4124" s="1">
        <v>2.78</v>
      </c>
      <c r="F4124" s="1">
        <v>12</v>
      </c>
      <c r="G4124" s="1" t="s">
        <v>69</v>
      </c>
      <c r="H4124" s="1" t="s">
        <v>45</v>
      </c>
      <c r="I4124" s="1">
        <v>17.989999999999998</v>
      </c>
      <c r="J4124" s="1">
        <v>1</v>
      </c>
      <c r="K4124" s="1" t="s">
        <v>42</v>
      </c>
      <c r="L4124" s="1">
        <v>2</v>
      </c>
      <c r="M4124" s="1">
        <v>0.21</v>
      </c>
      <c r="N4124" s="1" t="s">
        <v>29</v>
      </c>
    </row>
    <row r="4125" spans="1:14" x14ac:dyDescent="0.2">
      <c r="A4125" s="1" t="s">
        <v>4165</v>
      </c>
      <c r="B4125" s="1">
        <v>47</v>
      </c>
      <c r="C4125" s="1" t="s">
        <v>14</v>
      </c>
      <c r="D4125" s="1" t="s">
        <v>21</v>
      </c>
      <c r="E4125" s="1">
        <v>3.3</v>
      </c>
      <c r="F4125" s="1">
        <v>51</v>
      </c>
      <c r="G4125" s="1" t="s">
        <v>22</v>
      </c>
      <c r="H4125" s="1" t="s">
        <v>56</v>
      </c>
      <c r="I4125" s="1">
        <v>13.99</v>
      </c>
      <c r="J4125" s="1">
        <v>1</v>
      </c>
      <c r="K4125" s="1" t="s">
        <v>36</v>
      </c>
      <c r="L4125" s="1">
        <v>5</v>
      </c>
      <c r="M4125" s="1">
        <v>0.06</v>
      </c>
      <c r="N4125" s="1" t="s">
        <v>33</v>
      </c>
    </row>
    <row r="4126" spans="1:14" x14ac:dyDescent="0.2">
      <c r="A4126" s="1" t="s">
        <v>4166</v>
      </c>
      <c r="B4126" s="1">
        <v>57</v>
      </c>
      <c r="C4126" s="1" t="s">
        <v>14</v>
      </c>
      <c r="D4126" s="1" t="s">
        <v>31</v>
      </c>
      <c r="E4126" s="1">
        <v>13.72</v>
      </c>
      <c r="F4126" s="1">
        <v>29</v>
      </c>
      <c r="G4126" s="1" t="s">
        <v>48</v>
      </c>
      <c r="H4126" s="1" t="s">
        <v>54</v>
      </c>
      <c r="I4126" s="1">
        <v>17.989999999999998</v>
      </c>
      <c r="J4126" s="1">
        <v>0</v>
      </c>
      <c r="K4126" s="1" t="s">
        <v>60</v>
      </c>
      <c r="L4126" s="1">
        <v>1</v>
      </c>
      <c r="M4126" s="1">
        <v>0.46</v>
      </c>
      <c r="N4126" s="1" t="s">
        <v>24</v>
      </c>
    </row>
    <row r="4127" spans="1:14" x14ac:dyDescent="0.2">
      <c r="A4127" s="1" t="s">
        <v>4167</v>
      </c>
      <c r="B4127" s="1">
        <v>52</v>
      </c>
      <c r="C4127" s="1" t="s">
        <v>14</v>
      </c>
      <c r="D4127" s="1" t="s">
        <v>21</v>
      </c>
      <c r="E4127" s="1">
        <v>12.96</v>
      </c>
      <c r="F4127" s="1">
        <v>40</v>
      </c>
      <c r="G4127" s="1" t="s">
        <v>48</v>
      </c>
      <c r="H4127" s="1" t="s">
        <v>23</v>
      </c>
      <c r="I4127" s="1">
        <v>13.99</v>
      </c>
      <c r="J4127" s="1">
        <v>1</v>
      </c>
      <c r="K4127" s="1" t="s">
        <v>18</v>
      </c>
      <c r="L4127" s="1">
        <v>4</v>
      </c>
      <c r="M4127" s="1">
        <v>0.32</v>
      </c>
      <c r="N4127" s="1" t="s">
        <v>46</v>
      </c>
    </row>
    <row r="4128" spans="1:14" x14ac:dyDescent="0.2">
      <c r="A4128" s="1" t="s">
        <v>4168</v>
      </c>
      <c r="B4128" s="1">
        <v>25</v>
      </c>
      <c r="C4128" s="1" t="s">
        <v>14</v>
      </c>
      <c r="D4128" s="1" t="s">
        <v>21</v>
      </c>
      <c r="E4128" s="1">
        <v>1.7</v>
      </c>
      <c r="F4128" s="1">
        <v>21</v>
      </c>
      <c r="G4128" s="1" t="s">
        <v>32</v>
      </c>
      <c r="H4128" s="1" t="s">
        <v>17</v>
      </c>
      <c r="I4128" s="1">
        <v>13.99</v>
      </c>
      <c r="J4128" s="1">
        <v>1</v>
      </c>
      <c r="K4128" s="1" t="s">
        <v>42</v>
      </c>
      <c r="L4128" s="1">
        <v>3</v>
      </c>
      <c r="M4128" s="1">
        <v>0.08</v>
      </c>
      <c r="N4128" s="1" t="s">
        <v>29</v>
      </c>
    </row>
    <row r="4129" spans="1:14" x14ac:dyDescent="0.2">
      <c r="A4129" s="1" t="s">
        <v>4169</v>
      </c>
      <c r="B4129" s="1">
        <v>32</v>
      </c>
      <c r="C4129" s="1" t="s">
        <v>40</v>
      </c>
      <c r="D4129" s="1" t="s">
        <v>31</v>
      </c>
      <c r="E4129" s="1">
        <v>30.07</v>
      </c>
      <c r="F4129" s="1">
        <v>24</v>
      </c>
      <c r="G4129" s="1" t="s">
        <v>48</v>
      </c>
      <c r="H4129" s="1" t="s">
        <v>23</v>
      </c>
      <c r="I4129" s="1">
        <v>17.989999999999998</v>
      </c>
      <c r="J4129" s="1">
        <v>0</v>
      </c>
      <c r="K4129" s="1" t="s">
        <v>36</v>
      </c>
      <c r="L4129" s="1">
        <v>3</v>
      </c>
      <c r="M4129" s="1">
        <v>1.2</v>
      </c>
      <c r="N4129" s="1" t="s">
        <v>51</v>
      </c>
    </row>
    <row r="4130" spans="1:14" x14ac:dyDescent="0.2">
      <c r="A4130" s="1" t="s">
        <v>4170</v>
      </c>
      <c r="B4130" s="1">
        <v>32</v>
      </c>
      <c r="C4130" s="1" t="s">
        <v>14</v>
      </c>
      <c r="D4130" s="1" t="s">
        <v>15</v>
      </c>
      <c r="E4130" s="1">
        <v>8.94</v>
      </c>
      <c r="F4130" s="1">
        <v>24</v>
      </c>
      <c r="G4130" s="1" t="s">
        <v>32</v>
      </c>
      <c r="H4130" s="1" t="s">
        <v>56</v>
      </c>
      <c r="I4130" s="1">
        <v>8.99</v>
      </c>
      <c r="J4130" s="1">
        <v>1</v>
      </c>
      <c r="K4130" s="1" t="s">
        <v>28</v>
      </c>
      <c r="L4130" s="1">
        <v>3</v>
      </c>
      <c r="M4130" s="1">
        <v>0.36</v>
      </c>
      <c r="N4130" s="1" t="s">
        <v>29</v>
      </c>
    </row>
    <row r="4131" spans="1:14" x14ac:dyDescent="0.2">
      <c r="A4131" s="1" t="s">
        <v>4171</v>
      </c>
      <c r="B4131" s="1">
        <v>44</v>
      </c>
      <c r="C4131" s="1" t="s">
        <v>14</v>
      </c>
      <c r="D4131" s="1" t="s">
        <v>21</v>
      </c>
      <c r="E4131" s="1">
        <v>5.3</v>
      </c>
      <c r="F4131" s="1">
        <v>29</v>
      </c>
      <c r="G4131" s="1" t="s">
        <v>16</v>
      </c>
      <c r="H4131" s="1" t="s">
        <v>23</v>
      </c>
      <c r="I4131" s="1">
        <v>13.99</v>
      </c>
      <c r="J4131" s="1">
        <v>0</v>
      </c>
      <c r="K4131" s="1" t="s">
        <v>18</v>
      </c>
      <c r="L4131" s="1">
        <v>1</v>
      </c>
      <c r="M4131" s="1">
        <v>0.18</v>
      </c>
      <c r="N4131" s="1" t="s">
        <v>51</v>
      </c>
    </row>
    <row r="4132" spans="1:14" x14ac:dyDescent="0.2">
      <c r="A4132" s="1" t="s">
        <v>4172</v>
      </c>
      <c r="B4132" s="1">
        <v>20</v>
      </c>
      <c r="C4132" s="1" t="s">
        <v>26</v>
      </c>
      <c r="D4132" s="1" t="s">
        <v>15</v>
      </c>
      <c r="E4132" s="1">
        <v>1.98</v>
      </c>
      <c r="F4132" s="1">
        <v>2</v>
      </c>
      <c r="G4132" s="1" t="s">
        <v>27</v>
      </c>
      <c r="H4132" s="1" t="s">
        <v>56</v>
      </c>
      <c r="I4132" s="1">
        <v>8.99</v>
      </c>
      <c r="J4132" s="1">
        <v>1</v>
      </c>
      <c r="K4132" s="1" t="s">
        <v>28</v>
      </c>
      <c r="L4132" s="1">
        <v>1</v>
      </c>
      <c r="M4132" s="1">
        <v>0.66</v>
      </c>
      <c r="N4132" s="1" t="s">
        <v>24</v>
      </c>
    </row>
    <row r="4133" spans="1:14" x14ac:dyDescent="0.2">
      <c r="A4133" s="1" t="s">
        <v>4173</v>
      </c>
      <c r="B4133" s="1">
        <v>51</v>
      </c>
      <c r="C4133" s="1" t="s">
        <v>40</v>
      </c>
      <c r="D4133" s="1" t="s">
        <v>21</v>
      </c>
      <c r="E4133" s="1">
        <v>20.53</v>
      </c>
      <c r="F4133" s="1">
        <v>1</v>
      </c>
      <c r="G4133" s="1" t="s">
        <v>22</v>
      </c>
      <c r="H4133" s="1" t="s">
        <v>45</v>
      </c>
      <c r="I4133" s="1">
        <v>13.99</v>
      </c>
      <c r="J4133" s="1">
        <v>0</v>
      </c>
      <c r="K4133" s="1" t="s">
        <v>36</v>
      </c>
      <c r="L4133" s="1">
        <v>4</v>
      </c>
      <c r="M4133" s="1">
        <v>10.27</v>
      </c>
      <c r="N4133" s="1" t="s">
        <v>46</v>
      </c>
    </row>
    <row r="4134" spans="1:14" x14ac:dyDescent="0.2">
      <c r="A4134" s="1" t="s">
        <v>4174</v>
      </c>
      <c r="B4134" s="1">
        <v>64</v>
      </c>
      <c r="C4134" s="1" t="s">
        <v>14</v>
      </c>
      <c r="D4134" s="1" t="s">
        <v>15</v>
      </c>
      <c r="E4134" s="1">
        <v>0.95</v>
      </c>
      <c r="F4134" s="1">
        <v>50</v>
      </c>
      <c r="G4134" s="1" t="s">
        <v>16</v>
      </c>
      <c r="H4134" s="1" t="s">
        <v>56</v>
      </c>
      <c r="I4134" s="1">
        <v>8.99</v>
      </c>
      <c r="J4134" s="1">
        <v>1</v>
      </c>
      <c r="K4134" s="1" t="s">
        <v>60</v>
      </c>
      <c r="L4134" s="1">
        <v>2</v>
      </c>
      <c r="M4134" s="1">
        <v>0.02</v>
      </c>
      <c r="N4134" s="1" t="s">
        <v>19</v>
      </c>
    </row>
    <row r="4135" spans="1:14" x14ac:dyDescent="0.2">
      <c r="A4135" s="1" t="s">
        <v>4175</v>
      </c>
      <c r="B4135" s="1">
        <v>47</v>
      </c>
      <c r="C4135" s="1" t="s">
        <v>14</v>
      </c>
      <c r="D4135" s="1" t="s">
        <v>31</v>
      </c>
      <c r="E4135" s="1">
        <v>3.3</v>
      </c>
      <c r="F4135" s="1">
        <v>24</v>
      </c>
      <c r="G4135" s="1" t="s">
        <v>69</v>
      </c>
      <c r="H4135" s="1" t="s">
        <v>54</v>
      </c>
      <c r="I4135" s="1">
        <v>17.989999999999998</v>
      </c>
      <c r="J4135" s="1">
        <v>1</v>
      </c>
      <c r="K4135" s="1" t="s">
        <v>28</v>
      </c>
      <c r="L4135" s="1">
        <v>4</v>
      </c>
      <c r="M4135" s="1">
        <v>0.13</v>
      </c>
      <c r="N4135" s="1" t="s">
        <v>19</v>
      </c>
    </row>
    <row r="4136" spans="1:14" x14ac:dyDescent="0.2">
      <c r="A4136" s="1" t="s">
        <v>4176</v>
      </c>
      <c r="B4136" s="1">
        <v>25</v>
      </c>
      <c r="C4136" s="1" t="s">
        <v>14</v>
      </c>
      <c r="D4136" s="1" t="s">
        <v>15</v>
      </c>
      <c r="E4136" s="1">
        <v>2.2000000000000002</v>
      </c>
      <c r="F4136" s="1">
        <v>55</v>
      </c>
      <c r="G4136" s="1" t="s">
        <v>69</v>
      </c>
      <c r="H4136" s="1" t="s">
        <v>56</v>
      </c>
      <c r="I4136" s="1">
        <v>8.99</v>
      </c>
      <c r="J4136" s="1">
        <v>1</v>
      </c>
      <c r="K4136" s="1" t="s">
        <v>18</v>
      </c>
      <c r="L4136" s="1">
        <v>4</v>
      </c>
      <c r="M4136" s="1">
        <v>0.04</v>
      </c>
      <c r="N4136" s="1" t="s">
        <v>38</v>
      </c>
    </row>
    <row r="4137" spans="1:14" x14ac:dyDescent="0.2">
      <c r="A4137" s="1" t="s">
        <v>4177</v>
      </c>
      <c r="B4137" s="1">
        <v>56</v>
      </c>
      <c r="C4137" s="1" t="s">
        <v>14</v>
      </c>
      <c r="D4137" s="1" t="s">
        <v>21</v>
      </c>
      <c r="E4137" s="1">
        <v>34.799999999999997</v>
      </c>
      <c r="F4137" s="1">
        <v>2</v>
      </c>
      <c r="G4137" s="1" t="s">
        <v>32</v>
      </c>
      <c r="H4137" s="1" t="s">
        <v>54</v>
      </c>
      <c r="I4137" s="1">
        <v>13.99</v>
      </c>
      <c r="J4137" s="1">
        <v>0</v>
      </c>
      <c r="K4137" s="1" t="s">
        <v>36</v>
      </c>
      <c r="L4137" s="1">
        <v>4</v>
      </c>
      <c r="M4137" s="1">
        <v>11.6</v>
      </c>
      <c r="N4137" s="1" t="s">
        <v>29</v>
      </c>
    </row>
    <row r="4138" spans="1:14" x14ac:dyDescent="0.2">
      <c r="A4138" s="1" t="s">
        <v>4178</v>
      </c>
      <c r="B4138" s="1">
        <v>59</v>
      </c>
      <c r="C4138" s="1" t="s">
        <v>14</v>
      </c>
      <c r="D4138" s="1" t="s">
        <v>31</v>
      </c>
      <c r="E4138" s="1">
        <v>10.17</v>
      </c>
      <c r="F4138" s="1">
        <v>14</v>
      </c>
      <c r="G4138" s="1" t="s">
        <v>48</v>
      </c>
      <c r="H4138" s="1" t="s">
        <v>45</v>
      </c>
      <c r="I4138" s="1">
        <v>17.989999999999998</v>
      </c>
      <c r="J4138" s="1">
        <v>0</v>
      </c>
      <c r="K4138" s="1" t="s">
        <v>36</v>
      </c>
      <c r="L4138" s="1">
        <v>3</v>
      </c>
      <c r="M4138" s="1">
        <v>0.68</v>
      </c>
      <c r="N4138" s="1" t="s">
        <v>19</v>
      </c>
    </row>
    <row r="4139" spans="1:14" x14ac:dyDescent="0.2">
      <c r="A4139" s="1" t="s">
        <v>4179</v>
      </c>
      <c r="B4139" s="1">
        <v>45</v>
      </c>
      <c r="C4139" s="1" t="s">
        <v>40</v>
      </c>
      <c r="D4139" s="1" t="s">
        <v>21</v>
      </c>
      <c r="E4139" s="1">
        <v>43.5</v>
      </c>
      <c r="F4139" s="1">
        <v>7</v>
      </c>
      <c r="G4139" s="1" t="s">
        <v>69</v>
      </c>
      <c r="H4139" s="1" t="s">
        <v>54</v>
      </c>
      <c r="I4139" s="1">
        <v>13.99</v>
      </c>
      <c r="J4139" s="1">
        <v>0</v>
      </c>
      <c r="K4139" s="1" t="s">
        <v>18</v>
      </c>
      <c r="L4139" s="1">
        <v>5</v>
      </c>
      <c r="M4139" s="1">
        <v>5.44</v>
      </c>
      <c r="N4139" s="1" t="s">
        <v>29</v>
      </c>
    </row>
    <row r="4140" spans="1:14" x14ac:dyDescent="0.2">
      <c r="A4140" s="1" t="s">
        <v>4180</v>
      </c>
      <c r="B4140" s="1">
        <v>68</v>
      </c>
      <c r="C4140" s="1" t="s">
        <v>14</v>
      </c>
      <c r="D4140" s="1" t="s">
        <v>31</v>
      </c>
      <c r="E4140" s="1">
        <v>13.82</v>
      </c>
      <c r="F4140" s="1">
        <v>44</v>
      </c>
      <c r="G4140" s="1" t="s">
        <v>32</v>
      </c>
      <c r="H4140" s="1" t="s">
        <v>17</v>
      </c>
      <c r="I4140" s="1">
        <v>17.989999999999998</v>
      </c>
      <c r="J4140" s="1">
        <v>1</v>
      </c>
      <c r="K4140" s="1" t="s">
        <v>18</v>
      </c>
      <c r="L4140" s="1">
        <v>4</v>
      </c>
      <c r="M4140" s="1">
        <v>0.31</v>
      </c>
      <c r="N4140" s="1" t="s">
        <v>46</v>
      </c>
    </row>
    <row r="4141" spans="1:14" x14ac:dyDescent="0.2">
      <c r="A4141" s="1" t="s">
        <v>4181</v>
      </c>
      <c r="B4141" s="1">
        <v>50</v>
      </c>
      <c r="C4141" s="1" t="s">
        <v>14</v>
      </c>
      <c r="D4141" s="1" t="s">
        <v>31</v>
      </c>
      <c r="E4141" s="1">
        <v>13.02</v>
      </c>
      <c r="F4141" s="1">
        <v>51</v>
      </c>
      <c r="G4141" s="1" t="s">
        <v>48</v>
      </c>
      <c r="H4141" s="1" t="s">
        <v>54</v>
      </c>
      <c r="I4141" s="1">
        <v>17.989999999999998</v>
      </c>
      <c r="J4141" s="1">
        <v>1</v>
      </c>
      <c r="K4141" s="1" t="s">
        <v>28</v>
      </c>
      <c r="L4141" s="1">
        <v>2</v>
      </c>
      <c r="M4141" s="1">
        <v>0.25</v>
      </c>
      <c r="N4141" s="1" t="s">
        <v>38</v>
      </c>
    </row>
    <row r="4142" spans="1:14" x14ac:dyDescent="0.2">
      <c r="A4142" s="1" t="s">
        <v>4182</v>
      </c>
      <c r="B4142" s="1">
        <v>20</v>
      </c>
      <c r="C4142" s="1" t="s">
        <v>14</v>
      </c>
      <c r="D4142" s="1" t="s">
        <v>21</v>
      </c>
      <c r="E4142" s="1">
        <v>2</v>
      </c>
      <c r="F4142" s="1">
        <v>24</v>
      </c>
      <c r="G4142" s="1" t="s">
        <v>22</v>
      </c>
      <c r="H4142" s="1" t="s">
        <v>56</v>
      </c>
      <c r="I4142" s="1">
        <v>13.99</v>
      </c>
      <c r="J4142" s="1">
        <v>1</v>
      </c>
      <c r="K4142" s="1" t="s">
        <v>60</v>
      </c>
      <c r="L4142" s="1">
        <v>2</v>
      </c>
      <c r="M4142" s="1">
        <v>0.08</v>
      </c>
      <c r="N4142" s="1" t="s">
        <v>19</v>
      </c>
    </row>
    <row r="4143" spans="1:14" x14ac:dyDescent="0.2">
      <c r="A4143" s="1" t="s">
        <v>4183</v>
      </c>
      <c r="B4143" s="1">
        <v>23</v>
      </c>
      <c r="C4143" s="1" t="s">
        <v>26</v>
      </c>
      <c r="D4143" s="1" t="s">
        <v>15</v>
      </c>
      <c r="E4143" s="1">
        <v>3.03</v>
      </c>
      <c r="F4143" s="1">
        <v>45</v>
      </c>
      <c r="G4143" s="1" t="s">
        <v>16</v>
      </c>
      <c r="H4143" s="1" t="s">
        <v>45</v>
      </c>
      <c r="I4143" s="1">
        <v>8.99</v>
      </c>
      <c r="J4143" s="1">
        <v>1</v>
      </c>
      <c r="K4143" s="1" t="s">
        <v>36</v>
      </c>
      <c r="L4143" s="1">
        <v>3</v>
      </c>
      <c r="M4143" s="1">
        <v>7.0000000000000007E-2</v>
      </c>
      <c r="N4143" s="1" t="s">
        <v>29</v>
      </c>
    </row>
    <row r="4144" spans="1:14" x14ac:dyDescent="0.2">
      <c r="A4144" s="1" t="s">
        <v>4184</v>
      </c>
      <c r="B4144" s="1">
        <v>45</v>
      </c>
      <c r="C4144" s="1" t="s">
        <v>14</v>
      </c>
      <c r="D4144" s="1" t="s">
        <v>15</v>
      </c>
      <c r="E4144" s="1">
        <v>11.67</v>
      </c>
      <c r="F4144" s="1">
        <v>16</v>
      </c>
      <c r="G4144" s="1" t="s">
        <v>69</v>
      </c>
      <c r="H4144" s="1" t="s">
        <v>56</v>
      </c>
      <c r="I4144" s="1">
        <v>8.99</v>
      </c>
      <c r="J4144" s="1">
        <v>0</v>
      </c>
      <c r="K4144" s="1" t="s">
        <v>42</v>
      </c>
      <c r="L4144" s="1">
        <v>1</v>
      </c>
      <c r="M4144" s="1">
        <v>0.69</v>
      </c>
      <c r="N4144" s="1" t="s">
        <v>24</v>
      </c>
    </row>
    <row r="4145" spans="1:14" x14ac:dyDescent="0.2">
      <c r="A4145" s="1" t="s">
        <v>4185</v>
      </c>
      <c r="B4145" s="1">
        <v>19</v>
      </c>
      <c r="C4145" s="1" t="s">
        <v>14</v>
      </c>
      <c r="D4145" s="1" t="s">
        <v>31</v>
      </c>
      <c r="E4145" s="1">
        <v>3.81</v>
      </c>
      <c r="F4145" s="1">
        <v>45</v>
      </c>
      <c r="G4145" s="1" t="s">
        <v>32</v>
      </c>
      <c r="H4145" s="1" t="s">
        <v>17</v>
      </c>
      <c r="I4145" s="1">
        <v>17.989999999999998</v>
      </c>
      <c r="J4145" s="1">
        <v>1</v>
      </c>
      <c r="K4145" s="1" t="s">
        <v>36</v>
      </c>
      <c r="L4145" s="1">
        <v>3</v>
      </c>
      <c r="M4145" s="1">
        <v>0.08</v>
      </c>
      <c r="N4145" s="1" t="s">
        <v>51</v>
      </c>
    </row>
    <row r="4146" spans="1:14" x14ac:dyDescent="0.2">
      <c r="A4146" s="1" t="s">
        <v>4186</v>
      </c>
      <c r="B4146" s="1">
        <v>34</v>
      </c>
      <c r="C4146" s="1" t="s">
        <v>14</v>
      </c>
      <c r="D4146" s="1" t="s">
        <v>21</v>
      </c>
      <c r="E4146" s="1">
        <v>12.44</v>
      </c>
      <c r="F4146" s="1">
        <v>59</v>
      </c>
      <c r="G4146" s="1" t="s">
        <v>27</v>
      </c>
      <c r="H4146" s="1" t="s">
        <v>17</v>
      </c>
      <c r="I4146" s="1">
        <v>13.99</v>
      </c>
      <c r="J4146" s="1">
        <v>0</v>
      </c>
      <c r="K4146" s="1" t="s">
        <v>60</v>
      </c>
      <c r="L4146" s="1">
        <v>4</v>
      </c>
      <c r="M4146" s="1">
        <v>0.21</v>
      </c>
      <c r="N4146" s="1" t="s">
        <v>29</v>
      </c>
    </row>
    <row r="4147" spans="1:14" x14ac:dyDescent="0.2">
      <c r="A4147" s="1" t="s">
        <v>4187</v>
      </c>
      <c r="B4147" s="1">
        <v>54</v>
      </c>
      <c r="C4147" s="1" t="s">
        <v>40</v>
      </c>
      <c r="D4147" s="1" t="s">
        <v>15</v>
      </c>
      <c r="E4147" s="1">
        <v>14.95</v>
      </c>
      <c r="F4147" s="1">
        <v>44</v>
      </c>
      <c r="G4147" s="1" t="s">
        <v>22</v>
      </c>
      <c r="H4147" s="1" t="s">
        <v>54</v>
      </c>
      <c r="I4147" s="1">
        <v>8.99</v>
      </c>
      <c r="J4147" s="1">
        <v>1</v>
      </c>
      <c r="K4147" s="1" t="s">
        <v>36</v>
      </c>
      <c r="L4147" s="1">
        <v>1</v>
      </c>
      <c r="M4147" s="1">
        <v>0.33</v>
      </c>
      <c r="N4147" s="1" t="s">
        <v>33</v>
      </c>
    </row>
    <row r="4148" spans="1:14" x14ac:dyDescent="0.2">
      <c r="A4148" s="1" t="s">
        <v>4188</v>
      </c>
      <c r="B4148" s="1">
        <v>47</v>
      </c>
      <c r="C4148" s="1" t="s">
        <v>26</v>
      </c>
      <c r="D4148" s="1" t="s">
        <v>21</v>
      </c>
      <c r="E4148" s="1">
        <v>1.23</v>
      </c>
      <c r="F4148" s="1">
        <v>54</v>
      </c>
      <c r="G4148" s="1" t="s">
        <v>27</v>
      </c>
      <c r="H4148" s="1" t="s">
        <v>17</v>
      </c>
      <c r="I4148" s="1">
        <v>13.99</v>
      </c>
      <c r="J4148" s="1">
        <v>1</v>
      </c>
      <c r="K4148" s="1" t="s">
        <v>28</v>
      </c>
      <c r="L4148" s="1">
        <v>1</v>
      </c>
      <c r="M4148" s="1">
        <v>0.02</v>
      </c>
      <c r="N4148" s="1" t="s">
        <v>51</v>
      </c>
    </row>
    <row r="4149" spans="1:14" x14ac:dyDescent="0.2">
      <c r="A4149" s="1" t="s">
        <v>4189</v>
      </c>
      <c r="B4149" s="1">
        <v>32</v>
      </c>
      <c r="C4149" s="1" t="s">
        <v>40</v>
      </c>
      <c r="D4149" s="1" t="s">
        <v>15</v>
      </c>
      <c r="E4149" s="1">
        <v>24.51</v>
      </c>
      <c r="F4149" s="1">
        <v>50</v>
      </c>
      <c r="G4149" s="1" t="s">
        <v>16</v>
      </c>
      <c r="H4149" s="1" t="s">
        <v>45</v>
      </c>
      <c r="I4149" s="1">
        <v>8.99</v>
      </c>
      <c r="J4149" s="1">
        <v>1</v>
      </c>
      <c r="K4149" s="1" t="s">
        <v>42</v>
      </c>
      <c r="L4149" s="1">
        <v>3</v>
      </c>
      <c r="M4149" s="1">
        <v>0.48</v>
      </c>
      <c r="N4149" s="1" t="s">
        <v>38</v>
      </c>
    </row>
    <row r="4150" spans="1:14" x14ac:dyDescent="0.2">
      <c r="A4150" s="1" t="s">
        <v>4190</v>
      </c>
      <c r="B4150" s="1">
        <v>30</v>
      </c>
      <c r="C4150" s="1" t="s">
        <v>40</v>
      </c>
      <c r="D4150" s="1" t="s">
        <v>31</v>
      </c>
      <c r="E4150" s="1">
        <v>5.12</v>
      </c>
      <c r="F4150" s="1">
        <v>59</v>
      </c>
      <c r="G4150" s="1" t="s">
        <v>22</v>
      </c>
      <c r="H4150" s="1" t="s">
        <v>23</v>
      </c>
      <c r="I4150" s="1">
        <v>17.989999999999998</v>
      </c>
      <c r="J4150" s="1">
        <v>1</v>
      </c>
      <c r="K4150" s="1" t="s">
        <v>42</v>
      </c>
      <c r="L4150" s="1">
        <v>1</v>
      </c>
      <c r="M4150" s="1">
        <v>0.09</v>
      </c>
      <c r="N4150" s="1" t="s">
        <v>19</v>
      </c>
    </row>
    <row r="4151" spans="1:14" x14ac:dyDescent="0.2">
      <c r="A4151" s="1" t="s">
        <v>4191</v>
      </c>
      <c r="B4151" s="1">
        <v>59</v>
      </c>
      <c r="C4151" s="1" t="s">
        <v>14</v>
      </c>
      <c r="D4151" s="1" t="s">
        <v>21</v>
      </c>
      <c r="E4151" s="1">
        <v>19.18</v>
      </c>
      <c r="F4151" s="1">
        <v>20</v>
      </c>
      <c r="G4151" s="1" t="s">
        <v>32</v>
      </c>
      <c r="H4151" s="1" t="s">
        <v>54</v>
      </c>
      <c r="I4151" s="1">
        <v>13.99</v>
      </c>
      <c r="J4151" s="1">
        <v>0</v>
      </c>
      <c r="K4151" s="1" t="s">
        <v>28</v>
      </c>
      <c r="L4151" s="1">
        <v>2</v>
      </c>
      <c r="M4151" s="1">
        <v>0.91</v>
      </c>
      <c r="N4151" s="1" t="s">
        <v>33</v>
      </c>
    </row>
    <row r="4152" spans="1:14" x14ac:dyDescent="0.2">
      <c r="A4152" s="1" t="s">
        <v>4192</v>
      </c>
      <c r="B4152" s="1">
        <v>54</v>
      </c>
      <c r="C4152" s="1" t="s">
        <v>14</v>
      </c>
      <c r="D4152" s="1" t="s">
        <v>21</v>
      </c>
      <c r="E4152" s="1">
        <v>25.32</v>
      </c>
      <c r="F4152" s="1">
        <v>57</v>
      </c>
      <c r="G4152" s="1" t="s">
        <v>27</v>
      </c>
      <c r="H4152" s="1" t="s">
        <v>23</v>
      </c>
      <c r="I4152" s="1">
        <v>13.99</v>
      </c>
      <c r="J4152" s="1">
        <v>0</v>
      </c>
      <c r="K4152" s="1" t="s">
        <v>60</v>
      </c>
      <c r="L4152" s="1">
        <v>3</v>
      </c>
      <c r="M4152" s="1">
        <v>0.44</v>
      </c>
      <c r="N4152" s="1" t="s">
        <v>29</v>
      </c>
    </row>
    <row r="4153" spans="1:14" x14ac:dyDescent="0.2">
      <c r="A4153" s="1" t="s">
        <v>4193</v>
      </c>
      <c r="B4153" s="1">
        <v>44</v>
      </c>
      <c r="C4153" s="1" t="s">
        <v>40</v>
      </c>
      <c r="D4153" s="1" t="s">
        <v>15</v>
      </c>
      <c r="E4153" s="1">
        <v>4.99</v>
      </c>
      <c r="F4153" s="1">
        <v>57</v>
      </c>
      <c r="G4153" s="1" t="s">
        <v>22</v>
      </c>
      <c r="H4153" s="1" t="s">
        <v>45</v>
      </c>
      <c r="I4153" s="1">
        <v>8.99</v>
      </c>
      <c r="J4153" s="1">
        <v>1</v>
      </c>
      <c r="K4153" s="1" t="s">
        <v>60</v>
      </c>
      <c r="L4153" s="1">
        <v>3</v>
      </c>
      <c r="M4153" s="1">
        <v>0.09</v>
      </c>
      <c r="N4153" s="1" t="s">
        <v>29</v>
      </c>
    </row>
    <row r="4154" spans="1:14" x14ac:dyDescent="0.2">
      <c r="A4154" s="1" t="s">
        <v>4194</v>
      </c>
      <c r="B4154" s="1">
        <v>35</v>
      </c>
      <c r="C4154" s="1" t="s">
        <v>40</v>
      </c>
      <c r="D4154" s="1" t="s">
        <v>21</v>
      </c>
      <c r="E4154" s="1">
        <v>1.75</v>
      </c>
      <c r="F4154" s="1">
        <v>41</v>
      </c>
      <c r="G4154" s="1" t="s">
        <v>22</v>
      </c>
      <c r="H4154" s="1" t="s">
        <v>17</v>
      </c>
      <c r="I4154" s="1">
        <v>13.99</v>
      </c>
      <c r="J4154" s="1">
        <v>1</v>
      </c>
      <c r="K4154" s="1" t="s">
        <v>42</v>
      </c>
      <c r="L4154" s="1">
        <v>1</v>
      </c>
      <c r="M4154" s="1">
        <v>0.04</v>
      </c>
      <c r="N4154" s="1" t="s">
        <v>38</v>
      </c>
    </row>
    <row r="4155" spans="1:14" x14ac:dyDescent="0.2">
      <c r="A4155" s="1" t="s">
        <v>4195</v>
      </c>
      <c r="B4155" s="1">
        <v>56</v>
      </c>
      <c r="C4155" s="1" t="s">
        <v>40</v>
      </c>
      <c r="D4155" s="1" t="s">
        <v>31</v>
      </c>
      <c r="E4155" s="1">
        <v>42.86</v>
      </c>
      <c r="F4155" s="1">
        <v>41</v>
      </c>
      <c r="G4155" s="1" t="s">
        <v>22</v>
      </c>
      <c r="H4155" s="1" t="s">
        <v>17</v>
      </c>
      <c r="I4155" s="1">
        <v>17.989999999999998</v>
      </c>
      <c r="J4155" s="1">
        <v>0</v>
      </c>
      <c r="K4155" s="1" t="s">
        <v>42</v>
      </c>
      <c r="L4155" s="1">
        <v>3</v>
      </c>
      <c r="M4155" s="1">
        <v>1.02</v>
      </c>
      <c r="N4155" s="1" t="s">
        <v>19</v>
      </c>
    </row>
    <row r="4156" spans="1:14" x14ac:dyDescent="0.2">
      <c r="A4156" s="1" t="s">
        <v>4196</v>
      </c>
      <c r="B4156" s="1">
        <v>18</v>
      </c>
      <c r="C4156" s="1" t="s">
        <v>14</v>
      </c>
      <c r="D4156" s="1" t="s">
        <v>31</v>
      </c>
      <c r="E4156" s="1">
        <v>4.12</v>
      </c>
      <c r="F4156" s="1">
        <v>47</v>
      </c>
      <c r="G4156" s="1" t="s">
        <v>22</v>
      </c>
      <c r="H4156" s="1" t="s">
        <v>23</v>
      </c>
      <c r="I4156" s="1">
        <v>17.989999999999998</v>
      </c>
      <c r="J4156" s="1">
        <v>1</v>
      </c>
      <c r="K4156" s="1" t="s">
        <v>36</v>
      </c>
      <c r="L4156" s="1">
        <v>3</v>
      </c>
      <c r="M4156" s="1">
        <v>0.09</v>
      </c>
      <c r="N4156" s="1" t="s">
        <v>38</v>
      </c>
    </row>
    <row r="4157" spans="1:14" x14ac:dyDescent="0.2">
      <c r="A4157" s="1" t="s">
        <v>4197</v>
      </c>
      <c r="B4157" s="1">
        <v>63</v>
      </c>
      <c r="C4157" s="1" t="s">
        <v>14</v>
      </c>
      <c r="D4157" s="1" t="s">
        <v>21</v>
      </c>
      <c r="E4157" s="1">
        <v>1.38</v>
      </c>
      <c r="F4157" s="1">
        <v>0</v>
      </c>
      <c r="G4157" s="1" t="s">
        <v>32</v>
      </c>
      <c r="H4157" s="1" t="s">
        <v>54</v>
      </c>
      <c r="I4157" s="1">
        <v>13.99</v>
      </c>
      <c r="J4157" s="1">
        <v>0</v>
      </c>
      <c r="K4157" s="1" t="s">
        <v>18</v>
      </c>
      <c r="L4157" s="1">
        <v>4</v>
      </c>
      <c r="M4157" s="1">
        <v>1.38</v>
      </c>
      <c r="N4157" s="1" t="s">
        <v>24</v>
      </c>
    </row>
    <row r="4158" spans="1:14" x14ac:dyDescent="0.2">
      <c r="A4158" s="1" t="s">
        <v>4198</v>
      </c>
      <c r="B4158" s="1">
        <v>38</v>
      </c>
      <c r="C4158" s="1" t="s">
        <v>14</v>
      </c>
      <c r="D4158" s="1" t="s">
        <v>31</v>
      </c>
      <c r="E4158" s="1">
        <v>7.13</v>
      </c>
      <c r="F4158" s="1">
        <v>60</v>
      </c>
      <c r="G4158" s="1" t="s">
        <v>22</v>
      </c>
      <c r="H4158" s="1" t="s">
        <v>54</v>
      </c>
      <c r="I4158" s="1">
        <v>17.989999999999998</v>
      </c>
      <c r="J4158" s="1">
        <v>1</v>
      </c>
      <c r="K4158" s="1" t="s">
        <v>42</v>
      </c>
      <c r="L4158" s="1">
        <v>1</v>
      </c>
      <c r="M4158" s="1">
        <v>0.12</v>
      </c>
      <c r="N4158" s="1" t="s">
        <v>29</v>
      </c>
    </row>
    <row r="4159" spans="1:14" x14ac:dyDescent="0.2">
      <c r="A4159" s="1" t="s">
        <v>4199</v>
      </c>
      <c r="B4159" s="1">
        <v>39</v>
      </c>
      <c r="C4159" s="1" t="s">
        <v>14</v>
      </c>
      <c r="D4159" s="1" t="s">
        <v>21</v>
      </c>
      <c r="E4159" s="1">
        <v>7.27</v>
      </c>
      <c r="F4159" s="1">
        <v>31</v>
      </c>
      <c r="G4159" s="1" t="s">
        <v>27</v>
      </c>
      <c r="H4159" s="1" t="s">
        <v>23</v>
      </c>
      <c r="I4159" s="1">
        <v>13.99</v>
      </c>
      <c r="J4159" s="1">
        <v>1</v>
      </c>
      <c r="K4159" s="1" t="s">
        <v>28</v>
      </c>
      <c r="L4159" s="1">
        <v>1</v>
      </c>
      <c r="M4159" s="1">
        <v>0.23</v>
      </c>
      <c r="N4159" s="1" t="s">
        <v>29</v>
      </c>
    </row>
    <row r="4160" spans="1:14" x14ac:dyDescent="0.2">
      <c r="A4160" s="1" t="s">
        <v>4200</v>
      </c>
      <c r="B4160" s="1">
        <v>52</v>
      </c>
      <c r="C4160" s="1" t="s">
        <v>14</v>
      </c>
      <c r="D4160" s="1" t="s">
        <v>31</v>
      </c>
      <c r="E4160" s="1">
        <v>34.96</v>
      </c>
      <c r="F4160" s="1">
        <v>50</v>
      </c>
      <c r="G4160" s="1" t="s">
        <v>69</v>
      </c>
      <c r="H4160" s="1" t="s">
        <v>54</v>
      </c>
      <c r="I4160" s="1">
        <v>17.989999999999998</v>
      </c>
      <c r="J4160" s="1">
        <v>0</v>
      </c>
      <c r="K4160" s="1" t="s">
        <v>60</v>
      </c>
      <c r="L4160" s="1">
        <v>3</v>
      </c>
      <c r="M4160" s="1">
        <v>0.69</v>
      </c>
      <c r="N4160" s="1" t="s">
        <v>33</v>
      </c>
    </row>
    <row r="4161" spans="1:14" x14ac:dyDescent="0.2">
      <c r="A4161" s="1" t="s">
        <v>4201</v>
      </c>
      <c r="B4161" s="1">
        <v>57</v>
      </c>
      <c r="C4161" s="1" t="s">
        <v>14</v>
      </c>
      <c r="D4161" s="1" t="s">
        <v>31</v>
      </c>
      <c r="E4161" s="1">
        <v>7.31</v>
      </c>
      <c r="F4161" s="1">
        <v>53</v>
      </c>
      <c r="G4161" s="1" t="s">
        <v>32</v>
      </c>
      <c r="H4161" s="1" t="s">
        <v>56</v>
      </c>
      <c r="I4161" s="1">
        <v>17.989999999999998</v>
      </c>
      <c r="J4161" s="1">
        <v>1</v>
      </c>
      <c r="K4161" s="1" t="s">
        <v>42</v>
      </c>
      <c r="L4161" s="1">
        <v>3</v>
      </c>
      <c r="M4161" s="1">
        <v>0.14000000000000001</v>
      </c>
      <c r="N4161" s="1" t="s">
        <v>38</v>
      </c>
    </row>
    <row r="4162" spans="1:14" x14ac:dyDescent="0.2">
      <c r="A4162" s="1" t="s">
        <v>4202</v>
      </c>
      <c r="B4162" s="1">
        <v>37</v>
      </c>
      <c r="C4162" s="1" t="s">
        <v>40</v>
      </c>
      <c r="D4162" s="1" t="s">
        <v>21</v>
      </c>
      <c r="E4162" s="1">
        <v>3.66</v>
      </c>
      <c r="F4162" s="1">
        <v>5</v>
      </c>
      <c r="G4162" s="1" t="s">
        <v>16</v>
      </c>
      <c r="H4162" s="1" t="s">
        <v>56</v>
      </c>
      <c r="I4162" s="1">
        <v>13.99</v>
      </c>
      <c r="J4162" s="1">
        <v>0</v>
      </c>
      <c r="K4162" s="1" t="s">
        <v>42</v>
      </c>
      <c r="L4162" s="1">
        <v>1</v>
      </c>
      <c r="M4162" s="1">
        <v>0.61</v>
      </c>
      <c r="N4162" s="1" t="s">
        <v>24</v>
      </c>
    </row>
    <row r="4163" spans="1:14" x14ac:dyDescent="0.2">
      <c r="A4163" s="1" t="s">
        <v>4203</v>
      </c>
      <c r="B4163" s="1">
        <v>53</v>
      </c>
      <c r="C4163" s="1" t="s">
        <v>14</v>
      </c>
      <c r="D4163" s="1" t="s">
        <v>21</v>
      </c>
      <c r="E4163" s="1">
        <v>0.51</v>
      </c>
      <c r="F4163" s="1">
        <v>30</v>
      </c>
      <c r="G4163" s="1" t="s">
        <v>48</v>
      </c>
      <c r="H4163" s="1" t="s">
        <v>23</v>
      </c>
      <c r="I4163" s="1">
        <v>13.99</v>
      </c>
      <c r="J4163" s="1">
        <v>0</v>
      </c>
      <c r="K4163" s="1" t="s">
        <v>36</v>
      </c>
      <c r="L4163" s="1">
        <v>5</v>
      </c>
      <c r="M4163" s="1">
        <v>0.02</v>
      </c>
      <c r="N4163" s="1" t="s">
        <v>33</v>
      </c>
    </row>
    <row r="4164" spans="1:14" x14ac:dyDescent="0.2">
      <c r="A4164" s="1" t="s">
        <v>4204</v>
      </c>
      <c r="B4164" s="1">
        <v>58</v>
      </c>
      <c r="C4164" s="1" t="s">
        <v>26</v>
      </c>
      <c r="D4164" s="1" t="s">
        <v>15</v>
      </c>
      <c r="E4164" s="1">
        <v>31.06</v>
      </c>
      <c r="F4164" s="1">
        <v>38</v>
      </c>
      <c r="G4164" s="1" t="s">
        <v>69</v>
      </c>
      <c r="H4164" s="1" t="s">
        <v>23</v>
      </c>
      <c r="I4164" s="1">
        <v>8.99</v>
      </c>
      <c r="J4164" s="1">
        <v>0</v>
      </c>
      <c r="K4164" s="1" t="s">
        <v>42</v>
      </c>
      <c r="L4164" s="1">
        <v>2</v>
      </c>
      <c r="M4164" s="1">
        <v>0.8</v>
      </c>
      <c r="N4164" s="1" t="s">
        <v>24</v>
      </c>
    </row>
    <row r="4165" spans="1:14" x14ac:dyDescent="0.2">
      <c r="A4165" s="1" t="s">
        <v>4205</v>
      </c>
      <c r="B4165" s="1">
        <v>31</v>
      </c>
      <c r="C4165" s="1" t="s">
        <v>14</v>
      </c>
      <c r="D4165" s="1" t="s">
        <v>21</v>
      </c>
      <c r="E4165" s="1">
        <v>0.68</v>
      </c>
      <c r="F4165" s="1">
        <v>58</v>
      </c>
      <c r="G4165" s="1" t="s">
        <v>48</v>
      </c>
      <c r="H4165" s="1" t="s">
        <v>17</v>
      </c>
      <c r="I4165" s="1">
        <v>13.99</v>
      </c>
      <c r="J4165" s="1">
        <v>1</v>
      </c>
      <c r="K4165" s="1" t="s">
        <v>18</v>
      </c>
      <c r="L4165" s="1">
        <v>5</v>
      </c>
      <c r="M4165" s="1">
        <v>0.01</v>
      </c>
      <c r="N4165" s="1" t="s">
        <v>29</v>
      </c>
    </row>
    <row r="4166" spans="1:14" x14ac:dyDescent="0.2">
      <c r="A4166" s="1" t="s">
        <v>4206</v>
      </c>
      <c r="B4166" s="1">
        <v>38</v>
      </c>
      <c r="C4166" s="1" t="s">
        <v>14</v>
      </c>
      <c r="D4166" s="1" t="s">
        <v>31</v>
      </c>
      <c r="E4166" s="1">
        <v>8.93</v>
      </c>
      <c r="F4166" s="1">
        <v>57</v>
      </c>
      <c r="G4166" s="1" t="s">
        <v>48</v>
      </c>
      <c r="H4166" s="1" t="s">
        <v>23</v>
      </c>
      <c r="I4166" s="1">
        <v>17.989999999999998</v>
      </c>
      <c r="J4166" s="1">
        <v>0</v>
      </c>
      <c r="K4166" s="1" t="s">
        <v>36</v>
      </c>
      <c r="L4166" s="1">
        <v>4</v>
      </c>
      <c r="M4166" s="1">
        <v>0.15</v>
      </c>
      <c r="N4166" s="1" t="s">
        <v>29</v>
      </c>
    </row>
    <row r="4167" spans="1:14" x14ac:dyDescent="0.2">
      <c r="A4167" s="1" t="s">
        <v>4207</v>
      </c>
      <c r="B4167" s="1">
        <v>58</v>
      </c>
      <c r="C4167" s="1" t="s">
        <v>26</v>
      </c>
      <c r="D4167" s="1" t="s">
        <v>15</v>
      </c>
      <c r="E4167" s="1">
        <v>3.41</v>
      </c>
      <c r="F4167" s="1">
        <v>34</v>
      </c>
      <c r="G4167" s="1" t="s">
        <v>32</v>
      </c>
      <c r="H4167" s="1" t="s">
        <v>56</v>
      </c>
      <c r="I4167" s="1">
        <v>8.99</v>
      </c>
      <c r="J4167" s="1">
        <v>1</v>
      </c>
      <c r="K4167" s="1" t="s">
        <v>18</v>
      </c>
      <c r="L4167" s="1">
        <v>2</v>
      </c>
      <c r="M4167" s="1">
        <v>0.1</v>
      </c>
      <c r="N4167" s="1" t="s">
        <v>24</v>
      </c>
    </row>
    <row r="4168" spans="1:14" x14ac:dyDescent="0.2">
      <c r="A4168" s="1" t="s">
        <v>4208</v>
      </c>
      <c r="B4168" s="1">
        <v>20</v>
      </c>
      <c r="C4168" s="1" t="s">
        <v>40</v>
      </c>
      <c r="D4168" s="1" t="s">
        <v>15</v>
      </c>
      <c r="E4168" s="1">
        <v>24.77</v>
      </c>
      <c r="F4168" s="1">
        <v>55</v>
      </c>
      <c r="G4168" s="1" t="s">
        <v>69</v>
      </c>
      <c r="H4168" s="1" t="s">
        <v>23</v>
      </c>
      <c r="I4168" s="1">
        <v>8.99</v>
      </c>
      <c r="J4168" s="1">
        <v>0</v>
      </c>
      <c r="K4168" s="1" t="s">
        <v>36</v>
      </c>
      <c r="L4168" s="1">
        <v>4</v>
      </c>
      <c r="M4168" s="1">
        <v>0.44</v>
      </c>
      <c r="N4168" s="1" t="s">
        <v>51</v>
      </c>
    </row>
    <row r="4169" spans="1:14" x14ac:dyDescent="0.2">
      <c r="A4169" s="1" t="s">
        <v>4209</v>
      </c>
      <c r="B4169" s="1">
        <v>69</v>
      </c>
      <c r="C4169" s="1" t="s">
        <v>26</v>
      </c>
      <c r="D4169" s="1" t="s">
        <v>15</v>
      </c>
      <c r="E4169" s="1">
        <v>16.43</v>
      </c>
      <c r="F4169" s="1">
        <v>10</v>
      </c>
      <c r="G4169" s="1" t="s">
        <v>32</v>
      </c>
      <c r="H4169" s="1" t="s">
        <v>56</v>
      </c>
      <c r="I4169" s="1">
        <v>8.99</v>
      </c>
      <c r="J4169" s="1">
        <v>0</v>
      </c>
      <c r="K4169" s="1" t="s">
        <v>36</v>
      </c>
      <c r="L4169" s="1">
        <v>1</v>
      </c>
      <c r="M4169" s="1">
        <v>1.49</v>
      </c>
      <c r="N4169" s="1" t="s">
        <v>19</v>
      </c>
    </row>
    <row r="4170" spans="1:14" x14ac:dyDescent="0.2">
      <c r="A4170" s="1" t="s">
        <v>4210</v>
      </c>
      <c r="B4170" s="1">
        <v>55</v>
      </c>
      <c r="C4170" s="1" t="s">
        <v>14</v>
      </c>
      <c r="D4170" s="1" t="s">
        <v>15</v>
      </c>
      <c r="E4170" s="1">
        <v>11.13</v>
      </c>
      <c r="F4170" s="1">
        <v>24</v>
      </c>
      <c r="G4170" s="1" t="s">
        <v>27</v>
      </c>
      <c r="H4170" s="1" t="s">
        <v>45</v>
      </c>
      <c r="I4170" s="1">
        <v>8.99</v>
      </c>
      <c r="J4170" s="1">
        <v>0</v>
      </c>
      <c r="K4170" s="1" t="s">
        <v>28</v>
      </c>
      <c r="L4170" s="1">
        <v>4</v>
      </c>
      <c r="M4170" s="1">
        <v>0.45</v>
      </c>
      <c r="N4170" s="1" t="s">
        <v>38</v>
      </c>
    </row>
    <row r="4171" spans="1:14" x14ac:dyDescent="0.2">
      <c r="A4171" s="1" t="s">
        <v>4211</v>
      </c>
      <c r="B4171" s="1">
        <v>21</v>
      </c>
      <c r="C4171" s="1" t="s">
        <v>14</v>
      </c>
      <c r="D4171" s="1" t="s">
        <v>15</v>
      </c>
      <c r="E4171" s="1">
        <v>0.54</v>
      </c>
      <c r="F4171" s="1">
        <v>36</v>
      </c>
      <c r="G4171" s="1" t="s">
        <v>27</v>
      </c>
      <c r="H4171" s="1" t="s">
        <v>17</v>
      </c>
      <c r="I4171" s="1">
        <v>8.99</v>
      </c>
      <c r="J4171" s="1">
        <v>1</v>
      </c>
      <c r="K4171" s="1" t="s">
        <v>60</v>
      </c>
      <c r="L4171" s="1">
        <v>2</v>
      </c>
      <c r="M4171" s="1">
        <v>0.01</v>
      </c>
      <c r="N4171" s="1" t="s">
        <v>24</v>
      </c>
    </row>
    <row r="4172" spans="1:14" x14ac:dyDescent="0.2">
      <c r="A4172" s="1" t="s">
        <v>4212</v>
      </c>
      <c r="B4172" s="1">
        <v>60</v>
      </c>
      <c r="C4172" s="1" t="s">
        <v>26</v>
      </c>
      <c r="D4172" s="1" t="s">
        <v>21</v>
      </c>
      <c r="E4172" s="1">
        <v>5.0199999999999996</v>
      </c>
      <c r="F4172" s="1">
        <v>26</v>
      </c>
      <c r="G4172" s="1" t="s">
        <v>32</v>
      </c>
      <c r="H4172" s="1" t="s">
        <v>56</v>
      </c>
      <c r="I4172" s="1">
        <v>13.99</v>
      </c>
      <c r="J4172" s="1">
        <v>0</v>
      </c>
      <c r="K4172" s="1" t="s">
        <v>28</v>
      </c>
      <c r="L4172" s="1">
        <v>3</v>
      </c>
      <c r="M4172" s="1">
        <v>0.19</v>
      </c>
      <c r="N4172" s="1" t="s">
        <v>33</v>
      </c>
    </row>
    <row r="4173" spans="1:14" x14ac:dyDescent="0.2">
      <c r="A4173" s="1" t="s">
        <v>4213</v>
      </c>
      <c r="B4173" s="1">
        <v>34</v>
      </c>
      <c r="C4173" s="1" t="s">
        <v>14</v>
      </c>
      <c r="D4173" s="1" t="s">
        <v>21</v>
      </c>
      <c r="E4173" s="1">
        <v>1.34</v>
      </c>
      <c r="F4173" s="1">
        <v>28</v>
      </c>
      <c r="G4173" s="1" t="s">
        <v>16</v>
      </c>
      <c r="H4173" s="1" t="s">
        <v>54</v>
      </c>
      <c r="I4173" s="1">
        <v>13.99</v>
      </c>
      <c r="J4173" s="1">
        <v>1</v>
      </c>
      <c r="K4173" s="1" t="s">
        <v>28</v>
      </c>
      <c r="L4173" s="1">
        <v>3</v>
      </c>
      <c r="M4173" s="1">
        <v>0.05</v>
      </c>
      <c r="N4173" s="1" t="s">
        <v>51</v>
      </c>
    </row>
    <row r="4174" spans="1:14" x14ac:dyDescent="0.2">
      <c r="A4174" s="1" t="s">
        <v>4214</v>
      </c>
      <c r="B4174" s="1">
        <v>27</v>
      </c>
      <c r="C4174" s="1" t="s">
        <v>14</v>
      </c>
      <c r="D4174" s="1" t="s">
        <v>31</v>
      </c>
      <c r="E4174" s="1">
        <v>5.07</v>
      </c>
      <c r="F4174" s="1">
        <v>33</v>
      </c>
      <c r="G4174" s="1" t="s">
        <v>27</v>
      </c>
      <c r="H4174" s="1" t="s">
        <v>54</v>
      </c>
      <c r="I4174" s="1">
        <v>17.989999999999998</v>
      </c>
      <c r="J4174" s="1">
        <v>1</v>
      </c>
      <c r="K4174" s="1" t="s">
        <v>18</v>
      </c>
      <c r="L4174" s="1">
        <v>3</v>
      </c>
      <c r="M4174" s="1">
        <v>0.15</v>
      </c>
      <c r="N4174" s="1" t="s">
        <v>19</v>
      </c>
    </row>
    <row r="4175" spans="1:14" x14ac:dyDescent="0.2">
      <c r="A4175" s="1" t="s">
        <v>4215</v>
      </c>
      <c r="B4175" s="1">
        <v>44</v>
      </c>
      <c r="C4175" s="1" t="s">
        <v>26</v>
      </c>
      <c r="D4175" s="1" t="s">
        <v>15</v>
      </c>
      <c r="E4175" s="1">
        <v>5.7</v>
      </c>
      <c r="F4175" s="1">
        <v>18</v>
      </c>
      <c r="G4175" s="1" t="s">
        <v>69</v>
      </c>
      <c r="H4175" s="1" t="s">
        <v>56</v>
      </c>
      <c r="I4175" s="1">
        <v>8.99</v>
      </c>
      <c r="J4175" s="1">
        <v>0</v>
      </c>
      <c r="K4175" s="1" t="s">
        <v>42</v>
      </c>
      <c r="L4175" s="1">
        <v>2</v>
      </c>
      <c r="M4175" s="1">
        <v>0.3</v>
      </c>
      <c r="N4175" s="1" t="s">
        <v>29</v>
      </c>
    </row>
    <row r="4176" spans="1:14" x14ac:dyDescent="0.2">
      <c r="A4176" s="1" t="s">
        <v>4216</v>
      </c>
      <c r="B4176" s="1">
        <v>36</v>
      </c>
      <c r="C4176" s="1" t="s">
        <v>26</v>
      </c>
      <c r="D4176" s="1" t="s">
        <v>31</v>
      </c>
      <c r="E4176" s="1">
        <v>12.97</v>
      </c>
      <c r="F4176" s="1">
        <v>18</v>
      </c>
      <c r="G4176" s="1" t="s">
        <v>22</v>
      </c>
      <c r="H4176" s="1" t="s">
        <v>56</v>
      </c>
      <c r="I4176" s="1">
        <v>17.989999999999998</v>
      </c>
      <c r="J4176" s="1">
        <v>0</v>
      </c>
      <c r="K4176" s="1" t="s">
        <v>60</v>
      </c>
      <c r="L4176" s="1">
        <v>2</v>
      </c>
      <c r="M4176" s="1">
        <v>0.68</v>
      </c>
      <c r="N4176" s="1" t="s">
        <v>51</v>
      </c>
    </row>
    <row r="4177" spans="1:14" x14ac:dyDescent="0.2">
      <c r="A4177" s="1" t="s">
        <v>4217</v>
      </c>
      <c r="B4177" s="1">
        <v>63</v>
      </c>
      <c r="C4177" s="1" t="s">
        <v>40</v>
      </c>
      <c r="D4177" s="1" t="s">
        <v>21</v>
      </c>
      <c r="E4177" s="1">
        <v>15.51</v>
      </c>
      <c r="F4177" s="1">
        <v>9</v>
      </c>
      <c r="G4177" s="1" t="s">
        <v>48</v>
      </c>
      <c r="H4177" s="1" t="s">
        <v>45</v>
      </c>
      <c r="I4177" s="1">
        <v>13.99</v>
      </c>
      <c r="J4177" s="1">
        <v>0</v>
      </c>
      <c r="K4177" s="1" t="s">
        <v>42</v>
      </c>
      <c r="L4177" s="1">
        <v>1</v>
      </c>
      <c r="M4177" s="1">
        <v>1.55</v>
      </c>
      <c r="N4177" s="1" t="s">
        <v>19</v>
      </c>
    </row>
    <row r="4178" spans="1:14" x14ac:dyDescent="0.2">
      <c r="A4178" s="1" t="s">
        <v>4218</v>
      </c>
      <c r="B4178" s="1">
        <v>36</v>
      </c>
      <c r="C4178" s="1" t="s">
        <v>26</v>
      </c>
      <c r="D4178" s="1" t="s">
        <v>21</v>
      </c>
      <c r="E4178" s="1">
        <v>48.9</v>
      </c>
      <c r="F4178" s="1">
        <v>23</v>
      </c>
      <c r="G4178" s="1" t="s">
        <v>69</v>
      </c>
      <c r="H4178" s="1" t="s">
        <v>45</v>
      </c>
      <c r="I4178" s="1">
        <v>13.99</v>
      </c>
      <c r="J4178" s="1">
        <v>0</v>
      </c>
      <c r="K4178" s="1" t="s">
        <v>42</v>
      </c>
      <c r="L4178" s="1">
        <v>1</v>
      </c>
      <c r="M4178" s="1">
        <v>2.04</v>
      </c>
      <c r="N4178" s="1" t="s">
        <v>29</v>
      </c>
    </row>
    <row r="4179" spans="1:14" x14ac:dyDescent="0.2">
      <c r="A4179" s="1" t="s">
        <v>4219</v>
      </c>
      <c r="B4179" s="1">
        <v>34</v>
      </c>
      <c r="C4179" s="1" t="s">
        <v>40</v>
      </c>
      <c r="D4179" s="1" t="s">
        <v>21</v>
      </c>
      <c r="E4179" s="1">
        <v>6.79</v>
      </c>
      <c r="F4179" s="1">
        <v>2</v>
      </c>
      <c r="G4179" s="1" t="s">
        <v>32</v>
      </c>
      <c r="H4179" s="1" t="s">
        <v>23</v>
      </c>
      <c r="I4179" s="1">
        <v>13.99</v>
      </c>
      <c r="J4179" s="1">
        <v>0</v>
      </c>
      <c r="K4179" s="1" t="s">
        <v>42</v>
      </c>
      <c r="L4179" s="1">
        <v>2</v>
      </c>
      <c r="M4179" s="1">
        <v>2.2599999999999998</v>
      </c>
      <c r="N4179" s="1" t="s">
        <v>38</v>
      </c>
    </row>
    <row r="4180" spans="1:14" x14ac:dyDescent="0.2">
      <c r="A4180" s="1" t="s">
        <v>4220</v>
      </c>
      <c r="B4180" s="1">
        <v>43</v>
      </c>
      <c r="C4180" s="1" t="s">
        <v>14</v>
      </c>
      <c r="D4180" s="1" t="s">
        <v>21</v>
      </c>
      <c r="E4180" s="1">
        <v>2.08</v>
      </c>
      <c r="F4180" s="1">
        <v>45</v>
      </c>
      <c r="G4180" s="1" t="s">
        <v>27</v>
      </c>
      <c r="H4180" s="1" t="s">
        <v>17</v>
      </c>
      <c r="I4180" s="1">
        <v>13.99</v>
      </c>
      <c r="J4180" s="1">
        <v>1</v>
      </c>
      <c r="K4180" s="1" t="s">
        <v>36</v>
      </c>
      <c r="L4180" s="1">
        <v>3</v>
      </c>
      <c r="M4180" s="1">
        <v>0.05</v>
      </c>
      <c r="N4180" s="1" t="s">
        <v>19</v>
      </c>
    </row>
    <row r="4181" spans="1:14" x14ac:dyDescent="0.2">
      <c r="A4181" s="1" t="s">
        <v>4221</v>
      </c>
      <c r="B4181" s="1">
        <v>42</v>
      </c>
      <c r="C4181" s="1" t="s">
        <v>26</v>
      </c>
      <c r="D4181" s="1" t="s">
        <v>15</v>
      </c>
      <c r="E4181" s="1">
        <v>5.67</v>
      </c>
      <c r="F4181" s="1">
        <v>2</v>
      </c>
      <c r="G4181" s="1" t="s">
        <v>27</v>
      </c>
      <c r="H4181" s="1" t="s">
        <v>23</v>
      </c>
      <c r="I4181" s="1">
        <v>8.99</v>
      </c>
      <c r="J4181" s="1">
        <v>0</v>
      </c>
      <c r="K4181" s="1" t="s">
        <v>36</v>
      </c>
      <c r="L4181" s="1">
        <v>3</v>
      </c>
      <c r="M4181" s="1">
        <v>1.89</v>
      </c>
      <c r="N4181" s="1" t="s">
        <v>33</v>
      </c>
    </row>
    <row r="4182" spans="1:14" x14ac:dyDescent="0.2">
      <c r="A4182" s="1" t="s">
        <v>4222</v>
      </c>
      <c r="B4182" s="1">
        <v>46</v>
      </c>
      <c r="C4182" s="1" t="s">
        <v>40</v>
      </c>
      <c r="D4182" s="1" t="s">
        <v>31</v>
      </c>
      <c r="E4182" s="1">
        <v>36.229999999999997</v>
      </c>
      <c r="F4182" s="1">
        <v>16</v>
      </c>
      <c r="G4182" s="1" t="s">
        <v>48</v>
      </c>
      <c r="H4182" s="1" t="s">
        <v>54</v>
      </c>
      <c r="I4182" s="1">
        <v>17.989999999999998</v>
      </c>
      <c r="J4182" s="1">
        <v>0</v>
      </c>
      <c r="K4182" s="1" t="s">
        <v>60</v>
      </c>
      <c r="L4182" s="1">
        <v>4</v>
      </c>
      <c r="M4182" s="1">
        <v>2.13</v>
      </c>
      <c r="N4182" s="1" t="s">
        <v>24</v>
      </c>
    </row>
    <row r="4183" spans="1:14" x14ac:dyDescent="0.2">
      <c r="A4183" s="1" t="s">
        <v>4223</v>
      </c>
      <c r="B4183" s="1">
        <v>37</v>
      </c>
      <c r="C4183" s="1" t="s">
        <v>26</v>
      </c>
      <c r="D4183" s="1" t="s">
        <v>15</v>
      </c>
      <c r="E4183" s="1">
        <v>5.35</v>
      </c>
      <c r="F4183" s="1">
        <v>2</v>
      </c>
      <c r="G4183" s="1" t="s">
        <v>69</v>
      </c>
      <c r="H4183" s="1" t="s">
        <v>56</v>
      </c>
      <c r="I4183" s="1">
        <v>8.99</v>
      </c>
      <c r="J4183" s="1">
        <v>0</v>
      </c>
      <c r="K4183" s="1" t="s">
        <v>18</v>
      </c>
      <c r="L4183" s="1">
        <v>2</v>
      </c>
      <c r="M4183" s="1">
        <v>1.78</v>
      </c>
      <c r="N4183" s="1" t="s">
        <v>29</v>
      </c>
    </row>
    <row r="4184" spans="1:14" x14ac:dyDescent="0.2">
      <c r="A4184" s="1" t="s">
        <v>4224</v>
      </c>
      <c r="B4184" s="1">
        <v>58</v>
      </c>
      <c r="C4184" s="1" t="s">
        <v>26</v>
      </c>
      <c r="D4184" s="1" t="s">
        <v>15</v>
      </c>
      <c r="E4184" s="1">
        <v>11.9</v>
      </c>
      <c r="F4184" s="1">
        <v>36</v>
      </c>
      <c r="G4184" s="1" t="s">
        <v>27</v>
      </c>
      <c r="H4184" s="1" t="s">
        <v>56</v>
      </c>
      <c r="I4184" s="1">
        <v>8.99</v>
      </c>
      <c r="J4184" s="1">
        <v>1</v>
      </c>
      <c r="K4184" s="1" t="s">
        <v>42</v>
      </c>
      <c r="L4184" s="1">
        <v>3</v>
      </c>
      <c r="M4184" s="1">
        <v>0.32</v>
      </c>
      <c r="N4184" s="1" t="s">
        <v>51</v>
      </c>
    </row>
    <row r="4185" spans="1:14" x14ac:dyDescent="0.2">
      <c r="A4185" s="1" t="s">
        <v>4225</v>
      </c>
      <c r="B4185" s="1">
        <v>19</v>
      </c>
      <c r="C4185" s="1" t="s">
        <v>14</v>
      </c>
      <c r="D4185" s="1" t="s">
        <v>15</v>
      </c>
      <c r="E4185" s="1">
        <v>8.23</v>
      </c>
      <c r="F4185" s="1">
        <v>34</v>
      </c>
      <c r="G4185" s="1" t="s">
        <v>27</v>
      </c>
      <c r="H4185" s="1" t="s">
        <v>17</v>
      </c>
      <c r="I4185" s="1">
        <v>8.99</v>
      </c>
      <c r="J4185" s="1">
        <v>1</v>
      </c>
      <c r="K4185" s="1" t="s">
        <v>28</v>
      </c>
      <c r="L4185" s="1">
        <v>3</v>
      </c>
      <c r="M4185" s="1">
        <v>0.24</v>
      </c>
      <c r="N4185" s="1" t="s">
        <v>46</v>
      </c>
    </row>
    <row r="4186" spans="1:14" x14ac:dyDescent="0.2">
      <c r="A4186" s="1" t="s">
        <v>4226</v>
      </c>
      <c r="B4186" s="1">
        <v>53</v>
      </c>
      <c r="C4186" s="1" t="s">
        <v>26</v>
      </c>
      <c r="D4186" s="1" t="s">
        <v>21</v>
      </c>
      <c r="E4186" s="1">
        <v>21.38</v>
      </c>
      <c r="F4186" s="1">
        <v>53</v>
      </c>
      <c r="G4186" s="1" t="s">
        <v>32</v>
      </c>
      <c r="H4186" s="1" t="s">
        <v>56</v>
      </c>
      <c r="I4186" s="1">
        <v>13.99</v>
      </c>
      <c r="J4186" s="1">
        <v>0</v>
      </c>
      <c r="K4186" s="1" t="s">
        <v>60</v>
      </c>
      <c r="L4186" s="1">
        <v>5</v>
      </c>
      <c r="M4186" s="1">
        <v>0.4</v>
      </c>
      <c r="N4186" s="1" t="s">
        <v>51</v>
      </c>
    </row>
    <row r="4187" spans="1:14" x14ac:dyDescent="0.2">
      <c r="A4187" s="1" t="s">
        <v>4227</v>
      </c>
      <c r="B4187" s="1">
        <v>61</v>
      </c>
      <c r="C4187" s="1" t="s">
        <v>26</v>
      </c>
      <c r="D4187" s="1" t="s">
        <v>21</v>
      </c>
      <c r="E4187" s="1">
        <v>4.1900000000000004</v>
      </c>
      <c r="F4187" s="1">
        <v>30</v>
      </c>
      <c r="G4187" s="1" t="s">
        <v>48</v>
      </c>
      <c r="H4187" s="1" t="s">
        <v>17</v>
      </c>
      <c r="I4187" s="1">
        <v>13.99</v>
      </c>
      <c r="J4187" s="1">
        <v>1</v>
      </c>
      <c r="K4187" s="1" t="s">
        <v>28</v>
      </c>
      <c r="L4187" s="1">
        <v>2</v>
      </c>
      <c r="M4187" s="1">
        <v>0.14000000000000001</v>
      </c>
      <c r="N4187" s="1" t="s">
        <v>46</v>
      </c>
    </row>
    <row r="4188" spans="1:14" x14ac:dyDescent="0.2">
      <c r="A4188" s="1" t="s">
        <v>4228</v>
      </c>
      <c r="B4188" s="1">
        <v>37</v>
      </c>
      <c r="C4188" s="1" t="s">
        <v>40</v>
      </c>
      <c r="D4188" s="1" t="s">
        <v>31</v>
      </c>
      <c r="E4188" s="1">
        <v>10.86</v>
      </c>
      <c r="F4188" s="1">
        <v>47</v>
      </c>
      <c r="G4188" s="1" t="s">
        <v>16</v>
      </c>
      <c r="H4188" s="1" t="s">
        <v>54</v>
      </c>
      <c r="I4188" s="1">
        <v>17.989999999999998</v>
      </c>
      <c r="J4188" s="1">
        <v>1</v>
      </c>
      <c r="K4188" s="1" t="s">
        <v>28</v>
      </c>
      <c r="L4188" s="1">
        <v>3</v>
      </c>
      <c r="M4188" s="1">
        <v>0.23</v>
      </c>
      <c r="N4188" s="1" t="s">
        <v>38</v>
      </c>
    </row>
    <row r="4189" spans="1:14" x14ac:dyDescent="0.2">
      <c r="A4189" s="1" t="s">
        <v>4229</v>
      </c>
      <c r="B4189" s="1">
        <v>56</v>
      </c>
      <c r="C4189" s="1" t="s">
        <v>26</v>
      </c>
      <c r="D4189" s="1" t="s">
        <v>21</v>
      </c>
      <c r="E4189" s="1">
        <v>3.8</v>
      </c>
      <c r="F4189" s="1">
        <v>26</v>
      </c>
      <c r="G4189" s="1" t="s">
        <v>16</v>
      </c>
      <c r="H4189" s="1" t="s">
        <v>54</v>
      </c>
      <c r="I4189" s="1">
        <v>13.99</v>
      </c>
      <c r="J4189" s="1">
        <v>1</v>
      </c>
      <c r="K4189" s="1" t="s">
        <v>60</v>
      </c>
      <c r="L4189" s="1">
        <v>2</v>
      </c>
      <c r="M4189" s="1">
        <v>0.14000000000000001</v>
      </c>
      <c r="N4189" s="1" t="s">
        <v>38</v>
      </c>
    </row>
    <row r="4190" spans="1:14" x14ac:dyDescent="0.2">
      <c r="A4190" s="1" t="s">
        <v>4230</v>
      </c>
      <c r="B4190" s="1">
        <v>65</v>
      </c>
      <c r="C4190" s="1" t="s">
        <v>26</v>
      </c>
      <c r="D4190" s="1" t="s">
        <v>21</v>
      </c>
      <c r="E4190" s="1">
        <v>50.15</v>
      </c>
      <c r="F4190" s="1">
        <v>13</v>
      </c>
      <c r="G4190" s="1" t="s">
        <v>48</v>
      </c>
      <c r="H4190" s="1" t="s">
        <v>45</v>
      </c>
      <c r="I4190" s="1">
        <v>13.99</v>
      </c>
      <c r="J4190" s="1">
        <v>0</v>
      </c>
      <c r="K4190" s="1" t="s">
        <v>60</v>
      </c>
      <c r="L4190" s="1">
        <v>3</v>
      </c>
      <c r="M4190" s="1">
        <v>3.58</v>
      </c>
      <c r="N4190" s="1" t="s">
        <v>24</v>
      </c>
    </row>
    <row r="4191" spans="1:14" x14ac:dyDescent="0.2">
      <c r="A4191" s="1" t="s">
        <v>4231</v>
      </c>
      <c r="B4191" s="1">
        <v>33</v>
      </c>
      <c r="C4191" s="1" t="s">
        <v>14</v>
      </c>
      <c r="D4191" s="1" t="s">
        <v>31</v>
      </c>
      <c r="E4191" s="1">
        <v>7.79</v>
      </c>
      <c r="F4191" s="1">
        <v>17</v>
      </c>
      <c r="G4191" s="1" t="s">
        <v>27</v>
      </c>
      <c r="H4191" s="1" t="s">
        <v>54</v>
      </c>
      <c r="I4191" s="1">
        <v>17.989999999999998</v>
      </c>
      <c r="J4191" s="1">
        <v>0</v>
      </c>
      <c r="K4191" s="1" t="s">
        <v>18</v>
      </c>
      <c r="L4191" s="1">
        <v>3</v>
      </c>
      <c r="M4191" s="1">
        <v>0.43</v>
      </c>
      <c r="N4191" s="1" t="s">
        <v>19</v>
      </c>
    </row>
    <row r="4192" spans="1:14" x14ac:dyDescent="0.2">
      <c r="A4192" s="1" t="s">
        <v>4232</v>
      </c>
      <c r="B4192" s="1">
        <v>36</v>
      </c>
      <c r="C4192" s="1" t="s">
        <v>26</v>
      </c>
      <c r="D4192" s="1" t="s">
        <v>21</v>
      </c>
      <c r="E4192" s="1">
        <v>15.28</v>
      </c>
      <c r="F4192" s="1">
        <v>54</v>
      </c>
      <c r="G4192" s="1" t="s">
        <v>69</v>
      </c>
      <c r="H4192" s="1" t="s">
        <v>56</v>
      </c>
      <c r="I4192" s="1">
        <v>13.99</v>
      </c>
      <c r="J4192" s="1">
        <v>1</v>
      </c>
      <c r="K4192" s="1" t="s">
        <v>28</v>
      </c>
      <c r="L4192" s="1">
        <v>4</v>
      </c>
      <c r="M4192" s="1">
        <v>0.28000000000000003</v>
      </c>
      <c r="N4192" s="1" t="s">
        <v>29</v>
      </c>
    </row>
    <row r="4193" spans="1:14" x14ac:dyDescent="0.2">
      <c r="A4193" s="1" t="s">
        <v>4233</v>
      </c>
      <c r="B4193" s="1">
        <v>65</v>
      </c>
      <c r="C4193" s="1" t="s">
        <v>14</v>
      </c>
      <c r="D4193" s="1" t="s">
        <v>21</v>
      </c>
      <c r="E4193" s="1">
        <v>9.15</v>
      </c>
      <c r="F4193" s="1">
        <v>30</v>
      </c>
      <c r="G4193" s="1" t="s">
        <v>22</v>
      </c>
      <c r="H4193" s="1" t="s">
        <v>45</v>
      </c>
      <c r="I4193" s="1">
        <v>13.99</v>
      </c>
      <c r="J4193" s="1">
        <v>0</v>
      </c>
      <c r="K4193" s="1" t="s">
        <v>18</v>
      </c>
      <c r="L4193" s="1">
        <v>4</v>
      </c>
      <c r="M4193" s="1">
        <v>0.3</v>
      </c>
      <c r="N4193" s="1" t="s">
        <v>33</v>
      </c>
    </row>
    <row r="4194" spans="1:14" x14ac:dyDescent="0.2">
      <c r="A4194" s="1" t="s">
        <v>4234</v>
      </c>
      <c r="B4194" s="1">
        <v>44</v>
      </c>
      <c r="C4194" s="1" t="s">
        <v>14</v>
      </c>
      <c r="D4194" s="1" t="s">
        <v>21</v>
      </c>
      <c r="E4194" s="1">
        <v>14.25</v>
      </c>
      <c r="F4194" s="1">
        <v>25</v>
      </c>
      <c r="G4194" s="1" t="s">
        <v>48</v>
      </c>
      <c r="H4194" s="1" t="s">
        <v>45</v>
      </c>
      <c r="I4194" s="1">
        <v>13.99</v>
      </c>
      <c r="J4194" s="1">
        <v>0</v>
      </c>
      <c r="K4194" s="1" t="s">
        <v>28</v>
      </c>
      <c r="L4194" s="1">
        <v>1</v>
      </c>
      <c r="M4194" s="1">
        <v>0.55000000000000004</v>
      </c>
      <c r="N4194" s="1" t="s">
        <v>46</v>
      </c>
    </row>
    <row r="4195" spans="1:14" x14ac:dyDescent="0.2">
      <c r="A4195" s="1" t="s">
        <v>4235</v>
      </c>
      <c r="B4195" s="1">
        <v>36</v>
      </c>
      <c r="C4195" s="1" t="s">
        <v>40</v>
      </c>
      <c r="D4195" s="1" t="s">
        <v>21</v>
      </c>
      <c r="E4195" s="1">
        <v>9.1</v>
      </c>
      <c r="F4195" s="1">
        <v>2</v>
      </c>
      <c r="G4195" s="1" t="s">
        <v>69</v>
      </c>
      <c r="H4195" s="1" t="s">
        <v>56</v>
      </c>
      <c r="I4195" s="1">
        <v>13.99</v>
      </c>
      <c r="J4195" s="1">
        <v>0</v>
      </c>
      <c r="K4195" s="1" t="s">
        <v>36</v>
      </c>
      <c r="L4195" s="1">
        <v>2</v>
      </c>
      <c r="M4195" s="1">
        <v>3.03</v>
      </c>
      <c r="N4195" s="1" t="s">
        <v>29</v>
      </c>
    </row>
    <row r="4196" spans="1:14" x14ac:dyDescent="0.2">
      <c r="A4196" s="1" t="s">
        <v>4236</v>
      </c>
      <c r="B4196" s="1">
        <v>38</v>
      </c>
      <c r="C4196" s="1" t="s">
        <v>26</v>
      </c>
      <c r="D4196" s="1" t="s">
        <v>15</v>
      </c>
      <c r="E4196" s="1">
        <v>0.32</v>
      </c>
      <c r="F4196" s="1">
        <v>16</v>
      </c>
      <c r="G4196" s="1" t="s">
        <v>48</v>
      </c>
      <c r="H4196" s="1" t="s">
        <v>56</v>
      </c>
      <c r="I4196" s="1">
        <v>8.99</v>
      </c>
      <c r="J4196" s="1">
        <v>1</v>
      </c>
      <c r="K4196" s="1" t="s">
        <v>36</v>
      </c>
      <c r="L4196" s="1">
        <v>3</v>
      </c>
      <c r="M4196" s="1">
        <v>0.02</v>
      </c>
      <c r="N4196" s="1" t="s">
        <v>46</v>
      </c>
    </row>
    <row r="4197" spans="1:14" x14ac:dyDescent="0.2">
      <c r="A4197" s="1" t="s">
        <v>4237</v>
      </c>
      <c r="B4197" s="1">
        <v>44</v>
      </c>
      <c r="C4197" s="1" t="s">
        <v>26</v>
      </c>
      <c r="D4197" s="1" t="s">
        <v>15</v>
      </c>
      <c r="E4197" s="1">
        <v>1.03</v>
      </c>
      <c r="F4197" s="1">
        <v>15</v>
      </c>
      <c r="G4197" s="1" t="s">
        <v>27</v>
      </c>
      <c r="H4197" s="1" t="s">
        <v>56</v>
      </c>
      <c r="I4197" s="1">
        <v>8.99</v>
      </c>
      <c r="J4197" s="1">
        <v>1</v>
      </c>
      <c r="K4197" s="1" t="s">
        <v>18</v>
      </c>
      <c r="L4197" s="1">
        <v>3</v>
      </c>
      <c r="M4197" s="1">
        <v>0.06</v>
      </c>
      <c r="N4197" s="1" t="s">
        <v>29</v>
      </c>
    </row>
    <row r="4198" spans="1:14" x14ac:dyDescent="0.2">
      <c r="A4198" s="1" t="s">
        <v>4238</v>
      </c>
      <c r="B4198" s="1">
        <v>20</v>
      </c>
      <c r="C4198" s="1" t="s">
        <v>26</v>
      </c>
      <c r="D4198" s="1" t="s">
        <v>31</v>
      </c>
      <c r="E4198" s="1">
        <v>60.37</v>
      </c>
      <c r="F4198" s="1">
        <v>8</v>
      </c>
      <c r="G4198" s="1" t="s">
        <v>27</v>
      </c>
      <c r="H4198" s="1" t="s">
        <v>45</v>
      </c>
      <c r="I4198" s="1">
        <v>17.989999999999998</v>
      </c>
      <c r="J4198" s="1">
        <v>0</v>
      </c>
      <c r="K4198" s="1" t="s">
        <v>36</v>
      </c>
      <c r="L4198" s="1">
        <v>3</v>
      </c>
      <c r="M4198" s="1">
        <v>6.71</v>
      </c>
      <c r="N4198" s="1" t="s">
        <v>24</v>
      </c>
    </row>
    <row r="4199" spans="1:14" x14ac:dyDescent="0.2">
      <c r="A4199" s="1" t="s">
        <v>4239</v>
      </c>
      <c r="B4199" s="1">
        <v>31</v>
      </c>
      <c r="C4199" s="1" t="s">
        <v>14</v>
      </c>
      <c r="D4199" s="1" t="s">
        <v>15</v>
      </c>
      <c r="E4199" s="1">
        <v>7.32</v>
      </c>
      <c r="F4199" s="1">
        <v>23</v>
      </c>
      <c r="G4199" s="1" t="s">
        <v>27</v>
      </c>
      <c r="H4199" s="1" t="s">
        <v>23</v>
      </c>
      <c r="I4199" s="1">
        <v>8.99</v>
      </c>
      <c r="J4199" s="1">
        <v>0</v>
      </c>
      <c r="K4199" s="1" t="s">
        <v>18</v>
      </c>
      <c r="L4199" s="1">
        <v>5</v>
      </c>
      <c r="M4199" s="1">
        <v>0.3</v>
      </c>
      <c r="N4199" s="1" t="s">
        <v>51</v>
      </c>
    </row>
    <row r="4200" spans="1:14" x14ac:dyDescent="0.2">
      <c r="A4200" s="1" t="s">
        <v>4240</v>
      </c>
      <c r="B4200" s="1">
        <v>33</v>
      </c>
      <c r="C4200" s="1" t="s">
        <v>14</v>
      </c>
      <c r="D4200" s="1" t="s">
        <v>31</v>
      </c>
      <c r="E4200" s="1">
        <v>3.8</v>
      </c>
      <c r="F4200" s="1">
        <v>38</v>
      </c>
      <c r="G4200" s="1" t="s">
        <v>32</v>
      </c>
      <c r="H4200" s="1" t="s">
        <v>23</v>
      </c>
      <c r="I4200" s="1">
        <v>17.989999999999998</v>
      </c>
      <c r="J4200" s="1">
        <v>1</v>
      </c>
      <c r="K4200" s="1" t="s">
        <v>28</v>
      </c>
      <c r="L4200" s="1">
        <v>2</v>
      </c>
      <c r="M4200" s="1">
        <v>0.1</v>
      </c>
      <c r="N4200" s="1" t="s">
        <v>24</v>
      </c>
    </row>
    <row r="4201" spans="1:14" x14ac:dyDescent="0.2">
      <c r="A4201" s="1" t="s">
        <v>4241</v>
      </c>
      <c r="B4201" s="1">
        <v>50</v>
      </c>
      <c r="C4201" s="1" t="s">
        <v>26</v>
      </c>
      <c r="D4201" s="1" t="s">
        <v>31</v>
      </c>
      <c r="E4201" s="1">
        <v>18.62</v>
      </c>
      <c r="F4201" s="1">
        <v>25</v>
      </c>
      <c r="G4201" s="1" t="s">
        <v>16</v>
      </c>
      <c r="H4201" s="1" t="s">
        <v>56</v>
      </c>
      <c r="I4201" s="1">
        <v>17.989999999999998</v>
      </c>
      <c r="J4201" s="1">
        <v>0</v>
      </c>
      <c r="K4201" s="1" t="s">
        <v>18</v>
      </c>
      <c r="L4201" s="1">
        <v>5</v>
      </c>
      <c r="M4201" s="1">
        <v>0.72</v>
      </c>
      <c r="N4201" s="1" t="s">
        <v>51</v>
      </c>
    </row>
    <row r="4202" spans="1:14" x14ac:dyDescent="0.2">
      <c r="A4202" s="1" t="s">
        <v>4242</v>
      </c>
      <c r="B4202" s="1">
        <v>64</v>
      </c>
      <c r="C4202" s="1" t="s">
        <v>40</v>
      </c>
      <c r="D4202" s="1" t="s">
        <v>31</v>
      </c>
      <c r="E4202" s="1">
        <v>16.62</v>
      </c>
      <c r="F4202" s="1">
        <v>58</v>
      </c>
      <c r="G4202" s="1" t="s">
        <v>27</v>
      </c>
      <c r="H4202" s="1" t="s">
        <v>56</v>
      </c>
      <c r="I4202" s="1">
        <v>17.989999999999998</v>
      </c>
      <c r="J4202" s="1">
        <v>0</v>
      </c>
      <c r="K4202" s="1" t="s">
        <v>60</v>
      </c>
      <c r="L4202" s="1">
        <v>5</v>
      </c>
      <c r="M4202" s="1">
        <v>0.28000000000000003</v>
      </c>
      <c r="N4202" s="1" t="s">
        <v>51</v>
      </c>
    </row>
    <row r="4203" spans="1:14" x14ac:dyDescent="0.2">
      <c r="A4203" s="1" t="s">
        <v>4243</v>
      </c>
      <c r="B4203" s="1">
        <v>40</v>
      </c>
      <c r="C4203" s="1" t="s">
        <v>26</v>
      </c>
      <c r="D4203" s="1" t="s">
        <v>31</v>
      </c>
      <c r="E4203" s="1">
        <v>25.5</v>
      </c>
      <c r="F4203" s="1">
        <v>24</v>
      </c>
      <c r="G4203" s="1" t="s">
        <v>27</v>
      </c>
      <c r="H4203" s="1" t="s">
        <v>17</v>
      </c>
      <c r="I4203" s="1">
        <v>17.989999999999998</v>
      </c>
      <c r="J4203" s="1">
        <v>0</v>
      </c>
      <c r="K4203" s="1" t="s">
        <v>28</v>
      </c>
      <c r="L4203" s="1">
        <v>5</v>
      </c>
      <c r="M4203" s="1">
        <v>1.02</v>
      </c>
      <c r="N4203" s="1" t="s">
        <v>19</v>
      </c>
    </row>
    <row r="4204" spans="1:14" x14ac:dyDescent="0.2">
      <c r="A4204" s="1" t="s">
        <v>4244</v>
      </c>
      <c r="B4204" s="1">
        <v>67</v>
      </c>
      <c r="C4204" s="1" t="s">
        <v>14</v>
      </c>
      <c r="D4204" s="1" t="s">
        <v>15</v>
      </c>
      <c r="E4204" s="1">
        <v>4.62</v>
      </c>
      <c r="F4204" s="1">
        <v>33</v>
      </c>
      <c r="G4204" s="1" t="s">
        <v>69</v>
      </c>
      <c r="H4204" s="1" t="s">
        <v>23</v>
      </c>
      <c r="I4204" s="1">
        <v>8.99</v>
      </c>
      <c r="J4204" s="1">
        <v>1</v>
      </c>
      <c r="K4204" s="1" t="s">
        <v>28</v>
      </c>
      <c r="L4204" s="1">
        <v>5</v>
      </c>
      <c r="M4204" s="1">
        <v>0.14000000000000001</v>
      </c>
      <c r="N4204" s="1" t="s">
        <v>33</v>
      </c>
    </row>
    <row r="4205" spans="1:14" x14ac:dyDescent="0.2">
      <c r="A4205" s="1" t="s">
        <v>4245</v>
      </c>
      <c r="B4205" s="1">
        <v>61</v>
      </c>
      <c r="C4205" s="1" t="s">
        <v>14</v>
      </c>
      <c r="D4205" s="1" t="s">
        <v>21</v>
      </c>
      <c r="E4205" s="1">
        <v>4.12</v>
      </c>
      <c r="F4205" s="1">
        <v>0</v>
      </c>
      <c r="G4205" s="1" t="s">
        <v>16</v>
      </c>
      <c r="H4205" s="1" t="s">
        <v>54</v>
      </c>
      <c r="I4205" s="1">
        <v>13.99</v>
      </c>
      <c r="J4205" s="1">
        <v>0</v>
      </c>
      <c r="K4205" s="1" t="s">
        <v>28</v>
      </c>
      <c r="L4205" s="1">
        <v>1</v>
      </c>
      <c r="M4205" s="1">
        <v>4.12</v>
      </c>
      <c r="N4205" s="1" t="s">
        <v>38</v>
      </c>
    </row>
    <row r="4206" spans="1:14" x14ac:dyDescent="0.2">
      <c r="A4206" s="1" t="s">
        <v>4246</v>
      </c>
      <c r="B4206" s="1">
        <v>67</v>
      </c>
      <c r="C4206" s="1" t="s">
        <v>40</v>
      </c>
      <c r="D4206" s="1" t="s">
        <v>21</v>
      </c>
      <c r="E4206" s="1">
        <v>0.08</v>
      </c>
      <c r="F4206" s="1">
        <v>20</v>
      </c>
      <c r="G4206" s="1" t="s">
        <v>69</v>
      </c>
      <c r="H4206" s="1" t="s">
        <v>23</v>
      </c>
      <c r="I4206" s="1">
        <v>13.99</v>
      </c>
      <c r="J4206" s="1">
        <v>1</v>
      </c>
      <c r="K4206" s="1" t="s">
        <v>18</v>
      </c>
      <c r="L4206" s="1">
        <v>2</v>
      </c>
      <c r="M4206" s="1">
        <v>0</v>
      </c>
      <c r="N4206" s="1" t="s">
        <v>29</v>
      </c>
    </row>
    <row r="4207" spans="1:14" x14ac:dyDescent="0.2">
      <c r="A4207" s="1" t="s">
        <v>4247</v>
      </c>
      <c r="B4207" s="1">
        <v>53</v>
      </c>
      <c r="C4207" s="1" t="s">
        <v>14</v>
      </c>
      <c r="D4207" s="1" t="s">
        <v>15</v>
      </c>
      <c r="E4207" s="1">
        <v>5.96</v>
      </c>
      <c r="F4207" s="1">
        <v>46</v>
      </c>
      <c r="G4207" s="1" t="s">
        <v>48</v>
      </c>
      <c r="H4207" s="1" t="s">
        <v>56</v>
      </c>
      <c r="I4207" s="1">
        <v>8.99</v>
      </c>
      <c r="J4207" s="1">
        <v>1</v>
      </c>
      <c r="K4207" s="1" t="s">
        <v>60</v>
      </c>
      <c r="L4207" s="1">
        <v>1</v>
      </c>
      <c r="M4207" s="1">
        <v>0.13</v>
      </c>
      <c r="N4207" s="1" t="s">
        <v>29</v>
      </c>
    </row>
    <row r="4208" spans="1:14" x14ac:dyDescent="0.2">
      <c r="A4208" s="1" t="s">
        <v>4248</v>
      </c>
      <c r="B4208" s="1">
        <v>32</v>
      </c>
      <c r="C4208" s="1" t="s">
        <v>40</v>
      </c>
      <c r="D4208" s="1" t="s">
        <v>31</v>
      </c>
      <c r="E4208" s="1">
        <v>3.32</v>
      </c>
      <c r="F4208" s="1">
        <v>12</v>
      </c>
      <c r="G4208" s="1" t="s">
        <v>27</v>
      </c>
      <c r="H4208" s="1" t="s">
        <v>45</v>
      </c>
      <c r="I4208" s="1">
        <v>17.989999999999998</v>
      </c>
      <c r="J4208" s="1">
        <v>0</v>
      </c>
      <c r="K4208" s="1" t="s">
        <v>42</v>
      </c>
      <c r="L4208" s="1">
        <v>4</v>
      </c>
      <c r="M4208" s="1">
        <v>0.26</v>
      </c>
      <c r="N4208" s="1" t="s">
        <v>33</v>
      </c>
    </row>
    <row r="4209" spans="1:14" x14ac:dyDescent="0.2">
      <c r="A4209" s="1" t="s">
        <v>4249</v>
      </c>
      <c r="B4209" s="1">
        <v>31</v>
      </c>
      <c r="C4209" s="1" t="s">
        <v>26</v>
      </c>
      <c r="D4209" s="1" t="s">
        <v>21</v>
      </c>
      <c r="E4209" s="1">
        <v>6.08</v>
      </c>
      <c r="F4209" s="1">
        <v>25</v>
      </c>
      <c r="G4209" s="1" t="s">
        <v>22</v>
      </c>
      <c r="H4209" s="1" t="s">
        <v>17</v>
      </c>
      <c r="I4209" s="1">
        <v>13.99</v>
      </c>
      <c r="J4209" s="1">
        <v>0</v>
      </c>
      <c r="K4209" s="1" t="s">
        <v>18</v>
      </c>
      <c r="L4209" s="1">
        <v>2</v>
      </c>
      <c r="M4209" s="1">
        <v>0.23</v>
      </c>
      <c r="N4209" s="1" t="s">
        <v>38</v>
      </c>
    </row>
    <row r="4210" spans="1:14" x14ac:dyDescent="0.2">
      <c r="A4210" s="1" t="s">
        <v>4250</v>
      </c>
      <c r="B4210" s="1">
        <v>69</v>
      </c>
      <c r="C4210" s="1" t="s">
        <v>26</v>
      </c>
      <c r="D4210" s="1" t="s">
        <v>31</v>
      </c>
      <c r="E4210" s="1">
        <v>5.48</v>
      </c>
      <c r="F4210" s="1">
        <v>54</v>
      </c>
      <c r="G4210" s="1" t="s">
        <v>69</v>
      </c>
      <c r="H4210" s="1" t="s">
        <v>45</v>
      </c>
      <c r="I4210" s="1">
        <v>17.989999999999998</v>
      </c>
      <c r="J4210" s="1">
        <v>1</v>
      </c>
      <c r="K4210" s="1" t="s">
        <v>18</v>
      </c>
      <c r="L4210" s="1">
        <v>5</v>
      </c>
      <c r="M4210" s="1">
        <v>0.1</v>
      </c>
      <c r="N4210" s="1" t="s">
        <v>19</v>
      </c>
    </row>
    <row r="4211" spans="1:14" x14ac:dyDescent="0.2">
      <c r="A4211" s="1" t="s">
        <v>4251</v>
      </c>
      <c r="B4211" s="1">
        <v>55</v>
      </c>
      <c r="C4211" s="1" t="s">
        <v>14</v>
      </c>
      <c r="D4211" s="1" t="s">
        <v>15</v>
      </c>
      <c r="E4211" s="1">
        <v>28.25</v>
      </c>
      <c r="F4211" s="1">
        <v>23</v>
      </c>
      <c r="G4211" s="1" t="s">
        <v>16</v>
      </c>
      <c r="H4211" s="1" t="s">
        <v>17</v>
      </c>
      <c r="I4211" s="1">
        <v>8.99</v>
      </c>
      <c r="J4211" s="1">
        <v>0</v>
      </c>
      <c r="K4211" s="1" t="s">
        <v>60</v>
      </c>
      <c r="L4211" s="1">
        <v>1</v>
      </c>
      <c r="M4211" s="1">
        <v>1.18</v>
      </c>
      <c r="N4211" s="1" t="s">
        <v>19</v>
      </c>
    </row>
    <row r="4212" spans="1:14" x14ac:dyDescent="0.2">
      <c r="A4212" s="1" t="s">
        <v>4252</v>
      </c>
      <c r="B4212" s="1">
        <v>70</v>
      </c>
      <c r="C4212" s="1" t="s">
        <v>40</v>
      </c>
      <c r="D4212" s="1" t="s">
        <v>31</v>
      </c>
      <c r="E4212" s="1">
        <v>5.62</v>
      </c>
      <c r="F4212" s="1">
        <v>25</v>
      </c>
      <c r="G4212" s="1" t="s">
        <v>22</v>
      </c>
      <c r="H4212" s="1" t="s">
        <v>54</v>
      </c>
      <c r="I4212" s="1">
        <v>17.989999999999998</v>
      </c>
      <c r="J4212" s="1">
        <v>0</v>
      </c>
      <c r="K4212" s="1" t="s">
        <v>60</v>
      </c>
      <c r="L4212" s="1">
        <v>3</v>
      </c>
      <c r="M4212" s="1">
        <v>0.22</v>
      </c>
      <c r="N4212" s="1" t="s">
        <v>46</v>
      </c>
    </row>
    <row r="4213" spans="1:14" x14ac:dyDescent="0.2">
      <c r="A4213" s="1" t="s">
        <v>4253</v>
      </c>
      <c r="B4213" s="1">
        <v>70</v>
      </c>
      <c r="C4213" s="1" t="s">
        <v>40</v>
      </c>
      <c r="D4213" s="1" t="s">
        <v>21</v>
      </c>
      <c r="E4213" s="1">
        <v>15.52</v>
      </c>
      <c r="F4213" s="1">
        <v>12</v>
      </c>
      <c r="G4213" s="1" t="s">
        <v>16</v>
      </c>
      <c r="H4213" s="1" t="s">
        <v>23</v>
      </c>
      <c r="I4213" s="1">
        <v>13.99</v>
      </c>
      <c r="J4213" s="1">
        <v>0</v>
      </c>
      <c r="K4213" s="1" t="s">
        <v>18</v>
      </c>
      <c r="L4213" s="1">
        <v>5</v>
      </c>
      <c r="M4213" s="1">
        <v>1.19</v>
      </c>
      <c r="N4213" s="1" t="s">
        <v>29</v>
      </c>
    </row>
    <row r="4214" spans="1:14" x14ac:dyDescent="0.2">
      <c r="A4214" s="1" t="s">
        <v>4254</v>
      </c>
      <c r="B4214" s="1">
        <v>70</v>
      </c>
      <c r="C4214" s="1" t="s">
        <v>26</v>
      </c>
      <c r="D4214" s="1" t="s">
        <v>21</v>
      </c>
      <c r="E4214" s="1">
        <v>3.06</v>
      </c>
      <c r="F4214" s="1">
        <v>57</v>
      </c>
      <c r="G4214" s="1" t="s">
        <v>69</v>
      </c>
      <c r="H4214" s="1" t="s">
        <v>17</v>
      </c>
      <c r="I4214" s="1">
        <v>13.99</v>
      </c>
      <c r="J4214" s="1">
        <v>1</v>
      </c>
      <c r="K4214" s="1" t="s">
        <v>60</v>
      </c>
      <c r="L4214" s="1">
        <v>4</v>
      </c>
      <c r="M4214" s="1">
        <v>0.05</v>
      </c>
      <c r="N4214" s="1" t="s">
        <v>46</v>
      </c>
    </row>
    <row r="4215" spans="1:14" x14ac:dyDescent="0.2">
      <c r="A4215" s="1" t="s">
        <v>4255</v>
      </c>
      <c r="B4215" s="1">
        <v>27</v>
      </c>
      <c r="C4215" s="1" t="s">
        <v>26</v>
      </c>
      <c r="D4215" s="1" t="s">
        <v>15</v>
      </c>
      <c r="E4215" s="1">
        <v>17.34</v>
      </c>
      <c r="F4215" s="1">
        <v>16</v>
      </c>
      <c r="G4215" s="1" t="s">
        <v>48</v>
      </c>
      <c r="H4215" s="1" t="s">
        <v>45</v>
      </c>
      <c r="I4215" s="1">
        <v>8.99</v>
      </c>
      <c r="J4215" s="1">
        <v>0</v>
      </c>
      <c r="K4215" s="1" t="s">
        <v>60</v>
      </c>
      <c r="L4215" s="1">
        <v>4</v>
      </c>
      <c r="M4215" s="1">
        <v>1.02</v>
      </c>
      <c r="N4215" s="1" t="s">
        <v>24</v>
      </c>
    </row>
    <row r="4216" spans="1:14" x14ac:dyDescent="0.2">
      <c r="A4216" s="1" t="s">
        <v>4256</v>
      </c>
      <c r="B4216" s="1">
        <v>19</v>
      </c>
      <c r="C4216" s="1" t="s">
        <v>40</v>
      </c>
      <c r="D4216" s="1" t="s">
        <v>15</v>
      </c>
      <c r="E4216" s="1">
        <v>9.09</v>
      </c>
      <c r="F4216" s="1">
        <v>56</v>
      </c>
      <c r="G4216" s="1" t="s">
        <v>48</v>
      </c>
      <c r="H4216" s="1" t="s">
        <v>45</v>
      </c>
      <c r="I4216" s="1">
        <v>8.99</v>
      </c>
      <c r="J4216" s="1">
        <v>1</v>
      </c>
      <c r="K4216" s="1" t="s">
        <v>60</v>
      </c>
      <c r="L4216" s="1">
        <v>3</v>
      </c>
      <c r="M4216" s="1">
        <v>0.16</v>
      </c>
      <c r="N4216" s="1" t="s">
        <v>38</v>
      </c>
    </row>
    <row r="4217" spans="1:14" x14ac:dyDescent="0.2">
      <c r="A4217" s="1" t="s">
        <v>4257</v>
      </c>
      <c r="B4217" s="1">
        <v>63</v>
      </c>
      <c r="C4217" s="1" t="s">
        <v>14</v>
      </c>
      <c r="D4217" s="1" t="s">
        <v>15</v>
      </c>
      <c r="E4217" s="1">
        <v>36.14</v>
      </c>
      <c r="F4217" s="1">
        <v>53</v>
      </c>
      <c r="G4217" s="1" t="s">
        <v>22</v>
      </c>
      <c r="H4217" s="1" t="s">
        <v>23</v>
      </c>
      <c r="I4217" s="1">
        <v>8.99</v>
      </c>
      <c r="J4217" s="1">
        <v>0</v>
      </c>
      <c r="K4217" s="1" t="s">
        <v>60</v>
      </c>
      <c r="L4217" s="1">
        <v>4</v>
      </c>
      <c r="M4217" s="1">
        <v>0.67</v>
      </c>
      <c r="N4217" s="1" t="s">
        <v>29</v>
      </c>
    </row>
    <row r="4218" spans="1:14" x14ac:dyDescent="0.2">
      <c r="A4218" s="1" t="s">
        <v>4258</v>
      </c>
      <c r="B4218" s="1">
        <v>47</v>
      </c>
      <c r="C4218" s="1" t="s">
        <v>40</v>
      </c>
      <c r="D4218" s="1" t="s">
        <v>15</v>
      </c>
      <c r="E4218" s="1">
        <v>3.92</v>
      </c>
      <c r="F4218" s="1">
        <v>40</v>
      </c>
      <c r="G4218" s="1" t="s">
        <v>32</v>
      </c>
      <c r="H4218" s="1" t="s">
        <v>56</v>
      </c>
      <c r="I4218" s="1">
        <v>8.99</v>
      </c>
      <c r="J4218" s="1">
        <v>1</v>
      </c>
      <c r="K4218" s="1" t="s">
        <v>42</v>
      </c>
      <c r="L4218" s="1">
        <v>5</v>
      </c>
      <c r="M4218" s="1">
        <v>0.1</v>
      </c>
      <c r="N4218" s="1" t="s">
        <v>29</v>
      </c>
    </row>
    <row r="4219" spans="1:14" x14ac:dyDescent="0.2">
      <c r="A4219" s="1" t="s">
        <v>4259</v>
      </c>
      <c r="B4219" s="1">
        <v>27</v>
      </c>
      <c r="C4219" s="1" t="s">
        <v>40</v>
      </c>
      <c r="D4219" s="1" t="s">
        <v>31</v>
      </c>
      <c r="E4219" s="1">
        <v>17.29</v>
      </c>
      <c r="F4219" s="1">
        <v>11</v>
      </c>
      <c r="G4219" s="1" t="s">
        <v>22</v>
      </c>
      <c r="H4219" s="1" t="s">
        <v>45</v>
      </c>
      <c r="I4219" s="1">
        <v>17.989999999999998</v>
      </c>
      <c r="J4219" s="1">
        <v>0</v>
      </c>
      <c r="K4219" s="1" t="s">
        <v>28</v>
      </c>
      <c r="L4219" s="1">
        <v>2</v>
      </c>
      <c r="M4219" s="1">
        <v>1.44</v>
      </c>
      <c r="N4219" s="1" t="s">
        <v>46</v>
      </c>
    </row>
    <row r="4220" spans="1:14" x14ac:dyDescent="0.2">
      <c r="A4220" s="1" t="s">
        <v>4260</v>
      </c>
      <c r="B4220" s="1">
        <v>33</v>
      </c>
      <c r="C4220" s="1" t="s">
        <v>26</v>
      </c>
      <c r="D4220" s="1" t="s">
        <v>15</v>
      </c>
      <c r="E4220" s="1">
        <v>11.53</v>
      </c>
      <c r="F4220" s="1">
        <v>3</v>
      </c>
      <c r="G4220" s="1" t="s">
        <v>22</v>
      </c>
      <c r="H4220" s="1" t="s">
        <v>17</v>
      </c>
      <c r="I4220" s="1">
        <v>8.99</v>
      </c>
      <c r="J4220" s="1">
        <v>0</v>
      </c>
      <c r="K4220" s="1" t="s">
        <v>36</v>
      </c>
      <c r="L4220" s="1">
        <v>5</v>
      </c>
      <c r="M4220" s="1">
        <v>2.88</v>
      </c>
      <c r="N4220" s="1" t="s">
        <v>51</v>
      </c>
    </row>
    <row r="4221" spans="1:14" x14ac:dyDescent="0.2">
      <c r="A4221" s="1" t="s">
        <v>4261</v>
      </c>
      <c r="B4221" s="1">
        <v>58</v>
      </c>
      <c r="C4221" s="1" t="s">
        <v>26</v>
      </c>
      <c r="D4221" s="1" t="s">
        <v>31</v>
      </c>
      <c r="E4221" s="1">
        <v>8.5299999999999994</v>
      </c>
      <c r="F4221" s="1">
        <v>48</v>
      </c>
      <c r="G4221" s="1" t="s">
        <v>32</v>
      </c>
      <c r="H4221" s="1" t="s">
        <v>45</v>
      </c>
      <c r="I4221" s="1">
        <v>17.989999999999998</v>
      </c>
      <c r="J4221" s="1">
        <v>0</v>
      </c>
      <c r="K4221" s="1" t="s">
        <v>42</v>
      </c>
      <c r="L4221" s="1">
        <v>4</v>
      </c>
      <c r="M4221" s="1">
        <v>0.17</v>
      </c>
      <c r="N4221" s="1" t="s">
        <v>33</v>
      </c>
    </row>
    <row r="4222" spans="1:14" x14ac:dyDescent="0.2">
      <c r="A4222" s="1" t="s">
        <v>4262</v>
      </c>
      <c r="B4222" s="1">
        <v>66</v>
      </c>
      <c r="C4222" s="1" t="s">
        <v>14</v>
      </c>
      <c r="D4222" s="1" t="s">
        <v>31</v>
      </c>
      <c r="E4222" s="1">
        <v>1.02</v>
      </c>
      <c r="F4222" s="1">
        <v>15</v>
      </c>
      <c r="G4222" s="1" t="s">
        <v>22</v>
      </c>
      <c r="H4222" s="1" t="s">
        <v>23</v>
      </c>
      <c r="I4222" s="1">
        <v>17.989999999999998</v>
      </c>
      <c r="J4222" s="1">
        <v>1</v>
      </c>
      <c r="K4222" s="1" t="s">
        <v>18</v>
      </c>
      <c r="L4222" s="1">
        <v>5</v>
      </c>
      <c r="M4222" s="1">
        <v>0.06</v>
      </c>
      <c r="N4222" s="1" t="s">
        <v>46</v>
      </c>
    </row>
    <row r="4223" spans="1:14" x14ac:dyDescent="0.2">
      <c r="A4223" s="1" t="s">
        <v>4263</v>
      </c>
      <c r="B4223" s="1">
        <v>55</v>
      </c>
      <c r="C4223" s="1" t="s">
        <v>26</v>
      </c>
      <c r="D4223" s="1" t="s">
        <v>21</v>
      </c>
      <c r="E4223" s="1">
        <v>3.81</v>
      </c>
      <c r="F4223" s="1">
        <v>2</v>
      </c>
      <c r="G4223" s="1" t="s">
        <v>32</v>
      </c>
      <c r="H4223" s="1" t="s">
        <v>17</v>
      </c>
      <c r="I4223" s="1">
        <v>13.99</v>
      </c>
      <c r="J4223" s="1">
        <v>0</v>
      </c>
      <c r="K4223" s="1" t="s">
        <v>18</v>
      </c>
      <c r="L4223" s="1">
        <v>1</v>
      </c>
      <c r="M4223" s="1">
        <v>1.27</v>
      </c>
      <c r="N4223" s="1" t="s">
        <v>24</v>
      </c>
    </row>
    <row r="4224" spans="1:14" x14ac:dyDescent="0.2">
      <c r="A4224" s="1" t="s">
        <v>4264</v>
      </c>
      <c r="B4224" s="1">
        <v>30</v>
      </c>
      <c r="C4224" s="1" t="s">
        <v>40</v>
      </c>
      <c r="D4224" s="1" t="s">
        <v>21</v>
      </c>
      <c r="E4224" s="1">
        <v>9.58</v>
      </c>
      <c r="F4224" s="1">
        <v>35</v>
      </c>
      <c r="G4224" s="1" t="s">
        <v>48</v>
      </c>
      <c r="H4224" s="1" t="s">
        <v>56</v>
      </c>
      <c r="I4224" s="1">
        <v>13.99</v>
      </c>
      <c r="J4224" s="1">
        <v>1</v>
      </c>
      <c r="K4224" s="1" t="s">
        <v>36</v>
      </c>
      <c r="L4224" s="1">
        <v>3</v>
      </c>
      <c r="M4224" s="1">
        <v>0.27</v>
      </c>
      <c r="N4224" s="1" t="s">
        <v>33</v>
      </c>
    </row>
    <row r="4225" spans="1:14" x14ac:dyDescent="0.2">
      <c r="A4225" s="1" t="s">
        <v>4265</v>
      </c>
      <c r="B4225" s="1">
        <v>70</v>
      </c>
      <c r="C4225" s="1" t="s">
        <v>14</v>
      </c>
      <c r="D4225" s="1" t="s">
        <v>21</v>
      </c>
      <c r="E4225" s="1">
        <v>4.66</v>
      </c>
      <c r="F4225" s="1">
        <v>43</v>
      </c>
      <c r="G4225" s="1" t="s">
        <v>69</v>
      </c>
      <c r="H4225" s="1" t="s">
        <v>17</v>
      </c>
      <c r="I4225" s="1">
        <v>13.99</v>
      </c>
      <c r="J4225" s="1">
        <v>1</v>
      </c>
      <c r="K4225" s="1" t="s">
        <v>36</v>
      </c>
      <c r="L4225" s="1">
        <v>2</v>
      </c>
      <c r="M4225" s="1">
        <v>0.11</v>
      </c>
      <c r="N4225" s="1" t="s">
        <v>33</v>
      </c>
    </row>
    <row r="4226" spans="1:14" x14ac:dyDescent="0.2">
      <c r="A4226" s="1" t="s">
        <v>4266</v>
      </c>
      <c r="B4226" s="1">
        <v>70</v>
      </c>
      <c r="C4226" s="1" t="s">
        <v>40</v>
      </c>
      <c r="D4226" s="1" t="s">
        <v>31</v>
      </c>
      <c r="E4226" s="1">
        <v>18.46</v>
      </c>
      <c r="F4226" s="1">
        <v>8</v>
      </c>
      <c r="G4226" s="1" t="s">
        <v>69</v>
      </c>
      <c r="H4226" s="1" t="s">
        <v>17</v>
      </c>
      <c r="I4226" s="1">
        <v>17.989999999999998</v>
      </c>
      <c r="J4226" s="1">
        <v>0</v>
      </c>
      <c r="K4226" s="1" t="s">
        <v>60</v>
      </c>
      <c r="L4226" s="1">
        <v>4</v>
      </c>
      <c r="M4226" s="1">
        <v>2.0499999999999998</v>
      </c>
      <c r="N4226" s="1" t="s">
        <v>51</v>
      </c>
    </row>
    <row r="4227" spans="1:14" x14ac:dyDescent="0.2">
      <c r="A4227" s="1" t="s">
        <v>4267</v>
      </c>
      <c r="B4227" s="1">
        <v>33</v>
      </c>
      <c r="C4227" s="1" t="s">
        <v>26</v>
      </c>
      <c r="D4227" s="1" t="s">
        <v>31</v>
      </c>
      <c r="E4227" s="1">
        <v>11.79</v>
      </c>
      <c r="F4227" s="1">
        <v>15</v>
      </c>
      <c r="G4227" s="1" t="s">
        <v>32</v>
      </c>
      <c r="H4227" s="1" t="s">
        <v>56</v>
      </c>
      <c r="I4227" s="1">
        <v>17.989999999999998</v>
      </c>
      <c r="J4227" s="1">
        <v>0</v>
      </c>
      <c r="K4227" s="1" t="s">
        <v>36</v>
      </c>
      <c r="L4227" s="1">
        <v>4</v>
      </c>
      <c r="M4227" s="1">
        <v>0.74</v>
      </c>
      <c r="N4227" s="1" t="s">
        <v>24</v>
      </c>
    </row>
    <row r="4228" spans="1:14" x14ac:dyDescent="0.2">
      <c r="A4228" s="2" t="s">
        <v>4268</v>
      </c>
      <c r="B4228" s="1">
        <v>57</v>
      </c>
      <c r="C4228" s="1" t="s">
        <v>14</v>
      </c>
      <c r="D4228" s="1" t="s">
        <v>21</v>
      </c>
      <c r="E4228" s="1">
        <v>9.9</v>
      </c>
      <c r="F4228" s="1">
        <v>45</v>
      </c>
      <c r="G4228" s="1" t="s">
        <v>69</v>
      </c>
      <c r="H4228" s="1" t="s">
        <v>23</v>
      </c>
      <c r="I4228" s="1">
        <v>13.99</v>
      </c>
      <c r="J4228" s="1">
        <v>0</v>
      </c>
      <c r="K4228" s="1" t="s">
        <v>36</v>
      </c>
      <c r="L4228" s="1">
        <v>4</v>
      </c>
      <c r="M4228" s="1">
        <v>0.22</v>
      </c>
      <c r="N4228" s="1" t="s">
        <v>51</v>
      </c>
    </row>
    <row r="4229" spans="1:14" x14ac:dyDescent="0.2">
      <c r="A4229" s="1" t="s">
        <v>4269</v>
      </c>
      <c r="B4229" s="1">
        <v>54</v>
      </c>
      <c r="C4229" s="1" t="s">
        <v>14</v>
      </c>
      <c r="D4229" s="1" t="s">
        <v>31</v>
      </c>
      <c r="E4229" s="1">
        <v>9.8000000000000007</v>
      </c>
      <c r="F4229" s="1">
        <v>56</v>
      </c>
      <c r="G4229" s="1" t="s">
        <v>69</v>
      </c>
      <c r="H4229" s="1" t="s">
        <v>56</v>
      </c>
      <c r="I4229" s="1">
        <v>17.989999999999998</v>
      </c>
      <c r="J4229" s="1">
        <v>1</v>
      </c>
      <c r="K4229" s="1" t="s">
        <v>28</v>
      </c>
      <c r="L4229" s="1">
        <v>4</v>
      </c>
      <c r="M4229" s="1">
        <v>0.17</v>
      </c>
      <c r="N4229" s="1" t="s">
        <v>38</v>
      </c>
    </row>
    <row r="4230" spans="1:14" x14ac:dyDescent="0.2">
      <c r="A4230" s="1" t="s">
        <v>4270</v>
      </c>
      <c r="B4230" s="1">
        <v>30</v>
      </c>
      <c r="C4230" s="1" t="s">
        <v>26</v>
      </c>
      <c r="D4230" s="1" t="s">
        <v>21</v>
      </c>
      <c r="E4230" s="1">
        <v>4.72</v>
      </c>
      <c r="F4230" s="1">
        <v>14</v>
      </c>
      <c r="G4230" s="1" t="s">
        <v>16</v>
      </c>
      <c r="H4230" s="1" t="s">
        <v>17</v>
      </c>
      <c r="I4230" s="1">
        <v>13.99</v>
      </c>
      <c r="J4230" s="1">
        <v>1</v>
      </c>
      <c r="K4230" s="1" t="s">
        <v>60</v>
      </c>
      <c r="L4230" s="1">
        <v>3</v>
      </c>
      <c r="M4230" s="1">
        <v>0.31</v>
      </c>
      <c r="N4230" s="1" t="s">
        <v>33</v>
      </c>
    </row>
    <row r="4231" spans="1:14" x14ac:dyDescent="0.2">
      <c r="A4231" s="1" t="s">
        <v>4271</v>
      </c>
      <c r="B4231" s="1">
        <v>31</v>
      </c>
      <c r="C4231" s="1" t="s">
        <v>40</v>
      </c>
      <c r="D4231" s="1" t="s">
        <v>21</v>
      </c>
      <c r="E4231" s="1">
        <v>9.41</v>
      </c>
      <c r="F4231" s="1">
        <v>39</v>
      </c>
      <c r="G4231" s="1" t="s">
        <v>22</v>
      </c>
      <c r="H4231" s="1" t="s">
        <v>56</v>
      </c>
      <c r="I4231" s="1">
        <v>13.99</v>
      </c>
      <c r="J4231" s="1">
        <v>0</v>
      </c>
      <c r="K4231" s="1" t="s">
        <v>42</v>
      </c>
      <c r="L4231" s="1">
        <v>4</v>
      </c>
      <c r="M4231" s="1">
        <v>0.24</v>
      </c>
      <c r="N4231" s="1" t="s">
        <v>51</v>
      </c>
    </row>
    <row r="4232" spans="1:14" x14ac:dyDescent="0.2">
      <c r="A4232" s="1" t="s">
        <v>4272</v>
      </c>
      <c r="B4232" s="1">
        <v>18</v>
      </c>
      <c r="C4232" s="1" t="s">
        <v>26</v>
      </c>
      <c r="D4232" s="1" t="s">
        <v>31</v>
      </c>
      <c r="E4232" s="1">
        <v>0.24</v>
      </c>
      <c r="F4232" s="1">
        <v>9</v>
      </c>
      <c r="G4232" s="1" t="s">
        <v>48</v>
      </c>
      <c r="H4232" s="1" t="s">
        <v>17</v>
      </c>
      <c r="I4232" s="1">
        <v>17.989999999999998</v>
      </c>
      <c r="J4232" s="1">
        <v>1</v>
      </c>
      <c r="K4232" s="1" t="s">
        <v>60</v>
      </c>
      <c r="L4232" s="1">
        <v>1</v>
      </c>
      <c r="M4232" s="1">
        <v>0.02</v>
      </c>
      <c r="N4232" s="1" t="s">
        <v>29</v>
      </c>
    </row>
    <row r="4233" spans="1:14" x14ac:dyDescent="0.2">
      <c r="A4233" s="1" t="s">
        <v>4273</v>
      </c>
      <c r="B4233" s="1">
        <v>52</v>
      </c>
      <c r="C4233" s="1" t="s">
        <v>40</v>
      </c>
      <c r="D4233" s="1" t="s">
        <v>31</v>
      </c>
      <c r="E4233" s="1">
        <v>3.12</v>
      </c>
      <c r="F4233" s="1">
        <v>9</v>
      </c>
      <c r="G4233" s="1" t="s">
        <v>48</v>
      </c>
      <c r="H4233" s="1" t="s">
        <v>17</v>
      </c>
      <c r="I4233" s="1">
        <v>17.989999999999998</v>
      </c>
      <c r="J4233" s="1">
        <v>1</v>
      </c>
      <c r="K4233" s="1" t="s">
        <v>42</v>
      </c>
      <c r="L4233" s="1">
        <v>1</v>
      </c>
      <c r="M4233" s="1">
        <v>0.31</v>
      </c>
      <c r="N4233" s="1" t="s">
        <v>46</v>
      </c>
    </row>
    <row r="4234" spans="1:14" x14ac:dyDescent="0.2">
      <c r="A4234" s="1" t="s">
        <v>4274</v>
      </c>
      <c r="B4234" s="1">
        <v>36</v>
      </c>
      <c r="C4234" s="1" t="s">
        <v>26</v>
      </c>
      <c r="D4234" s="1" t="s">
        <v>31</v>
      </c>
      <c r="E4234" s="1">
        <v>19.03</v>
      </c>
      <c r="F4234" s="1">
        <v>1</v>
      </c>
      <c r="G4234" s="1" t="s">
        <v>27</v>
      </c>
      <c r="H4234" s="1" t="s">
        <v>54</v>
      </c>
      <c r="I4234" s="1">
        <v>17.989999999999998</v>
      </c>
      <c r="J4234" s="1">
        <v>0</v>
      </c>
      <c r="K4234" s="1" t="s">
        <v>28</v>
      </c>
      <c r="L4234" s="1">
        <v>2</v>
      </c>
      <c r="M4234" s="1">
        <v>9.52</v>
      </c>
      <c r="N4234" s="1" t="s">
        <v>24</v>
      </c>
    </row>
    <row r="4235" spans="1:14" x14ac:dyDescent="0.2">
      <c r="A4235" s="1" t="s">
        <v>4275</v>
      </c>
      <c r="B4235" s="1">
        <v>49</v>
      </c>
      <c r="C4235" s="1" t="s">
        <v>26</v>
      </c>
      <c r="D4235" s="1" t="s">
        <v>21</v>
      </c>
      <c r="E4235" s="1">
        <v>8.43</v>
      </c>
      <c r="F4235" s="1">
        <v>2</v>
      </c>
      <c r="G4235" s="1" t="s">
        <v>32</v>
      </c>
      <c r="H4235" s="1" t="s">
        <v>17</v>
      </c>
      <c r="I4235" s="1">
        <v>13.99</v>
      </c>
      <c r="J4235" s="1">
        <v>0</v>
      </c>
      <c r="K4235" s="1" t="s">
        <v>18</v>
      </c>
      <c r="L4235" s="1">
        <v>1</v>
      </c>
      <c r="M4235" s="1">
        <v>2.81</v>
      </c>
      <c r="N4235" s="1" t="s">
        <v>46</v>
      </c>
    </row>
    <row r="4236" spans="1:14" x14ac:dyDescent="0.2">
      <c r="A4236" s="1" t="s">
        <v>4276</v>
      </c>
      <c r="B4236" s="1">
        <v>49</v>
      </c>
      <c r="C4236" s="1" t="s">
        <v>26</v>
      </c>
      <c r="D4236" s="1" t="s">
        <v>15</v>
      </c>
      <c r="E4236" s="1">
        <v>7.02</v>
      </c>
      <c r="F4236" s="1">
        <v>55</v>
      </c>
      <c r="G4236" s="1" t="s">
        <v>48</v>
      </c>
      <c r="H4236" s="1" t="s">
        <v>23</v>
      </c>
      <c r="I4236" s="1">
        <v>8.99</v>
      </c>
      <c r="J4236" s="1">
        <v>1</v>
      </c>
      <c r="K4236" s="1" t="s">
        <v>18</v>
      </c>
      <c r="L4236" s="1">
        <v>3</v>
      </c>
      <c r="M4236" s="1">
        <v>0.13</v>
      </c>
      <c r="N4236" s="1" t="s">
        <v>29</v>
      </c>
    </row>
    <row r="4237" spans="1:14" x14ac:dyDescent="0.2">
      <c r="A4237" s="1" t="s">
        <v>4277</v>
      </c>
      <c r="B4237" s="1">
        <v>40</v>
      </c>
      <c r="C4237" s="1" t="s">
        <v>14</v>
      </c>
      <c r="D4237" s="1" t="s">
        <v>15</v>
      </c>
      <c r="E4237" s="1">
        <v>6.58</v>
      </c>
      <c r="F4237" s="1">
        <v>3</v>
      </c>
      <c r="G4237" s="1" t="s">
        <v>27</v>
      </c>
      <c r="H4237" s="1" t="s">
        <v>54</v>
      </c>
      <c r="I4237" s="1">
        <v>8.99</v>
      </c>
      <c r="J4237" s="1">
        <v>0</v>
      </c>
      <c r="K4237" s="1" t="s">
        <v>42</v>
      </c>
      <c r="L4237" s="1">
        <v>1</v>
      </c>
      <c r="M4237" s="1">
        <v>1.65</v>
      </c>
      <c r="N4237" s="1" t="s">
        <v>29</v>
      </c>
    </row>
    <row r="4238" spans="1:14" x14ac:dyDescent="0.2">
      <c r="A4238" s="1" t="s">
        <v>4278</v>
      </c>
      <c r="B4238" s="1">
        <v>58</v>
      </c>
      <c r="C4238" s="1" t="s">
        <v>26</v>
      </c>
      <c r="D4238" s="1" t="s">
        <v>31</v>
      </c>
      <c r="E4238" s="1">
        <v>14.52</v>
      </c>
      <c r="F4238" s="1">
        <v>42</v>
      </c>
      <c r="G4238" s="1" t="s">
        <v>27</v>
      </c>
      <c r="H4238" s="1" t="s">
        <v>54</v>
      </c>
      <c r="I4238" s="1">
        <v>17.989999999999998</v>
      </c>
      <c r="J4238" s="1">
        <v>1</v>
      </c>
      <c r="K4238" s="1" t="s">
        <v>42</v>
      </c>
      <c r="L4238" s="1">
        <v>1</v>
      </c>
      <c r="M4238" s="1">
        <v>0.34</v>
      </c>
      <c r="N4238" s="1" t="s">
        <v>33</v>
      </c>
    </row>
    <row r="4239" spans="1:14" x14ac:dyDescent="0.2">
      <c r="A4239" s="1" t="s">
        <v>4279</v>
      </c>
      <c r="B4239" s="1">
        <v>56</v>
      </c>
      <c r="C4239" s="1" t="s">
        <v>26</v>
      </c>
      <c r="D4239" s="1" t="s">
        <v>21</v>
      </c>
      <c r="E4239" s="1">
        <v>35.01</v>
      </c>
      <c r="F4239" s="1">
        <v>2</v>
      </c>
      <c r="G4239" s="1" t="s">
        <v>27</v>
      </c>
      <c r="H4239" s="1" t="s">
        <v>54</v>
      </c>
      <c r="I4239" s="1">
        <v>13.99</v>
      </c>
      <c r="J4239" s="1">
        <v>0</v>
      </c>
      <c r="K4239" s="1" t="s">
        <v>28</v>
      </c>
      <c r="L4239" s="1">
        <v>4</v>
      </c>
      <c r="M4239" s="1">
        <v>11.67</v>
      </c>
      <c r="N4239" s="1" t="s">
        <v>24</v>
      </c>
    </row>
    <row r="4240" spans="1:14" x14ac:dyDescent="0.2">
      <c r="A4240" s="1" t="s">
        <v>4280</v>
      </c>
      <c r="B4240" s="1">
        <v>20</v>
      </c>
      <c r="C4240" s="1" t="s">
        <v>14</v>
      </c>
      <c r="D4240" s="1" t="s">
        <v>21</v>
      </c>
      <c r="E4240" s="1">
        <v>5.85</v>
      </c>
      <c r="F4240" s="1">
        <v>15</v>
      </c>
      <c r="G4240" s="1" t="s">
        <v>22</v>
      </c>
      <c r="H4240" s="1" t="s">
        <v>45</v>
      </c>
      <c r="I4240" s="1">
        <v>13.99</v>
      </c>
      <c r="J4240" s="1">
        <v>0</v>
      </c>
      <c r="K4240" s="1" t="s">
        <v>28</v>
      </c>
      <c r="L4240" s="1">
        <v>2</v>
      </c>
      <c r="M4240" s="1">
        <v>0.37</v>
      </c>
      <c r="N4240" s="1" t="s">
        <v>51</v>
      </c>
    </row>
    <row r="4241" spans="1:14" x14ac:dyDescent="0.2">
      <c r="A4241" s="1" t="s">
        <v>4281</v>
      </c>
      <c r="B4241" s="1">
        <v>67</v>
      </c>
      <c r="C4241" s="1" t="s">
        <v>14</v>
      </c>
      <c r="D4241" s="1" t="s">
        <v>21</v>
      </c>
      <c r="E4241" s="1">
        <v>9.09</v>
      </c>
      <c r="F4241" s="1">
        <v>37</v>
      </c>
      <c r="G4241" s="1" t="s">
        <v>48</v>
      </c>
      <c r="H4241" s="1" t="s">
        <v>45</v>
      </c>
      <c r="I4241" s="1">
        <v>13.99</v>
      </c>
      <c r="J4241" s="1">
        <v>1</v>
      </c>
      <c r="K4241" s="1" t="s">
        <v>28</v>
      </c>
      <c r="L4241" s="1">
        <v>4</v>
      </c>
      <c r="M4241" s="1">
        <v>0.24</v>
      </c>
      <c r="N4241" s="1" t="s">
        <v>33</v>
      </c>
    </row>
    <row r="4242" spans="1:14" x14ac:dyDescent="0.2">
      <c r="A4242" s="1" t="s">
        <v>4282</v>
      </c>
      <c r="B4242" s="1">
        <v>18</v>
      </c>
      <c r="C4242" s="1" t="s">
        <v>26</v>
      </c>
      <c r="D4242" s="1" t="s">
        <v>15</v>
      </c>
      <c r="E4242" s="1">
        <v>7.7</v>
      </c>
      <c r="F4242" s="1">
        <v>33</v>
      </c>
      <c r="G4242" s="1" t="s">
        <v>69</v>
      </c>
      <c r="H4242" s="1" t="s">
        <v>45</v>
      </c>
      <c r="I4242" s="1">
        <v>8.99</v>
      </c>
      <c r="J4242" s="1">
        <v>1</v>
      </c>
      <c r="K4242" s="1" t="s">
        <v>28</v>
      </c>
      <c r="L4242" s="1">
        <v>2</v>
      </c>
      <c r="M4242" s="1">
        <v>0.23</v>
      </c>
      <c r="N4242" s="1" t="s">
        <v>19</v>
      </c>
    </row>
    <row r="4243" spans="1:14" x14ac:dyDescent="0.2">
      <c r="A4243" s="1" t="s">
        <v>4283</v>
      </c>
      <c r="B4243" s="1">
        <v>68</v>
      </c>
      <c r="C4243" s="1" t="s">
        <v>40</v>
      </c>
      <c r="D4243" s="1" t="s">
        <v>21</v>
      </c>
      <c r="E4243" s="1">
        <v>7.02</v>
      </c>
      <c r="F4243" s="1">
        <v>58</v>
      </c>
      <c r="G4243" s="1" t="s">
        <v>32</v>
      </c>
      <c r="H4243" s="1" t="s">
        <v>54</v>
      </c>
      <c r="I4243" s="1">
        <v>13.99</v>
      </c>
      <c r="J4243" s="1">
        <v>0</v>
      </c>
      <c r="K4243" s="1" t="s">
        <v>36</v>
      </c>
      <c r="L4243" s="1">
        <v>4</v>
      </c>
      <c r="M4243" s="1">
        <v>0.12</v>
      </c>
      <c r="N4243" s="1" t="s">
        <v>38</v>
      </c>
    </row>
    <row r="4244" spans="1:14" x14ac:dyDescent="0.2">
      <c r="A4244" s="1" t="s">
        <v>4284</v>
      </c>
      <c r="B4244" s="1">
        <v>57</v>
      </c>
      <c r="C4244" s="1" t="s">
        <v>26</v>
      </c>
      <c r="D4244" s="1" t="s">
        <v>31</v>
      </c>
      <c r="E4244" s="1">
        <v>4.83</v>
      </c>
      <c r="F4244" s="1">
        <v>3</v>
      </c>
      <c r="G4244" s="1" t="s">
        <v>32</v>
      </c>
      <c r="H4244" s="1" t="s">
        <v>54</v>
      </c>
      <c r="I4244" s="1">
        <v>17.989999999999998</v>
      </c>
      <c r="J4244" s="1">
        <v>0</v>
      </c>
      <c r="K4244" s="1" t="s">
        <v>60</v>
      </c>
      <c r="L4244" s="1">
        <v>4</v>
      </c>
      <c r="M4244" s="1">
        <v>1.21</v>
      </c>
      <c r="N4244" s="1" t="s">
        <v>46</v>
      </c>
    </row>
    <row r="4245" spans="1:14" x14ac:dyDescent="0.2">
      <c r="A4245" s="1" t="s">
        <v>4285</v>
      </c>
      <c r="B4245" s="1">
        <v>23</v>
      </c>
      <c r="C4245" s="1" t="s">
        <v>26</v>
      </c>
      <c r="D4245" s="1" t="s">
        <v>15</v>
      </c>
      <c r="E4245" s="1">
        <v>17.3</v>
      </c>
      <c r="F4245" s="1">
        <v>22</v>
      </c>
      <c r="G4245" s="1" t="s">
        <v>16</v>
      </c>
      <c r="H4245" s="1" t="s">
        <v>56</v>
      </c>
      <c r="I4245" s="1">
        <v>8.99</v>
      </c>
      <c r="J4245" s="1">
        <v>0</v>
      </c>
      <c r="K4245" s="1" t="s">
        <v>42</v>
      </c>
      <c r="L4245" s="1">
        <v>2</v>
      </c>
      <c r="M4245" s="1">
        <v>0.75</v>
      </c>
      <c r="N4245" s="1" t="s">
        <v>51</v>
      </c>
    </row>
    <row r="4246" spans="1:14" x14ac:dyDescent="0.2">
      <c r="A4246" s="1" t="s">
        <v>4286</v>
      </c>
      <c r="B4246" s="1">
        <v>29</v>
      </c>
      <c r="C4246" s="1" t="s">
        <v>40</v>
      </c>
      <c r="D4246" s="1" t="s">
        <v>31</v>
      </c>
      <c r="E4246" s="1">
        <v>6.93</v>
      </c>
      <c r="F4246" s="1">
        <v>13</v>
      </c>
      <c r="G4246" s="1" t="s">
        <v>16</v>
      </c>
      <c r="H4246" s="1" t="s">
        <v>45</v>
      </c>
      <c r="I4246" s="1">
        <v>17.989999999999998</v>
      </c>
      <c r="J4246" s="1">
        <v>0</v>
      </c>
      <c r="K4246" s="1" t="s">
        <v>60</v>
      </c>
      <c r="L4246" s="1">
        <v>1</v>
      </c>
      <c r="M4246" s="1">
        <v>0.49</v>
      </c>
      <c r="N4246" s="1" t="s">
        <v>29</v>
      </c>
    </row>
    <row r="4247" spans="1:14" x14ac:dyDescent="0.2">
      <c r="A4247" s="1" t="s">
        <v>4287</v>
      </c>
      <c r="B4247" s="1">
        <v>41</v>
      </c>
      <c r="C4247" s="1" t="s">
        <v>26</v>
      </c>
      <c r="D4247" s="1" t="s">
        <v>21</v>
      </c>
      <c r="E4247" s="1">
        <v>3.35</v>
      </c>
      <c r="F4247" s="1">
        <v>57</v>
      </c>
      <c r="G4247" s="1" t="s">
        <v>32</v>
      </c>
      <c r="H4247" s="1" t="s">
        <v>56</v>
      </c>
      <c r="I4247" s="1">
        <v>13.99</v>
      </c>
      <c r="J4247" s="1">
        <v>1</v>
      </c>
      <c r="K4247" s="1" t="s">
        <v>28</v>
      </c>
      <c r="L4247" s="1">
        <v>3</v>
      </c>
      <c r="M4247" s="1">
        <v>0.06</v>
      </c>
      <c r="N4247" s="1" t="s">
        <v>33</v>
      </c>
    </row>
    <row r="4248" spans="1:14" x14ac:dyDescent="0.2">
      <c r="A4248" s="1" t="s">
        <v>4288</v>
      </c>
      <c r="B4248" s="1">
        <v>37</v>
      </c>
      <c r="C4248" s="1" t="s">
        <v>26</v>
      </c>
      <c r="D4248" s="1" t="s">
        <v>21</v>
      </c>
      <c r="E4248" s="1">
        <v>3.94</v>
      </c>
      <c r="F4248" s="1">
        <v>2</v>
      </c>
      <c r="G4248" s="1" t="s">
        <v>32</v>
      </c>
      <c r="H4248" s="1" t="s">
        <v>23</v>
      </c>
      <c r="I4248" s="1">
        <v>13.99</v>
      </c>
      <c r="J4248" s="1">
        <v>0</v>
      </c>
      <c r="K4248" s="1" t="s">
        <v>36</v>
      </c>
      <c r="L4248" s="1">
        <v>2</v>
      </c>
      <c r="M4248" s="1">
        <v>1.31</v>
      </c>
      <c r="N4248" s="1" t="s">
        <v>46</v>
      </c>
    </row>
    <row r="4249" spans="1:14" x14ac:dyDescent="0.2">
      <c r="A4249" s="1" t="s">
        <v>4289</v>
      </c>
      <c r="B4249" s="1">
        <v>45</v>
      </c>
      <c r="C4249" s="1" t="s">
        <v>26</v>
      </c>
      <c r="D4249" s="1" t="s">
        <v>31</v>
      </c>
      <c r="E4249" s="1">
        <v>0.12</v>
      </c>
      <c r="F4249" s="1">
        <v>14</v>
      </c>
      <c r="G4249" s="1" t="s">
        <v>22</v>
      </c>
      <c r="H4249" s="1" t="s">
        <v>17</v>
      </c>
      <c r="I4249" s="1">
        <v>17.989999999999998</v>
      </c>
      <c r="J4249" s="1">
        <v>0</v>
      </c>
      <c r="K4249" s="1" t="s">
        <v>36</v>
      </c>
      <c r="L4249" s="1">
        <v>5</v>
      </c>
      <c r="M4249" s="1">
        <v>0.01</v>
      </c>
      <c r="N4249" s="1" t="s">
        <v>51</v>
      </c>
    </row>
    <row r="4250" spans="1:14" x14ac:dyDescent="0.2">
      <c r="A4250" s="1" t="s">
        <v>4290</v>
      </c>
      <c r="B4250" s="1">
        <v>47</v>
      </c>
      <c r="C4250" s="1" t="s">
        <v>40</v>
      </c>
      <c r="D4250" s="1" t="s">
        <v>31</v>
      </c>
      <c r="E4250" s="1">
        <v>0.64</v>
      </c>
      <c r="F4250" s="1">
        <v>43</v>
      </c>
      <c r="G4250" s="1" t="s">
        <v>16</v>
      </c>
      <c r="H4250" s="1" t="s">
        <v>54</v>
      </c>
      <c r="I4250" s="1">
        <v>17.989999999999998</v>
      </c>
      <c r="J4250" s="1">
        <v>1</v>
      </c>
      <c r="K4250" s="1" t="s">
        <v>28</v>
      </c>
      <c r="L4250" s="1">
        <v>2</v>
      </c>
      <c r="M4250" s="1">
        <v>0.01</v>
      </c>
      <c r="N4250" s="1" t="s">
        <v>38</v>
      </c>
    </row>
    <row r="4251" spans="1:14" x14ac:dyDescent="0.2">
      <c r="A4251" s="1" t="s">
        <v>4291</v>
      </c>
      <c r="B4251" s="1">
        <v>55</v>
      </c>
      <c r="C4251" s="1" t="s">
        <v>14</v>
      </c>
      <c r="D4251" s="1" t="s">
        <v>31</v>
      </c>
      <c r="E4251" s="1">
        <v>7.53</v>
      </c>
      <c r="F4251" s="1">
        <v>8</v>
      </c>
      <c r="G4251" s="1" t="s">
        <v>32</v>
      </c>
      <c r="H4251" s="1" t="s">
        <v>17</v>
      </c>
      <c r="I4251" s="1">
        <v>17.989999999999998</v>
      </c>
      <c r="J4251" s="1">
        <v>0</v>
      </c>
      <c r="K4251" s="1" t="s">
        <v>28</v>
      </c>
      <c r="L4251" s="1">
        <v>2</v>
      </c>
      <c r="M4251" s="1">
        <v>0.84</v>
      </c>
      <c r="N4251" s="1" t="s">
        <v>33</v>
      </c>
    </row>
    <row r="4252" spans="1:14" x14ac:dyDescent="0.2">
      <c r="A4252" s="1" t="s">
        <v>4292</v>
      </c>
      <c r="B4252" s="1">
        <v>70</v>
      </c>
      <c r="C4252" s="1" t="s">
        <v>14</v>
      </c>
      <c r="D4252" s="1" t="s">
        <v>15</v>
      </c>
      <c r="E4252" s="1">
        <v>11.44</v>
      </c>
      <c r="F4252" s="1">
        <v>3</v>
      </c>
      <c r="G4252" s="1" t="s">
        <v>27</v>
      </c>
      <c r="H4252" s="1" t="s">
        <v>17</v>
      </c>
      <c r="I4252" s="1">
        <v>8.99</v>
      </c>
      <c r="J4252" s="1">
        <v>0</v>
      </c>
      <c r="K4252" s="1" t="s">
        <v>42</v>
      </c>
      <c r="L4252" s="1">
        <v>4</v>
      </c>
      <c r="M4252" s="1">
        <v>2.86</v>
      </c>
      <c r="N4252" s="1" t="s">
        <v>38</v>
      </c>
    </row>
    <row r="4253" spans="1:14" x14ac:dyDescent="0.2">
      <c r="A4253" s="1" t="s">
        <v>4293</v>
      </c>
      <c r="B4253" s="1">
        <v>42</v>
      </c>
      <c r="C4253" s="1" t="s">
        <v>14</v>
      </c>
      <c r="D4253" s="1" t="s">
        <v>15</v>
      </c>
      <c r="E4253" s="1">
        <v>3.47</v>
      </c>
      <c r="F4253" s="1">
        <v>36</v>
      </c>
      <c r="G4253" s="1" t="s">
        <v>48</v>
      </c>
      <c r="H4253" s="1" t="s">
        <v>56</v>
      </c>
      <c r="I4253" s="1">
        <v>8.99</v>
      </c>
      <c r="J4253" s="1">
        <v>1</v>
      </c>
      <c r="K4253" s="1" t="s">
        <v>60</v>
      </c>
      <c r="L4253" s="1">
        <v>5</v>
      </c>
      <c r="M4253" s="1">
        <v>0.09</v>
      </c>
      <c r="N4253" s="1" t="s">
        <v>51</v>
      </c>
    </row>
    <row r="4254" spans="1:14" x14ac:dyDescent="0.2">
      <c r="A4254" s="1" t="s">
        <v>4294</v>
      </c>
      <c r="B4254" s="1">
        <v>33</v>
      </c>
      <c r="C4254" s="1" t="s">
        <v>40</v>
      </c>
      <c r="D4254" s="1" t="s">
        <v>21</v>
      </c>
      <c r="E4254" s="1">
        <v>17.89</v>
      </c>
      <c r="F4254" s="1">
        <v>32</v>
      </c>
      <c r="G4254" s="1" t="s">
        <v>27</v>
      </c>
      <c r="H4254" s="1" t="s">
        <v>23</v>
      </c>
      <c r="I4254" s="1">
        <v>13.99</v>
      </c>
      <c r="J4254" s="1">
        <v>0</v>
      </c>
      <c r="K4254" s="1" t="s">
        <v>18</v>
      </c>
      <c r="L4254" s="1">
        <v>4</v>
      </c>
      <c r="M4254" s="1">
        <v>0.54</v>
      </c>
      <c r="N4254" s="1" t="s">
        <v>24</v>
      </c>
    </row>
    <row r="4255" spans="1:14" x14ac:dyDescent="0.2">
      <c r="A4255" s="1" t="s">
        <v>4295</v>
      </c>
      <c r="B4255" s="1">
        <v>57</v>
      </c>
      <c r="C4255" s="1" t="s">
        <v>40</v>
      </c>
      <c r="D4255" s="1" t="s">
        <v>15</v>
      </c>
      <c r="E4255" s="1">
        <v>28.44</v>
      </c>
      <c r="F4255" s="1">
        <v>41</v>
      </c>
      <c r="G4255" s="1" t="s">
        <v>69</v>
      </c>
      <c r="H4255" s="1" t="s">
        <v>23</v>
      </c>
      <c r="I4255" s="1">
        <v>8.99</v>
      </c>
      <c r="J4255" s="1">
        <v>0</v>
      </c>
      <c r="K4255" s="1" t="s">
        <v>60</v>
      </c>
      <c r="L4255" s="1">
        <v>1</v>
      </c>
      <c r="M4255" s="1">
        <v>0.68</v>
      </c>
      <c r="N4255" s="1" t="s">
        <v>46</v>
      </c>
    </row>
    <row r="4256" spans="1:14" x14ac:dyDescent="0.2">
      <c r="A4256" s="1" t="s">
        <v>4296</v>
      </c>
      <c r="B4256" s="1">
        <v>64</v>
      </c>
      <c r="C4256" s="1" t="s">
        <v>26</v>
      </c>
      <c r="D4256" s="1" t="s">
        <v>21</v>
      </c>
      <c r="E4256" s="1">
        <v>12.66</v>
      </c>
      <c r="F4256" s="1">
        <v>36</v>
      </c>
      <c r="G4256" s="1" t="s">
        <v>69</v>
      </c>
      <c r="H4256" s="1" t="s">
        <v>23</v>
      </c>
      <c r="I4256" s="1">
        <v>13.99</v>
      </c>
      <c r="J4256" s="1">
        <v>1</v>
      </c>
      <c r="K4256" s="1" t="s">
        <v>28</v>
      </c>
      <c r="L4256" s="1">
        <v>2</v>
      </c>
      <c r="M4256" s="1">
        <v>0.34</v>
      </c>
      <c r="N4256" s="1" t="s">
        <v>33</v>
      </c>
    </row>
    <row r="4257" spans="1:14" x14ac:dyDescent="0.2">
      <c r="A4257" s="1" t="s">
        <v>4297</v>
      </c>
      <c r="B4257" s="1">
        <v>69</v>
      </c>
      <c r="C4257" s="1" t="s">
        <v>14</v>
      </c>
      <c r="D4257" s="1" t="s">
        <v>31</v>
      </c>
      <c r="E4257" s="1">
        <v>3.05</v>
      </c>
      <c r="F4257" s="1">
        <v>57</v>
      </c>
      <c r="G4257" s="1" t="s">
        <v>22</v>
      </c>
      <c r="H4257" s="1" t="s">
        <v>17</v>
      </c>
      <c r="I4257" s="1">
        <v>17.989999999999998</v>
      </c>
      <c r="J4257" s="1">
        <v>1</v>
      </c>
      <c r="K4257" s="1" t="s">
        <v>42</v>
      </c>
      <c r="L4257" s="1">
        <v>4</v>
      </c>
      <c r="M4257" s="1">
        <v>0.05</v>
      </c>
      <c r="N4257" s="1" t="s">
        <v>46</v>
      </c>
    </row>
    <row r="4258" spans="1:14" x14ac:dyDescent="0.2">
      <c r="A4258" s="1" t="s">
        <v>4298</v>
      </c>
      <c r="B4258" s="1">
        <v>27</v>
      </c>
      <c r="C4258" s="1" t="s">
        <v>26</v>
      </c>
      <c r="D4258" s="1" t="s">
        <v>15</v>
      </c>
      <c r="E4258" s="1">
        <v>0.03</v>
      </c>
      <c r="F4258" s="1">
        <v>2</v>
      </c>
      <c r="G4258" s="1" t="s">
        <v>16</v>
      </c>
      <c r="H4258" s="1" t="s">
        <v>23</v>
      </c>
      <c r="I4258" s="1">
        <v>8.99</v>
      </c>
      <c r="J4258" s="1">
        <v>1</v>
      </c>
      <c r="K4258" s="1" t="s">
        <v>36</v>
      </c>
      <c r="L4258" s="1">
        <v>3</v>
      </c>
      <c r="M4258" s="1">
        <v>0.01</v>
      </c>
      <c r="N4258" s="1" t="s">
        <v>29</v>
      </c>
    </row>
    <row r="4259" spans="1:14" x14ac:dyDescent="0.2">
      <c r="A4259" s="1" t="s">
        <v>4299</v>
      </c>
      <c r="B4259" s="1">
        <v>39</v>
      </c>
      <c r="C4259" s="1" t="s">
        <v>40</v>
      </c>
      <c r="D4259" s="1" t="s">
        <v>31</v>
      </c>
      <c r="E4259" s="1">
        <v>7.64</v>
      </c>
      <c r="F4259" s="1">
        <v>40</v>
      </c>
      <c r="G4259" s="1" t="s">
        <v>32</v>
      </c>
      <c r="H4259" s="1" t="s">
        <v>54</v>
      </c>
      <c r="I4259" s="1">
        <v>17.989999999999998</v>
      </c>
      <c r="J4259" s="1">
        <v>1</v>
      </c>
      <c r="K4259" s="1" t="s">
        <v>42</v>
      </c>
      <c r="L4259" s="1">
        <v>1</v>
      </c>
      <c r="M4259" s="1">
        <v>0.19</v>
      </c>
      <c r="N4259" s="1" t="s">
        <v>19</v>
      </c>
    </row>
    <row r="4260" spans="1:14" x14ac:dyDescent="0.2">
      <c r="A4260" s="1" t="s">
        <v>4300</v>
      </c>
      <c r="B4260" s="1">
        <v>65</v>
      </c>
      <c r="C4260" s="1" t="s">
        <v>40</v>
      </c>
      <c r="D4260" s="1" t="s">
        <v>31</v>
      </c>
      <c r="E4260" s="1">
        <v>5.0199999999999996</v>
      </c>
      <c r="F4260" s="1">
        <v>51</v>
      </c>
      <c r="G4260" s="1" t="s">
        <v>16</v>
      </c>
      <c r="H4260" s="1" t="s">
        <v>45</v>
      </c>
      <c r="I4260" s="1">
        <v>17.989999999999998</v>
      </c>
      <c r="J4260" s="1">
        <v>1</v>
      </c>
      <c r="K4260" s="1" t="s">
        <v>28</v>
      </c>
      <c r="L4260" s="1">
        <v>3</v>
      </c>
      <c r="M4260" s="1">
        <v>0.1</v>
      </c>
      <c r="N4260" s="1" t="s">
        <v>46</v>
      </c>
    </row>
    <row r="4261" spans="1:14" x14ac:dyDescent="0.2">
      <c r="A4261" s="1" t="s">
        <v>4301</v>
      </c>
      <c r="B4261" s="1">
        <v>39</v>
      </c>
      <c r="C4261" s="1" t="s">
        <v>14</v>
      </c>
      <c r="D4261" s="1" t="s">
        <v>15</v>
      </c>
      <c r="E4261" s="1">
        <v>12.17</v>
      </c>
      <c r="F4261" s="1">
        <v>18</v>
      </c>
      <c r="G4261" s="1" t="s">
        <v>48</v>
      </c>
      <c r="H4261" s="1" t="s">
        <v>17</v>
      </c>
      <c r="I4261" s="1">
        <v>8.99</v>
      </c>
      <c r="J4261" s="1">
        <v>0</v>
      </c>
      <c r="K4261" s="1" t="s">
        <v>60</v>
      </c>
      <c r="L4261" s="1">
        <v>5</v>
      </c>
      <c r="M4261" s="1">
        <v>0.64</v>
      </c>
      <c r="N4261" s="1" t="s">
        <v>24</v>
      </c>
    </row>
    <row r="4262" spans="1:14" x14ac:dyDescent="0.2">
      <c r="A4262" s="1" t="s">
        <v>4302</v>
      </c>
      <c r="B4262" s="1">
        <v>52</v>
      </c>
      <c r="C4262" s="1" t="s">
        <v>26</v>
      </c>
      <c r="D4262" s="1" t="s">
        <v>21</v>
      </c>
      <c r="E4262" s="1">
        <v>8.93</v>
      </c>
      <c r="F4262" s="1">
        <v>38</v>
      </c>
      <c r="G4262" s="1" t="s">
        <v>16</v>
      </c>
      <c r="H4262" s="1" t="s">
        <v>54</v>
      </c>
      <c r="I4262" s="1">
        <v>13.99</v>
      </c>
      <c r="J4262" s="1">
        <v>1</v>
      </c>
      <c r="K4262" s="1" t="s">
        <v>28</v>
      </c>
      <c r="L4262" s="1">
        <v>1</v>
      </c>
      <c r="M4262" s="1">
        <v>0.23</v>
      </c>
      <c r="N4262" s="1" t="s">
        <v>33</v>
      </c>
    </row>
    <row r="4263" spans="1:14" x14ac:dyDescent="0.2">
      <c r="A4263" s="1" t="s">
        <v>4303</v>
      </c>
      <c r="B4263" s="1">
        <v>62</v>
      </c>
      <c r="C4263" s="1" t="s">
        <v>14</v>
      </c>
      <c r="D4263" s="1" t="s">
        <v>15</v>
      </c>
      <c r="E4263" s="1">
        <v>30.35</v>
      </c>
      <c r="F4263" s="1">
        <v>29</v>
      </c>
      <c r="G4263" s="1" t="s">
        <v>32</v>
      </c>
      <c r="H4263" s="1" t="s">
        <v>56</v>
      </c>
      <c r="I4263" s="1">
        <v>8.99</v>
      </c>
      <c r="J4263" s="1">
        <v>0</v>
      </c>
      <c r="K4263" s="1" t="s">
        <v>36</v>
      </c>
      <c r="L4263" s="1">
        <v>2</v>
      </c>
      <c r="M4263" s="1">
        <v>1.01</v>
      </c>
      <c r="N4263" s="1" t="s">
        <v>29</v>
      </c>
    </row>
    <row r="4264" spans="1:14" x14ac:dyDescent="0.2">
      <c r="A4264" s="1" t="s">
        <v>4304</v>
      </c>
      <c r="B4264" s="1">
        <v>52</v>
      </c>
      <c r="C4264" s="1" t="s">
        <v>14</v>
      </c>
      <c r="D4264" s="1" t="s">
        <v>15</v>
      </c>
      <c r="E4264" s="1">
        <v>0.4</v>
      </c>
      <c r="F4264" s="1">
        <v>54</v>
      </c>
      <c r="G4264" s="1" t="s">
        <v>22</v>
      </c>
      <c r="H4264" s="1" t="s">
        <v>54</v>
      </c>
      <c r="I4264" s="1">
        <v>8.99</v>
      </c>
      <c r="J4264" s="1">
        <v>1</v>
      </c>
      <c r="K4264" s="1" t="s">
        <v>36</v>
      </c>
      <c r="L4264" s="1">
        <v>1</v>
      </c>
      <c r="M4264" s="1">
        <v>0.01</v>
      </c>
      <c r="N4264" s="1" t="s">
        <v>38</v>
      </c>
    </row>
    <row r="4265" spans="1:14" x14ac:dyDescent="0.2">
      <c r="A4265" s="1" t="s">
        <v>4305</v>
      </c>
      <c r="B4265" s="1">
        <v>43</v>
      </c>
      <c r="C4265" s="1" t="s">
        <v>40</v>
      </c>
      <c r="D4265" s="1" t="s">
        <v>21</v>
      </c>
      <c r="E4265" s="1">
        <v>0.24</v>
      </c>
      <c r="F4265" s="1">
        <v>3</v>
      </c>
      <c r="G4265" s="1" t="s">
        <v>22</v>
      </c>
      <c r="H4265" s="1" t="s">
        <v>23</v>
      </c>
      <c r="I4265" s="1">
        <v>13.99</v>
      </c>
      <c r="J4265" s="1">
        <v>1</v>
      </c>
      <c r="K4265" s="1" t="s">
        <v>18</v>
      </c>
      <c r="L4265" s="1">
        <v>3</v>
      </c>
      <c r="M4265" s="1">
        <v>0.06</v>
      </c>
      <c r="N4265" s="1" t="s">
        <v>38</v>
      </c>
    </row>
    <row r="4266" spans="1:14" x14ac:dyDescent="0.2">
      <c r="A4266" s="1" t="s">
        <v>4306</v>
      </c>
      <c r="B4266" s="1">
        <v>32</v>
      </c>
      <c r="C4266" s="1" t="s">
        <v>14</v>
      </c>
      <c r="D4266" s="1" t="s">
        <v>21</v>
      </c>
      <c r="E4266" s="1">
        <v>0.38</v>
      </c>
      <c r="F4266" s="1">
        <v>10</v>
      </c>
      <c r="G4266" s="1" t="s">
        <v>27</v>
      </c>
      <c r="H4266" s="1" t="s">
        <v>54</v>
      </c>
      <c r="I4266" s="1">
        <v>13.99</v>
      </c>
      <c r="J4266" s="1">
        <v>0</v>
      </c>
      <c r="K4266" s="1" t="s">
        <v>60</v>
      </c>
      <c r="L4266" s="1">
        <v>5</v>
      </c>
      <c r="M4266" s="1">
        <v>0.03</v>
      </c>
      <c r="N4266" s="1" t="s">
        <v>46</v>
      </c>
    </row>
    <row r="4267" spans="1:14" x14ac:dyDescent="0.2">
      <c r="A4267" s="1" t="s">
        <v>4307</v>
      </c>
      <c r="B4267" s="1">
        <v>18</v>
      </c>
      <c r="C4267" s="1" t="s">
        <v>26</v>
      </c>
      <c r="D4267" s="1" t="s">
        <v>31</v>
      </c>
      <c r="E4267" s="1">
        <v>9.8800000000000008</v>
      </c>
      <c r="F4267" s="1">
        <v>11</v>
      </c>
      <c r="G4267" s="1" t="s">
        <v>48</v>
      </c>
      <c r="H4267" s="1" t="s">
        <v>45</v>
      </c>
      <c r="I4267" s="1">
        <v>17.989999999999998</v>
      </c>
      <c r="J4267" s="1">
        <v>0</v>
      </c>
      <c r="K4267" s="1" t="s">
        <v>36</v>
      </c>
      <c r="L4267" s="1">
        <v>4</v>
      </c>
      <c r="M4267" s="1">
        <v>0.82</v>
      </c>
      <c r="N4267" s="1" t="s">
        <v>24</v>
      </c>
    </row>
    <row r="4268" spans="1:14" x14ac:dyDescent="0.2">
      <c r="A4268" s="1" t="s">
        <v>4308</v>
      </c>
      <c r="B4268" s="1">
        <v>45</v>
      </c>
      <c r="C4268" s="1" t="s">
        <v>26</v>
      </c>
      <c r="D4268" s="1" t="s">
        <v>15</v>
      </c>
      <c r="E4268" s="1">
        <v>25.86</v>
      </c>
      <c r="F4268" s="1">
        <v>36</v>
      </c>
      <c r="G4268" s="1" t="s">
        <v>69</v>
      </c>
      <c r="H4268" s="1" t="s">
        <v>56</v>
      </c>
      <c r="I4268" s="1">
        <v>8.99</v>
      </c>
      <c r="J4268" s="1">
        <v>0</v>
      </c>
      <c r="K4268" s="1" t="s">
        <v>42</v>
      </c>
      <c r="L4268" s="1">
        <v>3</v>
      </c>
      <c r="M4268" s="1">
        <v>0.7</v>
      </c>
      <c r="N4268" s="1" t="s">
        <v>46</v>
      </c>
    </row>
    <row r="4269" spans="1:14" x14ac:dyDescent="0.2">
      <c r="A4269" s="1" t="s">
        <v>4309</v>
      </c>
      <c r="B4269" s="1">
        <v>21</v>
      </c>
      <c r="C4269" s="1" t="s">
        <v>40</v>
      </c>
      <c r="D4269" s="1" t="s">
        <v>15</v>
      </c>
      <c r="E4269" s="1">
        <v>28.27</v>
      </c>
      <c r="F4269" s="1">
        <v>26</v>
      </c>
      <c r="G4269" s="1" t="s">
        <v>27</v>
      </c>
      <c r="H4269" s="1" t="s">
        <v>45</v>
      </c>
      <c r="I4269" s="1">
        <v>8.99</v>
      </c>
      <c r="J4269" s="1">
        <v>0</v>
      </c>
      <c r="K4269" s="1" t="s">
        <v>18</v>
      </c>
      <c r="L4269" s="1">
        <v>5</v>
      </c>
      <c r="M4269" s="1">
        <v>1.05</v>
      </c>
      <c r="N4269" s="1" t="s">
        <v>51</v>
      </c>
    </row>
    <row r="4270" spans="1:14" x14ac:dyDescent="0.2">
      <c r="A4270" s="1" t="s">
        <v>4310</v>
      </c>
      <c r="B4270" s="1">
        <v>63</v>
      </c>
      <c r="C4270" s="1" t="s">
        <v>40</v>
      </c>
      <c r="D4270" s="1" t="s">
        <v>15</v>
      </c>
      <c r="E4270" s="1">
        <v>6.79</v>
      </c>
      <c r="F4270" s="1">
        <v>46</v>
      </c>
      <c r="G4270" s="1" t="s">
        <v>27</v>
      </c>
      <c r="H4270" s="1" t="s">
        <v>56</v>
      </c>
      <c r="I4270" s="1">
        <v>8.99</v>
      </c>
      <c r="J4270" s="1">
        <v>1</v>
      </c>
      <c r="K4270" s="1" t="s">
        <v>60</v>
      </c>
      <c r="L4270" s="1">
        <v>1</v>
      </c>
      <c r="M4270" s="1">
        <v>0.14000000000000001</v>
      </c>
      <c r="N4270" s="1" t="s">
        <v>46</v>
      </c>
    </row>
    <row r="4271" spans="1:14" x14ac:dyDescent="0.2">
      <c r="A4271" s="1" t="s">
        <v>4311</v>
      </c>
      <c r="B4271" s="1">
        <v>57</v>
      </c>
      <c r="C4271" s="1" t="s">
        <v>40</v>
      </c>
      <c r="D4271" s="1" t="s">
        <v>31</v>
      </c>
      <c r="E4271" s="1">
        <v>14.69</v>
      </c>
      <c r="F4271" s="1">
        <v>12</v>
      </c>
      <c r="G4271" s="1" t="s">
        <v>16</v>
      </c>
      <c r="H4271" s="1" t="s">
        <v>54</v>
      </c>
      <c r="I4271" s="1">
        <v>17.989999999999998</v>
      </c>
      <c r="J4271" s="1">
        <v>0</v>
      </c>
      <c r="K4271" s="1" t="s">
        <v>28</v>
      </c>
      <c r="L4271" s="1">
        <v>5</v>
      </c>
      <c r="M4271" s="1">
        <v>1.1299999999999999</v>
      </c>
      <c r="N4271" s="1" t="s">
        <v>24</v>
      </c>
    </row>
    <row r="4272" spans="1:14" x14ac:dyDescent="0.2">
      <c r="A4272" s="1" t="s">
        <v>4312</v>
      </c>
      <c r="B4272" s="1">
        <v>24</v>
      </c>
      <c r="C4272" s="1" t="s">
        <v>40</v>
      </c>
      <c r="D4272" s="1" t="s">
        <v>21</v>
      </c>
      <c r="E4272" s="1">
        <v>7.75</v>
      </c>
      <c r="F4272" s="1">
        <v>25</v>
      </c>
      <c r="G4272" s="1" t="s">
        <v>22</v>
      </c>
      <c r="H4272" s="1" t="s">
        <v>45</v>
      </c>
      <c r="I4272" s="1">
        <v>13.99</v>
      </c>
      <c r="J4272" s="1">
        <v>0</v>
      </c>
      <c r="K4272" s="1" t="s">
        <v>28</v>
      </c>
      <c r="L4272" s="1">
        <v>5</v>
      </c>
      <c r="M4272" s="1">
        <v>0.3</v>
      </c>
      <c r="N4272" s="1" t="s">
        <v>19</v>
      </c>
    </row>
    <row r="4273" spans="1:14" x14ac:dyDescent="0.2">
      <c r="A4273" s="1" t="s">
        <v>4313</v>
      </c>
      <c r="B4273" s="1">
        <v>56</v>
      </c>
      <c r="C4273" s="1" t="s">
        <v>26</v>
      </c>
      <c r="D4273" s="1" t="s">
        <v>31</v>
      </c>
      <c r="E4273" s="1">
        <v>8.83</v>
      </c>
      <c r="F4273" s="1">
        <v>10</v>
      </c>
      <c r="G4273" s="1" t="s">
        <v>22</v>
      </c>
      <c r="H4273" s="1" t="s">
        <v>56</v>
      </c>
      <c r="I4273" s="1">
        <v>17.989999999999998</v>
      </c>
      <c r="J4273" s="1">
        <v>0</v>
      </c>
      <c r="K4273" s="1" t="s">
        <v>36</v>
      </c>
      <c r="L4273" s="1">
        <v>1</v>
      </c>
      <c r="M4273" s="1">
        <v>0.8</v>
      </c>
      <c r="N4273" s="1" t="s">
        <v>51</v>
      </c>
    </row>
    <row r="4274" spans="1:14" x14ac:dyDescent="0.2">
      <c r="A4274" s="1" t="s">
        <v>4314</v>
      </c>
      <c r="B4274" s="1">
        <v>39</v>
      </c>
      <c r="C4274" s="1" t="s">
        <v>14</v>
      </c>
      <c r="D4274" s="1" t="s">
        <v>31</v>
      </c>
      <c r="E4274" s="1">
        <v>18.98</v>
      </c>
      <c r="F4274" s="1">
        <v>37</v>
      </c>
      <c r="G4274" s="1" t="s">
        <v>27</v>
      </c>
      <c r="H4274" s="1" t="s">
        <v>45</v>
      </c>
      <c r="I4274" s="1">
        <v>17.989999999999998</v>
      </c>
      <c r="J4274" s="1">
        <v>0</v>
      </c>
      <c r="K4274" s="1" t="s">
        <v>18</v>
      </c>
      <c r="L4274" s="1">
        <v>3</v>
      </c>
      <c r="M4274" s="1">
        <v>0.5</v>
      </c>
      <c r="N4274" s="1" t="s">
        <v>46</v>
      </c>
    </row>
    <row r="4275" spans="1:14" x14ac:dyDescent="0.2">
      <c r="A4275" s="1" t="s">
        <v>4315</v>
      </c>
      <c r="B4275" s="1">
        <v>66</v>
      </c>
      <c r="C4275" s="1" t="s">
        <v>14</v>
      </c>
      <c r="D4275" s="1" t="s">
        <v>15</v>
      </c>
      <c r="E4275" s="1">
        <v>31.95</v>
      </c>
      <c r="F4275" s="1">
        <v>12</v>
      </c>
      <c r="G4275" s="1" t="s">
        <v>16</v>
      </c>
      <c r="H4275" s="1" t="s">
        <v>23</v>
      </c>
      <c r="I4275" s="1">
        <v>8.99</v>
      </c>
      <c r="J4275" s="1">
        <v>0</v>
      </c>
      <c r="K4275" s="1" t="s">
        <v>36</v>
      </c>
      <c r="L4275" s="1">
        <v>4</v>
      </c>
      <c r="M4275" s="1">
        <v>2.46</v>
      </c>
      <c r="N4275" s="1" t="s">
        <v>33</v>
      </c>
    </row>
    <row r="4276" spans="1:14" x14ac:dyDescent="0.2">
      <c r="A4276" s="1" t="s">
        <v>4316</v>
      </c>
      <c r="B4276" s="1">
        <v>38</v>
      </c>
      <c r="C4276" s="1" t="s">
        <v>26</v>
      </c>
      <c r="D4276" s="1" t="s">
        <v>31</v>
      </c>
      <c r="E4276" s="1">
        <v>15.01</v>
      </c>
      <c r="F4276" s="1">
        <v>31</v>
      </c>
      <c r="G4276" s="1" t="s">
        <v>16</v>
      </c>
      <c r="H4276" s="1" t="s">
        <v>54</v>
      </c>
      <c r="I4276" s="1">
        <v>17.989999999999998</v>
      </c>
      <c r="J4276" s="1">
        <v>0</v>
      </c>
      <c r="K4276" s="1" t="s">
        <v>36</v>
      </c>
      <c r="L4276" s="1">
        <v>5</v>
      </c>
      <c r="M4276" s="1">
        <v>0.47</v>
      </c>
      <c r="N4276" s="1" t="s">
        <v>24</v>
      </c>
    </row>
    <row r="4277" spans="1:14" x14ac:dyDescent="0.2">
      <c r="A4277" s="1" t="s">
        <v>4317</v>
      </c>
      <c r="B4277" s="1">
        <v>49</v>
      </c>
      <c r="C4277" s="1" t="s">
        <v>14</v>
      </c>
      <c r="D4277" s="1" t="s">
        <v>15</v>
      </c>
      <c r="E4277" s="1">
        <v>15.49</v>
      </c>
      <c r="F4277" s="1">
        <v>18</v>
      </c>
      <c r="G4277" s="1" t="s">
        <v>69</v>
      </c>
      <c r="H4277" s="1" t="s">
        <v>56</v>
      </c>
      <c r="I4277" s="1">
        <v>8.99</v>
      </c>
      <c r="J4277" s="1">
        <v>0</v>
      </c>
      <c r="K4277" s="1" t="s">
        <v>60</v>
      </c>
      <c r="L4277" s="1">
        <v>3</v>
      </c>
      <c r="M4277" s="1">
        <v>0.82</v>
      </c>
      <c r="N4277" s="1" t="s">
        <v>51</v>
      </c>
    </row>
    <row r="4278" spans="1:14" x14ac:dyDescent="0.2">
      <c r="A4278" s="1" t="s">
        <v>4318</v>
      </c>
      <c r="B4278" s="1">
        <v>25</v>
      </c>
      <c r="C4278" s="1" t="s">
        <v>26</v>
      </c>
      <c r="D4278" s="1" t="s">
        <v>15</v>
      </c>
      <c r="E4278" s="1">
        <v>2.78</v>
      </c>
      <c r="F4278" s="1">
        <v>0</v>
      </c>
      <c r="G4278" s="1" t="s">
        <v>32</v>
      </c>
      <c r="H4278" s="1" t="s">
        <v>17</v>
      </c>
      <c r="I4278" s="1">
        <v>8.99</v>
      </c>
      <c r="J4278" s="1">
        <v>1</v>
      </c>
      <c r="K4278" s="1" t="s">
        <v>36</v>
      </c>
      <c r="L4278" s="1">
        <v>1</v>
      </c>
      <c r="M4278" s="1">
        <v>2.78</v>
      </c>
      <c r="N4278" s="1" t="s">
        <v>29</v>
      </c>
    </row>
    <row r="4279" spans="1:14" x14ac:dyDescent="0.2">
      <c r="A4279" s="1" t="s">
        <v>4319</v>
      </c>
      <c r="B4279" s="1">
        <v>64</v>
      </c>
      <c r="C4279" s="1" t="s">
        <v>40</v>
      </c>
      <c r="D4279" s="1" t="s">
        <v>21</v>
      </c>
      <c r="E4279" s="1">
        <v>28.71</v>
      </c>
      <c r="F4279" s="1">
        <v>15</v>
      </c>
      <c r="G4279" s="1" t="s">
        <v>48</v>
      </c>
      <c r="H4279" s="1" t="s">
        <v>23</v>
      </c>
      <c r="I4279" s="1">
        <v>13.99</v>
      </c>
      <c r="J4279" s="1">
        <v>0</v>
      </c>
      <c r="K4279" s="1" t="s">
        <v>42</v>
      </c>
      <c r="L4279" s="1">
        <v>4</v>
      </c>
      <c r="M4279" s="1">
        <v>1.79</v>
      </c>
      <c r="N4279" s="1" t="s">
        <v>51</v>
      </c>
    </row>
    <row r="4280" spans="1:14" x14ac:dyDescent="0.2">
      <c r="A4280" s="1" t="s">
        <v>4320</v>
      </c>
      <c r="B4280" s="1">
        <v>70</v>
      </c>
      <c r="C4280" s="1" t="s">
        <v>14</v>
      </c>
      <c r="D4280" s="1" t="s">
        <v>31</v>
      </c>
      <c r="E4280" s="1">
        <v>12.08</v>
      </c>
      <c r="F4280" s="1">
        <v>16</v>
      </c>
      <c r="G4280" s="1" t="s">
        <v>32</v>
      </c>
      <c r="H4280" s="1" t="s">
        <v>45</v>
      </c>
      <c r="I4280" s="1">
        <v>17.989999999999998</v>
      </c>
      <c r="J4280" s="1">
        <v>0</v>
      </c>
      <c r="K4280" s="1" t="s">
        <v>18</v>
      </c>
      <c r="L4280" s="1">
        <v>5</v>
      </c>
      <c r="M4280" s="1">
        <v>0.71</v>
      </c>
      <c r="N4280" s="1" t="s">
        <v>46</v>
      </c>
    </row>
    <row r="4281" spans="1:14" x14ac:dyDescent="0.2">
      <c r="A4281" s="1" t="s">
        <v>4321</v>
      </c>
      <c r="B4281" s="1">
        <v>46</v>
      </c>
      <c r="C4281" s="1" t="s">
        <v>40</v>
      </c>
      <c r="D4281" s="1" t="s">
        <v>21</v>
      </c>
      <c r="E4281" s="1">
        <v>12.26</v>
      </c>
      <c r="F4281" s="1">
        <v>45</v>
      </c>
      <c r="G4281" s="1" t="s">
        <v>16</v>
      </c>
      <c r="H4281" s="1" t="s">
        <v>56</v>
      </c>
      <c r="I4281" s="1">
        <v>13.99</v>
      </c>
      <c r="J4281" s="1">
        <v>1</v>
      </c>
      <c r="K4281" s="1" t="s">
        <v>42</v>
      </c>
      <c r="L4281" s="1">
        <v>3</v>
      </c>
      <c r="M4281" s="1">
        <v>0.27</v>
      </c>
      <c r="N4281" s="1" t="s">
        <v>51</v>
      </c>
    </row>
    <row r="4282" spans="1:14" x14ac:dyDescent="0.2">
      <c r="A4282" s="1" t="s">
        <v>4322</v>
      </c>
      <c r="B4282" s="1">
        <v>62</v>
      </c>
      <c r="C4282" s="1" t="s">
        <v>14</v>
      </c>
      <c r="D4282" s="1" t="s">
        <v>15</v>
      </c>
      <c r="E4282" s="1">
        <v>0.98</v>
      </c>
      <c r="F4282" s="1">
        <v>36</v>
      </c>
      <c r="G4282" s="1" t="s">
        <v>22</v>
      </c>
      <c r="H4282" s="1" t="s">
        <v>54</v>
      </c>
      <c r="I4282" s="1">
        <v>8.99</v>
      </c>
      <c r="J4282" s="1">
        <v>1</v>
      </c>
      <c r="K4282" s="1" t="s">
        <v>18</v>
      </c>
      <c r="L4282" s="1">
        <v>4</v>
      </c>
      <c r="M4282" s="1">
        <v>0.03</v>
      </c>
      <c r="N4282" s="1" t="s">
        <v>46</v>
      </c>
    </row>
    <row r="4283" spans="1:14" x14ac:dyDescent="0.2">
      <c r="A4283" s="1" t="s">
        <v>4323</v>
      </c>
      <c r="B4283" s="1">
        <v>56</v>
      </c>
      <c r="C4283" s="1" t="s">
        <v>26</v>
      </c>
      <c r="D4283" s="1" t="s">
        <v>15</v>
      </c>
      <c r="E4283" s="1">
        <v>2.98</v>
      </c>
      <c r="F4283" s="1">
        <v>37</v>
      </c>
      <c r="G4283" s="1" t="s">
        <v>48</v>
      </c>
      <c r="H4283" s="1" t="s">
        <v>54</v>
      </c>
      <c r="I4283" s="1">
        <v>8.99</v>
      </c>
      <c r="J4283" s="1">
        <v>1</v>
      </c>
      <c r="K4283" s="1" t="s">
        <v>18</v>
      </c>
      <c r="L4283" s="1">
        <v>4</v>
      </c>
      <c r="M4283" s="1">
        <v>0.08</v>
      </c>
      <c r="N4283" s="1" t="s">
        <v>24</v>
      </c>
    </row>
    <row r="4284" spans="1:14" x14ac:dyDescent="0.2">
      <c r="A4284" s="1" t="s">
        <v>4324</v>
      </c>
      <c r="B4284" s="1">
        <v>66</v>
      </c>
      <c r="C4284" s="1" t="s">
        <v>40</v>
      </c>
      <c r="D4284" s="1" t="s">
        <v>15</v>
      </c>
      <c r="E4284" s="1">
        <v>16.190000000000001</v>
      </c>
      <c r="F4284" s="1">
        <v>25</v>
      </c>
      <c r="G4284" s="1" t="s">
        <v>16</v>
      </c>
      <c r="H4284" s="1" t="s">
        <v>17</v>
      </c>
      <c r="I4284" s="1">
        <v>8.99</v>
      </c>
      <c r="J4284" s="1">
        <v>0</v>
      </c>
      <c r="K4284" s="1" t="s">
        <v>18</v>
      </c>
      <c r="L4284" s="1">
        <v>4</v>
      </c>
      <c r="M4284" s="1">
        <v>0.62</v>
      </c>
      <c r="N4284" s="1" t="s">
        <v>29</v>
      </c>
    </row>
    <row r="4285" spans="1:14" x14ac:dyDescent="0.2">
      <c r="A4285" s="1" t="s">
        <v>4325</v>
      </c>
      <c r="B4285" s="1">
        <v>25</v>
      </c>
      <c r="C4285" s="1" t="s">
        <v>40</v>
      </c>
      <c r="D4285" s="1" t="s">
        <v>15</v>
      </c>
      <c r="E4285" s="1">
        <v>4.0199999999999996</v>
      </c>
      <c r="F4285" s="1">
        <v>19</v>
      </c>
      <c r="G4285" s="1" t="s">
        <v>22</v>
      </c>
      <c r="H4285" s="1" t="s">
        <v>45</v>
      </c>
      <c r="I4285" s="1">
        <v>8.99</v>
      </c>
      <c r="J4285" s="1">
        <v>1</v>
      </c>
      <c r="K4285" s="1" t="s">
        <v>18</v>
      </c>
      <c r="L4285" s="1">
        <v>3</v>
      </c>
      <c r="M4285" s="1">
        <v>0.2</v>
      </c>
      <c r="N4285" s="1" t="s">
        <v>33</v>
      </c>
    </row>
    <row r="4286" spans="1:14" x14ac:dyDescent="0.2">
      <c r="A4286" s="1" t="s">
        <v>4326</v>
      </c>
      <c r="B4286" s="1">
        <v>45</v>
      </c>
      <c r="C4286" s="1" t="s">
        <v>14</v>
      </c>
      <c r="D4286" s="1" t="s">
        <v>15</v>
      </c>
      <c r="E4286" s="1">
        <v>39.96</v>
      </c>
      <c r="F4286" s="1">
        <v>41</v>
      </c>
      <c r="G4286" s="1" t="s">
        <v>32</v>
      </c>
      <c r="H4286" s="1" t="s">
        <v>45</v>
      </c>
      <c r="I4286" s="1">
        <v>8.99</v>
      </c>
      <c r="J4286" s="1">
        <v>0</v>
      </c>
      <c r="K4286" s="1" t="s">
        <v>42</v>
      </c>
      <c r="L4286" s="1">
        <v>5</v>
      </c>
      <c r="M4286" s="1">
        <v>0.95</v>
      </c>
      <c r="N4286" s="1" t="s">
        <v>38</v>
      </c>
    </row>
    <row r="4287" spans="1:14" x14ac:dyDescent="0.2">
      <c r="A4287" s="1" t="s">
        <v>4327</v>
      </c>
      <c r="B4287" s="1">
        <v>29</v>
      </c>
      <c r="C4287" s="1" t="s">
        <v>26</v>
      </c>
      <c r="D4287" s="1" t="s">
        <v>21</v>
      </c>
      <c r="E4287" s="1">
        <v>54.53</v>
      </c>
      <c r="F4287" s="1">
        <v>1</v>
      </c>
      <c r="G4287" s="1" t="s">
        <v>48</v>
      </c>
      <c r="H4287" s="1" t="s">
        <v>23</v>
      </c>
      <c r="I4287" s="1">
        <v>13.99</v>
      </c>
      <c r="J4287" s="1">
        <v>0</v>
      </c>
      <c r="K4287" s="1" t="s">
        <v>36</v>
      </c>
      <c r="L4287" s="1">
        <v>2</v>
      </c>
      <c r="M4287" s="1">
        <v>27.27</v>
      </c>
      <c r="N4287" s="1" t="s">
        <v>24</v>
      </c>
    </row>
    <row r="4288" spans="1:14" x14ac:dyDescent="0.2">
      <c r="A4288" s="1" t="s">
        <v>4328</v>
      </c>
      <c r="B4288" s="1">
        <v>68</v>
      </c>
      <c r="C4288" s="1" t="s">
        <v>14</v>
      </c>
      <c r="D4288" s="1" t="s">
        <v>31</v>
      </c>
      <c r="E4288" s="1">
        <v>3.15</v>
      </c>
      <c r="F4288" s="1">
        <v>1</v>
      </c>
      <c r="G4288" s="1" t="s">
        <v>16</v>
      </c>
      <c r="H4288" s="1" t="s">
        <v>56</v>
      </c>
      <c r="I4288" s="1">
        <v>17.989999999999998</v>
      </c>
      <c r="J4288" s="1">
        <v>0</v>
      </c>
      <c r="K4288" s="1" t="s">
        <v>60</v>
      </c>
      <c r="L4288" s="1">
        <v>3</v>
      </c>
      <c r="M4288" s="1">
        <v>1.57</v>
      </c>
      <c r="N4288" s="1" t="s">
        <v>33</v>
      </c>
    </row>
    <row r="4289" spans="1:14" x14ac:dyDescent="0.2">
      <c r="A4289" s="1" t="s">
        <v>4329</v>
      </c>
      <c r="B4289" s="1">
        <v>56</v>
      </c>
      <c r="C4289" s="1" t="s">
        <v>40</v>
      </c>
      <c r="D4289" s="1" t="s">
        <v>31</v>
      </c>
      <c r="E4289" s="1">
        <v>24.37</v>
      </c>
      <c r="F4289" s="1">
        <v>26</v>
      </c>
      <c r="G4289" s="1" t="s">
        <v>22</v>
      </c>
      <c r="H4289" s="1" t="s">
        <v>45</v>
      </c>
      <c r="I4289" s="1">
        <v>17.989999999999998</v>
      </c>
      <c r="J4289" s="1">
        <v>0</v>
      </c>
      <c r="K4289" s="1" t="s">
        <v>42</v>
      </c>
      <c r="L4289" s="1">
        <v>3</v>
      </c>
      <c r="M4289" s="1">
        <v>0.9</v>
      </c>
      <c r="N4289" s="1" t="s">
        <v>38</v>
      </c>
    </row>
    <row r="4290" spans="1:14" x14ac:dyDescent="0.2">
      <c r="A4290" s="1" t="s">
        <v>4330</v>
      </c>
      <c r="B4290" s="1">
        <v>35</v>
      </c>
      <c r="C4290" s="1" t="s">
        <v>26</v>
      </c>
      <c r="D4290" s="1" t="s">
        <v>31</v>
      </c>
      <c r="E4290" s="1">
        <v>9.9700000000000006</v>
      </c>
      <c r="F4290" s="1">
        <v>13</v>
      </c>
      <c r="G4290" s="1" t="s">
        <v>16</v>
      </c>
      <c r="H4290" s="1" t="s">
        <v>17</v>
      </c>
      <c r="I4290" s="1">
        <v>17.989999999999998</v>
      </c>
      <c r="J4290" s="1">
        <v>0</v>
      </c>
      <c r="K4290" s="1" t="s">
        <v>36</v>
      </c>
      <c r="L4290" s="1">
        <v>5</v>
      </c>
      <c r="M4290" s="1">
        <v>0.71</v>
      </c>
      <c r="N4290" s="1" t="s">
        <v>29</v>
      </c>
    </row>
    <row r="4291" spans="1:14" x14ac:dyDescent="0.2">
      <c r="A4291" s="1" t="s">
        <v>4331</v>
      </c>
      <c r="B4291" s="1">
        <v>51</v>
      </c>
      <c r="C4291" s="1" t="s">
        <v>26</v>
      </c>
      <c r="D4291" s="1" t="s">
        <v>31</v>
      </c>
      <c r="E4291" s="1">
        <v>8.68</v>
      </c>
      <c r="F4291" s="1">
        <v>8</v>
      </c>
      <c r="G4291" s="1" t="s">
        <v>16</v>
      </c>
      <c r="H4291" s="1" t="s">
        <v>17</v>
      </c>
      <c r="I4291" s="1">
        <v>17.989999999999998</v>
      </c>
      <c r="J4291" s="1">
        <v>0</v>
      </c>
      <c r="K4291" s="1" t="s">
        <v>42</v>
      </c>
      <c r="L4291" s="1">
        <v>4</v>
      </c>
      <c r="M4291" s="1">
        <v>0.96</v>
      </c>
      <c r="N4291" s="1" t="s">
        <v>51</v>
      </c>
    </row>
    <row r="4292" spans="1:14" x14ac:dyDescent="0.2">
      <c r="A4292" s="1" t="s">
        <v>4332</v>
      </c>
      <c r="B4292" s="1">
        <v>24</v>
      </c>
      <c r="C4292" s="1" t="s">
        <v>40</v>
      </c>
      <c r="D4292" s="1" t="s">
        <v>31</v>
      </c>
      <c r="E4292" s="1">
        <v>77.900000000000006</v>
      </c>
      <c r="F4292" s="1">
        <v>12</v>
      </c>
      <c r="G4292" s="1" t="s">
        <v>69</v>
      </c>
      <c r="H4292" s="1" t="s">
        <v>17</v>
      </c>
      <c r="I4292" s="1">
        <v>17.989999999999998</v>
      </c>
      <c r="J4292" s="1">
        <v>0</v>
      </c>
      <c r="K4292" s="1" t="s">
        <v>42</v>
      </c>
      <c r="L4292" s="1">
        <v>1</v>
      </c>
      <c r="M4292" s="1">
        <v>5.99</v>
      </c>
      <c r="N4292" s="1" t="s">
        <v>46</v>
      </c>
    </row>
    <row r="4293" spans="1:14" x14ac:dyDescent="0.2">
      <c r="A4293" s="1" t="s">
        <v>4333</v>
      </c>
      <c r="B4293" s="1">
        <v>32</v>
      </c>
      <c r="C4293" s="1" t="s">
        <v>40</v>
      </c>
      <c r="D4293" s="1" t="s">
        <v>31</v>
      </c>
      <c r="E4293" s="1">
        <v>28.61</v>
      </c>
      <c r="F4293" s="1">
        <v>22</v>
      </c>
      <c r="G4293" s="1" t="s">
        <v>69</v>
      </c>
      <c r="H4293" s="1" t="s">
        <v>56</v>
      </c>
      <c r="I4293" s="1">
        <v>17.989999999999998</v>
      </c>
      <c r="J4293" s="1">
        <v>0</v>
      </c>
      <c r="K4293" s="1" t="s">
        <v>60</v>
      </c>
      <c r="L4293" s="1">
        <v>4</v>
      </c>
      <c r="M4293" s="1">
        <v>1.24</v>
      </c>
      <c r="N4293" s="1" t="s">
        <v>38</v>
      </c>
    </row>
    <row r="4294" spans="1:14" x14ac:dyDescent="0.2">
      <c r="A4294" s="1" t="s">
        <v>4334</v>
      </c>
      <c r="B4294" s="1">
        <v>38</v>
      </c>
      <c r="C4294" s="1" t="s">
        <v>40</v>
      </c>
      <c r="D4294" s="1" t="s">
        <v>15</v>
      </c>
      <c r="E4294" s="1">
        <v>6.95</v>
      </c>
      <c r="F4294" s="1">
        <v>17</v>
      </c>
      <c r="G4294" s="1" t="s">
        <v>48</v>
      </c>
      <c r="H4294" s="1" t="s">
        <v>56</v>
      </c>
      <c r="I4294" s="1">
        <v>8.99</v>
      </c>
      <c r="J4294" s="1">
        <v>0</v>
      </c>
      <c r="K4294" s="1" t="s">
        <v>60</v>
      </c>
      <c r="L4294" s="1">
        <v>5</v>
      </c>
      <c r="M4294" s="1">
        <v>0.39</v>
      </c>
      <c r="N4294" s="1" t="s">
        <v>51</v>
      </c>
    </row>
    <row r="4295" spans="1:14" x14ac:dyDescent="0.2">
      <c r="A4295" s="1" t="s">
        <v>4335</v>
      </c>
      <c r="B4295" s="1">
        <v>27</v>
      </c>
      <c r="C4295" s="1" t="s">
        <v>26</v>
      </c>
      <c r="D4295" s="1" t="s">
        <v>21</v>
      </c>
      <c r="E4295" s="1">
        <v>1.04</v>
      </c>
      <c r="F4295" s="1">
        <v>54</v>
      </c>
      <c r="G4295" s="1" t="s">
        <v>48</v>
      </c>
      <c r="H4295" s="1" t="s">
        <v>56</v>
      </c>
      <c r="I4295" s="1">
        <v>13.99</v>
      </c>
      <c r="J4295" s="1">
        <v>1</v>
      </c>
      <c r="K4295" s="1" t="s">
        <v>28</v>
      </c>
      <c r="L4295" s="1">
        <v>3</v>
      </c>
      <c r="M4295" s="1">
        <v>0.02</v>
      </c>
      <c r="N4295" s="1" t="s">
        <v>38</v>
      </c>
    </row>
    <row r="4296" spans="1:14" x14ac:dyDescent="0.2">
      <c r="A4296" s="1" t="s">
        <v>4336</v>
      </c>
      <c r="B4296" s="1">
        <v>49</v>
      </c>
      <c r="C4296" s="1" t="s">
        <v>40</v>
      </c>
      <c r="D4296" s="1" t="s">
        <v>21</v>
      </c>
      <c r="E4296" s="1">
        <v>10.66</v>
      </c>
      <c r="F4296" s="1">
        <v>38</v>
      </c>
      <c r="G4296" s="1" t="s">
        <v>27</v>
      </c>
      <c r="H4296" s="1" t="s">
        <v>17</v>
      </c>
      <c r="I4296" s="1">
        <v>13.99</v>
      </c>
      <c r="J4296" s="1">
        <v>1</v>
      </c>
      <c r="K4296" s="1" t="s">
        <v>42</v>
      </c>
      <c r="L4296" s="1">
        <v>3</v>
      </c>
      <c r="M4296" s="1">
        <v>0.27</v>
      </c>
      <c r="N4296" s="1" t="s">
        <v>29</v>
      </c>
    </row>
    <row r="4297" spans="1:14" x14ac:dyDescent="0.2">
      <c r="A4297" s="1" t="s">
        <v>4337</v>
      </c>
      <c r="B4297" s="1">
        <v>47</v>
      </c>
      <c r="C4297" s="1" t="s">
        <v>40</v>
      </c>
      <c r="D4297" s="1" t="s">
        <v>31</v>
      </c>
      <c r="E4297" s="1">
        <v>20.61</v>
      </c>
      <c r="F4297" s="1">
        <v>56</v>
      </c>
      <c r="G4297" s="1" t="s">
        <v>32</v>
      </c>
      <c r="H4297" s="1" t="s">
        <v>54</v>
      </c>
      <c r="I4297" s="1">
        <v>17.989999999999998</v>
      </c>
      <c r="J4297" s="1">
        <v>0</v>
      </c>
      <c r="K4297" s="1" t="s">
        <v>60</v>
      </c>
      <c r="L4297" s="1">
        <v>1</v>
      </c>
      <c r="M4297" s="1">
        <v>0.36</v>
      </c>
      <c r="N4297" s="1" t="s">
        <v>38</v>
      </c>
    </row>
    <row r="4298" spans="1:14" x14ac:dyDescent="0.2">
      <c r="A4298" s="1" t="s">
        <v>4338</v>
      </c>
      <c r="B4298" s="1">
        <v>59</v>
      </c>
      <c r="C4298" s="1" t="s">
        <v>40</v>
      </c>
      <c r="D4298" s="1" t="s">
        <v>31</v>
      </c>
      <c r="E4298" s="1">
        <v>12.39</v>
      </c>
      <c r="F4298" s="1">
        <v>29</v>
      </c>
      <c r="G4298" s="1" t="s">
        <v>32</v>
      </c>
      <c r="H4298" s="1" t="s">
        <v>56</v>
      </c>
      <c r="I4298" s="1">
        <v>17.989999999999998</v>
      </c>
      <c r="J4298" s="1">
        <v>0</v>
      </c>
      <c r="K4298" s="1" t="s">
        <v>60</v>
      </c>
      <c r="L4298" s="1">
        <v>2</v>
      </c>
      <c r="M4298" s="1">
        <v>0.41</v>
      </c>
      <c r="N4298" s="1" t="s">
        <v>19</v>
      </c>
    </row>
    <row r="4299" spans="1:14" x14ac:dyDescent="0.2">
      <c r="A4299" s="1" t="s">
        <v>4339</v>
      </c>
      <c r="B4299" s="1">
        <v>64</v>
      </c>
      <c r="C4299" s="1" t="s">
        <v>26</v>
      </c>
      <c r="D4299" s="1" t="s">
        <v>15</v>
      </c>
      <c r="E4299" s="1">
        <v>2.11</v>
      </c>
      <c r="F4299" s="1">
        <v>31</v>
      </c>
      <c r="G4299" s="1" t="s">
        <v>16</v>
      </c>
      <c r="H4299" s="1" t="s">
        <v>56</v>
      </c>
      <c r="I4299" s="1">
        <v>8.99</v>
      </c>
      <c r="J4299" s="1">
        <v>1</v>
      </c>
      <c r="K4299" s="1" t="s">
        <v>36</v>
      </c>
      <c r="L4299" s="1">
        <v>4</v>
      </c>
      <c r="M4299" s="1">
        <v>7.0000000000000007E-2</v>
      </c>
      <c r="N4299" s="1" t="s">
        <v>51</v>
      </c>
    </row>
    <row r="4300" spans="1:14" x14ac:dyDescent="0.2">
      <c r="A4300" s="1" t="s">
        <v>4340</v>
      </c>
      <c r="B4300" s="1">
        <v>56</v>
      </c>
      <c r="C4300" s="1" t="s">
        <v>40</v>
      </c>
      <c r="D4300" s="1" t="s">
        <v>31</v>
      </c>
      <c r="E4300" s="1">
        <v>3.93</v>
      </c>
      <c r="F4300" s="1">
        <v>27</v>
      </c>
      <c r="G4300" s="1" t="s">
        <v>27</v>
      </c>
      <c r="H4300" s="1" t="s">
        <v>17</v>
      </c>
      <c r="I4300" s="1">
        <v>17.989999999999998</v>
      </c>
      <c r="J4300" s="1">
        <v>0</v>
      </c>
      <c r="K4300" s="1" t="s">
        <v>42</v>
      </c>
      <c r="L4300" s="1">
        <v>4</v>
      </c>
      <c r="M4300" s="1">
        <v>0.14000000000000001</v>
      </c>
      <c r="N4300" s="1" t="s">
        <v>29</v>
      </c>
    </row>
    <row r="4301" spans="1:14" x14ac:dyDescent="0.2">
      <c r="A4301" s="1" t="s">
        <v>4341</v>
      </c>
      <c r="B4301" s="1">
        <v>41</v>
      </c>
      <c r="C4301" s="1" t="s">
        <v>40</v>
      </c>
      <c r="D4301" s="1" t="s">
        <v>31</v>
      </c>
      <c r="E4301" s="1">
        <v>1.34</v>
      </c>
      <c r="F4301" s="1">
        <v>4</v>
      </c>
      <c r="G4301" s="1" t="s">
        <v>22</v>
      </c>
      <c r="H4301" s="1" t="s">
        <v>45</v>
      </c>
      <c r="I4301" s="1">
        <v>17.989999999999998</v>
      </c>
      <c r="J4301" s="1">
        <v>0</v>
      </c>
      <c r="K4301" s="1" t="s">
        <v>42</v>
      </c>
      <c r="L4301" s="1">
        <v>2</v>
      </c>
      <c r="M4301" s="1">
        <v>0.27</v>
      </c>
      <c r="N4301" s="1" t="s">
        <v>19</v>
      </c>
    </row>
    <row r="4302" spans="1:14" x14ac:dyDescent="0.2">
      <c r="A4302" s="1" t="s">
        <v>4342</v>
      </c>
      <c r="B4302" s="1">
        <v>65</v>
      </c>
      <c r="C4302" s="1" t="s">
        <v>40</v>
      </c>
      <c r="D4302" s="1" t="s">
        <v>15</v>
      </c>
      <c r="E4302" s="1">
        <v>4.8499999999999996</v>
      </c>
      <c r="F4302" s="1">
        <v>45</v>
      </c>
      <c r="G4302" s="1" t="s">
        <v>16</v>
      </c>
      <c r="H4302" s="1" t="s">
        <v>45</v>
      </c>
      <c r="I4302" s="1">
        <v>8.99</v>
      </c>
      <c r="J4302" s="1">
        <v>1</v>
      </c>
      <c r="K4302" s="1" t="s">
        <v>28</v>
      </c>
      <c r="L4302" s="1">
        <v>4</v>
      </c>
      <c r="M4302" s="1">
        <v>0.11</v>
      </c>
      <c r="N4302" s="1" t="s">
        <v>38</v>
      </c>
    </row>
    <row r="4303" spans="1:14" x14ac:dyDescent="0.2">
      <c r="A4303" s="1" t="s">
        <v>4343</v>
      </c>
      <c r="B4303" s="1">
        <v>59</v>
      </c>
      <c r="C4303" s="1" t="s">
        <v>14</v>
      </c>
      <c r="D4303" s="1" t="s">
        <v>31</v>
      </c>
      <c r="E4303" s="1">
        <v>7.26</v>
      </c>
      <c r="F4303" s="1">
        <v>30</v>
      </c>
      <c r="G4303" s="1" t="s">
        <v>27</v>
      </c>
      <c r="H4303" s="1" t="s">
        <v>23</v>
      </c>
      <c r="I4303" s="1">
        <v>17.989999999999998</v>
      </c>
      <c r="J4303" s="1">
        <v>0</v>
      </c>
      <c r="K4303" s="1" t="s">
        <v>18</v>
      </c>
      <c r="L4303" s="1">
        <v>4</v>
      </c>
      <c r="M4303" s="1">
        <v>0.23</v>
      </c>
      <c r="N4303" s="1" t="s">
        <v>29</v>
      </c>
    </row>
    <row r="4304" spans="1:14" x14ac:dyDescent="0.2">
      <c r="A4304" s="1" t="s">
        <v>4344</v>
      </c>
      <c r="B4304" s="1">
        <v>64</v>
      </c>
      <c r="C4304" s="1" t="s">
        <v>40</v>
      </c>
      <c r="D4304" s="1" t="s">
        <v>31</v>
      </c>
      <c r="E4304" s="1">
        <v>31.16</v>
      </c>
      <c r="F4304" s="1">
        <v>47</v>
      </c>
      <c r="G4304" s="1" t="s">
        <v>32</v>
      </c>
      <c r="H4304" s="1" t="s">
        <v>23</v>
      </c>
      <c r="I4304" s="1">
        <v>17.989999999999998</v>
      </c>
      <c r="J4304" s="1">
        <v>0</v>
      </c>
      <c r="K4304" s="1" t="s">
        <v>60</v>
      </c>
      <c r="L4304" s="1">
        <v>5</v>
      </c>
      <c r="M4304" s="1">
        <v>0.65</v>
      </c>
      <c r="N4304" s="1" t="s">
        <v>38</v>
      </c>
    </row>
    <row r="4305" spans="1:14" x14ac:dyDescent="0.2">
      <c r="A4305" s="1" t="s">
        <v>4345</v>
      </c>
      <c r="B4305" s="1">
        <v>55</v>
      </c>
      <c r="C4305" s="1" t="s">
        <v>26</v>
      </c>
      <c r="D4305" s="1" t="s">
        <v>31</v>
      </c>
      <c r="E4305" s="1">
        <v>9.76</v>
      </c>
      <c r="F4305" s="1">
        <v>37</v>
      </c>
      <c r="G4305" s="1" t="s">
        <v>22</v>
      </c>
      <c r="H4305" s="1" t="s">
        <v>54</v>
      </c>
      <c r="I4305" s="1">
        <v>17.989999999999998</v>
      </c>
      <c r="J4305" s="1">
        <v>1</v>
      </c>
      <c r="K4305" s="1" t="s">
        <v>18</v>
      </c>
      <c r="L4305" s="1">
        <v>2</v>
      </c>
      <c r="M4305" s="1">
        <v>0.26</v>
      </c>
      <c r="N4305" s="1" t="s">
        <v>29</v>
      </c>
    </row>
    <row r="4306" spans="1:14" x14ac:dyDescent="0.2">
      <c r="A4306" s="1" t="s">
        <v>4346</v>
      </c>
      <c r="B4306" s="1">
        <v>51</v>
      </c>
      <c r="C4306" s="1" t="s">
        <v>40</v>
      </c>
      <c r="D4306" s="1" t="s">
        <v>21</v>
      </c>
      <c r="E4306" s="1">
        <v>24.3</v>
      </c>
      <c r="F4306" s="1">
        <v>38</v>
      </c>
      <c r="G4306" s="1" t="s">
        <v>48</v>
      </c>
      <c r="H4306" s="1" t="s">
        <v>54</v>
      </c>
      <c r="I4306" s="1">
        <v>13.99</v>
      </c>
      <c r="J4306" s="1">
        <v>0</v>
      </c>
      <c r="K4306" s="1" t="s">
        <v>36</v>
      </c>
      <c r="L4306" s="1">
        <v>2</v>
      </c>
      <c r="M4306" s="1">
        <v>0.62</v>
      </c>
      <c r="N4306" s="1" t="s">
        <v>33</v>
      </c>
    </row>
    <row r="4307" spans="1:14" x14ac:dyDescent="0.2">
      <c r="A4307" s="1" t="s">
        <v>4347</v>
      </c>
      <c r="B4307" s="1">
        <v>54</v>
      </c>
      <c r="C4307" s="1" t="s">
        <v>40</v>
      </c>
      <c r="D4307" s="1" t="s">
        <v>31</v>
      </c>
      <c r="E4307" s="1">
        <v>2.1</v>
      </c>
      <c r="F4307" s="1">
        <v>50</v>
      </c>
      <c r="G4307" s="1" t="s">
        <v>32</v>
      </c>
      <c r="H4307" s="1" t="s">
        <v>56</v>
      </c>
      <c r="I4307" s="1">
        <v>17.989999999999998</v>
      </c>
      <c r="J4307" s="1">
        <v>1</v>
      </c>
      <c r="K4307" s="1" t="s">
        <v>18</v>
      </c>
      <c r="L4307" s="1">
        <v>1</v>
      </c>
      <c r="M4307" s="1">
        <v>0.04</v>
      </c>
      <c r="N4307" s="1" t="s">
        <v>33</v>
      </c>
    </row>
    <row r="4308" spans="1:14" x14ac:dyDescent="0.2">
      <c r="A4308" s="1" t="s">
        <v>4348</v>
      </c>
      <c r="B4308" s="1">
        <v>21</v>
      </c>
      <c r="C4308" s="1" t="s">
        <v>26</v>
      </c>
      <c r="D4308" s="1" t="s">
        <v>21</v>
      </c>
      <c r="E4308" s="1">
        <v>6.2</v>
      </c>
      <c r="F4308" s="1">
        <v>4</v>
      </c>
      <c r="G4308" s="1" t="s">
        <v>32</v>
      </c>
      <c r="H4308" s="1" t="s">
        <v>23</v>
      </c>
      <c r="I4308" s="1">
        <v>13.99</v>
      </c>
      <c r="J4308" s="1">
        <v>0</v>
      </c>
      <c r="K4308" s="1" t="s">
        <v>36</v>
      </c>
      <c r="L4308" s="1">
        <v>5</v>
      </c>
      <c r="M4308" s="1">
        <v>1.24</v>
      </c>
      <c r="N4308" s="1" t="s">
        <v>19</v>
      </c>
    </row>
    <row r="4309" spans="1:14" x14ac:dyDescent="0.2">
      <c r="A4309" s="1" t="s">
        <v>4349</v>
      </c>
      <c r="B4309" s="1">
        <v>22</v>
      </c>
      <c r="C4309" s="1" t="s">
        <v>26</v>
      </c>
      <c r="D4309" s="1" t="s">
        <v>15</v>
      </c>
      <c r="E4309" s="1">
        <v>5.12</v>
      </c>
      <c r="F4309" s="1">
        <v>27</v>
      </c>
      <c r="G4309" s="1" t="s">
        <v>69</v>
      </c>
      <c r="H4309" s="1" t="s">
        <v>45</v>
      </c>
      <c r="I4309" s="1">
        <v>8.99</v>
      </c>
      <c r="J4309" s="1">
        <v>0</v>
      </c>
      <c r="K4309" s="1" t="s">
        <v>42</v>
      </c>
      <c r="L4309" s="1">
        <v>4</v>
      </c>
      <c r="M4309" s="1">
        <v>0.18</v>
      </c>
      <c r="N4309" s="1" t="s">
        <v>38</v>
      </c>
    </row>
    <row r="4310" spans="1:14" x14ac:dyDescent="0.2">
      <c r="A4310" s="1" t="s">
        <v>4350</v>
      </c>
      <c r="B4310" s="1">
        <v>21</v>
      </c>
      <c r="C4310" s="1" t="s">
        <v>26</v>
      </c>
      <c r="D4310" s="1" t="s">
        <v>31</v>
      </c>
      <c r="E4310" s="1">
        <v>27.5</v>
      </c>
      <c r="F4310" s="1">
        <v>26</v>
      </c>
      <c r="G4310" s="1" t="s">
        <v>48</v>
      </c>
      <c r="H4310" s="1" t="s">
        <v>56</v>
      </c>
      <c r="I4310" s="1">
        <v>17.989999999999998</v>
      </c>
      <c r="J4310" s="1">
        <v>0</v>
      </c>
      <c r="K4310" s="1" t="s">
        <v>28</v>
      </c>
      <c r="L4310" s="1">
        <v>2</v>
      </c>
      <c r="M4310" s="1">
        <v>1.02</v>
      </c>
      <c r="N4310" s="1" t="s">
        <v>33</v>
      </c>
    </row>
    <row r="4311" spans="1:14" x14ac:dyDescent="0.2">
      <c r="A4311" s="1" t="s">
        <v>4351</v>
      </c>
      <c r="B4311" s="1">
        <v>49</v>
      </c>
      <c r="C4311" s="1" t="s">
        <v>26</v>
      </c>
      <c r="D4311" s="1" t="s">
        <v>21</v>
      </c>
      <c r="E4311" s="1">
        <v>10.34</v>
      </c>
      <c r="F4311" s="1">
        <v>20</v>
      </c>
      <c r="G4311" s="1" t="s">
        <v>22</v>
      </c>
      <c r="H4311" s="1" t="s">
        <v>23</v>
      </c>
      <c r="I4311" s="1">
        <v>13.99</v>
      </c>
      <c r="J4311" s="1">
        <v>0</v>
      </c>
      <c r="K4311" s="1" t="s">
        <v>18</v>
      </c>
      <c r="L4311" s="1">
        <v>3</v>
      </c>
      <c r="M4311" s="1">
        <v>0.49</v>
      </c>
      <c r="N4311" s="1" t="s">
        <v>24</v>
      </c>
    </row>
    <row r="4312" spans="1:14" x14ac:dyDescent="0.2">
      <c r="A4312" s="1" t="s">
        <v>4352</v>
      </c>
      <c r="B4312" s="1">
        <v>53</v>
      </c>
      <c r="C4312" s="1" t="s">
        <v>26</v>
      </c>
      <c r="D4312" s="1" t="s">
        <v>31</v>
      </c>
      <c r="E4312" s="1">
        <v>4.37</v>
      </c>
      <c r="F4312" s="1">
        <v>48</v>
      </c>
      <c r="G4312" s="1" t="s">
        <v>22</v>
      </c>
      <c r="H4312" s="1" t="s">
        <v>56</v>
      </c>
      <c r="I4312" s="1">
        <v>17.989999999999998</v>
      </c>
      <c r="J4312" s="1">
        <v>1</v>
      </c>
      <c r="K4312" s="1" t="s">
        <v>42</v>
      </c>
      <c r="L4312" s="1">
        <v>3</v>
      </c>
      <c r="M4312" s="1">
        <v>0.09</v>
      </c>
      <c r="N4312" s="1" t="s">
        <v>46</v>
      </c>
    </row>
    <row r="4313" spans="1:14" x14ac:dyDescent="0.2">
      <c r="A4313" s="1" t="s">
        <v>4353</v>
      </c>
      <c r="B4313" s="1">
        <v>33</v>
      </c>
      <c r="C4313" s="1" t="s">
        <v>14</v>
      </c>
      <c r="D4313" s="1" t="s">
        <v>21</v>
      </c>
      <c r="E4313" s="1">
        <v>10.71</v>
      </c>
      <c r="F4313" s="1">
        <v>25</v>
      </c>
      <c r="G4313" s="1" t="s">
        <v>69</v>
      </c>
      <c r="H4313" s="1" t="s">
        <v>45</v>
      </c>
      <c r="I4313" s="1">
        <v>13.99</v>
      </c>
      <c r="J4313" s="1">
        <v>0</v>
      </c>
      <c r="K4313" s="1" t="s">
        <v>60</v>
      </c>
      <c r="L4313" s="1">
        <v>1</v>
      </c>
      <c r="M4313" s="1">
        <v>0.41</v>
      </c>
      <c r="N4313" s="1" t="s">
        <v>33</v>
      </c>
    </row>
    <row r="4314" spans="1:14" x14ac:dyDescent="0.2">
      <c r="A4314" s="1" t="s">
        <v>4354</v>
      </c>
      <c r="B4314" s="1">
        <v>58</v>
      </c>
      <c r="C4314" s="1" t="s">
        <v>14</v>
      </c>
      <c r="D4314" s="1" t="s">
        <v>15</v>
      </c>
      <c r="E4314" s="1">
        <v>1.03</v>
      </c>
      <c r="F4314" s="1">
        <v>50</v>
      </c>
      <c r="G4314" s="1" t="s">
        <v>16</v>
      </c>
      <c r="H4314" s="1" t="s">
        <v>23</v>
      </c>
      <c r="I4314" s="1">
        <v>8.99</v>
      </c>
      <c r="J4314" s="1">
        <v>1</v>
      </c>
      <c r="K4314" s="1" t="s">
        <v>60</v>
      </c>
      <c r="L4314" s="1">
        <v>4</v>
      </c>
      <c r="M4314" s="1">
        <v>0.02</v>
      </c>
      <c r="N4314" s="1" t="s">
        <v>29</v>
      </c>
    </row>
    <row r="4315" spans="1:14" x14ac:dyDescent="0.2">
      <c r="A4315" s="1" t="s">
        <v>4355</v>
      </c>
      <c r="B4315" s="1">
        <v>43</v>
      </c>
      <c r="C4315" s="1" t="s">
        <v>14</v>
      </c>
      <c r="D4315" s="1" t="s">
        <v>31</v>
      </c>
      <c r="E4315" s="1">
        <v>5.78</v>
      </c>
      <c r="F4315" s="1">
        <v>11</v>
      </c>
      <c r="G4315" s="1" t="s">
        <v>16</v>
      </c>
      <c r="H4315" s="1" t="s">
        <v>54</v>
      </c>
      <c r="I4315" s="1">
        <v>17.989999999999998</v>
      </c>
      <c r="J4315" s="1">
        <v>0</v>
      </c>
      <c r="K4315" s="1" t="s">
        <v>42</v>
      </c>
      <c r="L4315" s="1">
        <v>5</v>
      </c>
      <c r="M4315" s="1">
        <v>0.48</v>
      </c>
      <c r="N4315" s="1" t="s">
        <v>24</v>
      </c>
    </row>
    <row r="4316" spans="1:14" x14ac:dyDescent="0.2">
      <c r="A4316" s="1" t="s">
        <v>4356</v>
      </c>
      <c r="B4316" s="1">
        <v>52</v>
      </c>
      <c r="C4316" s="1" t="s">
        <v>26</v>
      </c>
      <c r="D4316" s="1" t="s">
        <v>15</v>
      </c>
      <c r="E4316" s="1">
        <v>5.2</v>
      </c>
      <c r="F4316" s="1">
        <v>20</v>
      </c>
      <c r="G4316" s="1" t="s">
        <v>48</v>
      </c>
      <c r="H4316" s="1" t="s">
        <v>17</v>
      </c>
      <c r="I4316" s="1">
        <v>8.99</v>
      </c>
      <c r="J4316" s="1">
        <v>0</v>
      </c>
      <c r="K4316" s="1" t="s">
        <v>42</v>
      </c>
      <c r="L4316" s="1">
        <v>3</v>
      </c>
      <c r="M4316" s="1">
        <v>0.25</v>
      </c>
      <c r="N4316" s="1" t="s">
        <v>33</v>
      </c>
    </row>
    <row r="4317" spans="1:14" x14ac:dyDescent="0.2">
      <c r="A4317" s="1" t="s">
        <v>4357</v>
      </c>
      <c r="B4317" s="1">
        <v>33</v>
      </c>
      <c r="C4317" s="1" t="s">
        <v>14</v>
      </c>
      <c r="D4317" s="1" t="s">
        <v>21</v>
      </c>
      <c r="E4317" s="1">
        <v>3.76</v>
      </c>
      <c r="F4317" s="1">
        <v>16</v>
      </c>
      <c r="G4317" s="1" t="s">
        <v>69</v>
      </c>
      <c r="H4317" s="1" t="s">
        <v>17</v>
      </c>
      <c r="I4317" s="1">
        <v>13.99</v>
      </c>
      <c r="J4317" s="1">
        <v>0</v>
      </c>
      <c r="K4317" s="1" t="s">
        <v>36</v>
      </c>
      <c r="L4317" s="1">
        <v>5</v>
      </c>
      <c r="M4317" s="1">
        <v>0.22</v>
      </c>
      <c r="N4317" s="1" t="s">
        <v>46</v>
      </c>
    </row>
    <row r="4318" spans="1:14" x14ac:dyDescent="0.2">
      <c r="A4318" s="1" t="s">
        <v>4358</v>
      </c>
      <c r="B4318" s="1">
        <v>70</v>
      </c>
      <c r="C4318" s="1" t="s">
        <v>14</v>
      </c>
      <c r="D4318" s="1" t="s">
        <v>31</v>
      </c>
      <c r="E4318" s="1">
        <v>7.61</v>
      </c>
      <c r="F4318" s="1">
        <v>1</v>
      </c>
      <c r="G4318" s="1" t="s">
        <v>48</v>
      </c>
      <c r="H4318" s="1" t="s">
        <v>45</v>
      </c>
      <c r="I4318" s="1">
        <v>17.989999999999998</v>
      </c>
      <c r="J4318" s="1">
        <v>0</v>
      </c>
      <c r="K4318" s="1" t="s">
        <v>60</v>
      </c>
      <c r="L4318" s="1">
        <v>5</v>
      </c>
      <c r="M4318" s="1">
        <v>3.81</v>
      </c>
      <c r="N4318" s="1" t="s">
        <v>29</v>
      </c>
    </row>
    <row r="4319" spans="1:14" x14ac:dyDescent="0.2">
      <c r="A4319" s="1" t="s">
        <v>4359</v>
      </c>
      <c r="B4319" s="1">
        <v>33</v>
      </c>
      <c r="C4319" s="1" t="s">
        <v>40</v>
      </c>
      <c r="D4319" s="1" t="s">
        <v>21</v>
      </c>
      <c r="E4319" s="1">
        <v>2.5299999999999998</v>
      </c>
      <c r="F4319" s="1">
        <v>30</v>
      </c>
      <c r="G4319" s="1" t="s">
        <v>27</v>
      </c>
      <c r="H4319" s="1" t="s">
        <v>17</v>
      </c>
      <c r="I4319" s="1">
        <v>13.99</v>
      </c>
      <c r="J4319" s="1">
        <v>1</v>
      </c>
      <c r="K4319" s="1" t="s">
        <v>36</v>
      </c>
      <c r="L4319" s="1">
        <v>3</v>
      </c>
      <c r="M4319" s="1">
        <v>0.08</v>
      </c>
      <c r="N4319" s="1" t="s">
        <v>46</v>
      </c>
    </row>
    <row r="4320" spans="1:14" x14ac:dyDescent="0.2">
      <c r="A4320" s="1" t="s">
        <v>4360</v>
      </c>
      <c r="B4320" s="1">
        <v>52</v>
      </c>
      <c r="C4320" s="1" t="s">
        <v>26</v>
      </c>
      <c r="D4320" s="1" t="s">
        <v>15</v>
      </c>
      <c r="E4320" s="1">
        <v>4.47</v>
      </c>
      <c r="F4320" s="1">
        <v>7</v>
      </c>
      <c r="G4320" s="1" t="s">
        <v>69</v>
      </c>
      <c r="H4320" s="1" t="s">
        <v>56</v>
      </c>
      <c r="I4320" s="1">
        <v>8.99</v>
      </c>
      <c r="J4320" s="1">
        <v>1</v>
      </c>
      <c r="K4320" s="1" t="s">
        <v>36</v>
      </c>
      <c r="L4320" s="1">
        <v>3</v>
      </c>
      <c r="M4320" s="1">
        <v>0.56000000000000005</v>
      </c>
      <c r="N4320" s="1" t="s">
        <v>19</v>
      </c>
    </row>
    <row r="4321" spans="1:14" x14ac:dyDescent="0.2">
      <c r="A4321" s="1" t="s">
        <v>4361</v>
      </c>
      <c r="B4321" s="1">
        <v>49</v>
      </c>
      <c r="C4321" s="1" t="s">
        <v>14</v>
      </c>
      <c r="D4321" s="1" t="s">
        <v>21</v>
      </c>
      <c r="E4321" s="1">
        <v>9.01</v>
      </c>
      <c r="F4321" s="1">
        <v>31</v>
      </c>
      <c r="G4321" s="1" t="s">
        <v>22</v>
      </c>
      <c r="H4321" s="1" t="s">
        <v>45</v>
      </c>
      <c r="I4321" s="1">
        <v>13.99</v>
      </c>
      <c r="J4321" s="1">
        <v>1</v>
      </c>
      <c r="K4321" s="1" t="s">
        <v>42</v>
      </c>
      <c r="L4321" s="1">
        <v>3</v>
      </c>
      <c r="M4321" s="1">
        <v>0.28000000000000003</v>
      </c>
      <c r="N4321" s="1" t="s">
        <v>19</v>
      </c>
    </row>
    <row r="4322" spans="1:14" x14ac:dyDescent="0.2">
      <c r="A4322" s="1" t="s">
        <v>4362</v>
      </c>
      <c r="B4322" s="1">
        <v>55</v>
      </c>
      <c r="C4322" s="1" t="s">
        <v>40</v>
      </c>
      <c r="D4322" s="1" t="s">
        <v>15</v>
      </c>
      <c r="E4322" s="1">
        <v>12.56</v>
      </c>
      <c r="F4322" s="1">
        <v>46</v>
      </c>
      <c r="G4322" s="1" t="s">
        <v>27</v>
      </c>
      <c r="H4322" s="1" t="s">
        <v>45</v>
      </c>
      <c r="I4322" s="1">
        <v>8.99</v>
      </c>
      <c r="J4322" s="1">
        <v>1</v>
      </c>
      <c r="K4322" s="1" t="s">
        <v>42</v>
      </c>
      <c r="L4322" s="1">
        <v>1</v>
      </c>
      <c r="M4322" s="1">
        <v>0.27</v>
      </c>
      <c r="N4322" s="1" t="s">
        <v>33</v>
      </c>
    </row>
    <row r="4323" spans="1:14" x14ac:dyDescent="0.2">
      <c r="A4323" s="1" t="s">
        <v>4363</v>
      </c>
      <c r="B4323" s="1">
        <v>54</v>
      </c>
      <c r="C4323" s="1" t="s">
        <v>40</v>
      </c>
      <c r="D4323" s="1" t="s">
        <v>15</v>
      </c>
      <c r="E4323" s="1">
        <v>8.4600000000000009</v>
      </c>
      <c r="F4323" s="1">
        <v>41</v>
      </c>
      <c r="G4323" s="1" t="s">
        <v>32</v>
      </c>
      <c r="H4323" s="1" t="s">
        <v>45</v>
      </c>
      <c r="I4323" s="1">
        <v>8.99</v>
      </c>
      <c r="J4323" s="1">
        <v>1</v>
      </c>
      <c r="K4323" s="1" t="s">
        <v>42</v>
      </c>
      <c r="L4323" s="1">
        <v>2</v>
      </c>
      <c r="M4323" s="1">
        <v>0.2</v>
      </c>
      <c r="N4323" s="1" t="s">
        <v>38</v>
      </c>
    </row>
    <row r="4324" spans="1:14" x14ac:dyDescent="0.2">
      <c r="A4324" s="1" t="s">
        <v>4364</v>
      </c>
      <c r="B4324" s="1">
        <v>60</v>
      </c>
      <c r="C4324" s="1" t="s">
        <v>26</v>
      </c>
      <c r="D4324" s="1" t="s">
        <v>15</v>
      </c>
      <c r="E4324" s="1">
        <v>49.16</v>
      </c>
      <c r="F4324" s="1">
        <v>11</v>
      </c>
      <c r="G4324" s="1" t="s">
        <v>22</v>
      </c>
      <c r="H4324" s="1" t="s">
        <v>17</v>
      </c>
      <c r="I4324" s="1">
        <v>8.99</v>
      </c>
      <c r="J4324" s="1">
        <v>0</v>
      </c>
      <c r="K4324" s="1" t="s">
        <v>36</v>
      </c>
      <c r="L4324" s="1">
        <v>3</v>
      </c>
      <c r="M4324" s="1">
        <v>4.0999999999999996</v>
      </c>
      <c r="N4324" s="1" t="s">
        <v>51</v>
      </c>
    </row>
    <row r="4325" spans="1:14" x14ac:dyDescent="0.2">
      <c r="A4325" s="1" t="s">
        <v>4365</v>
      </c>
      <c r="B4325" s="1">
        <v>47</v>
      </c>
      <c r="C4325" s="1" t="s">
        <v>14</v>
      </c>
      <c r="D4325" s="1" t="s">
        <v>15</v>
      </c>
      <c r="E4325" s="1">
        <v>0.28999999999999998</v>
      </c>
      <c r="F4325" s="1">
        <v>10</v>
      </c>
      <c r="G4325" s="1" t="s">
        <v>16</v>
      </c>
      <c r="H4325" s="1" t="s">
        <v>23</v>
      </c>
      <c r="I4325" s="1">
        <v>8.99</v>
      </c>
      <c r="J4325" s="1">
        <v>1</v>
      </c>
      <c r="K4325" s="1" t="s">
        <v>36</v>
      </c>
      <c r="L4325" s="1">
        <v>4</v>
      </c>
      <c r="M4325" s="1">
        <v>0.03</v>
      </c>
      <c r="N4325" s="1" t="s">
        <v>33</v>
      </c>
    </row>
    <row r="4326" spans="1:14" x14ac:dyDescent="0.2">
      <c r="A4326" s="1" t="s">
        <v>4366</v>
      </c>
      <c r="B4326" s="1">
        <v>26</v>
      </c>
      <c r="C4326" s="1" t="s">
        <v>40</v>
      </c>
      <c r="D4326" s="1" t="s">
        <v>21</v>
      </c>
      <c r="E4326" s="1">
        <v>2.87</v>
      </c>
      <c r="F4326" s="1">
        <v>50</v>
      </c>
      <c r="G4326" s="1" t="s">
        <v>16</v>
      </c>
      <c r="H4326" s="1" t="s">
        <v>54</v>
      </c>
      <c r="I4326" s="1">
        <v>13.99</v>
      </c>
      <c r="J4326" s="1">
        <v>1</v>
      </c>
      <c r="K4326" s="1" t="s">
        <v>42</v>
      </c>
      <c r="L4326" s="1">
        <v>3</v>
      </c>
      <c r="M4326" s="1">
        <v>0.06</v>
      </c>
      <c r="N4326" s="1" t="s">
        <v>29</v>
      </c>
    </row>
    <row r="4327" spans="1:14" x14ac:dyDescent="0.2">
      <c r="A4327" s="1" t="s">
        <v>4367</v>
      </c>
      <c r="B4327" s="1">
        <v>50</v>
      </c>
      <c r="C4327" s="1" t="s">
        <v>26</v>
      </c>
      <c r="D4327" s="1" t="s">
        <v>15</v>
      </c>
      <c r="E4327" s="1">
        <v>18.3</v>
      </c>
      <c r="F4327" s="1">
        <v>25</v>
      </c>
      <c r="G4327" s="1" t="s">
        <v>69</v>
      </c>
      <c r="H4327" s="1" t="s">
        <v>23</v>
      </c>
      <c r="I4327" s="1">
        <v>8.99</v>
      </c>
      <c r="J4327" s="1">
        <v>0</v>
      </c>
      <c r="K4327" s="1" t="s">
        <v>18</v>
      </c>
      <c r="L4327" s="1">
        <v>1</v>
      </c>
      <c r="M4327" s="1">
        <v>0.7</v>
      </c>
      <c r="N4327" s="1" t="s">
        <v>24</v>
      </c>
    </row>
    <row r="4328" spans="1:14" x14ac:dyDescent="0.2">
      <c r="A4328" s="1" t="s">
        <v>4368</v>
      </c>
      <c r="B4328" s="1">
        <v>44</v>
      </c>
      <c r="C4328" s="1" t="s">
        <v>14</v>
      </c>
      <c r="D4328" s="1" t="s">
        <v>15</v>
      </c>
      <c r="E4328" s="1">
        <v>5.85</v>
      </c>
      <c r="F4328" s="1">
        <v>5</v>
      </c>
      <c r="G4328" s="1" t="s">
        <v>27</v>
      </c>
      <c r="H4328" s="1" t="s">
        <v>56</v>
      </c>
      <c r="I4328" s="1">
        <v>8.99</v>
      </c>
      <c r="J4328" s="1">
        <v>0</v>
      </c>
      <c r="K4328" s="1" t="s">
        <v>42</v>
      </c>
      <c r="L4328" s="1">
        <v>1</v>
      </c>
      <c r="M4328" s="1">
        <v>0.97</v>
      </c>
      <c r="N4328" s="1" t="s">
        <v>19</v>
      </c>
    </row>
    <row r="4329" spans="1:14" x14ac:dyDescent="0.2">
      <c r="A4329" s="1" t="s">
        <v>4369</v>
      </c>
      <c r="B4329" s="1">
        <v>60</v>
      </c>
      <c r="C4329" s="1" t="s">
        <v>40</v>
      </c>
      <c r="D4329" s="1" t="s">
        <v>21</v>
      </c>
      <c r="E4329" s="1">
        <v>15.15</v>
      </c>
      <c r="F4329" s="1">
        <v>37</v>
      </c>
      <c r="G4329" s="1" t="s">
        <v>22</v>
      </c>
      <c r="H4329" s="1" t="s">
        <v>17</v>
      </c>
      <c r="I4329" s="1">
        <v>13.99</v>
      </c>
      <c r="J4329" s="1">
        <v>1</v>
      </c>
      <c r="K4329" s="1" t="s">
        <v>28</v>
      </c>
      <c r="L4329" s="1">
        <v>2</v>
      </c>
      <c r="M4329" s="1">
        <v>0.4</v>
      </c>
      <c r="N4329" s="1" t="s">
        <v>38</v>
      </c>
    </row>
    <row r="4330" spans="1:14" x14ac:dyDescent="0.2">
      <c r="A4330" s="1" t="s">
        <v>4370</v>
      </c>
      <c r="B4330" s="1">
        <v>41</v>
      </c>
      <c r="C4330" s="1" t="s">
        <v>14</v>
      </c>
      <c r="D4330" s="1" t="s">
        <v>31</v>
      </c>
      <c r="E4330" s="1">
        <v>2.4900000000000002</v>
      </c>
      <c r="F4330" s="1">
        <v>26</v>
      </c>
      <c r="G4330" s="1" t="s">
        <v>22</v>
      </c>
      <c r="H4330" s="1" t="s">
        <v>17</v>
      </c>
      <c r="I4330" s="1">
        <v>17.989999999999998</v>
      </c>
      <c r="J4330" s="1">
        <v>1</v>
      </c>
      <c r="K4330" s="1" t="s">
        <v>28</v>
      </c>
      <c r="L4330" s="1">
        <v>2</v>
      </c>
      <c r="M4330" s="1">
        <v>0.09</v>
      </c>
      <c r="N4330" s="1" t="s">
        <v>19</v>
      </c>
    </row>
    <row r="4331" spans="1:14" x14ac:dyDescent="0.2">
      <c r="A4331" s="1" t="s">
        <v>4371</v>
      </c>
      <c r="B4331" s="1">
        <v>40</v>
      </c>
      <c r="C4331" s="1" t="s">
        <v>40</v>
      </c>
      <c r="D4331" s="1" t="s">
        <v>15</v>
      </c>
      <c r="E4331" s="1">
        <v>14.79</v>
      </c>
      <c r="F4331" s="1">
        <v>15</v>
      </c>
      <c r="G4331" s="1" t="s">
        <v>22</v>
      </c>
      <c r="H4331" s="1" t="s">
        <v>17</v>
      </c>
      <c r="I4331" s="1">
        <v>8.99</v>
      </c>
      <c r="J4331" s="1">
        <v>0</v>
      </c>
      <c r="K4331" s="1" t="s">
        <v>60</v>
      </c>
      <c r="L4331" s="1">
        <v>1</v>
      </c>
      <c r="M4331" s="1">
        <v>0.92</v>
      </c>
      <c r="N4331" s="1" t="s">
        <v>24</v>
      </c>
    </row>
    <row r="4332" spans="1:14" x14ac:dyDescent="0.2">
      <c r="A4332" s="1" t="s">
        <v>4372</v>
      </c>
      <c r="B4332" s="1">
        <v>42</v>
      </c>
      <c r="C4332" s="1" t="s">
        <v>14</v>
      </c>
      <c r="D4332" s="1" t="s">
        <v>15</v>
      </c>
      <c r="E4332" s="1">
        <v>0.33</v>
      </c>
      <c r="F4332" s="1">
        <v>43</v>
      </c>
      <c r="G4332" s="1" t="s">
        <v>32</v>
      </c>
      <c r="H4332" s="1" t="s">
        <v>17</v>
      </c>
      <c r="I4332" s="1">
        <v>8.99</v>
      </c>
      <c r="J4332" s="1">
        <v>1</v>
      </c>
      <c r="K4332" s="1" t="s">
        <v>18</v>
      </c>
      <c r="L4332" s="1">
        <v>2</v>
      </c>
      <c r="M4332" s="1">
        <v>0.01</v>
      </c>
      <c r="N4332" s="1" t="s">
        <v>51</v>
      </c>
    </row>
    <row r="4333" spans="1:14" x14ac:dyDescent="0.2">
      <c r="A4333" s="1" t="s">
        <v>4373</v>
      </c>
      <c r="B4333" s="1">
        <v>34</v>
      </c>
      <c r="C4333" s="1" t="s">
        <v>26</v>
      </c>
      <c r="D4333" s="1" t="s">
        <v>31</v>
      </c>
      <c r="E4333" s="1">
        <v>1.56</v>
      </c>
      <c r="F4333" s="1">
        <v>8</v>
      </c>
      <c r="G4333" s="1" t="s">
        <v>69</v>
      </c>
      <c r="H4333" s="1" t="s">
        <v>56</v>
      </c>
      <c r="I4333" s="1">
        <v>17.989999999999998</v>
      </c>
      <c r="J4333" s="1">
        <v>1</v>
      </c>
      <c r="K4333" s="1" t="s">
        <v>42</v>
      </c>
      <c r="L4333" s="1">
        <v>3</v>
      </c>
      <c r="M4333" s="1">
        <v>0.17</v>
      </c>
      <c r="N4333" s="1" t="s">
        <v>33</v>
      </c>
    </row>
    <row r="4334" spans="1:14" x14ac:dyDescent="0.2">
      <c r="A4334" s="1" t="s">
        <v>4374</v>
      </c>
      <c r="B4334" s="1">
        <v>24</v>
      </c>
      <c r="C4334" s="1" t="s">
        <v>14</v>
      </c>
      <c r="D4334" s="1" t="s">
        <v>15</v>
      </c>
      <c r="E4334" s="1">
        <v>2.42</v>
      </c>
      <c r="F4334" s="1">
        <v>24</v>
      </c>
      <c r="G4334" s="1" t="s">
        <v>16</v>
      </c>
      <c r="H4334" s="1" t="s">
        <v>56</v>
      </c>
      <c r="I4334" s="1">
        <v>8.99</v>
      </c>
      <c r="J4334" s="1">
        <v>1</v>
      </c>
      <c r="K4334" s="1" t="s">
        <v>42</v>
      </c>
      <c r="L4334" s="1">
        <v>3</v>
      </c>
      <c r="M4334" s="1">
        <v>0.1</v>
      </c>
      <c r="N4334" s="1" t="s">
        <v>33</v>
      </c>
    </row>
    <row r="4335" spans="1:14" x14ac:dyDescent="0.2">
      <c r="A4335" s="1" t="s">
        <v>4375</v>
      </c>
      <c r="B4335" s="1">
        <v>24</v>
      </c>
      <c r="C4335" s="1" t="s">
        <v>40</v>
      </c>
      <c r="D4335" s="1" t="s">
        <v>31</v>
      </c>
      <c r="E4335" s="1">
        <v>6.65</v>
      </c>
      <c r="F4335" s="1">
        <v>7</v>
      </c>
      <c r="G4335" s="1" t="s">
        <v>22</v>
      </c>
      <c r="H4335" s="1" t="s">
        <v>23</v>
      </c>
      <c r="I4335" s="1">
        <v>17.989999999999998</v>
      </c>
      <c r="J4335" s="1">
        <v>0</v>
      </c>
      <c r="K4335" s="1" t="s">
        <v>28</v>
      </c>
      <c r="L4335" s="1">
        <v>4</v>
      </c>
      <c r="M4335" s="1">
        <v>0.83</v>
      </c>
      <c r="N4335" s="1" t="s">
        <v>33</v>
      </c>
    </row>
    <row r="4336" spans="1:14" x14ac:dyDescent="0.2">
      <c r="A4336" s="1" t="s">
        <v>4376</v>
      </c>
      <c r="B4336" s="1">
        <v>70</v>
      </c>
      <c r="C4336" s="1" t="s">
        <v>14</v>
      </c>
      <c r="D4336" s="1" t="s">
        <v>21</v>
      </c>
      <c r="E4336" s="1">
        <v>18.5</v>
      </c>
      <c r="F4336" s="1">
        <v>54</v>
      </c>
      <c r="G4336" s="1" t="s">
        <v>32</v>
      </c>
      <c r="H4336" s="1" t="s">
        <v>23</v>
      </c>
      <c r="I4336" s="1">
        <v>13.99</v>
      </c>
      <c r="J4336" s="1">
        <v>0</v>
      </c>
      <c r="K4336" s="1" t="s">
        <v>36</v>
      </c>
      <c r="L4336" s="1">
        <v>4</v>
      </c>
      <c r="M4336" s="1">
        <v>0.34</v>
      </c>
      <c r="N4336" s="1" t="s">
        <v>19</v>
      </c>
    </row>
    <row r="4337" spans="1:14" x14ac:dyDescent="0.2">
      <c r="A4337" s="1" t="s">
        <v>4377</v>
      </c>
      <c r="B4337" s="1">
        <v>52</v>
      </c>
      <c r="C4337" s="1" t="s">
        <v>40</v>
      </c>
      <c r="D4337" s="1" t="s">
        <v>15</v>
      </c>
      <c r="E4337" s="1">
        <v>2.61</v>
      </c>
      <c r="F4337" s="1">
        <v>51</v>
      </c>
      <c r="G4337" s="1" t="s">
        <v>69</v>
      </c>
      <c r="H4337" s="1" t="s">
        <v>54</v>
      </c>
      <c r="I4337" s="1">
        <v>8.99</v>
      </c>
      <c r="J4337" s="1">
        <v>1</v>
      </c>
      <c r="K4337" s="1" t="s">
        <v>28</v>
      </c>
      <c r="L4337" s="1">
        <v>5</v>
      </c>
      <c r="M4337" s="1">
        <v>0.05</v>
      </c>
      <c r="N4337" s="1" t="s">
        <v>33</v>
      </c>
    </row>
    <row r="4338" spans="1:14" x14ac:dyDescent="0.2">
      <c r="A4338" s="1" t="s">
        <v>4378</v>
      </c>
      <c r="B4338" s="1">
        <v>36</v>
      </c>
      <c r="C4338" s="1" t="s">
        <v>26</v>
      </c>
      <c r="D4338" s="1" t="s">
        <v>31</v>
      </c>
      <c r="E4338" s="1">
        <v>17.329999999999998</v>
      </c>
      <c r="F4338" s="1">
        <v>21</v>
      </c>
      <c r="G4338" s="1" t="s">
        <v>48</v>
      </c>
      <c r="H4338" s="1" t="s">
        <v>23</v>
      </c>
      <c r="I4338" s="1">
        <v>17.989999999999998</v>
      </c>
      <c r="J4338" s="1">
        <v>0</v>
      </c>
      <c r="K4338" s="1" t="s">
        <v>28</v>
      </c>
      <c r="L4338" s="1">
        <v>4</v>
      </c>
      <c r="M4338" s="1">
        <v>0.79</v>
      </c>
      <c r="N4338" s="1" t="s">
        <v>29</v>
      </c>
    </row>
    <row r="4339" spans="1:14" x14ac:dyDescent="0.2">
      <c r="A4339" s="1" t="s">
        <v>4379</v>
      </c>
      <c r="B4339" s="1">
        <v>25</v>
      </c>
      <c r="C4339" s="1" t="s">
        <v>26</v>
      </c>
      <c r="D4339" s="1" t="s">
        <v>15</v>
      </c>
      <c r="E4339" s="1">
        <v>0.05</v>
      </c>
      <c r="F4339" s="1">
        <v>52</v>
      </c>
      <c r="G4339" s="1" t="s">
        <v>16</v>
      </c>
      <c r="H4339" s="1" t="s">
        <v>56</v>
      </c>
      <c r="I4339" s="1">
        <v>8.99</v>
      </c>
      <c r="J4339" s="1">
        <v>1</v>
      </c>
      <c r="K4339" s="1" t="s">
        <v>36</v>
      </c>
      <c r="L4339" s="1">
        <v>1</v>
      </c>
      <c r="M4339" s="1">
        <v>0</v>
      </c>
      <c r="N4339" s="1" t="s">
        <v>19</v>
      </c>
    </row>
    <row r="4340" spans="1:14" x14ac:dyDescent="0.2">
      <c r="A4340" s="1" t="s">
        <v>4380</v>
      </c>
      <c r="B4340" s="1">
        <v>38</v>
      </c>
      <c r="C4340" s="1" t="s">
        <v>26</v>
      </c>
      <c r="D4340" s="1" t="s">
        <v>15</v>
      </c>
      <c r="E4340" s="1">
        <v>76.2</v>
      </c>
      <c r="F4340" s="1">
        <v>12</v>
      </c>
      <c r="G4340" s="1" t="s">
        <v>16</v>
      </c>
      <c r="H4340" s="1" t="s">
        <v>45</v>
      </c>
      <c r="I4340" s="1">
        <v>8.99</v>
      </c>
      <c r="J4340" s="1">
        <v>0</v>
      </c>
      <c r="K4340" s="1" t="s">
        <v>28</v>
      </c>
      <c r="L4340" s="1">
        <v>5</v>
      </c>
      <c r="M4340" s="1">
        <v>5.86</v>
      </c>
      <c r="N4340" s="1" t="s">
        <v>38</v>
      </c>
    </row>
    <row r="4341" spans="1:14" x14ac:dyDescent="0.2">
      <c r="A4341" s="1" t="s">
        <v>4381</v>
      </c>
      <c r="B4341" s="1">
        <v>58</v>
      </c>
      <c r="C4341" s="1" t="s">
        <v>26</v>
      </c>
      <c r="D4341" s="1" t="s">
        <v>31</v>
      </c>
      <c r="E4341" s="1">
        <v>17.93</v>
      </c>
      <c r="F4341" s="1">
        <v>7</v>
      </c>
      <c r="G4341" s="1" t="s">
        <v>22</v>
      </c>
      <c r="H4341" s="1" t="s">
        <v>45</v>
      </c>
      <c r="I4341" s="1">
        <v>17.989999999999998</v>
      </c>
      <c r="J4341" s="1">
        <v>0</v>
      </c>
      <c r="K4341" s="1" t="s">
        <v>60</v>
      </c>
      <c r="L4341" s="1">
        <v>1</v>
      </c>
      <c r="M4341" s="1">
        <v>2.2400000000000002</v>
      </c>
      <c r="N4341" s="1" t="s">
        <v>51</v>
      </c>
    </row>
    <row r="4342" spans="1:14" x14ac:dyDescent="0.2">
      <c r="A4342" s="1" t="s">
        <v>4382</v>
      </c>
      <c r="B4342" s="1">
        <v>19</v>
      </c>
      <c r="C4342" s="1" t="s">
        <v>26</v>
      </c>
      <c r="D4342" s="1" t="s">
        <v>31</v>
      </c>
      <c r="E4342" s="1">
        <v>17.12</v>
      </c>
      <c r="F4342" s="1">
        <v>11</v>
      </c>
      <c r="G4342" s="1" t="s">
        <v>22</v>
      </c>
      <c r="H4342" s="1" t="s">
        <v>17</v>
      </c>
      <c r="I4342" s="1">
        <v>17.989999999999998</v>
      </c>
      <c r="J4342" s="1">
        <v>0</v>
      </c>
      <c r="K4342" s="1" t="s">
        <v>60</v>
      </c>
      <c r="L4342" s="1">
        <v>1</v>
      </c>
      <c r="M4342" s="1">
        <v>1.43</v>
      </c>
      <c r="N4342" s="1" t="s">
        <v>24</v>
      </c>
    </row>
    <row r="4343" spans="1:14" x14ac:dyDescent="0.2">
      <c r="A4343" s="1" t="s">
        <v>4383</v>
      </c>
      <c r="B4343" s="1">
        <v>54</v>
      </c>
      <c r="C4343" s="1" t="s">
        <v>14</v>
      </c>
      <c r="D4343" s="1" t="s">
        <v>15</v>
      </c>
      <c r="E4343" s="1">
        <v>11.19</v>
      </c>
      <c r="F4343" s="1">
        <v>27</v>
      </c>
      <c r="G4343" s="1" t="s">
        <v>48</v>
      </c>
      <c r="H4343" s="1" t="s">
        <v>17</v>
      </c>
      <c r="I4343" s="1">
        <v>8.99</v>
      </c>
      <c r="J4343" s="1">
        <v>1</v>
      </c>
      <c r="K4343" s="1" t="s">
        <v>18</v>
      </c>
      <c r="L4343" s="1">
        <v>1</v>
      </c>
      <c r="M4343" s="1">
        <v>0.4</v>
      </c>
      <c r="N4343" s="1" t="s">
        <v>46</v>
      </c>
    </row>
    <row r="4344" spans="1:14" x14ac:dyDescent="0.2">
      <c r="A4344" s="1" t="s">
        <v>4384</v>
      </c>
      <c r="B4344" s="1">
        <v>26</v>
      </c>
      <c r="C4344" s="1" t="s">
        <v>14</v>
      </c>
      <c r="D4344" s="1" t="s">
        <v>21</v>
      </c>
      <c r="E4344" s="1">
        <v>9.6</v>
      </c>
      <c r="F4344" s="1">
        <v>18</v>
      </c>
      <c r="G4344" s="1" t="s">
        <v>32</v>
      </c>
      <c r="H4344" s="1" t="s">
        <v>54</v>
      </c>
      <c r="I4344" s="1">
        <v>13.99</v>
      </c>
      <c r="J4344" s="1">
        <v>0</v>
      </c>
      <c r="K4344" s="1" t="s">
        <v>28</v>
      </c>
      <c r="L4344" s="1">
        <v>4</v>
      </c>
      <c r="M4344" s="1">
        <v>0.51</v>
      </c>
      <c r="N4344" s="1" t="s">
        <v>33</v>
      </c>
    </row>
    <row r="4345" spans="1:14" x14ac:dyDescent="0.2">
      <c r="A4345" s="1" t="s">
        <v>4385</v>
      </c>
      <c r="B4345" s="1">
        <v>23</v>
      </c>
      <c r="C4345" s="1" t="s">
        <v>14</v>
      </c>
      <c r="D4345" s="1" t="s">
        <v>31</v>
      </c>
      <c r="E4345" s="1">
        <v>30.22</v>
      </c>
      <c r="F4345" s="1">
        <v>27</v>
      </c>
      <c r="G4345" s="1" t="s">
        <v>48</v>
      </c>
      <c r="H4345" s="1" t="s">
        <v>54</v>
      </c>
      <c r="I4345" s="1">
        <v>17.989999999999998</v>
      </c>
      <c r="J4345" s="1">
        <v>0</v>
      </c>
      <c r="K4345" s="1" t="s">
        <v>18</v>
      </c>
      <c r="L4345" s="1">
        <v>1</v>
      </c>
      <c r="M4345" s="1">
        <v>1.08</v>
      </c>
      <c r="N4345" s="1" t="s">
        <v>24</v>
      </c>
    </row>
    <row r="4346" spans="1:14" x14ac:dyDescent="0.2">
      <c r="A4346" s="1" t="s">
        <v>4386</v>
      </c>
      <c r="B4346" s="1">
        <v>25</v>
      </c>
      <c r="C4346" s="1" t="s">
        <v>40</v>
      </c>
      <c r="D4346" s="1" t="s">
        <v>15</v>
      </c>
      <c r="E4346" s="1">
        <v>12.69</v>
      </c>
      <c r="F4346" s="1">
        <v>39</v>
      </c>
      <c r="G4346" s="1" t="s">
        <v>22</v>
      </c>
      <c r="H4346" s="1" t="s">
        <v>23</v>
      </c>
      <c r="I4346" s="1">
        <v>8.99</v>
      </c>
      <c r="J4346" s="1">
        <v>1</v>
      </c>
      <c r="K4346" s="1" t="s">
        <v>60</v>
      </c>
      <c r="L4346" s="1">
        <v>3</v>
      </c>
      <c r="M4346" s="1">
        <v>0.32</v>
      </c>
      <c r="N4346" s="1" t="s">
        <v>24</v>
      </c>
    </row>
    <row r="4347" spans="1:14" x14ac:dyDescent="0.2">
      <c r="A4347" s="1" t="s">
        <v>4387</v>
      </c>
      <c r="B4347" s="1">
        <v>18</v>
      </c>
      <c r="C4347" s="1" t="s">
        <v>40</v>
      </c>
      <c r="D4347" s="1" t="s">
        <v>15</v>
      </c>
      <c r="E4347" s="1">
        <v>29.27</v>
      </c>
      <c r="F4347" s="1">
        <v>45</v>
      </c>
      <c r="G4347" s="1" t="s">
        <v>27</v>
      </c>
      <c r="H4347" s="1" t="s">
        <v>45</v>
      </c>
      <c r="I4347" s="1">
        <v>8.99</v>
      </c>
      <c r="J4347" s="1">
        <v>1</v>
      </c>
      <c r="K4347" s="1" t="s">
        <v>28</v>
      </c>
      <c r="L4347" s="1">
        <v>1</v>
      </c>
      <c r="M4347" s="1">
        <v>0.64</v>
      </c>
      <c r="N4347" s="1" t="s">
        <v>24</v>
      </c>
    </row>
    <row r="4348" spans="1:14" x14ac:dyDescent="0.2">
      <c r="A4348" s="1" t="s">
        <v>4388</v>
      </c>
      <c r="B4348" s="1">
        <v>44</v>
      </c>
      <c r="C4348" s="1" t="s">
        <v>26</v>
      </c>
      <c r="D4348" s="1" t="s">
        <v>15</v>
      </c>
      <c r="E4348" s="1">
        <v>40.75</v>
      </c>
      <c r="F4348" s="1">
        <v>9</v>
      </c>
      <c r="G4348" s="1" t="s">
        <v>48</v>
      </c>
      <c r="H4348" s="1" t="s">
        <v>54</v>
      </c>
      <c r="I4348" s="1">
        <v>8.99</v>
      </c>
      <c r="J4348" s="1">
        <v>0</v>
      </c>
      <c r="K4348" s="1" t="s">
        <v>18</v>
      </c>
      <c r="L4348" s="1">
        <v>1</v>
      </c>
      <c r="M4348" s="1">
        <v>4.08</v>
      </c>
      <c r="N4348" s="1" t="s">
        <v>51</v>
      </c>
    </row>
    <row r="4349" spans="1:14" x14ac:dyDescent="0.2">
      <c r="A4349" s="1" t="s">
        <v>4389</v>
      </c>
      <c r="B4349" s="1">
        <v>56</v>
      </c>
      <c r="C4349" s="1" t="s">
        <v>40</v>
      </c>
      <c r="D4349" s="1" t="s">
        <v>15</v>
      </c>
      <c r="E4349" s="1">
        <v>15.94</v>
      </c>
      <c r="F4349" s="1">
        <v>12</v>
      </c>
      <c r="G4349" s="1" t="s">
        <v>69</v>
      </c>
      <c r="H4349" s="1" t="s">
        <v>17</v>
      </c>
      <c r="I4349" s="1">
        <v>8.99</v>
      </c>
      <c r="J4349" s="1">
        <v>0</v>
      </c>
      <c r="K4349" s="1" t="s">
        <v>18</v>
      </c>
      <c r="L4349" s="1">
        <v>2</v>
      </c>
      <c r="M4349" s="1">
        <v>1.23</v>
      </c>
      <c r="N4349" s="1" t="s">
        <v>51</v>
      </c>
    </row>
    <row r="4350" spans="1:14" x14ac:dyDescent="0.2">
      <c r="A4350" s="1" t="s">
        <v>4390</v>
      </c>
      <c r="B4350" s="1">
        <v>63</v>
      </c>
      <c r="C4350" s="1" t="s">
        <v>40</v>
      </c>
      <c r="D4350" s="1" t="s">
        <v>15</v>
      </c>
      <c r="E4350" s="1">
        <v>27.89</v>
      </c>
      <c r="F4350" s="1">
        <v>30</v>
      </c>
      <c r="G4350" s="1" t="s">
        <v>27</v>
      </c>
      <c r="H4350" s="1" t="s">
        <v>54</v>
      </c>
      <c r="I4350" s="1">
        <v>8.99</v>
      </c>
      <c r="J4350" s="1">
        <v>0</v>
      </c>
      <c r="K4350" s="1" t="s">
        <v>36</v>
      </c>
      <c r="L4350" s="1">
        <v>4</v>
      </c>
      <c r="M4350" s="1">
        <v>0.9</v>
      </c>
      <c r="N4350" s="1" t="s">
        <v>38</v>
      </c>
    </row>
    <row r="4351" spans="1:14" x14ac:dyDescent="0.2">
      <c r="A4351" s="1" t="s">
        <v>4391</v>
      </c>
      <c r="B4351" s="1">
        <v>70</v>
      </c>
      <c r="C4351" s="1" t="s">
        <v>40</v>
      </c>
      <c r="D4351" s="1" t="s">
        <v>21</v>
      </c>
      <c r="E4351" s="1">
        <v>24.78</v>
      </c>
      <c r="F4351" s="1">
        <v>19</v>
      </c>
      <c r="G4351" s="1" t="s">
        <v>69</v>
      </c>
      <c r="H4351" s="1" t="s">
        <v>45</v>
      </c>
      <c r="I4351" s="1">
        <v>13.99</v>
      </c>
      <c r="J4351" s="1">
        <v>0</v>
      </c>
      <c r="K4351" s="1" t="s">
        <v>18</v>
      </c>
      <c r="L4351" s="1">
        <v>1</v>
      </c>
      <c r="M4351" s="1">
        <v>1.24</v>
      </c>
      <c r="N4351" s="1" t="s">
        <v>24</v>
      </c>
    </row>
    <row r="4352" spans="1:14" x14ac:dyDescent="0.2">
      <c r="A4352" s="1" t="s">
        <v>4392</v>
      </c>
      <c r="B4352" s="1">
        <v>53</v>
      </c>
      <c r="C4352" s="1" t="s">
        <v>40</v>
      </c>
      <c r="D4352" s="1" t="s">
        <v>31</v>
      </c>
      <c r="E4352" s="1">
        <v>27.97</v>
      </c>
      <c r="F4352" s="1">
        <v>35</v>
      </c>
      <c r="G4352" s="1" t="s">
        <v>16</v>
      </c>
      <c r="H4352" s="1" t="s">
        <v>54</v>
      </c>
      <c r="I4352" s="1">
        <v>17.989999999999998</v>
      </c>
      <c r="J4352" s="1">
        <v>0</v>
      </c>
      <c r="K4352" s="1" t="s">
        <v>28</v>
      </c>
      <c r="L4352" s="1">
        <v>1</v>
      </c>
      <c r="M4352" s="1">
        <v>0.78</v>
      </c>
      <c r="N4352" s="1" t="s">
        <v>51</v>
      </c>
    </row>
    <row r="4353" spans="1:14" x14ac:dyDescent="0.2">
      <c r="A4353" s="1" t="s">
        <v>4393</v>
      </c>
      <c r="B4353" s="1">
        <v>61</v>
      </c>
      <c r="C4353" s="1" t="s">
        <v>26</v>
      </c>
      <c r="D4353" s="1" t="s">
        <v>31</v>
      </c>
      <c r="E4353" s="1">
        <v>16.07</v>
      </c>
      <c r="F4353" s="1">
        <v>32</v>
      </c>
      <c r="G4353" s="1" t="s">
        <v>27</v>
      </c>
      <c r="H4353" s="1" t="s">
        <v>54</v>
      </c>
      <c r="I4353" s="1">
        <v>17.989999999999998</v>
      </c>
      <c r="J4353" s="1">
        <v>1</v>
      </c>
      <c r="K4353" s="1" t="s">
        <v>18</v>
      </c>
      <c r="L4353" s="1">
        <v>5</v>
      </c>
      <c r="M4353" s="1">
        <v>0.49</v>
      </c>
      <c r="N4353" s="1" t="s">
        <v>19</v>
      </c>
    </row>
    <row r="4354" spans="1:14" x14ac:dyDescent="0.2">
      <c r="A4354" s="1" t="s">
        <v>4394</v>
      </c>
      <c r="B4354" s="1">
        <v>59</v>
      </c>
      <c r="C4354" s="1" t="s">
        <v>26</v>
      </c>
      <c r="D4354" s="1" t="s">
        <v>21</v>
      </c>
      <c r="E4354" s="1">
        <v>0.32</v>
      </c>
      <c r="F4354" s="1">
        <v>29</v>
      </c>
      <c r="G4354" s="1" t="s">
        <v>16</v>
      </c>
      <c r="H4354" s="1" t="s">
        <v>23</v>
      </c>
      <c r="I4354" s="1">
        <v>13.99</v>
      </c>
      <c r="J4354" s="1">
        <v>0</v>
      </c>
      <c r="K4354" s="1" t="s">
        <v>36</v>
      </c>
      <c r="L4354" s="1">
        <v>4</v>
      </c>
      <c r="M4354" s="1">
        <v>0.01</v>
      </c>
      <c r="N4354" s="1" t="s">
        <v>33</v>
      </c>
    </row>
    <row r="4355" spans="1:14" x14ac:dyDescent="0.2">
      <c r="A4355" s="1" t="s">
        <v>4395</v>
      </c>
      <c r="B4355" s="1">
        <v>31</v>
      </c>
      <c r="C4355" s="1" t="s">
        <v>40</v>
      </c>
      <c r="D4355" s="1" t="s">
        <v>15</v>
      </c>
      <c r="E4355" s="1">
        <v>2.85</v>
      </c>
      <c r="F4355" s="1">
        <v>5</v>
      </c>
      <c r="G4355" s="1" t="s">
        <v>32</v>
      </c>
      <c r="H4355" s="1" t="s">
        <v>23</v>
      </c>
      <c r="I4355" s="1">
        <v>8.99</v>
      </c>
      <c r="J4355" s="1">
        <v>1</v>
      </c>
      <c r="K4355" s="1" t="s">
        <v>36</v>
      </c>
      <c r="L4355" s="1">
        <v>5</v>
      </c>
      <c r="M4355" s="1">
        <v>0.48</v>
      </c>
      <c r="N4355" s="1" t="s">
        <v>33</v>
      </c>
    </row>
    <row r="4356" spans="1:14" x14ac:dyDescent="0.2">
      <c r="A4356" s="1" t="s">
        <v>4396</v>
      </c>
      <c r="B4356" s="1">
        <v>44</v>
      </c>
      <c r="C4356" s="1" t="s">
        <v>14</v>
      </c>
      <c r="D4356" s="1" t="s">
        <v>31</v>
      </c>
      <c r="E4356" s="1">
        <v>6.78</v>
      </c>
      <c r="F4356" s="1">
        <v>6</v>
      </c>
      <c r="G4356" s="1" t="s">
        <v>16</v>
      </c>
      <c r="H4356" s="1" t="s">
        <v>45</v>
      </c>
      <c r="I4356" s="1">
        <v>17.989999999999998</v>
      </c>
      <c r="J4356" s="1">
        <v>0</v>
      </c>
      <c r="K4356" s="1" t="s">
        <v>42</v>
      </c>
      <c r="L4356" s="1">
        <v>5</v>
      </c>
      <c r="M4356" s="1">
        <v>0.97</v>
      </c>
      <c r="N4356" s="1" t="s">
        <v>19</v>
      </c>
    </row>
    <row r="4357" spans="1:14" x14ac:dyDescent="0.2">
      <c r="A4357" s="1" t="s">
        <v>4397</v>
      </c>
      <c r="B4357" s="1">
        <v>18</v>
      </c>
      <c r="C4357" s="1" t="s">
        <v>26</v>
      </c>
      <c r="D4357" s="1" t="s">
        <v>31</v>
      </c>
      <c r="E4357" s="1">
        <v>12.95</v>
      </c>
      <c r="F4357" s="1">
        <v>39</v>
      </c>
      <c r="G4357" s="1" t="s">
        <v>69</v>
      </c>
      <c r="H4357" s="1" t="s">
        <v>17</v>
      </c>
      <c r="I4357" s="1">
        <v>17.989999999999998</v>
      </c>
      <c r="J4357" s="1">
        <v>1</v>
      </c>
      <c r="K4357" s="1" t="s">
        <v>18</v>
      </c>
      <c r="L4357" s="1">
        <v>4</v>
      </c>
      <c r="M4357" s="1">
        <v>0.32</v>
      </c>
      <c r="N4357" s="1" t="s">
        <v>38</v>
      </c>
    </row>
    <row r="4358" spans="1:14" x14ac:dyDescent="0.2">
      <c r="A4358" s="1" t="s">
        <v>4398</v>
      </c>
      <c r="B4358" s="1">
        <v>64</v>
      </c>
      <c r="C4358" s="1" t="s">
        <v>26</v>
      </c>
      <c r="D4358" s="1" t="s">
        <v>15</v>
      </c>
      <c r="E4358" s="1">
        <v>1.74</v>
      </c>
      <c r="F4358" s="1">
        <v>20</v>
      </c>
      <c r="G4358" s="1" t="s">
        <v>22</v>
      </c>
      <c r="H4358" s="1" t="s">
        <v>45</v>
      </c>
      <c r="I4358" s="1">
        <v>8.99</v>
      </c>
      <c r="J4358" s="1">
        <v>1</v>
      </c>
      <c r="K4358" s="1" t="s">
        <v>36</v>
      </c>
      <c r="L4358" s="1">
        <v>5</v>
      </c>
      <c r="M4358" s="1">
        <v>0.08</v>
      </c>
      <c r="N4358" s="1" t="s">
        <v>19</v>
      </c>
    </row>
    <row r="4359" spans="1:14" x14ac:dyDescent="0.2">
      <c r="A4359" s="1" t="s">
        <v>4399</v>
      </c>
      <c r="B4359" s="1">
        <v>59</v>
      </c>
      <c r="C4359" s="1" t="s">
        <v>14</v>
      </c>
      <c r="D4359" s="1" t="s">
        <v>15</v>
      </c>
      <c r="E4359" s="1">
        <v>1.36</v>
      </c>
      <c r="F4359" s="1">
        <v>57</v>
      </c>
      <c r="G4359" s="1" t="s">
        <v>69</v>
      </c>
      <c r="H4359" s="1" t="s">
        <v>56</v>
      </c>
      <c r="I4359" s="1">
        <v>8.99</v>
      </c>
      <c r="J4359" s="1">
        <v>1</v>
      </c>
      <c r="K4359" s="1" t="s">
        <v>18</v>
      </c>
      <c r="L4359" s="1">
        <v>1</v>
      </c>
      <c r="M4359" s="1">
        <v>0.02</v>
      </c>
      <c r="N4359" s="1" t="s">
        <v>24</v>
      </c>
    </row>
    <row r="4360" spans="1:14" x14ac:dyDescent="0.2">
      <c r="A4360" s="1" t="s">
        <v>4400</v>
      </c>
      <c r="B4360" s="1">
        <v>27</v>
      </c>
      <c r="C4360" s="1" t="s">
        <v>26</v>
      </c>
      <c r="D4360" s="1" t="s">
        <v>21</v>
      </c>
      <c r="E4360" s="1">
        <v>3.46</v>
      </c>
      <c r="F4360" s="1">
        <v>42</v>
      </c>
      <c r="G4360" s="1" t="s">
        <v>22</v>
      </c>
      <c r="H4360" s="1" t="s">
        <v>45</v>
      </c>
      <c r="I4360" s="1">
        <v>13.99</v>
      </c>
      <c r="J4360" s="1">
        <v>1</v>
      </c>
      <c r="K4360" s="1" t="s">
        <v>18</v>
      </c>
      <c r="L4360" s="1">
        <v>5</v>
      </c>
      <c r="M4360" s="1">
        <v>0.08</v>
      </c>
      <c r="N4360" s="1" t="s">
        <v>46</v>
      </c>
    </row>
    <row r="4361" spans="1:14" x14ac:dyDescent="0.2">
      <c r="A4361" s="1" t="s">
        <v>4401</v>
      </c>
      <c r="B4361" s="1">
        <v>36</v>
      </c>
      <c r="C4361" s="1" t="s">
        <v>26</v>
      </c>
      <c r="D4361" s="1" t="s">
        <v>21</v>
      </c>
      <c r="E4361" s="1">
        <v>16.29</v>
      </c>
      <c r="F4361" s="1">
        <v>48</v>
      </c>
      <c r="G4361" s="1" t="s">
        <v>69</v>
      </c>
      <c r="H4361" s="1" t="s">
        <v>23</v>
      </c>
      <c r="I4361" s="1">
        <v>13.99</v>
      </c>
      <c r="J4361" s="1">
        <v>1</v>
      </c>
      <c r="K4361" s="1" t="s">
        <v>28</v>
      </c>
      <c r="L4361" s="1">
        <v>4</v>
      </c>
      <c r="M4361" s="1">
        <v>0.33</v>
      </c>
      <c r="N4361" s="1" t="s">
        <v>51</v>
      </c>
    </row>
    <row r="4362" spans="1:14" x14ac:dyDescent="0.2">
      <c r="A4362" s="1" t="s">
        <v>4402</v>
      </c>
      <c r="B4362" s="1">
        <v>28</v>
      </c>
      <c r="C4362" s="1" t="s">
        <v>14</v>
      </c>
      <c r="D4362" s="1" t="s">
        <v>15</v>
      </c>
      <c r="E4362" s="1">
        <v>12.94</v>
      </c>
      <c r="F4362" s="1">
        <v>40</v>
      </c>
      <c r="G4362" s="1" t="s">
        <v>22</v>
      </c>
      <c r="H4362" s="1" t="s">
        <v>23</v>
      </c>
      <c r="I4362" s="1">
        <v>8.99</v>
      </c>
      <c r="J4362" s="1">
        <v>1</v>
      </c>
      <c r="K4362" s="1" t="s">
        <v>42</v>
      </c>
      <c r="L4362" s="1">
        <v>3</v>
      </c>
      <c r="M4362" s="1">
        <v>0.32</v>
      </c>
      <c r="N4362" s="1" t="s">
        <v>46</v>
      </c>
    </row>
    <row r="4363" spans="1:14" x14ac:dyDescent="0.2">
      <c r="A4363" s="1" t="s">
        <v>4403</v>
      </c>
      <c r="B4363" s="1">
        <v>66</v>
      </c>
      <c r="C4363" s="1" t="s">
        <v>26</v>
      </c>
      <c r="D4363" s="1" t="s">
        <v>15</v>
      </c>
      <c r="E4363" s="1">
        <v>5.27</v>
      </c>
      <c r="F4363" s="1">
        <v>6</v>
      </c>
      <c r="G4363" s="1" t="s">
        <v>48</v>
      </c>
      <c r="H4363" s="1" t="s">
        <v>23</v>
      </c>
      <c r="I4363" s="1">
        <v>8.99</v>
      </c>
      <c r="J4363" s="1">
        <v>0</v>
      </c>
      <c r="K4363" s="1" t="s">
        <v>60</v>
      </c>
      <c r="L4363" s="1">
        <v>5</v>
      </c>
      <c r="M4363" s="1">
        <v>0.75</v>
      </c>
      <c r="N4363" s="1" t="s">
        <v>51</v>
      </c>
    </row>
    <row r="4364" spans="1:14" x14ac:dyDescent="0.2">
      <c r="A4364" s="1" t="s">
        <v>4404</v>
      </c>
      <c r="B4364" s="1">
        <v>24</v>
      </c>
      <c r="C4364" s="1" t="s">
        <v>26</v>
      </c>
      <c r="D4364" s="1" t="s">
        <v>31</v>
      </c>
      <c r="E4364" s="1">
        <v>16.170000000000002</v>
      </c>
      <c r="F4364" s="1">
        <v>33</v>
      </c>
      <c r="G4364" s="1" t="s">
        <v>48</v>
      </c>
      <c r="H4364" s="1" t="s">
        <v>56</v>
      </c>
      <c r="I4364" s="1">
        <v>17.989999999999998</v>
      </c>
      <c r="J4364" s="1">
        <v>1</v>
      </c>
      <c r="K4364" s="1" t="s">
        <v>18</v>
      </c>
      <c r="L4364" s="1">
        <v>2</v>
      </c>
      <c r="M4364" s="1">
        <v>0.48</v>
      </c>
      <c r="N4364" s="1" t="s">
        <v>38</v>
      </c>
    </row>
    <row r="4365" spans="1:14" x14ac:dyDescent="0.2">
      <c r="A4365" s="1" t="s">
        <v>4405</v>
      </c>
      <c r="B4365" s="1">
        <v>66</v>
      </c>
      <c r="C4365" s="1" t="s">
        <v>40</v>
      </c>
      <c r="D4365" s="1" t="s">
        <v>31</v>
      </c>
      <c r="E4365" s="1">
        <v>10.41</v>
      </c>
      <c r="F4365" s="1">
        <v>1</v>
      </c>
      <c r="G4365" s="1" t="s">
        <v>69</v>
      </c>
      <c r="H4365" s="1" t="s">
        <v>45</v>
      </c>
      <c r="I4365" s="1">
        <v>17.989999999999998</v>
      </c>
      <c r="J4365" s="1">
        <v>0</v>
      </c>
      <c r="K4365" s="1" t="s">
        <v>60</v>
      </c>
      <c r="L4365" s="1">
        <v>5</v>
      </c>
      <c r="M4365" s="1">
        <v>5.21</v>
      </c>
      <c r="N4365" s="1" t="s">
        <v>46</v>
      </c>
    </row>
    <row r="4366" spans="1:14" x14ac:dyDescent="0.2">
      <c r="A4366" s="1" t="s">
        <v>4406</v>
      </c>
      <c r="B4366" s="1">
        <v>60</v>
      </c>
      <c r="C4366" s="1" t="s">
        <v>26</v>
      </c>
      <c r="D4366" s="1" t="s">
        <v>15</v>
      </c>
      <c r="E4366" s="1">
        <v>20.76</v>
      </c>
      <c r="F4366" s="1">
        <v>8</v>
      </c>
      <c r="G4366" s="1" t="s">
        <v>27</v>
      </c>
      <c r="H4366" s="1" t="s">
        <v>45</v>
      </c>
      <c r="I4366" s="1">
        <v>8.99</v>
      </c>
      <c r="J4366" s="1">
        <v>0</v>
      </c>
      <c r="K4366" s="1" t="s">
        <v>60</v>
      </c>
      <c r="L4366" s="1">
        <v>4</v>
      </c>
      <c r="M4366" s="1">
        <v>2.31</v>
      </c>
      <c r="N4366" s="1" t="s">
        <v>19</v>
      </c>
    </row>
    <row r="4367" spans="1:14" x14ac:dyDescent="0.2">
      <c r="A4367" s="1" t="s">
        <v>4407</v>
      </c>
      <c r="B4367" s="1">
        <v>45</v>
      </c>
      <c r="C4367" s="1" t="s">
        <v>40</v>
      </c>
      <c r="D4367" s="1" t="s">
        <v>31</v>
      </c>
      <c r="E4367" s="1">
        <v>0.45</v>
      </c>
      <c r="F4367" s="1">
        <v>44</v>
      </c>
      <c r="G4367" s="1" t="s">
        <v>27</v>
      </c>
      <c r="H4367" s="1" t="s">
        <v>23</v>
      </c>
      <c r="I4367" s="1">
        <v>17.989999999999998</v>
      </c>
      <c r="J4367" s="1">
        <v>1</v>
      </c>
      <c r="K4367" s="1" t="s">
        <v>36</v>
      </c>
      <c r="L4367" s="1">
        <v>3</v>
      </c>
      <c r="M4367" s="1">
        <v>0.01</v>
      </c>
      <c r="N4367" s="1" t="s">
        <v>46</v>
      </c>
    </row>
    <row r="4368" spans="1:14" x14ac:dyDescent="0.2">
      <c r="A4368" s="1" t="s">
        <v>4408</v>
      </c>
      <c r="B4368" s="1">
        <v>54</v>
      </c>
      <c r="C4368" s="1" t="s">
        <v>26</v>
      </c>
      <c r="D4368" s="1" t="s">
        <v>15</v>
      </c>
      <c r="E4368" s="1">
        <v>11.9</v>
      </c>
      <c r="F4368" s="1">
        <v>49</v>
      </c>
      <c r="G4368" s="1" t="s">
        <v>48</v>
      </c>
      <c r="H4368" s="1" t="s">
        <v>54</v>
      </c>
      <c r="I4368" s="1">
        <v>8.99</v>
      </c>
      <c r="J4368" s="1">
        <v>1</v>
      </c>
      <c r="K4368" s="1" t="s">
        <v>42</v>
      </c>
      <c r="L4368" s="1">
        <v>5</v>
      </c>
      <c r="M4368" s="1">
        <v>0.24</v>
      </c>
      <c r="N4368" s="1" t="s">
        <v>33</v>
      </c>
    </row>
    <row r="4369" spans="1:14" x14ac:dyDescent="0.2">
      <c r="A4369" s="1" t="s">
        <v>4409</v>
      </c>
      <c r="B4369" s="1">
        <v>33</v>
      </c>
      <c r="C4369" s="1" t="s">
        <v>40</v>
      </c>
      <c r="D4369" s="1" t="s">
        <v>15</v>
      </c>
      <c r="E4369" s="1">
        <v>43.55</v>
      </c>
      <c r="F4369" s="1">
        <v>4</v>
      </c>
      <c r="G4369" s="1" t="s">
        <v>48</v>
      </c>
      <c r="H4369" s="1" t="s">
        <v>17</v>
      </c>
      <c r="I4369" s="1">
        <v>8.99</v>
      </c>
      <c r="J4369" s="1">
        <v>0</v>
      </c>
      <c r="K4369" s="1" t="s">
        <v>18</v>
      </c>
      <c r="L4369" s="1">
        <v>1</v>
      </c>
      <c r="M4369" s="1">
        <v>8.7100000000000009</v>
      </c>
      <c r="N4369" s="1" t="s">
        <v>51</v>
      </c>
    </row>
    <row r="4370" spans="1:14" x14ac:dyDescent="0.2">
      <c r="A4370" s="1" t="s">
        <v>4410</v>
      </c>
      <c r="B4370" s="1">
        <v>69</v>
      </c>
      <c r="C4370" s="1" t="s">
        <v>40</v>
      </c>
      <c r="D4370" s="1" t="s">
        <v>31</v>
      </c>
      <c r="E4370" s="1">
        <v>5.4</v>
      </c>
      <c r="F4370" s="1">
        <v>14</v>
      </c>
      <c r="G4370" s="1" t="s">
        <v>16</v>
      </c>
      <c r="H4370" s="1" t="s">
        <v>17</v>
      </c>
      <c r="I4370" s="1">
        <v>17.989999999999998</v>
      </c>
      <c r="J4370" s="1">
        <v>0</v>
      </c>
      <c r="K4370" s="1" t="s">
        <v>28</v>
      </c>
      <c r="L4370" s="1">
        <v>3</v>
      </c>
      <c r="M4370" s="1">
        <v>0.36</v>
      </c>
      <c r="N4370" s="1" t="s">
        <v>24</v>
      </c>
    </row>
    <row r="4371" spans="1:14" x14ac:dyDescent="0.2">
      <c r="A4371" s="1" t="s">
        <v>4411</v>
      </c>
      <c r="B4371" s="1">
        <v>44</v>
      </c>
      <c r="C4371" s="1" t="s">
        <v>14</v>
      </c>
      <c r="D4371" s="1" t="s">
        <v>21</v>
      </c>
      <c r="E4371" s="1">
        <v>12.56</v>
      </c>
      <c r="F4371" s="1">
        <v>53</v>
      </c>
      <c r="G4371" s="1" t="s">
        <v>69</v>
      </c>
      <c r="H4371" s="1" t="s">
        <v>45</v>
      </c>
      <c r="I4371" s="1">
        <v>13.99</v>
      </c>
      <c r="J4371" s="1">
        <v>1</v>
      </c>
      <c r="K4371" s="1" t="s">
        <v>28</v>
      </c>
      <c r="L4371" s="1">
        <v>3</v>
      </c>
      <c r="M4371" s="1">
        <v>0.23</v>
      </c>
      <c r="N4371" s="1" t="s">
        <v>19</v>
      </c>
    </row>
    <row r="4372" spans="1:14" x14ac:dyDescent="0.2">
      <c r="A4372" s="1" t="s">
        <v>4412</v>
      </c>
      <c r="B4372" s="1">
        <v>39</v>
      </c>
      <c r="C4372" s="1" t="s">
        <v>40</v>
      </c>
      <c r="D4372" s="1" t="s">
        <v>15</v>
      </c>
      <c r="E4372" s="1">
        <v>34.56</v>
      </c>
      <c r="F4372" s="1">
        <v>39</v>
      </c>
      <c r="G4372" s="1" t="s">
        <v>22</v>
      </c>
      <c r="H4372" s="1" t="s">
        <v>23</v>
      </c>
      <c r="I4372" s="1">
        <v>8.99</v>
      </c>
      <c r="J4372" s="1">
        <v>0</v>
      </c>
      <c r="K4372" s="1" t="s">
        <v>36</v>
      </c>
      <c r="L4372" s="1">
        <v>1</v>
      </c>
      <c r="M4372" s="1">
        <v>0.86</v>
      </c>
      <c r="N4372" s="1" t="s">
        <v>46</v>
      </c>
    </row>
    <row r="4373" spans="1:14" x14ac:dyDescent="0.2">
      <c r="A4373" s="1" t="s">
        <v>4413</v>
      </c>
      <c r="B4373" s="1">
        <v>53</v>
      </c>
      <c r="C4373" s="1" t="s">
        <v>26</v>
      </c>
      <c r="D4373" s="1" t="s">
        <v>31</v>
      </c>
      <c r="E4373" s="1">
        <v>3.41</v>
      </c>
      <c r="F4373" s="1">
        <v>50</v>
      </c>
      <c r="G4373" s="1" t="s">
        <v>32</v>
      </c>
      <c r="H4373" s="1" t="s">
        <v>45</v>
      </c>
      <c r="I4373" s="1">
        <v>17.989999999999998</v>
      </c>
      <c r="J4373" s="1">
        <v>1</v>
      </c>
      <c r="K4373" s="1" t="s">
        <v>36</v>
      </c>
      <c r="L4373" s="1">
        <v>1</v>
      </c>
      <c r="M4373" s="1">
        <v>7.0000000000000007E-2</v>
      </c>
      <c r="N4373" s="1" t="s">
        <v>38</v>
      </c>
    </row>
    <row r="4374" spans="1:14" x14ac:dyDescent="0.2">
      <c r="A4374" s="1" t="s">
        <v>4414</v>
      </c>
      <c r="B4374" s="1">
        <v>33</v>
      </c>
      <c r="C4374" s="1" t="s">
        <v>40</v>
      </c>
      <c r="D4374" s="1" t="s">
        <v>21</v>
      </c>
      <c r="E4374" s="1">
        <v>5.76</v>
      </c>
      <c r="F4374" s="1">
        <v>40</v>
      </c>
      <c r="G4374" s="1" t="s">
        <v>22</v>
      </c>
      <c r="H4374" s="1" t="s">
        <v>54</v>
      </c>
      <c r="I4374" s="1">
        <v>13.99</v>
      </c>
      <c r="J4374" s="1">
        <v>1</v>
      </c>
      <c r="K4374" s="1" t="s">
        <v>18</v>
      </c>
      <c r="L4374" s="1">
        <v>5</v>
      </c>
      <c r="M4374" s="1">
        <v>0.14000000000000001</v>
      </c>
      <c r="N4374" s="1" t="s">
        <v>46</v>
      </c>
    </row>
    <row r="4375" spans="1:14" x14ac:dyDescent="0.2">
      <c r="A4375" s="1" t="s">
        <v>4415</v>
      </c>
      <c r="B4375" s="1">
        <v>36</v>
      </c>
      <c r="C4375" s="1" t="s">
        <v>14</v>
      </c>
      <c r="D4375" s="1" t="s">
        <v>15</v>
      </c>
      <c r="E4375" s="1">
        <v>1.1100000000000001</v>
      </c>
      <c r="F4375" s="1">
        <v>39</v>
      </c>
      <c r="G4375" s="1" t="s">
        <v>32</v>
      </c>
      <c r="H4375" s="1" t="s">
        <v>17</v>
      </c>
      <c r="I4375" s="1">
        <v>8.99</v>
      </c>
      <c r="J4375" s="1">
        <v>1</v>
      </c>
      <c r="K4375" s="1" t="s">
        <v>60</v>
      </c>
      <c r="L4375" s="1">
        <v>1</v>
      </c>
      <c r="M4375" s="1">
        <v>0.03</v>
      </c>
      <c r="N4375" s="1" t="s">
        <v>51</v>
      </c>
    </row>
    <row r="4376" spans="1:14" x14ac:dyDescent="0.2">
      <c r="A4376" s="1" t="s">
        <v>4416</v>
      </c>
      <c r="B4376" s="1">
        <v>65</v>
      </c>
      <c r="C4376" s="1" t="s">
        <v>14</v>
      </c>
      <c r="D4376" s="1" t="s">
        <v>15</v>
      </c>
      <c r="E4376" s="1">
        <v>3.84</v>
      </c>
      <c r="F4376" s="1">
        <v>3</v>
      </c>
      <c r="G4376" s="1" t="s">
        <v>32</v>
      </c>
      <c r="H4376" s="1" t="s">
        <v>54</v>
      </c>
      <c r="I4376" s="1">
        <v>8.99</v>
      </c>
      <c r="J4376" s="1">
        <v>0</v>
      </c>
      <c r="K4376" s="1" t="s">
        <v>60</v>
      </c>
      <c r="L4376" s="1">
        <v>3</v>
      </c>
      <c r="M4376" s="1">
        <v>0.96</v>
      </c>
      <c r="N4376" s="1" t="s">
        <v>46</v>
      </c>
    </row>
    <row r="4377" spans="1:14" x14ac:dyDescent="0.2">
      <c r="A4377" s="1" t="s">
        <v>4417</v>
      </c>
      <c r="B4377" s="1">
        <v>23</v>
      </c>
      <c r="C4377" s="1" t="s">
        <v>14</v>
      </c>
      <c r="D4377" s="1" t="s">
        <v>31</v>
      </c>
      <c r="E4377" s="1">
        <v>15.27</v>
      </c>
      <c r="F4377" s="1">
        <v>27</v>
      </c>
      <c r="G4377" s="1" t="s">
        <v>27</v>
      </c>
      <c r="H4377" s="1" t="s">
        <v>56</v>
      </c>
      <c r="I4377" s="1">
        <v>17.989999999999998</v>
      </c>
      <c r="J4377" s="1">
        <v>0</v>
      </c>
      <c r="K4377" s="1" t="s">
        <v>42</v>
      </c>
      <c r="L4377" s="1">
        <v>1</v>
      </c>
      <c r="M4377" s="1">
        <v>0.55000000000000004</v>
      </c>
      <c r="N4377" s="1" t="s">
        <v>29</v>
      </c>
    </row>
    <row r="4378" spans="1:14" x14ac:dyDescent="0.2">
      <c r="A4378" s="1" t="s">
        <v>4418</v>
      </c>
      <c r="B4378" s="1">
        <v>22</v>
      </c>
      <c r="C4378" s="1" t="s">
        <v>26</v>
      </c>
      <c r="D4378" s="1" t="s">
        <v>31</v>
      </c>
      <c r="E4378" s="1">
        <v>7.28</v>
      </c>
      <c r="F4378" s="1">
        <v>43</v>
      </c>
      <c r="G4378" s="1" t="s">
        <v>69</v>
      </c>
      <c r="H4378" s="1" t="s">
        <v>54</v>
      </c>
      <c r="I4378" s="1">
        <v>17.989999999999998</v>
      </c>
      <c r="J4378" s="1">
        <v>0</v>
      </c>
      <c r="K4378" s="1" t="s">
        <v>36</v>
      </c>
      <c r="L4378" s="1">
        <v>5</v>
      </c>
      <c r="M4378" s="1">
        <v>0.17</v>
      </c>
      <c r="N4378" s="1" t="s">
        <v>24</v>
      </c>
    </row>
    <row r="4379" spans="1:14" x14ac:dyDescent="0.2">
      <c r="A4379" s="1" t="s">
        <v>4419</v>
      </c>
      <c r="B4379" s="1">
        <v>51</v>
      </c>
      <c r="C4379" s="1" t="s">
        <v>14</v>
      </c>
      <c r="D4379" s="1" t="s">
        <v>21</v>
      </c>
      <c r="E4379" s="1">
        <v>0.73</v>
      </c>
      <c r="F4379" s="1">
        <v>46</v>
      </c>
      <c r="G4379" s="1" t="s">
        <v>69</v>
      </c>
      <c r="H4379" s="1" t="s">
        <v>45</v>
      </c>
      <c r="I4379" s="1">
        <v>13.99</v>
      </c>
      <c r="J4379" s="1">
        <v>1</v>
      </c>
      <c r="K4379" s="1" t="s">
        <v>28</v>
      </c>
      <c r="L4379" s="1">
        <v>5</v>
      </c>
      <c r="M4379" s="1">
        <v>0.02</v>
      </c>
      <c r="N4379" s="1" t="s">
        <v>51</v>
      </c>
    </row>
    <row r="4380" spans="1:14" x14ac:dyDescent="0.2">
      <c r="A4380" s="1" t="s">
        <v>4420</v>
      </c>
      <c r="B4380" s="1">
        <v>69</v>
      </c>
      <c r="C4380" s="1" t="s">
        <v>40</v>
      </c>
      <c r="D4380" s="1" t="s">
        <v>31</v>
      </c>
      <c r="E4380" s="1">
        <v>21.64</v>
      </c>
      <c r="F4380" s="1">
        <v>27</v>
      </c>
      <c r="G4380" s="1" t="s">
        <v>22</v>
      </c>
      <c r="H4380" s="1" t="s">
        <v>23</v>
      </c>
      <c r="I4380" s="1">
        <v>17.989999999999998</v>
      </c>
      <c r="J4380" s="1">
        <v>0</v>
      </c>
      <c r="K4380" s="1" t="s">
        <v>18</v>
      </c>
      <c r="L4380" s="1">
        <v>5</v>
      </c>
      <c r="M4380" s="1">
        <v>0.77</v>
      </c>
      <c r="N4380" s="1" t="s">
        <v>46</v>
      </c>
    </row>
    <row r="4381" spans="1:14" x14ac:dyDescent="0.2">
      <c r="A4381" s="1" t="s">
        <v>4421</v>
      </c>
      <c r="B4381" s="1">
        <v>57</v>
      </c>
      <c r="C4381" s="1" t="s">
        <v>26</v>
      </c>
      <c r="D4381" s="1" t="s">
        <v>15</v>
      </c>
      <c r="E4381" s="1">
        <v>4.12</v>
      </c>
      <c r="F4381" s="1">
        <v>10</v>
      </c>
      <c r="G4381" s="1" t="s">
        <v>48</v>
      </c>
      <c r="H4381" s="1" t="s">
        <v>17</v>
      </c>
      <c r="I4381" s="1">
        <v>8.99</v>
      </c>
      <c r="J4381" s="1">
        <v>1</v>
      </c>
      <c r="K4381" s="1" t="s">
        <v>36</v>
      </c>
      <c r="L4381" s="1">
        <v>1</v>
      </c>
      <c r="M4381" s="1">
        <v>0.37</v>
      </c>
      <c r="N4381" s="1" t="s">
        <v>24</v>
      </c>
    </row>
    <row r="4382" spans="1:14" x14ac:dyDescent="0.2">
      <c r="A4382" s="1" t="s">
        <v>4422</v>
      </c>
      <c r="B4382" s="1">
        <v>28</v>
      </c>
      <c r="C4382" s="1" t="s">
        <v>14</v>
      </c>
      <c r="D4382" s="1" t="s">
        <v>31</v>
      </c>
      <c r="E4382" s="1">
        <v>0.77</v>
      </c>
      <c r="F4382" s="1">
        <v>21</v>
      </c>
      <c r="G4382" s="1" t="s">
        <v>69</v>
      </c>
      <c r="H4382" s="1" t="s">
        <v>23</v>
      </c>
      <c r="I4382" s="1">
        <v>17.989999999999998</v>
      </c>
      <c r="J4382" s="1">
        <v>1</v>
      </c>
      <c r="K4382" s="1" t="s">
        <v>28</v>
      </c>
      <c r="L4382" s="1">
        <v>2</v>
      </c>
      <c r="M4382" s="1">
        <v>0.04</v>
      </c>
      <c r="N4382" s="1" t="s">
        <v>19</v>
      </c>
    </row>
    <row r="4383" spans="1:14" x14ac:dyDescent="0.2">
      <c r="A4383" s="1" t="s">
        <v>4423</v>
      </c>
      <c r="B4383" s="1">
        <v>65</v>
      </c>
      <c r="C4383" s="1" t="s">
        <v>26</v>
      </c>
      <c r="D4383" s="1" t="s">
        <v>15</v>
      </c>
      <c r="E4383" s="1">
        <v>13.42</v>
      </c>
      <c r="F4383" s="1">
        <v>52</v>
      </c>
      <c r="G4383" s="1" t="s">
        <v>27</v>
      </c>
      <c r="H4383" s="1" t="s">
        <v>56</v>
      </c>
      <c r="I4383" s="1">
        <v>8.99</v>
      </c>
      <c r="J4383" s="1">
        <v>1</v>
      </c>
      <c r="K4383" s="1" t="s">
        <v>42</v>
      </c>
      <c r="L4383" s="1">
        <v>3</v>
      </c>
      <c r="M4383" s="1">
        <v>0.25</v>
      </c>
      <c r="N4383" s="1" t="s">
        <v>33</v>
      </c>
    </row>
    <row r="4384" spans="1:14" x14ac:dyDescent="0.2">
      <c r="A4384" s="1" t="s">
        <v>4424</v>
      </c>
      <c r="B4384" s="1">
        <v>31</v>
      </c>
      <c r="C4384" s="1" t="s">
        <v>26</v>
      </c>
      <c r="D4384" s="1" t="s">
        <v>31</v>
      </c>
      <c r="E4384" s="1">
        <v>4.03</v>
      </c>
      <c r="F4384" s="1">
        <v>24</v>
      </c>
      <c r="G4384" s="1" t="s">
        <v>32</v>
      </c>
      <c r="H4384" s="1" t="s">
        <v>23</v>
      </c>
      <c r="I4384" s="1">
        <v>17.989999999999998</v>
      </c>
      <c r="J4384" s="1">
        <v>1</v>
      </c>
      <c r="K4384" s="1" t="s">
        <v>18</v>
      </c>
      <c r="L4384" s="1">
        <v>5</v>
      </c>
      <c r="M4384" s="1">
        <v>0.16</v>
      </c>
      <c r="N4384" s="1" t="s">
        <v>29</v>
      </c>
    </row>
    <row r="4385" spans="1:14" x14ac:dyDescent="0.2">
      <c r="A4385" s="1" t="s">
        <v>4425</v>
      </c>
      <c r="B4385" s="1">
        <v>54</v>
      </c>
      <c r="C4385" s="1" t="s">
        <v>26</v>
      </c>
      <c r="D4385" s="1" t="s">
        <v>21</v>
      </c>
      <c r="E4385" s="1">
        <v>4.41</v>
      </c>
      <c r="F4385" s="1">
        <v>9</v>
      </c>
      <c r="G4385" s="1" t="s">
        <v>69</v>
      </c>
      <c r="H4385" s="1" t="s">
        <v>45</v>
      </c>
      <c r="I4385" s="1">
        <v>13.99</v>
      </c>
      <c r="J4385" s="1">
        <v>1</v>
      </c>
      <c r="K4385" s="1" t="s">
        <v>18</v>
      </c>
      <c r="L4385" s="1">
        <v>2</v>
      </c>
      <c r="M4385" s="1">
        <v>0.44</v>
      </c>
      <c r="N4385" s="1" t="s">
        <v>24</v>
      </c>
    </row>
    <row r="4386" spans="1:14" x14ac:dyDescent="0.2">
      <c r="A4386" s="1" t="s">
        <v>4426</v>
      </c>
      <c r="B4386" s="1">
        <v>46</v>
      </c>
      <c r="C4386" s="1" t="s">
        <v>40</v>
      </c>
      <c r="D4386" s="1" t="s">
        <v>15</v>
      </c>
      <c r="E4386" s="1">
        <v>14.86</v>
      </c>
      <c r="F4386" s="1">
        <v>47</v>
      </c>
      <c r="G4386" s="1" t="s">
        <v>48</v>
      </c>
      <c r="H4386" s="1" t="s">
        <v>17</v>
      </c>
      <c r="I4386" s="1">
        <v>8.99</v>
      </c>
      <c r="J4386" s="1">
        <v>1</v>
      </c>
      <c r="K4386" s="1" t="s">
        <v>42</v>
      </c>
      <c r="L4386" s="1">
        <v>4</v>
      </c>
      <c r="M4386" s="1">
        <v>0.31</v>
      </c>
      <c r="N4386" s="1" t="s">
        <v>38</v>
      </c>
    </row>
    <row r="4387" spans="1:14" x14ac:dyDescent="0.2">
      <c r="A4387" s="2" t="s">
        <v>4427</v>
      </c>
      <c r="B4387" s="1">
        <v>39</v>
      </c>
      <c r="C4387" s="1" t="s">
        <v>14</v>
      </c>
      <c r="D4387" s="1" t="s">
        <v>31</v>
      </c>
      <c r="E4387" s="1">
        <v>11.04</v>
      </c>
      <c r="F4387" s="1">
        <v>60</v>
      </c>
      <c r="G4387" s="1" t="s">
        <v>22</v>
      </c>
      <c r="H4387" s="1" t="s">
        <v>56</v>
      </c>
      <c r="I4387" s="1">
        <v>17.989999999999998</v>
      </c>
      <c r="J4387" s="1">
        <v>1</v>
      </c>
      <c r="K4387" s="1" t="s">
        <v>28</v>
      </c>
      <c r="L4387" s="1">
        <v>4</v>
      </c>
      <c r="M4387" s="1">
        <v>0.18</v>
      </c>
      <c r="N4387" s="1" t="s">
        <v>33</v>
      </c>
    </row>
    <row r="4388" spans="1:14" x14ac:dyDescent="0.2">
      <c r="A4388" s="1" t="s">
        <v>4428</v>
      </c>
      <c r="B4388" s="1">
        <v>29</v>
      </c>
      <c r="C4388" s="1" t="s">
        <v>40</v>
      </c>
      <c r="D4388" s="1" t="s">
        <v>31</v>
      </c>
      <c r="E4388" s="1">
        <v>15.36</v>
      </c>
      <c r="F4388" s="1">
        <v>31</v>
      </c>
      <c r="G4388" s="1" t="s">
        <v>48</v>
      </c>
      <c r="H4388" s="1" t="s">
        <v>23</v>
      </c>
      <c r="I4388" s="1">
        <v>17.989999999999998</v>
      </c>
      <c r="J4388" s="1">
        <v>1</v>
      </c>
      <c r="K4388" s="1" t="s">
        <v>28</v>
      </c>
      <c r="L4388" s="1">
        <v>1</v>
      </c>
      <c r="M4388" s="1">
        <v>0.48</v>
      </c>
      <c r="N4388" s="1" t="s">
        <v>24</v>
      </c>
    </row>
    <row r="4389" spans="1:14" x14ac:dyDescent="0.2">
      <c r="A4389" s="1" t="s">
        <v>4429</v>
      </c>
      <c r="B4389" s="1">
        <v>50</v>
      </c>
      <c r="C4389" s="1" t="s">
        <v>14</v>
      </c>
      <c r="D4389" s="1" t="s">
        <v>15</v>
      </c>
      <c r="E4389" s="1">
        <v>9.5399999999999991</v>
      </c>
      <c r="F4389" s="1">
        <v>38</v>
      </c>
      <c r="G4389" s="1" t="s">
        <v>22</v>
      </c>
      <c r="H4389" s="1" t="s">
        <v>45</v>
      </c>
      <c r="I4389" s="1">
        <v>8.99</v>
      </c>
      <c r="J4389" s="1">
        <v>1</v>
      </c>
      <c r="K4389" s="1" t="s">
        <v>42</v>
      </c>
      <c r="L4389" s="1">
        <v>3</v>
      </c>
      <c r="M4389" s="1">
        <v>0.24</v>
      </c>
      <c r="N4389" s="1" t="s">
        <v>19</v>
      </c>
    </row>
    <row r="4390" spans="1:14" x14ac:dyDescent="0.2">
      <c r="A4390" s="1" t="s">
        <v>4430</v>
      </c>
      <c r="B4390" s="1">
        <v>54</v>
      </c>
      <c r="C4390" s="1" t="s">
        <v>40</v>
      </c>
      <c r="D4390" s="1" t="s">
        <v>15</v>
      </c>
      <c r="E4390" s="1">
        <v>14.18</v>
      </c>
      <c r="F4390" s="1">
        <v>45</v>
      </c>
      <c r="G4390" s="1" t="s">
        <v>16</v>
      </c>
      <c r="H4390" s="1" t="s">
        <v>23</v>
      </c>
      <c r="I4390" s="1">
        <v>8.99</v>
      </c>
      <c r="J4390" s="1">
        <v>1</v>
      </c>
      <c r="K4390" s="1" t="s">
        <v>42</v>
      </c>
      <c r="L4390" s="1">
        <v>5</v>
      </c>
      <c r="M4390" s="1">
        <v>0.31</v>
      </c>
      <c r="N4390" s="1" t="s">
        <v>51</v>
      </c>
    </row>
    <row r="4391" spans="1:14" x14ac:dyDescent="0.2">
      <c r="A4391" s="1" t="s">
        <v>4431</v>
      </c>
      <c r="B4391" s="1">
        <v>32</v>
      </c>
      <c r="C4391" s="1" t="s">
        <v>40</v>
      </c>
      <c r="D4391" s="1" t="s">
        <v>21</v>
      </c>
      <c r="E4391" s="1">
        <v>1.52</v>
      </c>
      <c r="F4391" s="1">
        <v>10</v>
      </c>
      <c r="G4391" s="1" t="s">
        <v>27</v>
      </c>
      <c r="H4391" s="1" t="s">
        <v>54</v>
      </c>
      <c r="I4391" s="1">
        <v>13.99</v>
      </c>
      <c r="J4391" s="1">
        <v>1</v>
      </c>
      <c r="K4391" s="1" t="s">
        <v>42</v>
      </c>
      <c r="L4391" s="1">
        <v>3</v>
      </c>
      <c r="M4391" s="1">
        <v>0.14000000000000001</v>
      </c>
      <c r="N4391" s="1" t="s">
        <v>19</v>
      </c>
    </row>
    <row r="4392" spans="1:14" x14ac:dyDescent="0.2">
      <c r="A4392" s="1" t="s">
        <v>4432</v>
      </c>
      <c r="B4392" s="1">
        <v>25</v>
      </c>
      <c r="C4392" s="1" t="s">
        <v>26</v>
      </c>
      <c r="D4392" s="1" t="s">
        <v>31</v>
      </c>
      <c r="E4392" s="1">
        <v>0.82</v>
      </c>
      <c r="F4392" s="1">
        <v>22</v>
      </c>
      <c r="G4392" s="1" t="s">
        <v>32</v>
      </c>
      <c r="H4392" s="1" t="s">
        <v>56</v>
      </c>
      <c r="I4392" s="1">
        <v>17.989999999999998</v>
      </c>
      <c r="J4392" s="1">
        <v>1</v>
      </c>
      <c r="K4392" s="1" t="s">
        <v>28</v>
      </c>
      <c r="L4392" s="1">
        <v>1</v>
      </c>
      <c r="M4392" s="1">
        <v>0.04</v>
      </c>
      <c r="N4392" s="1" t="s">
        <v>38</v>
      </c>
    </row>
    <row r="4393" spans="1:14" x14ac:dyDescent="0.2">
      <c r="A4393" s="1" t="s">
        <v>4433</v>
      </c>
      <c r="B4393" s="1">
        <v>64</v>
      </c>
      <c r="C4393" s="1" t="s">
        <v>14</v>
      </c>
      <c r="D4393" s="1" t="s">
        <v>31</v>
      </c>
      <c r="E4393" s="1">
        <v>0.34</v>
      </c>
      <c r="F4393" s="1">
        <v>1</v>
      </c>
      <c r="G4393" s="1" t="s">
        <v>22</v>
      </c>
      <c r="H4393" s="1" t="s">
        <v>54</v>
      </c>
      <c r="I4393" s="1">
        <v>17.989999999999998</v>
      </c>
      <c r="J4393" s="1">
        <v>1</v>
      </c>
      <c r="K4393" s="1" t="s">
        <v>18</v>
      </c>
      <c r="L4393" s="1">
        <v>3</v>
      </c>
      <c r="M4393" s="1">
        <v>0.17</v>
      </c>
      <c r="N4393" s="1" t="s">
        <v>46</v>
      </c>
    </row>
    <row r="4394" spans="1:14" x14ac:dyDescent="0.2">
      <c r="A4394" s="1" t="s">
        <v>4434</v>
      </c>
      <c r="B4394" s="1">
        <v>44</v>
      </c>
      <c r="C4394" s="1" t="s">
        <v>40</v>
      </c>
      <c r="D4394" s="1" t="s">
        <v>21</v>
      </c>
      <c r="E4394" s="1">
        <v>1.01</v>
      </c>
      <c r="F4394" s="1">
        <v>13</v>
      </c>
      <c r="G4394" s="1" t="s">
        <v>22</v>
      </c>
      <c r="H4394" s="1" t="s">
        <v>45</v>
      </c>
      <c r="I4394" s="1">
        <v>13.99</v>
      </c>
      <c r="J4394" s="1">
        <v>0</v>
      </c>
      <c r="K4394" s="1" t="s">
        <v>42</v>
      </c>
      <c r="L4394" s="1">
        <v>4</v>
      </c>
      <c r="M4394" s="1">
        <v>7.0000000000000007E-2</v>
      </c>
      <c r="N4394" s="1" t="s">
        <v>19</v>
      </c>
    </row>
    <row r="4395" spans="1:14" x14ac:dyDescent="0.2">
      <c r="A4395" s="1" t="s">
        <v>4435</v>
      </c>
      <c r="B4395" s="1">
        <v>44</v>
      </c>
      <c r="C4395" s="1" t="s">
        <v>26</v>
      </c>
      <c r="D4395" s="1" t="s">
        <v>31</v>
      </c>
      <c r="E4395" s="1">
        <v>7.47</v>
      </c>
      <c r="F4395" s="1">
        <v>19</v>
      </c>
      <c r="G4395" s="1" t="s">
        <v>22</v>
      </c>
      <c r="H4395" s="1" t="s">
        <v>54</v>
      </c>
      <c r="I4395" s="1">
        <v>17.989999999999998</v>
      </c>
      <c r="J4395" s="1">
        <v>0</v>
      </c>
      <c r="K4395" s="1" t="s">
        <v>36</v>
      </c>
      <c r="L4395" s="1">
        <v>1</v>
      </c>
      <c r="M4395" s="1">
        <v>0.37</v>
      </c>
      <c r="N4395" s="1" t="s">
        <v>19</v>
      </c>
    </row>
    <row r="4396" spans="1:14" x14ac:dyDescent="0.2">
      <c r="A4396" s="1" t="s">
        <v>4436</v>
      </c>
      <c r="B4396" s="1">
        <v>18</v>
      </c>
      <c r="C4396" s="1" t="s">
        <v>40</v>
      </c>
      <c r="D4396" s="1" t="s">
        <v>15</v>
      </c>
      <c r="E4396" s="1">
        <v>6.57</v>
      </c>
      <c r="F4396" s="1">
        <v>50</v>
      </c>
      <c r="G4396" s="1" t="s">
        <v>16</v>
      </c>
      <c r="H4396" s="1" t="s">
        <v>45</v>
      </c>
      <c r="I4396" s="1">
        <v>8.99</v>
      </c>
      <c r="J4396" s="1">
        <v>1</v>
      </c>
      <c r="K4396" s="1" t="s">
        <v>42</v>
      </c>
      <c r="L4396" s="1">
        <v>3</v>
      </c>
      <c r="M4396" s="1">
        <v>0.13</v>
      </c>
      <c r="N4396" s="1" t="s">
        <v>51</v>
      </c>
    </row>
    <row r="4397" spans="1:14" x14ac:dyDescent="0.2">
      <c r="A4397" s="1" t="s">
        <v>4437</v>
      </c>
      <c r="B4397" s="1">
        <v>38</v>
      </c>
      <c r="C4397" s="1" t="s">
        <v>26</v>
      </c>
      <c r="D4397" s="1" t="s">
        <v>15</v>
      </c>
      <c r="E4397" s="1">
        <v>39.29</v>
      </c>
      <c r="F4397" s="1">
        <v>54</v>
      </c>
      <c r="G4397" s="1" t="s">
        <v>69</v>
      </c>
      <c r="H4397" s="1" t="s">
        <v>17</v>
      </c>
      <c r="I4397" s="1">
        <v>8.99</v>
      </c>
      <c r="J4397" s="1">
        <v>0</v>
      </c>
      <c r="K4397" s="1" t="s">
        <v>60</v>
      </c>
      <c r="L4397" s="1">
        <v>5</v>
      </c>
      <c r="M4397" s="1">
        <v>0.71</v>
      </c>
      <c r="N4397" s="1" t="s">
        <v>38</v>
      </c>
    </row>
    <row r="4398" spans="1:14" x14ac:dyDescent="0.2">
      <c r="A4398" s="1" t="s">
        <v>4438</v>
      </c>
      <c r="B4398" s="1">
        <v>36</v>
      </c>
      <c r="C4398" s="1" t="s">
        <v>26</v>
      </c>
      <c r="D4398" s="1" t="s">
        <v>21</v>
      </c>
      <c r="E4398" s="1">
        <v>3.16</v>
      </c>
      <c r="F4398" s="1">
        <v>23</v>
      </c>
      <c r="G4398" s="1" t="s">
        <v>32</v>
      </c>
      <c r="H4398" s="1" t="s">
        <v>56</v>
      </c>
      <c r="I4398" s="1">
        <v>13.99</v>
      </c>
      <c r="J4398" s="1">
        <v>1</v>
      </c>
      <c r="K4398" s="1" t="s">
        <v>28</v>
      </c>
      <c r="L4398" s="1">
        <v>5</v>
      </c>
      <c r="M4398" s="1">
        <v>0.13</v>
      </c>
      <c r="N4398" s="1" t="s">
        <v>46</v>
      </c>
    </row>
    <row r="4399" spans="1:14" x14ac:dyDescent="0.2">
      <c r="A4399" s="1" t="s">
        <v>4439</v>
      </c>
      <c r="B4399" s="1">
        <v>18</v>
      </c>
      <c r="C4399" s="1" t="s">
        <v>26</v>
      </c>
      <c r="D4399" s="1" t="s">
        <v>15</v>
      </c>
      <c r="E4399" s="1">
        <v>0.75</v>
      </c>
      <c r="F4399" s="1">
        <v>11</v>
      </c>
      <c r="G4399" s="1" t="s">
        <v>16</v>
      </c>
      <c r="H4399" s="1" t="s">
        <v>45</v>
      </c>
      <c r="I4399" s="1">
        <v>8.99</v>
      </c>
      <c r="J4399" s="1">
        <v>1</v>
      </c>
      <c r="K4399" s="1" t="s">
        <v>28</v>
      </c>
      <c r="L4399" s="1">
        <v>5</v>
      </c>
      <c r="M4399" s="1">
        <v>0.06</v>
      </c>
      <c r="N4399" s="1" t="s">
        <v>38</v>
      </c>
    </row>
    <row r="4400" spans="1:14" x14ac:dyDescent="0.2">
      <c r="A4400" s="1" t="s">
        <v>4440</v>
      </c>
      <c r="B4400" s="1">
        <v>21</v>
      </c>
      <c r="C4400" s="1" t="s">
        <v>14</v>
      </c>
      <c r="D4400" s="1" t="s">
        <v>15</v>
      </c>
      <c r="E4400" s="1">
        <v>5.57</v>
      </c>
      <c r="F4400" s="1">
        <v>21</v>
      </c>
      <c r="G4400" s="1" t="s">
        <v>32</v>
      </c>
      <c r="H4400" s="1" t="s">
        <v>17</v>
      </c>
      <c r="I4400" s="1">
        <v>8.99</v>
      </c>
      <c r="J4400" s="1">
        <v>0</v>
      </c>
      <c r="K4400" s="1" t="s">
        <v>42</v>
      </c>
      <c r="L4400" s="1">
        <v>3</v>
      </c>
      <c r="M4400" s="1">
        <v>0.25</v>
      </c>
      <c r="N4400" s="1" t="s">
        <v>38</v>
      </c>
    </row>
    <row r="4401" spans="1:14" x14ac:dyDescent="0.2">
      <c r="A4401" s="1" t="s">
        <v>4441</v>
      </c>
      <c r="B4401" s="1">
        <v>37</v>
      </c>
      <c r="C4401" s="1" t="s">
        <v>40</v>
      </c>
      <c r="D4401" s="1" t="s">
        <v>21</v>
      </c>
      <c r="E4401" s="1">
        <v>3.72</v>
      </c>
      <c r="F4401" s="1">
        <v>31</v>
      </c>
      <c r="G4401" s="1" t="s">
        <v>16</v>
      </c>
      <c r="H4401" s="1" t="s">
        <v>23</v>
      </c>
      <c r="I4401" s="1">
        <v>13.99</v>
      </c>
      <c r="J4401" s="1">
        <v>1</v>
      </c>
      <c r="K4401" s="1" t="s">
        <v>36</v>
      </c>
      <c r="L4401" s="1">
        <v>2</v>
      </c>
      <c r="M4401" s="1">
        <v>0.12</v>
      </c>
      <c r="N4401" s="1" t="s">
        <v>38</v>
      </c>
    </row>
    <row r="4402" spans="1:14" x14ac:dyDescent="0.2">
      <c r="A4402" s="1" t="s">
        <v>4442</v>
      </c>
      <c r="B4402" s="1">
        <v>34</v>
      </c>
      <c r="C4402" s="1" t="s">
        <v>14</v>
      </c>
      <c r="D4402" s="1" t="s">
        <v>31</v>
      </c>
      <c r="E4402" s="1">
        <v>1.94</v>
      </c>
      <c r="F4402" s="1">
        <v>39</v>
      </c>
      <c r="G4402" s="1" t="s">
        <v>48</v>
      </c>
      <c r="H4402" s="1" t="s">
        <v>17</v>
      </c>
      <c r="I4402" s="1">
        <v>17.989999999999998</v>
      </c>
      <c r="J4402" s="1">
        <v>1</v>
      </c>
      <c r="K4402" s="1" t="s">
        <v>18</v>
      </c>
      <c r="L4402" s="1">
        <v>5</v>
      </c>
      <c r="M4402" s="1">
        <v>0.05</v>
      </c>
      <c r="N4402" s="1" t="s">
        <v>29</v>
      </c>
    </row>
    <row r="4403" spans="1:14" x14ac:dyDescent="0.2">
      <c r="A4403" s="1" t="s">
        <v>4443</v>
      </c>
      <c r="B4403" s="1">
        <v>36</v>
      </c>
      <c r="C4403" s="1" t="s">
        <v>26</v>
      </c>
      <c r="D4403" s="1" t="s">
        <v>31</v>
      </c>
      <c r="E4403" s="1">
        <v>1.46</v>
      </c>
      <c r="F4403" s="1">
        <v>60</v>
      </c>
      <c r="G4403" s="1" t="s">
        <v>22</v>
      </c>
      <c r="H4403" s="1" t="s">
        <v>54</v>
      </c>
      <c r="I4403" s="1">
        <v>17.989999999999998</v>
      </c>
      <c r="J4403" s="1">
        <v>1</v>
      </c>
      <c r="K4403" s="1" t="s">
        <v>18</v>
      </c>
      <c r="L4403" s="1">
        <v>5</v>
      </c>
      <c r="M4403" s="1">
        <v>0.02</v>
      </c>
      <c r="N4403" s="1" t="s">
        <v>24</v>
      </c>
    </row>
    <row r="4404" spans="1:14" x14ac:dyDescent="0.2">
      <c r="A4404" s="1" t="s">
        <v>4444</v>
      </c>
      <c r="B4404" s="1">
        <v>51</v>
      </c>
      <c r="C4404" s="1" t="s">
        <v>14</v>
      </c>
      <c r="D4404" s="1" t="s">
        <v>15</v>
      </c>
      <c r="E4404" s="1">
        <v>2.29</v>
      </c>
      <c r="F4404" s="1">
        <v>51</v>
      </c>
      <c r="G4404" s="1" t="s">
        <v>69</v>
      </c>
      <c r="H4404" s="1" t="s">
        <v>45</v>
      </c>
      <c r="I4404" s="1">
        <v>8.99</v>
      </c>
      <c r="J4404" s="1">
        <v>1</v>
      </c>
      <c r="K4404" s="1" t="s">
        <v>60</v>
      </c>
      <c r="L4404" s="1">
        <v>3</v>
      </c>
      <c r="M4404" s="1">
        <v>0.04</v>
      </c>
      <c r="N4404" s="1" t="s">
        <v>24</v>
      </c>
    </row>
    <row r="4405" spans="1:14" x14ac:dyDescent="0.2">
      <c r="A4405" s="1" t="s">
        <v>4445</v>
      </c>
      <c r="B4405" s="1">
        <v>54</v>
      </c>
      <c r="C4405" s="1" t="s">
        <v>26</v>
      </c>
      <c r="D4405" s="1" t="s">
        <v>15</v>
      </c>
      <c r="E4405" s="1">
        <v>6.72</v>
      </c>
      <c r="F4405" s="1">
        <v>47</v>
      </c>
      <c r="G4405" s="1" t="s">
        <v>22</v>
      </c>
      <c r="H4405" s="1" t="s">
        <v>45</v>
      </c>
      <c r="I4405" s="1">
        <v>8.99</v>
      </c>
      <c r="J4405" s="1">
        <v>1</v>
      </c>
      <c r="K4405" s="1" t="s">
        <v>36</v>
      </c>
      <c r="L4405" s="1">
        <v>4</v>
      </c>
      <c r="M4405" s="1">
        <v>0.14000000000000001</v>
      </c>
      <c r="N4405" s="1" t="s">
        <v>29</v>
      </c>
    </row>
    <row r="4406" spans="1:14" x14ac:dyDescent="0.2">
      <c r="A4406" s="1" t="s">
        <v>4446</v>
      </c>
      <c r="B4406" s="1">
        <v>37</v>
      </c>
      <c r="C4406" s="1" t="s">
        <v>40</v>
      </c>
      <c r="D4406" s="1" t="s">
        <v>31</v>
      </c>
      <c r="E4406" s="1">
        <v>2.44</v>
      </c>
      <c r="F4406" s="1">
        <v>8</v>
      </c>
      <c r="G4406" s="1" t="s">
        <v>22</v>
      </c>
      <c r="H4406" s="1" t="s">
        <v>23</v>
      </c>
      <c r="I4406" s="1">
        <v>17.989999999999998</v>
      </c>
      <c r="J4406" s="1">
        <v>1</v>
      </c>
      <c r="K4406" s="1" t="s">
        <v>28</v>
      </c>
      <c r="L4406" s="1">
        <v>2</v>
      </c>
      <c r="M4406" s="1">
        <v>0.27</v>
      </c>
      <c r="N4406" s="1" t="s">
        <v>46</v>
      </c>
    </row>
    <row r="4407" spans="1:14" x14ac:dyDescent="0.2">
      <c r="A4407" s="1" t="s">
        <v>4447</v>
      </c>
      <c r="B4407" s="1">
        <v>20</v>
      </c>
      <c r="C4407" s="1" t="s">
        <v>14</v>
      </c>
      <c r="D4407" s="1" t="s">
        <v>21</v>
      </c>
      <c r="E4407" s="1">
        <v>5.46</v>
      </c>
      <c r="F4407" s="1">
        <v>59</v>
      </c>
      <c r="G4407" s="1" t="s">
        <v>48</v>
      </c>
      <c r="H4407" s="1" t="s">
        <v>23</v>
      </c>
      <c r="I4407" s="1">
        <v>13.99</v>
      </c>
      <c r="J4407" s="1">
        <v>1</v>
      </c>
      <c r="K4407" s="1" t="s">
        <v>18</v>
      </c>
      <c r="L4407" s="1">
        <v>2</v>
      </c>
      <c r="M4407" s="1">
        <v>0.09</v>
      </c>
      <c r="N4407" s="1" t="s">
        <v>38</v>
      </c>
    </row>
    <row r="4408" spans="1:14" x14ac:dyDescent="0.2">
      <c r="A4408" s="1" t="s">
        <v>4448</v>
      </c>
      <c r="B4408" s="1">
        <v>20</v>
      </c>
      <c r="C4408" s="1" t="s">
        <v>14</v>
      </c>
      <c r="D4408" s="1" t="s">
        <v>15</v>
      </c>
      <c r="E4408" s="1">
        <v>5.64</v>
      </c>
      <c r="F4408" s="1">
        <v>24</v>
      </c>
      <c r="G4408" s="1" t="s">
        <v>16</v>
      </c>
      <c r="H4408" s="1" t="s">
        <v>56</v>
      </c>
      <c r="I4408" s="1">
        <v>8.99</v>
      </c>
      <c r="J4408" s="1">
        <v>0</v>
      </c>
      <c r="K4408" s="1" t="s">
        <v>36</v>
      </c>
      <c r="L4408" s="1">
        <v>2</v>
      </c>
      <c r="M4408" s="1">
        <v>0.23</v>
      </c>
      <c r="N4408" s="1" t="s">
        <v>19</v>
      </c>
    </row>
    <row r="4409" spans="1:14" x14ac:dyDescent="0.2">
      <c r="A4409" s="1" t="s">
        <v>4449</v>
      </c>
      <c r="B4409" s="1">
        <v>51</v>
      </c>
      <c r="C4409" s="1" t="s">
        <v>14</v>
      </c>
      <c r="D4409" s="1" t="s">
        <v>21</v>
      </c>
      <c r="E4409" s="1">
        <v>3.38</v>
      </c>
      <c r="F4409" s="1">
        <v>40</v>
      </c>
      <c r="G4409" s="1" t="s">
        <v>27</v>
      </c>
      <c r="H4409" s="1" t="s">
        <v>54</v>
      </c>
      <c r="I4409" s="1">
        <v>13.99</v>
      </c>
      <c r="J4409" s="1">
        <v>1</v>
      </c>
      <c r="K4409" s="1" t="s">
        <v>18</v>
      </c>
      <c r="L4409" s="1">
        <v>3</v>
      </c>
      <c r="M4409" s="1">
        <v>0.08</v>
      </c>
      <c r="N4409" s="1" t="s">
        <v>24</v>
      </c>
    </row>
    <row r="4410" spans="1:14" x14ac:dyDescent="0.2">
      <c r="A4410" s="1" t="s">
        <v>4450</v>
      </c>
      <c r="B4410" s="1">
        <v>39</v>
      </c>
      <c r="C4410" s="1" t="s">
        <v>26</v>
      </c>
      <c r="D4410" s="1" t="s">
        <v>31</v>
      </c>
      <c r="E4410" s="1">
        <v>1.86</v>
      </c>
      <c r="F4410" s="1">
        <v>55</v>
      </c>
      <c r="G4410" s="1" t="s">
        <v>32</v>
      </c>
      <c r="H4410" s="1" t="s">
        <v>45</v>
      </c>
      <c r="I4410" s="1">
        <v>17.989999999999998</v>
      </c>
      <c r="J4410" s="1">
        <v>1</v>
      </c>
      <c r="K4410" s="1" t="s">
        <v>36</v>
      </c>
      <c r="L4410" s="1">
        <v>3</v>
      </c>
      <c r="M4410" s="1">
        <v>0.03</v>
      </c>
      <c r="N4410" s="1" t="s">
        <v>51</v>
      </c>
    </row>
    <row r="4411" spans="1:14" x14ac:dyDescent="0.2">
      <c r="A4411" s="1" t="s">
        <v>4451</v>
      </c>
      <c r="B4411" s="1">
        <v>52</v>
      </c>
      <c r="C4411" s="1" t="s">
        <v>26</v>
      </c>
      <c r="D4411" s="1" t="s">
        <v>31</v>
      </c>
      <c r="E4411" s="1">
        <v>4.12</v>
      </c>
      <c r="F4411" s="1">
        <v>1</v>
      </c>
      <c r="G4411" s="1" t="s">
        <v>48</v>
      </c>
      <c r="H4411" s="1" t="s">
        <v>45</v>
      </c>
      <c r="I4411" s="1">
        <v>17.989999999999998</v>
      </c>
      <c r="J4411" s="1">
        <v>0</v>
      </c>
      <c r="K4411" s="1" t="s">
        <v>28</v>
      </c>
      <c r="L4411" s="1">
        <v>4</v>
      </c>
      <c r="M4411" s="1">
        <v>2.06</v>
      </c>
      <c r="N4411" s="1" t="s">
        <v>24</v>
      </c>
    </row>
    <row r="4412" spans="1:14" x14ac:dyDescent="0.2">
      <c r="A4412" s="1" t="s">
        <v>4452</v>
      </c>
      <c r="B4412" s="1">
        <v>34</v>
      </c>
      <c r="C4412" s="1" t="s">
        <v>14</v>
      </c>
      <c r="D4412" s="1" t="s">
        <v>21</v>
      </c>
      <c r="E4412" s="1">
        <v>7.32</v>
      </c>
      <c r="F4412" s="1">
        <v>57</v>
      </c>
      <c r="G4412" s="1" t="s">
        <v>22</v>
      </c>
      <c r="H4412" s="1" t="s">
        <v>56</v>
      </c>
      <c r="I4412" s="1">
        <v>13.99</v>
      </c>
      <c r="J4412" s="1">
        <v>1</v>
      </c>
      <c r="K4412" s="1" t="s">
        <v>28</v>
      </c>
      <c r="L4412" s="1">
        <v>1</v>
      </c>
      <c r="M4412" s="1">
        <v>0.13</v>
      </c>
      <c r="N4412" s="1" t="s">
        <v>24</v>
      </c>
    </row>
    <row r="4413" spans="1:14" x14ac:dyDescent="0.2">
      <c r="A4413" s="1" t="s">
        <v>4453</v>
      </c>
      <c r="B4413" s="1">
        <v>35</v>
      </c>
      <c r="C4413" s="1" t="s">
        <v>26</v>
      </c>
      <c r="D4413" s="1" t="s">
        <v>21</v>
      </c>
      <c r="E4413" s="1">
        <v>34.299999999999997</v>
      </c>
      <c r="F4413" s="1">
        <v>18</v>
      </c>
      <c r="G4413" s="1" t="s">
        <v>32</v>
      </c>
      <c r="H4413" s="1" t="s">
        <v>23</v>
      </c>
      <c r="I4413" s="1">
        <v>13.99</v>
      </c>
      <c r="J4413" s="1">
        <v>0</v>
      </c>
      <c r="K4413" s="1" t="s">
        <v>60</v>
      </c>
      <c r="L4413" s="1">
        <v>1</v>
      </c>
      <c r="M4413" s="1">
        <v>1.81</v>
      </c>
      <c r="N4413" s="1" t="s">
        <v>29</v>
      </c>
    </row>
    <row r="4414" spans="1:14" x14ac:dyDescent="0.2">
      <c r="A4414" s="1" t="s">
        <v>4454</v>
      </c>
      <c r="B4414" s="1">
        <v>47</v>
      </c>
      <c r="C4414" s="1" t="s">
        <v>40</v>
      </c>
      <c r="D4414" s="1" t="s">
        <v>31</v>
      </c>
      <c r="E4414" s="1">
        <v>3.78</v>
      </c>
      <c r="F4414" s="1">
        <v>56</v>
      </c>
      <c r="G4414" s="1" t="s">
        <v>32</v>
      </c>
      <c r="H4414" s="1" t="s">
        <v>45</v>
      </c>
      <c r="I4414" s="1">
        <v>17.989999999999998</v>
      </c>
      <c r="J4414" s="1">
        <v>1</v>
      </c>
      <c r="K4414" s="1" t="s">
        <v>36</v>
      </c>
      <c r="L4414" s="1">
        <v>3</v>
      </c>
      <c r="M4414" s="1">
        <v>7.0000000000000007E-2</v>
      </c>
      <c r="N4414" s="1" t="s">
        <v>51</v>
      </c>
    </row>
    <row r="4415" spans="1:14" x14ac:dyDescent="0.2">
      <c r="A4415" s="1" t="s">
        <v>4455</v>
      </c>
      <c r="B4415" s="1">
        <v>42</v>
      </c>
      <c r="C4415" s="1" t="s">
        <v>40</v>
      </c>
      <c r="D4415" s="1" t="s">
        <v>21</v>
      </c>
      <c r="E4415" s="1">
        <v>10.89</v>
      </c>
      <c r="F4415" s="1">
        <v>15</v>
      </c>
      <c r="G4415" s="1" t="s">
        <v>16</v>
      </c>
      <c r="H4415" s="1" t="s">
        <v>56</v>
      </c>
      <c r="I4415" s="1">
        <v>13.99</v>
      </c>
      <c r="J4415" s="1">
        <v>0</v>
      </c>
      <c r="K4415" s="1" t="s">
        <v>18</v>
      </c>
      <c r="L4415" s="1">
        <v>5</v>
      </c>
      <c r="M4415" s="1">
        <v>0.68</v>
      </c>
      <c r="N4415" s="1" t="s">
        <v>38</v>
      </c>
    </row>
    <row r="4416" spans="1:14" x14ac:dyDescent="0.2">
      <c r="A4416" s="1" t="s">
        <v>4456</v>
      </c>
      <c r="B4416" s="1">
        <v>34</v>
      </c>
      <c r="C4416" s="1" t="s">
        <v>26</v>
      </c>
      <c r="D4416" s="1" t="s">
        <v>31</v>
      </c>
      <c r="E4416" s="1">
        <v>5.24</v>
      </c>
      <c r="F4416" s="1">
        <v>20</v>
      </c>
      <c r="G4416" s="1" t="s">
        <v>22</v>
      </c>
      <c r="H4416" s="1" t="s">
        <v>54</v>
      </c>
      <c r="I4416" s="1">
        <v>17.989999999999998</v>
      </c>
      <c r="J4416" s="1">
        <v>0</v>
      </c>
      <c r="K4416" s="1" t="s">
        <v>36</v>
      </c>
      <c r="L4416" s="1">
        <v>3</v>
      </c>
      <c r="M4416" s="1">
        <v>0.25</v>
      </c>
      <c r="N4416" s="1" t="s">
        <v>38</v>
      </c>
    </row>
    <row r="4417" spans="1:14" x14ac:dyDescent="0.2">
      <c r="A4417" s="1" t="s">
        <v>4457</v>
      </c>
      <c r="B4417" s="1">
        <v>44</v>
      </c>
      <c r="C4417" s="1" t="s">
        <v>14</v>
      </c>
      <c r="D4417" s="1" t="s">
        <v>31</v>
      </c>
      <c r="E4417" s="1">
        <v>46.8</v>
      </c>
      <c r="F4417" s="1">
        <v>46</v>
      </c>
      <c r="G4417" s="1" t="s">
        <v>32</v>
      </c>
      <c r="H4417" s="1" t="s">
        <v>23</v>
      </c>
      <c r="I4417" s="1">
        <v>17.989999999999998</v>
      </c>
      <c r="J4417" s="1">
        <v>0</v>
      </c>
      <c r="K4417" s="1" t="s">
        <v>28</v>
      </c>
      <c r="L4417" s="1">
        <v>4</v>
      </c>
      <c r="M4417" s="1">
        <v>1</v>
      </c>
      <c r="N4417" s="1" t="s">
        <v>38</v>
      </c>
    </row>
    <row r="4418" spans="1:14" x14ac:dyDescent="0.2">
      <c r="A4418" s="1" t="s">
        <v>4458</v>
      </c>
      <c r="B4418" s="1">
        <v>34</v>
      </c>
      <c r="C4418" s="1" t="s">
        <v>14</v>
      </c>
      <c r="D4418" s="1" t="s">
        <v>31</v>
      </c>
      <c r="E4418" s="1">
        <v>22.76</v>
      </c>
      <c r="F4418" s="1">
        <v>59</v>
      </c>
      <c r="G4418" s="1" t="s">
        <v>69</v>
      </c>
      <c r="H4418" s="1" t="s">
        <v>45</v>
      </c>
      <c r="I4418" s="1">
        <v>17.989999999999998</v>
      </c>
      <c r="J4418" s="1">
        <v>0</v>
      </c>
      <c r="K4418" s="1" t="s">
        <v>60</v>
      </c>
      <c r="L4418" s="1">
        <v>3</v>
      </c>
      <c r="M4418" s="1">
        <v>0.38</v>
      </c>
      <c r="N4418" s="1" t="s">
        <v>19</v>
      </c>
    </row>
    <row r="4419" spans="1:14" x14ac:dyDescent="0.2">
      <c r="A4419" s="1" t="s">
        <v>4459</v>
      </c>
      <c r="B4419" s="1">
        <v>68</v>
      </c>
      <c r="C4419" s="1" t="s">
        <v>14</v>
      </c>
      <c r="D4419" s="1" t="s">
        <v>31</v>
      </c>
      <c r="E4419" s="1">
        <v>5.61</v>
      </c>
      <c r="F4419" s="1">
        <v>41</v>
      </c>
      <c r="G4419" s="1" t="s">
        <v>16</v>
      </c>
      <c r="H4419" s="1" t="s">
        <v>17</v>
      </c>
      <c r="I4419" s="1">
        <v>17.989999999999998</v>
      </c>
      <c r="J4419" s="1">
        <v>1</v>
      </c>
      <c r="K4419" s="1" t="s">
        <v>42</v>
      </c>
      <c r="L4419" s="1">
        <v>1</v>
      </c>
      <c r="M4419" s="1">
        <v>0.13</v>
      </c>
      <c r="N4419" s="1" t="s">
        <v>19</v>
      </c>
    </row>
    <row r="4420" spans="1:14" x14ac:dyDescent="0.2">
      <c r="A4420" s="1" t="s">
        <v>4460</v>
      </c>
      <c r="B4420" s="1">
        <v>20</v>
      </c>
      <c r="C4420" s="1" t="s">
        <v>40</v>
      </c>
      <c r="D4420" s="1" t="s">
        <v>15</v>
      </c>
      <c r="E4420" s="1">
        <v>2.16</v>
      </c>
      <c r="F4420" s="1">
        <v>28</v>
      </c>
      <c r="G4420" s="1" t="s">
        <v>22</v>
      </c>
      <c r="H4420" s="1" t="s">
        <v>54</v>
      </c>
      <c r="I4420" s="1">
        <v>8.99</v>
      </c>
      <c r="J4420" s="1">
        <v>1</v>
      </c>
      <c r="K4420" s="1" t="s">
        <v>60</v>
      </c>
      <c r="L4420" s="1">
        <v>1</v>
      </c>
      <c r="M4420" s="1">
        <v>7.0000000000000007E-2</v>
      </c>
      <c r="N4420" s="1" t="s">
        <v>51</v>
      </c>
    </row>
    <row r="4421" spans="1:14" x14ac:dyDescent="0.2">
      <c r="A4421" s="1" t="s">
        <v>4461</v>
      </c>
      <c r="B4421" s="1">
        <v>55</v>
      </c>
      <c r="C4421" s="1" t="s">
        <v>40</v>
      </c>
      <c r="D4421" s="1" t="s">
        <v>21</v>
      </c>
      <c r="E4421" s="1">
        <v>13.16</v>
      </c>
      <c r="F4421" s="1">
        <v>57</v>
      </c>
      <c r="G4421" s="1" t="s">
        <v>16</v>
      </c>
      <c r="H4421" s="1" t="s">
        <v>23</v>
      </c>
      <c r="I4421" s="1">
        <v>13.99</v>
      </c>
      <c r="J4421" s="1">
        <v>1</v>
      </c>
      <c r="K4421" s="1" t="s">
        <v>28</v>
      </c>
      <c r="L4421" s="1">
        <v>5</v>
      </c>
      <c r="M4421" s="1">
        <v>0.23</v>
      </c>
      <c r="N4421" s="1" t="s">
        <v>24</v>
      </c>
    </row>
    <row r="4422" spans="1:14" x14ac:dyDescent="0.2">
      <c r="A4422" s="1" t="s">
        <v>4462</v>
      </c>
      <c r="B4422" s="1">
        <v>68</v>
      </c>
      <c r="C4422" s="1" t="s">
        <v>26</v>
      </c>
      <c r="D4422" s="1" t="s">
        <v>31</v>
      </c>
      <c r="E4422" s="1">
        <v>10.16</v>
      </c>
      <c r="F4422" s="1">
        <v>25</v>
      </c>
      <c r="G4422" s="1" t="s">
        <v>16</v>
      </c>
      <c r="H4422" s="1" t="s">
        <v>56</v>
      </c>
      <c r="I4422" s="1">
        <v>17.989999999999998</v>
      </c>
      <c r="J4422" s="1">
        <v>0</v>
      </c>
      <c r="K4422" s="1" t="s">
        <v>36</v>
      </c>
      <c r="L4422" s="1">
        <v>3</v>
      </c>
      <c r="M4422" s="1">
        <v>0.39</v>
      </c>
      <c r="N4422" s="1" t="s">
        <v>33</v>
      </c>
    </row>
    <row r="4423" spans="1:14" x14ac:dyDescent="0.2">
      <c r="A4423" s="1" t="s">
        <v>4463</v>
      </c>
      <c r="B4423" s="1">
        <v>24</v>
      </c>
      <c r="C4423" s="1" t="s">
        <v>26</v>
      </c>
      <c r="D4423" s="1" t="s">
        <v>21</v>
      </c>
      <c r="E4423" s="1">
        <v>35.74</v>
      </c>
      <c r="F4423" s="1">
        <v>48</v>
      </c>
      <c r="G4423" s="1" t="s">
        <v>48</v>
      </c>
      <c r="H4423" s="1" t="s">
        <v>54</v>
      </c>
      <c r="I4423" s="1">
        <v>13.99</v>
      </c>
      <c r="J4423" s="1">
        <v>0</v>
      </c>
      <c r="K4423" s="1" t="s">
        <v>60</v>
      </c>
      <c r="L4423" s="1">
        <v>1</v>
      </c>
      <c r="M4423" s="1">
        <v>0.73</v>
      </c>
      <c r="N4423" s="1" t="s">
        <v>46</v>
      </c>
    </row>
    <row r="4424" spans="1:14" x14ac:dyDescent="0.2">
      <c r="A4424" s="1" t="s">
        <v>4464</v>
      </c>
      <c r="B4424" s="1">
        <v>48</v>
      </c>
      <c r="C4424" s="1" t="s">
        <v>40</v>
      </c>
      <c r="D4424" s="1" t="s">
        <v>15</v>
      </c>
      <c r="E4424" s="1">
        <v>0.91</v>
      </c>
      <c r="F4424" s="1">
        <v>38</v>
      </c>
      <c r="G4424" s="1" t="s">
        <v>48</v>
      </c>
      <c r="H4424" s="1" t="s">
        <v>56</v>
      </c>
      <c r="I4424" s="1">
        <v>8.99</v>
      </c>
      <c r="J4424" s="1">
        <v>1</v>
      </c>
      <c r="K4424" s="1" t="s">
        <v>36</v>
      </c>
      <c r="L4424" s="1">
        <v>4</v>
      </c>
      <c r="M4424" s="1">
        <v>0.02</v>
      </c>
      <c r="N4424" s="1" t="s">
        <v>38</v>
      </c>
    </row>
    <row r="4425" spans="1:14" x14ac:dyDescent="0.2">
      <c r="A4425" s="1" t="s">
        <v>4465</v>
      </c>
      <c r="B4425" s="1">
        <v>46</v>
      </c>
      <c r="C4425" s="1" t="s">
        <v>26</v>
      </c>
      <c r="D4425" s="1" t="s">
        <v>21</v>
      </c>
      <c r="E4425" s="1">
        <v>7.78</v>
      </c>
      <c r="F4425" s="1">
        <v>37</v>
      </c>
      <c r="G4425" s="1" t="s">
        <v>16</v>
      </c>
      <c r="H4425" s="1" t="s">
        <v>17</v>
      </c>
      <c r="I4425" s="1">
        <v>13.99</v>
      </c>
      <c r="J4425" s="1">
        <v>1</v>
      </c>
      <c r="K4425" s="1" t="s">
        <v>18</v>
      </c>
      <c r="L4425" s="1">
        <v>4</v>
      </c>
      <c r="M4425" s="1">
        <v>0.2</v>
      </c>
      <c r="N4425" s="1" t="s">
        <v>51</v>
      </c>
    </row>
    <row r="4426" spans="1:14" x14ac:dyDescent="0.2">
      <c r="A4426" s="1" t="s">
        <v>4466</v>
      </c>
      <c r="B4426" s="1">
        <v>70</v>
      </c>
      <c r="C4426" s="1" t="s">
        <v>14</v>
      </c>
      <c r="D4426" s="1" t="s">
        <v>31</v>
      </c>
      <c r="E4426" s="1">
        <v>4.55</v>
      </c>
      <c r="F4426" s="1">
        <v>22</v>
      </c>
      <c r="G4426" s="1" t="s">
        <v>32</v>
      </c>
      <c r="H4426" s="1" t="s">
        <v>23</v>
      </c>
      <c r="I4426" s="1">
        <v>17.989999999999998</v>
      </c>
      <c r="J4426" s="1">
        <v>1</v>
      </c>
      <c r="K4426" s="1" t="s">
        <v>36</v>
      </c>
      <c r="L4426" s="1">
        <v>1</v>
      </c>
      <c r="M4426" s="1">
        <v>0.2</v>
      </c>
      <c r="N4426" s="1" t="s">
        <v>24</v>
      </c>
    </row>
    <row r="4427" spans="1:14" x14ac:dyDescent="0.2">
      <c r="A4427" s="1" t="s">
        <v>4467</v>
      </c>
      <c r="B4427" s="1">
        <v>25</v>
      </c>
      <c r="C4427" s="1" t="s">
        <v>40</v>
      </c>
      <c r="D4427" s="1" t="s">
        <v>15</v>
      </c>
      <c r="E4427" s="1">
        <v>22.21</v>
      </c>
      <c r="F4427" s="1">
        <v>57</v>
      </c>
      <c r="G4427" s="1" t="s">
        <v>48</v>
      </c>
      <c r="H4427" s="1" t="s">
        <v>17</v>
      </c>
      <c r="I4427" s="1">
        <v>8.99</v>
      </c>
      <c r="J4427" s="1">
        <v>1</v>
      </c>
      <c r="K4427" s="1" t="s">
        <v>36</v>
      </c>
      <c r="L4427" s="1">
        <v>3</v>
      </c>
      <c r="M4427" s="1">
        <v>0.38</v>
      </c>
      <c r="N4427" s="1" t="s">
        <v>33</v>
      </c>
    </row>
    <row r="4428" spans="1:14" x14ac:dyDescent="0.2">
      <c r="A4428" s="1" t="s">
        <v>4468</v>
      </c>
      <c r="B4428" s="1">
        <v>41</v>
      </c>
      <c r="C4428" s="1" t="s">
        <v>14</v>
      </c>
      <c r="D4428" s="1" t="s">
        <v>21</v>
      </c>
      <c r="E4428" s="1">
        <v>1.2</v>
      </c>
      <c r="F4428" s="1">
        <v>49</v>
      </c>
      <c r="G4428" s="1" t="s">
        <v>16</v>
      </c>
      <c r="H4428" s="1" t="s">
        <v>45</v>
      </c>
      <c r="I4428" s="1">
        <v>13.99</v>
      </c>
      <c r="J4428" s="1">
        <v>1</v>
      </c>
      <c r="K4428" s="1" t="s">
        <v>60</v>
      </c>
      <c r="L4428" s="1">
        <v>4</v>
      </c>
      <c r="M4428" s="1">
        <v>0.02</v>
      </c>
      <c r="N4428" s="1" t="s">
        <v>38</v>
      </c>
    </row>
    <row r="4429" spans="1:14" x14ac:dyDescent="0.2">
      <c r="A4429" s="1" t="s">
        <v>4469</v>
      </c>
      <c r="B4429" s="1">
        <v>22</v>
      </c>
      <c r="C4429" s="1" t="s">
        <v>40</v>
      </c>
      <c r="D4429" s="1" t="s">
        <v>15</v>
      </c>
      <c r="E4429" s="1">
        <v>3.76</v>
      </c>
      <c r="F4429" s="1">
        <v>59</v>
      </c>
      <c r="G4429" s="1" t="s">
        <v>22</v>
      </c>
      <c r="H4429" s="1" t="s">
        <v>17</v>
      </c>
      <c r="I4429" s="1">
        <v>8.99</v>
      </c>
      <c r="J4429" s="1">
        <v>1</v>
      </c>
      <c r="K4429" s="1" t="s">
        <v>42</v>
      </c>
      <c r="L4429" s="1">
        <v>3</v>
      </c>
      <c r="M4429" s="1">
        <v>0.06</v>
      </c>
      <c r="N4429" s="1" t="s">
        <v>51</v>
      </c>
    </row>
    <row r="4430" spans="1:14" x14ac:dyDescent="0.2">
      <c r="A4430" s="1" t="s">
        <v>4470</v>
      </c>
      <c r="B4430" s="1">
        <v>24</v>
      </c>
      <c r="C4430" s="1" t="s">
        <v>14</v>
      </c>
      <c r="D4430" s="1" t="s">
        <v>15</v>
      </c>
      <c r="E4430" s="1">
        <v>10.15</v>
      </c>
      <c r="F4430" s="1">
        <v>9</v>
      </c>
      <c r="G4430" s="1" t="s">
        <v>27</v>
      </c>
      <c r="H4430" s="1" t="s">
        <v>17</v>
      </c>
      <c r="I4430" s="1">
        <v>8.99</v>
      </c>
      <c r="J4430" s="1">
        <v>0</v>
      </c>
      <c r="K4430" s="1" t="s">
        <v>36</v>
      </c>
      <c r="L4430" s="1">
        <v>2</v>
      </c>
      <c r="M4430" s="1">
        <v>1.02</v>
      </c>
      <c r="N4430" s="1" t="s">
        <v>19</v>
      </c>
    </row>
    <row r="4431" spans="1:14" x14ac:dyDescent="0.2">
      <c r="A4431" s="1" t="s">
        <v>4471</v>
      </c>
      <c r="B4431" s="1">
        <v>24</v>
      </c>
      <c r="C4431" s="1" t="s">
        <v>14</v>
      </c>
      <c r="D4431" s="1" t="s">
        <v>15</v>
      </c>
      <c r="E4431" s="1">
        <v>2.2799999999999998</v>
      </c>
      <c r="F4431" s="1">
        <v>43</v>
      </c>
      <c r="G4431" s="1" t="s">
        <v>69</v>
      </c>
      <c r="H4431" s="1" t="s">
        <v>23</v>
      </c>
      <c r="I4431" s="1">
        <v>8.99</v>
      </c>
      <c r="J4431" s="1">
        <v>1</v>
      </c>
      <c r="K4431" s="1" t="s">
        <v>18</v>
      </c>
      <c r="L4431" s="1">
        <v>5</v>
      </c>
      <c r="M4431" s="1">
        <v>0.05</v>
      </c>
      <c r="N4431" s="1" t="s">
        <v>29</v>
      </c>
    </row>
    <row r="4432" spans="1:14" x14ac:dyDescent="0.2">
      <c r="A4432" s="1" t="s">
        <v>4472</v>
      </c>
      <c r="B4432" s="1">
        <v>25</v>
      </c>
      <c r="C4432" s="1" t="s">
        <v>14</v>
      </c>
      <c r="D4432" s="1" t="s">
        <v>31</v>
      </c>
      <c r="E4432" s="1">
        <v>6.08</v>
      </c>
      <c r="F4432" s="1">
        <v>19</v>
      </c>
      <c r="G4432" s="1" t="s">
        <v>16</v>
      </c>
      <c r="H4432" s="1" t="s">
        <v>56</v>
      </c>
      <c r="I4432" s="1">
        <v>17.989999999999998</v>
      </c>
      <c r="J4432" s="1">
        <v>0</v>
      </c>
      <c r="K4432" s="1" t="s">
        <v>60</v>
      </c>
      <c r="L4432" s="1">
        <v>3</v>
      </c>
      <c r="M4432" s="1">
        <v>0.3</v>
      </c>
      <c r="N4432" s="1" t="s">
        <v>51</v>
      </c>
    </row>
    <row r="4433" spans="1:14" x14ac:dyDescent="0.2">
      <c r="A4433" s="1" t="s">
        <v>4473</v>
      </c>
      <c r="B4433" s="1">
        <v>29</v>
      </c>
      <c r="C4433" s="1" t="s">
        <v>26</v>
      </c>
      <c r="D4433" s="1" t="s">
        <v>15</v>
      </c>
      <c r="E4433" s="1">
        <v>25.31</v>
      </c>
      <c r="F4433" s="1">
        <v>15</v>
      </c>
      <c r="G4433" s="1" t="s">
        <v>48</v>
      </c>
      <c r="H4433" s="1" t="s">
        <v>23</v>
      </c>
      <c r="I4433" s="1">
        <v>8.99</v>
      </c>
      <c r="J4433" s="1">
        <v>0</v>
      </c>
      <c r="K4433" s="1" t="s">
        <v>18</v>
      </c>
      <c r="L4433" s="1">
        <v>4</v>
      </c>
      <c r="M4433" s="1">
        <v>1.58</v>
      </c>
      <c r="N4433" s="1" t="s">
        <v>51</v>
      </c>
    </row>
    <row r="4434" spans="1:14" x14ac:dyDescent="0.2">
      <c r="A4434" s="1" t="s">
        <v>4474</v>
      </c>
      <c r="B4434" s="1">
        <v>62</v>
      </c>
      <c r="C4434" s="1" t="s">
        <v>26</v>
      </c>
      <c r="D4434" s="1" t="s">
        <v>15</v>
      </c>
      <c r="E4434" s="1">
        <v>19.11</v>
      </c>
      <c r="F4434" s="1">
        <v>21</v>
      </c>
      <c r="G4434" s="1" t="s">
        <v>22</v>
      </c>
      <c r="H4434" s="1" t="s">
        <v>45</v>
      </c>
      <c r="I4434" s="1">
        <v>8.99</v>
      </c>
      <c r="J4434" s="1">
        <v>0</v>
      </c>
      <c r="K4434" s="1" t="s">
        <v>18</v>
      </c>
      <c r="L4434" s="1">
        <v>5</v>
      </c>
      <c r="M4434" s="1">
        <v>0.87</v>
      </c>
      <c r="N4434" s="1" t="s">
        <v>19</v>
      </c>
    </row>
    <row r="4435" spans="1:14" x14ac:dyDescent="0.2">
      <c r="A4435" s="1" t="s">
        <v>4475</v>
      </c>
      <c r="B4435" s="1">
        <v>35</v>
      </c>
      <c r="C4435" s="1" t="s">
        <v>26</v>
      </c>
      <c r="D4435" s="1" t="s">
        <v>15</v>
      </c>
      <c r="E4435" s="1">
        <v>21.25</v>
      </c>
      <c r="F4435" s="1">
        <v>46</v>
      </c>
      <c r="G4435" s="1" t="s">
        <v>32</v>
      </c>
      <c r="H4435" s="1" t="s">
        <v>54</v>
      </c>
      <c r="I4435" s="1">
        <v>8.99</v>
      </c>
      <c r="J4435" s="1">
        <v>1</v>
      </c>
      <c r="K4435" s="1" t="s">
        <v>60</v>
      </c>
      <c r="L4435" s="1">
        <v>3</v>
      </c>
      <c r="M4435" s="1">
        <v>0.45</v>
      </c>
      <c r="N4435" s="1" t="s">
        <v>29</v>
      </c>
    </row>
    <row r="4436" spans="1:14" x14ac:dyDescent="0.2">
      <c r="A4436" s="1" t="s">
        <v>4476</v>
      </c>
      <c r="B4436" s="1">
        <v>41</v>
      </c>
      <c r="C4436" s="1" t="s">
        <v>40</v>
      </c>
      <c r="D4436" s="1" t="s">
        <v>15</v>
      </c>
      <c r="E4436" s="1">
        <v>6</v>
      </c>
      <c r="F4436" s="1">
        <v>26</v>
      </c>
      <c r="G4436" s="1" t="s">
        <v>16</v>
      </c>
      <c r="H4436" s="1" t="s">
        <v>45</v>
      </c>
      <c r="I4436" s="1">
        <v>8.99</v>
      </c>
      <c r="J4436" s="1">
        <v>0</v>
      </c>
      <c r="K4436" s="1" t="s">
        <v>36</v>
      </c>
      <c r="L4436" s="1">
        <v>4</v>
      </c>
      <c r="M4436" s="1">
        <v>0.22</v>
      </c>
      <c r="N4436" s="1" t="s">
        <v>19</v>
      </c>
    </row>
    <row r="4437" spans="1:14" x14ac:dyDescent="0.2">
      <c r="A4437" s="1" t="s">
        <v>4477</v>
      </c>
      <c r="B4437" s="1">
        <v>66</v>
      </c>
      <c r="C4437" s="1" t="s">
        <v>40</v>
      </c>
      <c r="D4437" s="1" t="s">
        <v>31</v>
      </c>
      <c r="E4437" s="1">
        <v>7.68</v>
      </c>
      <c r="F4437" s="1">
        <v>52</v>
      </c>
      <c r="G4437" s="1" t="s">
        <v>22</v>
      </c>
      <c r="H4437" s="1" t="s">
        <v>23</v>
      </c>
      <c r="I4437" s="1">
        <v>17.989999999999998</v>
      </c>
      <c r="J4437" s="1">
        <v>1</v>
      </c>
      <c r="K4437" s="1" t="s">
        <v>36</v>
      </c>
      <c r="L4437" s="1">
        <v>2</v>
      </c>
      <c r="M4437" s="1">
        <v>0.14000000000000001</v>
      </c>
      <c r="N4437" s="1" t="s">
        <v>24</v>
      </c>
    </row>
    <row r="4438" spans="1:14" x14ac:dyDescent="0.2">
      <c r="A4438" s="1" t="s">
        <v>4478</v>
      </c>
      <c r="B4438" s="1">
        <v>38</v>
      </c>
      <c r="C4438" s="1" t="s">
        <v>14</v>
      </c>
      <c r="D4438" s="1" t="s">
        <v>15</v>
      </c>
      <c r="E4438" s="1">
        <v>10.9</v>
      </c>
      <c r="F4438" s="1">
        <v>45</v>
      </c>
      <c r="G4438" s="1" t="s">
        <v>48</v>
      </c>
      <c r="H4438" s="1" t="s">
        <v>56</v>
      </c>
      <c r="I4438" s="1">
        <v>8.99</v>
      </c>
      <c r="J4438" s="1">
        <v>1</v>
      </c>
      <c r="K4438" s="1" t="s">
        <v>60</v>
      </c>
      <c r="L4438" s="1">
        <v>4</v>
      </c>
      <c r="M4438" s="1">
        <v>0.24</v>
      </c>
      <c r="N4438" s="1" t="s">
        <v>24</v>
      </c>
    </row>
    <row r="4439" spans="1:14" x14ac:dyDescent="0.2">
      <c r="A4439" s="1" t="s">
        <v>4479</v>
      </c>
      <c r="B4439" s="1">
        <v>48</v>
      </c>
      <c r="C4439" s="1" t="s">
        <v>40</v>
      </c>
      <c r="D4439" s="1" t="s">
        <v>31</v>
      </c>
      <c r="E4439" s="1">
        <v>23.03</v>
      </c>
      <c r="F4439" s="1">
        <v>54</v>
      </c>
      <c r="G4439" s="1" t="s">
        <v>69</v>
      </c>
      <c r="H4439" s="1" t="s">
        <v>54</v>
      </c>
      <c r="I4439" s="1">
        <v>17.989999999999998</v>
      </c>
      <c r="J4439" s="1">
        <v>0</v>
      </c>
      <c r="K4439" s="1" t="s">
        <v>60</v>
      </c>
      <c r="L4439" s="1">
        <v>4</v>
      </c>
      <c r="M4439" s="1">
        <v>0.42</v>
      </c>
      <c r="N4439" s="1" t="s">
        <v>51</v>
      </c>
    </row>
    <row r="4440" spans="1:14" x14ac:dyDescent="0.2">
      <c r="A4440" s="1" t="s">
        <v>4480</v>
      </c>
      <c r="B4440" s="1">
        <v>50</v>
      </c>
      <c r="C4440" s="1" t="s">
        <v>14</v>
      </c>
      <c r="D4440" s="1" t="s">
        <v>15</v>
      </c>
      <c r="E4440" s="1">
        <v>6.59</v>
      </c>
      <c r="F4440" s="1">
        <v>6</v>
      </c>
      <c r="G4440" s="1" t="s">
        <v>27</v>
      </c>
      <c r="H4440" s="1" t="s">
        <v>56</v>
      </c>
      <c r="I4440" s="1">
        <v>8.99</v>
      </c>
      <c r="J4440" s="1">
        <v>0</v>
      </c>
      <c r="K4440" s="1" t="s">
        <v>60</v>
      </c>
      <c r="L4440" s="1">
        <v>2</v>
      </c>
      <c r="M4440" s="1">
        <v>0.94</v>
      </c>
      <c r="N4440" s="1" t="s">
        <v>33</v>
      </c>
    </row>
    <row r="4441" spans="1:14" x14ac:dyDescent="0.2">
      <c r="A4441" s="1" t="s">
        <v>4481</v>
      </c>
      <c r="B4441" s="1">
        <v>51</v>
      </c>
      <c r="C4441" s="1" t="s">
        <v>40</v>
      </c>
      <c r="D4441" s="1" t="s">
        <v>15</v>
      </c>
      <c r="E4441" s="1">
        <v>1.56</v>
      </c>
      <c r="F4441" s="1">
        <v>55</v>
      </c>
      <c r="G4441" s="1" t="s">
        <v>69</v>
      </c>
      <c r="H4441" s="1" t="s">
        <v>23</v>
      </c>
      <c r="I4441" s="1">
        <v>8.99</v>
      </c>
      <c r="J4441" s="1">
        <v>1</v>
      </c>
      <c r="K4441" s="1" t="s">
        <v>28</v>
      </c>
      <c r="L4441" s="1">
        <v>3</v>
      </c>
      <c r="M4441" s="1">
        <v>0.03</v>
      </c>
      <c r="N4441" s="1" t="s">
        <v>19</v>
      </c>
    </row>
    <row r="4442" spans="1:14" x14ac:dyDescent="0.2">
      <c r="A4442" s="1" t="s">
        <v>4482</v>
      </c>
      <c r="B4442" s="1">
        <v>24</v>
      </c>
      <c r="C4442" s="1" t="s">
        <v>40</v>
      </c>
      <c r="D4442" s="1" t="s">
        <v>15</v>
      </c>
      <c r="E4442" s="1">
        <v>1.59</v>
      </c>
      <c r="F4442" s="1">
        <v>42</v>
      </c>
      <c r="G4442" s="1" t="s">
        <v>27</v>
      </c>
      <c r="H4442" s="1" t="s">
        <v>23</v>
      </c>
      <c r="I4442" s="1">
        <v>8.99</v>
      </c>
      <c r="J4442" s="1">
        <v>1</v>
      </c>
      <c r="K4442" s="1" t="s">
        <v>18</v>
      </c>
      <c r="L4442" s="1">
        <v>5</v>
      </c>
      <c r="M4442" s="1">
        <v>0.04</v>
      </c>
      <c r="N4442" s="1" t="s">
        <v>19</v>
      </c>
    </row>
    <row r="4443" spans="1:14" x14ac:dyDescent="0.2">
      <c r="A4443" s="1" t="s">
        <v>4483</v>
      </c>
      <c r="B4443" s="1">
        <v>44</v>
      </c>
      <c r="C4443" s="1" t="s">
        <v>40</v>
      </c>
      <c r="D4443" s="1" t="s">
        <v>15</v>
      </c>
      <c r="E4443" s="1">
        <v>3.91</v>
      </c>
      <c r="F4443" s="1">
        <v>2</v>
      </c>
      <c r="G4443" s="1" t="s">
        <v>48</v>
      </c>
      <c r="H4443" s="1" t="s">
        <v>45</v>
      </c>
      <c r="I4443" s="1">
        <v>8.99</v>
      </c>
      <c r="J4443" s="1">
        <v>0</v>
      </c>
      <c r="K4443" s="1" t="s">
        <v>60</v>
      </c>
      <c r="L4443" s="1">
        <v>4</v>
      </c>
      <c r="M4443" s="1">
        <v>1.3</v>
      </c>
      <c r="N4443" s="1" t="s">
        <v>29</v>
      </c>
    </row>
    <row r="4444" spans="1:14" x14ac:dyDescent="0.2">
      <c r="A4444" s="1" t="s">
        <v>4484</v>
      </c>
      <c r="B4444" s="1">
        <v>65</v>
      </c>
      <c r="C4444" s="1" t="s">
        <v>40</v>
      </c>
      <c r="D4444" s="1" t="s">
        <v>15</v>
      </c>
      <c r="E4444" s="1">
        <v>2.96</v>
      </c>
      <c r="F4444" s="1">
        <v>33</v>
      </c>
      <c r="G4444" s="1" t="s">
        <v>16</v>
      </c>
      <c r="H4444" s="1" t="s">
        <v>23</v>
      </c>
      <c r="I4444" s="1">
        <v>8.99</v>
      </c>
      <c r="J4444" s="1">
        <v>1</v>
      </c>
      <c r="K4444" s="1" t="s">
        <v>42</v>
      </c>
      <c r="L4444" s="1">
        <v>1</v>
      </c>
      <c r="M4444" s="1">
        <v>0.09</v>
      </c>
      <c r="N4444" s="1" t="s">
        <v>24</v>
      </c>
    </row>
    <row r="4445" spans="1:14" x14ac:dyDescent="0.2">
      <c r="A4445" s="1" t="s">
        <v>4485</v>
      </c>
      <c r="B4445" s="1">
        <v>35</v>
      </c>
      <c r="C4445" s="1" t="s">
        <v>40</v>
      </c>
      <c r="D4445" s="1" t="s">
        <v>31</v>
      </c>
      <c r="E4445" s="1">
        <v>9.8800000000000008</v>
      </c>
      <c r="F4445" s="1">
        <v>10</v>
      </c>
      <c r="G4445" s="1" t="s">
        <v>48</v>
      </c>
      <c r="H4445" s="1" t="s">
        <v>23</v>
      </c>
      <c r="I4445" s="1">
        <v>17.989999999999998</v>
      </c>
      <c r="J4445" s="1">
        <v>0</v>
      </c>
      <c r="K4445" s="1" t="s">
        <v>36</v>
      </c>
      <c r="L4445" s="1">
        <v>3</v>
      </c>
      <c r="M4445" s="1">
        <v>0.9</v>
      </c>
      <c r="N4445" s="1" t="s">
        <v>24</v>
      </c>
    </row>
    <row r="4446" spans="1:14" x14ac:dyDescent="0.2">
      <c r="A4446" s="1" t="s">
        <v>4486</v>
      </c>
      <c r="B4446" s="1">
        <v>62</v>
      </c>
      <c r="C4446" s="1" t="s">
        <v>14</v>
      </c>
      <c r="D4446" s="1" t="s">
        <v>15</v>
      </c>
      <c r="E4446" s="1">
        <v>7.43</v>
      </c>
      <c r="F4446" s="1">
        <v>49</v>
      </c>
      <c r="G4446" s="1" t="s">
        <v>16</v>
      </c>
      <c r="H4446" s="1" t="s">
        <v>23</v>
      </c>
      <c r="I4446" s="1">
        <v>8.99</v>
      </c>
      <c r="J4446" s="1">
        <v>1</v>
      </c>
      <c r="K4446" s="1" t="s">
        <v>18</v>
      </c>
      <c r="L4446" s="1">
        <v>4</v>
      </c>
      <c r="M4446" s="1">
        <v>0.15</v>
      </c>
      <c r="N4446" s="1" t="s">
        <v>33</v>
      </c>
    </row>
    <row r="4447" spans="1:14" x14ac:dyDescent="0.2">
      <c r="A4447" s="1" t="s">
        <v>4487</v>
      </c>
      <c r="B4447" s="1">
        <v>26</v>
      </c>
      <c r="C4447" s="1" t="s">
        <v>14</v>
      </c>
      <c r="D4447" s="1" t="s">
        <v>31</v>
      </c>
      <c r="E4447" s="1">
        <v>25</v>
      </c>
      <c r="F4447" s="1">
        <v>12</v>
      </c>
      <c r="G4447" s="1" t="s">
        <v>32</v>
      </c>
      <c r="H4447" s="1" t="s">
        <v>23</v>
      </c>
      <c r="I4447" s="1">
        <v>17.989999999999998</v>
      </c>
      <c r="J4447" s="1">
        <v>0</v>
      </c>
      <c r="K4447" s="1" t="s">
        <v>18</v>
      </c>
      <c r="L4447" s="1">
        <v>2</v>
      </c>
      <c r="M4447" s="1">
        <v>1.92</v>
      </c>
      <c r="N4447" s="1" t="s">
        <v>33</v>
      </c>
    </row>
    <row r="4448" spans="1:14" x14ac:dyDescent="0.2">
      <c r="A4448" s="1" t="s">
        <v>4488</v>
      </c>
      <c r="B4448" s="1">
        <v>22</v>
      </c>
      <c r="C4448" s="1" t="s">
        <v>14</v>
      </c>
      <c r="D4448" s="1" t="s">
        <v>31</v>
      </c>
      <c r="E4448" s="1">
        <v>42.86</v>
      </c>
      <c r="F4448" s="1">
        <v>54</v>
      </c>
      <c r="G4448" s="1" t="s">
        <v>48</v>
      </c>
      <c r="H4448" s="1" t="s">
        <v>23</v>
      </c>
      <c r="I4448" s="1">
        <v>17.989999999999998</v>
      </c>
      <c r="J4448" s="1">
        <v>0</v>
      </c>
      <c r="K4448" s="1" t="s">
        <v>18</v>
      </c>
      <c r="L4448" s="1">
        <v>4</v>
      </c>
      <c r="M4448" s="1">
        <v>0.78</v>
      </c>
      <c r="N4448" s="1" t="s">
        <v>19</v>
      </c>
    </row>
    <row r="4449" spans="1:14" x14ac:dyDescent="0.2">
      <c r="A4449" s="1" t="s">
        <v>4489</v>
      </c>
      <c r="B4449" s="1">
        <v>33</v>
      </c>
      <c r="C4449" s="1" t="s">
        <v>26</v>
      </c>
      <c r="D4449" s="1" t="s">
        <v>15</v>
      </c>
      <c r="E4449" s="1">
        <v>3.05</v>
      </c>
      <c r="F4449" s="1">
        <v>28</v>
      </c>
      <c r="G4449" s="1" t="s">
        <v>16</v>
      </c>
      <c r="H4449" s="1" t="s">
        <v>45</v>
      </c>
      <c r="I4449" s="1">
        <v>8.99</v>
      </c>
      <c r="J4449" s="1">
        <v>1</v>
      </c>
      <c r="K4449" s="1" t="s">
        <v>42</v>
      </c>
      <c r="L4449" s="1">
        <v>5</v>
      </c>
      <c r="M4449" s="1">
        <v>0.11</v>
      </c>
      <c r="N4449" s="1" t="s">
        <v>38</v>
      </c>
    </row>
    <row r="4450" spans="1:14" x14ac:dyDescent="0.2">
      <c r="A4450" s="1" t="s">
        <v>4490</v>
      </c>
      <c r="B4450" s="1">
        <v>25</v>
      </c>
      <c r="C4450" s="1" t="s">
        <v>40</v>
      </c>
      <c r="D4450" s="1" t="s">
        <v>15</v>
      </c>
      <c r="E4450" s="1">
        <v>9.6999999999999993</v>
      </c>
      <c r="F4450" s="1">
        <v>4</v>
      </c>
      <c r="G4450" s="1" t="s">
        <v>69</v>
      </c>
      <c r="H4450" s="1" t="s">
        <v>54</v>
      </c>
      <c r="I4450" s="1">
        <v>8.99</v>
      </c>
      <c r="J4450" s="1">
        <v>0</v>
      </c>
      <c r="K4450" s="1" t="s">
        <v>42</v>
      </c>
      <c r="L4450" s="1">
        <v>2</v>
      </c>
      <c r="M4450" s="1">
        <v>1.94</v>
      </c>
      <c r="N4450" s="1" t="s">
        <v>33</v>
      </c>
    </row>
    <row r="4451" spans="1:14" x14ac:dyDescent="0.2">
      <c r="A4451" s="1" t="s">
        <v>4491</v>
      </c>
      <c r="B4451" s="1">
        <v>61</v>
      </c>
      <c r="C4451" s="1" t="s">
        <v>26</v>
      </c>
      <c r="D4451" s="1" t="s">
        <v>21</v>
      </c>
      <c r="E4451" s="1">
        <v>2.36</v>
      </c>
      <c r="F4451" s="1">
        <v>6</v>
      </c>
      <c r="G4451" s="1" t="s">
        <v>27</v>
      </c>
      <c r="H4451" s="1" t="s">
        <v>17</v>
      </c>
      <c r="I4451" s="1">
        <v>13.99</v>
      </c>
      <c r="J4451" s="1">
        <v>1</v>
      </c>
      <c r="K4451" s="1" t="s">
        <v>28</v>
      </c>
      <c r="L4451" s="1">
        <v>1</v>
      </c>
      <c r="M4451" s="1">
        <v>0.34</v>
      </c>
      <c r="N4451" s="1" t="s">
        <v>29</v>
      </c>
    </row>
    <row r="4452" spans="1:14" x14ac:dyDescent="0.2">
      <c r="A4452" s="1" t="s">
        <v>4492</v>
      </c>
      <c r="B4452" s="1">
        <v>61</v>
      </c>
      <c r="C4452" s="1" t="s">
        <v>26</v>
      </c>
      <c r="D4452" s="1" t="s">
        <v>15</v>
      </c>
      <c r="E4452" s="1">
        <v>5.83</v>
      </c>
      <c r="F4452" s="1">
        <v>20</v>
      </c>
      <c r="G4452" s="1" t="s">
        <v>69</v>
      </c>
      <c r="H4452" s="1" t="s">
        <v>56</v>
      </c>
      <c r="I4452" s="1">
        <v>8.99</v>
      </c>
      <c r="J4452" s="1">
        <v>0</v>
      </c>
      <c r="K4452" s="1" t="s">
        <v>60</v>
      </c>
      <c r="L4452" s="1">
        <v>5</v>
      </c>
      <c r="M4452" s="1">
        <v>0.28000000000000003</v>
      </c>
      <c r="N4452" s="1" t="s">
        <v>19</v>
      </c>
    </row>
    <row r="4453" spans="1:14" x14ac:dyDescent="0.2">
      <c r="A4453" s="1" t="s">
        <v>4493</v>
      </c>
      <c r="B4453" s="1">
        <v>50</v>
      </c>
      <c r="C4453" s="1" t="s">
        <v>40</v>
      </c>
      <c r="D4453" s="1" t="s">
        <v>21</v>
      </c>
      <c r="E4453" s="1">
        <v>20.95</v>
      </c>
      <c r="F4453" s="1">
        <v>18</v>
      </c>
      <c r="G4453" s="1" t="s">
        <v>27</v>
      </c>
      <c r="H4453" s="1" t="s">
        <v>56</v>
      </c>
      <c r="I4453" s="1">
        <v>13.99</v>
      </c>
      <c r="J4453" s="1">
        <v>0</v>
      </c>
      <c r="K4453" s="1" t="s">
        <v>18</v>
      </c>
      <c r="L4453" s="1">
        <v>4</v>
      </c>
      <c r="M4453" s="1">
        <v>1.1000000000000001</v>
      </c>
      <c r="N4453" s="1" t="s">
        <v>29</v>
      </c>
    </row>
    <row r="4454" spans="1:14" x14ac:dyDescent="0.2">
      <c r="A4454" s="1" t="s">
        <v>4494</v>
      </c>
      <c r="B4454" s="1">
        <v>26</v>
      </c>
      <c r="C4454" s="1" t="s">
        <v>40</v>
      </c>
      <c r="D4454" s="1" t="s">
        <v>15</v>
      </c>
      <c r="E4454" s="1">
        <v>1.54</v>
      </c>
      <c r="F4454" s="1">
        <v>20</v>
      </c>
      <c r="G4454" s="1" t="s">
        <v>69</v>
      </c>
      <c r="H4454" s="1" t="s">
        <v>56</v>
      </c>
      <c r="I4454" s="1">
        <v>8.99</v>
      </c>
      <c r="J4454" s="1">
        <v>1</v>
      </c>
      <c r="K4454" s="1" t="s">
        <v>42</v>
      </c>
      <c r="L4454" s="1">
        <v>4</v>
      </c>
      <c r="M4454" s="1">
        <v>7.0000000000000007E-2</v>
      </c>
      <c r="N4454" s="1" t="s">
        <v>33</v>
      </c>
    </row>
    <row r="4455" spans="1:14" x14ac:dyDescent="0.2">
      <c r="A4455" s="1" t="s">
        <v>4495</v>
      </c>
      <c r="B4455" s="1">
        <v>46</v>
      </c>
      <c r="C4455" s="1" t="s">
        <v>26</v>
      </c>
      <c r="D4455" s="1" t="s">
        <v>21</v>
      </c>
      <c r="E4455" s="1">
        <v>4.5599999999999996</v>
      </c>
      <c r="F4455" s="1">
        <v>14</v>
      </c>
      <c r="G4455" s="1" t="s">
        <v>48</v>
      </c>
      <c r="H4455" s="1" t="s">
        <v>45</v>
      </c>
      <c r="I4455" s="1">
        <v>13.99</v>
      </c>
      <c r="J4455" s="1">
        <v>1</v>
      </c>
      <c r="K4455" s="1" t="s">
        <v>18</v>
      </c>
      <c r="L4455" s="1">
        <v>2</v>
      </c>
      <c r="M4455" s="1">
        <v>0.3</v>
      </c>
      <c r="N4455" s="1" t="s">
        <v>33</v>
      </c>
    </row>
    <row r="4456" spans="1:14" x14ac:dyDescent="0.2">
      <c r="A4456" s="1" t="s">
        <v>4496</v>
      </c>
      <c r="B4456" s="1">
        <v>63</v>
      </c>
      <c r="C4456" s="1" t="s">
        <v>40</v>
      </c>
      <c r="D4456" s="1" t="s">
        <v>21</v>
      </c>
      <c r="E4456" s="1">
        <v>3.98</v>
      </c>
      <c r="F4456" s="1">
        <v>20</v>
      </c>
      <c r="G4456" s="1" t="s">
        <v>22</v>
      </c>
      <c r="H4456" s="1" t="s">
        <v>45</v>
      </c>
      <c r="I4456" s="1">
        <v>13.99</v>
      </c>
      <c r="J4456" s="1">
        <v>1</v>
      </c>
      <c r="K4456" s="1" t="s">
        <v>28</v>
      </c>
      <c r="L4456" s="1">
        <v>3</v>
      </c>
      <c r="M4456" s="1">
        <v>0.19</v>
      </c>
      <c r="N4456" s="1" t="s">
        <v>33</v>
      </c>
    </row>
    <row r="4457" spans="1:14" x14ac:dyDescent="0.2">
      <c r="A4457" s="1" t="s">
        <v>4497</v>
      </c>
      <c r="B4457" s="1">
        <v>54</v>
      </c>
      <c r="C4457" s="1" t="s">
        <v>14</v>
      </c>
      <c r="D4457" s="1" t="s">
        <v>31</v>
      </c>
      <c r="E4457" s="1">
        <v>0.48</v>
      </c>
      <c r="F4457" s="1">
        <v>59</v>
      </c>
      <c r="G4457" s="1" t="s">
        <v>27</v>
      </c>
      <c r="H4457" s="1" t="s">
        <v>54</v>
      </c>
      <c r="I4457" s="1">
        <v>17.989999999999998</v>
      </c>
      <c r="J4457" s="1">
        <v>1</v>
      </c>
      <c r="K4457" s="1" t="s">
        <v>28</v>
      </c>
      <c r="L4457" s="1">
        <v>4</v>
      </c>
      <c r="M4457" s="1">
        <v>0.01</v>
      </c>
      <c r="N4457" s="1" t="s">
        <v>38</v>
      </c>
    </row>
    <row r="4458" spans="1:14" x14ac:dyDescent="0.2">
      <c r="A4458" s="1" t="s">
        <v>4498</v>
      </c>
      <c r="B4458" s="1">
        <v>40</v>
      </c>
      <c r="C4458" s="1" t="s">
        <v>40</v>
      </c>
      <c r="D4458" s="1" t="s">
        <v>15</v>
      </c>
      <c r="E4458" s="1">
        <v>0.28000000000000003</v>
      </c>
      <c r="F4458" s="1">
        <v>37</v>
      </c>
      <c r="G4458" s="1" t="s">
        <v>48</v>
      </c>
      <c r="H4458" s="1" t="s">
        <v>54</v>
      </c>
      <c r="I4458" s="1">
        <v>8.99</v>
      </c>
      <c r="J4458" s="1">
        <v>1</v>
      </c>
      <c r="K4458" s="1" t="s">
        <v>18</v>
      </c>
      <c r="L4458" s="1">
        <v>2</v>
      </c>
      <c r="M4458" s="1">
        <v>0.01</v>
      </c>
      <c r="N4458" s="1" t="s">
        <v>38</v>
      </c>
    </row>
    <row r="4459" spans="1:14" x14ac:dyDescent="0.2">
      <c r="A4459" s="1" t="s">
        <v>4499</v>
      </c>
      <c r="B4459" s="1">
        <v>18</v>
      </c>
      <c r="C4459" s="1" t="s">
        <v>40</v>
      </c>
      <c r="D4459" s="1" t="s">
        <v>21</v>
      </c>
      <c r="E4459" s="1">
        <v>20.23</v>
      </c>
      <c r="F4459" s="1">
        <v>36</v>
      </c>
      <c r="G4459" s="1" t="s">
        <v>22</v>
      </c>
      <c r="H4459" s="1" t="s">
        <v>23</v>
      </c>
      <c r="I4459" s="1">
        <v>13.99</v>
      </c>
      <c r="J4459" s="1">
        <v>0</v>
      </c>
      <c r="K4459" s="1" t="s">
        <v>60</v>
      </c>
      <c r="L4459" s="1">
        <v>4</v>
      </c>
      <c r="M4459" s="1">
        <v>0.55000000000000004</v>
      </c>
      <c r="N4459" s="1" t="s">
        <v>38</v>
      </c>
    </row>
    <row r="4460" spans="1:14" x14ac:dyDescent="0.2">
      <c r="A4460" s="1" t="s">
        <v>4500</v>
      </c>
      <c r="B4460" s="1">
        <v>63</v>
      </c>
      <c r="C4460" s="1" t="s">
        <v>40</v>
      </c>
      <c r="D4460" s="1" t="s">
        <v>31</v>
      </c>
      <c r="E4460" s="1">
        <v>0.67</v>
      </c>
      <c r="F4460" s="1">
        <v>9</v>
      </c>
      <c r="G4460" s="1" t="s">
        <v>16</v>
      </c>
      <c r="H4460" s="1" t="s">
        <v>56</v>
      </c>
      <c r="I4460" s="1">
        <v>17.989999999999998</v>
      </c>
      <c r="J4460" s="1">
        <v>0</v>
      </c>
      <c r="K4460" s="1" t="s">
        <v>60</v>
      </c>
      <c r="L4460" s="1">
        <v>5</v>
      </c>
      <c r="M4460" s="1">
        <v>7.0000000000000007E-2</v>
      </c>
      <c r="N4460" s="1" t="s">
        <v>33</v>
      </c>
    </row>
    <row r="4461" spans="1:14" x14ac:dyDescent="0.2">
      <c r="A4461" s="1" t="s">
        <v>4501</v>
      </c>
      <c r="B4461" s="1">
        <v>62</v>
      </c>
      <c r="C4461" s="1" t="s">
        <v>14</v>
      </c>
      <c r="D4461" s="1" t="s">
        <v>21</v>
      </c>
      <c r="E4461" s="1">
        <v>18.27</v>
      </c>
      <c r="F4461" s="1">
        <v>41</v>
      </c>
      <c r="G4461" s="1" t="s">
        <v>22</v>
      </c>
      <c r="H4461" s="1" t="s">
        <v>17</v>
      </c>
      <c r="I4461" s="1">
        <v>13.99</v>
      </c>
      <c r="J4461" s="1">
        <v>1</v>
      </c>
      <c r="K4461" s="1" t="s">
        <v>18</v>
      </c>
      <c r="L4461" s="1">
        <v>3</v>
      </c>
      <c r="M4461" s="1">
        <v>0.43</v>
      </c>
      <c r="N4461" s="1" t="s">
        <v>38</v>
      </c>
    </row>
    <row r="4462" spans="1:14" x14ac:dyDescent="0.2">
      <c r="A4462" s="1" t="s">
        <v>4502</v>
      </c>
      <c r="B4462" s="1">
        <v>42</v>
      </c>
      <c r="C4462" s="1" t="s">
        <v>40</v>
      </c>
      <c r="D4462" s="1" t="s">
        <v>31</v>
      </c>
      <c r="E4462" s="1">
        <v>1.87</v>
      </c>
      <c r="F4462" s="1">
        <v>20</v>
      </c>
      <c r="G4462" s="1" t="s">
        <v>16</v>
      </c>
      <c r="H4462" s="1" t="s">
        <v>23</v>
      </c>
      <c r="I4462" s="1">
        <v>17.989999999999998</v>
      </c>
      <c r="J4462" s="1">
        <v>1</v>
      </c>
      <c r="K4462" s="1" t="s">
        <v>36</v>
      </c>
      <c r="L4462" s="1">
        <v>3</v>
      </c>
      <c r="M4462" s="1">
        <v>0.09</v>
      </c>
      <c r="N4462" s="1" t="s">
        <v>29</v>
      </c>
    </row>
    <row r="4463" spans="1:14" x14ac:dyDescent="0.2">
      <c r="A4463" s="1" t="s">
        <v>4503</v>
      </c>
      <c r="B4463" s="1">
        <v>29</v>
      </c>
      <c r="C4463" s="1" t="s">
        <v>40</v>
      </c>
      <c r="D4463" s="1" t="s">
        <v>21</v>
      </c>
      <c r="E4463" s="1">
        <v>23.05</v>
      </c>
      <c r="F4463" s="1">
        <v>36</v>
      </c>
      <c r="G4463" s="1" t="s">
        <v>16</v>
      </c>
      <c r="H4463" s="1" t="s">
        <v>23</v>
      </c>
      <c r="I4463" s="1">
        <v>13.99</v>
      </c>
      <c r="J4463" s="1">
        <v>0</v>
      </c>
      <c r="K4463" s="1" t="s">
        <v>18</v>
      </c>
      <c r="L4463" s="1">
        <v>4</v>
      </c>
      <c r="M4463" s="1">
        <v>0.62</v>
      </c>
      <c r="N4463" s="1" t="s">
        <v>51</v>
      </c>
    </row>
    <row r="4464" spans="1:14" x14ac:dyDescent="0.2">
      <c r="A4464" s="1" t="s">
        <v>4504</v>
      </c>
      <c r="B4464" s="1">
        <v>66</v>
      </c>
      <c r="C4464" s="1" t="s">
        <v>26</v>
      </c>
      <c r="D4464" s="1" t="s">
        <v>15</v>
      </c>
      <c r="E4464" s="1">
        <v>2.61</v>
      </c>
      <c r="F4464" s="1">
        <v>44</v>
      </c>
      <c r="G4464" s="1" t="s">
        <v>32</v>
      </c>
      <c r="H4464" s="1" t="s">
        <v>17</v>
      </c>
      <c r="I4464" s="1">
        <v>8.99</v>
      </c>
      <c r="J4464" s="1">
        <v>1</v>
      </c>
      <c r="K4464" s="1" t="s">
        <v>60</v>
      </c>
      <c r="L4464" s="1">
        <v>1</v>
      </c>
      <c r="M4464" s="1">
        <v>0.06</v>
      </c>
      <c r="N4464" s="1" t="s">
        <v>19</v>
      </c>
    </row>
    <row r="4465" spans="1:14" x14ac:dyDescent="0.2">
      <c r="A4465" s="1" t="s">
        <v>4505</v>
      </c>
      <c r="B4465" s="1">
        <v>57</v>
      </c>
      <c r="C4465" s="1" t="s">
        <v>40</v>
      </c>
      <c r="D4465" s="1" t="s">
        <v>31</v>
      </c>
      <c r="E4465" s="1">
        <v>15.52</v>
      </c>
      <c r="F4465" s="1">
        <v>13</v>
      </c>
      <c r="G4465" s="1" t="s">
        <v>32</v>
      </c>
      <c r="H4465" s="1" t="s">
        <v>56</v>
      </c>
      <c r="I4465" s="1">
        <v>17.989999999999998</v>
      </c>
      <c r="J4465" s="1">
        <v>0</v>
      </c>
      <c r="K4465" s="1" t="s">
        <v>28</v>
      </c>
      <c r="L4465" s="1">
        <v>5</v>
      </c>
      <c r="M4465" s="1">
        <v>1.1100000000000001</v>
      </c>
      <c r="N4465" s="1" t="s">
        <v>19</v>
      </c>
    </row>
    <row r="4466" spans="1:14" x14ac:dyDescent="0.2">
      <c r="A4466" s="1" t="s">
        <v>4506</v>
      </c>
      <c r="B4466" s="1">
        <v>56</v>
      </c>
      <c r="C4466" s="1" t="s">
        <v>26</v>
      </c>
      <c r="D4466" s="1" t="s">
        <v>15</v>
      </c>
      <c r="E4466" s="1">
        <v>38.590000000000003</v>
      </c>
      <c r="F4466" s="1">
        <v>10</v>
      </c>
      <c r="G4466" s="1" t="s">
        <v>32</v>
      </c>
      <c r="H4466" s="1" t="s">
        <v>23</v>
      </c>
      <c r="I4466" s="1">
        <v>8.99</v>
      </c>
      <c r="J4466" s="1">
        <v>0</v>
      </c>
      <c r="K4466" s="1" t="s">
        <v>18</v>
      </c>
      <c r="L4466" s="1">
        <v>2</v>
      </c>
      <c r="M4466" s="1">
        <v>3.51</v>
      </c>
      <c r="N4466" s="1" t="s">
        <v>24</v>
      </c>
    </row>
    <row r="4467" spans="1:14" x14ac:dyDescent="0.2">
      <c r="A4467" s="1" t="s">
        <v>4507</v>
      </c>
      <c r="B4467" s="1">
        <v>32</v>
      </c>
      <c r="C4467" s="1" t="s">
        <v>40</v>
      </c>
      <c r="D4467" s="1" t="s">
        <v>15</v>
      </c>
      <c r="E4467" s="1">
        <v>14.22</v>
      </c>
      <c r="F4467" s="1">
        <v>48</v>
      </c>
      <c r="G4467" s="1" t="s">
        <v>69</v>
      </c>
      <c r="H4467" s="1" t="s">
        <v>17</v>
      </c>
      <c r="I4467" s="1">
        <v>8.99</v>
      </c>
      <c r="J4467" s="1">
        <v>1</v>
      </c>
      <c r="K4467" s="1" t="s">
        <v>28</v>
      </c>
      <c r="L4467" s="1">
        <v>3</v>
      </c>
      <c r="M4467" s="1">
        <v>0.28999999999999998</v>
      </c>
      <c r="N4467" s="1" t="s">
        <v>46</v>
      </c>
    </row>
    <row r="4468" spans="1:14" x14ac:dyDescent="0.2">
      <c r="A4468" s="1" t="s">
        <v>4508</v>
      </c>
      <c r="B4468" s="1">
        <v>69</v>
      </c>
      <c r="C4468" s="1" t="s">
        <v>40</v>
      </c>
      <c r="D4468" s="1" t="s">
        <v>21</v>
      </c>
      <c r="E4468" s="1">
        <v>3.46</v>
      </c>
      <c r="F4468" s="1">
        <v>60</v>
      </c>
      <c r="G4468" s="1" t="s">
        <v>69</v>
      </c>
      <c r="H4468" s="1" t="s">
        <v>54</v>
      </c>
      <c r="I4468" s="1">
        <v>13.99</v>
      </c>
      <c r="J4468" s="1">
        <v>1</v>
      </c>
      <c r="K4468" s="1" t="s">
        <v>28</v>
      </c>
      <c r="L4468" s="1">
        <v>5</v>
      </c>
      <c r="M4468" s="1">
        <v>0.06</v>
      </c>
      <c r="N4468" s="1" t="s">
        <v>19</v>
      </c>
    </row>
    <row r="4469" spans="1:14" x14ac:dyDescent="0.2">
      <c r="A4469" s="1" t="s">
        <v>4509</v>
      </c>
      <c r="B4469" s="1">
        <v>30</v>
      </c>
      <c r="C4469" s="1" t="s">
        <v>26</v>
      </c>
      <c r="D4469" s="1" t="s">
        <v>31</v>
      </c>
      <c r="E4469" s="1">
        <v>5.97</v>
      </c>
      <c r="F4469" s="1">
        <v>2</v>
      </c>
      <c r="G4469" s="1" t="s">
        <v>48</v>
      </c>
      <c r="H4469" s="1" t="s">
        <v>56</v>
      </c>
      <c r="I4469" s="1">
        <v>17.989999999999998</v>
      </c>
      <c r="J4469" s="1">
        <v>0</v>
      </c>
      <c r="K4469" s="1" t="s">
        <v>60</v>
      </c>
      <c r="L4469" s="1">
        <v>3</v>
      </c>
      <c r="M4469" s="1">
        <v>1.99</v>
      </c>
      <c r="N4469" s="1" t="s">
        <v>33</v>
      </c>
    </row>
    <row r="4470" spans="1:14" x14ac:dyDescent="0.2">
      <c r="A4470" s="1" t="s">
        <v>4510</v>
      </c>
      <c r="B4470" s="1">
        <v>56</v>
      </c>
      <c r="C4470" s="1" t="s">
        <v>40</v>
      </c>
      <c r="D4470" s="1" t="s">
        <v>15</v>
      </c>
      <c r="E4470" s="1">
        <v>6.94</v>
      </c>
      <c r="F4470" s="1">
        <v>27</v>
      </c>
      <c r="G4470" s="1" t="s">
        <v>48</v>
      </c>
      <c r="H4470" s="1" t="s">
        <v>23</v>
      </c>
      <c r="I4470" s="1">
        <v>8.99</v>
      </c>
      <c r="J4470" s="1">
        <v>1</v>
      </c>
      <c r="K4470" s="1" t="s">
        <v>18</v>
      </c>
      <c r="L4470" s="1">
        <v>3</v>
      </c>
      <c r="M4470" s="1">
        <v>0.25</v>
      </c>
      <c r="N4470" s="1" t="s">
        <v>46</v>
      </c>
    </row>
    <row r="4471" spans="1:14" x14ac:dyDescent="0.2">
      <c r="A4471" s="1" t="s">
        <v>4511</v>
      </c>
      <c r="B4471" s="1">
        <v>35</v>
      </c>
      <c r="C4471" s="1" t="s">
        <v>40</v>
      </c>
      <c r="D4471" s="1" t="s">
        <v>15</v>
      </c>
      <c r="E4471" s="1">
        <v>22.39</v>
      </c>
      <c r="F4471" s="1">
        <v>45</v>
      </c>
      <c r="G4471" s="1" t="s">
        <v>22</v>
      </c>
      <c r="H4471" s="1" t="s">
        <v>23</v>
      </c>
      <c r="I4471" s="1">
        <v>8.99</v>
      </c>
      <c r="J4471" s="1">
        <v>1</v>
      </c>
      <c r="K4471" s="1" t="s">
        <v>18</v>
      </c>
      <c r="L4471" s="1">
        <v>1</v>
      </c>
      <c r="M4471" s="1">
        <v>0.49</v>
      </c>
      <c r="N4471" s="1" t="s">
        <v>24</v>
      </c>
    </row>
    <row r="4472" spans="1:14" x14ac:dyDescent="0.2">
      <c r="A4472" s="1" t="s">
        <v>4512</v>
      </c>
      <c r="B4472" s="1">
        <v>41</v>
      </c>
      <c r="C4472" s="1" t="s">
        <v>14</v>
      </c>
      <c r="D4472" s="1" t="s">
        <v>21</v>
      </c>
      <c r="E4472" s="1">
        <v>3.61</v>
      </c>
      <c r="F4472" s="1">
        <v>29</v>
      </c>
      <c r="G4472" s="1" t="s">
        <v>27</v>
      </c>
      <c r="H4472" s="1" t="s">
        <v>56</v>
      </c>
      <c r="I4472" s="1">
        <v>13.99</v>
      </c>
      <c r="J4472" s="1">
        <v>0</v>
      </c>
      <c r="K4472" s="1" t="s">
        <v>36</v>
      </c>
      <c r="L4472" s="1">
        <v>5</v>
      </c>
      <c r="M4472" s="1">
        <v>0.12</v>
      </c>
      <c r="N4472" s="1" t="s">
        <v>19</v>
      </c>
    </row>
    <row r="4473" spans="1:14" x14ac:dyDescent="0.2">
      <c r="A4473" s="1" t="s">
        <v>4513</v>
      </c>
      <c r="B4473" s="1">
        <v>43</v>
      </c>
      <c r="C4473" s="1" t="s">
        <v>14</v>
      </c>
      <c r="D4473" s="1" t="s">
        <v>15</v>
      </c>
      <c r="E4473" s="1">
        <v>0.37</v>
      </c>
      <c r="F4473" s="1">
        <v>16</v>
      </c>
      <c r="G4473" s="1" t="s">
        <v>16</v>
      </c>
      <c r="H4473" s="1" t="s">
        <v>17</v>
      </c>
      <c r="I4473" s="1">
        <v>8.99</v>
      </c>
      <c r="J4473" s="1">
        <v>1</v>
      </c>
      <c r="K4473" s="1" t="s">
        <v>36</v>
      </c>
      <c r="L4473" s="1">
        <v>5</v>
      </c>
      <c r="M4473" s="1">
        <v>0.02</v>
      </c>
      <c r="N4473" s="1" t="s">
        <v>51</v>
      </c>
    </row>
    <row r="4474" spans="1:14" x14ac:dyDescent="0.2">
      <c r="A4474" s="1" t="s">
        <v>4514</v>
      </c>
      <c r="B4474" s="1">
        <v>60</v>
      </c>
      <c r="C4474" s="1" t="s">
        <v>26</v>
      </c>
      <c r="D4474" s="1" t="s">
        <v>15</v>
      </c>
      <c r="E4474" s="1">
        <v>6.3</v>
      </c>
      <c r="F4474" s="1">
        <v>3</v>
      </c>
      <c r="G4474" s="1" t="s">
        <v>69</v>
      </c>
      <c r="H4474" s="1" t="s">
        <v>23</v>
      </c>
      <c r="I4474" s="1">
        <v>8.99</v>
      </c>
      <c r="J4474" s="1">
        <v>0</v>
      </c>
      <c r="K4474" s="1" t="s">
        <v>36</v>
      </c>
      <c r="L4474" s="1">
        <v>2</v>
      </c>
      <c r="M4474" s="1">
        <v>1.57</v>
      </c>
      <c r="N4474" s="1" t="s">
        <v>46</v>
      </c>
    </row>
    <row r="4475" spans="1:14" x14ac:dyDescent="0.2">
      <c r="A4475" s="1" t="s">
        <v>4515</v>
      </c>
      <c r="B4475" s="1">
        <v>22</v>
      </c>
      <c r="C4475" s="1" t="s">
        <v>26</v>
      </c>
      <c r="D4475" s="1" t="s">
        <v>31</v>
      </c>
      <c r="E4475" s="1">
        <v>15.39</v>
      </c>
      <c r="F4475" s="1">
        <v>58</v>
      </c>
      <c r="G4475" s="1" t="s">
        <v>16</v>
      </c>
      <c r="H4475" s="1" t="s">
        <v>54</v>
      </c>
      <c r="I4475" s="1">
        <v>17.989999999999998</v>
      </c>
      <c r="J4475" s="1">
        <v>1</v>
      </c>
      <c r="K4475" s="1" t="s">
        <v>60</v>
      </c>
      <c r="L4475" s="1">
        <v>2</v>
      </c>
      <c r="M4475" s="1">
        <v>0.26</v>
      </c>
      <c r="N4475" s="1" t="s">
        <v>24</v>
      </c>
    </row>
    <row r="4476" spans="1:14" x14ac:dyDescent="0.2">
      <c r="A4476" s="1" t="s">
        <v>4516</v>
      </c>
      <c r="B4476" s="1">
        <v>18</v>
      </c>
      <c r="C4476" s="1" t="s">
        <v>26</v>
      </c>
      <c r="D4476" s="1" t="s">
        <v>15</v>
      </c>
      <c r="E4476" s="1">
        <v>3.19</v>
      </c>
      <c r="F4476" s="1">
        <v>16</v>
      </c>
      <c r="G4476" s="1" t="s">
        <v>69</v>
      </c>
      <c r="H4476" s="1" t="s">
        <v>45</v>
      </c>
      <c r="I4476" s="1">
        <v>8.99</v>
      </c>
      <c r="J4476" s="1">
        <v>1</v>
      </c>
      <c r="K4476" s="1" t="s">
        <v>18</v>
      </c>
      <c r="L4476" s="1">
        <v>4</v>
      </c>
      <c r="M4476" s="1">
        <v>0.19</v>
      </c>
      <c r="N4476" s="1" t="s">
        <v>19</v>
      </c>
    </row>
    <row r="4477" spans="1:14" x14ac:dyDescent="0.2">
      <c r="A4477" s="1" t="s">
        <v>4517</v>
      </c>
      <c r="B4477" s="1">
        <v>41</v>
      </c>
      <c r="C4477" s="1" t="s">
        <v>40</v>
      </c>
      <c r="D4477" s="1" t="s">
        <v>15</v>
      </c>
      <c r="E4477" s="1">
        <v>19.329999999999998</v>
      </c>
      <c r="F4477" s="1">
        <v>6</v>
      </c>
      <c r="G4477" s="1" t="s">
        <v>22</v>
      </c>
      <c r="H4477" s="1" t="s">
        <v>45</v>
      </c>
      <c r="I4477" s="1">
        <v>8.99</v>
      </c>
      <c r="J4477" s="1">
        <v>0</v>
      </c>
      <c r="K4477" s="1" t="s">
        <v>18</v>
      </c>
      <c r="L4477" s="1">
        <v>5</v>
      </c>
      <c r="M4477" s="1">
        <v>2.76</v>
      </c>
      <c r="N4477" s="1" t="s">
        <v>33</v>
      </c>
    </row>
    <row r="4478" spans="1:14" x14ac:dyDescent="0.2">
      <c r="A4478" s="1" t="s">
        <v>4518</v>
      </c>
      <c r="B4478" s="1">
        <v>53</v>
      </c>
      <c r="C4478" s="1" t="s">
        <v>26</v>
      </c>
      <c r="D4478" s="1" t="s">
        <v>15</v>
      </c>
      <c r="E4478" s="1">
        <v>40.81</v>
      </c>
      <c r="F4478" s="1">
        <v>17</v>
      </c>
      <c r="G4478" s="1" t="s">
        <v>16</v>
      </c>
      <c r="H4478" s="1" t="s">
        <v>23</v>
      </c>
      <c r="I4478" s="1">
        <v>8.99</v>
      </c>
      <c r="J4478" s="1">
        <v>0</v>
      </c>
      <c r="K4478" s="1" t="s">
        <v>18</v>
      </c>
      <c r="L4478" s="1">
        <v>1</v>
      </c>
      <c r="M4478" s="1">
        <v>2.27</v>
      </c>
      <c r="N4478" s="1" t="s">
        <v>46</v>
      </c>
    </row>
    <row r="4479" spans="1:14" x14ac:dyDescent="0.2">
      <c r="A4479" s="1" t="s">
        <v>4519</v>
      </c>
      <c r="B4479" s="1">
        <v>37</v>
      </c>
      <c r="C4479" s="1" t="s">
        <v>14</v>
      </c>
      <c r="D4479" s="1" t="s">
        <v>15</v>
      </c>
      <c r="E4479" s="1">
        <v>7.26</v>
      </c>
      <c r="F4479" s="1">
        <v>57</v>
      </c>
      <c r="G4479" s="1" t="s">
        <v>32</v>
      </c>
      <c r="H4479" s="1" t="s">
        <v>17</v>
      </c>
      <c r="I4479" s="1">
        <v>8.99</v>
      </c>
      <c r="J4479" s="1">
        <v>1</v>
      </c>
      <c r="K4479" s="1" t="s">
        <v>18</v>
      </c>
      <c r="L4479" s="1">
        <v>4</v>
      </c>
      <c r="M4479" s="1">
        <v>0.13</v>
      </c>
      <c r="N4479" s="1" t="s">
        <v>33</v>
      </c>
    </row>
    <row r="4480" spans="1:14" x14ac:dyDescent="0.2">
      <c r="A4480" s="1" t="s">
        <v>4520</v>
      </c>
      <c r="B4480" s="1">
        <v>37</v>
      </c>
      <c r="C4480" s="1" t="s">
        <v>40</v>
      </c>
      <c r="D4480" s="1" t="s">
        <v>21</v>
      </c>
      <c r="E4480" s="1">
        <v>18.920000000000002</v>
      </c>
      <c r="F4480" s="1">
        <v>0</v>
      </c>
      <c r="G4480" s="1" t="s">
        <v>69</v>
      </c>
      <c r="H4480" s="1" t="s">
        <v>17</v>
      </c>
      <c r="I4480" s="1">
        <v>13.99</v>
      </c>
      <c r="J4480" s="1">
        <v>0</v>
      </c>
      <c r="K4480" s="1" t="s">
        <v>28</v>
      </c>
      <c r="L4480" s="1">
        <v>1</v>
      </c>
      <c r="M4480" s="1">
        <v>18.920000000000002</v>
      </c>
      <c r="N4480" s="1" t="s">
        <v>19</v>
      </c>
    </row>
    <row r="4481" spans="1:14" x14ac:dyDescent="0.2">
      <c r="A4481" s="1" t="s">
        <v>4521</v>
      </c>
      <c r="B4481" s="1">
        <v>41</v>
      </c>
      <c r="C4481" s="1" t="s">
        <v>40</v>
      </c>
      <c r="D4481" s="1" t="s">
        <v>31</v>
      </c>
      <c r="E4481" s="1">
        <v>8.26</v>
      </c>
      <c r="F4481" s="1">
        <v>57</v>
      </c>
      <c r="G4481" s="1" t="s">
        <v>69</v>
      </c>
      <c r="H4481" s="1" t="s">
        <v>23</v>
      </c>
      <c r="I4481" s="1">
        <v>17.989999999999998</v>
      </c>
      <c r="J4481" s="1">
        <v>1</v>
      </c>
      <c r="K4481" s="1" t="s">
        <v>28</v>
      </c>
      <c r="L4481" s="1">
        <v>4</v>
      </c>
      <c r="M4481" s="1">
        <v>0.14000000000000001</v>
      </c>
      <c r="N4481" s="1" t="s">
        <v>51</v>
      </c>
    </row>
    <row r="4482" spans="1:14" x14ac:dyDescent="0.2">
      <c r="A4482" s="1" t="s">
        <v>4522</v>
      </c>
      <c r="B4482" s="1">
        <v>59</v>
      </c>
      <c r="C4482" s="1" t="s">
        <v>40</v>
      </c>
      <c r="D4482" s="1" t="s">
        <v>15</v>
      </c>
      <c r="E4482" s="1">
        <v>8.85</v>
      </c>
      <c r="F4482" s="1">
        <v>16</v>
      </c>
      <c r="G4482" s="1" t="s">
        <v>27</v>
      </c>
      <c r="H4482" s="1" t="s">
        <v>56</v>
      </c>
      <c r="I4482" s="1">
        <v>8.99</v>
      </c>
      <c r="J4482" s="1">
        <v>0</v>
      </c>
      <c r="K4482" s="1" t="s">
        <v>60</v>
      </c>
      <c r="L4482" s="1">
        <v>3</v>
      </c>
      <c r="M4482" s="1">
        <v>0.52</v>
      </c>
      <c r="N4482" s="1" t="s">
        <v>51</v>
      </c>
    </row>
    <row r="4483" spans="1:14" x14ac:dyDescent="0.2">
      <c r="A4483" s="1" t="s">
        <v>4523</v>
      </c>
      <c r="B4483" s="1">
        <v>28</v>
      </c>
      <c r="C4483" s="1" t="s">
        <v>26</v>
      </c>
      <c r="D4483" s="1" t="s">
        <v>31</v>
      </c>
      <c r="E4483" s="1">
        <v>4.1399999999999997</v>
      </c>
      <c r="F4483" s="1">
        <v>37</v>
      </c>
      <c r="G4483" s="1" t="s">
        <v>48</v>
      </c>
      <c r="H4483" s="1" t="s">
        <v>56</v>
      </c>
      <c r="I4483" s="1">
        <v>17.989999999999998</v>
      </c>
      <c r="J4483" s="1">
        <v>1</v>
      </c>
      <c r="K4483" s="1" t="s">
        <v>18</v>
      </c>
      <c r="L4483" s="1">
        <v>2</v>
      </c>
      <c r="M4483" s="1">
        <v>0.11</v>
      </c>
      <c r="N4483" s="1" t="s">
        <v>51</v>
      </c>
    </row>
    <row r="4484" spans="1:14" x14ac:dyDescent="0.2">
      <c r="A4484" s="1" t="s">
        <v>4524</v>
      </c>
      <c r="B4484" s="1">
        <v>70</v>
      </c>
      <c r="C4484" s="1" t="s">
        <v>14</v>
      </c>
      <c r="D4484" s="1" t="s">
        <v>31</v>
      </c>
      <c r="E4484" s="1">
        <v>20.54</v>
      </c>
      <c r="F4484" s="1">
        <v>19</v>
      </c>
      <c r="G4484" s="1" t="s">
        <v>22</v>
      </c>
      <c r="H4484" s="1" t="s">
        <v>17</v>
      </c>
      <c r="I4484" s="1">
        <v>17.989999999999998</v>
      </c>
      <c r="J4484" s="1">
        <v>0</v>
      </c>
      <c r="K4484" s="1" t="s">
        <v>28</v>
      </c>
      <c r="L4484" s="1">
        <v>4</v>
      </c>
      <c r="M4484" s="1">
        <v>1.03</v>
      </c>
      <c r="N4484" s="1" t="s">
        <v>33</v>
      </c>
    </row>
    <row r="4485" spans="1:14" x14ac:dyDescent="0.2">
      <c r="A4485" s="1" t="s">
        <v>4525</v>
      </c>
      <c r="B4485" s="1">
        <v>50</v>
      </c>
      <c r="C4485" s="1" t="s">
        <v>14</v>
      </c>
      <c r="D4485" s="1" t="s">
        <v>21</v>
      </c>
      <c r="E4485" s="1">
        <v>9.9</v>
      </c>
      <c r="F4485" s="1">
        <v>10</v>
      </c>
      <c r="G4485" s="1" t="s">
        <v>69</v>
      </c>
      <c r="H4485" s="1" t="s">
        <v>54</v>
      </c>
      <c r="I4485" s="1">
        <v>13.99</v>
      </c>
      <c r="J4485" s="1">
        <v>0</v>
      </c>
      <c r="K4485" s="1" t="s">
        <v>36</v>
      </c>
      <c r="L4485" s="1">
        <v>2</v>
      </c>
      <c r="M4485" s="1">
        <v>0.9</v>
      </c>
      <c r="N4485" s="1" t="s">
        <v>29</v>
      </c>
    </row>
    <row r="4486" spans="1:14" x14ac:dyDescent="0.2">
      <c r="A4486" s="1" t="s">
        <v>4526</v>
      </c>
      <c r="B4486" s="1">
        <v>62</v>
      </c>
      <c r="C4486" s="1" t="s">
        <v>14</v>
      </c>
      <c r="D4486" s="1" t="s">
        <v>31</v>
      </c>
      <c r="E4486" s="1">
        <v>4.03</v>
      </c>
      <c r="F4486" s="1">
        <v>50</v>
      </c>
      <c r="G4486" s="1" t="s">
        <v>22</v>
      </c>
      <c r="H4486" s="1" t="s">
        <v>23</v>
      </c>
      <c r="I4486" s="1">
        <v>17.989999999999998</v>
      </c>
      <c r="J4486" s="1">
        <v>1</v>
      </c>
      <c r="K4486" s="1" t="s">
        <v>18</v>
      </c>
      <c r="L4486" s="1">
        <v>4</v>
      </c>
      <c r="M4486" s="1">
        <v>0.08</v>
      </c>
      <c r="N4486" s="1" t="s">
        <v>33</v>
      </c>
    </row>
    <row r="4487" spans="1:14" x14ac:dyDescent="0.2">
      <c r="A4487" s="1" t="s">
        <v>4527</v>
      </c>
      <c r="B4487" s="1">
        <v>51</v>
      </c>
      <c r="C4487" s="1" t="s">
        <v>14</v>
      </c>
      <c r="D4487" s="1" t="s">
        <v>31</v>
      </c>
      <c r="E4487" s="1">
        <v>1.67</v>
      </c>
      <c r="F4487" s="1">
        <v>28</v>
      </c>
      <c r="G4487" s="1" t="s">
        <v>16</v>
      </c>
      <c r="H4487" s="1" t="s">
        <v>56</v>
      </c>
      <c r="I4487" s="1">
        <v>17.989999999999998</v>
      </c>
      <c r="J4487" s="1">
        <v>1</v>
      </c>
      <c r="K4487" s="1" t="s">
        <v>28</v>
      </c>
      <c r="L4487" s="1">
        <v>4</v>
      </c>
      <c r="M4487" s="1">
        <v>0.06</v>
      </c>
      <c r="N4487" s="1" t="s">
        <v>19</v>
      </c>
    </row>
    <row r="4488" spans="1:14" x14ac:dyDescent="0.2">
      <c r="A4488" s="1" t="s">
        <v>4528</v>
      </c>
      <c r="B4488" s="1">
        <v>27</v>
      </c>
      <c r="C4488" s="1" t="s">
        <v>14</v>
      </c>
      <c r="D4488" s="1" t="s">
        <v>15</v>
      </c>
      <c r="E4488" s="1">
        <v>12.8</v>
      </c>
      <c r="F4488" s="1">
        <v>43</v>
      </c>
      <c r="G4488" s="1" t="s">
        <v>69</v>
      </c>
      <c r="H4488" s="1" t="s">
        <v>17</v>
      </c>
      <c r="I4488" s="1">
        <v>8.99</v>
      </c>
      <c r="J4488" s="1">
        <v>1</v>
      </c>
      <c r="K4488" s="1" t="s">
        <v>36</v>
      </c>
      <c r="L4488" s="1">
        <v>2</v>
      </c>
      <c r="M4488" s="1">
        <v>0.28999999999999998</v>
      </c>
      <c r="N4488" s="1" t="s">
        <v>33</v>
      </c>
    </row>
    <row r="4489" spans="1:14" x14ac:dyDescent="0.2">
      <c r="A4489" s="1" t="s">
        <v>4529</v>
      </c>
      <c r="B4489" s="1">
        <v>63</v>
      </c>
      <c r="C4489" s="1" t="s">
        <v>14</v>
      </c>
      <c r="D4489" s="1" t="s">
        <v>21</v>
      </c>
      <c r="E4489" s="1">
        <v>17.510000000000002</v>
      </c>
      <c r="F4489" s="1">
        <v>12</v>
      </c>
      <c r="G4489" s="1" t="s">
        <v>48</v>
      </c>
      <c r="H4489" s="1" t="s">
        <v>56</v>
      </c>
      <c r="I4489" s="1">
        <v>13.99</v>
      </c>
      <c r="J4489" s="1">
        <v>0</v>
      </c>
      <c r="K4489" s="1" t="s">
        <v>42</v>
      </c>
      <c r="L4489" s="1">
        <v>1</v>
      </c>
      <c r="M4489" s="1">
        <v>1.35</v>
      </c>
      <c r="N4489" s="1" t="s">
        <v>38</v>
      </c>
    </row>
    <row r="4490" spans="1:14" x14ac:dyDescent="0.2">
      <c r="A4490" s="1" t="s">
        <v>4530</v>
      </c>
      <c r="B4490" s="1">
        <v>56</v>
      </c>
      <c r="C4490" s="1" t="s">
        <v>14</v>
      </c>
      <c r="D4490" s="1" t="s">
        <v>31</v>
      </c>
      <c r="E4490" s="1">
        <v>45.06</v>
      </c>
      <c r="F4490" s="1">
        <v>6</v>
      </c>
      <c r="G4490" s="1" t="s">
        <v>16</v>
      </c>
      <c r="H4490" s="1" t="s">
        <v>23</v>
      </c>
      <c r="I4490" s="1">
        <v>17.989999999999998</v>
      </c>
      <c r="J4490" s="1">
        <v>0</v>
      </c>
      <c r="K4490" s="1" t="s">
        <v>18</v>
      </c>
      <c r="L4490" s="1">
        <v>5</v>
      </c>
      <c r="M4490" s="1">
        <v>6.44</v>
      </c>
      <c r="N4490" s="1" t="s">
        <v>19</v>
      </c>
    </row>
    <row r="4491" spans="1:14" x14ac:dyDescent="0.2">
      <c r="A4491" s="1" t="s">
        <v>4531</v>
      </c>
      <c r="B4491" s="1">
        <v>56</v>
      </c>
      <c r="C4491" s="1" t="s">
        <v>14</v>
      </c>
      <c r="D4491" s="1" t="s">
        <v>21</v>
      </c>
      <c r="E4491" s="1">
        <v>21.77</v>
      </c>
      <c r="F4491" s="1">
        <v>51</v>
      </c>
      <c r="G4491" s="1" t="s">
        <v>27</v>
      </c>
      <c r="H4491" s="1" t="s">
        <v>17</v>
      </c>
      <c r="I4491" s="1">
        <v>13.99</v>
      </c>
      <c r="J4491" s="1">
        <v>0</v>
      </c>
      <c r="K4491" s="1" t="s">
        <v>60</v>
      </c>
      <c r="L4491" s="1">
        <v>2</v>
      </c>
      <c r="M4491" s="1">
        <v>0.42</v>
      </c>
      <c r="N4491" s="1" t="s">
        <v>29</v>
      </c>
    </row>
    <row r="4492" spans="1:14" x14ac:dyDescent="0.2">
      <c r="A4492" s="1" t="s">
        <v>4532</v>
      </c>
      <c r="B4492" s="1">
        <v>57</v>
      </c>
      <c r="C4492" s="1" t="s">
        <v>40</v>
      </c>
      <c r="D4492" s="1" t="s">
        <v>31</v>
      </c>
      <c r="E4492" s="1">
        <v>12.13</v>
      </c>
      <c r="F4492" s="1">
        <v>24</v>
      </c>
      <c r="G4492" s="1" t="s">
        <v>16</v>
      </c>
      <c r="H4492" s="1" t="s">
        <v>45</v>
      </c>
      <c r="I4492" s="1">
        <v>17.989999999999998</v>
      </c>
      <c r="J4492" s="1">
        <v>0</v>
      </c>
      <c r="K4492" s="1" t="s">
        <v>28</v>
      </c>
      <c r="L4492" s="1">
        <v>1</v>
      </c>
      <c r="M4492" s="1">
        <v>0.49</v>
      </c>
      <c r="N4492" s="1" t="s">
        <v>38</v>
      </c>
    </row>
    <row r="4493" spans="1:14" x14ac:dyDescent="0.2">
      <c r="A4493" s="1" t="s">
        <v>4533</v>
      </c>
      <c r="B4493" s="1">
        <v>64</v>
      </c>
      <c r="C4493" s="1" t="s">
        <v>14</v>
      </c>
      <c r="D4493" s="1" t="s">
        <v>21</v>
      </c>
      <c r="E4493" s="1">
        <v>3.68</v>
      </c>
      <c r="F4493" s="1">
        <v>55</v>
      </c>
      <c r="G4493" s="1" t="s">
        <v>48</v>
      </c>
      <c r="H4493" s="1" t="s">
        <v>23</v>
      </c>
      <c r="I4493" s="1">
        <v>13.99</v>
      </c>
      <c r="J4493" s="1">
        <v>1</v>
      </c>
      <c r="K4493" s="1" t="s">
        <v>28</v>
      </c>
      <c r="L4493" s="1">
        <v>5</v>
      </c>
      <c r="M4493" s="1">
        <v>7.0000000000000007E-2</v>
      </c>
      <c r="N4493" s="1" t="s">
        <v>46</v>
      </c>
    </row>
    <row r="4494" spans="1:14" x14ac:dyDescent="0.2">
      <c r="A4494" s="1" t="s">
        <v>4534</v>
      </c>
      <c r="B4494" s="1">
        <v>50</v>
      </c>
      <c r="C4494" s="1" t="s">
        <v>14</v>
      </c>
      <c r="D4494" s="1" t="s">
        <v>31</v>
      </c>
      <c r="E4494" s="1">
        <v>0.73</v>
      </c>
      <c r="F4494" s="1">
        <v>24</v>
      </c>
      <c r="G4494" s="1" t="s">
        <v>69</v>
      </c>
      <c r="H4494" s="1" t="s">
        <v>56</v>
      </c>
      <c r="I4494" s="1">
        <v>17.989999999999998</v>
      </c>
      <c r="J4494" s="1">
        <v>1</v>
      </c>
      <c r="K4494" s="1" t="s">
        <v>28</v>
      </c>
      <c r="L4494" s="1">
        <v>2</v>
      </c>
      <c r="M4494" s="1">
        <v>0.03</v>
      </c>
      <c r="N4494" s="1" t="s">
        <v>19</v>
      </c>
    </row>
    <row r="4495" spans="1:14" x14ac:dyDescent="0.2">
      <c r="A4495" s="1" t="s">
        <v>4535</v>
      </c>
      <c r="B4495" s="1">
        <v>63</v>
      </c>
      <c r="C4495" s="1" t="s">
        <v>14</v>
      </c>
      <c r="D4495" s="1" t="s">
        <v>15</v>
      </c>
      <c r="E4495" s="1">
        <v>2.37</v>
      </c>
      <c r="F4495" s="1">
        <v>28</v>
      </c>
      <c r="G4495" s="1" t="s">
        <v>48</v>
      </c>
      <c r="H4495" s="1" t="s">
        <v>45</v>
      </c>
      <c r="I4495" s="1">
        <v>8.99</v>
      </c>
      <c r="J4495" s="1">
        <v>1</v>
      </c>
      <c r="K4495" s="1" t="s">
        <v>36</v>
      </c>
      <c r="L4495" s="1">
        <v>5</v>
      </c>
      <c r="M4495" s="1">
        <v>0.08</v>
      </c>
      <c r="N4495" s="1" t="s">
        <v>46</v>
      </c>
    </row>
    <row r="4496" spans="1:14" x14ac:dyDescent="0.2">
      <c r="A4496" s="1" t="s">
        <v>4536</v>
      </c>
      <c r="B4496" s="1">
        <v>47</v>
      </c>
      <c r="C4496" s="1" t="s">
        <v>14</v>
      </c>
      <c r="D4496" s="1" t="s">
        <v>21</v>
      </c>
      <c r="E4496" s="1">
        <v>13.83</v>
      </c>
      <c r="F4496" s="1">
        <v>54</v>
      </c>
      <c r="G4496" s="1" t="s">
        <v>16</v>
      </c>
      <c r="H4496" s="1" t="s">
        <v>23</v>
      </c>
      <c r="I4496" s="1">
        <v>13.99</v>
      </c>
      <c r="J4496" s="1">
        <v>1</v>
      </c>
      <c r="K4496" s="1" t="s">
        <v>18</v>
      </c>
      <c r="L4496" s="1">
        <v>3</v>
      </c>
      <c r="M4496" s="1">
        <v>0.25</v>
      </c>
      <c r="N4496" s="1" t="s">
        <v>51</v>
      </c>
    </row>
    <row r="4497" spans="1:14" x14ac:dyDescent="0.2">
      <c r="A4497" s="1" t="s">
        <v>4537</v>
      </c>
      <c r="B4497" s="1">
        <v>27</v>
      </c>
      <c r="C4497" s="1" t="s">
        <v>26</v>
      </c>
      <c r="D4497" s="1" t="s">
        <v>31</v>
      </c>
      <c r="E4497" s="1">
        <v>15.99</v>
      </c>
      <c r="F4497" s="1">
        <v>37</v>
      </c>
      <c r="G4497" s="1" t="s">
        <v>16</v>
      </c>
      <c r="H4497" s="1" t="s">
        <v>56</v>
      </c>
      <c r="I4497" s="1">
        <v>17.989999999999998</v>
      </c>
      <c r="J4497" s="1">
        <v>1</v>
      </c>
      <c r="K4497" s="1" t="s">
        <v>18</v>
      </c>
      <c r="L4497" s="1">
        <v>2</v>
      </c>
      <c r="M4497" s="1">
        <v>0.42</v>
      </c>
      <c r="N4497" s="1" t="s">
        <v>29</v>
      </c>
    </row>
    <row r="4498" spans="1:14" x14ac:dyDescent="0.2">
      <c r="A4498" s="1" t="s">
        <v>4538</v>
      </c>
      <c r="B4498" s="1">
        <v>21</v>
      </c>
      <c r="C4498" s="1" t="s">
        <v>40</v>
      </c>
      <c r="D4498" s="1" t="s">
        <v>15</v>
      </c>
      <c r="E4498" s="1">
        <v>21.57</v>
      </c>
      <c r="F4498" s="1">
        <v>47</v>
      </c>
      <c r="G4498" s="1" t="s">
        <v>69</v>
      </c>
      <c r="H4498" s="1" t="s">
        <v>23</v>
      </c>
      <c r="I4498" s="1">
        <v>8.99</v>
      </c>
      <c r="J4498" s="1">
        <v>1</v>
      </c>
      <c r="K4498" s="1" t="s">
        <v>36</v>
      </c>
      <c r="L4498" s="1">
        <v>3</v>
      </c>
      <c r="M4498" s="1">
        <v>0.45</v>
      </c>
      <c r="N4498" s="1" t="s">
        <v>46</v>
      </c>
    </row>
    <row r="4499" spans="1:14" x14ac:dyDescent="0.2">
      <c r="A4499" s="1" t="s">
        <v>4539</v>
      </c>
      <c r="B4499" s="1">
        <v>52</v>
      </c>
      <c r="C4499" s="1" t="s">
        <v>14</v>
      </c>
      <c r="D4499" s="1" t="s">
        <v>31</v>
      </c>
      <c r="E4499" s="1">
        <v>6.62</v>
      </c>
      <c r="F4499" s="1">
        <v>56</v>
      </c>
      <c r="G4499" s="1" t="s">
        <v>27</v>
      </c>
      <c r="H4499" s="1" t="s">
        <v>54</v>
      </c>
      <c r="I4499" s="1">
        <v>17.989999999999998</v>
      </c>
      <c r="J4499" s="1">
        <v>1</v>
      </c>
      <c r="K4499" s="1" t="s">
        <v>18</v>
      </c>
      <c r="L4499" s="1">
        <v>1</v>
      </c>
      <c r="M4499" s="1">
        <v>0.12</v>
      </c>
      <c r="N4499" s="1" t="s">
        <v>46</v>
      </c>
    </row>
    <row r="4500" spans="1:14" x14ac:dyDescent="0.2">
      <c r="A4500" s="2" t="s">
        <v>4540</v>
      </c>
      <c r="B4500" s="1">
        <v>27</v>
      </c>
      <c r="C4500" s="1" t="s">
        <v>14</v>
      </c>
      <c r="D4500" s="1" t="s">
        <v>21</v>
      </c>
      <c r="E4500" s="1">
        <v>20.059999999999999</v>
      </c>
      <c r="F4500" s="1">
        <v>45</v>
      </c>
      <c r="G4500" s="1" t="s">
        <v>22</v>
      </c>
      <c r="H4500" s="1" t="s">
        <v>45</v>
      </c>
      <c r="I4500" s="1">
        <v>13.99</v>
      </c>
      <c r="J4500" s="1">
        <v>0</v>
      </c>
      <c r="K4500" s="1" t="s">
        <v>36</v>
      </c>
      <c r="L4500" s="1">
        <v>4</v>
      </c>
      <c r="M4500" s="1">
        <v>0.44</v>
      </c>
      <c r="N4500" s="1" t="s">
        <v>19</v>
      </c>
    </row>
    <row r="4501" spans="1:14" x14ac:dyDescent="0.2">
      <c r="A4501" s="1" t="s">
        <v>4541</v>
      </c>
      <c r="B4501" s="1">
        <v>28</v>
      </c>
      <c r="C4501" s="1" t="s">
        <v>14</v>
      </c>
      <c r="D4501" s="1" t="s">
        <v>15</v>
      </c>
      <c r="E4501" s="1">
        <v>0.79</v>
      </c>
      <c r="F4501" s="1">
        <v>40</v>
      </c>
      <c r="G4501" s="1" t="s">
        <v>27</v>
      </c>
      <c r="H4501" s="1" t="s">
        <v>45</v>
      </c>
      <c r="I4501" s="1">
        <v>8.99</v>
      </c>
      <c r="J4501" s="1">
        <v>1</v>
      </c>
      <c r="K4501" s="1" t="s">
        <v>18</v>
      </c>
      <c r="L4501" s="1">
        <v>1</v>
      </c>
      <c r="M4501" s="1">
        <v>0.02</v>
      </c>
      <c r="N4501" s="1" t="s">
        <v>19</v>
      </c>
    </row>
    <row r="4502" spans="1:14" x14ac:dyDescent="0.2">
      <c r="A4502" s="1" t="s">
        <v>4542</v>
      </c>
      <c r="B4502" s="1">
        <v>18</v>
      </c>
      <c r="C4502" s="1" t="s">
        <v>40</v>
      </c>
      <c r="D4502" s="1" t="s">
        <v>21</v>
      </c>
      <c r="E4502" s="1">
        <v>3.49</v>
      </c>
      <c r="F4502" s="1">
        <v>54</v>
      </c>
      <c r="G4502" s="1" t="s">
        <v>32</v>
      </c>
      <c r="H4502" s="1" t="s">
        <v>45</v>
      </c>
      <c r="I4502" s="1">
        <v>13.99</v>
      </c>
      <c r="J4502" s="1">
        <v>1</v>
      </c>
      <c r="K4502" s="1" t="s">
        <v>28</v>
      </c>
      <c r="L4502" s="1">
        <v>3</v>
      </c>
      <c r="M4502" s="1">
        <v>0.06</v>
      </c>
      <c r="N4502" s="1" t="s">
        <v>24</v>
      </c>
    </row>
    <row r="4503" spans="1:14" x14ac:dyDescent="0.2">
      <c r="A4503" s="1" t="s">
        <v>4543</v>
      </c>
      <c r="B4503" s="1">
        <v>19</v>
      </c>
      <c r="C4503" s="1" t="s">
        <v>14</v>
      </c>
      <c r="D4503" s="1" t="s">
        <v>31</v>
      </c>
      <c r="E4503" s="1">
        <v>8.1199999999999992</v>
      </c>
      <c r="F4503" s="1">
        <v>2</v>
      </c>
      <c r="G4503" s="1" t="s">
        <v>22</v>
      </c>
      <c r="H4503" s="1" t="s">
        <v>45</v>
      </c>
      <c r="I4503" s="1">
        <v>17.989999999999998</v>
      </c>
      <c r="J4503" s="1">
        <v>0</v>
      </c>
      <c r="K4503" s="1" t="s">
        <v>42</v>
      </c>
      <c r="L4503" s="1">
        <v>1</v>
      </c>
      <c r="M4503" s="1">
        <v>2.71</v>
      </c>
      <c r="N4503" s="1" t="s">
        <v>19</v>
      </c>
    </row>
    <row r="4504" spans="1:14" x14ac:dyDescent="0.2">
      <c r="A4504" s="1" t="s">
        <v>4544</v>
      </c>
      <c r="B4504" s="1">
        <v>34</v>
      </c>
      <c r="C4504" s="1" t="s">
        <v>40</v>
      </c>
      <c r="D4504" s="1" t="s">
        <v>31</v>
      </c>
      <c r="E4504" s="1">
        <v>28.39</v>
      </c>
      <c r="F4504" s="1">
        <v>41</v>
      </c>
      <c r="G4504" s="1" t="s">
        <v>16</v>
      </c>
      <c r="H4504" s="1" t="s">
        <v>45</v>
      </c>
      <c r="I4504" s="1">
        <v>17.989999999999998</v>
      </c>
      <c r="J4504" s="1">
        <v>0</v>
      </c>
      <c r="K4504" s="1" t="s">
        <v>28</v>
      </c>
      <c r="L4504" s="1">
        <v>2</v>
      </c>
      <c r="M4504" s="1">
        <v>0.68</v>
      </c>
      <c r="N4504" s="1" t="s">
        <v>33</v>
      </c>
    </row>
    <row r="4505" spans="1:14" x14ac:dyDescent="0.2">
      <c r="A4505" s="1" t="s">
        <v>4545</v>
      </c>
      <c r="B4505" s="1">
        <v>63</v>
      </c>
      <c r="C4505" s="1" t="s">
        <v>40</v>
      </c>
      <c r="D4505" s="1" t="s">
        <v>15</v>
      </c>
      <c r="E4505" s="1">
        <v>1.3</v>
      </c>
      <c r="F4505" s="1">
        <v>20</v>
      </c>
      <c r="G4505" s="1" t="s">
        <v>16</v>
      </c>
      <c r="H4505" s="1" t="s">
        <v>45</v>
      </c>
      <c r="I4505" s="1">
        <v>8.99</v>
      </c>
      <c r="J4505" s="1">
        <v>1</v>
      </c>
      <c r="K4505" s="1" t="s">
        <v>28</v>
      </c>
      <c r="L4505" s="1">
        <v>5</v>
      </c>
      <c r="M4505" s="1">
        <v>0.06</v>
      </c>
      <c r="N4505" s="1" t="s">
        <v>33</v>
      </c>
    </row>
    <row r="4506" spans="1:14" x14ac:dyDescent="0.2">
      <c r="A4506" s="1" t="s">
        <v>4546</v>
      </c>
      <c r="B4506" s="1">
        <v>60</v>
      </c>
      <c r="C4506" s="1" t="s">
        <v>40</v>
      </c>
      <c r="D4506" s="1" t="s">
        <v>31</v>
      </c>
      <c r="E4506" s="1">
        <v>7.31</v>
      </c>
      <c r="F4506" s="1">
        <v>21</v>
      </c>
      <c r="G4506" s="1" t="s">
        <v>16</v>
      </c>
      <c r="H4506" s="1" t="s">
        <v>54</v>
      </c>
      <c r="I4506" s="1">
        <v>17.989999999999998</v>
      </c>
      <c r="J4506" s="1">
        <v>0</v>
      </c>
      <c r="K4506" s="1" t="s">
        <v>18</v>
      </c>
      <c r="L4506" s="1">
        <v>3</v>
      </c>
      <c r="M4506" s="1">
        <v>0.33</v>
      </c>
      <c r="N4506" s="1" t="s">
        <v>33</v>
      </c>
    </row>
    <row r="4507" spans="1:14" x14ac:dyDescent="0.2">
      <c r="A4507" s="1" t="s">
        <v>4547</v>
      </c>
      <c r="B4507" s="1">
        <v>24</v>
      </c>
      <c r="C4507" s="1" t="s">
        <v>40</v>
      </c>
      <c r="D4507" s="1" t="s">
        <v>21</v>
      </c>
      <c r="E4507" s="1">
        <v>3.05</v>
      </c>
      <c r="F4507" s="1">
        <v>9</v>
      </c>
      <c r="G4507" s="1" t="s">
        <v>69</v>
      </c>
      <c r="H4507" s="1" t="s">
        <v>17</v>
      </c>
      <c r="I4507" s="1">
        <v>13.99</v>
      </c>
      <c r="J4507" s="1">
        <v>1</v>
      </c>
      <c r="K4507" s="1" t="s">
        <v>28</v>
      </c>
      <c r="L4507" s="1">
        <v>1</v>
      </c>
      <c r="M4507" s="1">
        <v>0.3</v>
      </c>
      <c r="N4507" s="1" t="s">
        <v>19</v>
      </c>
    </row>
    <row r="4508" spans="1:14" x14ac:dyDescent="0.2">
      <c r="A4508" s="1" t="s">
        <v>4548</v>
      </c>
      <c r="B4508" s="1">
        <v>34</v>
      </c>
      <c r="C4508" s="1" t="s">
        <v>14</v>
      </c>
      <c r="D4508" s="1" t="s">
        <v>31</v>
      </c>
      <c r="E4508" s="1">
        <v>8.64</v>
      </c>
      <c r="F4508" s="1">
        <v>8</v>
      </c>
      <c r="G4508" s="1" t="s">
        <v>32</v>
      </c>
      <c r="H4508" s="1" t="s">
        <v>17</v>
      </c>
      <c r="I4508" s="1">
        <v>17.989999999999998</v>
      </c>
      <c r="J4508" s="1">
        <v>0</v>
      </c>
      <c r="K4508" s="1" t="s">
        <v>18</v>
      </c>
      <c r="L4508" s="1">
        <v>4</v>
      </c>
      <c r="M4508" s="1">
        <v>0.96</v>
      </c>
      <c r="N4508" s="1" t="s">
        <v>19</v>
      </c>
    </row>
    <row r="4509" spans="1:14" x14ac:dyDescent="0.2">
      <c r="A4509" s="1" t="s">
        <v>4549</v>
      </c>
      <c r="B4509" s="1">
        <v>55</v>
      </c>
      <c r="C4509" s="1" t="s">
        <v>26</v>
      </c>
      <c r="D4509" s="1" t="s">
        <v>15</v>
      </c>
      <c r="E4509" s="1">
        <v>17.61</v>
      </c>
      <c r="F4509" s="1">
        <v>35</v>
      </c>
      <c r="G4509" s="1" t="s">
        <v>48</v>
      </c>
      <c r="H4509" s="1" t="s">
        <v>54</v>
      </c>
      <c r="I4509" s="1">
        <v>8.99</v>
      </c>
      <c r="J4509" s="1">
        <v>1</v>
      </c>
      <c r="K4509" s="1" t="s">
        <v>18</v>
      </c>
      <c r="L4509" s="1">
        <v>1</v>
      </c>
      <c r="M4509" s="1">
        <v>0.49</v>
      </c>
      <c r="N4509" s="1" t="s">
        <v>46</v>
      </c>
    </row>
    <row r="4510" spans="1:14" x14ac:dyDescent="0.2">
      <c r="A4510" s="2" t="s">
        <v>4550</v>
      </c>
      <c r="B4510" s="1">
        <v>31</v>
      </c>
      <c r="C4510" s="1" t="s">
        <v>26</v>
      </c>
      <c r="D4510" s="1" t="s">
        <v>31</v>
      </c>
      <c r="E4510" s="1">
        <v>5.68</v>
      </c>
      <c r="F4510" s="1">
        <v>49</v>
      </c>
      <c r="G4510" s="1" t="s">
        <v>27</v>
      </c>
      <c r="H4510" s="1" t="s">
        <v>45</v>
      </c>
      <c r="I4510" s="1">
        <v>17.989999999999998</v>
      </c>
      <c r="J4510" s="1">
        <v>1</v>
      </c>
      <c r="K4510" s="1" t="s">
        <v>28</v>
      </c>
      <c r="L4510" s="1">
        <v>2</v>
      </c>
      <c r="M4510" s="1">
        <v>0.11</v>
      </c>
      <c r="N4510" s="1" t="s">
        <v>46</v>
      </c>
    </row>
    <row r="4511" spans="1:14" x14ac:dyDescent="0.2">
      <c r="A4511" s="2" t="s">
        <v>4551</v>
      </c>
      <c r="B4511" s="1">
        <v>28</v>
      </c>
      <c r="C4511" s="1" t="s">
        <v>26</v>
      </c>
      <c r="D4511" s="1" t="s">
        <v>31</v>
      </c>
      <c r="E4511" s="1">
        <v>10.53</v>
      </c>
      <c r="F4511" s="1">
        <v>23</v>
      </c>
      <c r="G4511" s="1" t="s">
        <v>27</v>
      </c>
      <c r="H4511" s="1" t="s">
        <v>54</v>
      </c>
      <c r="I4511" s="1">
        <v>17.989999999999998</v>
      </c>
      <c r="J4511" s="1">
        <v>0</v>
      </c>
      <c r="K4511" s="1" t="s">
        <v>60</v>
      </c>
      <c r="L4511" s="1">
        <v>2</v>
      </c>
      <c r="M4511" s="1">
        <v>0.44</v>
      </c>
      <c r="N4511" s="1" t="s">
        <v>33</v>
      </c>
    </row>
    <row r="4512" spans="1:14" x14ac:dyDescent="0.2">
      <c r="A4512" s="1" t="s">
        <v>4552</v>
      </c>
      <c r="B4512" s="1">
        <v>58</v>
      </c>
      <c r="C4512" s="1" t="s">
        <v>14</v>
      </c>
      <c r="D4512" s="1" t="s">
        <v>31</v>
      </c>
      <c r="E4512" s="1">
        <v>22.17</v>
      </c>
      <c r="F4512" s="1">
        <v>40</v>
      </c>
      <c r="G4512" s="1" t="s">
        <v>22</v>
      </c>
      <c r="H4512" s="1" t="s">
        <v>45</v>
      </c>
      <c r="I4512" s="1">
        <v>17.989999999999998</v>
      </c>
      <c r="J4512" s="1">
        <v>0</v>
      </c>
      <c r="K4512" s="1" t="s">
        <v>42</v>
      </c>
      <c r="L4512" s="1">
        <v>4</v>
      </c>
      <c r="M4512" s="1">
        <v>0.54</v>
      </c>
      <c r="N4512" s="1" t="s">
        <v>46</v>
      </c>
    </row>
    <row r="4513" spans="1:14" x14ac:dyDescent="0.2">
      <c r="A4513" s="1" t="s">
        <v>4553</v>
      </c>
      <c r="B4513" s="1">
        <v>44</v>
      </c>
      <c r="C4513" s="1" t="s">
        <v>26</v>
      </c>
      <c r="D4513" s="1" t="s">
        <v>15</v>
      </c>
      <c r="E4513" s="1">
        <v>58.4</v>
      </c>
      <c r="F4513" s="1">
        <v>26</v>
      </c>
      <c r="G4513" s="1" t="s">
        <v>32</v>
      </c>
      <c r="H4513" s="1" t="s">
        <v>54</v>
      </c>
      <c r="I4513" s="1">
        <v>8.99</v>
      </c>
      <c r="J4513" s="1">
        <v>0</v>
      </c>
      <c r="K4513" s="1" t="s">
        <v>18</v>
      </c>
      <c r="L4513" s="1">
        <v>1</v>
      </c>
      <c r="M4513" s="1">
        <v>2.16</v>
      </c>
      <c r="N4513" s="1" t="s">
        <v>24</v>
      </c>
    </row>
    <row r="4514" spans="1:14" x14ac:dyDescent="0.2">
      <c r="A4514" s="1" t="s">
        <v>4554</v>
      </c>
      <c r="B4514" s="1">
        <v>69</v>
      </c>
      <c r="C4514" s="1" t="s">
        <v>26</v>
      </c>
      <c r="D4514" s="1" t="s">
        <v>31</v>
      </c>
      <c r="E4514" s="1">
        <v>5.8</v>
      </c>
      <c r="F4514" s="1">
        <v>26</v>
      </c>
      <c r="G4514" s="1" t="s">
        <v>69</v>
      </c>
      <c r="H4514" s="1" t="s">
        <v>56</v>
      </c>
      <c r="I4514" s="1">
        <v>17.989999999999998</v>
      </c>
      <c r="J4514" s="1">
        <v>0</v>
      </c>
      <c r="K4514" s="1" t="s">
        <v>42</v>
      </c>
      <c r="L4514" s="1">
        <v>5</v>
      </c>
      <c r="M4514" s="1">
        <v>0.21</v>
      </c>
      <c r="N4514" s="1" t="s">
        <v>38</v>
      </c>
    </row>
    <row r="4515" spans="1:14" x14ac:dyDescent="0.2">
      <c r="A4515" s="1" t="s">
        <v>4555</v>
      </c>
      <c r="B4515" s="1">
        <v>42</v>
      </c>
      <c r="C4515" s="1" t="s">
        <v>26</v>
      </c>
      <c r="D4515" s="1" t="s">
        <v>31</v>
      </c>
      <c r="E4515" s="1">
        <v>9.08</v>
      </c>
      <c r="F4515" s="1">
        <v>17</v>
      </c>
      <c r="G4515" s="1" t="s">
        <v>16</v>
      </c>
      <c r="H4515" s="1" t="s">
        <v>54</v>
      </c>
      <c r="I4515" s="1">
        <v>17.989999999999998</v>
      </c>
      <c r="J4515" s="1">
        <v>0</v>
      </c>
      <c r="K4515" s="1" t="s">
        <v>28</v>
      </c>
      <c r="L4515" s="1">
        <v>1</v>
      </c>
      <c r="M4515" s="1">
        <v>0.5</v>
      </c>
      <c r="N4515" s="1" t="s">
        <v>51</v>
      </c>
    </row>
    <row r="4516" spans="1:14" x14ac:dyDescent="0.2">
      <c r="A4516" s="1" t="s">
        <v>4556</v>
      </c>
      <c r="B4516" s="1">
        <v>52</v>
      </c>
      <c r="C4516" s="1" t="s">
        <v>26</v>
      </c>
      <c r="D4516" s="1" t="s">
        <v>15</v>
      </c>
      <c r="E4516" s="1">
        <v>17.09</v>
      </c>
      <c r="F4516" s="1">
        <v>42</v>
      </c>
      <c r="G4516" s="1" t="s">
        <v>48</v>
      </c>
      <c r="H4516" s="1" t="s">
        <v>17</v>
      </c>
      <c r="I4516" s="1">
        <v>8.99</v>
      </c>
      <c r="J4516" s="1">
        <v>1</v>
      </c>
      <c r="K4516" s="1" t="s">
        <v>28</v>
      </c>
      <c r="L4516" s="1">
        <v>2</v>
      </c>
      <c r="M4516" s="1">
        <v>0.4</v>
      </c>
      <c r="N4516" s="1" t="s">
        <v>19</v>
      </c>
    </row>
    <row r="4517" spans="1:14" x14ac:dyDescent="0.2">
      <c r="A4517" s="1" t="s">
        <v>4557</v>
      </c>
      <c r="B4517" s="1">
        <v>50</v>
      </c>
      <c r="C4517" s="1" t="s">
        <v>40</v>
      </c>
      <c r="D4517" s="1" t="s">
        <v>31</v>
      </c>
      <c r="E4517" s="1">
        <v>12.33</v>
      </c>
      <c r="F4517" s="1">
        <v>16</v>
      </c>
      <c r="G4517" s="1" t="s">
        <v>48</v>
      </c>
      <c r="H4517" s="1" t="s">
        <v>23</v>
      </c>
      <c r="I4517" s="1">
        <v>17.989999999999998</v>
      </c>
      <c r="J4517" s="1">
        <v>0</v>
      </c>
      <c r="K4517" s="1" t="s">
        <v>42</v>
      </c>
      <c r="L4517" s="1">
        <v>5</v>
      </c>
      <c r="M4517" s="1">
        <v>0.73</v>
      </c>
      <c r="N4517" s="1" t="s">
        <v>46</v>
      </c>
    </row>
    <row r="4518" spans="1:14" x14ac:dyDescent="0.2">
      <c r="A4518" s="1" t="s">
        <v>4558</v>
      </c>
      <c r="B4518" s="1">
        <v>20</v>
      </c>
      <c r="C4518" s="1" t="s">
        <v>40</v>
      </c>
      <c r="D4518" s="1" t="s">
        <v>21</v>
      </c>
      <c r="E4518" s="1">
        <v>12.93</v>
      </c>
      <c r="F4518" s="1">
        <v>14</v>
      </c>
      <c r="G4518" s="1" t="s">
        <v>48</v>
      </c>
      <c r="H4518" s="1" t="s">
        <v>45</v>
      </c>
      <c r="I4518" s="1">
        <v>13.99</v>
      </c>
      <c r="J4518" s="1">
        <v>0</v>
      </c>
      <c r="K4518" s="1" t="s">
        <v>28</v>
      </c>
      <c r="L4518" s="1">
        <v>1</v>
      </c>
      <c r="M4518" s="1">
        <v>0.86</v>
      </c>
      <c r="N4518" s="1" t="s">
        <v>29</v>
      </c>
    </row>
    <row r="4519" spans="1:14" x14ac:dyDescent="0.2">
      <c r="A4519" s="1" t="s">
        <v>4559</v>
      </c>
      <c r="B4519" s="1">
        <v>37</v>
      </c>
      <c r="C4519" s="1" t="s">
        <v>40</v>
      </c>
      <c r="D4519" s="1" t="s">
        <v>31</v>
      </c>
      <c r="E4519" s="1">
        <v>8.9600000000000009</v>
      </c>
      <c r="F4519" s="1">
        <v>42</v>
      </c>
      <c r="G4519" s="1" t="s">
        <v>48</v>
      </c>
      <c r="H4519" s="1" t="s">
        <v>45</v>
      </c>
      <c r="I4519" s="1">
        <v>17.989999999999998</v>
      </c>
      <c r="J4519" s="1">
        <v>1</v>
      </c>
      <c r="K4519" s="1" t="s">
        <v>18</v>
      </c>
      <c r="L4519" s="1">
        <v>1</v>
      </c>
      <c r="M4519" s="1">
        <v>0.21</v>
      </c>
      <c r="N4519" s="1" t="s">
        <v>46</v>
      </c>
    </row>
    <row r="4520" spans="1:14" x14ac:dyDescent="0.2">
      <c r="A4520" s="1" t="s">
        <v>4560</v>
      </c>
      <c r="B4520" s="1">
        <v>51</v>
      </c>
      <c r="C4520" s="1" t="s">
        <v>14</v>
      </c>
      <c r="D4520" s="1" t="s">
        <v>21</v>
      </c>
      <c r="E4520" s="1">
        <v>1.1000000000000001</v>
      </c>
      <c r="F4520" s="1">
        <v>29</v>
      </c>
      <c r="G4520" s="1" t="s">
        <v>48</v>
      </c>
      <c r="H4520" s="1" t="s">
        <v>56</v>
      </c>
      <c r="I4520" s="1">
        <v>13.99</v>
      </c>
      <c r="J4520" s="1">
        <v>1</v>
      </c>
      <c r="K4520" s="1" t="s">
        <v>18</v>
      </c>
      <c r="L4520" s="1">
        <v>3</v>
      </c>
      <c r="M4520" s="1">
        <v>0.04</v>
      </c>
      <c r="N4520" s="1" t="s">
        <v>51</v>
      </c>
    </row>
    <row r="4521" spans="1:14" x14ac:dyDescent="0.2">
      <c r="A4521" s="1" t="s">
        <v>4561</v>
      </c>
      <c r="B4521" s="1">
        <v>49</v>
      </c>
      <c r="C4521" s="1" t="s">
        <v>26</v>
      </c>
      <c r="D4521" s="1" t="s">
        <v>31</v>
      </c>
      <c r="E4521" s="1">
        <v>3.03</v>
      </c>
      <c r="F4521" s="1">
        <v>39</v>
      </c>
      <c r="G4521" s="1" t="s">
        <v>16</v>
      </c>
      <c r="H4521" s="1" t="s">
        <v>17</v>
      </c>
      <c r="I4521" s="1">
        <v>17.989999999999998</v>
      </c>
      <c r="J4521" s="1">
        <v>1</v>
      </c>
      <c r="K4521" s="1" t="s">
        <v>36</v>
      </c>
      <c r="L4521" s="1">
        <v>2</v>
      </c>
      <c r="M4521" s="1">
        <v>0.08</v>
      </c>
      <c r="N4521" s="1" t="s">
        <v>33</v>
      </c>
    </row>
    <row r="4522" spans="1:14" x14ac:dyDescent="0.2">
      <c r="A4522" s="1" t="s">
        <v>4562</v>
      </c>
      <c r="B4522" s="1">
        <v>40</v>
      </c>
      <c r="C4522" s="1" t="s">
        <v>40</v>
      </c>
      <c r="D4522" s="1" t="s">
        <v>15</v>
      </c>
      <c r="E4522" s="1">
        <v>9.07</v>
      </c>
      <c r="F4522" s="1">
        <v>11</v>
      </c>
      <c r="G4522" s="1" t="s">
        <v>27</v>
      </c>
      <c r="H4522" s="1" t="s">
        <v>23</v>
      </c>
      <c r="I4522" s="1">
        <v>8.99</v>
      </c>
      <c r="J4522" s="1">
        <v>0</v>
      </c>
      <c r="K4522" s="1" t="s">
        <v>60</v>
      </c>
      <c r="L4522" s="1">
        <v>1</v>
      </c>
      <c r="M4522" s="1">
        <v>0.76</v>
      </c>
      <c r="N4522" s="1" t="s">
        <v>33</v>
      </c>
    </row>
    <row r="4523" spans="1:14" x14ac:dyDescent="0.2">
      <c r="A4523" s="1" t="s">
        <v>4563</v>
      </c>
      <c r="B4523" s="1">
        <v>60</v>
      </c>
      <c r="C4523" s="1" t="s">
        <v>14</v>
      </c>
      <c r="D4523" s="1" t="s">
        <v>31</v>
      </c>
      <c r="E4523" s="1">
        <v>9.2200000000000006</v>
      </c>
      <c r="F4523" s="1">
        <v>45</v>
      </c>
      <c r="G4523" s="1" t="s">
        <v>32</v>
      </c>
      <c r="H4523" s="1" t="s">
        <v>54</v>
      </c>
      <c r="I4523" s="1">
        <v>17.989999999999998</v>
      </c>
      <c r="J4523" s="1">
        <v>1</v>
      </c>
      <c r="K4523" s="1" t="s">
        <v>28</v>
      </c>
      <c r="L4523" s="1">
        <v>2</v>
      </c>
      <c r="M4523" s="1">
        <v>0.2</v>
      </c>
      <c r="N4523" s="1" t="s">
        <v>51</v>
      </c>
    </row>
    <row r="4524" spans="1:14" x14ac:dyDescent="0.2">
      <c r="A4524" s="1" t="s">
        <v>4564</v>
      </c>
      <c r="B4524" s="1">
        <v>44</v>
      </c>
      <c r="C4524" s="1" t="s">
        <v>26</v>
      </c>
      <c r="D4524" s="1" t="s">
        <v>31</v>
      </c>
      <c r="E4524" s="1">
        <v>5.79</v>
      </c>
      <c r="F4524" s="1">
        <v>8</v>
      </c>
      <c r="G4524" s="1" t="s">
        <v>48</v>
      </c>
      <c r="H4524" s="1" t="s">
        <v>17</v>
      </c>
      <c r="I4524" s="1">
        <v>17.989999999999998</v>
      </c>
      <c r="J4524" s="1">
        <v>0</v>
      </c>
      <c r="K4524" s="1" t="s">
        <v>18</v>
      </c>
      <c r="L4524" s="1">
        <v>3</v>
      </c>
      <c r="M4524" s="1">
        <v>0.64</v>
      </c>
      <c r="N4524" s="1" t="s">
        <v>51</v>
      </c>
    </row>
    <row r="4525" spans="1:14" x14ac:dyDescent="0.2">
      <c r="A4525" s="1" t="s">
        <v>4565</v>
      </c>
      <c r="B4525" s="1">
        <v>29</v>
      </c>
      <c r="C4525" s="1" t="s">
        <v>26</v>
      </c>
      <c r="D4525" s="1" t="s">
        <v>15</v>
      </c>
      <c r="E4525" s="1">
        <v>8.5500000000000007</v>
      </c>
      <c r="F4525" s="1">
        <v>40</v>
      </c>
      <c r="G4525" s="1" t="s">
        <v>69</v>
      </c>
      <c r="H4525" s="1" t="s">
        <v>56</v>
      </c>
      <c r="I4525" s="1">
        <v>8.99</v>
      </c>
      <c r="J4525" s="1">
        <v>1</v>
      </c>
      <c r="K4525" s="1" t="s">
        <v>42</v>
      </c>
      <c r="L4525" s="1">
        <v>1</v>
      </c>
      <c r="M4525" s="1">
        <v>0.21</v>
      </c>
      <c r="N4525" s="1" t="s">
        <v>38</v>
      </c>
    </row>
    <row r="4526" spans="1:14" x14ac:dyDescent="0.2">
      <c r="A4526" s="1" t="s">
        <v>4566</v>
      </c>
      <c r="B4526" s="1">
        <v>30</v>
      </c>
      <c r="C4526" s="1" t="s">
        <v>40</v>
      </c>
      <c r="D4526" s="1" t="s">
        <v>31</v>
      </c>
      <c r="E4526" s="1">
        <v>1.87</v>
      </c>
      <c r="F4526" s="1">
        <v>6</v>
      </c>
      <c r="G4526" s="1" t="s">
        <v>27</v>
      </c>
      <c r="H4526" s="1" t="s">
        <v>54</v>
      </c>
      <c r="I4526" s="1">
        <v>17.989999999999998</v>
      </c>
      <c r="J4526" s="1">
        <v>0</v>
      </c>
      <c r="K4526" s="1" t="s">
        <v>60</v>
      </c>
      <c r="L4526" s="1">
        <v>2</v>
      </c>
      <c r="M4526" s="1">
        <v>0.27</v>
      </c>
      <c r="N4526" s="1" t="s">
        <v>46</v>
      </c>
    </row>
    <row r="4527" spans="1:14" x14ac:dyDescent="0.2">
      <c r="A4527" s="1" t="s">
        <v>4567</v>
      </c>
      <c r="B4527" s="1">
        <v>20</v>
      </c>
      <c r="C4527" s="1" t="s">
        <v>14</v>
      </c>
      <c r="D4527" s="1" t="s">
        <v>31</v>
      </c>
      <c r="E4527" s="1">
        <v>12.02</v>
      </c>
      <c r="F4527" s="1">
        <v>23</v>
      </c>
      <c r="G4527" s="1" t="s">
        <v>27</v>
      </c>
      <c r="H4527" s="1" t="s">
        <v>54</v>
      </c>
      <c r="I4527" s="1">
        <v>17.989999999999998</v>
      </c>
      <c r="J4527" s="1">
        <v>0</v>
      </c>
      <c r="K4527" s="1" t="s">
        <v>42</v>
      </c>
      <c r="L4527" s="1">
        <v>1</v>
      </c>
      <c r="M4527" s="1">
        <v>0.5</v>
      </c>
      <c r="N4527" s="1" t="s">
        <v>38</v>
      </c>
    </row>
    <row r="4528" spans="1:14" x14ac:dyDescent="0.2">
      <c r="A4528" s="1" t="s">
        <v>4568</v>
      </c>
      <c r="B4528" s="1">
        <v>55</v>
      </c>
      <c r="C4528" s="1" t="s">
        <v>14</v>
      </c>
      <c r="D4528" s="1" t="s">
        <v>15</v>
      </c>
      <c r="E4528" s="1">
        <v>6.2</v>
      </c>
      <c r="F4528" s="1">
        <v>45</v>
      </c>
      <c r="G4528" s="1" t="s">
        <v>27</v>
      </c>
      <c r="H4528" s="1" t="s">
        <v>45</v>
      </c>
      <c r="I4528" s="1">
        <v>8.99</v>
      </c>
      <c r="J4528" s="1">
        <v>1</v>
      </c>
      <c r="K4528" s="1" t="s">
        <v>28</v>
      </c>
      <c r="L4528" s="1">
        <v>4</v>
      </c>
      <c r="M4528" s="1">
        <v>0.13</v>
      </c>
      <c r="N4528" s="1" t="s">
        <v>38</v>
      </c>
    </row>
    <row r="4529" spans="1:14" x14ac:dyDescent="0.2">
      <c r="A4529" s="1" t="s">
        <v>4569</v>
      </c>
      <c r="B4529" s="1">
        <v>21</v>
      </c>
      <c r="C4529" s="1" t="s">
        <v>40</v>
      </c>
      <c r="D4529" s="1" t="s">
        <v>15</v>
      </c>
      <c r="E4529" s="1">
        <v>11.16</v>
      </c>
      <c r="F4529" s="1">
        <v>58</v>
      </c>
      <c r="G4529" s="1" t="s">
        <v>48</v>
      </c>
      <c r="H4529" s="1" t="s">
        <v>56</v>
      </c>
      <c r="I4529" s="1">
        <v>8.99</v>
      </c>
      <c r="J4529" s="1">
        <v>1</v>
      </c>
      <c r="K4529" s="1" t="s">
        <v>28</v>
      </c>
      <c r="L4529" s="1">
        <v>3</v>
      </c>
      <c r="M4529" s="1">
        <v>0.19</v>
      </c>
      <c r="N4529" s="1" t="s">
        <v>38</v>
      </c>
    </row>
    <row r="4530" spans="1:14" x14ac:dyDescent="0.2">
      <c r="A4530" s="1" t="s">
        <v>4570</v>
      </c>
      <c r="B4530" s="1">
        <v>29</v>
      </c>
      <c r="C4530" s="1" t="s">
        <v>14</v>
      </c>
      <c r="D4530" s="1" t="s">
        <v>21</v>
      </c>
      <c r="E4530" s="1">
        <v>3.2</v>
      </c>
      <c r="F4530" s="1">
        <v>54</v>
      </c>
      <c r="G4530" s="1" t="s">
        <v>27</v>
      </c>
      <c r="H4530" s="1" t="s">
        <v>45</v>
      </c>
      <c r="I4530" s="1">
        <v>13.99</v>
      </c>
      <c r="J4530" s="1">
        <v>1</v>
      </c>
      <c r="K4530" s="1" t="s">
        <v>18</v>
      </c>
      <c r="L4530" s="1">
        <v>2</v>
      </c>
      <c r="M4530" s="1">
        <v>0.06</v>
      </c>
      <c r="N4530" s="1" t="s">
        <v>51</v>
      </c>
    </row>
    <row r="4531" spans="1:14" x14ac:dyDescent="0.2">
      <c r="A4531" s="1" t="s">
        <v>4571</v>
      </c>
      <c r="B4531" s="1">
        <v>41</v>
      </c>
      <c r="C4531" s="1" t="s">
        <v>26</v>
      </c>
      <c r="D4531" s="1" t="s">
        <v>31</v>
      </c>
      <c r="E4531" s="1">
        <v>8.44</v>
      </c>
      <c r="F4531" s="1">
        <v>36</v>
      </c>
      <c r="G4531" s="1" t="s">
        <v>48</v>
      </c>
      <c r="H4531" s="1" t="s">
        <v>23</v>
      </c>
      <c r="I4531" s="1">
        <v>17.989999999999998</v>
      </c>
      <c r="J4531" s="1">
        <v>1</v>
      </c>
      <c r="K4531" s="1" t="s">
        <v>28</v>
      </c>
      <c r="L4531" s="1">
        <v>4</v>
      </c>
      <c r="M4531" s="1">
        <v>0.23</v>
      </c>
      <c r="N4531" s="1" t="s">
        <v>29</v>
      </c>
    </row>
    <row r="4532" spans="1:14" x14ac:dyDescent="0.2">
      <c r="A4532" s="1" t="s">
        <v>4572</v>
      </c>
      <c r="B4532" s="1">
        <v>28</v>
      </c>
      <c r="C4532" s="1" t="s">
        <v>14</v>
      </c>
      <c r="D4532" s="1" t="s">
        <v>21</v>
      </c>
      <c r="E4532" s="1">
        <v>8.8699999999999992</v>
      </c>
      <c r="F4532" s="1">
        <v>39</v>
      </c>
      <c r="G4532" s="1" t="s">
        <v>16</v>
      </c>
      <c r="H4532" s="1" t="s">
        <v>54</v>
      </c>
      <c r="I4532" s="1">
        <v>13.99</v>
      </c>
      <c r="J4532" s="1">
        <v>1</v>
      </c>
      <c r="K4532" s="1" t="s">
        <v>42</v>
      </c>
      <c r="L4532" s="1">
        <v>1</v>
      </c>
      <c r="M4532" s="1">
        <v>0.22</v>
      </c>
      <c r="N4532" s="1" t="s">
        <v>51</v>
      </c>
    </row>
    <row r="4533" spans="1:14" x14ac:dyDescent="0.2">
      <c r="A4533" s="1" t="s">
        <v>4573</v>
      </c>
      <c r="B4533" s="1">
        <v>25</v>
      </c>
      <c r="C4533" s="1" t="s">
        <v>14</v>
      </c>
      <c r="D4533" s="1" t="s">
        <v>31</v>
      </c>
      <c r="E4533" s="1">
        <v>2.9</v>
      </c>
      <c r="F4533" s="1">
        <v>29</v>
      </c>
      <c r="G4533" s="1" t="s">
        <v>69</v>
      </c>
      <c r="H4533" s="1" t="s">
        <v>56</v>
      </c>
      <c r="I4533" s="1">
        <v>17.989999999999998</v>
      </c>
      <c r="J4533" s="1">
        <v>1</v>
      </c>
      <c r="K4533" s="1" t="s">
        <v>60</v>
      </c>
      <c r="L4533" s="1">
        <v>2</v>
      </c>
      <c r="M4533" s="1">
        <v>0.1</v>
      </c>
      <c r="N4533" s="1" t="s">
        <v>24</v>
      </c>
    </row>
    <row r="4534" spans="1:14" x14ac:dyDescent="0.2">
      <c r="A4534" s="1" t="s">
        <v>4574</v>
      </c>
      <c r="B4534" s="1">
        <v>25</v>
      </c>
      <c r="C4534" s="1" t="s">
        <v>26</v>
      </c>
      <c r="D4534" s="1" t="s">
        <v>15</v>
      </c>
      <c r="E4534" s="1">
        <v>0.17</v>
      </c>
      <c r="F4534" s="1">
        <v>58</v>
      </c>
      <c r="G4534" s="1" t="s">
        <v>16</v>
      </c>
      <c r="H4534" s="1" t="s">
        <v>56</v>
      </c>
      <c r="I4534" s="1">
        <v>8.99</v>
      </c>
      <c r="J4534" s="1">
        <v>1</v>
      </c>
      <c r="K4534" s="1" t="s">
        <v>42</v>
      </c>
      <c r="L4534" s="1">
        <v>4</v>
      </c>
      <c r="M4534" s="1">
        <v>0</v>
      </c>
      <c r="N4534" s="1" t="s">
        <v>51</v>
      </c>
    </row>
    <row r="4535" spans="1:14" x14ac:dyDescent="0.2">
      <c r="A4535" s="1" t="s">
        <v>4575</v>
      </c>
      <c r="B4535" s="1">
        <v>41</v>
      </c>
      <c r="C4535" s="1" t="s">
        <v>26</v>
      </c>
      <c r="D4535" s="1" t="s">
        <v>31</v>
      </c>
      <c r="E4535" s="1">
        <v>5.24</v>
      </c>
      <c r="F4535" s="1">
        <v>49</v>
      </c>
      <c r="G4535" s="1" t="s">
        <v>69</v>
      </c>
      <c r="H4535" s="1" t="s">
        <v>17</v>
      </c>
      <c r="I4535" s="1">
        <v>17.989999999999998</v>
      </c>
      <c r="J4535" s="1">
        <v>1</v>
      </c>
      <c r="K4535" s="1" t="s">
        <v>28</v>
      </c>
      <c r="L4535" s="1">
        <v>2</v>
      </c>
      <c r="M4535" s="1">
        <v>0.1</v>
      </c>
      <c r="N4535" s="1" t="s">
        <v>46</v>
      </c>
    </row>
    <row r="4536" spans="1:14" x14ac:dyDescent="0.2">
      <c r="A4536" s="1" t="s">
        <v>4576</v>
      </c>
      <c r="B4536" s="1">
        <v>67</v>
      </c>
      <c r="C4536" s="1" t="s">
        <v>14</v>
      </c>
      <c r="D4536" s="1" t="s">
        <v>21</v>
      </c>
      <c r="E4536" s="1">
        <v>10.24</v>
      </c>
      <c r="F4536" s="1">
        <v>11</v>
      </c>
      <c r="G4536" s="1" t="s">
        <v>48</v>
      </c>
      <c r="H4536" s="1" t="s">
        <v>54</v>
      </c>
      <c r="I4536" s="1">
        <v>13.99</v>
      </c>
      <c r="J4536" s="1">
        <v>0</v>
      </c>
      <c r="K4536" s="1" t="s">
        <v>36</v>
      </c>
      <c r="L4536" s="1">
        <v>2</v>
      </c>
      <c r="M4536" s="1">
        <v>0.85</v>
      </c>
      <c r="N4536" s="1" t="s">
        <v>38</v>
      </c>
    </row>
    <row r="4537" spans="1:14" x14ac:dyDescent="0.2">
      <c r="A4537" s="2" t="s">
        <v>4577</v>
      </c>
      <c r="B4537" s="1">
        <v>49</v>
      </c>
      <c r="C4537" s="1" t="s">
        <v>40</v>
      </c>
      <c r="D4537" s="1" t="s">
        <v>15</v>
      </c>
      <c r="E4537" s="1">
        <v>9.68</v>
      </c>
      <c r="F4537" s="1">
        <v>10</v>
      </c>
      <c r="G4537" s="1" t="s">
        <v>69</v>
      </c>
      <c r="H4537" s="1" t="s">
        <v>23</v>
      </c>
      <c r="I4537" s="1">
        <v>8.99</v>
      </c>
      <c r="J4537" s="1">
        <v>0</v>
      </c>
      <c r="K4537" s="1" t="s">
        <v>42</v>
      </c>
      <c r="L4537" s="1">
        <v>2</v>
      </c>
      <c r="M4537" s="1">
        <v>0.88</v>
      </c>
      <c r="N4537" s="1" t="s">
        <v>33</v>
      </c>
    </row>
    <row r="4538" spans="1:14" x14ac:dyDescent="0.2">
      <c r="A4538" s="1" t="s">
        <v>4578</v>
      </c>
      <c r="B4538" s="1">
        <v>58</v>
      </c>
      <c r="C4538" s="1" t="s">
        <v>26</v>
      </c>
      <c r="D4538" s="1" t="s">
        <v>15</v>
      </c>
      <c r="E4538" s="1">
        <v>15.28</v>
      </c>
      <c r="F4538" s="1">
        <v>42</v>
      </c>
      <c r="G4538" s="1" t="s">
        <v>32</v>
      </c>
      <c r="H4538" s="1" t="s">
        <v>17</v>
      </c>
      <c r="I4538" s="1">
        <v>8.99</v>
      </c>
      <c r="J4538" s="1">
        <v>1</v>
      </c>
      <c r="K4538" s="1" t="s">
        <v>36</v>
      </c>
      <c r="L4538" s="1">
        <v>1</v>
      </c>
      <c r="M4538" s="1">
        <v>0.36</v>
      </c>
      <c r="N4538" s="1" t="s">
        <v>38</v>
      </c>
    </row>
    <row r="4539" spans="1:14" x14ac:dyDescent="0.2">
      <c r="A4539" s="1" t="s">
        <v>4579</v>
      </c>
      <c r="B4539" s="1">
        <v>66</v>
      </c>
      <c r="C4539" s="1" t="s">
        <v>26</v>
      </c>
      <c r="D4539" s="1" t="s">
        <v>21</v>
      </c>
      <c r="E4539" s="1">
        <v>4.96</v>
      </c>
      <c r="F4539" s="1">
        <v>4</v>
      </c>
      <c r="G4539" s="1" t="s">
        <v>69</v>
      </c>
      <c r="H4539" s="1" t="s">
        <v>45</v>
      </c>
      <c r="I4539" s="1">
        <v>13.99</v>
      </c>
      <c r="J4539" s="1">
        <v>0</v>
      </c>
      <c r="K4539" s="1" t="s">
        <v>18</v>
      </c>
      <c r="L4539" s="1">
        <v>1</v>
      </c>
      <c r="M4539" s="1">
        <v>0.99</v>
      </c>
      <c r="N4539" s="1" t="s">
        <v>24</v>
      </c>
    </row>
    <row r="4540" spans="1:14" x14ac:dyDescent="0.2">
      <c r="A4540" s="1" t="s">
        <v>4580</v>
      </c>
      <c r="B4540" s="1">
        <v>50</v>
      </c>
      <c r="C4540" s="1" t="s">
        <v>40</v>
      </c>
      <c r="D4540" s="1" t="s">
        <v>15</v>
      </c>
      <c r="E4540" s="1">
        <v>0.3</v>
      </c>
      <c r="F4540" s="1">
        <v>43</v>
      </c>
      <c r="G4540" s="1" t="s">
        <v>16</v>
      </c>
      <c r="H4540" s="1" t="s">
        <v>45</v>
      </c>
      <c r="I4540" s="1">
        <v>8.99</v>
      </c>
      <c r="J4540" s="1">
        <v>1</v>
      </c>
      <c r="K4540" s="1" t="s">
        <v>18</v>
      </c>
      <c r="L4540" s="1">
        <v>3</v>
      </c>
      <c r="M4540" s="1">
        <v>0.01</v>
      </c>
      <c r="N4540" s="1" t="s">
        <v>24</v>
      </c>
    </row>
    <row r="4541" spans="1:14" x14ac:dyDescent="0.2">
      <c r="A4541" s="1" t="s">
        <v>4581</v>
      </c>
      <c r="B4541" s="1">
        <v>64</v>
      </c>
      <c r="C4541" s="1" t="s">
        <v>26</v>
      </c>
      <c r="D4541" s="1" t="s">
        <v>21</v>
      </c>
      <c r="E4541" s="1">
        <v>3.38</v>
      </c>
      <c r="F4541" s="1">
        <v>38</v>
      </c>
      <c r="G4541" s="1" t="s">
        <v>69</v>
      </c>
      <c r="H4541" s="1" t="s">
        <v>45</v>
      </c>
      <c r="I4541" s="1">
        <v>13.99</v>
      </c>
      <c r="J4541" s="1">
        <v>1</v>
      </c>
      <c r="K4541" s="1" t="s">
        <v>42</v>
      </c>
      <c r="L4541" s="1">
        <v>2</v>
      </c>
      <c r="M4541" s="1">
        <v>0.09</v>
      </c>
      <c r="N4541" s="1" t="s">
        <v>38</v>
      </c>
    </row>
    <row r="4542" spans="1:14" x14ac:dyDescent="0.2">
      <c r="A4542" s="1" t="s">
        <v>4582</v>
      </c>
      <c r="B4542" s="1">
        <v>55</v>
      </c>
      <c r="C4542" s="1" t="s">
        <v>40</v>
      </c>
      <c r="D4542" s="1" t="s">
        <v>31</v>
      </c>
      <c r="E4542" s="1">
        <v>11.61</v>
      </c>
      <c r="F4542" s="1">
        <v>21</v>
      </c>
      <c r="G4542" s="1" t="s">
        <v>48</v>
      </c>
      <c r="H4542" s="1" t="s">
        <v>54</v>
      </c>
      <c r="I4542" s="1">
        <v>17.989999999999998</v>
      </c>
      <c r="J4542" s="1">
        <v>0</v>
      </c>
      <c r="K4542" s="1" t="s">
        <v>36</v>
      </c>
      <c r="L4542" s="1">
        <v>4</v>
      </c>
      <c r="M4542" s="1">
        <v>0.53</v>
      </c>
      <c r="N4542" s="1" t="s">
        <v>38</v>
      </c>
    </row>
    <row r="4543" spans="1:14" x14ac:dyDescent="0.2">
      <c r="A4543" s="1" t="s">
        <v>4583</v>
      </c>
      <c r="B4543" s="1">
        <v>40</v>
      </c>
      <c r="C4543" s="1" t="s">
        <v>26</v>
      </c>
      <c r="D4543" s="1" t="s">
        <v>31</v>
      </c>
      <c r="E4543" s="1">
        <v>2.65</v>
      </c>
      <c r="F4543" s="1">
        <v>21</v>
      </c>
      <c r="G4543" s="1" t="s">
        <v>16</v>
      </c>
      <c r="H4543" s="1" t="s">
        <v>17</v>
      </c>
      <c r="I4543" s="1">
        <v>17.989999999999998</v>
      </c>
      <c r="J4543" s="1">
        <v>0</v>
      </c>
      <c r="K4543" s="1" t="s">
        <v>36</v>
      </c>
      <c r="L4543" s="1">
        <v>5</v>
      </c>
      <c r="M4543" s="1">
        <v>0.12</v>
      </c>
      <c r="N4543" s="1" t="s">
        <v>46</v>
      </c>
    </row>
    <row r="4544" spans="1:14" x14ac:dyDescent="0.2">
      <c r="A4544" s="1" t="s">
        <v>4584</v>
      </c>
      <c r="B4544" s="1">
        <v>33</v>
      </c>
      <c r="C4544" s="1" t="s">
        <v>40</v>
      </c>
      <c r="D4544" s="1" t="s">
        <v>21</v>
      </c>
      <c r="E4544" s="1">
        <v>16.27</v>
      </c>
      <c r="F4544" s="1">
        <v>2</v>
      </c>
      <c r="G4544" s="1" t="s">
        <v>16</v>
      </c>
      <c r="H4544" s="1" t="s">
        <v>54</v>
      </c>
      <c r="I4544" s="1">
        <v>13.99</v>
      </c>
      <c r="J4544" s="1">
        <v>0</v>
      </c>
      <c r="K4544" s="1" t="s">
        <v>28</v>
      </c>
      <c r="L4544" s="1">
        <v>2</v>
      </c>
      <c r="M4544" s="1">
        <v>5.42</v>
      </c>
      <c r="N4544" s="1" t="s">
        <v>46</v>
      </c>
    </row>
    <row r="4545" spans="1:14" x14ac:dyDescent="0.2">
      <c r="A4545" s="1" t="s">
        <v>4585</v>
      </c>
      <c r="B4545" s="1">
        <v>35</v>
      </c>
      <c r="C4545" s="1" t="s">
        <v>14</v>
      </c>
      <c r="D4545" s="1" t="s">
        <v>15</v>
      </c>
      <c r="E4545" s="1">
        <v>2.5499999999999998</v>
      </c>
      <c r="F4545" s="1">
        <v>26</v>
      </c>
      <c r="G4545" s="1" t="s">
        <v>32</v>
      </c>
      <c r="H4545" s="1" t="s">
        <v>56</v>
      </c>
      <c r="I4545" s="1">
        <v>8.99</v>
      </c>
      <c r="J4545" s="1">
        <v>1</v>
      </c>
      <c r="K4545" s="1" t="s">
        <v>18</v>
      </c>
      <c r="L4545" s="1">
        <v>2</v>
      </c>
      <c r="M4545" s="1">
        <v>0.09</v>
      </c>
      <c r="N4545" s="1" t="s">
        <v>19</v>
      </c>
    </row>
    <row r="4546" spans="1:14" x14ac:dyDescent="0.2">
      <c r="A4546" s="1" t="s">
        <v>4586</v>
      </c>
      <c r="B4546" s="1">
        <v>67</v>
      </c>
      <c r="C4546" s="1" t="s">
        <v>40</v>
      </c>
      <c r="D4546" s="1" t="s">
        <v>15</v>
      </c>
      <c r="E4546" s="1">
        <v>101.06</v>
      </c>
      <c r="F4546" s="1">
        <v>19</v>
      </c>
      <c r="G4546" s="1" t="s">
        <v>27</v>
      </c>
      <c r="H4546" s="1" t="s">
        <v>17</v>
      </c>
      <c r="I4546" s="1">
        <v>8.99</v>
      </c>
      <c r="J4546" s="1">
        <v>0</v>
      </c>
      <c r="K4546" s="1" t="s">
        <v>60</v>
      </c>
      <c r="L4546" s="1">
        <v>2</v>
      </c>
      <c r="M4546" s="1">
        <v>5.05</v>
      </c>
      <c r="N4546" s="1" t="s">
        <v>51</v>
      </c>
    </row>
    <row r="4547" spans="1:14" x14ac:dyDescent="0.2">
      <c r="A4547" s="1" t="s">
        <v>4587</v>
      </c>
      <c r="B4547" s="1">
        <v>62</v>
      </c>
      <c r="C4547" s="1" t="s">
        <v>40</v>
      </c>
      <c r="D4547" s="1" t="s">
        <v>21</v>
      </c>
      <c r="E4547" s="1">
        <v>3.95</v>
      </c>
      <c r="F4547" s="1">
        <v>54</v>
      </c>
      <c r="G4547" s="1" t="s">
        <v>32</v>
      </c>
      <c r="H4547" s="1" t="s">
        <v>17</v>
      </c>
      <c r="I4547" s="1">
        <v>13.99</v>
      </c>
      <c r="J4547" s="1">
        <v>1</v>
      </c>
      <c r="K4547" s="1" t="s">
        <v>36</v>
      </c>
      <c r="L4547" s="1">
        <v>4</v>
      </c>
      <c r="M4547" s="1">
        <v>7.0000000000000007E-2</v>
      </c>
      <c r="N4547" s="1" t="s">
        <v>29</v>
      </c>
    </row>
    <row r="4548" spans="1:14" x14ac:dyDescent="0.2">
      <c r="A4548" s="1" t="s">
        <v>4588</v>
      </c>
      <c r="B4548" s="1">
        <v>61</v>
      </c>
      <c r="C4548" s="1" t="s">
        <v>40</v>
      </c>
      <c r="D4548" s="1" t="s">
        <v>21</v>
      </c>
      <c r="E4548" s="1">
        <v>13.1</v>
      </c>
      <c r="F4548" s="1">
        <v>45</v>
      </c>
      <c r="G4548" s="1" t="s">
        <v>48</v>
      </c>
      <c r="H4548" s="1" t="s">
        <v>54</v>
      </c>
      <c r="I4548" s="1">
        <v>13.99</v>
      </c>
      <c r="J4548" s="1">
        <v>0</v>
      </c>
      <c r="K4548" s="1" t="s">
        <v>60</v>
      </c>
      <c r="L4548" s="1">
        <v>4</v>
      </c>
      <c r="M4548" s="1">
        <v>0.28000000000000003</v>
      </c>
      <c r="N4548" s="1" t="s">
        <v>46</v>
      </c>
    </row>
    <row r="4549" spans="1:14" x14ac:dyDescent="0.2">
      <c r="A4549" s="1" t="s">
        <v>4589</v>
      </c>
      <c r="B4549" s="1">
        <v>68</v>
      </c>
      <c r="C4549" s="1" t="s">
        <v>26</v>
      </c>
      <c r="D4549" s="1" t="s">
        <v>31</v>
      </c>
      <c r="E4549" s="1">
        <v>8.2799999999999994</v>
      </c>
      <c r="F4549" s="1">
        <v>47</v>
      </c>
      <c r="G4549" s="1" t="s">
        <v>22</v>
      </c>
      <c r="H4549" s="1" t="s">
        <v>45</v>
      </c>
      <c r="I4549" s="1">
        <v>17.989999999999998</v>
      </c>
      <c r="J4549" s="1">
        <v>1</v>
      </c>
      <c r="K4549" s="1" t="s">
        <v>36</v>
      </c>
      <c r="L4549" s="1">
        <v>1</v>
      </c>
      <c r="M4549" s="1">
        <v>0.17</v>
      </c>
      <c r="N4549" s="1" t="s">
        <v>38</v>
      </c>
    </row>
    <row r="4550" spans="1:14" x14ac:dyDescent="0.2">
      <c r="A4550" s="1" t="s">
        <v>4590</v>
      </c>
      <c r="B4550" s="1">
        <v>39</v>
      </c>
      <c r="C4550" s="1" t="s">
        <v>26</v>
      </c>
      <c r="D4550" s="1" t="s">
        <v>21</v>
      </c>
      <c r="E4550" s="1">
        <v>0.12</v>
      </c>
      <c r="F4550" s="1">
        <v>3</v>
      </c>
      <c r="G4550" s="1" t="s">
        <v>48</v>
      </c>
      <c r="H4550" s="1" t="s">
        <v>56</v>
      </c>
      <c r="I4550" s="1">
        <v>13.99</v>
      </c>
      <c r="J4550" s="1">
        <v>0</v>
      </c>
      <c r="K4550" s="1" t="s">
        <v>36</v>
      </c>
      <c r="L4550" s="1">
        <v>3</v>
      </c>
      <c r="M4550" s="1">
        <v>0.03</v>
      </c>
      <c r="N4550" s="1" t="s">
        <v>24</v>
      </c>
    </row>
    <row r="4551" spans="1:14" x14ac:dyDescent="0.2">
      <c r="A4551" s="1" t="s">
        <v>4591</v>
      </c>
      <c r="B4551" s="1">
        <v>66</v>
      </c>
      <c r="C4551" s="1" t="s">
        <v>14</v>
      </c>
      <c r="D4551" s="1" t="s">
        <v>31</v>
      </c>
      <c r="E4551" s="1">
        <v>6.15</v>
      </c>
      <c r="F4551" s="1">
        <v>39</v>
      </c>
      <c r="G4551" s="1" t="s">
        <v>27</v>
      </c>
      <c r="H4551" s="1" t="s">
        <v>23</v>
      </c>
      <c r="I4551" s="1">
        <v>17.989999999999998</v>
      </c>
      <c r="J4551" s="1">
        <v>0</v>
      </c>
      <c r="K4551" s="1" t="s">
        <v>60</v>
      </c>
      <c r="L4551" s="1">
        <v>4</v>
      </c>
      <c r="M4551" s="1">
        <v>0.15</v>
      </c>
      <c r="N4551" s="1" t="s">
        <v>46</v>
      </c>
    </row>
    <row r="4552" spans="1:14" x14ac:dyDescent="0.2">
      <c r="A4552" s="1" t="s">
        <v>4592</v>
      </c>
      <c r="B4552" s="1">
        <v>30</v>
      </c>
      <c r="C4552" s="1" t="s">
        <v>40</v>
      </c>
      <c r="D4552" s="1" t="s">
        <v>21</v>
      </c>
      <c r="E4552" s="1">
        <v>3.18</v>
      </c>
      <c r="F4552" s="1">
        <v>27</v>
      </c>
      <c r="G4552" s="1" t="s">
        <v>32</v>
      </c>
      <c r="H4552" s="1" t="s">
        <v>54</v>
      </c>
      <c r="I4552" s="1">
        <v>13.99</v>
      </c>
      <c r="J4552" s="1">
        <v>1</v>
      </c>
      <c r="K4552" s="1" t="s">
        <v>60</v>
      </c>
      <c r="L4552" s="1">
        <v>1</v>
      </c>
      <c r="M4552" s="1">
        <v>0.11</v>
      </c>
      <c r="N4552" s="1" t="s">
        <v>46</v>
      </c>
    </row>
    <row r="4553" spans="1:14" x14ac:dyDescent="0.2">
      <c r="A4553" s="1" t="s">
        <v>4593</v>
      </c>
      <c r="B4553" s="1">
        <v>40</v>
      </c>
      <c r="C4553" s="1" t="s">
        <v>26</v>
      </c>
      <c r="D4553" s="1" t="s">
        <v>31</v>
      </c>
      <c r="E4553" s="1">
        <v>18.010000000000002</v>
      </c>
      <c r="F4553" s="1">
        <v>14</v>
      </c>
      <c r="G4553" s="1" t="s">
        <v>27</v>
      </c>
      <c r="H4553" s="1" t="s">
        <v>54</v>
      </c>
      <c r="I4553" s="1">
        <v>17.989999999999998</v>
      </c>
      <c r="J4553" s="1">
        <v>0</v>
      </c>
      <c r="K4553" s="1" t="s">
        <v>36</v>
      </c>
      <c r="L4553" s="1">
        <v>2</v>
      </c>
      <c r="M4553" s="1">
        <v>1.2</v>
      </c>
      <c r="N4553" s="1" t="s">
        <v>38</v>
      </c>
    </row>
    <row r="4554" spans="1:14" x14ac:dyDescent="0.2">
      <c r="A4554" s="1" t="s">
        <v>4594</v>
      </c>
      <c r="B4554" s="1">
        <v>40</v>
      </c>
      <c r="C4554" s="1" t="s">
        <v>26</v>
      </c>
      <c r="D4554" s="1" t="s">
        <v>15</v>
      </c>
      <c r="E4554" s="1">
        <v>15.45</v>
      </c>
      <c r="F4554" s="1">
        <v>58</v>
      </c>
      <c r="G4554" s="1" t="s">
        <v>69</v>
      </c>
      <c r="H4554" s="1" t="s">
        <v>45</v>
      </c>
      <c r="I4554" s="1">
        <v>8.99</v>
      </c>
      <c r="J4554" s="1">
        <v>1</v>
      </c>
      <c r="K4554" s="1" t="s">
        <v>42</v>
      </c>
      <c r="L4554" s="1">
        <v>2</v>
      </c>
      <c r="M4554" s="1">
        <v>0.26</v>
      </c>
      <c r="N4554" s="1" t="s">
        <v>46</v>
      </c>
    </row>
    <row r="4555" spans="1:14" x14ac:dyDescent="0.2">
      <c r="A4555" s="1" t="s">
        <v>4595</v>
      </c>
      <c r="B4555" s="1">
        <v>23</v>
      </c>
      <c r="C4555" s="1" t="s">
        <v>14</v>
      </c>
      <c r="D4555" s="1" t="s">
        <v>21</v>
      </c>
      <c r="E4555" s="1">
        <v>5.52</v>
      </c>
      <c r="F4555" s="1">
        <v>9</v>
      </c>
      <c r="G4555" s="1" t="s">
        <v>32</v>
      </c>
      <c r="H4555" s="1" t="s">
        <v>23</v>
      </c>
      <c r="I4555" s="1">
        <v>13.99</v>
      </c>
      <c r="J4555" s="1">
        <v>0</v>
      </c>
      <c r="K4555" s="1" t="s">
        <v>18</v>
      </c>
      <c r="L4555" s="1">
        <v>4</v>
      </c>
      <c r="M4555" s="1">
        <v>0.55000000000000004</v>
      </c>
      <c r="N4555" s="1" t="s">
        <v>33</v>
      </c>
    </row>
    <row r="4556" spans="1:14" x14ac:dyDescent="0.2">
      <c r="A4556" s="1" t="s">
        <v>4596</v>
      </c>
      <c r="B4556" s="1">
        <v>70</v>
      </c>
      <c r="C4556" s="1" t="s">
        <v>26</v>
      </c>
      <c r="D4556" s="1" t="s">
        <v>21</v>
      </c>
      <c r="E4556" s="1">
        <v>19.11</v>
      </c>
      <c r="F4556" s="1">
        <v>28</v>
      </c>
      <c r="G4556" s="1" t="s">
        <v>16</v>
      </c>
      <c r="H4556" s="1" t="s">
        <v>45</v>
      </c>
      <c r="I4556" s="1">
        <v>13.99</v>
      </c>
      <c r="J4556" s="1">
        <v>0</v>
      </c>
      <c r="K4556" s="1" t="s">
        <v>42</v>
      </c>
      <c r="L4556" s="1">
        <v>4</v>
      </c>
      <c r="M4556" s="1">
        <v>0.66</v>
      </c>
      <c r="N4556" s="1" t="s">
        <v>38</v>
      </c>
    </row>
    <row r="4557" spans="1:14" x14ac:dyDescent="0.2">
      <c r="A4557" s="1" t="s">
        <v>4597</v>
      </c>
      <c r="B4557" s="1">
        <v>55</v>
      </c>
      <c r="C4557" s="1" t="s">
        <v>40</v>
      </c>
      <c r="D4557" s="1" t="s">
        <v>31</v>
      </c>
      <c r="E4557" s="1">
        <v>1.08</v>
      </c>
      <c r="F4557" s="1">
        <v>46</v>
      </c>
      <c r="G4557" s="1" t="s">
        <v>22</v>
      </c>
      <c r="H4557" s="1" t="s">
        <v>56</v>
      </c>
      <c r="I4557" s="1">
        <v>17.989999999999998</v>
      </c>
      <c r="J4557" s="1">
        <v>1</v>
      </c>
      <c r="K4557" s="1" t="s">
        <v>18</v>
      </c>
      <c r="L4557" s="1">
        <v>3</v>
      </c>
      <c r="M4557" s="1">
        <v>0.02</v>
      </c>
      <c r="N4557" s="1" t="s">
        <v>19</v>
      </c>
    </row>
    <row r="4558" spans="1:14" x14ac:dyDescent="0.2">
      <c r="A4558" s="1" t="s">
        <v>4598</v>
      </c>
      <c r="B4558" s="1">
        <v>64</v>
      </c>
      <c r="C4558" s="1" t="s">
        <v>40</v>
      </c>
      <c r="D4558" s="1" t="s">
        <v>21</v>
      </c>
      <c r="E4558" s="1">
        <v>1.29</v>
      </c>
      <c r="F4558" s="1">
        <v>9</v>
      </c>
      <c r="G4558" s="1" t="s">
        <v>16</v>
      </c>
      <c r="H4558" s="1" t="s">
        <v>23</v>
      </c>
      <c r="I4558" s="1">
        <v>13.99</v>
      </c>
      <c r="J4558" s="1">
        <v>1</v>
      </c>
      <c r="K4558" s="1" t="s">
        <v>28</v>
      </c>
      <c r="L4558" s="1">
        <v>1</v>
      </c>
      <c r="M4558" s="1">
        <v>0.13</v>
      </c>
      <c r="N4558" s="1" t="s">
        <v>24</v>
      </c>
    </row>
    <row r="4559" spans="1:14" x14ac:dyDescent="0.2">
      <c r="A4559" s="1" t="s">
        <v>4599</v>
      </c>
      <c r="B4559" s="1">
        <v>29</v>
      </c>
      <c r="C4559" s="1" t="s">
        <v>14</v>
      </c>
      <c r="D4559" s="1" t="s">
        <v>15</v>
      </c>
      <c r="E4559" s="1">
        <v>27.02</v>
      </c>
      <c r="F4559" s="1">
        <v>9</v>
      </c>
      <c r="G4559" s="1" t="s">
        <v>48</v>
      </c>
      <c r="H4559" s="1" t="s">
        <v>23</v>
      </c>
      <c r="I4559" s="1">
        <v>8.99</v>
      </c>
      <c r="J4559" s="1">
        <v>0</v>
      </c>
      <c r="K4559" s="1" t="s">
        <v>28</v>
      </c>
      <c r="L4559" s="1">
        <v>3</v>
      </c>
      <c r="M4559" s="1">
        <v>2.7</v>
      </c>
      <c r="N4559" s="1" t="s">
        <v>46</v>
      </c>
    </row>
    <row r="4560" spans="1:14" x14ac:dyDescent="0.2">
      <c r="A4560" s="1" t="s">
        <v>4600</v>
      </c>
      <c r="B4560" s="1">
        <v>67</v>
      </c>
      <c r="C4560" s="1" t="s">
        <v>40</v>
      </c>
      <c r="D4560" s="1" t="s">
        <v>15</v>
      </c>
      <c r="E4560" s="1">
        <v>12</v>
      </c>
      <c r="F4560" s="1">
        <v>20</v>
      </c>
      <c r="G4560" s="1" t="s">
        <v>48</v>
      </c>
      <c r="H4560" s="1" t="s">
        <v>56</v>
      </c>
      <c r="I4560" s="1">
        <v>8.99</v>
      </c>
      <c r="J4560" s="1">
        <v>0</v>
      </c>
      <c r="K4560" s="1" t="s">
        <v>42</v>
      </c>
      <c r="L4560" s="1">
        <v>4</v>
      </c>
      <c r="M4560" s="1">
        <v>0.56999999999999995</v>
      </c>
      <c r="N4560" s="1" t="s">
        <v>46</v>
      </c>
    </row>
    <row r="4561" spans="1:14" x14ac:dyDescent="0.2">
      <c r="A4561" s="1" t="s">
        <v>4601</v>
      </c>
      <c r="B4561" s="1">
        <v>29</v>
      </c>
      <c r="C4561" s="1" t="s">
        <v>26</v>
      </c>
      <c r="D4561" s="1" t="s">
        <v>15</v>
      </c>
      <c r="E4561" s="1">
        <v>4.84</v>
      </c>
      <c r="F4561" s="1">
        <v>49</v>
      </c>
      <c r="G4561" s="1" t="s">
        <v>69</v>
      </c>
      <c r="H4561" s="1" t="s">
        <v>54</v>
      </c>
      <c r="I4561" s="1">
        <v>8.99</v>
      </c>
      <c r="J4561" s="1">
        <v>1</v>
      </c>
      <c r="K4561" s="1" t="s">
        <v>28</v>
      </c>
      <c r="L4561" s="1">
        <v>3</v>
      </c>
      <c r="M4561" s="1">
        <v>0.1</v>
      </c>
      <c r="N4561" s="1" t="s">
        <v>38</v>
      </c>
    </row>
    <row r="4562" spans="1:14" x14ac:dyDescent="0.2">
      <c r="A4562" s="1" t="s">
        <v>4602</v>
      </c>
      <c r="B4562" s="1">
        <v>53</v>
      </c>
      <c r="C4562" s="1" t="s">
        <v>26</v>
      </c>
      <c r="D4562" s="1" t="s">
        <v>31</v>
      </c>
      <c r="E4562" s="1">
        <v>19.37</v>
      </c>
      <c r="F4562" s="1">
        <v>40</v>
      </c>
      <c r="G4562" s="1" t="s">
        <v>22</v>
      </c>
      <c r="H4562" s="1" t="s">
        <v>56</v>
      </c>
      <c r="I4562" s="1">
        <v>17.989999999999998</v>
      </c>
      <c r="J4562" s="1">
        <v>1</v>
      </c>
      <c r="K4562" s="1" t="s">
        <v>28</v>
      </c>
      <c r="L4562" s="1">
        <v>4</v>
      </c>
      <c r="M4562" s="1">
        <v>0.47</v>
      </c>
      <c r="N4562" s="1" t="s">
        <v>24</v>
      </c>
    </row>
    <row r="4563" spans="1:14" x14ac:dyDescent="0.2">
      <c r="A4563" s="1" t="s">
        <v>4603</v>
      </c>
      <c r="B4563" s="1">
        <v>67</v>
      </c>
      <c r="C4563" s="1" t="s">
        <v>40</v>
      </c>
      <c r="D4563" s="1" t="s">
        <v>21</v>
      </c>
      <c r="E4563" s="1">
        <v>23.1</v>
      </c>
      <c r="F4563" s="1">
        <v>59</v>
      </c>
      <c r="G4563" s="1" t="s">
        <v>16</v>
      </c>
      <c r="H4563" s="1" t="s">
        <v>23</v>
      </c>
      <c r="I4563" s="1">
        <v>13.99</v>
      </c>
      <c r="J4563" s="1">
        <v>0</v>
      </c>
      <c r="K4563" s="1" t="s">
        <v>60</v>
      </c>
      <c r="L4563" s="1">
        <v>3</v>
      </c>
      <c r="M4563" s="1">
        <v>0.39</v>
      </c>
      <c r="N4563" s="1" t="s">
        <v>24</v>
      </c>
    </row>
    <row r="4564" spans="1:14" x14ac:dyDescent="0.2">
      <c r="A4564" s="1" t="s">
        <v>4604</v>
      </c>
      <c r="B4564" s="1">
        <v>30</v>
      </c>
      <c r="C4564" s="1" t="s">
        <v>40</v>
      </c>
      <c r="D4564" s="1" t="s">
        <v>21</v>
      </c>
      <c r="E4564" s="1">
        <v>4.99</v>
      </c>
      <c r="F4564" s="1">
        <v>17</v>
      </c>
      <c r="G4564" s="1" t="s">
        <v>27</v>
      </c>
      <c r="H4564" s="1" t="s">
        <v>56</v>
      </c>
      <c r="I4564" s="1">
        <v>13.99</v>
      </c>
      <c r="J4564" s="1">
        <v>0</v>
      </c>
      <c r="K4564" s="1" t="s">
        <v>42</v>
      </c>
      <c r="L4564" s="1">
        <v>5</v>
      </c>
      <c r="M4564" s="1">
        <v>0.28000000000000003</v>
      </c>
      <c r="N4564" s="1" t="s">
        <v>19</v>
      </c>
    </row>
    <row r="4565" spans="1:14" x14ac:dyDescent="0.2">
      <c r="A4565" s="1" t="s">
        <v>4605</v>
      </c>
      <c r="B4565" s="1">
        <v>37</v>
      </c>
      <c r="C4565" s="1" t="s">
        <v>26</v>
      </c>
      <c r="D4565" s="1" t="s">
        <v>15</v>
      </c>
      <c r="E4565" s="1">
        <v>28.01</v>
      </c>
      <c r="F4565" s="1">
        <v>35</v>
      </c>
      <c r="G4565" s="1" t="s">
        <v>22</v>
      </c>
      <c r="H4565" s="1" t="s">
        <v>54</v>
      </c>
      <c r="I4565" s="1">
        <v>8.99</v>
      </c>
      <c r="J4565" s="1">
        <v>0</v>
      </c>
      <c r="K4565" s="1" t="s">
        <v>42</v>
      </c>
      <c r="L4565" s="1">
        <v>1</v>
      </c>
      <c r="M4565" s="1">
        <v>0.78</v>
      </c>
      <c r="N4565" s="1" t="s">
        <v>24</v>
      </c>
    </row>
    <row r="4566" spans="1:14" x14ac:dyDescent="0.2">
      <c r="A4566" s="1" t="s">
        <v>4606</v>
      </c>
      <c r="B4566" s="1">
        <v>25</v>
      </c>
      <c r="C4566" s="1" t="s">
        <v>40</v>
      </c>
      <c r="D4566" s="1" t="s">
        <v>21</v>
      </c>
      <c r="E4566" s="1">
        <v>12.66</v>
      </c>
      <c r="F4566" s="1">
        <v>25</v>
      </c>
      <c r="G4566" s="1" t="s">
        <v>48</v>
      </c>
      <c r="H4566" s="1" t="s">
        <v>54</v>
      </c>
      <c r="I4566" s="1">
        <v>13.99</v>
      </c>
      <c r="J4566" s="1">
        <v>0</v>
      </c>
      <c r="K4566" s="1" t="s">
        <v>42</v>
      </c>
      <c r="L4566" s="1">
        <v>5</v>
      </c>
      <c r="M4566" s="1">
        <v>0.49</v>
      </c>
      <c r="N4566" s="1" t="s">
        <v>51</v>
      </c>
    </row>
    <row r="4567" spans="1:14" x14ac:dyDescent="0.2">
      <c r="A4567" s="1" t="s">
        <v>4607</v>
      </c>
      <c r="B4567" s="1">
        <v>19</v>
      </c>
      <c r="C4567" s="1" t="s">
        <v>40</v>
      </c>
      <c r="D4567" s="1" t="s">
        <v>21</v>
      </c>
      <c r="E4567" s="1">
        <v>43.11</v>
      </c>
      <c r="F4567" s="1">
        <v>9</v>
      </c>
      <c r="G4567" s="1" t="s">
        <v>22</v>
      </c>
      <c r="H4567" s="1" t="s">
        <v>54</v>
      </c>
      <c r="I4567" s="1">
        <v>13.99</v>
      </c>
      <c r="J4567" s="1">
        <v>0</v>
      </c>
      <c r="K4567" s="1" t="s">
        <v>36</v>
      </c>
      <c r="L4567" s="1">
        <v>1</v>
      </c>
      <c r="M4567" s="1">
        <v>4.3099999999999996</v>
      </c>
      <c r="N4567" s="1" t="s">
        <v>46</v>
      </c>
    </row>
    <row r="4568" spans="1:14" x14ac:dyDescent="0.2">
      <c r="A4568" s="1" t="s">
        <v>4608</v>
      </c>
      <c r="B4568" s="1">
        <v>23</v>
      </c>
      <c r="C4568" s="1" t="s">
        <v>40</v>
      </c>
      <c r="D4568" s="1" t="s">
        <v>31</v>
      </c>
      <c r="E4568" s="1">
        <v>8.41</v>
      </c>
      <c r="F4568" s="1">
        <v>29</v>
      </c>
      <c r="G4568" s="1" t="s">
        <v>27</v>
      </c>
      <c r="H4568" s="1" t="s">
        <v>56</v>
      </c>
      <c r="I4568" s="1">
        <v>17.989999999999998</v>
      </c>
      <c r="J4568" s="1">
        <v>0</v>
      </c>
      <c r="K4568" s="1" t="s">
        <v>36</v>
      </c>
      <c r="L4568" s="1">
        <v>4</v>
      </c>
      <c r="M4568" s="1">
        <v>0.28000000000000003</v>
      </c>
      <c r="N4568" s="1" t="s">
        <v>46</v>
      </c>
    </row>
    <row r="4569" spans="1:14" x14ac:dyDescent="0.2">
      <c r="A4569" s="1" t="s">
        <v>4609</v>
      </c>
      <c r="B4569" s="1">
        <v>53</v>
      </c>
      <c r="C4569" s="1" t="s">
        <v>40</v>
      </c>
      <c r="D4569" s="1" t="s">
        <v>21</v>
      </c>
      <c r="E4569" s="1">
        <v>28.91</v>
      </c>
      <c r="F4569" s="1">
        <v>27</v>
      </c>
      <c r="G4569" s="1" t="s">
        <v>16</v>
      </c>
      <c r="H4569" s="1" t="s">
        <v>23</v>
      </c>
      <c r="I4569" s="1">
        <v>13.99</v>
      </c>
      <c r="J4569" s="1">
        <v>0</v>
      </c>
      <c r="K4569" s="1" t="s">
        <v>36</v>
      </c>
      <c r="L4569" s="1">
        <v>3</v>
      </c>
      <c r="M4569" s="1">
        <v>1.03</v>
      </c>
      <c r="N4569" s="1" t="s">
        <v>38</v>
      </c>
    </row>
    <row r="4570" spans="1:14" x14ac:dyDescent="0.2">
      <c r="A4570" s="2" t="s">
        <v>4610</v>
      </c>
      <c r="B4570" s="1">
        <v>58</v>
      </c>
      <c r="C4570" s="1" t="s">
        <v>26</v>
      </c>
      <c r="D4570" s="1" t="s">
        <v>31</v>
      </c>
      <c r="E4570" s="1">
        <v>0.14000000000000001</v>
      </c>
      <c r="F4570" s="1">
        <v>54</v>
      </c>
      <c r="G4570" s="1" t="s">
        <v>27</v>
      </c>
      <c r="H4570" s="1" t="s">
        <v>45</v>
      </c>
      <c r="I4570" s="1">
        <v>17.989999999999998</v>
      </c>
      <c r="J4570" s="1">
        <v>1</v>
      </c>
      <c r="K4570" s="1" t="s">
        <v>36</v>
      </c>
      <c r="L4570" s="1">
        <v>3</v>
      </c>
      <c r="M4570" s="1">
        <v>0</v>
      </c>
      <c r="N4570" s="1" t="s">
        <v>33</v>
      </c>
    </row>
    <row r="4571" spans="1:14" x14ac:dyDescent="0.2">
      <c r="A4571" s="1" t="s">
        <v>4611</v>
      </c>
      <c r="B4571" s="1">
        <v>27</v>
      </c>
      <c r="C4571" s="1" t="s">
        <v>40</v>
      </c>
      <c r="D4571" s="1" t="s">
        <v>31</v>
      </c>
      <c r="E4571" s="1">
        <v>9.6</v>
      </c>
      <c r="F4571" s="1">
        <v>60</v>
      </c>
      <c r="G4571" s="1" t="s">
        <v>69</v>
      </c>
      <c r="H4571" s="1" t="s">
        <v>56</v>
      </c>
      <c r="I4571" s="1">
        <v>17.989999999999998</v>
      </c>
      <c r="J4571" s="1">
        <v>1</v>
      </c>
      <c r="K4571" s="1" t="s">
        <v>60</v>
      </c>
      <c r="L4571" s="1">
        <v>1</v>
      </c>
      <c r="M4571" s="1">
        <v>0.16</v>
      </c>
      <c r="N4571" s="1" t="s">
        <v>38</v>
      </c>
    </row>
    <row r="4572" spans="1:14" x14ac:dyDescent="0.2">
      <c r="A4572" s="1" t="s">
        <v>4612</v>
      </c>
      <c r="B4572" s="1">
        <v>36</v>
      </c>
      <c r="C4572" s="1" t="s">
        <v>14</v>
      </c>
      <c r="D4572" s="1" t="s">
        <v>21</v>
      </c>
      <c r="E4572" s="1">
        <v>17.04</v>
      </c>
      <c r="F4572" s="1">
        <v>31</v>
      </c>
      <c r="G4572" s="1" t="s">
        <v>48</v>
      </c>
      <c r="H4572" s="1" t="s">
        <v>23</v>
      </c>
      <c r="I4572" s="1">
        <v>13.99</v>
      </c>
      <c r="J4572" s="1">
        <v>0</v>
      </c>
      <c r="K4572" s="1" t="s">
        <v>36</v>
      </c>
      <c r="L4572" s="1">
        <v>2</v>
      </c>
      <c r="M4572" s="1">
        <v>0.53</v>
      </c>
      <c r="N4572" s="1" t="s">
        <v>24</v>
      </c>
    </row>
    <row r="4573" spans="1:14" x14ac:dyDescent="0.2">
      <c r="A4573" s="1" t="s">
        <v>4613</v>
      </c>
      <c r="B4573" s="1">
        <v>44</v>
      </c>
      <c r="C4573" s="1" t="s">
        <v>40</v>
      </c>
      <c r="D4573" s="1" t="s">
        <v>15</v>
      </c>
      <c r="E4573" s="1">
        <v>2.84</v>
      </c>
      <c r="F4573" s="1">
        <v>12</v>
      </c>
      <c r="G4573" s="1" t="s">
        <v>32</v>
      </c>
      <c r="H4573" s="1" t="s">
        <v>56</v>
      </c>
      <c r="I4573" s="1">
        <v>8.99</v>
      </c>
      <c r="J4573" s="1">
        <v>1</v>
      </c>
      <c r="K4573" s="1" t="s">
        <v>36</v>
      </c>
      <c r="L4573" s="1">
        <v>2</v>
      </c>
      <c r="M4573" s="1">
        <v>0.22</v>
      </c>
      <c r="N4573" s="1" t="s">
        <v>33</v>
      </c>
    </row>
    <row r="4574" spans="1:14" x14ac:dyDescent="0.2">
      <c r="A4574" s="1" t="s">
        <v>4614</v>
      </c>
      <c r="B4574" s="1">
        <v>55</v>
      </c>
      <c r="C4574" s="1" t="s">
        <v>26</v>
      </c>
      <c r="D4574" s="1" t="s">
        <v>31</v>
      </c>
      <c r="E4574" s="1">
        <v>0.15</v>
      </c>
      <c r="F4574" s="1">
        <v>0</v>
      </c>
      <c r="G4574" s="1" t="s">
        <v>48</v>
      </c>
      <c r="H4574" s="1" t="s">
        <v>17</v>
      </c>
      <c r="I4574" s="1">
        <v>17.989999999999998</v>
      </c>
      <c r="J4574" s="1">
        <v>0</v>
      </c>
      <c r="K4574" s="1" t="s">
        <v>42</v>
      </c>
      <c r="L4574" s="1">
        <v>4</v>
      </c>
      <c r="M4574" s="1">
        <v>0.15</v>
      </c>
      <c r="N4574" s="1" t="s">
        <v>51</v>
      </c>
    </row>
    <row r="4575" spans="1:14" x14ac:dyDescent="0.2">
      <c r="A4575" s="1" t="s">
        <v>4615</v>
      </c>
      <c r="B4575" s="1">
        <v>38</v>
      </c>
      <c r="C4575" s="1" t="s">
        <v>40</v>
      </c>
      <c r="D4575" s="1" t="s">
        <v>21</v>
      </c>
      <c r="E4575" s="1">
        <v>7.44</v>
      </c>
      <c r="F4575" s="1">
        <v>34</v>
      </c>
      <c r="G4575" s="1" t="s">
        <v>48</v>
      </c>
      <c r="H4575" s="1" t="s">
        <v>23</v>
      </c>
      <c r="I4575" s="1">
        <v>13.99</v>
      </c>
      <c r="J4575" s="1">
        <v>1</v>
      </c>
      <c r="K4575" s="1" t="s">
        <v>60</v>
      </c>
      <c r="L4575" s="1">
        <v>2</v>
      </c>
      <c r="M4575" s="1">
        <v>0.21</v>
      </c>
      <c r="N4575" s="1" t="s">
        <v>51</v>
      </c>
    </row>
    <row r="4576" spans="1:14" x14ac:dyDescent="0.2">
      <c r="A4576" s="1" t="s">
        <v>4616</v>
      </c>
      <c r="B4576" s="1">
        <v>29</v>
      </c>
      <c r="C4576" s="1" t="s">
        <v>40</v>
      </c>
      <c r="D4576" s="1" t="s">
        <v>15</v>
      </c>
      <c r="E4576" s="1">
        <v>10.93</v>
      </c>
      <c r="F4576" s="1">
        <v>59</v>
      </c>
      <c r="G4576" s="1" t="s">
        <v>27</v>
      </c>
      <c r="H4576" s="1" t="s">
        <v>54</v>
      </c>
      <c r="I4576" s="1">
        <v>8.99</v>
      </c>
      <c r="J4576" s="1">
        <v>1</v>
      </c>
      <c r="K4576" s="1" t="s">
        <v>28</v>
      </c>
      <c r="L4576" s="1">
        <v>3</v>
      </c>
      <c r="M4576" s="1">
        <v>0.18</v>
      </c>
      <c r="N4576" s="1" t="s">
        <v>29</v>
      </c>
    </row>
    <row r="4577" spans="1:14" x14ac:dyDescent="0.2">
      <c r="A4577" s="1" t="s">
        <v>4617</v>
      </c>
      <c r="B4577" s="1">
        <v>32</v>
      </c>
      <c r="C4577" s="1" t="s">
        <v>26</v>
      </c>
      <c r="D4577" s="1" t="s">
        <v>31</v>
      </c>
      <c r="E4577" s="1">
        <v>18.579999999999998</v>
      </c>
      <c r="F4577" s="1">
        <v>18</v>
      </c>
      <c r="G4577" s="1" t="s">
        <v>69</v>
      </c>
      <c r="H4577" s="1" t="s">
        <v>56</v>
      </c>
      <c r="I4577" s="1">
        <v>17.989999999999998</v>
      </c>
      <c r="J4577" s="1">
        <v>0</v>
      </c>
      <c r="K4577" s="1" t="s">
        <v>18</v>
      </c>
      <c r="L4577" s="1">
        <v>5</v>
      </c>
      <c r="M4577" s="1">
        <v>0.98</v>
      </c>
      <c r="N4577" s="1" t="s">
        <v>38</v>
      </c>
    </row>
    <row r="4578" spans="1:14" x14ac:dyDescent="0.2">
      <c r="A4578" s="1" t="s">
        <v>4618</v>
      </c>
      <c r="B4578" s="1">
        <v>70</v>
      </c>
      <c r="C4578" s="1" t="s">
        <v>40</v>
      </c>
      <c r="D4578" s="1" t="s">
        <v>21</v>
      </c>
      <c r="E4578" s="1">
        <v>32.590000000000003</v>
      </c>
      <c r="F4578" s="1">
        <v>7</v>
      </c>
      <c r="G4578" s="1" t="s">
        <v>27</v>
      </c>
      <c r="H4578" s="1" t="s">
        <v>23</v>
      </c>
      <c r="I4578" s="1">
        <v>13.99</v>
      </c>
      <c r="J4578" s="1">
        <v>0</v>
      </c>
      <c r="K4578" s="1" t="s">
        <v>42</v>
      </c>
      <c r="L4578" s="1">
        <v>4</v>
      </c>
      <c r="M4578" s="1">
        <v>4.07</v>
      </c>
      <c r="N4578" s="1" t="s">
        <v>46</v>
      </c>
    </row>
    <row r="4579" spans="1:14" x14ac:dyDescent="0.2">
      <c r="A4579" s="1" t="s">
        <v>4619</v>
      </c>
      <c r="B4579" s="1">
        <v>30</v>
      </c>
      <c r="C4579" s="1" t="s">
        <v>40</v>
      </c>
      <c r="D4579" s="1" t="s">
        <v>31</v>
      </c>
      <c r="E4579" s="1">
        <v>46.55</v>
      </c>
      <c r="F4579" s="1">
        <v>48</v>
      </c>
      <c r="G4579" s="1" t="s">
        <v>69</v>
      </c>
      <c r="H4579" s="1" t="s">
        <v>54</v>
      </c>
      <c r="I4579" s="1">
        <v>17.989999999999998</v>
      </c>
      <c r="J4579" s="1">
        <v>0</v>
      </c>
      <c r="K4579" s="1" t="s">
        <v>28</v>
      </c>
      <c r="L4579" s="1">
        <v>3</v>
      </c>
      <c r="M4579" s="1">
        <v>0.95</v>
      </c>
      <c r="N4579" s="1" t="s">
        <v>38</v>
      </c>
    </row>
    <row r="4580" spans="1:14" x14ac:dyDescent="0.2">
      <c r="A4580" s="1" t="s">
        <v>4620</v>
      </c>
      <c r="B4580" s="1">
        <v>65</v>
      </c>
      <c r="C4580" s="1" t="s">
        <v>40</v>
      </c>
      <c r="D4580" s="1" t="s">
        <v>31</v>
      </c>
      <c r="E4580" s="1">
        <v>15.52</v>
      </c>
      <c r="F4580" s="1">
        <v>0</v>
      </c>
      <c r="G4580" s="1" t="s">
        <v>48</v>
      </c>
      <c r="H4580" s="1" t="s">
        <v>23</v>
      </c>
      <c r="I4580" s="1">
        <v>17.989999999999998</v>
      </c>
      <c r="J4580" s="1">
        <v>0</v>
      </c>
      <c r="K4580" s="1" t="s">
        <v>18</v>
      </c>
      <c r="L4580" s="1">
        <v>4</v>
      </c>
      <c r="M4580" s="1">
        <v>15.52</v>
      </c>
      <c r="N4580" s="1" t="s">
        <v>29</v>
      </c>
    </row>
    <row r="4581" spans="1:14" x14ac:dyDescent="0.2">
      <c r="A4581" s="1" t="s">
        <v>4621</v>
      </c>
      <c r="B4581" s="1">
        <v>50</v>
      </c>
      <c r="C4581" s="1" t="s">
        <v>14</v>
      </c>
      <c r="D4581" s="1" t="s">
        <v>15</v>
      </c>
      <c r="E4581" s="1">
        <v>25.08</v>
      </c>
      <c r="F4581" s="1">
        <v>53</v>
      </c>
      <c r="G4581" s="1" t="s">
        <v>48</v>
      </c>
      <c r="H4581" s="1" t="s">
        <v>54</v>
      </c>
      <c r="I4581" s="1">
        <v>8.99</v>
      </c>
      <c r="J4581" s="1">
        <v>0</v>
      </c>
      <c r="K4581" s="1" t="s">
        <v>60</v>
      </c>
      <c r="L4581" s="1">
        <v>5</v>
      </c>
      <c r="M4581" s="1">
        <v>0.46</v>
      </c>
      <c r="N4581" s="1" t="s">
        <v>29</v>
      </c>
    </row>
    <row r="4582" spans="1:14" x14ac:dyDescent="0.2">
      <c r="A4582" s="1" t="s">
        <v>4622</v>
      </c>
      <c r="B4582" s="1">
        <v>61</v>
      </c>
      <c r="C4582" s="1" t="s">
        <v>40</v>
      </c>
      <c r="D4582" s="1" t="s">
        <v>21</v>
      </c>
      <c r="E4582" s="1">
        <v>14.2</v>
      </c>
      <c r="F4582" s="1">
        <v>35</v>
      </c>
      <c r="G4582" s="1" t="s">
        <v>69</v>
      </c>
      <c r="H4582" s="1" t="s">
        <v>23</v>
      </c>
      <c r="I4582" s="1">
        <v>13.99</v>
      </c>
      <c r="J4582" s="1">
        <v>0</v>
      </c>
      <c r="K4582" s="1" t="s">
        <v>42</v>
      </c>
      <c r="L4582" s="1">
        <v>4</v>
      </c>
      <c r="M4582" s="1">
        <v>0.39</v>
      </c>
      <c r="N4582" s="1" t="s">
        <v>33</v>
      </c>
    </row>
    <row r="4583" spans="1:14" x14ac:dyDescent="0.2">
      <c r="A4583" s="1" t="s">
        <v>4623</v>
      </c>
      <c r="B4583" s="1">
        <v>39</v>
      </c>
      <c r="C4583" s="1" t="s">
        <v>14</v>
      </c>
      <c r="D4583" s="1" t="s">
        <v>31</v>
      </c>
      <c r="E4583" s="1">
        <v>15.64</v>
      </c>
      <c r="F4583" s="1">
        <v>24</v>
      </c>
      <c r="G4583" s="1" t="s">
        <v>32</v>
      </c>
      <c r="H4583" s="1" t="s">
        <v>54</v>
      </c>
      <c r="I4583" s="1">
        <v>17.989999999999998</v>
      </c>
      <c r="J4583" s="1">
        <v>0</v>
      </c>
      <c r="K4583" s="1" t="s">
        <v>60</v>
      </c>
      <c r="L4583" s="1">
        <v>4</v>
      </c>
      <c r="M4583" s="1">
        <v>0.63</v>
      </c>
      <c r="N4583" s="1" t="s">
        <v>38</v>
      </c>
    </row>
    <row r="4584" spans="1:14" x14ac:dyDescent="0.2">
      <c r="A4584" s="1" t="s">
        <v>4624</v>
      </c>
      <c r="B4584" s="1">
        <v>25</v>
      </c>
      <c r="C4584" s="1" t="s">
        <v>26</v>
      </c>
      <c r="D4584" s="1" t="s">
        <v>15</v>
      </c>
      <c r="E4584" s="1">
        <v>22.29</v>
      </c>
      <c r="F4584" s="1">
        <v>54</v>
      </c>
      <c r="G4584" s="1" t="s">
        <v>16</v>
      </c>
      <c r="H4584" s="1" t="s">
        <v>23</v>
      </c>
      <c r="I4584" s="1">
        <v>8.99</v>
      </c>
      <c r="J4584" s="1">
        <v>0</v>
      </c>
      <c r="K4584" s="1" t="s">
        <v>60</v>
      </c>
      <c r="L4584" s="1">
        <v>5</v>
      </c>
      <c r="M4584" s="1">
        <v>0.41</v>
      </c>
      <c r="N4584" s="1" t="s">
        <v>51</v>
      </c>
    </row>
    <row r="4585" spans="1:14" x14ac:dyDescent="0.2">
      <c r="A4585" s="1" t="s">
        <v>4625</v>
      </c>
      <c r="B4585" s="1">
        <v>29</v>
      </c>
      <c r="C4585" s="1" t="s">
        <v>40</v>
      </c>
      <c r="D4585" s="1" t="s">
        <v>15</v>
      </c>
      <c r="E4585" s="1">
        <v>8.06</v>
      </c>
      <c r="F4585" s="1">
        <v>13</v>
      </c>
      <c r="G4585" s="1" t="s">
        <v>69</v>
      </c>
      <c r="H4585" s="1" t="s">
        <v>23</v>
      </c>
      <c r="I4585" s="1">
        <v>8.99</v>
      </c>
      <c r="J4585" s="1">
        <v>0</v>
      </c>
      <c r="K4585" s="1" t="s">
        <v>60</v>
      </c>
      <c r="L4585" s="1">
        <v>2</v>
      </c>
      <c r="M4585" s="1">
        <v>0.57999999999999996</v>
      </c>
      <c r="N4585" s="1" t="s">
        <v>38</v>
      </c>
    </row>
    <row r="4586" spans="1:14" x14ac:dyDescent="0.2">
      <c r="A4586" s="1" t="s">
        <v>4626</v>
      </c>
      <c r="B4586" s="1">
        <v>57</v>
      </c>
      <c r="C4586" s="1" t="s">
        <v>40</v>
      </c>
      <c r="D4586" s="1" t="s">
        <v>15</v>
      </c>
      <c r="E4586" s="1">
        <v>4.76</v>
      </c>
      <c r="F4586" s="1">
        <v>58</v>
      </c>
      <c r="G4586" s="1" t="s">
        <v>16</v>
      </c>
      <c r="H4586" s="1" t="s">
        <v>56</v>
      </c>
      <c r="I4586" s="1">
        <v>8.99</v>
      </c>
      <c r="J4586" s="1">
        <v>1</v>
      </c>
      <c r="K4586" s="1" t="s">
        <v>60</v>
      </c>
      <c r="L4586" s="1">
        <v>1</v>
      </c>
      <c r="M4586" s="1">
        <v>0.08</v>
      </c>
      <c r="N4586" s="1" t="s">
        <v>19</v>
      </c>
    </row>
    <row r="4587" spans="1:14" x14ac:dyDescent="0.2">
      <c r="A4587" s="1" t="s">
        <v>4627</v>
      </c>
      <c r="B4587" s="1">
        <v>29</v>
      </c>
      <c r="C4587" s="1" t="s">
        <v>14</v>
      </c>
      <c r="D4587" s="1" t="s">
        <v>21</v>
      </c>
      <c r="E4587" s="1">
        <v>7.29</v>
      </c>
      <c r="F4587" s="1">
        <v>44</v>
      </c>
      <c r="G4587" s="1" t="s">
        <v>69</v>
      </c>
      <c r="H4587" s="1" t="s">
        <v>54</v>
      </c>
      <c r="I4587" s="1">
        <v>13.99</v>
      </c>
      <c r="J4587" s="1">
        <v>1</v>
      </c>
      <c r="K4587" s="1" t="s">
        <v>18</v>
      </c>
      <c r="L4587" s="1">
        <v>3</v>
      </c>
      <c r="M4587" s="1">
        <v>0.16</v>
      </c>
      <c r="N4587" s="1" t="s">
        <v>38</v>
      </c>
    </row>
    <row r="4588" spans="1:14" x14ac:dyDescent="0.2">
      <c r="A4588" s="1" t="s">
        <v>4628</v>
      </c>
      <c r="B4588" s="1">
        <v>44</v>
      </c>
      <c r="C4588" s="1" t="s">
        <v>40</v>
      </c>
      <c r="D4588" s="1" t="s">
        <v>21</v>
      </c>
      <c r="E4588" s="1">
        <v>4.2</v>
      </c>
      <c r="F4588" s="1">
        <v>39</v>
      </c>
      <c r="G4588" s="1" t="s">
        <v>27</v>
      </c>
      <c r="H4588" s="1" t="s">
        <v>45</v>
      </c>
      <c r="I4588" s="1">
        <v>13.99</v>
      </c>
      <c r="J4588" s="1">
        <v>1</v>
      </c>
      <c r="K4588" s="1" t="s">
        <v>42</v>
      </c>
      <c r="L4588" s="1">
        <v>3</v>
      </c>
      <c r="M4588" s="1">
        <v>0.11</v>
      </c>
      <c r="N4588" s="1" t="s">
        <v>19</v>
      </c>
    </row>
    <row r="4589" spans="1:14" x14ac:dyDescent="0.2">
      <c r="A4589" s="1" t="s">
        <v>4629</v>
      </c>
      <c r="B4589" s="1">
        <v>22</v>
      </c>
      <c r="C4589" s="1" t="s">
        <v>14</v>
      </c>
      <c r="D4589" s="1" t="s">
        <v>15</v>
      </c>
      <c r="E4589" s="1">
        <v>0.91</v>
      </c>
      <c r="F4589" s="1">
        <v>39</v>
      </c>
      <c r="G4589" s="1" t="s">
        <v>48</v>
      </c>
      <c r="H4589" s="1" t="s">
        <v>56</v>
      </c>
      <c r="I4589" s="1">
        <v>8.99</v>
      </c>
      <c r="J4589" s="1">
        <v>1</v>
      </c>
      <c r="K4589" s="1" t="s">
        <v>28</v>
      </c>
      <c r="L4589" s="1">
        <v>1</v>
      </c>
      <c r="M4589" s="1">
        <v>0.02</v>
      </c>
      <c r="N4589" s="1" t="s">
        <v>29</v>
      </c>
    </row>
    <row r="4590" spans="1:14" x14ac:dyDescent="0.2">
      <c r="A4590" s="1" t="s">
        <v>4630</v>
      </c>
      <c r="B4590" s="1">
        <v>33</v>
      </c>
      <c r="C4590" s="1" t="s">
        <v>40</v>
      </c>
      <c r="D4590" s="1" t="s">
        <v>15</v>
      </c>
      <c r="E4590" s="1">
        <v>3.15</v>
      </c>
      <c r="F4590" s="1">
        <v>42</v>
      </c>
      <c r="G4590" s="1" t="s">
        <v>69</v>
      </c>
      <c r="H4590" s="1" t="s">
        <v>23</v>
      </c>
      <c r="I4590" s="1">
        <v>8.99</v>
      </c>
      <c r="J4590" s="1">
        <v>1</v>
      </c>
      <c r="K4590" s="1" t="s">
        <v>28</v>
      </c>
      <c r="L4590" s="1">
        <v>1</v>
      </c>
      <c r="M4590" s="1">
        <v>7.0000000000000007E-2</v>
      </c>
      <c r="N4590" s="1" t="s">
        <v>29</v>
      </c>
    </row>
    <row r="4591" spans="1:14" x14ac:dyDescent="0.2">
      <c r="A4591" s="1" t="s">
        <v>4631</v>
      </c>
      <c r="B4591" s="1">
        <v>25</v>
      </c>
      <c r="C4591" s="1" t="s">
        <v>26</v>
      </c>
      <c r="D4591" s="1" t="s">
        <v>15</v>
      </c>
      <c r="E4591" s="1">
        <v>5.78</v>
      </c>
      <c r="F4591" s="1">
        <v>45</v>
      </c>
      <c r="G4591" s="1" t="s">
        <v>22</v>
      </c>
      <c r="H4591" s="1" t="s">
        <v>56</v>
      </c>
      <c r="I4591" s="1">
        <v>8.99</v>
      </c>
      <c r="J4591" s="1">
        <v>1</v>
      </c>
      <c r="K4591" s="1" t="s">
        <v>60</v>
      </c>
      <c r="L4591" s="1">
        <v>4</v>
      </c>
      <c r="M4591" s="1">
        <v>0.13</v>
      </c>
      <c r="N4591" s="1" t="s">
        <v>24</v>
      </c>
    </row>
    <row r="4592" spans="1:14" x14ac:dyDescent="0.2">
      <c r="A4592" s="1" t="s">
        <v>4632</v>
      </c>
      <c r="B4592" s="1">
        <v>54</v>
      </c>
      <c r="C4592" s="1" t="s">
        <v>14</v>
      </c>
      <c r="D4592" s="1" t="s">
        <v>31</v>
      </c>
      <c r="E4592" s="1">
        <v>19.95</v>
      </c>
      <c r="F4592" s="1">
        <v>59</v>
      </c>
      <c r="G4592" s="1" t="s">
        <v>27</v>
      </c>
      <c r="H4592" s="1" t="s">
        <v>23</v>
      </c>
      <c r="I4592" s="1">
        <v>17.989999999999998</v>
      </c>
      <c r="J4592" s="1">
        <v>1</v>
      </c>
      <c r="K4592" s="1" t="s">
        <v>42</v>
      </c>
      <c r="L4592" s="1">
        <v>1</v>
      </c>
      <c r="M4592" s="1">
        <v>0.33</v>
      </c>
      <c r="N4592" s="1" t="s">
        <v>33</v>
      </c>
    </row>
    <row r="4593" spans="1:14" x14ac:dyDescent="0.2">
      <c r="A4593" s="1" t="s">
        <v>4633</v>
      </c>
      <c r="B4593" s="1">
        <v>21</v>
      </c>
      <c r="C4593" s="1" t="s">
        <v>26</v>
      </c>
      <c r="D4593" s="1" t="s">
        <v>15</v>
      </c>
      <c r="E4593" s="1">
        <v>5.49</v>
      </c>
      <c r="F4593" s="1">
        <v>31</v>
      </c>
      <c r="G4593" s="1" t="s">
        <v>27</v>
      </c>
      <c r="H4593" s="1" t="s">
        <v>23</v>
      </c>
      <c r="I4593" s="1">
        <v>8.99</v>
      </c>
      <c r="J4593" s="1">
        <v>1</v>
      </c>
      <c r="K4593" s="1" t="s">
        <v>42</v>
      </c>
      <c r="L4593" s="1">
        <v>2</v>
      </c>
      <c r="M4593" s="1">
        <v>0.17</v>
      </c>
      <c r="N4593" s="1" t="s">
        <v>46</v>
      </c>
    </row>
    <row r="4594" spans="1:14" x14ac:dyDescent="0.2">
      <c r="A4594" s="1" t="s">
        <v>4634</v>
      </c>
      <c r="B4594" s="1">
        <v>19</v>
      </c>
      <c r="C4594" s="1" t="s">
        <v>14</v>
      </c>
      <c r="D4594" s="1" t="s">
        <v>31</v>
      </c>
      <c r="E4594" s="1">
        <v>1.87</v>
      </c>
      <c r="F4594" s="1">
        <v>6</v>
      </c>
      <c r="G4594" s="1" t="s">
        <v>48</v>
      </c>
      <c r="H4594" s="1" t="s">
        <v>45</v>
      </c>
      <c r="I4594" s="1">
        <v>17.989999999999998</v>
      </c>
      <c r="J4594" s="1">
        <v>1</v>
      </c>
      <c r="K4594" s="1" t="s">
        <v>36</v>
      </c>
      <c r="L4594" s="1">
        <v>1</v>
      </c>
      <c r="M4594" s="1">
        <v>0.27</v>
      </c>
      <c r="N4594" s="1" t="s">
        <v>19</v>
      </c>
    </row>
    <row r="4595" spans="1:14" x14ac:dyDescent="0.2">
      <c r="A4595" s="1" t="s">
        <v>4635</v>
      </c>
      <c r="B4595" s="1">
        <v>23</v>
      </c>
      <c r="C4595" s="1" t="s">
        <v>14</v>
      </c>
      <c r="D4595" s="1" t="s">
        <v>15</v>
      </c>
      <c r="E4595" s="1">
        <v>15.3</v>
      </c>
      <c r="F4595" s="1">
        <v>49</v>
      </c>
      <c r="G4595" s="1" t="s">
        <v>27</v>
      </c>
      <c r="H4595" s="1" t="s">
        <v>56</v>
      </c>
      <c r="I4595" s="1">
        <v>8.99</v>
      </c>
      <c r="J4595" s="1">
        <v>1</v>
      </c>
      <c r="K4595" s="1" t="s">
        <v>18</v>
      </c>
      <c r="L4595" s="1">
        <v>3</v>
      </c>
      <c r="M4595" s="1">
        <v>0.31</v>
      </c>
      <c r="N4595" s="1" t="s">
        <v>38</v>
      </c>
    </row>
    <row r="4596" spans="1:14" x14ac:dyDescent="0.2">
      <c r="A4596" s="1" t="s">
        <v>4636</v>
      </c>
      <c r="B4596" s="1">
        <v>19</v>
      </c>
      <c r="C4596" s="1" t="s">
        <v>26</v>
      </c>
      <c r="D4596" s="1" t="s">
        <v>21</v>
      </c>
      <c r="E4596" s="1">
        <v>0.82</v>
      </c>
      <c r="F4596" s="1">
        <v>39</v>
      </c>
      <c r="G4596" s="1" t="s">
        <v>48</v>
      </c>
      <c r="H4596" s="1" t="s">
        <v>56</v>
      </c>
      <c r="I4596" s="1">
        <v>13.99</v>
      </c>
      <c r="J4596" s="1">
        <v>1</v>
      </c>
      <c r="K4596" s="1" t="s">
        <v>36</v>
      </c>
      <c r="L4596" s="1">
        <v>5</v>
      </c>
      <c r="M4596" s="1">
        <v>0.02</v>
      </c>
      <c r="N4596" s="1" t="s">
        <v>29</v>
      </c>
    </row>
    <row r="4597" spans="1:14" x14ac:dyDescent="0.2">
      <c r="A4597" s="1" t="s">
        <v>4637</v>
      </c>
      <c r="B4597" s="1">
        <v>40</v>
      </c>
      <c r="C4597" s="1" t="s">
        <v>40</v>
      </c>
      <c r="D4597" s="1" t="s">
        <v>21</v>
      </c>
      <c r="E4597" s="1">
        <v>4.87</v>
      </c>
      <c r="F4597" s="1">
        <v>19</v>
      </c>
      <c r="G4597" s="1" t="s">
        <v>22</v>
      </c>
      <c r="H4597" s="1" t="s">
        <v>23</v>
      </c>
      <c r="I4597" s="1">
        <v>13.99</v>
      </c>
      <c r="J4597" s="1">
        <v>1</v>
      </c>
      <c r="K4597" s="1" t="s">
        <v>36</v>
      </c>
      <c r="L4597" s="1">
        <v>1</v>
      </c>
      <c r="M4597" s="1">
        <v>0.24</v>
      </c>
      <c r="N4597" s="1" t="s">
        <v>29</v>
      </c>
    </row>
    <row r="4598" spans="1:14" x14ac:dyDescent="0.2">
      <c r="A4598" s="1" t="s">
        <v>4638</v>
      </c>
      <c r="B4598" s="1">
        <v>31</v>
      </c>
      <c r="C4598" s="1" t="s">
        <v>26</v>
      </c>
      <c r="D4598" s="1" t="s">
        <v>31</v>
      </c>
      <c r="E4598" s="1">
        <v>2.2000000000000002</v>
      </c>
      <c r="F4598" s="1">
        <v>43</v>
      </c>
      <c r="G4598" s="1" t="s">
        <v>22</v>
      </c>
      <c r="H4598" s="1" t="s">
        <v>54</v>
      </c>
      <c r="I4598" s="1">
        <v>17.989999999999998</v>
      </c>
      <c r="J4598" s="1">
        <v>1</v>
      </c>
      <c r="K4598" s="1" t="s">
        <v>36</v>
      </c>
      <c r="L4598" s="1">
        <v>5</v>
      </c>
      <c r="M4598" s="1">
        <v>0.05</v>
      </c>
      <c r="N4598" s="1" t="s">
        <v>29</v>
      </c>
    </row>
    <row r="4599" spans="1:14" x14ac:dyDescent="0.2">
      <c r="A4599" s="1" t="s">
        <v>4639</v>
      </c>
      <c r="B4599" s="1">
        <v>38</v>
      </c>
      <c r="C4599" s="1" t="s">
        <v>26</v>
      </c>
      <c r="D4599" s="1" t="s">
        <v>15</v>
      </c>
      <c r="E4599" s="1">
        <v>2.7</v>
      </c>
      <c r="F4599" s="1">
        <v>49</v>
      </c>
      <c r="G4599" s="1" t="s">
        <v>69</v>
      </c>
      <c r="H4599" s="1" t="s">
        <v>23</v>
      </c>
      <c r="I4599" s="1">
        <v>8.99</v>
      </c>
      <c r="J4599" s="1">
        <v>1</v>
      </c>
      <c r="K4599" s="1" t="s">
        <v>36</v>
      </c>
      <c r="L4599" s="1">
        <v>1</v>
      </c>
      <c r="M4599" s="1">
        <v>0.05</v>
      </c>
      <c r="N4599" s="1" t="s">
        <v>51</v>
      </c>
    </row>
    <row r="4600" spans="1:14" x14ac:dyDescent="0.2">
      <c r="A4600" s="1" t="s">
        <v>4640</v>
      </c>
      <c r="B4600" s="1">
        <v>25</v>
      </c>
      <c r="C4600" s="1" t="s">
        <v>14</v>
      </c>
      <c r="D4600" s="1" t="s">
        <v>31</v>
      </c>
      <c r="E4600" s="1">
        <v>5.75</v>
      </c>
      <c r="F4600" s="1">
        <v>7</v>
      </c>
      <c r="G4600" s="1" t="s">
        <v>69</v>
      </c>
      <c r="H4600" s="1" t="s">
        <v>45</v>
      </c>
      <c r="I4600" s="1">
        <v>17.989999999999998</v>
      </c>
      <c r="J4600" s="1">
        <v>0</v>
      </c>
      <c r="K4600" s="1" t="s">
        <v>60</v>
      </c>
      <c r="L4600" s="1">
        <v>3</v>
      </c>
      <c r="M4600" s="1">
        <v>0.72</v>
      </c>
      <c r="N4600" s="1" t="s">
        <v>51</v>
      </c>
    </row>
    <row r="4601" spans="1:14" x14ac:dyDescent="0.2">
      <c r="A4601" s="1" t="s">
        <v>4641</v>
      </c>
      <c r="B4601" s="1">
        <v>39</v>
      </c>
      <c r="C4601" s="1" t="s">
        <v>40</v>
      </c>
      <c r="D4601" s="1" t="s">
        <v>31</v>
      </c>
      <c r="E4601" s="1">
        <v>9.2799999999999994</v>
      </c>
      <c r="F4601" s="1">
        <v>39</v>
      </c>
      <c r="G4601" s="1" t="s">
        <v>22</v>
      </c>
      <c r="H4601" s="1" t="s">
        <v>56</v>
      </c>
      <c r="I4601" s="1">
        <v>17.989999999999998</v>
      </c>
      <c r="J4601" s="1">
        <v>1</v>
      </c>
      <c r="K4601" s="1" t="s">
        <v>28</v>
      </c>
      <c r="L4601" s="1">
        <v>3</v>
      </c>
      <c r="M4601" s="1">
        <v>0.23</v>
      </c>
      <c r="N4601" s="1" t="s">
        <v>33</v>
      </c>
    </row>
    <row r="4602" spans="1:14" x14ac:dyDescent="0.2">
      <c r="A4602" s="1" t="s">
        <v>4642</v>
      </c>
      <c r="B4602" s="1">
        <v>64</v>
      </c>
      <c r="C4602" s="1" t="s">
        <v>40</v>
      </c>
      <c r="D4602" s="1" t="s">
        <v>15</v>
      </c>
      <c r="E4602" s="1">
        <v>5.01</v>
      </c>
      <c r="F4602" s="1">
        <v>49</v>
      </c>
      <c r="G4602" s="1" t="s">
        <v>69</v>
      </c>
      <c r="H4602" s="1" t="s">
        <v>17</v>
      </c>
      <c r="I4602" s="1">
        <v>8.99</v>
      </c>
      <c r="J4602" s="1">
        <v>1</v>
      </c>
      <c r="K4602" s="1" t="s">
        <v>36</v>
      </c>
      <c r="L4602" s="1">
        <v>5</v>
      </c>
      <c r="M4602" s="1">
        <v>0.1</v>
      </c>
      <c r="N4602" s="1" t="s">
        <v>19</v>
      </c>
    </row>
    <row r="4603" spans="1:14" x14ac:dyDescent="0.2">
      <c r="A4603" s="1" t="s">
        <v>4643</v>
      </c>
      <c r="B4603" s="1">
        <v>21</v>
      </c>
      <c r="C4603" s="1" t="s">
        <v>14</v>
      </c>
      <c r="D4603" s="1" t="s">
        <v>21</v>
      </c>
      <c r="E4603" s="1">
        <v>8.27</v>
      </c>
      <c r="F4603" s="1">
        <v>53</v>
      </c>
      <c r="G4603" s="1" t="s">
        <v>32</v>
      </c>
      <c r="H4603" s="1" t="s">
        <v>23</v>
      </c>
      <c r="I4603" s="1">
        <v>13.99</v>
      </c>
      <c r="J4603" s="1">
        <v>1</v>
      </c>
      <c r="K4603" s="1" t="s">
        <v>60</v>
      </c>
      <c r="L4603" s="1">
        <v>3</v>
      </c>
      <c r="M4603" s="1">
        <v>0.15</v>
      </c>
      <c r="N4603" s="1" t="s">
        <v>51</v>
      </c>
    </row>
    <row r="4604" spans="1:14" x14ac:dyDescent="0.2">
      <c r="A4604" s="1" t="s">
        <v>4644</v>
      </c>
      <c r="B4604" s="1">
        <v>32</v>
      </c>
      <c r="C4604" s="1" t="s">
        <v>14</v>
      </c>
      <c r="D4604" s="1" t="s">
        <v>21</v>
      </c>
      <c r="E4604" s="1">
        <v>3.37</v>
      </c>
      <c r="F4604" s="1">
        <v>19</v>
      </c>
      <c r="G4604" s="1" t="s">
        <v>22</v>
      </c>
      <c r="H4604" s="1" t="s">
        <v>54</v>
      </c>
      <c r="I4604" s="1">
        <v>13.99</v>
      </c>
      <c r="J4604" s="1">
        <v>1</v>
      </c>
      <c r="K4604" s="1" t="s">
        <v>28</v>
      </c>
      <c r="L4604" s="1">
        <v>1</v>
      </c>
      <c r="M4604" s="1">
        <v>0.17</v>
      </c>
      <c r="N4604" s="1" t="s">
        <v>19</v>
      </c>
    </row>
    <row r="4605" spans="1:14" x14ac:dyDescent="0.2">
      <c r="A4605" s="1" t="s">
        <v>4645</v>
      </c>
      <c r="B4605" s="1">
        <v>62</v>
      </c>
      <c r="C4605" s="1" t="s">
        <v>40</v>
      </c>
      <c r="D4605" s="1" t="s">
        <v>15</v>
      </c>
      <c r="E4605" s="1">
        <v>1.71</v>
      </c>
      <c r="F4605" s="1">
        <v>13</v>
      </c>
      <c r="G4605" s="1" t="s">
        <v>32</v>
      </c>
      <c r="H4605" s="1" t="s">
        <v>45</v>
      </c>
      <c r="I4605" s="1">
        <v>8.99</v>
      </c>
      <c r="J4605" s="1">
        <v>1</v>
      </c>
      <c r="K4605" s="1" t="s">
        <v>42</v>
      </c>
      <c r="L4605" s="1">
        <v>4</v>
      </c>
      <c r="M4605" s="1">
        <v>0.12</v>
      </c>
      <c r="N4605" s="1" t="s">
        <v>29</v>
      </c>
    </row>
    <row r="4606" spans="1:14" x14ac:dyDescent="0.2">
      <c r="A4606" s="1" t="s">
        <v>4646</v>
      </c>
      <c r="B4606" s="1">
        <v>69</v>
      </c>
      <c r="C4606" s="1" t="s">
        <v>26</v>
      </c>
      <c r="D4606" s="1" t="s">
        <v>21</v>
      </c>
      <c r="E4606" s="1">
        <v>2.48</v>
      </c>
      <c r="F4606" s="1">
        <v>55</v>
      </c>
      <c r="G4606" s="1" t="s">
        <v>48</v>
      </c>
      <c r="H4606" s="1" t="s">
        <v>45</v>
      </c>
      <c r="I4606" s="1">
        <v>13.99</v>
      </c>
      <c r="J4606" s="1">
        <v>1</v>
      </c>
      <c r="K4606" s="1" t="s">
        <v>18</v>
      </c>
      <c r="L4606" s="1">
        <v>1</v>
      </c>
      <c r="M4606" s="1">
        <v>0.04</v>
      </c>
      <c r="N4606" s="1" t="s">
        <v>38</v>
      </c>
    </row>
    <row r="4607" spans="1:14" x14ac:dyDescent="0.2">
      <c r="A4607" s="1" t="s">
        <v>4647</v>
      </c>
      <c r="B4607" s="1">
        <v>63</v>
      </c>
      <c r="C4607" s="1" t="s">
        <v>26</v>
      </c>
      <c r="D4607" s="1" t="s">
        <v>31</v>
      </c>
      <c r="E4607" s="1">
        <v>7.58</v>
      </c>
      <c r="F4607" s="1">
        <v>25</v>
      </c>
      <c r="G4607" s="1" t="s">
        <v>48</v>
      </c>
      <c r="H4607" s="1" t="s">
        <v>23</v>
      </c>
      <c r="I4607" s="1">
        <v>17.989999999999998</v>
      </c>
      <c r="J4607" s="1">
        <v>0</v>
      </c>
      <c r="K4607" s="1" t="s">
        <v>42</v>
      </c>
      <c r="L4607" s="1">
        <v>1</v>
      </c>
      <c r="M4607" s="1">
        <v>0.28999999999999998</v>
      </c>
      <c r="N4607" s="1" t="s">
        <v>33</v>
      </c>
    </row>
    <row r="4608" spans="1:14" x14ac:dyDescent="0.2">
      <c r="A4608" s="1" t="s">
        <v>4648</v>
      </c>
      <c r="B4608" s="1">
        <v>23</v>
      </c>
      <c r="C4608" s="1" t="s">
        <v>26</v>
      </c>
      <c r="D4608" s="1" t="s">
        <v>31</v>
      </c>
      <c r="E4608" s="1">
        <v>18.149999999999999</v>
      </c>
      <c r="F4608" s="1">
        <v>16</v>
      </c>
      <c r="G4608" s="1" t="s">
        <v>32</v>
      </c>
      <c r="H4608" s="1" t="s">
        <v>45</v>
      </c>
      <c r="I4608" s="1">
        <v>17.989999999999998</v>
      </c>
      <c r="J4608" s="1">
        <v>0</v>
      </c>
      <c r="K4608" s="1" t="s">
        <v>36</v>
      </c>
      <c r="L4608" s="1">
        <v>2</v>
      </c>
      <c r="M4608" s="1">
        <v>1.07</v>
      </c>
      <c r="N4608" s="1" t="s">
        <v>19</v>
      </c>
    </row>
    <row r="4609" spans="1:14" x14ac:dyDescent="0.2">
      <c r="A4609" s="1" t="s">
        <v>4649</v>
      </c>
      <c r="B4609" s="1">
        <v>68</v>
      </c>
      <c r="C4609" s="1" t="s">
        <v>26</v>
      </c>
      <c r="D4609" s="1" t="s">
        <v>31</v>
      </c>
      <c r="E4609" s="1">
        <v>15.56</v>
      </c>
      <c r="F4609" s="1">
        <v>53</v>
      </c>
      <c r="G4609" s="1" t="s">
        <v>16</v>
      </c>
      <c r="H4609" s="1" t="s">
        <v>45</v>
      </c>
      <c r="I4609" s="1">
        <v>17.989999999999998</v>
      </c>
      <c r="J4609" s="1">
        <v>1</v>
      </c>
      <c r="K4609" s="1" t="s">
        <v>28</v>
      </c>
      <c r="L4609" s="1">
        <v>3</v>
      </c>
      <c r="M4609" s="1">
        <v>0.28999999999999998</v>
      </c>
      <c r="N4609" s="1" t="s">
        <v>51</v>
      </c>
    </row>
    <row r="4610" spans="1:14" x14ac:dyDescent="0.2">
      <c r="A4610" s="1" t="s">
        <v>4650</v>
      </c>
      <c r="B4610" s="1">
        <v>60</v>
      </c>
      <c r="C4610" s="1" t="s">
        <v>14</v>
      </c>
      <c r="D4610" s="1" t="s">
        <v>31</v>
      </c>
      <c r="E4610" s="1">
        <v>2</v>
      </c>
      <c r="F4610" s="1">
        <v>32</v>
      </c>
      <c r="G4610" s="1" t="s">
        <v>69</v>
      </c>
      <c r="H4610" s="1" t="s">
        <v>23</v>
      </c>
      <c r="I4610" s="1">
        <v>17.989999999999998</v>
      </c>
      <c r="J4610" s="1">
        <v>1</v>
      </c>
      <c r="K4610" s="1" t="s">
        <v>60</v>
      </c>
      <c r="L4610" s="1">
        <v>5</v>
      </c>
      <c r="M4610" s="1">
        <v>0.06</v>
      </c>
      <c r="N4610" s="1" t="s">
        <v>51</v>
      </c>
    </row>
    <row r="4611" spans="1:14" x14ac:dyDescent="0.2">
      <c r="A4611" s="1" t="s">
        <v>4651</v>
      </c>
      <c r="B4611" s="1">
        <v>38</v>
      </c>
      <c r="C4611" s="1" t="s">
        <v>40</v>
      </c>
      <c r="D4611" s="1" t="s">
        <v>21</v>
      </c>
      <c r="E4611" s="1">
        <v>8.7899999999999991</v>
      </c>
      <c r="F4611" s="1">
        <v>17</v>
      </c>
      <c r="G4611" s="1" t="s">
        <v>69</v>
      </c>
      <c r="H4611" s="1" t="s">
        <v>17</v>
      </c>
      <c r="I4611" s="1">
        <v>13.99</v>
      </c>
      <c r="J4611" s="1">
        <v>0</v>
      </c>
      <c r="K4611" s="1" t="s">
        <v>42</v>
      </c>
      <c r="L4611" s="1">
        <v>5</v>
      </c>
      <c r="M4611" s="1">
        <v>0.49</v>
      </c>
      <c r="N4611" s="1" t="s">
        <v>29</v>
      </c>
    </row>
    <row r="4612" spans="1:14" x14ac:dyDescent="0.2">
      <c r="A4612" s="1" t="s">
        <v>4652</v>
      </c>
      <c r="B4612" s="1">
        <v>61</v>
      </c>
      <c r="C4612" s="1" t="s">
        <v>40</v>
      </c>
      <c r="D4612" s="1" t="s">
        <v>31</v>
      </c>
      <c r="E4612" s="1">
        <v>13.17</v>
      </c>
      <c r="F4612" s="1">
        <v>40</v>
      </c>
      <c r="G4612" s="1" t="s">
        <v>32</v>
      </c>
      <c r="H4612" s="1" t="s">
        <v>17</v>
      </c>
      <c r="I4612" s="1">
        <v>17.989999999999998</v>
      </c>
      <c r="J4612" s="1">
        <v>1</v>
      </c>
      <c r="K4612" s="1" t="s">
        <v>28</v>
      </c>
      <c r="L4612" s="1">
        <v>3</v>
      </c>
      <c r="M4612" s="1">
        <v>0.32</v>
      </c>
      <c r="N4612" s="1" t="s">
        <v>33</v>
      </c>
    </row>
    <row r="4613" spans="1:14" x14ac:dyDescent="0.2">
      <c r="A4613" s="1" t="s">
        <v>4653</v>
      </c>
      <c r="B4613" s="1">
        <v>56</v>
      </c>
      <c r="C4613" s="1" t="s">
        <v>40</v>
      </c>
      <c r="D4613" s="1" t="s">
        <v>15</v>
      </c>
      <c r="E4613" s="1">
        <v>9.9</v>
      </c>
      <c r="F4613" s="1">
        <v>41</v>
      </c>
      <c r="G4613" s="1" t="s">
        <v>69</v>
      </c>
      <c r="H4613" s="1" t="s">
        <v>45</v>
      </c>
      <c r="I4613" s="1">
        <v>8.99</v>
      </c>
      <c r="J4613" s="1">
        <v>1</v>
      </c>
      <c r="K4613" s="1" t="s">
        <v>42</v>
      </c>
      <c r="L4613" s="1">
        <v>5</v>
      </c>
      <c r="M4613" s="1">
        <v>0.24</v>
      </c>
      <c r="N4613" s="1" t="s">
        <v>29</v>
      </c>
    </row>
    <row r="4614" spans="1:14" x14ac:dyDescent="0.2">
      <c r="A4614" s="1" t="s">
        <v>4654</v>
      </c>
      <c r="B4614" s="1">
        <v>33</v>
      </c>
      <c r="C4614" s="1" t="s">
        <v>14</v>
      </c>
      <c r="D4614" s="1" t="s">
        <v>15</v>
      </c>
      <c r="E4614" s="1">
        <v>8.92</v>
      </c>
      <c r="F4614" s="1">
        <v>48</v>
      </c>
      <c r="G4614" s="1" t="s">
        <v>69</v>
      </c>
      <c r="H4614" s="1" t="s">
        <v>54</v>
      </c>
      <c r="I4614" s="1">
        <v>8.99</v>
      </c>
      <c r="J4614" s="1">
        <v>1</v>
      </c>
      <c r="K4614" s="1" t="s">
        <v>28</v>
      </c>
      <c r="L4614" s="1">
        <v>5</v>
      </c>
      <c r="M4614" s="1">
        <v>0.18</v>
      </c>
      <c r="N4614" s="1" t="s">
        <v>46</v>
      </c>
    </row>
    <row r="4615" spans="1:14" x14ac:dyDescent="0.2">
      <c r="A4615" s="1" t="s">
        <v>4655</v>
      </c>
      <c r="B4615" s="1">
        <v>58</v>
      </c>
      <c r="C4615" s="1" t="s">
        <v>40</v>
      </c>
      <c r="D4615" s="1" t="s">
        <v>15</v>
      </c>
      <c r="E4615" s="1">
        <v>6.35</v>
      </c>
      <c r="F4615" s="1">
        <v>23</v>
      </c>
      <c r="G4615" s="1" t="s">
        <v>16</v>
      </c>
      <c r="H4615" s="1" t="s">
        <v>45</v>
      </c>
      <c r="I4615" s="1">
        <v>8.99</v>
      </c>
      <c r="J4615" s="1">
        <v>0</v>
      </c>
      <c r="K4615" s="1" t="s">
        <v>60</v>
      </c>
      <c r="L4615" s="1">
        <v>2</v>
      </c>
      <c r="M4615" s="1">
        <v>0.26</v>
      </c>
      <c r="N4615" s="1" t="s">
        <v>46</v>
      </c>
    </row>
    <row r="4616" spans="1:14" x14ac:dyDescent="0.2">
      <c r="A4616" s="1" t="s">
        <v>4656</v>
      </c>
      <c r="B4616" s="1">
        <v>41</v>
      </c>
      <c r="C4616" s="1" t="s">
        <v>26</v>
      </c>
      <c r="D4616" s="1" t="s">
        <v>31</v>
      </c>
      <c r="E4616" s="1">
        <v>0.56999999999999995</v>
      </c>
      <c r="F4616" s="1">
        <v>52</v>
      </c>
      <c r="G4616" s="1" t="s">
        <v>69</v>
      </c>
      <c r="H4616" s="1" t="s">
        <v>23</v>
      </c>
      <c r="I4616" s="1">
        <v>17.989999999999998</v>
      </c>
      <c r="J4616" s="1">
        <v>1</v>
      </c>
      <c r="K4616" s="1" t="s">
        <v>42</v>
      </c>
      <c r="L4616" s="1">
        <v>4</v>
      </c>
      <c r="M4616" s="1">
        <v>0.01</v>
      </c>
      <c r="N4616" s="1" t="s">
        <v>51</v>
      </c>
    </row>
    <row r="4617" spans="1:14" x14ac:dyDescent="0.2">
      <c r="A4617" s="1" t="s">
        <v>4657</v>
      </c>
      <c r="B4617" s="1">
        <v>45</v>
      </c>
      <c r="C4617" s="1" t="s">
        <v>26</v>
      </c>
      <c r="D4617" s="1" t="s">
        <v>31</v>
      </c>
      <c r="E4617" s="1">
        <v>15.41</v>
      </c>
      <c r="F4617" s="1">
        <v>6</v>
      </c>
      <c r="G4617" s="1" t="s">
        <v>16</v>
      </c>
      <c r="H4617" s="1" t="s">
        <v>45</v>
      </c>
      <c r="I4617" s="1">
        <v>17.989999999999998</v>
      </c>
      <c r="J4617" s="1">
        <v>0</v>
      </c>
      <c r="K4617" s="1" t="s">
        <v>60</v>
      </c>
      <c r="L4617" s="1">
        <v>3</v>
      </c>
      <c r="M4617" s="1">
        <v>2.2000000000000002</v>
      </c>
      <c r="N4617" s="1" t="s">
        <v>24</v>
      </c>
    </row>
    <row r="4618" spans="1:14" x14ac:dyDescent="0.2">
      <c r="A4618" s="1" t="s">
        <v>4658</v>
      </c>
      <c r="B4618" s="1">
        <v>59</v>
      </c>
      <c r="C4618" s="1" t="s">
        <v>26</v>
      </c>
      <c r="D4618" s="1" t="s">
        <v>21</v>
      </c>
      <c r="E4618" s="1">
        <v>4.17</v>
      </c>
      <c r="F4618" s="1">
        <v>57</v>
      </c>
      <c r="G4618" s="1" t="s">
        <v>27</v>
      </c>
      <c r="H4618" s="1" t="s">
        <v>56</v>
      </c>
      <c r="I4618" s="1">
        <v>13.99</v>
      </c>
      <c r="J4618" s="1">
        <v>1</v>
      </c>
      <c r="K4618" s="1" t="s">
        <v>42</v>
      </c>
      <c r="L4618" s="1">
        <v>4</v>
      </c>
      <c r="M4618" s="1">
        <v>7.0000000000000007E-2</v>
      </c>
      <c r="N4618" s="1" t="s">
        <v>33</v>
      </c>
    </row>
    <row r="4619" spans="1:14" x14ac:dyDescent="0.2">
      <c r="A4619" s="1" t="s">
        <v>4659</v>
      </c>
      <c r="B4619" s="1">
        <v>24</v>
      </c>
      <c r="C4619" s="1" t="s">
        <v>14</v>
      </c>
      <c r="D4619" s="1" t="s">
        <v>15</v>
      </c>
      <c r="E4619" s="1">
        <v>11.85</v>
      </c>
      <c r="F4619" s="1">
        <v>0</v>
      </c>
      <c r="G4619" s="1" t="s">
        <v>27</v>
      </c>
      <c r="H4619" s="1" t="s">
        <v>23</v>
      </c>
      <c r="I4619" s="1">
        <v>8.99</v>
      </c>
      <c r="J4619" s="1">
        <v>0</v>
      </c>
      <c r="K4619" s="1" t="s">
        <v>36</v>
      </c>
      <c r="L4619" s="1">
        <v>3</v>
      </c>
      <c r="M4619" s="1">
        <v>11.85</v>
      </c>
      <c r="N4619" s="1" t="s">
        <v>24</v>
      </c>
    </row>
    <row r="4620" spans="1:14" x14ac:dyDescent="0.2">
      <c r="A4620" s="1" t="s">
        <v>4660</v>
      </c>
      <c r="B4620" s="1">
        <v>38</v>
      </c>
      <c r="C4620" s="1" t="s">
        <v>26</v>
      </c>
      <c r="D4620" s="1" t="s">
        <v>21</v>
      </c>
      <c r="E4620" s="1">
        <v>32.31</v>
      </c>
      <c r="F4620" s="1">
        <v>11</v>
      </c>
      <c r="G4620" s="1" t="s">
        <v>32</v>
      </c>
      <c r="H4620" s="1" t="s">
        <v>23</v>
      </c>
      <c r="I4620" s="1">
        <v>13.99</v>
      </c>
      <c r="J4620" s="1">
        <v>0</v>
      </c>
      <c r="K4620" s="1" t="s">
        <v>42</v>
      </c>
      <c r="L4620" s="1">
        <v>3</v>
      </c>
      <c r="M4620" s="1">
        <v>2.69</v>
      </c>
      <c r="N4620" s="1" t="s">
        <v>33</v>
      </c>
    </row>
    <row r="4621" spans="1:14" x14ac:dyDescent="0.2">
      <c r="A4621" s="1" t="s">
        <v>4661</v>
      </c>
      <c r="B4621" s="1">
        <v>59</v>
      </c>
      <c r="C4621" s="1" t="s">
        <v>14</v>
      </c>
      <c r="D4621" s="1" t="s">
        <v>15</v>
      </c>
      <c r="E4621" s="1">
        <v>12.4</v>
      </c>
      <c r="F4621" s="1">
        <v>43</v>
      </c>
      <c r="G4621" s="1" t="s">
        <v>48</v>
      </c>
      <c r="H4621" s="1" t="s">
        <v>54</v>
      </c>
      <c r="I4621" s="1">
        <v>8.99</v>
      </c>
      <c r="J4621" s="1">
        <v>1</v>
      </c>
      <c r="K4621" s="1" t="s">
        <v>36</v>
      </c>
      <c r="L4621" s="1">
        <v>3</v>
      </c>
      <c r="M4621" s="1">
        <v>0.28000000000000003</v>
      </c>
      <c r="N4621" s="1" t="s">
        <v>33</v>
      </c>
    </row>
    <row r="4622" spans="1:14" x14ac:dyDescent="0.2">
      <c r="A4622" s="1" t="s">
        <v>4662</v>
      </c>
      <c r="B4622" s="1">
        <v>40</v>
      </c>
      <c r="C4622" s="1" t="s">
        <v>14</v>
      </c>
      <c r="D4622" s="1" t="s">
        <v>15</v>
      </c>
      <c r="E4622" s="1">
        <v>6.86</v>
      </c>
      <c r="F4622" s="1">
        <v>1</v>
      </c>
      <c r="G4622" s="1" t="s">
        <v>32</v>
      </c>
      <c r="H4622" s="1" t="s">
        <v>56</v>
      </c>
      <c r="I4622" s="1">
        <v>8.99</v>
      </c>
      <c r="J4622" s="1">
        <v>0</v>
      </c>
      <c r="K4622" s="1" t="s">
        <v>28</v>
      </c>
      <c r="L4622" s="1">
        <v>4</v>
      </c>
      <c r="M4622" s="1">
        <v>3.43</v>
      </c>
      <c r="N4622" s="1" t="s">
        <v>24</v>
      </c>
    </row>
    <row r="4623" spans="1:14" x14ac:dyDescent="0.2">
      <c r="A4623" s="1" t="s">
        <v>4663</v>
      </c>
      <c r="B4623" s="1">
        <v>53</v>
      </c>
      <c r="C4623" s="1" t="s">
        <v>26</v>
      </c>
      <c r="D4623" s="1" t="s">
        <v>31</v>
      </c>
      <c r="E4623" s="1">
        <v>17.989999999999998</v>
      </c>
      <c r="F4623" s="1">
        <v>0</v>
      </c>
      <c r="G4623" s="1" t="s">
        <v>22</v>
      </c>
      <c r="H4623" s="1" t="s">
        <v>23</v>
      </c>
      <c r="I4623" s="1">
        <v>17.989999999999998</v>
      </c>
      <c r="J4623" s="1">
        <v>0</v>
      </c>
      <c r="K4623" s="1" t="s">
        <v>28</v>
      </c>
      <c r="L4623" s="1">
        <v>3</v>
      </c>
      <c r="M4623" s="1">
        <v>17.989999999999998</v>
      </c>
      <c r="N4623" s="1" t="s">
        <v>33</v>
      </c>
    </row>
    <row r="4624" spans="1:14" x14ac:dyDescent="0.2">
      <c r="A4624" s="1" t="s">
        <v>4664</v>
      </c>
      <c r="B4624" s="1">
        <v>31</v>
      </c>
      <c r="C4624" s="1" t="s">
        <v>14</v>
      </c>
      <c r="D4624" s="1" t="s">
        <v>15</v>
      </c>
      <c r="E4624" s="1">
        <v>7.64</v>
      </c>
      <c r="F4624" s="1">
        <v>46</v>
      </c>
      <c r="G4624" s="1" t="s">
        <v>69</v>
      </c>
      <c r="H4624" s="1" t="s">
        <v>17</v>
      </c>
      <c r="I4624" s="1">
        <v>8.99</v>
      </c>
      <c r="J4624" s="1">
        <v>1</v>
      </c>
      <c r="K4624" s="1" t="s">
        <v>60</v>
      </c>
      <c r="L4624" s="1">
        <v>4</v>
      </c>
      <c r="M4624" s="1">
        <v>0.16</v>
      </c>
      <c r="N4624" s="1" t="s">
        <v>29</v>
      </c>
    </row>
    <row r="4625" spans="1:14" x14ac:dyDescent="0.2">
      <c r="A4625" s="1" t="s">
        <v>4665</v>
      </c>
      <c r="B4625" s="1">
        <v>59</v>
      </c>
      <c r="C4625" s="1" t="s">
        <v>14</v>
      </c>
      <c r="D4625" s="1" t="s">
        <v>15</v>
      </c>
      <c r="E4625" s="1">
        <v>35.89</v>
      </c>
      <c r="F4625" s="1">
        <v>11</v>
      </c>
      <c r="G4625" s="1" t="s">
        <v>32</v>
      </c>
      <c r="H4625" s="1" t="s">
        <v>45</v>
      </c>
      <c r="I4625" s="1">
        <v>8.99</v>
      </c>
      <c r="J4625" s="1">
        <v>0</v>
      </c>
      <c r="K4625" s="1" t="s">
        <v>60</v>
      </c>
      <c r="L4625" s="1">
        <v>4</v>
      </c>
      <c r="M4625" s="1">
        <v>2.99</v>
      </c>
      <c r="N4625" s="1" t="s">
        <v>29</v>
      </c>
    </row>
    <row r="4626" spans="1:14" x14ac:dyDescent="0.2">
      <c r="A4626" s="1" t="s">
        <v>4666</v>
      </c>
      <c r="B4626" s="1">
        <v>58</v>
      </c>
      <c r="C4626" s="1" t="s">
        <v>26</v>
      </c>
      <c r="D4626" s="1" t="s">
        <v>15</v>
      </c>
      <c r="E4626" s="1">
        <v>8.5299999999999994</v>
      </c>
      <c r="F4626" s="1">
        <v>8</v>
      </c>
      <c r="G4626" s="1" t="s">
        <v>69</v>
      </c>
      <c r="H4626" s="1" t="s">
        <v>45</v>
      </c>
      <c r="I4626" s="1">
        <v>8.99</v>
      </c>
      <c r="J4626" s="1">
        <v>0</v>
      </c>
      <c r="K4626" s="1" t="s">
        <v>42</v>
      </c>
      <c r="L4626" s="1">
        <v>2</v>
      </c>
      <c r="M4626" s="1">
        <v>0.95</v>
      </c>
      <c r="N4626" s="1" t="s">
        <v>46</v>
      </c>
    </row>
    <row r="4627" spans="1:14" x14ac:dyDescent="0.2">
      <c r="A4627" s="1" t="s">
        <v>4667</v>
      </c>
      <c r="B4627" s="1">
        <v>18</v>
      </c>
      <c r="C4627" s="1" t="s">
        <v>14</v>
      </c>
      <c r="D4627" s="1" t="s">
        <v>31</v>
      </c>
      <c r="E4627" s="1">
        <v>27.6</v>
      </c>
      <c r="F4627" s="1">
        <v>11</v>
      </c>
      <c r="G4627" s="1" t="s">
        <v>16</v>
      </c>
      <c r="H4627" s="1" t="s">
        <v>45</v>
      </c>
      <c r="I4627" s="1">
        <v>17.989999999999998</v>
      </c>
      <c r="J4627" s="1">
        <v>0</v>
      </c>
      <c r="K4627" s="1" t="s">
        <v>36</v>
      </c>
      <c r="L4627" s="1">
        <v>5</v>
      </c>
      <c r="M4627" s="1">
        <v>2.2999999999999998</v>
      </c>
      <c r="N4627" s="1" t="s">
        <v>38</v>
      </c>
    </row>
    <row r="4628" spans="1:14" x14ac:dyDescent="0.2">
      <c r="A4628" s="1" t="s">
        <v>4668</v>
      </c>
      <c r="B4628" s="1">
        <v>20</v>
      </c>
      <c r="C4628" s="1" t="s">
        <v>40</v>
      </c>
      <c r="D4628" s="1" t="s">
        <v>31</v>
      </c>
      <c r="E4628" s="1">
        <v>8.8699999999999992</v>
      </c>
      <c r="F4628" s="1">
        <v>24</v>
      </c>
      <c r="G4628" s="1" t="s">
        <v>32</v>
      </c>
      <c r="H4628" s="1" t="s">
        <v>45</v>
      </c>
      <c r="I4628" s="1">
        <v>17.989999999999998</v>
      </c>
      <c r="J4628" s="1">
        <v>0</v>
      </c>
      <c r="K4628" s="1" t="s">
        <v>28</v>
      </c>
      <c r="L4628" s="1">
        <v>1</v>
      </c>
      <c r="M4628" s="1">
        <v>0.35</v>
      </c>
      <c r="N4628" s="1" t="s">
        <v>19</v>
      </c>
    </row>
    <row r="4629" spans="1:14" x14ac:dyDescent="0.2">
      <c r="A4629" s="1" t="s">
        <v>4669</v>
      </c>
      <c r="B4629" s="1">
        <v>59</v>
      </c>
      <c r="C4629" s="1" t="s">
        <v>26</v>
      </c>
      <c r="D4629" s="1" t="s">
        <v>15</v>
      </c>
      <c r="E4629" s="1">
        <v>12.03</v>
      </c>
      <c r="F4629" s="1">
        <v>33</v>
      </c>
      <c r="G4629" s="1" t="s">
        <v>27</v>
      </c>
      <c r="H4629" s="1" t="s">
        <v>17</v>
      </c>
      <c r="I4629" s="1">
        <v>8.99</v>
      </c>
      <c r="J4629" s="1">
        <v>1</v>
      </c>
      <c r="K4629" s="1" t="s">
        <v>36</v>
      </c>
      <c r="L4629" s="1">
        <v>1</v>
      </c>
      <c r="M4629" s="1">
        <v>0.35</v>
      </c>
      <c r="N4629" s="1" t="s">
        <v>19</v>
      </c>
    </row>
    <row r="4630" spans="1:14" x14ac:dyDescent="0.2">
      <c r="A4630" s="1" t="s">
        <v>4670</v>
      </c>
      <c r="B4630" s="1">
        <v>28</v>
      </c>
      <c r="C4630" s="1" t="s">
        <v>26</v>
      </c>
      <c r="D4630" s="1" t="s">
        <v>31</v>
      </c>
      <c r="E4630" s="1">
        <v>16.690000000000001</v>
      </c>
      <c r="F4630" s="1">
        <v>47</v>
      </c>
      <c r="G4630" s="1" t="s">
        <v>48</v>
      </c>
      <c r="H4630" s="1" t="s">
        <v>23</v>
      </c>
      <c r="I4630" s="1">
        <v>17.989999999999998</v>
      </c>
      <c r="J4630" s="1">
        <v>1</v>
      </c>
      <c r="K4630" s="1" t="s">
        <v>36</v>
      </c>
      <c r="L4630" s="1">
        <v>3</v>
      </c>
      <c r="M4630" s="1">
        <v>0.35</v>
      </c>
      <c r="N4630" s="1" t="s">
        <v>38</v>
      </c>
    </row>
    <row r="4631" spans="1:14" x14ac:dyDescent="0.2">
      <c r="A4631" s="1" t="s">
        <v>4671</v>
      </c>
      <c r="B4631" s="1">
        <v>48</v>
      </c>
      <c r="C4631" s="1" t="s">
        <v>14</v>
      </c>
      <c r="D4631" s="1" t="s">
        <v>31</v>
      </c>
      <c r="E4631" s="1">
        <v>1.54</v>
      </c>
      <c r="F4631" s="1">
        <v>22</v>
      </c>
      <c r="G4631" s="1" t="s">
        <v>27</v>
      </c>
      <c r="H4631" s="1" t="s">
        <v>45</v>
      </c>
      <c r="I4631" s="1">
        <v>17.989999999999998</v>
      </c>
      <c r="J4631" s="1">
        <v>1</v>
      </c>
      <c r="K4631" s="1" t="s">
        <v>28</v>
      </c>
      <c r="L4631" s="1">
        <v>5</v>
      </c>
      <c r="M4631" s="1">
        <v>7.0000000000000007E-2</v>
      </c>
      <c r="N4631" s="1" t="s">
        <v>24</v>
      </c>
    </row>
    <row r="4632" spans="1:14" x14ac:dyDescent="0.2">
      <c r="A4632" s="1" t="s">
        <v>4672</v>
      </c>
      <c r="B4632" s="1">
        <v>35</v>
      </c>
      <c r="C4632" s="1" t="s">
        <v>26</v>
      </c>
      <c r="D4632" s="1" t="s">
        <v>31</v>
      </c>
      <c r="E4632" s="1">
        <v>25.2</v>
      </c>
      <c r="F4632" s="1">
        <v>48</v>
      </c>
      <c r="G4632" s="1" t="s">
        <v>27</v>
      </c>
      <c r="H4632" s="1" t="s">
        <v>56</v>
      </c>
      <c r="I4632" s="1">
        <v>17.989999999999998</v>
      </c>
      <c r="J4632" s="1">
        <v>0</v>
      </c>
      <c r="K4632" s="1" t="s">
        <v>36</v>
      </c>
      <c r="L4632" s="1">
        <v>4</v>
      </c>
      <c r="M4632" s="1">
        <v>0.51</v>
      </c>
      <c r="N4632" s="1" t="s">
        <v>24</v>
      </c>
    </row>
    <row r="4633" spans="1:14" x14ac:dyDescent="0.2">
      <c r="A4633" s="1" t="s">
        <v>4673</v>
      </c>
      <c r="B4633" s="1">
        <v>46</v>
      </c>
      <c r="C4633" s="1" t="s">
        <v>14</v>
      </c>
      <c r="D4633" s="1" t="s">
        <v>15</v>
      </c>
      <c r="E4633" s="1">
        <v>4.1100000000000003</v>
      </c>
      <c r="F4633" s="1">
        <v>16</v>
      </c>
      <c r="G4633" s="1" t="s">
        <v>48</v>
      </c>
      <c r="H4633" s="1" t="s">
        <v>56</v>
      </c>
      <c r="I4633" s="1">
        <v>8.99</v>
      </c>
      <c r="J4633" s="1">
        <v>1</v>
      </c>
      <c r="K4633" s="1" t="s">
        <v>60</v>
      </c>
      <c r="L4633" s="1">
        <v>4</v>
      </c>
      <c r="M4633" s="1">
        <v>0.24</v>
      </c>
      <c r="N4633" s="1" t="s">
        <v>19</v>
      </c>
    </row>
    <row r="4634" spans="1:14" x14ac:dyDescent="0.2">
      <c r="A4634" s="1" t="s">
        <v>4674</v>
      </c>
      <c r="B4634" s="1">
        <v>57</v>
      </c>
      <c r="C4634" s="1" t="s">
        <v>14</v>
      </c>
      <c r="D4634" s="1" t="s">
        <v>21</v>
      </c>
      <c r="E4634" s="1">
        <v>4.8099999999999996</v>
      </c>
      <c r="F4634" s="1">
        <v>21</v>
      </c>
      <c r="G4634" s="1" t="s">
        <v>27</v>
      </c>
      <c r="H4634" s="1" t="s">
        <v>54</v>
      </c>
      <c r="I4634" s="1">
        <v>13.99</v>
      </c>
      <c r="J4634" s="1">
        <v>1</v>
      </c>
      <c r="K4634" s="1" t="s">
        <v>36</v>
      </c>
      <c r="L4634" s="1">
        <v>2</v>
      </c>
      <c r="M4634" s="1">
        <v>0.22</v>
      </c>
      <c r="N4634" s="1" t="s">
        <v>33</v>
      </c>
    </row>
    <row r="4635" spans="1:14" x14ac:dyDescent="0.2">
      <c r="A4635" s="1" t="s">
        <v>4675</v>
      </c>
      <c r="B4635" s="1">
        <v>67</v>
      </c>
      <c r="C4635" s="1" t="s">
        <v>14</v>
      </c>
      <c r="D4635" s="1" t="s">
        <v>21</v>
      </c>
      <c r="E4635" s="1">
        <v>1.93</v>
      </c>
      <c r="F4635" s="1">
        <v>48</v>
      </c>
      <c r="G4635" s="1" t="s">
        <v>27</v>
      </c>
      <c r="H4635" s="1" t="s">
        <v>23</v>
      </c>
      <c r="I4635" s="1">
        <v>13.99</v>
      </c>
      <c r="J4635" s="1">
        <v>1</v>
      </c>
      <c r="K4635" s="1" t="s">
        <v>36</v>
      </c>
      <c r="L4635" s="1">
        <v>5</v>
      </c>
      <c r="M4635" s="1">
        <v>0.04</v>
      </c>
      <c r="N4635" s="1" t="s">
        <v>33</v>
      </c>
    </row>
    <row r="4636" spans="1:14" x14ac:dyDescent="0.2">
      <c r="A4636" s="1" t="s">
        <v>4676</v>
      </c>
      <c r="B4636" s="1">
        <v>67</v>
      </c>
      <c r="C4636" s="1" t="s">
        <v>40</v>
      </c>
      <c r="D4636" s="1" t="s">
        <v>21</v>
      </c>
      <c r="E4636" s="1">
        <v>0.01</v>
      </c>
      <c r="F4636" s="1">
        <v>1</v>
      </c>
      <c r="G4636" s="1" t="s">
        <v>48</v>
      </c>
      <c r="H4636" s="1" t="s">
        <v>54</v>
      </c>
      <c r="I4636" s="1">
        <v>13.99</v>
      </c>
      <c r="J4636" s="1">
        <v>0</v>
      </c>
      <c r="K4636" s="1" t="s">
        <v>28</v>
      </c>
      <c r="L4636" s="1">
        <v>4</v>
      </c>
      <c r="M4636" s="1">
        <v>0.01</v>
      </c>
      <c r="N4636" s="1" t="s">
        <v>33</v>
      </c>
    </row>
    <row r="4637" spans="1:14" x14ac:dyDescent="0.2">
      <c r="A4637" s="1" t="s">
        <v>4677</v>
      </c>
      <c r="B4637" s="1">
        <v>49</v>
      </c>
      <c r="C4637" s="1" t="s">
        <v>40</v>
      </c>
      <c r="D4637" s="1" t="s">
        <v>21</v>
      </c>
      <c r="E4637" s="1">
        <v>19.77</v>
      </c>
      <c r="F4637" s="1">
        <v>54</v>
      </c>
      <c r="G4637" s="1" t="s">
        <v>69</v>
      </c>
      <c r="H4637" s="1" t="s">
        <v>17</v>
      </c>
      <c r="I4637" s="1">
        <v>13.99</v>
      </c>
      <c r="J4637" s="1">
        <v>0</v>
      </c>
      <c r="K4637" s="1" t="s">
        <v>36</v>
      </c>
      <c r="L4637" s="1">
        <v>4</v>
      </c>
      <c r="M4637" s="1">
        <v>0.36</v>
      </c>
      <c r="N4637" s="1" t="s">
        <v>19</v>
      </c>
    </row>
    <row r="4638" spans="1:14" x14ac:dyDescent="0.2">
      <c r="A4638" s="1" t="s">
        <v>4678</v>
      </c>
      <c r="B4638" s="1">
        <v>48</v>
      </c>
      <c r="C4638" s="1" t="s">
        <v>40</v>
      </c>
      <c r="D4638" s="1" t="s">
        <v>31</v>
      </c>
      <c r="E4638" s="1">
        <v>2.98</v>
      </c>
      <c r="F4638" s="1">
        <v>6</v>
      </c>
      <c r="G4638" s="1" t="s">
        <v>48</v>
      </c>
      <c r="H4638" s="1" t="s">
        <v>17</v>
      </c>
      <c r="I4638" s="1">
        <v>17.989999999999998</v>
      </c>
      <c r="J4638" s="1">
        <v>0</v>
      </c>
      <c r="K4638" s="1" t="s">
        <v>36</v>
      </c>
      <c r="L4638" s="1">
        <v>2</v>
      </c>
      <c r="M4638" s="1">
        <v>0.43</v>
      </c>
      <c r="N4638" s="1" t="s">
        <v>46</v>
      </c>
    </row>
    <row r="4639" spans="1:14" x14ac:dyDescent="0.2">
      <c r="A4639" s="1" t="s">
        <v>4679</v>
      </c>
      <c r="B4639" s="1">
        <v>23</v>
      </c>
      <c r="C4639" s="1" t="s">
        <v>26</v>
      </c>
      <c r="D4639" s="1" t="s">
        <v>15</v>
      </c>
      <c r="E4639" s="1">
        <v>27.77</v>
      </c>
      <c r="F4639" s="1">
        <v>21</v>
      </c>
      <c r="G4639" s="1" t="s">
        <v>27</v>
      </c>
      <c r="H4639" s="1" t="s">
        <v>45</v>
      </c>
      <c r="I4639" s="1">
        <v>8.99</v>
      </c>
      <c r="J4639" s="1">
        <v>0</v>
      </c>
      <c r="K4639" s="1" t="s">
        <v>42</v>
      </c>
      <c r="L4639" s="1">
        <v>2</v>
      </c>
      <c r="M4639" s="1">
        <v>1.26</v>
      </c>
      <c r="N4639" s="1" t="s">
        <v>46</v>
      </c>
    </row>
    <row r="4640" spans="1:14" x14ac:dyDescent="0.2">
      <c r="A4640" s="1" t="s">
        <v>4680</v>
      </c>
      <c r="B4640" s="1">
        <v>43</v>
      </c>
      <c r="C4640" s="1" t="s">
        <v>14</v>
      </c>
      <c r="D4640" s="1" t="s">
        <v>15</v>
      </c>
      <c r="E4640" s="1">
        <v>6.86</v>
      </c>
      <c r="F4640" s="1">
        <v>41</v>
      </c>
      <c r="G4640" s="1" t="s">
        <v>48</v>
      </c>
      <c r="H4640" s="1" t="s">
        <v>54</v>
      </c>
      <c r="I4640" s="1">
        <v>8.99</v>
      </c>
      <c r="J4640" s="1">
        <v>1</v>
      </c>
      <c r="K4640" s="1" t="s">
        <v>42</v>
      </c>
      <c r="L4640" s="1">
        <v>4</v>
      </c>
      <c r="M4640" s="1">
        <v>0.16</v>
      </c>
      <c r="N4640" s="1" t="s">
        <v>51</v>
      </c>
    </row>
    <row r="4641" spans="1:14" x14ac:dyDescent="0.2">
      <c r="A4641" s="1" t="s">
        <v>4681</v>
      </c>
      <c r="B4641" s="1">
        <v>49</v>
      </c>
      <c r="C4641" s="1" t="s">
        <v>40</v>
      </c>
      <c r="D4641" s="1" t="s">
        <v>15</v>
      </c>
      <c r="E4641" s="1">
        <v>10.85</v>
      </c>
      <c r="F4641" s="1">
        <v>27</v>
      </c>
      <c r="G4641" s="1" t="s">
        <v>27</v>
      </c>
      <c r="H4641" s="1" t="s">
        <v>45</v>
      </c>
      <c r="I4641" s="1">
        <v>8.99</v>
      </c>
      <c r="J4641" s="1">
        <v>0</v>
      </c>
      <c r="K4641" s="1" t="s">
        <v>42</v>
      </c>
      <c r="L4641" s="1">
        <v>4</v>
      </c>
      <c r="M4641" s="1">
        <v>0.39</v>
      </c>
      <c r="N4641" s="1" t="s">
        <v>38</v>
      </c>
    </row>
    <row r="4642" spans="1:14" x14ac:dyDescent="0.2">
      <c r="A4642" s="1" t="s">
        <v>4682</v>
      </c>
      <c r="B4642" s="1">
        <v>65</v>
      </c>
      <c r="C4642" s="1" t="s">
        <v>40</v>
      </c>
      <c r="D4642" s="1" t="s">
        <v>21</v>
      </c>
      <c r="E4642" s="1">
        <v>10.44</v>
      </c>
      <c r="F4642" s="1">
        <v>58</v>
      </c>
      <c r="G4642" s="1" t="s">
        <v>32</v>
      </c>
      <c r="H4642" s="1" t="s">
        <v>45</v>
      </c>
      <c r="I4642" s="1">
        <v>13.99</v>
      </c>
      <c r="J4642" s="1">
        <v>1</v>
      </c>
      <c r="K4642" s="1" t="s">
        <v>18</v>
      </c>
      <c r="L4642" s="1">
        <v>2</v>
      </c>
      <c r="M4642" s="1">
        <v>0.18</v>
      </c>
      <c r="N4642" s="1" t="s">
        <v>51</v>
      </c>
    </row>
    <row r="4643" spans="1:14" x14ac:dyDescent="0.2">
      <c r="A4643" s="1" t="s">
        <v>4683</v>
      </c>
      <c r="B4643" s="1">
        <v>59</v>
      </c>
      <c r="C4643" s="1" t="s">
        <v>26</v>
      </c>
      <c r="D4643" s="1" t="s">
        <v>15</v>
      </c>
      <c r="E4643" s="1">
        <v>24.62</v>
      </c>
      <c r="F4643" s="1">
        <v>21</v>
      </c>
      <c r="G4643" s="1" t="s">
        <v>69</v>
      </c>
      <c r="H4643" s="1" t="s">
        <v>17</v>
      </c>
      <c r="I4643" s="1">
        <v>8.99</v>
      </c>
      <c r="J4643" s="1">
        <v>0</v>
      </c>
      <c r="K4643" s="1" t="s">
        <v>60</v>
      </c>
      <c r="L4643" s="1">
        <v>3</v>
      </c>
      <c r="M4643" s="1">
        <v>1.1200000000000001</v>
      </c>
      <c r="N4643" s="1" t="s">
        <v>29</v>
      </c>
    </row>
    <row r="4644" spans="1:14" x14ac:dyDescent="0.2">
      <c r="A4644" s="1" t="s">
        <v>4684</v>
      </c>
      <c r="B4644" s="1">
        <v>48</v>
      </c>
      <c r="C4644" s="1" t="s">
        <v>26</v>
      </c>
      <c r="D4644" s="1" t="s">
        <v>15</v>
      </c>
      <c r="E4644" s="1">
        <v>6.94</v>
      </c>
      <c r="F4644" s="1">
        <v>52</v>
      </c>
      <c r="G4644" s="1" t="s">
        <v>27</v>
      </c>
      <c r="H4644" s="1" t="s">
        <v>54</v>
      </c>
      <c r="I4644" s="1">
        <v>8.99</v>
      </c>
      <c r="J4644" s="1">
        <v>1</v>
      </c>
      <c r="K4644" s="1" t="s">
        <v>36</v>
      </c>
      <c r="L4644" s="1">
        <v>1</v>
      </c>
      <c r="M4644" s="1">
        <v>0.13</v>
      </c>
      <c r="N4644" s="1" t="s">
        <v>19</v>
      </c>
    </row>
    <row r="4645" spans="1:14" x14ac:dyDescent="0.2">
      <c r="A4645" s="1" t="s">
        <v>4685</v>
      </c>
      <c r="B4645" s="1">
        <v>21</v>
      </c>
      <c r="C4645" s="1" t="s">
        <v>40</v>
      </c>
      <c r="D4645" s="1" t="s">
        <v>21</v>
      </c>
      <c r="E4645" s="1">
        <v>4.5199999999999996</v>
      </c>
      <c r="F4645" s="1">
        <v>3</v>
      </c>
      <c r="G4645" s="1" t="s">
        <v>32</v>
      </c>
      <c r="H4645" s="1" t="s">
        <v>23</v>
      </c>
      <c r="I4645" s="1">
        <v>13.99</v>
      </c>
      <c r="J4645" s="1">
        <v>0</v>
      </c>
      <c r="K4645" s="1" t="s">
        <v>28</v>
      </c>
      <c r="L4645" s="1">
        <v>3</v>
      </c>
      <c r="M4645" s="1">
        <v>1.1299999999999999</v>
      </c>
      <c r="N4645" s="1" t="s">
        <v>29</v>
      </c>
    </row>
    <row r="4646" spans="1:14" x14ac:dyDescent="0.2">
      <c r="A4646" s="2" t="s">
        <v>4686</v>
      </c>
      <c r="B4646" s="1">
        <v>61</v>
      </c>
      <c r="C4646" s="1" t="s">
        <v>40</v>
      </c>
      <c r="D4646" s="1" t="s">
        <v>31</v>
      </c>
      <c r="E4646" s="1">
        <v>1.63</v>
      </c>
      <c r="F4646" s="1">
        <v>36</v>
      </c>
      <c r="G4646" s="1" t="s">
        <v>16</v>
      </c>
      <c r="H4646" s="1" t="s">
        <v>23</v>
      </c>
      <c r="I4646" s="1">
        <v>17.989999999999998</v>
      </c>
      <c r="J4646" s="1">
        <v>1</v>
      </c>
      <c r="K4646" s="1" t="s">
        <v>28</v>
      </c>
      <c r="L4646" s="1">
        <v>5</v>
      </c>
      <c r="M4646" s="1">
        <v>0.04</v>
      </c>
      <c r="N4646" s="1" t="s">
        <v>29</v>
      </c>
    </row>
    <row r="4647" spans="1:14" x14ac:dyDescent="0.2">
      <c r="A4647" s="1" t="s">
        <v>4687</v>
      </c>
      <c r="B4647" s="1">
        <v>34</v>
      </c>
      <c r="C4647" s="1" t="s">
        <v>26</v>
      </c>
      <c r="D4647" s="1" t="s">
        <v>15</v>
      </c>
      <c r="E4647" s="1">
        <v>12.42</v>
      </c>
      <c r="F4647" s="1">
        <v>28</v>
      </c>
      <c r="G4647" s="1" t="s">
        <v>69</v>
      </c>
      <c r="H4647" s="1" t="s">
        <v>54</v>
      </c>
      <c r="I4647" s="1">
        <v>8.99</v>
      </c>
      <c r="J4647" s="1">
        <v>0</v>
      </c>
      <c r="K4647" s="1" t="s">
        <v>60</v>
      </c>
      <c r="L4647" s="1">
        <v>2</v>
      </c>
      <c r="M4647" s="1">
        <v>0.43</v>
      </c>
      <c r="N4647" s="1" t="s">
        <v>51</v>
      </c>
    </row>
    <row r="4648" spans="1:14" x14ac:dyDescent="0.2">
      <c r="A4648" s="1" t="s">
        <v>4688</v>
      </c>
      <c r="B4648" s="1">
        <v>51</v>
      </c>
      <c r="C4648" s="1" t="s">
        <v>40</v>
      </c>
      <c r="D4648" s="1" t="s">
        <v>21</v>
      </c>
      <c r="E4648" s="1">
        <v>38.31</v>
      </c>
      <c r="F4648" s="1">
        <v>4</v>
      </c>
      <c r="G4648" s="1" t="s">
        <v>16</v>
      </c>
      <c r="H4648" s="1" t="s">
        <v>17</v>
      </c>
      <c r="I4648" s="1">
        <v>13.99</v>
      </c>
      <c r="J4648" s="1">
        <v>0</v>
      </c>
      <c r="K4648" s="1" t="s">
        <v>28</v>
      </c>
      <c r="L4648" s="1">
        <v>5</v>
      </c>
      <c r="M4648" s="1">
        <v>7.66</v>
      </c>
      <c r="N4648" s="1" t="s">
        <v>19</v>
      </c>
    </row>
    <row r="4649" spans="1:14" x14ac:dyDescent="0.2">
      <c r="A4649" s="1" t="s">
        <v>4689</v>
      </c>
      <c r="B4649" s="1">
        <v>23</v>
      </c>
      <c r="C4649" s="1" t="s">
        <v>40</v>
      </c>
      <c r="D4649" s="1" t="s">
        <v>21</v>
      </c>
      <c r="E4649" s="1">
        <v>14.9</v>
      </c>
      <c r="F4649" s="1">
        <v>40</v>
      </c>
      <c r="G4649" s="1" t="s">
        <v>27</v>
      </c>
      <c r="H4649" s="1" t="s">
        <v>56</v>
      </c>
      <c r="I4649" s="1">
        <v>13.99</v>
      </c>
      <c r="J4649" s="1">
        <v>1</v>
      </c>
      <c r="K4649" s="1" t="s">
        <v>42</v>
      </c>
      <c r="L4649" s="1">
        <v>1</v>
      </c>
      <c r="M4649" s="1">
        <v>0.36</v>
      </c>
      <c r="N4649" s="1" t="s">
        <v>24</v>
      </c>
    </row>
    <row r="4650" spans="1:14" x14ac:dyDescent="0.2">
      <c r="A4650" s="1" t="s">
        <v>4690</v>
      </c>
      <c r="B4650" s="1">
        <v>30</v>
      </c>
      <c r="C4650" s="1" t="s">
        <v>14</v>
      </c>
      <c r="D4650" s="1" t="s">
        <v>31</v>
      </c>
      <c r="E4650" s="1">
        <v>7.13</v>
      </c>
      <c r="F4650" s="1">
        <v>49</v>
      </c>
      <c r="G4650" s="1" t="s">
        <v>48</v>
      </c>
      <c r="H4650" s="1" t="s">
        <v>54</v>
      </c>
      <c r="I4650" s="1">
        <v>17.989999999999998</v>
      </c>
      <c r="J4650" s="1">
        <v>1</v>
      </c>
      <c r="K4650" s="1" t="s">
        <v>36</v>
      </c>
      <c r="L4650" s="1">
        <v>3</v>
      </c>
      <c r="M4650" s="1">
        <v>0.14000000000000001</v>
      </c>
      <c r="N4650" s="1" t="s">
        <v>38</v>
      </c>
    </row>
    <row r="4651" spans="1:14" x14ac:dyDescent="0.2">
      <c r="A4651" s="1" t="s">
        <v>4691</v>
      </c>
      <c r="B4651" s="1">
        <v>20</v>
      </c>
      <c r="C4651" s="1" t="s">
        <v>40</v>
      </c>
      <c r="D4651" s="1" t="s">
        <v>31</v>
      </c>
      <c r="E4651" s="1">
        <v>7.81</v>
      </c>
      <c r="F4651" s="1">
        <v>53</v>
      </c>
      <c r="G4651" s="1" t="s">
        <v>32</v>
      </c>
      <c r="H4651" s="1" t="s">
        <v>17</v>
      </c>
      <c r="I4651" s="1">
        <v>17.989999999999998</v>
      </c>
      <c r="J4651" s="1">
        <v>1</v>
      </c>
      <c r="K4651" s="1" t="s">
        <v>18</v>
      </c>
      <c r="L4651" s="1">
        <v>4</v>
      </c>
      <c r="M4651" s="1">
        <v>0.14000000000000001</v>
      </c>
      <c r="N4651" s="1" t="s">
        <v>38</v>
      </c>
    </row>
    <row r="4652" spans="1:14" x14ac:dyDescent="0.2">
      <c r="A4652" s="1" t="s">
        <v>4692</v>
      </c>
      <c r="B4652" s="1">
        <v>42</v>
      </c>
      <c r="C4652" s="1" t="s">
        <v>26</v>
      </c>
      <c r="D4652" s="1" t="s">
        <v>21</v>
      </c>
      <c r="E4652" s="1">
        <v>0.48</v>
      </c>
      <c r="F4652" s="1">
        <v>5</v>
      </c>
      <c r="G4652" s="1" t="s">
        <v>69</v>
      </c>
      <c r="H4652" s="1" t="s">
        <v>54</v>
      </c>
      <c r="I4652" s="1">
        <v>13.99</v>
      </c>
      <c r="J4652" s="1">
        <v>0</v>
      </c>
      <c r="K4652" s="1" t="s">
        <v>60</v>
      </c>
      <c r="L4652" s="1">
        <v>5</v>
      </c>
      <c r="M4652" s="1">
        <v>0.08</v>
      </c>
      <c r="N4652" s="1" t="s">
        <v>19</v>
      </c>
    </row>
    <row r="4653" spans="1:14" x14ac:dyDescent="0.2">
      <c r="A4653" s="1" t="s">
        <v>4693</v>
      </c>
      <c r="B4653" s="1">
        <v>62</v>
      </c>
      <c r="C4653" s="1" t="s">
        <v>26</v>
      </c>
      <c r="D4653" s="1" t="s">
        <v>21</v>
      </c>
      <c r="E4653" s="1">
        <v>6.55</v>
      </c>
      <c r="F4653" s="1">
        <v>52</v>
      </c>
      <c r="G4653" s="1" t="s">
        <v>27</v>
      </c>
      <c r="H4653" s="1" t="s">
        <v>54</v>
      </c>
      <c r="I4653" s="1">
        <v>13.99</v>
      </c>
      <c r="J4653" s="1">
        <v>0</v>
      </c>
      <c r="K4653" s="1" t="s">
        <v>36</v>
      </c>
      <c r="L4653" s="1">
        <v>5</v>
      </c>
      <c r="M4653" s="1">
        <v>0.12</v>
      </c>
      <c r="N4653" s="1" t="s">
        <v>24</v>
      </c>
    </row>
    <row r="4654" spans="1:14" x14ac:dyDescent="0.2">
      <c r="A4654" s="1" t="s">
        <v>4694</v>
      </c>
      <c r="B4654" s="1">
        <v>49</v>
      </c>
      <c r="C4654" s="1" t="s">
        <v>40</v>
      </c>
      <c r="D4654" s="1" t="s">
        <v>31</v>
      </c>
      <c r="E4654" s="1">
        <v>29.41</v>
      </c>
      <c r="F4654" s="1">
        <v>14</v>
      </c>
      <c r="G4654" s="1" t="s">
        <v>32</v>
      </c>
      <c r="H4654" s="1" t="s">
        <v>54</v>
      </c>
      <c r="I4654" s="1">
        <v>17.989999999999998</v>
      </c>
      <c r="J4654" s="1">
        <v>0</v>
      </c>
      <c r="K4654" s="1" t="s">
        <v>18</v>
      </c>
      <c r="L4654" s="1">
        <v>1</v>
      </c>
      <c r="M4654" s="1">
        <v>1.96</v>
      </c>
      <c r="N4654" s="1" t="s">
        <v>46</v>
      </c>
    </row>
    <row r="4655" spans="1:14" x14ac:dyDescent="0.2">
      <c r="A4655" s="1" t="s">
        <v>4695</v>
      </c>
      <c r="B4655" s="1">
        <v>41</v>
      </c>
      <c r="C4655" s="1" t="s">
        <v>26</v>
      </c>
      <c r="D4655" s="1" t="s">
        <v>15</v>
      </c>
      <c r="E4655" s="1">
        <v>32.799999999999997</v>
      </c>
      <c r="F4655" s="1">
        <v>32</v>
      </c>
      <c r="G4655" s="1" t="s">
        <v>22</v>
      </c>
      <c r="H4655" s="1" t="s">
        <v>23</v>
      </c>
      <c r="I4655" s="1">
        <v>8.99</v>
      </c>
      <c r="J4655" s="1">
        <v>0</v>
      </c>
      <c r="K4655" s="1" t="s">
        <v>60</v>
      </c>
      <c r="L4655" s="1">
        <v>2</v>
      </c>
      <c r="M4655" s="1">
        <v>0.99</v>
      </c>
      <c r="N4655" s="1" t="s">
        <v>29</v>
      </c>
    </row>
    <row r="4656" spans="1:14" x14ac:dyDescent="0.2">
      <c r="A4656" s="1" t="s">
        <v>4696</v>
      </c>
      <c r="B4656" s="1">
        <v>65</v>
      </c>
      <c r="C4656" s="1" t="s">
        <v>26</v>
      </c>
      <c r="D4656" s="1" t="s">
        <v>15</v>
      </c>
      <c r="E4656" s="1">
        <v>0.24</v>
      </c>
      <c r="F4656" s="1">
        <v>28</v>
      </c>
      <c r="G4656" s="1" t="s">
        <v>27</v>
      </c>
      <c r="H4656" s="1" t="s">
        <v>56</v>
      </c>
      <c r="I4656" s="1">
        <v>8.99</v>
      </c>
      <c r="J4656" s="1">
        <v>1</v>
      </c>
      <c r="K4656" s="1" t="s">
        <v>42</v>
      </c>
      <c r="L4656" s="1">
        <v>5</v>
      </c>
      <c r="M4656" s="1">
        <v>0.01</v>
      </c>
      <c r="N4656" s="1" t="s">
        <v>24</v>
      </c>
    </row>
    <row r="4657" spans="1:14" x14ac:dyDescent="0.2">
      <c r="A4657" s="1" t="s">
        <v>4697</v>
      </c>
      <c r="B4657" s="1">
        <v>34</v>
      </c>
      <c r="C4657" s="1" t="s">
        <v>14</v>
      </c>
      <c r="D4657" s="1" t="s">
        <v>21</v>
      </c>
      <c r="E4657" s="1">
        <v>33.380000000000003</v>
      </c>
      <c r="F4657" s="1">
        <v>53</v>
      </c>
      <c r="G4657" s="1" t="s">
        <v>16</v>
      </c>
      <c r="H4657" s="1" t="s">
        <v>17</v>
      </c>
      <c r="I4657" s="1">
        <v>13.99</v>
      </c>
      <c r="J4657" s="1">
        <v>0</v>
      </c>
      <c r="K4657" s="1" t="s">
        <v>36</v>
      </c>
      <c r="L4657" s="1">
        <v>5</v>
      </c>
      <c r="M4657" s="1">
        <v>0.62</v>
      </c>
      <c r="N4657" s="1" t="s">
        <v>38</v>
      </c>
    </row>
    <row r="4658" spans="1:14" x14ac:dyDescent="0.2">
      <c r="A4658" s="1" t="s">
        <v>4698</v>
      </c>
      <c r="B4658" s="1">
        <v>32</v>
      </c>
      <c r="C4658" s="1" t="s">
        <v>14</v>
      </c>
      <c r="D4658" s="1" t="s">
        <v>21</v>
      </c>
      <c r="E4658" s="1">
        <v>14.18</v>
      </c>
      <c r="F4658" s="1">
        <v>59</v>
      </c>
      <c r="G4658" s="1" t="s">
        <v>48</v>
      </c>
      <c r="H4658" s="1" t="s">
        <v>45</v>
      </c>
      <c r="I4658" s="1">
        <v>13.99</v>
      </c>
      <c r="J4658" s="1">
        <v>1</v>
      </c>
      <c r="K4658" s="1" t="s">
        <v>36</v>
      </c>
      <c r="L4658" s="1">
        <v>1</v>
      </c>
      <c r="M4658" s="1">
        <v>0.24</v>
      </c>
      <c r="N4658" s="1" t="s">
        <v>46</v>
      </c>
    </row>
    <row r="4659" spans="1:14" x14ac:dyDescent="0.2">
      <c r="A4659" s="1" t="s">
        <v>4699</v>
      </c>
      <c r="B4659" s="1">
        <v>33</v>
      </c>
      <c r="C4659" s="1" t="s">
        <v>14</v>
      </c>
      <c r="D4659" s="1" t="s">
        <v>21</v>
      </c>
      <c r="E4659" s="1">
        <v>6.97</v>
      </c>
      <c r="F4659" s="1">
        <v>44</v>
      </c>
      <c r="G4659" s="1" t="s">
        <v>27</v>
      </c>
      <c r="H4659" s="1" t="s">
        <v>56</v>
      </c>
      <c r="I4659" s="1">
        <v>13.99</v>
      </c>
      <c r="J4659" s="1">
        <v>1</v>
      </c>
      <c r="K4659" s="1" t="s">
        <v>42</v>
      </c>
      <c r="L4659" s="1">
        <v>3</v>
      </c>
      <c r="M4659" s="1">
        <v>0.15</v>
      </c>
      <c r="N4659" s="1" t="s">
        <v>38</v>
      </c>
    </row>
    <row r="4660" spans="1:14" x14ac:dyDescent="0.2">
      <c r="A4660" s="1" t="s">
        <v>4700</v>
      </c>
      <c r="B4660" s="1">
        <v>47</v>
      </c>
      <c r="C4660" s="1" t="s">
        <v>26</v>
      </c>
      <c r="D4660" s="1" t="s">
        <v>15</v>
      </c>
      <c r="E4660" s="1">
        <v>6.39</v>
      </c>
      <c r="F4660" s="1">
        <v>54</v>
      </c>
      <c r="G4660" s="1" t="s">
        <v>27</v>
      </c>
      <c r="H4660" s="1" t="s">
        <v>17</v>
      </c>
      <c r="I4660" s="1">
        <v>8.99</v>
      </c>
      <c r="J4660" s="1">
        <v>1</v>
      </c>
      <c r="K4660" s="1" t="s">
        <v>28</v>
      </c>
      <c r="L4660" s="1">
        <v>4</v>
      </c>
      <c r="M4660" s="1">
        <v>0.12</v>
      </c>
      <c r="N4660" s="1" t="s">
        <v>51</v>
      </c>
    </row>
    <row r="4661" spans="1:14" x14ac:dyDescent="0.2">
      <c r="A4661" s="1" t="s">
        <v>4701</v>
      </c>
      <c r="B4661" s="1">
        <v>33</v>
      </c>
      <c r="C4661" s="1" t="s">
        <v>14</v>
      </c>
      <c r="D4661" s="1" t="s">
        <v>31</v>
      </c>
      <c r="E4661" s="1">
        <v>6.35</v>
      </c>
      <c r="F4661" s="1">
        <v>30</v>
      </c>
      <c r="G4661" s="1" t="s">
        <v>27</v>
      </c>
      <c r="H4661" s="1" t="s">
        <v>56</v>
      </c>
      <c r="I4661" s="1">
        <v>17.989999999999998</v>
      </c>
      <c r="J4661" s="1">
        <v>0</v>
      </c>
      <c r="K4661" s="1" t="s">
        <v>60</v>
      </c>
      <c r="L4661" s="1">
        <v>5</v>
      </c>
      <c r="M4661" s="1">
        <v>0.2</v>
      </c>
      <c r="N4661" s="1" t="s">
        <v>24</v>
      </c>
    </row>
    <row r="4662" spans="1:14" x14ac:dyDescent="0.2">
      <c r="A4662" s="1" t="s">
        <v>4702</v>
      </c>
      <c r="B4662" s="1">
        <v>67</v>
      </c>
      <c r="C4662" s="1" t="s">
        <v>14</v>
      </c>
      <c r="D4662" s="1" t="s">
        <v>21</v>
      </c>
      <c r="E4662" s="1">
        <v>2.79</v>
      </c>
      <c r="F4662" s="1">
        <v>53</v>
      </c>
      <c r="G4662" s="1" t="s">
        <v>22</v>
      </c>
      <c r="H4662" s="1" t="s">
        <v>45</v>
      </c>
      <c r="I4662" s="1">
        <v>13.99</v>
      </c>
      <c r="J4662" s="1">
        <v>1</v>
      </c>
      <c r="K4662" s="1" t="s">
        <v>42</v>
      </c>
      <c r="L4662" s="1">
        <v>4</v>
      </c>
      <c r="M4662" s="1">
        <v>0.05</v>
      </c>
      <c r="N4662" s="1" t="s">
        <v>51</v>
      </c>
    </row>
    <row r="4663" spans="1:14" x14ac:dyDescent="0.2">
      <c r="A4663" s="1" t="s">
        <v>4703</v>
      </c>
      <c r="B4663" s="1">
        <v>20</v>
      </c>
      <c r="C4663" s="1" t="s">
        <v>26</v>
      </c>
      <c r="D4663" s="1" t="s">
        <v>15</v>
      </c>
      <c r="E4663" s="1">
        <v>47</v>
      </c>
      <c r="F4663" s="1">
        <v>25</v>
      </c>
      <c r="G4663" s="1" t="s">
        <v>48</v>
      </c>
      <c r="H4663" s="1" t="s">
        <v>56</v>
      </c>
      <c r="I4663" s="1">
        <v>8.99</v>
      </c>
      <c r="J4663" s="1">
        <v>0</v>
      </c>
      <c r="K4663" s="1" t="s">
        <v>36</v>
      </c>
      <c r="L4663" s="1">
        <v>4</v>
      </c>
      <c r="M4663" s="1">
        <v>1.81</v>
      </c>
      <c r="N4663" s="1" t="s">
        <v>38</v>
      </c>
    </row>
    <row r="4664" spans="1:14" x14ac:dyDescent="0.2">
      <c r="A4664" s="1" t="s">
        <v>4704</v>
      </c>
      <c r="B4664" s="1">
        <v>43</v>
      </c>
      <c r="C4664" s="1" t="s">
        <v>14</v>
      </c>
      <c r="D4664" s="1" t="s">
        <v>21</v>
      </c>
      <c r="E4664" s="1">
        <v>38.840000000000003</v>
      </c>
      <c r="F4664" s="1">
        <v>56</v>
      </c>
      <c r="G4664" s="1" t="s">
        <v>22</v>
      </c>
      <c r="H4664" s="1" t="s">
        <v>23</v>
      </c>
      <c r="I4664" s="1">
        <v>13.99</v>
      </c>
      <c r="J4664" s="1">
        <v>0</v>
      </c>
      <c r="K4664" s="1" t="s">
        <v>36</v>
      </c>
      <c r="L4664" s="1">
        <v>4</v>
      </c>
      <c r="M4664" s="1">
        <v>0.68</v>
      </c>
      <c r="N4664" s="1" t="s">
        <v>38</v>
      </c>
    </row>
    <row r="4665" spans="1:14" x14ac:dyDescent="0.2">
      <c r="A4665" s="1" t="s">
        <v>4705</v>
      </c>
      <c r="B4665" s="1">
        <v>36</v>
      </c>
      <c r="C4665" s="1" t="s">
        <v>26</v>
      </c>
      <c r="D4665" s="1" t="s">
        <v>21</v>
      </c>
      <c r="E4665" s="1">
        <v>2.56</v>
      </c>
      <c r="F4665" s="1">
        <v>6</v>
      </c>
      <c r="G4665" s="1" t="s">
        <v>16</v>
      </c>
      <c r="H4665" s="1" t="s">
        <v>56</v>
      </c>
      <c r="I4665" s="1">
        <v>13.99</v>
      </c>
      <c r="J4665" s="1">
        <v>0</v>
      </c>
      <c r="K4665" s="1" t="s">
        <v>36</v>
      </c>
      <c r="L4665" s="1">
        <v>5</v>
      </c>
      <c r="M4665" s="1">
        <v>0.37</v>
      </c>
      <c r="N4665" s="1" t="s">
        <v>46</v>
      </c>
    </row>
    <row r="4666" spans="1:14" x14ac:dyDescent="0.2">
      <c r="A4666" s="1" t="s">
        <v>4706</v>
      </c>
      <c r="B4666" s="1">
        <v>54</v>
      </c>
      <c r="C4666" s="1" t="s">
        <v>26</v>
      </c>
      <c r="D4666" s="1" t="s">
        <v>15</v>
      </c>
      <c r="E4666" s="1">
        <v>13.25</v>
      </c>
      <c r="F4666" s="1">
        <v>49</v>
      </c>
      <c r="G4666" s="1" t="s">
        <v>22</v>
      </c>
      <c r="H4666" s="1" t="s">
        <v>23</v>
      </c>
      <c r="I4666" s="1">
        <v>8.99</v>
      </c>
      <c r="J4666" s="1">
        <v>1</v>
      </c>
      <c r="K4666" s="1" t="s">
        <v>36</v>
      </c>
      <c r="L4666" s="1">
        <v>3</v>
      </c>
      <c r="M4666" s="1">
        <v>0.27</v>
      </c>
      <c r="N4666" s="1" t="s">
        <v>19</v>
      </c>
    </row>
    <row r="4667" spans="1:14" x14ac:dyDescent="0.2">
      <c r="A4667" s="1" t="s">
        <v>4707</v>
      </c>
      <c r="B4667" s="1">
        <v>26</v>
      </c>
      <c r="C4667" s="1" t="s">
        <v>14</v>
      </c>
      <c r="D4667" s="1" t="s">
        <v>21</v>
      </c>
      <c r="E4667" s="1">
        <v>12.76</v>
      </c>
      <c r="F4667" s="1">
        <v>54</v>
      </c>
      <c r="G4667" s="1" t="s">
        <v>27</v>
      </c>
      <c r="H4667" s="1" t="s">
        <v>54</v>
      </c>
      <c r="I4667" s="1">
        <v>13.99</v>
      </c>
      <c r="J4667" s="1">
        <v>0</v>
      </c>
      <c r="K4667" s="1" t="s">
        <v>60</v>
      </c>
      <c r="L4667" s="1">
        <v>4</v>
      </c>
      <c r="M4667" s="1">
        <v>0.23</v>
      </c>
      <c r="N4667" s="1" t="s">
        <v>38</v>
      </c>
    </row>
    <row r="4668" spans="1:14" x14ac:dyDescent="0.2">
      <c r="A4668" s="1" t="s">
        <v>4708</v>
      </c>
      <c r="B4668" s="1">
        <v>25</v>
      </c>
      <c r="C4668" s="1" t="s">
        <v>40</v>
      </c>
      <c r="D4668" s="1" t="s">
        <v>21</v>
      </c>
      <c r="E4668" s="1">
        <v>26.47</v>
      </c>
      <c r="F4668" s="1">
        <v>60</v>
      </c>
      <c r="G4668" s="1" t="s">
        <v>69</v>
      </c>
      <c r="H4668" s="1" t="s">
        <v>17</v>
      </c>
      <c r="I4668" s="1">
        <v>13.99</v>
      </c>
      <c r="J4668" s="1">
        <v>0</v>
      </c>
      <c r="K4668" s="1" t="s">
        <v>42</v>
      </c>
      <c r="L4668" s="1">
        <v>1</v>
      </c>
      <c r="M4668" s="1">
        <v>0.43</v>
      </c>
      <c r="N4668" s="1" t="s">
        <v>19</v>
      </c>
    </row>
    <row r="4669" spans="1:14" x14ac:dyDescent="0.2">
      <c r="A4669" s="1" t="s">
        <v>4709</v>
      </c>
      <c r="B4669" s="1">
        <v>37</v>
      </c>
      <c r="C4669" s="1" t="s">
        <v>40</v>
      </c>
      <c r="D4669" s="1" t="s">
        <v>21</v>
      </c>
      <c r="E4669" s="1">
        <v>1.33</v>
      </c>
      <c r="F4669" s="1">
        <v>60</v>
      </c>
      <c r="G4669" s="1" t="s">
        <v>22</v>
      </c>
      <c r="H4669" s="1" t="s">
        <v>54</v>
      </c>
      <c r="I4669" s="1">
        <v>13.99</v>
      </c>
      <c r="J4669" s="1">
        <v>1</v>
      </c>
      <c r="K4669" s="1" t="s">
        <v>18</v>
      </c>
      <c r="L4669" s="1">
        <v>5</v>
      </c>
      <c r="M4669" s="1">
        <v>0.02</v>
      </c>
      <c r="N4669" s="1" t="s">
        <v>46</v>
      </c>
    </row>
    <row r="4670" spans="1:14" x14ac:dyDescent="0.2">
      <c r="A4670" s="1" t="s">
        <v>4710</v>
      </c>
      <c r="B4670" s="1">
        <v>43</v>
      </c>
      <c r="C4670" s="1" t="s">
        <v>40</v>
      </c>
      <c r="D4670" s="1" t="s">
        <v>15</v>
      </c>
      <c r="E4670" s="1">
        <v>10.02</v>
      </c>
      <c r="F4670" s="1">
        <v>50</v>
      </c>
      <c r="G4670" s="1" t="s">
        <v>22</v>
      </c>
      <c r="H4670" s="1" t="s">
        <v>17</v>
      </c>
      <c r="I4670" s="1">
        <v>8.99</v>
      </c>
      <c r="J4670" s="1">
        <v>1</v>
      </c>
      <c r="K4670" s="1" t="s">
        <v>60</v>
      </c>
      <c r="L4670" s="1">
        <v>1</v>
      </c>
      <c r="M4670" s="1">
        <v>0.2</v>
      </c>
      <c r="N4670" s="1" t="s">
        <v>29</v>
      </c>
    </row>
    <row r="4671" spans="1:14" x14ac:dyDescent="0.2">
      <c r="A4671" s="1" t="s">
        <v>4711</v>
      </c>
      <c r="B4671" s="1">
        <v>69</v>
      </c>
      <c r="C4671" s="1" t="s">
        <v>40</v>
      </c>
      <c r="D4671" s="1" t="s">
        <v>15</v>
      </c>
      <c r="E4671" s="1">
        <v>7.66</v>
      </c>
      <c r="F4671" s="1">
        <v>46</v>
      </c>
      <c r="G4671" s="1" t="s">
        <v>16</v>
      </c>
      <c r="H4671" s="1" t="s">
        <v>17</v>
      </c>
      <c r="I4671" s="1">
        <v>8.99</v>
      </c>
      <c r="J4671" s="1">
        <v>1</v>
      </c>
      <c r="K4671" s="1" t="s">
        <v>42</v>
      </c>
      <c r="L4671" s="1">
        <v>3</v>
      </c>
      <c r="M4671" s="1">
        <v>0.16</v>
      </c>
      <c r="N4671" s="1" t="s">
        <v>33</v>
      </c>
    </row>
    <row r="4672" spans="1:14" x14ac:dyDescent="0.2">
      <c r="A4672" s="1" t="s">
        <v>4712</v>
      </c>
      <c r="B4672" s="1">
        <v>32</v>
      </c>
      <c r="C4672" s="1" t="s">
        <v>26</v>
      </c>
      <c r="D4672" s="1" t="s">
        <v>21</v>
      </c>
      <c r="E4672" s="1">
        <v>22.99</v>
      </c>
      <c r="F4672" s="1">
        <v>31</v>
      </c>
      <c r="G4672" s="1" t="s">
        <v>16</v>
      </c>
      <c r="H4672" s="1" t="s">
        <v>23</v>
      </c>
      <c r="I4672" s="1">
        <v>13.99</v>
      </c>
      <c r="J4672" s="1">
        <v>0</v>
      </c>
      <c r="K4672" s="1" t="s">
        <v>36</v>
      </c>
      <c r="L4672" s="1">
        <v>1</v>
      </c>
      <c r="M4672" s="1">
        <v>0.72</v>
      </c>
      <c r="N4672" s="1" t="s">
        <v>24</v>
      </c>
    </row>
    <row r="4673" spans="1:14" x14ac:dyDescent="0.2">
      <c r="A4673" s="1" t="s">
        <v>4713</v>
      </c>
      <c r="B4673" s="1">
        <v>35</v>
      </c>
      <c r="C4673" s="1" t="s">
        <v>26</v>
      </c>
      <c r="D4673" s="1" t="s">
        <v>15</v>
      </c>
      <c r="E4673" s="1">
        <v>9.1999999999999993</v>
      </c>
      <c r="F4673" s="1">
        <v>26</v>
      </c>
      <c r="G4673" s="1" t="s">
        <v>48</v>
      </c>
      <c r="H4673" s="1" t="s">
        <v>45</v>
      </c>
      <c r="I4673" s="1">
        <v>8.99</v>
      </c>
      <c r="J4673" s="1">
        <v>1</v>
      </c>
      <c r="K4673" s="1" t="s">
        <v>18</v>
      </c>
      <c r="L4673" s="1">
        <v>2</v>
      </c>
      <c r="M4673" s="1">
        <v>0.34</v>
      </c>
      <c r="N4673" s="1" t="s">
        <v>46</v>
      </c>
    </row>
    <row r="4674" spans="1:14" x14ac:dyDescent="0.2">
      <c r="A4674" s="1" t="s">
        <v>4714</v>
      </c>
      <c r="B4674" s="1">
        <v>29</v>
      </c>
      <c r="C4674" s="1" t="s">
        <v>14</v>
      </c>
      <c r="D4674" s="1" t="s">
        <v>31</v>
      </c>
      <c r="E4674" s="1">
        <v>4.46</v>
      </c>
      <c r="F4674" s="1">
        <v>42</v>
      </c>
      <c r="G4674" s="1" t="s">
        <v>27</v>
      </c>
      <c r="H4674" s="1" t="s">
        <v>56</v>
      </c>
      <c r="I4674" s="1">
        <v>17.989999999999998</v>
      </c>
      <c r="J4674" s="1">
        <v>1</v>
      </c>
      <c r="K4674" s="1" t="s">
        <v>42</v>
      </c>
      <c r="L4674" s="1">
        <v>4</v>
      </c>
      <c r="M4674" s="1">
        <v>0.1</v>
      </c>
      <c r="N4674" s="1" t="s">
        <v>46</v>
      </c>
    </row>
    <row r="4675" spans="1:14" x14ac:dyDescent="0.2">
      <c r="A4675" s="1" t="s">
        <v>4715</v>
      </c>
      <c r="B4675" s="1">
        <v>34</v>
      </c>
      <c r="C4675" s="1" t="s">
        <v>14</v>
      </c>
      <c r="D4675" s="1" t="s">
        <v>31</v>
      </c>
      <c r="E4675" s="1">
        <v>2.94</v>
      </c>
      <c r="F4675" s="1">
        <v>39</v>
      </c>
      <c r="G4675" s="1" t="s">
        <v>69</v>
      </c>
      <c r="H4675" s="1" t="s">
        <v>54</v>
      </c>
      <c r="I4675" s="1">
        <v>17.989999999999998</v>
      </c>
      <c r="J4675" s="1">
        <v>1</v>
      </c>
      <c r="K4675" s="1" t="s">
        <v>28</v>
      </c>
      <c r="L4675" s="1">
        <v>1</v>
      </c>
      <c r="M4675" s="1">
        <v>7.0000000000000007E-2</v>
      </c>
      <c r="N4675" s="1" t="s">
        <v>51</v>
      </c>
    </row>
    <row r="4676" spans="1:14" x14ac:dyDescent="0.2">
      <c r="A4676" s="1" t="s">
        <v>4716</v>
      </c>
      <c r="B4676" s="1">
        <v>45</v>
      </c>
      <c r="C4676" s="1" t="s">
        <v>14</v>
      </c>
      <c r="D4676" s="1" t="s">
        <v>31</v>
      </c>
      <c r="E4676" s="1">
        <v>2.59</v>
      </c>
      <c r="F4676" s="1">
        <v>56</v>
      </c>
      <c r="G4676" s="1" t="s">
        <v>22</v>
      </c>
      <c r="H4676" s="1" t="s">
        <v>56</v>
      </c>
      <c r="I4676" s="1">
        <v>17.989999999999998</v>
      </c>
      <c r="J4676" s="1">
        <v>1</v>
      </c>
      <c r="K4676" s="1" t="s">
        <v>42</v>
      </c>
      <c r="L4676" s="1">
        <v>3</v>
      </c>
      <c r="M4676" s="1">
        <v>0.05</v>
      </c>
      <c r="N4676" s="1" t="s">
        <v>29</v>
      </c>
    </row>
    <row r="4677" spans="1:14" x14ac:dyDescent="0.2">
      <c r="A4677" s="1" t="s">
        <v>4717</v>
      </c>
      <c r="B4677" s="1">
        <v>46</v>
      </c>
      <c r="C4677" s="1" t="s">
        <v>14</v>
      </c>
      <c r="D4677" s="1" t="s">
        <v>21</v>
      </c>
      <c r="E4677" s="1">
        <v>1.22</v>
      </c>
      <c r="F4677" s="1">
        <v>59</v>
      </c>
      <c r="G4677" s="1" t="s">
        <v>69</v>
      </c>
      <c r="H4677" s="1" t="s">
        <v>54</v>
      </c>
      <c r="I4677" s="1">
        <v>13.99</v>
      </c>
      <c r="J4677" s="1">
        <v>1</v>
      </c>
      <c r="K4677" s="1" t="s">
        <v>36</v>
      </c>
      <c r="L4677" s="1">
        <v>3</v>
      </c>
      <c r="M4677" s="1">
        <v>0.02</v>
      </c>
      <c r="N4677" s="1" t="s">
        <v>33</v>
      </c>
    </row>
    <row r="4678" spans="1:14" x14ac:dyDescent="0.2">
      <c r="A4678" s="2" t="s">
        <v>4718</v>
      </c>
      <c r="B4678" s="1">
        <v>31</v>
      </c>
      <c r="C4678" s="1" t="s">
        <v>14</v>
      </c>
      <c r="D4678" s="1" t="s">
        <v>15</v>
      </c>
      <c r="E4678" s="1">
        <v>10.38</v>
      </c>
      <c r="F4678" s="1">
        <v>42</v>
      </c>
      <c r="G4678" s="1" t="s">
        <v>69</v>
      </c>
      <c r="H4678" s="1" t="s">
        <v>56</v>
      </c>
      <c r="I4678" s="1">
        <v>8.99</v>
      </c>
      <c r="J4678" s="1">
        <v>1</v>
      </c>
      <c r="K4678" s="1" t="s">
        <v>36</v>
      </c>
      <c r="L4678" s="1">
        <v>1</v>
      </c>
      <c r="M4678" s="1">
        <v>0.24</v>
      </c>
      <c r="N4678" s="1" t="s">
        <v>19</v>
      </c>
    </row>
    <row r="4679" spans="1:14" x14ac:dyDescent="0.2">
      <c r="A4679" s="1" t="s">
        <v>4719</v>
      </c>
      <c r="B4679" s="1">
        <v>68</v>
      </c>
      <c r="C4679" s="1" t="s">
        <v>26</v>
      </c>
      <c r="D4679" s="1" t="s">
        <v>15</v>
      </c>
      <c r="E4679" s="1">
        <v>15.56</v>
      </c>
      <c r="F4679" s="1">
        <v>53</v>
      </c>
      <c r="G4679" s="1" t="s">
        <v>27</v>
      </c>
      <c r="H4679" s="1" t="s">
        <v>23</v>
      </c>
      <c r="I4679" s="1">
        <v>8.99</v>
      </c>
      <c r="J4679" s="1">
        <v>1</v>
      </c>
      <c r="K4679" s="1" t="s">
        <v>42</v>
      </c>
      <c r="L4679" s="1">
        <v>5</v>
      </c>
      <c r="M4679" s="1">
        <v>0.28999999999999998</v>
      </c>
      <c r="N4679" s="1" t="s">
        <v>33</v>
      </c>
    </row>
    <row r="4680" spans="1:14" x14ac:dyDescent="0.2">
      <c r="A4680" s="1" t="s">
        <v>4720</v>
      </c>
      <c r="B4680" s="1">
        <v>36</v>
      </c>
      <c r="C4680" s="1" t="s">
        <v>26</v>
      </c>
      <c r="D4680" s="1" t="s">
        <v>21</v>
      </c>
      <c r="E4680" s="1">
        <v>11.94</v>
      </c>
      <c r="F4680" s="1">
        <v>45</v>
      </c>
      <c r="G4680" s="1" t="s">
        <v>22</v>
      </c>
      <c r="H4680" s="1" t="s">
        <v>56</v>
      </c>
      <c r="I4680" s="1">
        <v>13.99</v>
      </c>
      <c r="J4680" s="1">
        <v>1</v>
      </c>
      <c r="K4680" s="1" t="s">
        <v>42</v>
      </c>
      <c r="L4680" s="1">
        <v>2</v>
      </c>
      <c r="M4680" s="1">
        <v>0.26</v>
      </c>
      <c r="N4680" s="1" t="s">
        <v>46</v>
      </c>
    </row>
    <row r="4681" spans="1:14" x14ac:dyDescent="0.2">
      <c r="A4681" s="1" t="s">
        <v>4721</v>
      </c>
      <c r="B4681" s="1">
        <v>68</v>
      </c>
      <c r="C4681" s="1" t="s">
        <v>26</v>
      </c>
      <c r="D4681" s="1" t="s">
        <v>15</v>
      </c>
      <c r="E4681" s="1">
        <v>24.27</v>
      </c>
      <c r="F4681" s="1">
        <v>33</v>
      </c>
      <c r="G4681" s="1" t="s">
        <v>27</v>
      </c>
      <c r="H4681" s="1" t="s">
        <v>17</v>
      </c>
      <c r="I4681" s="1">
        <v>8.99</v>
      </c>
      <c r="J4681" s="1">
        <v>1</v>
      </c>
      <c r="K4681" s="1" t="s">
        <v>18</v>
      </c>
      <c r="L4681" s="1">
        <v>1</v>
      </c>
      <c r="M4681" s="1">
        <v>0.71</v>
      </c>
      <c r="N4681" s="1" t="s">
        <v>38</v>
      </c>
    </row>
    <row r="4682" spans="1:14" x14ac:dyDescent="0.2">
      <c r="A4682" s="1" t="s">
        <v>4722</v>
      </c>
      <c r="B4682" s="1">
        <v>50</v>
      </c>
      <c r="C4682" s="1" t="s">
        <v>40</v>
      </c>
      <c r="D4682" s="1" t="s">
        <v>15</v>
      </c>
      <c r="E4682" s="1">
        <v>4.3</v>
      </c>
      <c r="F4682" s="1">
        <v>54</v>
      </c>
      <c r="G4682" s="1" t="s">
        <v>69</v>
      </c>
      <c r="H4682" s="1" t="s">
        <v>56</v>
      </c>
      <c r="I4682" s="1">
        <v>8.99</v>
      </c>
      <c r="J4682" s="1">
        <v>1</v>
      </c>
      <c r="K4682" s="1" t="s">
        <v>42</v>
      </c>
      <c r="L4682" s="1">
        <v>5</v>
      </c>
      <c r="M4682" s="1">
        <v>0.08</v>
      </c>
      <c r="N4682" s="1" t="s">
        <v>19</v>
      </c>
    </row>
    <row r="4683" spans="1:14" x14ac:dyDescent="0.2">
      <c r="A4683" s="1" t="s">
        <v>4723</v>
      </c>
      <c r="B4683" s="1">
        <v>18</v>
      </c>
      <c r="C4683" s="1" t="s">
        <v>26</v>
      </c>
      <c r="D4683" s="1" t="s">
        <v>21</v>
      </c>
      <c r="E4683" s="1">
        <v>9.77</v>
      </c>
      <c r="F4683" s="1">
        <v>57</v>
      </c>
      <c r="G4683" s="1" t="s">
        <v>16</v>
      </c>
      <c r="H4683" s="1" t="s">
        <v>54</v>
      </c>
      <c r="I4683" s="1">
        <v>13.99</v>
      </c>
      <c r="J4683" s="1">
        <v>1</v>
      </c>
      <c r="K4683" s="1" t="s">
        <v>28</v>
      </c>
      <c r="L4683" s="1">
        <v>2</v>
      </c>
      <c r="M4683" s="1">
        <v>0.17</v>
      </c>
      <c r="N4683" s="1" t="s">
        <v>24</v>
      </c>
    </row>
    <row r="4684" spans="1:14" x14ac:dyDescent="0.2">
      <c r="A4684" s="1" t="s">
        <v>4724</v>
      </c>
      <c r="B4684" s="1">
        <v>34</v>
      </c>
      <c r="C4684" s="1" t="s">
        <v>40</v>
      </c>
      <c r="D4684" s="1" t="s">
        <v>31</v>
      </c>
      <c r="E4684" s="1">
        <v>3.92</v>
      </c>
      <c r="F4684" s="1">
        <v>4</v>
      </c>
      <c r="G4684" s="1" t="s">
        <v>48</v>
      </c>
      <c r="H4684" s="1" t="s">
        <v>17</v>
      </c>
      <c r="I4684" s="1">
        <v>17.989999999999998</v>
      </c>
      <c r="J4684" s="1">
        <v>0</v>
      </c>
      <c r="K4684" s="1" t="s">
        <v>18</v>
      </c>
      <c r="L4684" s="1">
        <v>1</v>
      </c>
      <c r="M4684" s="1">
        <v>0.78</v>
      </c>
      <c r="N4684" s="1" t="s">
        <v>19</v>
      </c>
    </row>
    <row r="4685" spans="1:14" x14ac:dyDescent="0.2">
      <c r="A4685" s="1" t="s">
        <v>4725</v>
      </c>
      <c r="B4685" s="1">
        <v>39</v>
      </c>
      <c r="C4685" s="1" t="s">
        <v>14</v>
      </c>
      <c r="D4685" s="1" t="s">
        <v>31</v>
      </c>
      <c r="E4685" s="1">
        <v>13.51</v>
      </c>
      <c r="F4685" s="1">
        <v>54</v>
      </c>
      <c r="G4685" s="1" t="s">
        <v>32</v>
      </c>
      <c r="H4685" s="1" t="s">
        <v>56</v>
      </c>
      <c r="I4685" s="1">
        <v>17.989999999999998</v>
      </c>
      <c r="J4685" s="1">
        <v>0</v>
      </c>
      <c r="K4685" s="1" t="s">
        <v>42</v>
      </c>
      <c r="L4685" s="1">
        <v>4</v>
      </c>
      <c r="M4685" s="1">
        <v>0.25</v>
      </c>
      <c r="N4685" s="1" t="s">
        <v>29</v>
      </c>
    </row>
    <row r="4686" spans="1:14" x14ac:dyDescent="0.2">
      <c r="A4686" s="1" t="s">
        <v>4726</v>
      </c>
      <c r="B4686" s="1">
        <v>45</v>
      </c>
      <c r="C4686" s="1" t="s">
        <v>40</v>
      </c>
      <c r="D4686" s="1" t="s">
        <v>31</v>
      </c>
      <c r="E4686" s="1">
        <v>27.2</v>
      </c>
      <c r="F4686" s="1">
        <v>8</v>
      </c>
      <c r="G4686" s="1" t="s">
        <v>22</v>
      </c>
      <c r="H4686" s="1" t="s">
        <v>45</v>
      </c>
      <c r="I4686" s="1">
        <v>17.989999999999998</v>
      </c>
      <c r="J4686" s="1">
        <v>0</v>
      </c>
      <c r="K4686" s="1" t="s">
        <v>36</v>
      </c>
      <c r="L4686" s="1">
        <v>5</v>
      </c>
      <c r="M4686" s="1">
        <v>3.02</v>
      </c>
      <c r="N4686" s="1" t="s">
        <v>24</v>
      </c>
    </row>
    <row r="4687" spans="1:14" x14ac:dyDescent="0.2">
      <c r="A4687" s="1" t="s">
        <v>4727</v>
      </c>
      <c r="B4687" s="1">
        <v>23</v>
      </c>
      <c r="C4687" s="1" t="s">
        <v>40</v>
      </c>
      <c r="D4687" s="1" t="s">
        <v>31</v>
      </c>
      <c r="E4687" s="1">
        <v>16.510000000000002</v>
      </c>
      <c r="F4687" s="1">
        <v>41</v>
      </c>
      <c r="G4687" s="1" t="s">
        <v>32</v>
      </c>
      <c r="H4687" s="1" t="s">
        <v>56</v>
      </c>
      <c r="I4687" s="1">
        <v>17.989999999999998</v>
      </c>
      <c r="J4687" s="1">
        <v>1</v>
      </c>
      <c r="K4687" s="1" t="s">
        <v>18</v>
      </c>
      <c r="L4687" s="1">
        <v>5</v>
      </c>
      <c r="M4687" s="1">
        <v>0.39</v>
      </c>
      <c r="N4687" s="1" t="s">
        <v>38</v>
      </c>
    </row>
    <row r="4688" spans="1:14" x14ac:dyDescent="0.2">
      <c r="A4688" s="1" t="s">
        <v>4728</v>
      </c>
      <c r="B4688" s="1">
        <v>56</v>
      </c>
      <c r="C4688" s="1" t="s">
        <v>26</v>
      </c>
      <c r="D4688" s="1" t="s">
        <v>21</v>
      </c>
      <c r="E4688" s="1">
        <v>4.05</v>
      </c>
      <c r="F4688" s="1">
        <v>4</v>
      </c>
      <c r="G4688" s="1" t="s">
        <v>22</v>
      </c>
      <c r="H4688" s="1" t="s">
        <v>17</v>
      </c>
      <c r="I4688" s="1">
        <v>13.99</v>
      </c>
      <c r="J4688" s="1">
        <v>0</v>
      </c>
      <c r="K4688" s="1" t="s">
        <v>42</v>
      </c>
      <c r="L4688" s="1">
        <v>4</v>
      </c>
      <c r="M4688" s="1">
        <v>0.81</v>
      </c>
      <c r="N4688" s="1" t="s">
        <v>29</v>
      </c>
    </row>
    <row r="4689" spans="1:14" x14ac:dyDescent="0.2">
      <c r="A4689" s="1" t="s">
        <v>4729</v>
      </c>
      <c r="B4689" s="1">
        <v>31</v>
      </c>
      <c r="C4689" s="1" t="s">
        <v>40</v>
      </c>
      <c r="D4689" s="1" t="s">
        <v>21</v>
      </c>
      <c r="E4689" s="1">
        <v>2.2000000000000002</v>
      </c>
      <c r="F4689" s="1">
        <v>29</v>
      </c>
      <c r="G4689" s="1" t="s">
        <v>27</v>
      </c>
      <c r="H4689" s="1" t="s">
        <v>17</v>
      </c>
      <c r="I4689" s="1">
        <v>13.99</v>
      </c>
      <c r="J4689" s="1">
        <v>1</v>
      </c>
      <c r="K4689" s="1" t="s">
        <v>42</v>
      </c>
      <c r="L4689" s="1">
        <v>1</v>
      </c>
      <c r="M4689" s="1">
        <v>7.0000000000000007E-2</v>
      </c>
      <c r="N4689" s="1" t="s">
        <v>46</v>
      </c>
    </row>
    <row r="4690" spans="1:14" x14ac:dyDescent="0.2">
      <c r="A4690" s="1" t="s">
        <v>4730</v>
      </c>
      <c r="B4690" s="1">
        <v>31</v>
      </c>
      <c r="C4690" s="1" t="s">
        <v>26</v>
      </c>
      <c r="D4690" s="1" t="s">
        <v>21</v>
      </c>
      <c r="E4690" s="1">
        <v>2.02</v>
      </c>
      <c r="F4690" s="1">
        <v>39</v>
      </c>
      <c r="G4690" s="1" t="s">
        <v>22</v>
      </c>
      <c r="H4690" s="1" t="s">
        <v>23</v>
      </c>
      <c r="I4690" s="1">
        <v>13.99</v>
      </c>
      <c r="J4690" s="1">
        <v>1</v>
      </c>
      <c r="K4690" s="1" t="s">
        <v>60</v>
      </c>
      <c r="L4690" s="1">
        <v>4</v>
      </c>
      <c r="M4690" s="1">
        <v>0.05</v>
      </c>
      <c r="N4690" s="1" t="s">
        <v>46</v>
      </c>
    </row>
    <row r="4691" spans="1:14" x14ac:dyDescent="0.2">
      <c r="A4691" s="1" t="s">
        <v>4731</v>
      </c>
      <c r="B4691" s="1">
        <v>31</v>
      </c>
      <c r="C4691" s="1" t="s">
        <v>40</v>
      </c>
      <c r="D4691" s="1" t="s">
        <v>21</v>
      </c>
      <c r="E4691" s="1">
        <v>54.98</v>
      </c>
      <c r="F4691" s="1">
        <v>57</v>
      </c>
      <c r="G4691" s="1" t="s">
        <v>16</v>
      </c>
      <c r="H4691" s="1" t="s">
        <v>54</v>
      </c>
      <c r="I4691" s="1">
        <v>13.99</v>
      </c>
      <c r="J4691" s="1">
        <v>0</v>
      </c>
      <c r="K4691" s="1" t="s">
        <v>18</v>
      </c>
      <c r="L4691" s="1">
        <v>4</v>
      </c>
      <c r="M4691" s="1">
        <v>0.95</v>
      </c>
      <c r="N4691" s="1" t="s">
        <v>33</v>
      </c>
    </row>
    <row r="4692" spans="1:14" x14ac:dyDescent="0.2">
      <c r="A4692" s="1" t="s">
        <v>4732</v>
      </c>
      <c r="B4692" s="1">
        <v>41</v>
      </c>
      <c r="C4692" s="1" t="s">
        <v>26</v>
      </c>
      <c r="D4692" s="1" t="s">
        <v>15</v>
      </c>
      <c r="E4692" s="1">
        <v>7.78</v>
      </c>
      <c r="F4692" s="1">
        <v>0</v>
      </c>
      <c r="G4692" s="1" t="s">
        <v>27</v>
      </c>
      <c r="H4692" s="1" t="s">
        <v>56</v>
      </c>
      <c r="I4692" s="1">
        <v>8.99</v>
      </c>
      <c r="J4692" s="1">
        <v>0</v>
      </c>
      <c r="K4692" s="1" t="s">
        <v>42</v>
      </c>
      <c r="L4692" s="1">
        <v>2</v>
      </c>
      <c r="M4692" s="1">
        <v>7.78</v>
      </c>
      <c r="N4692" s="1" t="s">
        <v>38</v>
      </c>
    </row>
    <row r="4693" spans="1:14" x14ac:dyDescent="0.2">
      <c r="A4693" s="1" t="s">
        <v>4733</v>
      </c>
      <c r="B4693" s="1">
        <v>32</v>
      </c>
      <c r="C4693" s="1" t="s">
        <v>14</v>
      </c>
      <c r="D4693" s="1" t="s">
        <v>21</v>
      </c>
      <c r="E4693" s="1">
        <v>1.43</v>
      </c>
      <c r="F4693" s="1">
        <v>19</v>
      </c>
      <c r="G4693" s="1" t="s">
        <v>32</v>
      </c>
      <c r="H4693" s="1" t="s">
        <v>45</v>
      </c>
      <c r="I4693" s="1">
        <v>13.99</v>
      </c>
      <c r="J4693" s="1">
        <v>1</v>
      </c>
      <c r="K4693" s="1" t="s">
        <v>18</v>
      </c>
      <c r="L4693" s="1">
        <v>2</v>
      </c>
      <c r="M4693" s="1">
        <v>7.0000000000000007E-2</v>
      </c>
      <c r="N4693" s="1" t="s">
        <v>51</v>
      </c>
    </row>
    <row r="4694" spans="1:14" x14ac:dyDescent="0.2">
      <c r="A4694" s="1" t="s">
        <v>4734</v>
      </c>
      <c r="B4694" s="1">
        <v>67</v>
      </c>
      <c r="C4694" s="1" t="s">
        <v>40</v>
      </c>
      <c r="D4694" s="1" t="s">
        <v>31</v>
      </c>
      <c r="E4694" s="1">
        <v>18.54</v>
      </c>
      <c r="F4694" s="1">
        <v>58</v>
      </c>
      <c r="G4694" s="1" t="s">
        <v>16</v>
      </c>
      <c r="H4694" s="1" t="s">
        <v>45</v>
      </c>
      <c r="I4694" s="1">
        <v>17.989999999999998</v>
      </c>
      <c r="J4694" s="1">
        <v>0</v>
      </c>
      <c r="K4694" s="1" t="s">
        <v>42</v>
      </c>
      <c r="L4694" s="1">
        <v>5</v>
      </c>
      <c r="M4694" s="1">
        <v>0.31</v>
      </c>
      <c r="N4694" s="1" t="s">
        <v>46</v>
      </c>
    </row>
    <row r="4695" spans="1:14" x14ac:dyDescent="0.2">
      <c r="A4695" s="1" t="s">
        <v>4735</v>
      </c>
      <c r="B4695" s="1">
        <v>46</v>
      </c>
      <c r="C4695" s="1" t="s">
        <v>26</v>
      </c>
      <c r="D4695" s="1" t="s">
        <v>15</v>
      </c>
      <c r="E4695" s="1">
        <v>4.84</v>
      </c>
      <c r="F4695" s="1">
        <v>27</v>
      </c>
      <c r="G4695" s="1" t="s">
        <v>16</v>
      </c>
      <c r="H4695" s="1" t="s">
        <v>54</v>
      </c>
      <c r="I4695" s="1">
        <v>8.99</v>
      </c>
      <c r="J4695" s="1">
        <v>1</v>
      </c>
      <c r="K4695" s="1" t="s">
        <v>42</v>
      </c>
      <c r="L4695" s="1">
        <v>2</v>
      </c>
      <c r="M4695" s="1">
        <v>0.17</v>
      </c>
      <c r="N4695" s="1" t="s">
        <v>38</v>
      </c>
    </row>
    <row r="4696" spans="1:14" x14ac:dyDescent="0.2">
      <c r="A4696" s="1" t="s">
        <v>4736</v>
      </c>
      <c r="B4696" s="1">
        <v>54</v>
      </c>
      <c r="C4696" s="1" t="s">
        <v>40</v>
      </c>
      <c r="D4696" s="1" t="s">
        <v>31</v>
      </c>
      <c r="E4696" s="1">
        <v>6.65</v>
      </c>
      <c r="F4696" s="1">
        <v>23</v>
      </c>
      <c r="G4696" s="1" t="s">
        <v>27</v>
      </c>
      <c r="H4696" s="1" t="s">
        <v>23</v>
      </c>
      <c r="I4696" s="1">
        <v>17.989999999999998</v>
      </c>
      <c r="J4696" s="1">
        <v>0</v>
      </c>
      <c r="K4696" s="1" t="s">
        <v>42</v>
      </c>
      <c r="L4696" s="1">
        <v>4</v>
      </c>
      <c r="M4696" s="1">
        <v>0.28000000000000003</v>
      </c>
      <c r="N4696" s="1" t="s">
        <v>46</v>
      </c>
    </row>
    <row r="4697" spans="1:14" x14ac:dyDescent="0.2">
      <c r="A4697" s="1" t="s">
        <v>4737</v>
      </c>
      <c r="B4697" s="1">
        <v>59</v>
      </c>
      <c r="C4697" s="1" t="s">
        <v>40</v>
      </c>
      <c r="D4697" s="1" t="s">
        <v>31</v>
      </c>
      <c r="E4697" s="1">
        <v>47.14</v>
      </c>
      <c r="F4697" s="1">
        <v>35</v>
      </c>
      <c r="G4697" s="1" t="s">
        <v>32</v>
      </c>
      <c r="H4697" s="1" t="s">
        <v>56</v>
      </c>
      <c r="I4697" s="1">
        <v>17.989999999999998</v>
      </c>
      <c r="J4697" s="1">
        <v>0</v>
      </c>
      <c r="K4697" s="1" t="s">
        <v>28</v>
      </c>
      <c r="L4697" s="1">
        <v>3</v>
      </c>
      <c r="M4697" s="1">
        <v>1.31</v>
      </c>
      <c r="N4697" s="1" t="s">
        <v>46</v>
      </c>
    </row>
    <row r="4698" spans="1:14" x14ac:dyDescent="0.2">
      <c r="A4698" s="1" t="s">
        <v>4738</v>
      </c>
      <c r="B4698" s="1">
        <v>44</v>
      </c>
      <c r="C4698" s="1" t="s">
        <v>14</v>
      </c>
      <c r="D4698" s="1" t="s">
        <v>15</v>
      </c>
      <c r="E4698" s="1">
        <v>20.91</v>
      </c>
      <c r="F4698" s="1">
        <v>5</v>
      </c>
      <c r="G4698" s="1" t="s">
        <v>48</v>
      </c>
      <c r="H4698" s="1" t="s">
        <v>45</v>
      </c>
      <c r="I4698" s="1">
        <v>8.99</v>
      </c>
      <c r="J4698" s="1">
        <v>0</v>
      </c>
      <c r="K4698" s="1" t="s">
        <v>18</v>
      </c>
      <c r="L4698" s="1">
        <v>5</v>
      </c>
      <c r="M4698" s="1">
        <v>3.48</v>
      </c>
      <c r="N4698" s="1" t="s">
        <v>24</v>
      </c>
    </row>
    <row r="4699" spans="1:14" x14ac:dyDescent="0.2">
      <c r="A4699" s="1" t="s">
        <v>4739</v>
      </c>
      <c r="B4699" s="1">
        <v>62</v>
      </c>
      <c r="C4699" s="1" t="s">
        <v>40</v>
      </c>
      <c r="D4699" s="1" t="s">
        <v>15</v>
      </c>
      <c r="E4699" s="1">
        <v>3.31</v>
      </c>
      <c r="F4699" s="1">
        <v>21</v>
      </c>
      <c r="G4699" s="1" t="s">
        <v>16</v>
      </c>
      <c r="H4699" s="1" t="s">
        <v>17</v>
      </c>
      <c r="I4699" s="1">
        <v>8.99</v>
      </c>
      <c r="J4699" s="1">
        <v>1</v>
      </c>
      <c r="K4699" s="1" t="s">
        <v>18</v>
      </c>
      <c r="L4699" s="1">
        <v>3</v>
      </c>
      <c r="M4699" s="1">
        <v>0.15</v>
      </c>
      <c r="N4699" s="1" t="s">
        <v>19</v>
      </c>
    </row>
    <row r="4700" spans="1:14" x14ac:dyDescent="0.2">
      <c r="A4700" s="1" t="s">
        <v>4740</v>
      </c>
      <c r="B4700" s="1">
        <v>46</v>
      </c>
      <c r="C4700" s="1" t="s">
        <v>40</v>
      </c>
      <c r="D4700" s="1" t="s">
        <v>21</v>
      </c>
      <c r="E4700" s="1">
        <v>2.98</v>
      </c>
      <c r="F4700" s="1">
        <v>51</v>
      </c>
      <c r="G4700" s="1" t="s">
        <v>48</v>
      </c>
      <c r="H4700" s="1" t="s">
        <v>45</v>
      </c>
      <c r="I4700" s="1">
        <v>13.99</v>
      </c>
      <c r="J4700" s="1">
        <v>1</v>
      </c>
      <c r="K4700" s="1" t="s">
        <v>60</v>
      </c>
      <c r="L4700" s="1">
        <v>1</v>
      </c>
      <c r="M4700" s="1">
        <v>0.06</v>
      </c>
      <c r="N4700" s="1" t="s">
        <v>19</v>
      </c>
    </row>
    <row r="4701" spans="1:14" x14ac:dyDescent="0.2">
      <c r="A4701" s="1" t="s">
        <v>4741</v>
      </c>
      <c r="B4701" s="1">
        <v>68</v>
      </c>
      <c r="C4701" s="1" t="s">
        <v>14</v>
      </c>
      <c r="D4701" s="1" t="s">
        <v>21</v>
      </c>
      <c r="E4701" s="1">
        <v>37.299999999999997</v>
      </c>
      <c r="F4701" s="1">
        <v>31</v>
      </c>
      <c r="G4701" s="1" t="s">
        <v>16</v>
      </c>
      <c r="H4701" s="1" t="s">
        <v>54</v>
      </c>
      <c r="I4701" s="1">
        <v>13.99</v>
      </c>
      <c r="J4701" s="1">
        <v>0</v>
      </c>
      <c r="K4701" s="1" t="s">
        <v>28</v>
      </c>
      <c r="L4701" s="1">
        <v>5</v>
      </c>
      <c r="M4701" s="1">
        <v>1.17</v>
      </c>
      <c r="N4701" s="1" t="s">
        <v>19</v>
      </c>
    </row>
    <row r="4702" spans="1:14" x14ac:dyDescent="0.2">
      <c r="A4702" s="1" t="s">
        <v>4742</v>
      </c>
      <c r="B4702" s="1">
        <v>28</v>
      </c>
      <c r="C4702" s="1" t="s">
        <v>26</v>
      </c>
      <c r="D4702" s="1" t="s">
        <v>31</v>
      </c>
      <c r="E4702" s="1">
        <v>10.38</v>
      </c>
      <c r="F4702" s="1">
        <v>33</v>
      </c>
      <c r="G4702" s="1" t="s">
        <v>32</v>
      </c>
      <c r="H4702" s="1" t="s">
        <v>23</v>
      </c>
      <c r="I4702" s="1">
        <v>17.989999999999998</v>
      </c>
      <c r="J4702" s="1">
        <v>1</v>
      </c>
      <c r="K4702" s="1" t="s">
        <v>60</v>
      </c>
      <c r="L4702" s="1">
        <v>3</v>
      </c>
      <c r="M4702" s="1">
        <v>0.31</v>
      </c>
      <c r="N4702" s="1" t="s">
        <v>51</v>
      </c>
    </row>
    <row r="4703" spans="1:14" x14ac:dyDescent="0.2">
      <c r="A4703" s="1" t="s">
        <v>4743</v>
      </c>
      <c r="B4703" s="1">
        <v>55</v>
      </c>
      <c r="C4703" s="1" t="s">
        <v>40</v>
      </c>
      <c r="D4703" s="1" t="s">
        <v>31</v>
      </c>
      <c r="E4703" s="1">
        <v>6.14</v>
      </c>
      <c r="F4703" s="1">
        <v>25</v>
      </c>
      <c r="G4703" s="1" t="s">
        <v>32</v>
      </c>
      <c r="H4703" s="1" t="s">
        <v>54</v>
      </c>
      <c r="I4703" s="1">
        <v>17.989999999999998</v>
      </c>
      <c r="J4703" s="1">
        <v>0</v>
      </c>
      <c r="K4703" s="1" t="s">
        <v>60</v>
      </c>
      <c r="L4703" s="1">
        <v>4</v>
      </c>
      <c r="M4703" s="1">
        <v>0.24</v>
      </c>
      <c r="N4703" s="1" t="s">
        <v>46</v>
      </c>
    </row>
    <row r="4704" spans="1:14" x14ac:dyDescent="0.2">
      <c r="A4704" s="1" t="s">
        <v>4744</v>
      </c>
      <c r="B4704" s="1">
        <v>70</v>
      </c>
      <c r="C4704" s="1" t="s">
        <v>14</v>
      </c>
      <c r="D4704" s="1" t="s">
        <v>21</v>
      </c>
      <c r="E4704" s="1">
        <v>4.75</v>
      </c>
      <c r="F4704" s="1">
        <v>54</v>
      </c>
      <c r="G4704" s="1" t="s">
        <v>22</v>
      </c>
      <c r="H4704" s="1" t="s">
        <v>23</v>
      </c>
      <c r="I4704" s="1">
        <v>13.99</v>
      </c>
      <c r="J4704" s="1">
        <v>1</v>
      </c>
      <c r="K4704" s="1" t="s">
        <v>18</v>
      </c>
      <c r="L4704" s="1">
        <v>3</v>
      </c>
      <c r="M4704" s="1">
        <v>0.09</v>
      </c>
      <c r="N4704" s="1" t="s">
        <v>38</v>
      </c>
    </row>
    <row r="4705" spans="1:14" x14ac:dyDescent="0.2">
      <c r="A4705" s="1" t="s">
        <v>4745</v>
      </c>
      <c r="B4705" s="1">
        <v>69</v>
      </c>
      <c r="C4705" s="1" t="s">
        <v>40</v>
      </c>
      <c r="D4705" s="1" t="s">
        <v>21</v>
      </c>
      <c r="E4705" s="1">
        <v>7.26</v>
      </c>
      <c r="F4705" s="1">
        <v>48</v>
      </c>
      <c r="G4705" s="1" t="s">
        <v>16</v>
      </c>
      <c r="H4705" s="1" t="s">
        <v>54</v>
      </c>
      <c r="I4705" s="1">
        <v>13.99</v>
      </c>
      <c r="J4705" s="1">
        <v>0</v>
      </c>
      <c r="K4705" s="1" t="s">
        <v>60</v>
      </c>
      <c r="L4705" s="1">
        <v>5</v>
      </c>
      <c r="M4705" s="1">
        <v>0.15</v>
      </c>
      <c r="N4705" s="1" t="s">
        <v>38</v>
      </c>
    </row>
    <row r="4706" spans="1:14" x14ac:dyDescent="0.2">
      <c r="A4706" s="2" t="s">
        <v>4746</v>
      </c>
      <c r="B4706" s="1">
        <v>31</v>
      </c>
      <c r="C4706" s="1" t="s">
        <v>14</v>
      </c>
      <c r="D4706" s="1" t="s">
        <v>21</v>
      </c>
      <c r="E4706" s="1">
        <v>23.56</v>
      </c>
      <c r="F4706" s="1">
        <v>40</v>
      </c>
      <c r="G4706" s="1" t="s">
        <v>69</v>
      </c>
      <c r="H4706" s="1" t="s">
        <v>56</v>
      </c>
      <c r="I4706" s="1">
        <v>13.99</v>
      </c>
      <c r="J4706" s="1">
        <v>0</v>
      </c>
      <c r="K4706" s="1" t="s">
        <v>28</v>
      </c>
      <c r="L4706" s="1">
        <v>5</v>
      </c>
      <c r="M4706" s="1">
        <v>0.56999999999999995</v>
      </c>
      <c r="N4706" s="1" t="s">
        <v>24</v>
      </c>
    </row>
    <row r="4707" spans="1:14" x14ac:dyDescent="0.2">
      <c r="A4707" s="1" t="s">
        <v>4747</v>
      </c>
      <c r="B4707" s="1">
        <v>55</v>
      </c>
      <c r="C4707" s="1" t="s">
        <v>26</v>
      </c>
      <c r="D4707" s="1" t="s">
        <v>15</v>
      </c>
      <c r="E4707" s="1">
        <v>7.86</v>
      </c>
      <c r="F4707" s="1">
        <v>36</v>
      </c>
      <c r="G4707" s="1" t="s">
        <v>69</v>
      </c>
      <c r="H4707" s="1" t="s">
        <v>54</v>
      </c>
      <c r="I4707" s="1">
        <v>8.99</v>
      </c>
      <c r="J4707" s="1">
        <v>1</v>
      </c>
      <c r="K4707" s="1" t="s">
        <v>60</v>
      </c>
      <c r="L4707" s="1">
        <v>4</v>
      </c>
      <c r="M4707" s="1">
        <v>0.21</v>
      </c>
      <c r="N4707" s="1" t="s">
        <v>33</v>
      </c>
    </row>
    <row r="4708" spans="1:14" x14ac:dyDescent="0.2">
      <c r="A4708" s="1" t="s">
        <v>4748</v>
      </c>
      <c r="B4708" s="1">
        <v>40</v>
      </c>
      <c r="C4708" s="1" t="s">
        <v>14</v>
      </c>
      <c r="D4708" s="1" t="s">
        <v>21</v>
      </c>
      <c r="E4708" s="1">
        <v>7.48</v>
      </c>
      <c r="F4708" s="1">
        <v>54</v>
      </c>
      <c r="G4708" s="1" t="s">
        <v>16</v>
      </c>
      <c r="H4708" s="1" t="s">
        <v>56</v>
      </c>
      <c r="I4708" s="1">
        <v>13.99</v>
      </c>
      <c r="J4708" s="1">
        <v>1</v>
      </c>
      <c r="K4708" s="1" t="s">
        <v>36</v>
      </c>
      <c r="L4708" s="1">
        <v>1</v>
      </c>
      <c r="M4708" s="1">
        <v>0.14000000000000001</v>
      </c>
      <c r="N4708" s="1" t="s">
        <v>46</v>
      </c>
    </row>
    <row r="4709" spans="1:14" x14ac:dyDescent="0.2">
      <c r="A4709" s="1" t="s">
        <v>4749</v>
      </c>
      <c r="B4709" s="1">
        <v>36</v>
      </c>
      <c r="C4709" s="1" t="s">
        <v>40</v>
      </c>
      <c r="D4709" s="1" t="s">
        <v>31</v>
      </c>
      <c r="E4709" s="1">
        <v>2.13</v>
      </c>
      <c r="F4709" s="1">
        <v>54</v>
      </c>
      <c r="G4709" s="1" t="s">
        <v>32</v>
      </c>
      <c r="H4709" s="1" t="s">
        <v>45</v>
      </c>
      <c r="I4709" s="1">
        <v>17.989999999999998</v>
      </c>
      <c r="J4709" s="1">
        <v>1</v>
      </c>
      <c r="K4709" s="1" t="s">
        <v>36</v>
      </c>
      <c r="L4709" s="1">
        <v>3</v>
      </c>
      <c r="M4709" s="1">
        <v>0.04</v>
      </c>
      <c r="N4709" s="1" t="s">
        <v>29</v>
      </c>
    </row>
    <row r="4710" spans="1:14" x14ac:dyDescent="0.2">
      <c r="A4710" s="1" t="s">
        <v>4750</v>
      </c>
      <c r="B4710" s="1">
        <v>62</v>
      </c>
      <c r="C4710" s="1" t="s">
        <v>26</v>
      </c>
      <c r="D4710" s="1" t="s">
        <v>15</v>
      </c>
      <c r="E4710" s="1">
        <v>6.12</v>
      </c>
      <c r="F4710" s="1">
        <v>51</v>
      </c>
      <c r="G4710" s="1" t="s">
        <v>16</v>
      </c>
      <c r="H4710" s="1" t="s">
        <v>56</v>
      </c>
      <c r="I4710" s="1">
        <v>8.99</v>
      </c>
      <c r="J4710" s="1">
        <v>1</v>
      </c>
      <c r="K4710" s="1" t="s">
        <v>18</v>
      </c>
      <c r="L4710" s="1">
        <v>2</v>
      </c>
      <c r="M4710" s="1">
        <v>0.12</v>
      </c>
      <c r="N4710" s="1" t="s">
        <v>24</v>
      </c>
    </row>
    <row r="4711" spans="1:14" x14ac:dyDescent="0.2">
      <c r="A4711" s="1" t="s">
        <v>4751</v>
      </c>
      <c r="B4711" s="1">
        <v>63</v>
      </c>
      <c r="C4711" s="1" t="s">
        <v>14</v>
      </c>
      <c r="D4711" s="1" t="s">
        <v>15</v>
      </c>
      <c r="E4711" s="1">
        <v>10.71</v>
      </c>
      <c r="F4711" s="1">
        <v>43</v>
      </c>
      <c r="G4711" s="1" t="s">
        <v>27</v>
      </c>
      <c r="H4711" s="1" t="s">
        <v>45</v>
      </c>
      <c r="I4711" s="1">
        <v>8.99</v>
      </c>
      <c r="J4711" s="1">
        <v>1</v>
      </c>
      <c r="K4711" s="1" t="s">
        <v>36</v>
      </c>
      <c r="L4711" s="1">
        <v>2</v>
      </c>
      <c r="M4711" s="1">
        <v>0.24</v>
      </c>
      <c r="N4711" s="1" t="s">
        <v>46</v>
      </c>
    </row>
    <row r="4712" spans="1:14" x14ac:dyDescent="0.2">
      <c r="A4712" s="2" t="s">
        <v>4752</v>
      </c>
      <c r="B4712" s="1">
        <v>43</v>
      </c>
      <c r="C4712" s="1" t="s">
        <v>40</v>
      </c>
      <c r="D4712" s="1" t="s">
        <v>21</v>
      </c>
      <c r="E4712" s="1">
        <v>1.06</v>
      </c>
      <c r="F4712" s="1">
        <v>27</v>
      </c>
      <c r="G4712" s="1" t="s">
        <v>27</v>
      </c>
      <c r="H4712" s="1" t="s">
        <v>17</v>
      </c>
      <c r="I4712" s="1">
        <v>13.99</v>
      </c>
      <c r="J4712" s="1">
        <v>0</v>
      </c>
      <c r="K4712" s="1" t="s">
        <v>42</v>
      </c>
      <c r="L4712" s="1">
        <v>4</v>
      </c>
      <c r="M4712" s="1">
        <v>0.04</v>
      </c>
      <c r="N4712" s="1" t="s">
        <v>19</v>
      </c>
    </row>
    <row r="4713" spans="1:14" x14ac:dyDescent="0.2">
      <c r="A4713" s="1" t="s">
        <v>4753</v>
      </c>
      <c r="B4713" s="1">
        <v>18</v>
      </c>
      <c r="C4713" s="1" t="s">
        <v>14</v>
      </c>
      <c r="D4713" s="1" t="s">
        <v>31</v>
      </c>
      <c r="E4713" s="1">
        <v>12.22</v>
      </c>
      <c r="F4713" s="1">
        <v>48</v>
      </c>
      <c r="G4713" s="1" t="s">
        <v>22</v>
      </c>
      <c r="H4713" s="1" t="s">
        <v>17</v>
      </c>
      <c r="I4713" s="1">
        <v>17.989999999999998</v>
      </c>
      <c r="J4713" s="1">
        <v>0</v>
      </c>
      <c r="K4713" s="1" t="s">
        <v>36</v>
      </c>
      <c r="L4713" s="1">
        <v>5</v>
      </c>
      <c r="M4713" s="1">
        <v>0.25</v>
      </c>
      <c r="N4713" s="1" t="s">
        <v>24</v>
      </c>
    </row>
    <row r="4714" spans="1:14" x14ac:dyDescent="0.2">
      <c r="A4714" s="1" t="s">
        <v>4754</v>
      </c>
      <c r="B4714" s="1">
        <v>23</v>
      </c>
      <c r="C4714" s="1" t="s">
        <v>26</v>
      </c>
      <c r="D4714" s="1" t="s">
        <v>21</v>
      </c>
      <c r="E4714" s="1">
        <v>3.9</v>
      </c>
      <c r="F4714" s="1">
        <v>1</v>
      </c>
      <c r="G4714" s="1" t="s">
        <v>32</v>
      </c>
      <c r="H4714" s="1" t="s">
        <v>56</v>
      </c>
      <c r="I4714" s="1">
        <v>13.99</v>
      </c>
      <c r="J4714" s="1">
        <v>0</v>
      </c>
      <c r="K4714" s="1" t="s">
        <v>60</v>
      </c>
      <c r="L4714" s="1">
        <v>1</v>
      </c>
      <c r="M4714" s="1">
        <v>1.95</v>
      </c>
      <c r="N4714" s="1" t="s">
        <v>24</v>
      </c>
    </row>
    <row r="4715" spans="1:14" x14ac:dyDescent="0.2">
      <c r="A4715" s="1" t="s">
        <v>4755</v>
      </c>
      <c r="B4715" s="1">
        <v>21</v>
      </c>
      <c r="C4715" s="1" t="s">
        <v>26</v>
      </c>
      <c r="D4715" s="1" t="s">
        <v>31</v>
      </c>
      <c r="E4715" s="1">
        <v>19.77</v>
      </c>
      <c r="F4715" s="1">
        <v>22</v>
      </c>
      <c r="G4715" s="1" t="s">
        <v>22</v>
      </c>
      <c r="H4715" s="1" t="s">
        <v>56</v>
      </c>
      <c r="I4715" s="1">
        <v>17.989999999999998</v>
      </c>
      <c r="J4715" s="1">
        <v>0</v>
      </c>
      <c r="K4715" s="1" t="s">
        <v>60</v>
      </c>
      <c r="L4715" s="1">
        <v>4</v>
      </c>
      <c r="M4715" s="1">
        <v>0.86</v>
      </c>
      <c r="N4715" s="1" t="s">
        <v>38</v>
      </c>
    </row>
    <row r="4716" spans="1:14" x14ac:dyDescent="0.2">
      <c r="A4716" s="1" t="s">
        <v>4756</v>
      </c>
      <c r="B4716" s="1">
        <v>53</v>
      </c>
      <c r="C4716" s="1" t="s">
        <v>40</v>
      </c>
      <c r="D4716" s="1" t="s">
        <v>15</v>
      </c>
      <c r="E4716" s="1">
        <v>2.42</v>
      </c>
      <c r="F4716" s="1">
        <v>11</v>
      </c>
      <c r="G4716" s="1" t="s">
        <v>16</v>
      </c>
      <c r="H4716" s="1" t="s">
        <v>54</v>
      </c>
      <c r="I4716" s="1">
        <v>8.99</v>
      </c>
      <c r="J4716" s="1">
        <v>1</v>
      </c>
      <c r="K4716" s="1" t="s">
        <v>18</v>
      </c>
      <c r="L4716" s="1">
        <v>5</v>
      </c>
      <c r="M4716" s="1">
        <v>0.2</v>
      </c>
      <c r="N4716" s="1" t="s">
        <v>19</v>
      </c>
    </row>
    <row r="4717" spans="1:14" x14ac:dyDescent="0.2">
      <c r="A4717" s="1" t="s">
        <v>4757</v>
      </c>
      <c r="B4717" s="1">
        <v>64</v>
      </c>
      <c r="C4717" s="1" t="s">
        <v>14</v>
      </c>
      <c r="D4717" s="1" t="s">
        <v>31</v>
      </c>
      <c r="E4717" s="1">
        <v>7</v>
      </c>
      <c r="F4717" s="1">
        <v>9</v>
      </c>
      <c r="G4717" s="1" t="s">
        <v>32</v>
      </c>
      <c r="H4717" s="1" t="s">
        <v>23</v>
      </c>
      <c r="I4717" s="1">
        <v>17.989999999999998</v>
      </c>
      <c r="J4717" s="1">
        <v>0</v>
      </c>
      <c r="K4717" s="1" t="s">
        <v>28</v>
      </c>
      <c r="L4717" s="1">
        <v>4</v>
      </c>
      <c r="M4717" s="1">
        <v>0.7</v>
      </c>
      <c r="N4717" s="1" t="s">
        <v>29</v>
      </c>
    </row>
    <row r="4718" spans="1:14" x14ac:dyDescent="0.2">
      <c r="A4718" s="1" t="s">
        <v>4758</v>
      </c>
      <c r="B4718" s="1">
        <v>21</v>
      </c>
      <c r="C4718" s="1" t="s">
        <v>14</v>
      </c>
      <c r="D4718" s="1" t="s">
        <v>21</v>
      </c>
      <c r="E4718" s="1">
        <v>61.8</v>
      </c>
      <c r="F4718" s="1">
        <v>41</v>
      </c>
      <c r="G4718" s="1" t="s">
        <v>22</v>
      </c>
      <c r="H4718" s="1" t="s">
        <v>45</v>
      </c>
      <c r="I4718" s="1">
        <v>13.99</v>
      </c>
      <c r="J4718" s="1">
        <v>0</v>
      </c>
      <c r="K4718" s="1" t="s">
        <v>42</v>
      </c>
      <c r="L4718" s="1">
        <v>3</v>
      </c>
      <c r="M4718" s="1">
        <v>1.47</v>
      </c>
      <c r="N4718" s="1" t="s">
        <v>29</v>
      </c>
    </row>
    <row r="4719" spans="1:14" x14ac:dyDescent="0.2">
      <c r="A4719" s="1" t="s">
        <v>4759</v>
      </c>
      <c r="B4719" s="1">
        <v>50</v>
      </c>
      <c r="C4719" s="1" t="s">
        <v>26</v>
      </c>
      <c r="D4719" s="1" t="s">
        <v>15</v>
      </c>
      <c r="E4719" s="1">
        <v>2.84</v>
      </c>
      <c r="F4719" s="1">
        <v>36</v>
      </c>
      <c r="G4719" s="1" t="s">
        <v>27</v>
      </c>
      <c r="H4719" s="1" t="s">
        <v>54</v>
      </c>
      <c r="I4719" s="1">
        <v>8.99</v>
      </c>
      <c r="J4719" s="1">
        <v>1</v>
      </c>
      <c r="K4719" s="1" t="s">
        <v>18</v>
      </c>
      <c r="L4719" s="1">
        <v>3</v>
      </c>
      <c r="M4719" s="1">
        <v>0.08</v>
      </c>
      <c r="N4719" s="1" t="s">
        <v>46</v>
      </c>
    </row>
    <row r="4720" spans="1:14" x14ac:dyDescent="0.2">
      <c r="A4720" s="1" t="s">
        <v>4760</v>
      </c>
      <c r="B4720" s="1">
        <v>38</v>
      </c>
      <c r="C4720" s="1" t="s">
        <v>14</v>
      </c>
      <c r="D4720" s="1" t="s">
        <v>21</v>
      </c>
      <c r="E4720" s="1">
        <v>5.32</v>
      </c>
      <c r="F4720" s="1">
        <v>24</v>
      </c>
      <c r="G4720" s="1" t="s">
        <v>22</v>
      </c>
      <c r="H4720" s="1" t="s">
        <v>56</v>
      </c>
      <c r="I4720" s="1">
        <v>13.99</v>
      </c>
      <c r="J4720" s="1">
        <v>0</v>
      </c>
      <c r="K4720" s="1" t="s">
        <v>28</v>
      </c>
      <c r="L4720" s="1">
        <v>4</v>
      </c>
      <c r="M4720" s="1">
        <v>0.21</v>
      </c>
      <c r="N4720" s="1" t="s">
        <v>51</v>
      </c>
    </row>
    <row r="4721" spans="1:14" x14ac:dyDescent="0.2">
      <c r="A4721" s="1" t="s">
        <v>4761</v>
      </c>
      <c r="B4721" s="1">
        <v>67</v>
      </c>
      <c r="C4721" s="1" t="s">
        <v>40</v>
      </c>
      <c r="D4721" s="1" t="s">
        <v>21</v>
      </c>
      <c r="E4721" s="1">
        <v>0.44</v>
      </c>
      <c r="F4721" s="1">
        <v>27</v>
      </c>
      <c r="G4721" s="1" t="s">
        <v>48</v>
      </c>
      <c r="H4721" s="1" t="s">
        <v>56</v>
      </c>
      <c r="I4721" s="1">
        <v>13.99</v>
      </c>
      <c r="J4721" s="1">
        <v>1</v>
      </c>
      <c r="K4721" s="1" t="s">
        <v>60</v>
      </c>
      <c r="L4721" s="1">
        <v>3</v>
      </c>
      <c r="M4721" s="1">
        <v>0.02</v>
      </c>
      <c r="N4721" s="1" t="s">
        <v>19</v>
      </c>
    </row>
    <row r="4722" spans="1:14" x14ac:dyDescent="0.2">
      <c r="A4722" s="1" t="s">
        <v>4762</v>
      </c>
      <c r="B4722" s="1">
        <v>70</v>
      </c>
      <c r="C4722" s="1" t="s">
        <v>26</v>
      </c>
      <c r="D4722" s="1" t="s">
        <v>21</v>
      </c>
      <c r="E4722" s="1">
        <v>7.16</v>
      </c>
      <c r="F4722" s="1">
        <v>40</v>
      </c>
      <c r="G4722" s="1" t="s">
        <v>22</v>
      </c>
      <c r="H4722" s="1" t="s">
        <v>56</v>
      </c>
      <c r="I4722" s="1">
        <v>13.99</v>
      </c>
      <c r="J4722" s="1">
        <v>1</v>
      </c>
      <c r="K4722" s="1" t="s">
        <v>36</v>
      </c>
      <c r="L4722" s="1">
        <v>1</v>
      </c>
      <c r="M4722" s="1">
        <v>0.17</v>
      </c>
      <c r="N4722" s="1" t="s">
        <v>46</v>
      </c>
    </row>
    <row r="4723" spans="1:14" x14ac:dyDescent="0.2">
      <c r="A4723" s="1" t="s">
        <v>4763</v>
      </c>
      <c r="B4723" s="1">
        <v>58</v>
      </c>
      <c r="C4723" s="1" t="s">
        <v>14</v>
      </c>
      <c r="D4723" s="1" t="s">
        <v>21</v>
      </c>
      <c r="E4723" s="1">
        <v>0.73</v>
      </c>
      <c r="F4723" s="1">
        <v>14</v>
      </c>
      <c r="G4723" s="1" t="s">
        <v>22</v>
      </c>
      <c r="H4723" s="1" t="s">
        <v>23</v>
      </c>
      <c r="I4723" s="1">
        <v>13.99</v>
      </c>
      <c r="J4723" s="1">
        <v>1</v>
      </c>
      <c r="K4723" s="1" t="s">
        <v>18</v>
      </c>
      <c r="L4723" s="1">
        <v>3</v>
      </c>
      <c r="M4723" s="1">
        <v>0.05</v>
      </c>
      <c r="N4723" s="1" t="s">
        <v>19</v>
      </c>
    </row>
    <row r="4724" spans="1:14" x14ac:dyDescent="0.2">
      <c r="A4724" s="1" t="s">
        <v>4764</v>
      </c>
      <c r="B4724" s="1">
        <v>21</v>
      </c>
      <c r="C4724" s="1" t="s">
        <v>14</v>
      </c>
      <c r="D4724" s="1" t="s">
        <v>15</v>
      </c>
      <c r="E4724" s="1">
        <v>2.73</v>
      </c>
      <c r="F4724" s="1">
        <v>48</v>
      </c>
      <c r="G4724" s="1" t="s">
        <v>27</v>
      </c>
      <c r="H4724" s="1" t="s">
        <v>17</v>
      </c>
      <c r="I4724" s="1">
        <v>8.99</v>
      </c>
      <c r="J4724" s="1">
        <v>1</v>
      </c>
      <c r="K4724" s="1" t="s">
        <v>42</v>
      </c>
      <c r="L4724" s="1">
        <v>5</v>
      </c>
      <c r="M4724" s="1">
        <v>0.06</v>
      </c>
      <c r="N4724" s="1" t="s">
        <v>29</v>
      </c>
    </row>
    <row r="4725" spans="1:14" x14ac:dyDescent="0.2">
      <c r="A4725" s="1" t="s">
        <v>4765</v>
      </c>
      <c r="B4725" s="1">
        <v>28</v>
      </c>
      <c r="C4725" s="1" t="s">
        <v>14</v>
      </c>
      <c r="D4725" s="1" t="s">
        <v>31</v>
      </c>
      <c r="E4725" s="1">
        <v>17.100000000000001</v>
      </c>
      <c r="F4725" s="1">
        <v>16</v>
      </c>
      <c r="G4725" s="1" t="s">
        <v>16</v>
      </c>
      <c r="H4725" s="1" t="s">
        <v>54</v>
      </c>
      <c r="I4725" s="1">
        <v>17.989999999999998</v>
      </c>
      <c r="J4725" s="1">
        <v>0</v>
      </c>
      <c r="K4725" s="1" t="s">
        <v>28</v>
      </c>
      <c r="L4725" s="1">
        <v>4</v>
      </c>
      <c r="M4725" s="1">
        <v>1.01</v>
      </c>
      <c r="N4725" s="1" t="s">
        <v>19</v>
      </c>
    </row>
    <row r="4726" spans="1:14" x14ac:dyDescent="0.2">
      <c r="A4726" s="1" t="s">
        <v>4766</v>
      </c>
      <c r="B4726" s="1">
        <v>61</v>
      </c>
      <c r="C4726" s="1" t="s">
        <v>40</v>
      </c>
      <c r="D4726" s="1" t="s">
        <v>15</v>
      </c>
      <c r="E4726" s="1">
        <v>20.11</v>
      </c>
      <c r="F4726" s="1">
        <v>17</v>
      </c>
      <c r="G4726" s="1" t="s">
        <v>69</v>
      </c>
      <c r="H4726" s="1" t="s">
        <v>54</v>
      </c>
      <c r="I4726" s="1">
        <v>8.99</v>
      </c>
      <c r="J4726" s="1">
        <v>0</v>
      </c>
      <c r="K4726" s="1" t="s">
        <v>36</v>
      </c>
      <c r="L4726" s="1">
        <v>1</v>
      </c>
      <c r="M4726" s="1">
        <v>1.1200000000000001</v>
      </c>
      <c r="N4726" s="1" t="s">
        <v>46</v>
      </c>
    </row>
    <row r="4727" spans="1:14" x14ac:dyDescent="0.2">
      <c r="A4727" s="1" t="s">
        <v>4767</v>
      </c>
      <c r="B4727" s="1">
        <v>27</v>
      </c>
      <c r="C4727" s="1" t="s">
        <v>40</v>
      </c>
      <c r="D4727" s="1" t="s">
        <v>15</v>
      </c>
      <c r="E4727" s="1">
        <v>31</v>
      </c>
      <c r="F4727" s="1">
        <v>57</v>
      </c>
      <c r="G4727" s="1" t="s">
        <v>48</v>
      </c>
      <c r="H4727" s="1" t="s">
        <v>17</v>
      </c>
      <c r="I4727" s="1">
        <v>8.99</v>
      </c>
      <c r="J4727" s="1">
        <v>0</v>
      </c>
      <c r="K4727" s="1" t="s">
        <v>28</v>
      </c>
      <c r="L4727" s="1">
        <v>5</v>
      </c>
      <c r="M4727" s="1">
        <v>0.53</v>
      </c>
      <c r="N4727" s="1" t="s">
        <v>38</v>
      </c>
    </row>
    <row r="4728" spans="1:14" x14ac:dyDescent="0.2">
      <c r="A4728" s="1" t="s">
        <v>4768</v>
      </c>
      <c r="B4728" s="1">
        <v>63</v>
      </c>
      <c r="C4728" s="1" t="s">
        <v>14</v>
      </c>
      <c r="D4728" s="1" t="s">
        <v>21</v>
      </c>
      <c r="E4728" s="1">
        <v>11.42</v>
      </c>
      <c r="F4728" s="1">
        <v>57</v>
      </c>
      <c r="G4728" s="1" t="s">
        <v>22</v>
      </c>
      <c r="H4728" s="1" t="s">
        <v>54</v>
      </c>
      <c r="I4728" s="1">
        <v>13.99</v>
      </c>
      <c r="J4728" s="1">
        <v>1</v>
      </c>
      <c r="K4728" s="1" t="s">
        <v>60</v>
      </c>
      <c r="L4728" s="1">
        <v>1</v>
      </c>
      <c r="M4728" s="1">
        <v>0.2</v>
      </c>
      <c r="N4728" s="1" t="s">
        <v>33</v>
      </c>
    </row>
    <row r="4729" spans="1:14" x14ac:dyDescent="0.2">
      <c r="A4729" s="1" t="s">
        <v>4769</v>
      </c>
      <c r="B4729" s="1">
        <v>51</v>
      </c>
      <c r="C4729" s="1" t="s">
        <v>40</v>
      </c>
      <c r="D4729" s="1" t="s">
        <v>31</v>
      </c>
      <c r="E4729" s="1">
        <v>14.64</v>
      </c>
      <c r="F4729" s="1">
        <v>23</v>
      </c>
      <c r="G4729" s="1" t="s">
        <v>16</v>
      </c>
      <c r="H4729" s="1" t="s">
        <v>56</v>
      </c>
      <c r="I4729" s="1">
        <v>17.989999999999998</v>
      </c>
      <c r="J4729" s="1">
        <v>0</v>
      </c>
      <c r="K4729" s="1" t="s">
        <v>60</v>
      </c>
      <c r="L4729" s="1">
        <v>4</v>
      </c>
      <c r="M4729" s="1">
        <v>0.61</v>
      </c>
      <c r="N4729" s="1" t="s">
        <v>51</v>
      </c>
    </row>
    <row r="4730" spans="1:14" x14ac:dyDescent="0.2">
      <c r="A4730" s="1" t="s">
        <v>4770</v>
      </c>
      <c r="B4730" s="1">
        <v>40</v>
      </c>
      <c r="C4730" s="1" t="s">
        <v>26</v>
      </c>
      <c r="D4730" s="1" t="s">
        <v>15</v>
      </c>
      <c r="E4730" s="1">
        <v>5.54</v>
      </c>
      <c r="F4730" s="1">
        <v>11</v>
      </c>
      <c r="G4730" s="1" t="s">
        <v>32</v>
      </c>
      <c r="H4730" s="1" t="s">
        <v>23</v>
      </c>
      <c r="I4730" s="1">
        <v>8.99</v>
      </c>
      <c r="J4730" s="1">
        <v>1</v>
      </c>
      <c r="K4730" s="1" t="s">
        <v>18</v>
      </c>
      <c r="L4730" s="1">
        <v>1</v>
      </c>
      <c r="M4730" s="1">
        <v>0.46</v>
      </c>
      <c r="N4730" s="1" t="s">
        <v>29</v>
      </c>
    </row>
    <row r="4731" spans="1:14" x14ac:dyDescent="0.2">
      <c r="A4731" s="1" t="s">
        <v>4771</v>
      </c>
      <c r="B4731" s="1">
        <v>47</v>
      </c>
      <c r="C4731" s="1" t="s">
        <v>26</v>
      </c>
      <c r="D4731" s="1" t="s">
        <v>31</v>
      </c>
      <c r="E4731" s="1">
        <v>34.18</v>
      </c>
      <c r="F4731" s="1">
        <v>50</v>
      </c>
      <c r="G4731" s="1" t="s">
        <v>22</v>
      </c>
      <c r="H4731" s="1" t="s">
        <v>54</v>
      </c>
      <c r="I4731" s="1">
        <v>17.989999999999998</v>
      </c>
      <c r="J4731" s="1">
        <v>0</v>
      </c>
      <c r="K4731" s="1" t="s">
        <v>28</v>
      </c>
      <c r="L4731" s="1">
        <v>4</v>
      </c>
      <c r="M4731" s="1">
        <v>0.67</v>
      </c>
      <c r="N4731" s="1" t="s">
        <v>29</v>
      </c>
    </row>
    <row r="4732" spans="1:14" x14ac:dyDescent="0.2">
      <c r="A4732" s="1" t="s">
        <v>4772</v>
      </c>
      <c r="B4732" s="1">
        <v>19</v>
      </c>
      <c r="C4732" s="1" t="s">
        <v>14</v>
      </c>
      <c r="D4732" s="1" t="s">
        <v>15</v>
      </c>
      <c r="E4732" s="1">
        <v>1.23</v>
      </c>
      <c r="F4732" s="1">
        <v>47</v>
      </c>
      <c r="G4732" s="1" t="s">
        <v>27</v>
      </c>
      <c r="H4732" s="1" t="s">
        <v>23</v>
      </c>
      <c r="I4732" s="1">
        <v>8.99</v>
      </c>
      <c r="J4732" s="1">
        <v>1</v>
      </c>
      <c r="K4732" s="1" t="s">
        <v>36</v>
      </c>
      <c r="L4732" s="1">
        <v>4</v>
      </c>
      <c r="M4732" s="1">
        <v>0.03</v>
      </c>
      <c r="N4732" s="1" t="s">
        <v>24</v>
      </c>
    </row>
    <row r="4733" spans="1:14" x14ac:dyDescent="0.2">
      <c r="A4733" s="1" t="s">
        <v>4773</v>
      </c>
      <c r="B4733" s="1">
        <v>43</v>
      </c>
      <c r="C4733" s="1" t="s">
        <v>26</v>
      </c>
      <c r="D4733" s="1" t="s">
        <v>15</v>
      </c>
      <c r="E4733" s="1">
        <v>7.51</v>
      </c>
      <c r="F4733" s="1">
        <v>2</v>
      </c>
      <c r="G4733" s="1" t="s">
        <v>22</v>
      </c>
      <c r="H4733" s="1" t="s">
        <v>17</v>
      </c>
      <c r="I4733" s="1">
        <v>8.99</v>
      </c>
      <c r="J4733" s="1">
        <v>0</v>
      </c>
      <c r="K4733" s="1" t="s">
        <v>60</v>
      </c>
      <c r="L4733" s="1">
        <v>4</v>
      </c>
      <c r="M4733" s="1">
        <v>2.5</v>
      </c>
      <c r="N4733" s="1" t="s">
        <v>29</v>
      </c>
    </row>
    <row r="4734" spans="1:14" x14ac:dyDescent="0.2">
      <c r="A4734" s="1" t="s">
        <v>4774</v>
      </c>
      <c r="B4734" s="1">
        <v>63</v>
      </c>
      <c r="C4734" s="1" t="s">
        <v>40</v>
      </c>
      <c r="D4734" s="1" t="s">
        <v>21</v>
      </c>
      <c r="E4734" s="1">
        <v>16.41</v>
      </c>
      <c r="F4734" s="1">
        <v>34</v>
      </c>
      <c r="G4734" s="1" t="s">
        <v>69</v>
      </c>
      <c r="H4734" s="1" t="s">
        <v>17</v>
      </c>
      <c r="I4734" s="1">
        <v>13.99</v>
      </c>
      <c r="J4734" s="1">
        <v>1</v>
      </c>
      <c r="K4734" s="1" t="s">
        <v>42</v>
      </c>
      <c r="L4734" s="1">
        <v>1</v>
      </c>
      <c r="M4734" s="1">
        <v>0.47</v>
      </c>
      <c r="N4734" s="1" t="s">
        <v>24</v>
      </c>
    </row>
    <row r="4735" spans="1:14" x14ac:dyDescent="0.2">
      <c r="A4735" s="1" t="s">
        <v>4775</v>
      </c>
      <c r="B4735" s="1">
        <v>39</v>
      </c>
      <c r="C4735" s="1" t="s">
        <v>26</v>
      </c>
      <c r="D4735" s="1" t="s">
        <v>21</v>
      </c>
      <c r="E4735" s="1">
        <v>11.29</v>
      </c>
      <c r="F4735" s="1">
        <v>40</v>
      </c>
      <c r="G4735" s="1" t="s">
        <v>22</v>
      </c>
      <c r="H4735" s="1" t="s">
        <v>45</v>
      </c>
      <c r="I4735" s="1">
        <v>13.99</v>
      </c>
      <c r="J4735" s="1">
        <v>1</v>
      </c>
      <c r="K4735" s="1" t="s">
        <v>28</v>
      </c>
      <c r="L4735" s="1">
        <v>1</v>
      </c>
      <c r="M4735" s="1">
        <v>0.28000000000000003</v>
      </c>
      <c r="N4735" s="1" t="s">
        <v>51</v>
      </c>
    </row>
    <row r="4736" spans="1:14" x14ac:dyDescent="0.2">
      <c r="A4736" s="1" t="s">
        <v>4776</v>
      </c>
      <c r="B4736" s="1">
        <v>20</v>
      </c>
      <c r="C4736" s="1" t="s">
        <v>14</v>
      </c>
      <c r="D4736" s="1" t="s">
        <v>15</v>
      </c>
      <c r="E4736" s="1">
        <v>0.37</v>
      </c>
      <c r="F4736" s="1">
        <v>27</v>
      </c>
      <c r="G4736" s="1" t="s">
        <v>16</v>
      </c>
      <c r="H4736" s="1" t="s">
        <v>54</v>
      </c>
      <c r="I4736" s="1">
        <v>8.99</v>
      </c>
      <c r="J4736" s="1">
        <v>1</v>
      </c>
      <c r="K4736" s="1" t="s">
        <v>42</v>
      </c>
      <c r="L4736" s="1">
        <v>1</v>
      </c>
      <c r="M4736" s="1">
        <v>0.01</v>
      </c>
      <c r="N4736" s="1" t="s">
        <v>29</v>
      </c>
    </row>
    <row r="4737" spans="1:14" x14ac:dyDescent="0.2">
      <c r="A4737" s="1" t="s">
        <v>4777</v>
      </c>
      <c r="B4737" s="1">
        <v>39</v>
      </c>
      <c r="C4737" s="1" t="s">
        <v>26</v>
      </c>
      <c r="D4737" s="1" t="s">
        <v>15</v>
      </c>
      <c r="E4737" s="1">
        <v>7.24</v>
      </c>
      <c r="F4737" s="1">
        <v>8</v>
      </c>
      <c r="G4737" s="1" t="s">
        <v>32</v>
      </c>
      <c r="H4737" s="1" t="s">
        <v>23</v>
      </c>
      <c r="I4737" s="1">
        <v>8.99</v>
      </c>
      <c r="J4737" s="1">
        <v>0</v>
      </c>
      <c r="K4737" s="1" t="s">
        <v>60</v>
      </c>
      <c r="L4737" s="1">
        <v>3</v>
      </c>
      <c r="M4737" s="1">
        <v>0.8</v>
      </c>
      <c r="N4737" s="1" t="s">
        <v>33</v>
      </c>
    </row>
    <row r="4738" spans="1:14" x14ac:dyDescent="0.2">
      <c r="A4738" s="1" t="s">
        <v>4778</v>
      </c>
      <c r="B4738" s="1">
        <v>30</v>
      </c>
      <c r="C4738" s="1" t="s">
        <v>14</v>
      </c>
      <c r="D4738" s="1" t="s">
        <v>31</v>
      </c>
      <c r="E4738" s="1">
        <v>21.23</v>
      </c>
      <c r="F4738" s="1">
        <v>50</v>
      </c>
      <c r="G4738" s="1" t="s">
        <v>16</v>
      </c>
      <c r="H4738" s="1" t="s">
        <v>23</v>
      </c>
      <c r="I4738" s="1">
        <v>17.989999999999998</v>
      </c>
      <c r="J4738" s="1">
        <v>0</v>
      </c>
      <c r="K4738" s="1" t="s">
        <v>60</v>
      </c>
      <c r="L4738" s="1">
        <v>2</v>
      </c>
      <c r="M4738" s="1">
        <v>0.42</v>
      </c>
      <c r="N4738" s="1" t="s">
        <v>29</v>
      </c>
    </row>
    <row r="4739" spans="1:14" x14ac:dyDescent="0.2">
      <c r="A4739" s="1" t="s">
        <v>4779</v>
      </c>
      <c r="B4739" s="1">
        <v>46</v>
      </c>
      <c r="C4739" s="1" t="s">
        <v>40</v>
      </c>
      <c r="D4739" s="1" t="s">
        <v>21</v>
      </c>
      <c r="E4739" s="1">
        <v>0.89</v>
      </c>
      <c r="F4739" s="1">
        <v>35</v>
      </c>
      <c r="G4739" s="1" t="s">
        <v>32</v>
      </c>
      <c r="H4739" s="1" t="s">
        <v>56</v>
      </c>
      <c r="I4739" s="1">
        <v>13.99</v>
      </c>
      <c r="J4739" s="1">
        <v>1</v>
      </c>
      <c r="K4739" s="1" t="s">
        <v>18</v>
      </c>
      <c r="L4739" s="1">
        <v>1</v>
      </c>
      <c r="M4739" s="1">
        <v>0.02</v>
      </c>
      <c r="N4739" s="1" t="s">
        <v>29</v>
      </c>
    </row>
    <row r="4740" spans="1:14" x14ac:dyDescent="0.2">
      <c r="A4740" s="1" t="s">
        <v>4780</v>
      </c>
      <c r="B4740" s="1">
        <v>66</v>
      </c>
      <c r="C4740" s="1" t="s">
        <v>14</v>
      </c>
      <c r="D4740" s="1" t="s">
        <v>15</v>
      </c>
      <c r="E4740" s="1">
        <v>1.21</v>
      </c>
      <c r="F4740" s="1">
        <v>7</v>
      </c>
      <c r="G4740" s="1" t="s">
        <v>16</v>
      </c>
      <c r="H4740" s="1" t="s">
        <v>17</v>
      </c>
      <c r="I4740" s="1">
        <v>8.99</v>
      </c>
      <c r="J4740" s="1">
        <v>1</v>
      </c>
      <c r="K4740" s="1" t="s">
        <v>28</v>
      </c>
      <c r="L4740" s="1">
        <v>5</v>
      </c>
      <c r="M4740" s="1">
        <v>0.15</v>
      </c>
      <c r="N4740" s="1" t="s">
        <v>51</v>
      </c>
    </row>
    <row r="4741" spans="1:14" x14ac:dyDescent="0.2">
      <c r="A4741" s="1" t="s">
        <v>4781</v>
      </c>
      <c r="B4741" s="1">
        <v>19</v>
      </c>
      <c r="C4741" s="1" t="s">
        <v>14</v>
      </c>
      <c r="D4741" s="1" t="s">
        <v>31</v>
      </c>
      <c r="E4741" s="1">
        <v>13.21</v>
      </c>
      <c r="F4741" s="1">
        <v>32</v>
      </c>
      <c r="G4741" s="1" t="s">
        <v>27</v>
      </c>
      <c r="H4741" s="1" t="s">
        <v>54</v>
      </c>
      <c r="I4741" s="1">
        <v>17.989999999999998</v>
      </c>
      <c r="J4741" s="1">
        <v>1</v>
      </c>
      <c r="K4741" s="1" t="s">
        <v>28</v>
      </c>
      <c r="L4741" s="1">
        <v>2</v>
      </c>
      <c r="M4741" s="1">
        <v>0.4</v>
      </c>
      <c r="N4741" s="1" t="s">
        <v>19</v>
      </c>
    </row>
    <row r="4742" spans="1:14" x14ac:dyDescent="0.2">
      <c r="A4742" s="1" t="s">
        <v>4782</v>
      </c>
      <c r="B4742" s="1">
        <v>54</v>
      </c>
      <c r="C4742" s="1" t="s">
        <v>40</v>
      </c>
      <c r="D4742" s="1" t="s">
        <v>31</v>
      </c>
      <c r="E4742" s="1">
        <v>18.07</v>
      </c>
      <c r="F4742" s="1">
        <v>14</v>
      </c>
      <c r="G4742" s="1" t="s">
        <v>27</v>
      </c>
      <c r="H4742" s="1" t="s">
        <v>17</v>
      </c>
      <c r="I4742" s="1">
        <v>17.989999999999998</v>
      </c>
      <c r="J4742" s="1">
        <v>0</v>
      </c>
      <c r="K4742" s="1" t="s">
        <v>36</v>
      </c>
      <c r="L4742" s="1">
        <v>2</v>
      </c>
      <c r="M4742" s="1">
        <v>1.2</v>
      </c>
      <c r="N4742" s="1" t="s">
        <v>24</v>
      </c>
    </row>
    <row r="4743" spans="1:14" x14ac:dyDescent="0.2">
      <c r="A4743" s="1" t="s">
        <v>4783</v>
      </c>
      <c r="B4743" s="1">
        <v>32</v>
      </c>
      <c r="C4743" s="1" t="s">
        <v>26</v>
      </c>
      <c r="D4743" s="1" t="s">
        <v>21</v>
      </c>
      <c r="E4743" s="1">
        <v>12.46</v>
      </c>
      <c r="F4743" s="1">
        <v>17</v>
      </c>
      <c r="G4743" s="1" t="s">
        <v>16</v>
      </c>
      <c r="H4743" s="1" t="s">
        <v>45</v>
      </c>
      <c r="I4743" s="1">
        <v>13.99</v>
      </c>
      <c r="J4743" s="1">
        <v>0</v>
      </c>
      <c r="K4743" s="1" t="s">
        <v>36</v>
      </c>
      <c r="L4743" s="1">
        <v>5</v>
      </c>
      <c r="M4743" s="1">
        <v>0.69</v>
      </c>
      <c r="N4743" s="1" t="s">
        <v>46</v>
      </c>
    </row>
    <row r="4744" spans="1:14" x14ac:dyDescent="0.2">
      <c r="A4744" s="1" t="s">
        <v>4784</v>
      </c>
      <c r="B4744" s="1">
        <v>40</v>
      </c>
      <c r="C4744" s="1" t="s">
        <v>26</v>
      </c>
      <c r="D4744" s="1" t="s">
        <v>15</v>
      </c>
      <c r="E4744" s="1">
        <v>3.95</v>
      </c>
      <c r="F4744" s="1">
        <v>34</v>
      </c>
      <c r="G4744" s="1" t="s">
        <v>32</v>
      </c>
      <c r="H4744" s="1" t="s">
        <v>56</v>
      </c>
      <c r="I4744" s="1">
        <v>8.99</v>
      </c>
      <c r="J4744" s="1">
        <v>1</v>
      </c>
      <c r="K4744" s="1" t="s">
        <v>36</v>
      </c>
      <c r="L4744" s="1">
        <v>4</v>
      </c>
      <c r="M4744" s="1">
        <v>0.11</v>
      </c>
      <c r="N4744" s="1" t="s">
        <v>46</v>
      </c>
    </row>
    <row r="4745" spans="1:14" x14ac:dyDescent="0.2">
      <c r="A4745" s="1" t="s">
        <v>4785</v>
      </c>
      <c r="B4745" s="1">
        <v>51</v>
      </c>
      <c r="C4745" s="1" t="s">
        <v>26</v>
      </c>
      <c r="D4745" s="1" t="s">
        <v>15</v>
      </c>
      <c r="E4745" s="1">
        <v>7.4</v>
      </c>
      <c r="F4745" s="1">
        <v>49</v>
      </c>
      <c r="G4745" s="1" t="s">
        <v>32</v>
      </c>
      <c r="H4745" s="1" t="s">
        <v>23</v>
      </c>
      <c r="I4745" s="1">
        <v>8.99</v>
      </c>
      <c r="J4745" s="1">
        <v>1</v>
      </c>
      <c r="K4745" s="1" t="s">
        <v>42</v>
      </c>
      <c r="L4745" s="1">
        <v>4</v>
      </c>
      <c r="M4745" s="1">
        <v>0.15</v>
      </c>
      <c r="N4745" s="1" t="s">
        <v>51</v>
      </c>
    </row>
    <row r="4746" spans="1:14" x14ac:dyDescent="0.2">
      <c r="A4746" s="1" t="s">
        <v>4786</v>
      </c>
      <c r="B4746" s="1">
        <v>24</v>
      </c>
      <c r="C4746" s="1" t="s">
        <v>14</v>
      </c>
      <c r="D4746" s="1" t="s">
        <v>31</v>
      </c>
      <c r="E4746" s="1">
        <v>5.54</v>
      </c>
      <c r="F4746" s="1">
        <v>47</v>
      </c>
      <c r="G4746" s="1" t="s">
        <v>16</v>
      </c>
      <c r="H4746" s="1" t="s">
        <v>56</v>
      </c>
      <c r="I4746" s="1">
        <v>17.989999999999998</v>
      </c>
      <c r="J4746" s="1">
        <v>0</v>
      </c>
      <c r="K4746" s="1" t="s">
        <v>42</v>
      </c>
      <c r="L4746" s="1">
        <v>5</v>
      </c>
      <c r="M4746" s="1">
        <v>0.12</v>
      </c>
      <c r="N4746" s="1" t="s">
        <v>51</v>
      </c>
    </row>
    <row r="4747" spans="1:14" x14ac:dyDescent="0.2">
      <c r="A4747" s="1" t="s">
        <v>4787</v>
      </c>
      <c r="B4747" s="1">
        <v>50</v>
      </c>
      <c r="C4747" s="1" t="s">
        <v>40</v>
      </c>
      <c r="D4747" s="1" t="s">
        <v>15</v>
      </c>
      <c r="E4747" s="1">
        <v>34.909999999999997</v>
      </c>
      <c r="F4747" s="1">
        <v>55</v>
      </c>
      <c r="G4747" s="1" t="s">
        <v>48</v>
      </c>
      <c r="H4747" s="1" t="s">
        <v>56</v>
      </c>
      <c r="I4747" s="1">
        <v>8.99</v>
      </c>
      <c r="J4747" s="1">
        <v>0</v>
      </c>
      <c r="K4747" s="1" t="s">
        <v>42</v>
      </c>
      <c r="L4747" s="1">
        <v>1</v>
      </c>
      <c r="M4747" s="1">
        <v>0.62</v>
      </c>
      <c r="N4747" s="1" t="s">
        <v>29</v>
      </c>
    </row>
    <row r="4748" spans="1:14" x14ac:dyDescent="0.2">
      <c r="A4748" s="1" t="s">
        <v>4788</v>
      </c>
      <c r="B4748" s="1">
        <v>52</v>
      </c>
      <c r="C4748" s="1" t="s">
        <v>26</v>
      </c>
      <c r="D4748" s="1" t="s">
        <v>31</v>
      </c>
      <c r="E4748" s="1">
        <v>19.84</v>
      </c>
      <c r="F4748" s="1">
        <v>51</v>
      </c>
      <c r="G4748" s="1" t="s">
        <v>48</v>
      </c>
      <c r="H4748" s="1" t="s">
        <v>56</v>
      </c>
      <c r="I4748" s="1">
        <v>17.989999999999998</v>
      </c>
      <c r="J4748" s="1">
        <v>0</v>
      </c>
      <c r="K4748" s="1" t="s">
        <v>42</v>
      </c>
      <c r="L4748" s="1">
        <v>4</v>
      </c>
      <c r="M4748" s="1">
        <v>0.38</v>
      </c>
      <c r="N4748" s="1" t="s">
        <v>29</v>
      </c>
    </row>
    <row r="4749" spans="1:14" x14ac:dyDescent="0.2">
      <c r="A4749" s="1" t="s">
        <v>4789</v>
      </c>
      <c r="B4749" s="1">
        <v>40</v>
      </c>
      <c r="C4749" s="1" t="s">
        <v>40</v>
      </c>
      <c r="D4749" s="1" t="s">
        <v>21</v>
      </c>
      <c r="E4749" s="1">
        <v>1.53</v>
      </c>
      <c r="F4749" s="1">
        <v>23</v>
      </c>
      <c r="G4749" s="1" t="s">
        <v>16</v>
      </c>
      <c r="H4749" s="1" t="s">
        <v>45</v>
      </c>
      <c r="I4749" s="1">
        <v>13.99</v>
      </c>
      <c r="J4749" s="1">
        <v>1</v>
      </c>
      <c r="K4749" s="1" t="s">
        <v>60</v>
      </c>
      <c r="L4749" s="1">
        <v>1</v>
      </c>
      <c r="M4749" s="1">
        <v>0.06</v>
      </c>
      <c r="N4749" s="1" t="s">
        <v>29</v>
      </c>
    </row>
    <row r="4750" spans="1:14" x14ac:dyDescent="0.2">
      <c r="A4750" s="1" t="s">
        <v>4790</v>
      </c>
      <c r="B4750" s="1">
        <v>24</v>
      </c>
      <c r="C4750" s="1" t="s">
        <v>26</v>
      </c>
      <c r="D4750" s="1" t="s">
        <v>21</v>
      </c>
      <c r="E4750" s="1">
        <v>30.63</v>
      </c>
      <c r="F4750" s="1">
        <v>58</v>
      </c>
      <c r="G4750" s="1" t="s">
        <v>32</v>
      </c>
      <c r="H4750" s="1" t="s">
        <v>23</v>
      </c>
      <c r="I4750" s="1">
        <v>13.99</v>
      </c>
      <c r="J4750" s="1">
        <v>0</v>
      </c>
      <c r="K4750" s="1" t="s">
        <v>36</v>
      </c>
      <c r="L4750" s="1">
        <v>4</v>
      </c>
      <c r="M4750" s="1">
        <v>0.52</v>
      </c>
      <c r="N4750" s="1" t="s">
        <v>24</v>
      </c>
    </row>
    <row r="4751" spans="1:14" x14ac:dyDescent="0.2">
      <c r="A4751" s="1" t="s">
        <v>4791</v>
      </c>
      <c r="B4751" s="1">
        <v>29</v>
      </c>
      <c r="C4751" s="1" t="s">
        <v>26</v>
      </c>
      <c r="D4751" s="1" t="s">
        <v>31</v>
      </c>
      <c r="E4751" s="1">
        <v>3.17</v>
      </c>
      <c r="F4751" s="1">
        <v>8</v>
      </c>
      <c r="G4751" s="1" t="s">
        <v>48</v>
      </c>
      <c r="H4751" s="1" t="s">
        <v>17</v>
      </c>
      <c r="I4751" s="1">
        <v>17.989999999999998</v>
      </c>
      <c r="J4751" s="1">
        <v>1</v>
      </c>
      <c r="K4751" s="1" t="s">
        <v>28</v>
      </c>
      <c r="L4751" s="1">
        <v>2</v>
      </c>
      <c r="M4751" s="1">
        <v>0.35</v>
      </c>
      <c r="N4751" s="1" t="s">
        <v>19</v>
      </c>
    </row>
    <row r="4752" spans="1:14" x14ac:dyDescent="0.2">
      <c r="A4752" s="1" t="s">
        <v>4792</v>
      </c>
      <c r="B4752" s="1">
        <v>68</v>
      </c>
      <c r="C4752" s="1" t="s">
        <v>14</v>
      </c>
      <c r="D4752" s="1" t="s">
        <v>15</v>
      </c>
      <c r="E4752" s="1">
        <v>21.58</v>
      </c>
      <c r="F4752" s="1">
        <v>30</v>
      </c>
      <c r="G4752" s="1" t="s">
        <v>32</v>
      </c>
      <c r="H4752" s="1" t="s">
        <v>56</v>
      </c>
      <c r="I4752" s="1">
        <v>8.99</v>
      </c>
      <c r="J4752" s="1">
        <v>0</v>
      </c>
      <c r="K4752" s="1" t="s">
        <v>60</v>
      </c>
      <c r="L4752" s="1">
        <v>2</v>
      </c>
      <c r="M4752" s="1">
        <v>0.7</v>
      </c>
      <c r="N4752" s="1" t="s">
        <v>33</v>
      </c>
    </row>
    <row r="4753" spans="1:14" x14ac:dyDescent="0.2">
      <c r="A4753" s="1" t="s">
        <v>4793</v>
      </c>
      <c r="B4753" s="1">
        <v>18</v>
      </c>
      <c r="C4753" s="1" t="s">
        <v>26</v>
      </c>
      <c r="D4753" s="1" t="s">
        <v>15</v>
      </c>
      <c r="E4753" s="1">
        <v>18.12</v>
      </c>
      <c r="F4753" s="1">
        <v>2</v>
      </c>
      <c r="G4753" s="1" t="s">
        <v>69</v>
      </c>
      <c r="H4753" s="1" t="s">
        <v>56</v>
      </c>
      <c r="I4753" s="1">
        <v>8.99</v>
      </c>
      <c r="J4753" s="1">
        <v>0</v>
      </c>
      <c r="K4753" s="1" t="s">
        <v>36</v>
      </c>
      <c r="L4753" s="1">
        <v>1</v>
      </c>
      <c r="M4753" s="1">
        <v>6.04</v>
      </c>
      <c r="N4753" s="1" t="s">
        <v>33</v>
      </c>
    </row>
    <row r="4754" spans="1:14" x14ac:dyDescent="0.2">
      <c r="A4754" s="1" t="s">
        <v>4794</v>
      </c>
      <c r="B4754" s="1">
        <v>45</v>
      </c>
      <c r="C4754" s="1" t="s">
        <v>26</v>
      </c>
      <c r="D4754" s="1" t="s">
        <v>21</v>
      </c>
      <c r="E4754" s="1">
        <v>16.100000000000001</v>
      </c>
      <c r="F4754" s="1">
        <v>13</v>
      </c>
      <c r="G4754" s="1" t="s">
        <v>48</v>
      </c>
      <c r="H4754" s="1" t="s">
        <v>56</v>
      </c>
      <c r="I4754" s="1">
        <v>13.99</v>
      </c>
      <c r="J4754" s="1">
        <v>0</v>
      </c>
      <c r="K4754" s="1" t="s">
        <v>36</v>
      </c>
      <c r="L4754" s="1">
        <v>3</v>
      </c>
      <c r="M4754" s="1">
        <v>1.1499999999999999</v>
      </c>
      <c r="N4754" s="1" t="s">
        <v>24</v>
      </c>
    </row>
    <row r="4755" spans="1:14" x14ac:dyDescent="0.2">
      <c r="A4755" s="1" t="s">
        <v>4795</v>
      </c>
      <c r="B4755" s="1">
        <v>20</v>
      </c>
      <c r="C4755" s="1" t="s">
        <v>14</v>
      </c>
      <c r="D4755" s="1" t="s">
        <v>21</v>
      </c>
      <c r="E4755" s="1">
        <v>2.75</v>
      </c>
      <c r="F4755" s="1">
        <v>2</v>
      </c>
      <c r="G4755" s="1" t="s">
        <v>16</v>
      </c>
      <c r="H4755" s="1" t="s">
        <v>17</v>
      </c>
      <c r="I4755" s="1">
        <v>13.99</v>
      </c>
      <c r="J4755" s="1">
        <v>0</v>
      </c>
      <c r="K4755" s="1" t="s">
        <v>60</v>
      </c>
      <c r="L4755" s="1">
        <v>2</v>
      </c>
      <c r="M4755" s="1">
        <v>0.92</v>
      </c>
      <c r="N4755" s="1" t="s">
        <v>24</v>
      </c>
    </row>
    <row r="4756" spans="1:14" x14ac:dyDescent="0.2">
      <c r="A4756" s="1" t="s">
        <v>4796</v>
      </c>
      <c r="B4756" s="1">
        <v>38</v>
      </c>
      <c r="C4756" s="1" t="s">
        <v>40</v>
      </c>
      <c r="D4756" s="1" t="s">
        <v>31</v>
      </c>
      <c r="E4756" s="1">
        <v>4.88</v>
      </c>
      <c r="F4756" s="1">
        <v>12</v>
      </c>
      <c r="G4756" s="1" t="s">
        <v>69</v>
      </c>
      <c r="H4756" s="1" t="s">
        <v>45</v>
      </c>
      <c r="I4756" s="1">
        <v>17.989999999999998</v>
      </c>
      <c r="J4756" s="1">
        <v>1</v>
      </c>
      <c r="K4756" s="1" t="s">
        <v>18</v>
      </c>
      <c r="L4756" s="1">
        <v>1</v>
      </c>
      <c r="M4756" s="1">
        <v>0.38</v>
      </c>
      <c r="N4756" s="1" t="s">
        <v>38</v>
      </c>
    </row>
    <row r="4757" spans="1:14" x14ac:dyDescent="0.2">
      <c r="A4757" s="1" t="s">
        <v>4797</v>
      </c>
      <c r="B4757" s="1">
        <v>70</v>
      </c>
      <c r="C4757" s="1" t="s">
        <v>14</v>
      </c>
      <c r="D4757" s="1" t="s">
        <v>21</v>
      </c>
      <c r="E4757" s="1">
        <v>1.42</v>
      </c>
      <c r="F4757" s="1">
        <v>17</v>
      </c>
      <c r="G4757" s="1" t="s">
        <v>48</v>
      </c>
      <c r="H4757" s="1" t="s">
        <v>45</v>
      </c>
      <c r="I4757" s="1">
        <v>13.99</v>
      </c>
      <c r="J4757" s="1">
        <v>1</v>
      </c>
      <c r="K4757" s="1" t="s">
        <v>36</v>
      </c>
      <c r="L4757" s="1">
        <v>2</v>
      </c>
      <c r="M4757" s="1">
        <v>0.08</v>
      </c>
      <c r="N4757" s="1" t="s">
        <v>46</v>
      </c>
    </row>
    <row r="4758" spans="1:14" x14ac:dyDescent="0.2">
      <c r="A4758" s="1" t="s">
        <v>4798</v>
      </c>
      <c r="B4758" s="1">
        <v>25</v>
      </c>
      <c r="C4758" s="1" t="s">
        <v>40</v>
      </c>
      <c r="D4758" s="1" t="s">
        <v>21</v>
      </c>
      <c r="E4758" s="1">
        <v>3.84</v>
      </c>
      <c r="F4758" s="1">
        <v>45</v>
      </c>
      <c r="G4758" s="1" t="s">
        <v>16</v>
      </c>
      <c r="H4758" s="1" t="s">
        <v>23</v>
      </c>
      <c r="I4758" s="1">
        <v>13.99</v>
      </c>
      <c r="J4758" s="1">
        <v>1</v>
      </c>
      <c r="K4758" s="1" t="s">
        <v>36</v>
      </c>
      <c r="L4758" s="1">
        <v>5</v>
      </c>
      <c r="M4758" s="1">
        <v>0.08</v>
      </c>
      <c r="N4758" s="1" t="s">
        <v>29</v>
      </c>
    </row>
    <row r="4759" spans="1:14" x14ac:dyDescent="0.2">
      <c r="A4759" s="1" t="s">
        <v>4799</v>
      </c>
      <c r="B4759" s="1">
        <v>42</v>
      </c>
      <c r="C4759" s="1" t="s">
        <v>26</v>
      </c>
      <c r="D4759" s="1" t="s">
        <v>31</v>
      </c>
      <c r="E4759" s="1">
        <v>6.45</v>
      </c>
      <c r="F4759" s="1">
        <v>52</v>
      </c>
      <c r="G4759" s="1" t="s">
        <v>22</v>
      </c>
      <c r="H4759" s="1" t="s">
        <v>56</v>
      </c>
      <c r="I4759" s="1">
        <v>17.989999999999998</v>
      </c>
      <c r="J4759" s="1">
        <v>1</v>
      </c>
      <c r="K4759" s="1" t="s">
        <v>18</v>
      </c>
      <c r="L4759" s="1">
        <v>1</v>
      </c>
      <c r="M4759" s="1">
        <v>0.12</v>
      </c>
      <c r="N4759" s="1" t="s">
        <v>51</v>
      </c>
    </row>
    <row r="4760" spans="1:14" x14ac:dyDescent="0.2">
      <c r="A4760" s="1" t="s">
        <v>4800</v>
      </c>
      <c r="B4760" s="1">
        <v>56</v>
      </c>
      <c r="C4760" s="1" t="s">
        <v>26</v>
      </c>
      <c r="D4760" s="1" t="s">
        <v>31</v>
      </c>
      <c r="E4760" s="1">
        <v>10.31</v>
      </c>
      <c r="F4760" s="1">
        <v>31</v>
      </c>
      <c r="G4760" s="1" t="s">
        <v>22</v>
      </c>
      <c r="H4760" s="1" t="s">
        <v>45</v>
      </c>
      <c r="I4760" s="1">
        <v>17.989999999999998</v>
      </c>
      <c r="J4760" s="1">
        <v>1</v>
      </c>
      <c r="K4760" s="1" t="s">
        <v>18</v>
      </c>
      <c r="L4760" s="1">
        <v>3</v>
      </c>
      <c r="M4760" s="1">
        <v>0.32</v>
      </c>
      <c r="N4760" s="1" t="s">
        <v>46</v>
      </c>
    </row>
    <row r="4761" spans="1:14" x14ac:dyDescent="0.2">
      <c r="A4761" s="1" t="s">
        <v>4801</v>
      </c>
      <c r="B4761" s="1">
        <v>49</v>
      </c>
      <c r="C4761" s="1" t="s">
        <v>14</v>
      </c>
      <c r="D4761" s="1" t="s">
        <v>15</v>
      </c>
      <c r="E4761" s="1">
        <v>3.16</v>
      </c>
      <c r="F4761" s="1">
        <v>31</v>
      </c>
      <c r="G4761" s="1" t="s">
        <v>27</v>
      </c>
      <c r="H4761" s="1" t="s">
        <v>54</v>
      </c>
      <c r="I4761" s="1">
        <v>8.99</v>
      </c>
      <c r="J4761" s="1">
        <v>1</v>
      </c>
      <c r="K4761" s="1" t="s">
        <v>18</v>
      </c>
      <c r="L4761" s="1">
        <v>5</v>
      </c>
      <c r="M4761" s="1">
        <v>0.1</v>
      </c>
      <c r="N4761" s="1" t="s">
        <v>19</v>
      </c>
    </row>
    <row r="4762" spans="1:14" x14ac:dyDescent="0.2">
      <c r="A4762" s="1" t="s">
        <v>4802</v>
      </c>
      <c r="B4762" s="1">
        <v>25</v>
      </c>
      <c r="C4762" s="1" t="s">
        <v>26</v>
      </c>
      <c r="D4762" s="1" t="s">
        <v>31</v>
      </c>
      <c r="E4762" s="1">
        <v>50.94</v>
      </c>
      <c r="F4762" s="1">
        <v>28</v>
      </c>
      <c r="G4762" s="1" t="s">
        <v>16</v>
      </c>
      <c r="H4762" s="1" t="s">
        <v>23</v>
      </c>
      <c r="I4762" s="1">
        <v>17.989999999999998</v>
      </c>
      <c r="J4762" s="1">
        <v>0</v>
      </c>
      <c r="K4762" s="1" t="s">
        <v>36</v>
      </c>
      <c r="L4762" s="1">
        <v>4</v>
      </c>
      <c r="M4762" s="1">
        <v>1.76</v>
      </c>
      <c r="N4762" s="1" t="s">
        <v>29</v>
      </c>
    </row>
    <row r="4763" spans="1:14" x14ac:dyDescent="0.2">
      <c r="A4763" s="2" t="s">
        <v>4803</v>
      </c>
      <c r="B4763" s="1">
        <v>39</v>
      </c>
      <c r="C4763" s="1" t="s">
        <v>14</v>
      </c>
      <c r="D4763" s="1" t="s">
        <v>31</v>
      </c>
      <c r="E4763" s="1">
        <v>0.33</v>
      </c>
      <c r="F4763" s="1">
        <v>29</v>
      </c>
      <c r="G4763" s="1" t="s">
        <v>16</v>
      </c>
      <c r="H4763" s="1" t="s">
        <v>45</v>
      </c>
      <c r="I4763" s="1">
        <v>17.989999999999998</v>
      </c>
      <c r="J4763" s="1">
        <v>1</v>
      </c>
      <c r="K4763" s="1" t="s">
        <v>60</v>
      </c>
      <c r="L4763" s="1">
        <v>2</v>
      </c>
      <c r="M4763" s="1">
        <v>0.01</v>
      </c>
      <c r="N4763" s="1" t="s">
        <v>51</v>
      </c>
    </row>
    <row r="4764" spans="1:14" x14ac:dyDescent="0.2">
      <c r="A4764" s="1" t="s">
        <v>4804</v>
      </c>
      <c r="B4764" s="1">
        <v>37</v>
      </c>
      <c r="C4764" s="1" t="s">
        <v>26</v>
      </c>
      <c r="D4764" s="1" t="s">
        <v>31</v>
      </c>
      <c r="E4764" s="1">
        <v>19.29</v>
      </c>
      <c r="F4764" s="1">
        <v>42</v>
      </c>
      <c r="G4764" s="1" t="s">
        <v>69</v>
      </c>
      <c r="H4764" s="1" t="s">
        <v>56</v>
      </c>
      <c r="I4764" s="1">
        <v>17.989999999999998</v>
      </c>
      <c r="J4764" s="1">
        <v>0</v>
      </c>
      <c r="K4764" s="1" t="s">
        <v>42</v>
      </c>
      <c r="L4764" s="1">
        <v>4</v>
      </c>
      <c r="M4764" s="1">
        <v>0.45</v>
      </c>
      <c r="N4764" s="1" t="s">
        <v>46</v>
      </c>
    </row>
    <row r="4765" spans="1:14" x14ac:dyDescent="0.2">
      <c r="A4765" s="1" t="s">
        <v>4805</v>
      </c>
      <c r="B4765" s="1">
        <v>21</v>
      </c>
      <c r="C4765" s="1" t="s">
        <v>40</v>
      </c>
      <c r="D4765" s="1" t="s">
        <v>21</v>
      </c>
      <c r="E4765" s="1">
        <v>0.19</v>
      </c>
      <c r="F4765" s="1">
        <v>59</v>
      </c>
      <c r="G4765" s="1" t="s">
        <v>69</v>
      </c>
      <c r="H4765" s="1" t="s">
        <v>23</v>
      </c>
      <c r="I4765" s="1">
        <v>13.99</v>
      </c>
      <c r="J4765" s="1">
        <v>1</v>
      </c>
      <c r="K4765" s="1" t="s">
        <v>36</v>
      </c>
      <c r="L4765" s="1">
        <v>3</v>
      </c>
      <c r="M4765" s="1">
        <v>0</v>
      </c>
      <c r="N4765" s="1" t="s">
        <v>38</v>
      </c>
    </row>
    <row r="4766" spans="1:14" x14ac:dyDescent="0.2">
      <c r="A4766" s="1" t="s">
        <v>4806</v>
      </c>
      <c r="B4766" s="1">
        <v>32</v>
      </c>
      <c r="C4766" s="1" t="s">
        <v>40</v>
      </c>
      <c r="D4766" s="1" t="s">
        <v>21</v>
      </c>
      <c r="E4766" s="1">
        <v>7.88</v>
      </c>
      <c r="F4766" s="1">
        <v>38</v>
      </c>
      <c r="G4766" s="1" t="s">
        <v>22</v>
      </c>
      <c r="H4766" s="1" t="s">
        <v>56</v>
      </c>
      <c r="I4766" s="1">
        <v>13.99</v>
      </c>
      <c r="J4766" s="1">
        <v>1</v>
      </c>
      <c r="K4766" s="1" t="s">
        <v>36</v>
      </c>
      <c r="L4766" s="1">
        <v>1</v>
      </c>
      <c r="M4766" s="1">
        <v>0.2</v>
      </c>
      <c r="N4766" s="1" t="s">
        <v>29</v>
      </c>
    </row>
    <row r="4767" spans="1:14" x14ac:dyDescent="0.2">
      <c r="A4767" s="1" t="s">
        <v>4807</v>
      </c>
      <c r="B4767" s="1">
        <v>49</v>
      </c>
      <c r="C4767" s="1" t="s">
        <v>14</v>
      </c>
      <c r="D4767" s="1" t="s">
        <v>31</v>
      </c>
      <c r="E4767" s="1">
        <v>0.21</v>
      </c>
      <c r="F4767" s="1">
        <v>26</v>
      </c>
      <c r="G4767" s="1" t="s">
        <v>32</v>
      </c>
      <c r="H4767" s="1" t="s">
        <v>17</v>
      </c>
      <c r="I4767" s="1">
        <v>17.989999999999998</v>
      </c>
      <c r="J4767" s="1">
        <v>1</v>
      </c>
      <c r="K4767" s="1" t="s">
        <v>36</v>
      </c>
      <c r="L4767" s="1">
        <v>3</v>
      </c>
      <c r="M4767" s="1">
        <v>0.01</v>
      </c>
      <c r="N4767" s="1" t="s">
        <v>51</v>
      </c>
    </row>
    <row r="4768" spans="1:14" x14ac:dyDescent="0.2">
      <c r="A4768" s="1" t="s">
        <v>4808</v>
      </c>
      <c r="B4768" s="1">
        <v>29</v>
      </c>
      <c r="C4768" s="1" t="s">
        <v>26</v>
      </c>
      <c r="D4768" s="1" t="s">
        <v>15</v>
      </c>
      <c r="E4768" s="1">
        <v>15.6</v>
      </c>
      <c r="F4768" s="1">
        <v>11</v>
      </c>
      <c r="G4768" s="1" t="s">
        <v>48</v>
      </c>
      <c r="H4768" s="1" t="s">
        <v>56</v>
      </c>
      <c r="I4768" s="1">
        <v>8.99</v>
      </c>
      <c r="J4768" s="1">
        <v>0</v>
      </c>
      <c r="K4768" s="1" t="s">
        <v>28</v>
      </c>
      <c r="L4768" s="1">
        <v>2</v>
      </c>
      <c r="M4768" s="1">
        <v>1.3</v>
      </c>
      <c r="N4768" s="1" t="s">
        <v>51</v>
      </c>
    </row>
    <row r="4769" spans="1:14" x14ac:dyDescent="0.2">
      <c r="A4769" s="1" t="s">
        <v>4809</v>
      </c>
      <c r="B4769" s="1">
        <v>56</v>
      </c>
      <c r="C4769" s="1" t="s">
        <v>40</v>
      </c>
      <c r="D4769" s="1" t="s">
        <v>15</v>
      </c>
      <c r="E4769" s="1">
        <v>6.72</v>
      </c>
      <c r="F4769" s="1">
        <v>1</v>
      </c>
      <c r="G4769" s="1" t="s">
        <v>32</v>
      </c>
      <c r="H4769" s="1" t="s">
        <v>45</v>
      </c>
      <c r="I4769" s="1">
        <v>8.99</v>
      </c>
      <c r="J4769" s="1">
        <v>0</v>
      </c>
      <c r="K4769" s="1" t="s">
        <v>36</v>
      </c>
      <c r="L4769" s="1">
        <v>2</v>
      </c>
      <c r="M4769" s="1">
        <v>3.36</v>
      </c>
      <c r="N4769" s="1" t="s">
        <v>38</v>
      </c>
    </row>
    <row r="4770" spans="1:14" x14ac:dyDescent="0.2">
      <c r="A4770" s="1" t="s">
        <v>4810</v>
      </c>
      <c r="B4770" s="1">
        <v>35</v>
      </c>
      <c r="C4770" s="1" t="s">
        <v>26</v>
      </c>
      <c r="D4770" s="1" t="s">
        <v>31</v>
      </c>
      <c r="E4770" s="1">
        <v>19.05</v>
      </c>
      <c r="F4770" s="1">
        <v>57</v>
      </c>
      <c r="G4770" s="1" t="s">
        <v>32</v>
      </c>
      <c r="H4770" s="1" t="s">
        <v>23</v>
      </c>
      <c r="I4770" s="1">
        <v>17.989999999999998</v>
      </c>
      <c r="J4770" s="1">
        <v>0</v>
      </c>
      <c r="K4770" s="1" t="s">
        <v>60</v>
      </c>
      <c r="L4770" s="1">
        <v>5</v>
      </c>
      <c r="M4770" s="1">
        <v>0.33</v>
      </c>
      <c r="N4770" s="1" t="s">
        <v>19</v>
      </c>
    </row>
    <row r="4771" spans="1:14" x14ac:dyDescent="0.2">
      <c r="A4771" s="1" t="s">
        <v>4811</v>
      </c>
      <c r="B4771" s="1">
        <v>38</v>
      </c>
      <c r="C4771" s="1" t="s">
        <v>26</v>
      </c>
      <c r="D4771" s="1" t="s">
        <v>31</v>
      </c>
      <c r="E4771" s="1">
        <v>10.11</v>
      </c>
      <c r="F4771" s="1">
        <v>23</v>
      </c>
      <c r="G4771" s="1" t="s">
        <v>27</v>
      </c>
      <c r="H4771" s="1" t="s">
        <v>54</v>
      </c>
      <c r="I4771" s="1">
        <v>17.989999999999998</v>
      </c>
      <c r="J4771" s="1">
        <v>0</v>
      </c>
      <c r="K4771" s="1" t="s">
        <v>42</v>
      </c>
      <c r="L4771" s="1">
        <v>4</v>
      </c>
      <c r="M4771" s="1">
        <v>0.42</v>
      </c>
      <c r="N4771" s="1" t="s">
        <v>19</v>
      </c>
    </row>
    <row r="4772" spans="1:14" x14ac:dyDescent="0.2">
      <c r="A4772" s="1" t="s">
        <v>4812</v>
      </c>
      <c r="B4772" s="1">
        <v>22</v>
      </c>
      <c r="C4772" s="1" t="s">
        <v>26</v>
      </c>
      <c r="D4772" s="1" t="s">
        <v>15</v>
      </c>
      <c r="E4772" s="1">
        <v>4.4000000000000004</v>
      </c>
      <c r="F4772" s="1">
        <v>34</v>
      </c>
      <c r="G4772" s="1" t="s">
        <v>22</v>
      </c>
      <c r="H4772" s="1" t="s">
        <v>17</v>
      </c>
      <c r="I4772" s="1">
        <v>8.99</v>
      </c>
      <c r="J4772" s="1">
        <v>1</v>
      </c>
      <c r="K4772" s="1" t="s">
        <v>28</v>
      </c>
      <c r="L4772" s="1">
        <v>5</v>
      </c>
      <c r="M4772" s="1">
        <v>0.13</v>
      </c>
      <c r="N4772" s="1" t="s">
        <v>19</v>
      </c>
    </row>
    <row r="4773" spans="1:14" x14ac:dyDescent="0.2">
      <c r="A4773" s="1" t="s">
        <v>4813</v>
      </c>
      <c r="B4773" s="1">
        <v>68</v>
      </c>
      <c r="C4773" s="1" t="s">
        <v>14</v>
      </c>
      <c r="D4773" s="1" t="s">
        <v>15</v>
      </c>
      <c r="E4773" s="1">
        <v>23.54</v>
      </c>
      <c r="F4773" s="1">
        <v>33</v>
      </c>
      <c r="G4773" s="1" t="s">
        <v>69</v>
      </c>
      <c r="H4773" s="1" t="s">
        <v>56</v>
      </c>
      <c r="I4773" s="1">
        <v>8.99</v>
      </c>
      <c r="J4773" s="1">
        <v>0</v>
      </c>
      <c r="K4773" s="1" t="s">
        <v>18</v>
      </c>
      <c r="L4773" s="1">
        <v>5</v>
      </c>
      <c r="M4773" s="1">
        <v>0.69</v>
      </c>
      <c r="N4773" s="1" t="s">
        <v>19</v>
      </c>
    </row>
    <row r="4774" spans="1:14" x14ac:dyDescent="0.2">
      <c r="A4774" s="1" t="s">
        <v>4814</v>
      </c>
      <c r="B4774" s="1">
        <v>46</v>
      </c>
      <c r="C4774" s="1" t="s">
        <v>40</v>
      </c>
      <c r="D4774" s="1" t="s">
        <v>15</v>
      </c>
      <c r="E4774" s="1">
        <v>13.5</v>
      </c>
      <c r="F4774" s="1">
        <v>44</v>
      </c>
      <c r="G4774" s="1" t="s">
        <v>69</v>
      </c>
      <c r="H4774" s="1" t="s">
        <v>45</v>
      </c>
      <c r="I4774" s="1">
        <v>8.99</v>
      </c>
      <c r="J4774" s="1">
        <v>1</v>
      </c>
      <c r="K4774" s="1" t="s">
        <v>36</v>
      </c>
      <c r="L4774" s="1">
        <v>1</v>
      </c>
      <c r="M4774" s="1">
        <v>0.3</v>
      </c>
      <c r="N4774" s="1" t="s">
        <v>29</v>
      </c>
    </row>
    <row r="4775" spans="1:14" x14ac:dyDescent="0.2">
      <c r="A4775" s="1" t="s">
        <v>4815</v>
      </c>
      <c r="B4775" s="1">
        <v>38</v>
      </c>
      <c r="C4775" s="1" t="s">
        <v>40</v>
      </c>
      <c r="D4775" s="1" t="s">
        <v>15</v>
      </c>
      <c r="E4775" s="1">
        <v>11.77</v>
      </c>
      <c r="F4775" s="1">
        <v>49</v>
      </c>
      <c r="G4775" s="1" t="s">
        <v>16</v>
      </c>
      <c r="H4775" s="1" t="s">
        <v>17</v>
      </c>
      <c r="I4775" s="1">
        <v>8.99</v>
      </c>
      <c r="J4775" s="1">
        <v>1</v>
      </c>
      <c r="K4775" s="1" t="s">
        <v>60</v>
      </c>
      <c r="L4775" s="1">
        <v>5</v>
      </c>
      <c r="M4775" s="1">
        <v>0.24</v>
      </c>
      <c r="N4775" s="1" t="s">
        <v>46</v>
      </c>
    </row>
    <row r="4776" spans="1:14" x14ac:dyDescent="0.2">
      <c r="A4776" s="1" t="s">
        <v>4816</v>
      </c>
      <c r="B4776" s="1">
        <v>31</v>
      </c>
      <c r="C4776" s="1" t="s">
        <v>40</v>
      </c>
      <c r="D4776" s="1" t="s">
        <v>21</v>
      </c>
      <c r="E4776" s="1">
        <v>8.85</v>
      </c>
      <c r="F4776" s="1">
        <v>5</v>
      </c>
      <c r="G4776" s="1" t="s">
        <v>32</v>
      </c>
      <c r="H4776" s="1" t="s">
        <v>56</v>
      </c>
      <c r="I4776" s="1">
        <v>13.99</v>
      </c>
      <c r="J4776" s="1">
        <v>0</v>
      </c>
      <c r="K4776" s="1" t="s">
        <v>18</v>
      </c>
      <c r="L4776" s="1">
        <v>1</v>
      </c>
      <c r="M4776" s="1">
        <v>1.47</v>
      </c>
      <c r="N4776" s="1" t="s">
        <v>24</v>
      </c>
    </row>
    <row r="4777" spans="1:14" x14ac:dyDescent="0.2">
      <c r="A4777" s="1" t="s">
        <v>4817</v>
      </c>
      <c r="B4777" s="1">
        <v>64</v>
      </c>
      <c r="C4777" s="1" t="s">
        <v>26</v>
      </c>
      <c r="D4777" s="1" t="s">
        <v>21</v>
      </c>
      <c r="E4777" s="1">
        <v>13.89</v>
      </c>
      <c r="F4777" s="1">
        <v>43</v>
      </c>
      <c r="G4777" s="1" t="s">
        <v>32</v>
      </c>
      <c r="H4777" s="1" t="s">
        <v>56</v>
      </c>
      <c r="I4777" s="1">
        <v>13.99</v>
      </c>
      <c r="J4777" s="1">
        <v>1</v>
      </c>
      <c r="K4777" s="1" t="s">
        <v>60</v>
      </c>
      <c r="L4777" s="1">
        <v>1</v>
      </c>
      <c r="M4777" s="1">
        <v>0.32</v>
      </c>
      <c r="N4777" s="1" t="s">
        <v>51</v>
      </c>
    </row>
    <row r="4778" spans="1:14" x14ac:dyDescent="0.2">
      <c r="A4778" s="1" t="s">
        <v>4818</v>
      </c>
      <c r="B4778" s="1">
        <v>42</v>
      </c>
      <c r="C4778" s="1" t="s">
        <v>26</v>
      </c>
      <c r="D4778" s="1" t="s">
        <v>21</v>
      </c>
      <c r="E4778" s="1">
        <v>4.37</v>
      </c>
      <c r="F4778" s="1">
        <v>18</v>
      </c>
      <c r="G4778" s="1" t="s">
        <v>16</v>
      </c>
      <c r="H4778" s="1" t="s">
        <v>45</v>
      </c>
      <c r="I4778" s="1">
        <v>13.99</v>
      </c>
      <c r="J4778" s="1">
        <v>1</v>
      </c>
      <c r="K4778" s="1" t="s">
        <v>28</v>
      </c>
      <c r="L4778" s="1">
        <v>5</v>
      </c>
      <c r="M4778" s="1">
        <v>0.23</v>
      </c>
      <c r="N4778" s="1" t="s">
        <v>33</v>
      </c>
    </row>
    <row r="4779" spans="1:14" x14ac:dyDescent="0.2">
      <c r="A4779" s="1" t="s">
        <v>4819</v>
      </c>
      <c r="B4779" s="1">
        <v>51</v>
      </c>
      <c r="C4779" s="1" t="s">
        <v>26</v>
      </c>
      <c r="D4779" s="1" t="s">
        <v>21</v>
      </c>
      <c r="E4779" s="1">
        <v>4.3499999999999996</v>
      </c>
      <c r="F4779" s="1">
        <v>44</v>
      </c>
      <c r="G4779" s="1" t="s">
        <v>32</v>
      </c>
      <c r="H4779" s="1" t="s">
        <v>45</v>
      </c>
      <c r="I4779" s="1">
        <v>13.99</v>
      </c>
      <c r="J4779" s="1">
        <v>1</v>
      </c>
      <c r="K4779" s="1" t="s">
        <v>18</v>
      </c>
      <c r="L4779" s="1">
        <v>1</v>
      </c>
      <c r="M4779" s="1">
        <v>0.1</v>
      </c>
      <c r="N4779" s="1" t="s">
        <v>24</v>
      </c>
    </row>
    <row r="4780" spans="1:14" x14ac:dyDescent="0.2">
      <c r="A4780" s="1" t="s">
        <v>4820</v>
      </c>
      <c r="B4780" s="1">
        <v>23</v>
      </c>
      <c r="C4780" s="1" t="s">
        <v>40</v>
      </c>
      <c r="D4780" s="1" t="s">
        <v>15</v>
      </c>
      <c r="E4780" s="1">
        <v>1.81</v>
      </c>
      <c r="F4780" s="1">
        <v>0</v>
      </c>
      <c r="G4780" s="1" t="s">
        <v>22</v>
      </c>
      <c r="H4780" s="1" t="s">
        <v>45</v>
      </c>
      <c r="I4780" s="1">
        <v>8.99</v>
      </c>
      <c r="J4780" s="1">
        <v>0</v>
      </c>
      <c r="K4780" s="1" t="s">
        <v>28</v>
      </c>
      <c r="L4780" s="1">
        <v>5</v>
      </c>
      <c r="M4780" s="1">
        <v>1.81</v>
      </c>
      <c r="N4780" s="1" t="s">
        <v>33</v>
      </c>
    </row>
    <row r="4781" spans="1:14" x14ac:dyDescent="0.2">
      <c r="A4781" s="1" t="s">
        <v>4821</v>
      </c>
      <c r="B4781" s="1">
        <v>56</v>
      </c>
      <c r="C4781" s="1" t="s">
        <v>26</v>
      </c>
      <c r="D4781" s="1" t="s">
        <v>31</v>
      </c>
      <c r="E4781" s="1">
        <v>32.380000000000003</v>
      </c>
      <c r="F4781" s="1">
        <v>15</v>
      </c>
      <c r="G4781" s="1" t="s">
        <v>48</v>
      </c>
      <c r="H4781" s="1" t="s">
        <v>45</v>
      </c>
      <c r="I4781" s="1">
        <v>17.989999999999998</v>
      </c>
      <c r="J4781" s="1">
        <v>0</v>
      </c>
      <c r="K4781" s="1" t="s">
        <v>36</v>
      </c>
      <c r="L4781" s="1">
        <v>5</v>
      </c>
      <c r="M4781" s="1">
        <v>2.02</v>
      </c>
      <c r="N4781" s="1" t="s">
        <v>46</v>
      </c>
    </row>
    <row r="4782" spans="1:14" x14ac:dyDescent="0.2">
      <c r="A4782" s="1" t="s">
        <v>4822</v>
      </c>
      <c r="B4782" s="1">
        <v>59</v>
      </c>
      <c r="C4782" s="1" t="s">
        <v>40</v>
      </c>
      <c r="D4782" s="1" t="s">
        <v>21</v>
      </c>
      <c r="E4782" s="1">
        <v>4.41</v>
      </c>
      <c r="F4782" s="1">
        <v>35</v>
      </c>
      <c r="G4782" s="1" t="s">
        <v>22</v>
      </c>
      <c r="H4782" s="1" t="s">
        <v>17</v>
      </c>
      <c r="I4782" s="1">
        <v>13.99</v>
      </c>
      <c r="J4782" s="1">
        <v>1</v>
      </c>
      <c r="K4782" s="1" t="s">
        <v>28</v>
      </c>
      <c r="L4782" s="1">
        <v>3</v>
      </c>
      <c r="M4782" s="1">
        <v>0.12</v>
      </c>
      <c r="N4782" s="1" t="s">
        <v>38</v>
      </c>
    </row>
    <row r="4783" spans="1:14" x14ac:dyDescent="0.2">
      <c r="A4783" s="1" t="s">
        <v>4823</v>
      </c>
      <c r="B4783" s="1">
        <v>20</v>
      </c>
      <c r="C4783" s="1" t="s">
        <v>26</v>
      </c>
      <c r="D4783" s="1" t="s">
        <v>31</v>
      </c>
      <c r="E4783" s="1">
        <v>4.18</v>
      </c>
      <c r="F4783" s="1">
        <v>36</v>
      </c>
      <c r="G4783" s="1" t="s">
        <v>69</v>
      </c>
      <c r="H4783" s="1" t="s">
        <v>56</v>
      </c>
      <c r="I4783" s="1">
        <v>17.989999999999998</v>
      </c>
      <c r="J4783" s="1">
        <v>1</v>
      </c>
      <c r="K4783" s="1" t="s">
        <v>36</v>
      </c>
      <c r="L4783" s="1">
        <v>3</v>
      </c>
      <c r="M4783" s="1">
        <v>0.11</v>
      </c>
      <c r="N4783" s="1" t="s">
        <v>51</v>
      </c>
    </row>
    <row r="4784" spans="1:14" x14ac:dyDescent="0.2">
      <c r="A4784" s="1" t="s">
        <v>4824</v>
      </c>
      <c r="B4784" s="1">
        <v>56</v>
      </c>
      <c r="C4784" s="1" t="s">
        <v>40</v>
      </c>
      <c r="D4784" s="1" t="s">
        <v>15</v>
      </c>
      <c r="E4784" s="1">
        <v>7.39</v>
      </c>
      <c r="F4784" s="1">
        <v>53</v>
      </c>
      <c r="G4784" s="1" t="s">
        <v>48</v>
      </c>
      <c r="H4784" s="1" t="s">
        <v>23</v>
      </c>
      <c r="I4784" s="1">
        <v>8.99</v>
      </c>
      <c r="J4784" s="1">
        <v>1</v>
      </c>
      <c r="K4784" s="1" t="s">
        <v>36</v>
      </c>
      <c r="L4784" s="1">
        <v>1</v>
      </c>
      <c r="M4784" s="1">
        <v>0.14000000000000001</v>
      </c>
      <c r="N4784" s="1" t="s">
        <v>46</v>
      </c>
    </row>
    <row r="4785" spans="1:14" x14ac:dyDescent="0.2">
      <c r="A4785" s="1" t="s">
        <v>4825</v>
      </c>
      <c r="B4785" s="1">
        <v>22</v>
      </c>
      <c r="C4785" s="1" t="s">
        <v>40</v>
      </c>
      <c r="D4785" s="1" t="s">
        <v>31</v>
      </c>
      <c r="E4785" s="1">
        <v>0.77</v>
      </c>
      <c r="F4785" s="1">
        <v>29</v>
      </c>
      <c r="G4785" s="1" t="s">
        <v>69</v>
      </c>
      <c r="H4785" s="1" t="s">
        <v>54</v>
      </c>
      <c r="I4785" s="1">
        <v>17.989999999999998</v>
      </c>
      <c r="J4785" s="1">
        <v>1</v>
      </c>
      <c r="K4785" s="1" t="s">
        <v>36</v>
      </c>
      <c r="L4785" s="1">
        <v>1</v>
      </c>
      <c r="M4785" s="1">
        <v>0.03</v>
      </c>
      <c r="N4785" s="1" t="s">
        <v>33</v>
      </c>
    </row>
    <row r="4786" spans="1:14" x14ac:dyDescent="0.2">
      <c r="A4786" s="1" t="s">
        <v>4826</v>
      </c>
      <c r="B4786" s="1">
        <v>65</v>
      </c>
      <c r="C4786" s="1" t="s">
        <v>14</v>
      </c>
      <c r="D4786" s="1" t="s">
        <v>21</v>
      </c>
      <c r="E4786" s="1">
        <v>2.92</v>
      </c>
      <c r="F4786" s="1">
        <v>1</v>
      </c>
      <c r="G4786" s="1" t="s">
        <v>16</v>
      </c>
      <c r="H4786" s="1" t="s">
        <v>17</v>
      </c>
      <c r="I4786" s="1">
        <v>13.99</v>
      </c>
      <c r="J4786" s="1">
        <v>0</v>
      </c>
      <c r="K4786" s="1" t="s">
        <v>60</v>
      </c>
      <c r="L4786" s="1">
        <v>5</v>
      </c>
      <c r="M4786" s="1">
        <v>1.46</v>
      </c>
      <c r="N4786" s="1" t="s">
        <v>51</v>
      </c>
    </row>
    <row r="4787" spans="1:14" x14ac:dyDescent="0.2">
      <c r="A4787" s="1" t="s">
        <v>4827</v>
      </c>
      <c r="B4787" s="1">
        <v>40</v>
      </c>
      <c r="C4787" s="1" t="s">
        <v>40</v>
      </c>
      <c r="D4787" s="1" t="s">
        <v>21</v>
      </c>
      <c r="E4787" s="1">
        <v>8.17</v>
      </c>
      <c r="F4787" s="1">
        <v>4</v>
      </c>
      <c r="G4787" s="1" t="s">
        <v>69</v>
      </c>
      <c r="H4787" s="1" t="s">
        <v>45</v>
      </c>
      <c r="I4787" s="1">
        <v>13.99</v>
      </c>
      <c r="J4787" s="1">
        <v>0</v>
      </c>
      <c r="K4787" s="1" t="s">
        <v>36</v>
      </c>
      <c r="L4787" s="1">
        <v>1</v>
      </c>
      <c r="M4787" s="1">
        <v>1.63</v>
      </c>
      <c r="N4787" s="1" t="s">
        <v>51</v>
      </c>
    </row>
    <row r="4788" spans="1:14" x14ac:dyDescent="0.2">
      <c r="A4788" s="1" t="s">
        <v>4828</v>
      </c>
      <c r="B4788" s="1">
        <v>27</v>
      </c>
      <c r="C4788" s="1" t="s">
        <v>14</v>
      </c>
      <c r="D4788" s="1" t="s">
        <v>31</v>
      </c>
      <c r="E4788" s="1">
        <v>27.3</v>
      </c>
      <c r="F4788" s="1">
        <v>4</v>
      </c>
      <c r="G4788" s="1" t="s">
        <v>48</v>
      </c>
      <c r="H4788" s="1" t="s">
        <v>45</v>
      </c>
      <c r="I4788" s="1">
        <v>17.989999999999998</v>
      </c>
      <c r="J4788" s="1">
        <v>0</v>
      </c>
      <c r="K4788" s="1" t="s">
        <v>42</v>
      </c>
      <c r="L4788" s="1">
        <v>3</v>
      </c>
      <c r="M4788" s="1">
        <v>5.46</v>
      </c>
      <c r="N4788" s="1" t="s">
        <v>29</v>
      </c>
    </row>
    <row r="4789" spans="1:14" x14ac:dyDescent="0.2">
      <c r="A4789" s="1" t="s">
        <v>4829</v>
      </c>
      <c r="B4789" s="1">
        <v>66</v>
      </c>
      <c r="C4789" s="1" t="s">
        <v>40</v>
      </c>
      <c r="D4789" s="1" t="s">
        <v>31</v>
      </c>
      <c r="E4789" s="1">
        <v>42.58</v>
      </c>
      <c r="F4789" s="1">
        <v>54</v>
      </c>
      <c r="G4789" s="1" t="s">
        <v>69</v>
      </c>
      <c r="H4789" s="1" t="s">
        <v>54</v>
      </c>
      <c r="I4789" s="1">
        <v>17.989999999999998</v>
      </c>
      <c r="J4789" s="1">
        <v>0</v>
      </c>
      <c r="K4789" s="1" t="s">
        <v>60</v>
      </c>
      <c r="L4789" s="1">
        <v>3</v>
      </c>
      <c r="M4789" s="1">
        <v>0.77</v>
      </c>
      <c r="N4789" s="1" t="s">
        <v>38</v>
      </c>
    </row>
    <row r="4790" spans="1:14" x14ac:dyDescent="0.2">
      <c r="A4790" s="1" t="s">
        <v>4830</v>
      </c>
      <c r="B4790" s="1">
        <v>70</v>
      </c>
      <c r="C4790" s="1" t="s">
        <v>14</v>
      </c>
      <c r="D4790" s="1" t="s">
        <v>15</v>
      </c>
      <c r="E4790" s="1">
        <v>7.97</v>
      </c>
      <c r="F4790" s="1">
        <v>24</v>
      </c>
      <c r="G4790" s="1" t="s">
        <v>22</v>
      </c>
      <c r="H4790" s="1" t="s">
        <v>54</v>
      </c>
      <c r="I4790" s="1">
        <v>8.99</v>
      </c>
      <c r="J4790" s="1">
        <v>1</v>
      </c>
      <c r="K4790" s="1" t="s">
        <v>18</v>
      </c>
      <c r="L4790" s="1">
        <v>2</v>
      </c>
      <c r="M4790" s="1">
        <v>0.32</v>
      </c>
      <c r="N4790" s="1" t="s">
        <v>29</v>
      </c>
    </row>
    <row r="4791" spans="1:14" x14ac:dyDescent="0.2">
      <c r="A4791" s="1" t="s">
        <v>4831</v>
      </c>
      <c r="B4791" s="1">
        <v>22</v>
      </c>
      <c r="C4791" s="1" t="s">
        <v>26</v>
      </c>
      <c r="D4791" s="1" t="s">
        <v>31</v>
      </c>
      <c r="E4791" s="1">
        <v>4.9800000000000004</v>
      </c>
      <c r="F4791" s="1">
        <v>0</v>
      </c>
      <c r="G4791" s="1" t="s">
        <v>48</v>
      </c>
      <c r="H4791" s="1" t="s">
        <v>17</v>
      </c>
      <c r="I4791" s="1">
        <v>17.989999999999998</v>
      </c>
      <c r="J4791" s="1">
        <v>0</v>
      </c>
      <c r="K4791" s="1" t="s">
        <v>42</v>
      </c>
      <c r="L4791" s="1">
        <v>5</v>
      </c>
      <c r="M4791" s="1">
        <v>4.9800000000000004</v>
      </c>
      <c r="N4791" s="1" t="s">
        <v>29</v>
      </c>
    </row>
    <row r="4792" spans="1:14" x14ac:dyDescent="0.2">
      <c r="A4792" s="1" t="s">
        <v>4832</v>
      </c>
      <c r="B4792" s="1">
        <v>64</v>
      </c>
      <c r="C4792" s="1" t="s">
        <v>40</v>
      </c>
      <c r="D4792" s="1" t="s">
        <v>31</v>
      </c>
      <c r="E4792" s="1">
        <v>6.42</v>
      </c>
      <c r="F4792" s="1">
        <v>35</v>
      </c>
      <c r="G4792" s="1" t="s">
        <v>32</v>
      </c>
      <c r="H4792" s="1" t="s">
        <v>56</v>
      </c>
      <c r="I4792" s="1">
        <v>17.989999999999998</v>
      </c>
      <c r="J4792" s="1">
        <v>1</v>
      </c>
      <c r="K4792" s="1" t="s">
        <v>28</v>
      </c>
      <c r="L4792" s="1">
        <v>5</v>
      </c>
      <c r="M4792" s="1">
        <v>0.18</v>
      </c>
      <c r="N4792" s="1" t="s">
        <v>24</v>
      </c>
    </row>
    <row r="4793" spans="1:14" x14ac:dyDescent="0.2">
      <c r="A4793" s="1" t="s">
        <v>4833</v>
      </c>
      <c r="B4793" s="1">
        <v>58</v>
      </c>
      <c r="C4793" s="1" t="s">
        <v>26</v>
      </c>
      <c r="D4793" s="1" t="s">
        <v>31</v>
      </c>
      <c r="E4793" s="1">
        <v>30.44</v>
      </c>
      <c r="F4793" s="1">
        <v>57</v>
      </c>
      <c r="G4793" s="1" t="s">
        <v>22</v>
      </c>
      <c r="H4793" s="1" t="s">
        <v>56</v>
      </c>
      <c r="I4793" s="1">
        <v>17.989999999999998</v>
      </c>
      <c r="J4793" s="1">
        <v>0</v>
      </c>
      <c r="K4793" s="1" t="s">
        <v>28</v>
      </c>
      <c r="L4793" s="1">
        <v>3</v>
      </c>
      <c r="M4793" s="1">
        <v>0.52</v>
      </c>
      <c r="N4793" s="1" t="s">
        <v>51</v>
      </c>
    </row>
    <row r="4794" spans="1:14" x14ac:dyDescent="0.2">
      <c r="A4794" s="1" t="s">
        <v>4834</v>
      </c>
      <c r="B4794" s="1">
        <v>58</v>
      </c>
      <c r="C4794" s="1" t="s">
        <v>40</v>
      </c>
      <c r="D4794" s="1" t="s">
        <v>31</v>
      </c>
      <c r="E4794" s="1">
        <v>32.880000000000003</v>
      </c>
      <c r="F4794" s="1">
        <v>0</v>
      </c>
      <c r="G4794" s="1" t="s">
        <v>48</v>
      </c>
      <c r="H4794" s="1" t="s">
        <v>56</v>
      </c>
      <c r="I4794" s="1">
        <v>17.989999999999998</v>
      </c>
      <c r="J4794" s="1">
        <v>0</v>
      </c>
      <c r="K4794" s="1" t="s">
        <v>36</v>
      </c>
      <c r="L4794" s="1">
        <v>5</v>
      </c>
      <c r="M4794" s="1">
        <v>32.880000000000003</v>
      </c>
      <c r="N4794" s="1" t="s">
        <v>38</v>
      </c>
    </row>
    <row r="4795" spans="1:14" x14ac:dyDescent="0.2">
      <c r="A4795" s="1" t="s">
        <v>4835</v>
      </c>
      <c r="B4795" s="1">
        <v>29</v>
      </c>
      <c r="C4795" s="1" t="s">
        <v>26</v>
      </c>
      <c r="D4795" s="1" t="s">
        <v>15</v>
      </c>
      <c r="E4795" s="1">
        <v>11.19</v>
      </c>
      <c r="F4795" s="1">
        <v>11</v>
      </c>
      <c r="G4795" s="1" t="s">
        <v>16</v>
      </c>
      <c r="H4795" s="1" t="s">
        <v>23</v>
      </c>
      <c r="I4795" s="1">
        <v>8.99</v>
      </c>
      <c r="J4795" s="1">
        <v>0</v>
      </c>
      <c r="K4795" s="1" t="s">
        <v>36</v>
      </c>
      <c r="L4795" s="1">
        <v>2</v>
      </c>
      <c r="M4795" s="1">
        <v>0.93</v>
      </c>
      <c r="N4795" s="1" t="s">
        <v>46</v>
      </c>
    </row>
    <row r="4796" spans="1:14" x14ac:dyDescent="0.2">
      <c r="A4796" s="1" t="s">
        <v>4836</v>
      </c>
      <c r="B4796" s="1">
        <v>34</v>
      </c>
      <c r="C4796" s="1" t="s">
        <v>40</v>
      </c>
      <c r="D4796" s="1" t="s">
        <v>15</v>
      </c>
      <c r="E4796" s="1">
        <v>1.77</v>
      </c>
      <c r="F4796" s="1">
        <v>10</v>
      </c>
      <c r="G4796" s="1" t="s">
        <v>16</v>
      </c>
      <c r="H4796" s="1" t="s">
        <v>45</v>
      </c>
      <c r="I4796" s="1">
        <v>8.99</v>
      </c>
      <c r="J4796" s="1">
        <v>1</v>
      </c>
      <c r="K4796" s="1" t="s">
        <v>60</v>
      </c>
      <c r="L4796" s="1">
        <v>2</v>
      </c>
      <c r="M4796" s="1">
        <v>0.16</v>
      </c>
      <c r="N4796" s="1" t="s">
        <v>38</v>
      </c>
    </row>
    <row r="4797" spans="1:14" x14ac:dyDescent="0.2">
      <c r="A4797" s="1" t="s">
        <v>4837</v>
      </c>
      <c r="B4797" s="1">
        <v>58</v>
      </c>
      <c r="C4797" s="1" t="s">
        <v>26</v>
      </c>
      <c r="D4797" s="1" t="s">
        <v>31</v>
      </c>
      <c r="E4797" s="1">
        <v>30.18</v>
      </c>
      <c r="F4797" s="1">
        <v>48</v>
      </c>
      <c r="G4797" s="1" t="s">
        <v>27</v>
      </c>
      <c r="H4797" s="1" t="s">
        <v>54</v>
      </c>
      <c r="I4797" s="1">
        <v>17.989999999999998</v>
      </c>
      <c r="J4797" s="1">
        <v>0</v>
      </c>
      <c r="K4797" s="1" t="s">
        <v>60</v>
      </c>
      <c r="L4797" s="1">
        <v>4</v>
      </c>
      <c r="M4797" s="1">
        <v>0.62</v>
      </c>
      <c r="N4797" s="1" t="s">
        <v>33</v>
      </c>
    </row>
    <row r="4798" spans="1:14" x14ac:dyDescent="0.2">
      <c r="A4798" s="1" t="s">
        <v>4838</v>
      </c>
      <c r="B4798" s="1">
        <v>62</v>
      </c>
      <c r="C4798" s="1" t="s">
        <v>14</v>
      </c>
      <c r="D4798" s="1" t="s">
        <v>21</v>
      </c>
      <c r="E4798" s="1">
        <v>3.61</v>
      </c>
      <c r="F4798" s="1">
        <v>0</v>
      </c>
      <c r="G4798" s="1" t="s">
        <v>32</v>
      </c>
      <c r="H4798" s="1" t="s">
        <v>54</v>
      </c>
      <c r="I4798" s="1">
        <v>13.99</v>
      </c>
      <c r="J4798" s="1">
        <v>0</v>
      </c>
      <c r="K4798" s="1" t="s">
        <v>42</v>
      </c>
      <c r="L4798" s="1">
        <v>3</v>
      </c>
      <c r="M4798" s="1">
        <v>3.61</v>
      </c>
      <c r="N4798" s="1" t="s">
        <v>38</v>
      </c>
    </row>
    <row r="4799" spans="1:14" x14ac:dyDescent="0.2">
      <c r="A4799" s="1" t="s">
        <v>4839</v>
      </c>
      <c r="B4799" s="1">
        <v>49</v>
      </c>
      <c r="C4799" s="1" t="s">
        <v>14</v>
      </c>
      <c r="D4799" s="1" t="s">
        <v>15</v>
      </c>
      <c r="E4799" s="1">
        <v>0.59</v>
      </c>
      <c r="F4799" s="1">
        <v>45</v>
      </c>
      <c r="G4799" s="1" t="s">
        <v>22</v>
      </c>
      <c r="H4799" s="1" t="s">
        <v>17</v>
      </c>
      <c r="I4799" s="1">
        <v>8.99</v>
      </c>
      <c r="J4799" s="1">
        <v>1</v>
      </c>
      <c r="K4799" s="1" t="s">
        <v>18</v>
      </c>
      <c r="L4799" s="1">
        <v>2</v>
      </c>
      <c r="M4799" s="1">
        <v>0.01</v>
      </c>
      <c r="N4799" s="1" t="s">
        <v>24</v>
      </c>
    </row>
    <row r="4800" spans="1:14" x14ac:dyDescent="0.2">
      <c r="A4800" s="1" t="s">
        <v>4840</v>
      </c>
      <c r="B4800" s="1">
        <v>47</v>
      </c>
      <c r="C4800" s="1" t="s">
        <v>26</v>
      </c>
      <c r="D4800" s="1" t="s">
        <v>21</v>
      </c>
      <c r="E4800" s="1">
        <v>7.04</v>
      </c>
      <c r="F4800" s="1">
        <v>34</v>
      </c>
      <c r="G4800" s="1" t="s">
        <v>32</v>
      </c>
      <c r="H4800" s="1" t="s">
        <v>45</v>
      </c>
      <c r="I4800" s="1">
        <v>13.99</v>
      </c>
      <c r="J4800" s="1">
        <v>1</v>
      </c>
      <c r="K4800" s="1" t="s">
        <v>42</v>
      </c>
      <c r="L4800" s="1">
        <v>2</v>
      </c>
      <c r="M4800" s="1">
        <v>0.2</v>
      </c>
      <c r="N4800" s="1" t="s">
        <v>19</v>
      </c>
    </row>
    <row r="4801" spans="1:14" x14ac:dyDescent="0.2">
      <c r="A4801" s="1" t="s">
        <v>4841</v>
      </c>
      <c r="B4801" s="1">
        <v>38</v>
      </c>
      <c r="C4801" s="1" t="s">
        <v>40</v>
      </c>
      <c r="D4801" s="1" t="s">
        <v>31</v>
      </c>
      <c r="E4801" s="1">
        <v>0.47</v>
      </c>
      <c r="F4801" s="1">
        <v>48</v>
      </c>
      <c r="G4801" s="1" t="s">
        <v>48</v>
      </c>
      <c r="H4801" s="1" t="s">
        <v>54</v>
      </c>
      <c r="I4801" s="1">
        <v>17.989999999999998</v>
      </c>
      <c r="J4801" s="1">
        <v>1</v>
      </c>
      <c r="K4801" s="1" t="s">
        <v>42</v>
      </c>
      <c r="L4801" s="1">
        <v>3</v>
      </c>
      <c r="M4801" s="1">
        <v>0.01</v>
      </c>
      <c r="N4801" s="1" t="s">
        <v>33</v>
      </c>
    </row>
    <row r="4802" spans="1:14" x14ac:dyDescent="0.2">
      <c r="A4802" s="1" t="s">
        <v>4842</v>
      </c>
      <c r="B4802" s="1">
        <v>23</v>
      </c>
      <c r="C4802" s="1" t="s">
        <v>14</v>
      </c>
      <c r="D4802" s="1" t="s">
        <v>31</v>
      </c>
      <c r="E4802" s="1">
        <v>0.24</v>
      </c>
      <c r="F4802" s="1">
        <v>23</v>
      </c>
      <c r="G4802" s="1" t="s">
        <v>27</v>
      </c>
      <c r="H4802" s="1" t="s">
        <v>23</v>
      </c>
      <c r="I4802" s="1">
        <v>17.989999999999998</v>
      </c>
      <c r="J4802" s="1">
        <v>1</v>
      </c>
      <c r="K4802" s="1" t="s">
        <v>42</v>
      </c>
      <c r="L4802" s="1">
        <v>2</v>
      </c>
      <c r="M4802" s="1">
        <v>0.01</v>
      </c>
      <c r="N4802" s="1" t="s">
        <v>33</v>
      </c>
    </row>
    <row r="4803" spans="1:14" x14ac:dyDescent="0.2">
      <c r="A4803" s="1" t="s">
        <v>4843</v>
      </c>
      <c r="B4803" s="1">
        <v>46</v>
      </c>
      <c r="C4803" s="1" t="s">
        <v>26</v>
      </c>
      <c r="D4803" s="1" t="s">
        <v>31</v>
      </c>
      <c r="E4803" s="1">
        <v>34.32</v>
      </c>
      <c r="F4803" s="1">
        <v>34</v>
      </c>
      <c r="G4803" s="1" t="s">
        <v>48</v>
      </c>
      <c r="H4803" s="1" t="s">
        <v>54</v>
      </c>
      <c r="I4803" s="1">
        <v>17.989999999999998</v>
      </c>
      <c r="J4803" s="1">
        <v>0</v>
      </c>
      <c r="K4803" s="1" t="s">
        <v>60</v>
      </c>
      <c r="L4803" s="1">
        <v>5</v>
      </c>
      <c r="M4803" s="1">
        <v>0.98</v>
      </c>
      <c r="N4803" s="1" t="s">
        <v>19</v>
      </c>
    </row>
    <row r="4804" spans="1:14" x14ac:dyDescent="0.2">
      <c r="A4804" s="1" t="s">
        <v>4844</v>
      </c>
      <c r="B4804" s="1">
        <v>47</v>
      </c>
      <c r="C4804" s="1" t="s">
        <v>14</v>
      </c>
      <c r="D4804" s="1" t="s">
        <v>21</v>
      </c>
      <c r="E4804" s="1">
        <v>42.79</v>
      </c>
      <c r="F4804" s="1">
        <v>2</v>
      </c>
      <c r="G4804" s="1" t="s">
        <v>22</v>
      </c>
      <c r="H4804" s="1" t="s">
        <v>17</v>
      </c>
      <c r="I4804" s="1">
        <v>13.99</v>
      </c>
      <c r="J4804" s="1">
        <v>0</v>
      </c>
      <c r="K4804" s="1" t="s">
        <v>36</v>
      </c>
      <c r="L4804" s="1">
        <v>1</v>
      </c>
      <c r="M4804" s="1">
        <v>14.26</v>
      </c>
      <c r="N4804" s="1" t="s">
        <v>29</v>
      </c>
    </row>
    <row r="4805" spans="1:14" x14ac:dyDescent="0.2">
      <c r="A4805" s="1" t="s">
        <v>4845</v>
      </c>
      <c r="B4805" s="1">
        <v>64</v>
      </c>
      <c r="C4805" s="1" t="s">
        <v>40</v>
      </c>
      <c r="D4805" s="1" t="s">
        <v>21</v>
      </c>
      <c r="E4805" s="1">
        <v>7.6</v>
      </c>
      <c r="F4805" s="1">
        <v>44</v>
      </c>
      <c r="G4805" s="1" t="s">
        <v>16</v>
      </c>
      <c r="H4805" s="1" t="s">
        <v>45</v>
      </c>
      <c r="I4805" s="1">
        <v>13.99</v>
      </c>
      <c r="J4805" s="1">
        <v>1</v>
      </c>
      <c r="K4805" s="1" t="s">
        <v>36</v>
      </c>
      <c r="L4805" s="1">
        <v>1</v>
      </c>
      <c r="M4805" s="1">
        <v>0.17</v>
      </c>
      <c r="N4805" s="1" t="s">
        <v>29</v>
      </c>
    </row>
    <row r="4806" spans="1:14" x14ac:dyDescent="0.2">
      <c r="A4806" s="1" t="s">
        <v>4846</v>
      </c>
      <c r="B4806" s="1">
        <v>60</v>
      </c>
      <c r="C4806" s="1" t="s">
        <v>14</v>
      </c>
      <c r="D4806" s="1" t="s">
        <v>31</v>
      </c>
      <c r="E4806" s="1">
        <v>8.4</v>
      </c>
      <c r="F4806" s="1">
        <v>53</v>
      </c>
      <c r="G4806" s="1" t="s">
        <v>22</v>
      </c>
      <c r="H4806" s="1" t="s">
        <v>17</v>
      </c>
      <c r="I4806" s="1">
        <v>17.989999999999998</v>
      </c>
      <c r="J4806" s="1">
        <v>1</v>
      </c>
      <c r="K4806" s="1" t="s">
        <v>60</v>
      </c>
      <c r="L4806" s="1">
        <v>2</v>
      </c>
      <c r="M4806" s="1">
        <v>0.16</v>
      </c>
      <c r="N4806" s="1" t="s">
        <v>51</v>
      </c>
    </row>
    <row r="4807" spans="1:14" x14ac:dyDescent="0.2">
      <c r="A4807" s="1" t="s">
        <v>4847</v>
      </c>
      <c r="B4807" s="1">
        <v>59</v>
      </c>
      <c r="C4807" s="1" t="s">
        <v>26</v>
      </c>
      <c r="D4807" s="1" t="s">
        <v>21</v>
      </c>
      <c r="E4807" s="1">
        <v>29.55</v>
      </c>
      <c r="F4807" s="1">
        <v>0</v>
      </c>
      <c r="G4807" s="1" t="s">
        <v>48</v>
      </c>
      <c r="H4807" s="1" t="s">
        <v>45</v>
      </c>
      <c r="I4807" s="1">
        <v>13.99</v>
      </c>
      <c r="J4807" s="1">
        <v>0</v>
      </c>
      <c r="K4807" s="1" t="s">
        <v>28</v>
      </c>
      <c r="L4807" s="1">
        <v>5</v>
      </c>
      <c r="M4807" s="1">
        <v>29.55</v>
      </c>
      <c r="N4807" s="1" t="s">
        <v>38</v>
      </c>
    </row>
    <row r="4808" spans="1:14" x14ac:dyDescent="0.2">
      <c r="A4808" s="1" t="s">
        <v>4848</v>
      </c>
      <c r="B4808" s="1">
        <v>18</v>
      </c>
      <c r="C4808" s="1" t="s">
        <v>26</v>
      </c>
      <c r="D4808" s="1" t="s">
        <v>21</v>
      </c>
      <c r="E4808" s="1">
        <v>6.99</v>
      </c>
      <c r="F4808" s="1">
        <v>46</v>
      </c>
      <c r="G4808" s="1" t="s">
        <v>16</v>
      </c>
      <c r="H4808" s="1" t="s">
        <v>54</v>
      </c>
      <c r="I4808" s="1">
        <v>13.99</v>
      </c>
      <c r="J4808" s="1">
        <v>1</v>
      </c>
      <c r="K4808" s="1" t="s">
        <v>28</v>
      </c>
      <c r="L4808" s="1">
        <v>5</v>
      </c>
      <c r="M4808" s="1">
        <v>0.15</v>
      </c>
      <c r="N4808" s="1" t="s">
        <v>46</v>
      </c>
    </row>
    <row r="4809" spans="1:14" x14ac:dyDescent="0.2">
      <c r="A4809" s="1" t="s">
        <v>4849</v>
      </c>
      <c r="B4809" s="1">
        <v>61</v>
      </c>
      <c r="C4809" s="1" t="s">
        <v>26</v>
      </c>
      <c r="D4809" s="1" t="s">
        <v>31</v>
      </c>
      <c r="E4809" s="1">
        <v>0.78</v>
      </c>
      <c r="F4809" s="1">
        <v>33</v>
      </c>
      <c r="G4809" s="1" t="s">
        <v>69</v>
      </c>
      <c r="H4809" s="1" t="s">
        <v>17</v>
      </c>
      <c r="I4809" s="1">
        <v>17.989999999999998</v>
      </c>
      <c r="J4809" s="1">
        <v>1</v>
      </c>
      <c r="K4809" s="1" t="s">
        <v>42</v>
      </c>
      <c r="L4809" s="1">
        <v>5</v>
      </c>
      <c r="M4809" s="1">
        <v>0.02</v>
      </c>
      <c r="N4809" s="1" t="s">
        <v>24</v>
      </c>
    </row>
    <row r="4810" spans="1:14" x14ac:dyDescent="0.2">
      <c r="A4810" s="2" t="s">
        <v>4850</v>
      </c>
      <c r="B4810" s="1">
        <v>65</v>
      </c>
      <c r="C4810" s="1" t="s">
        <v>40</v>
      </c>
      <c r="D4810" s="1" t="s">
        <v>31</v>
      </c>
      <c r="E4810" s="1">
        <v>31.99</v>
      </c>
      <c r="F4810" s="1">
        <v>57</v>
      </c>
      <c r="G4810" s="1" t="s">
        <v>27</v>
      </c>
      <c r="H4810" s="1" t="s">
        <v>23</v>
      </c>
      <c r="I4810" s="1">
        <v>17.989999999999998</v>
      </c>
      <c r="J4810" s="1">
        <v>0</v>
      </c>
      <c r="K4810" s="1" t="s">
        <v>42</v>
      </c>
      <c r="L4810" s="1">
        <v>2</v>
      </c>
      <c r="M4810" s="1">
        <v>0.55000000000000004</v>
      </c>
      <c r="N4810" s="1" t="s">
        <v>19</v>
      </c>
    </row>
    <row r="4811" spans="1:14" x14ac:dyDescent="0.2">
      <c r="A4811" s="1" t="s">
        <v>4851</v>
      </c>
      <c r="B4811" s="1">
        <v>48</v>
      </c>
      <c r="C4811" s="1" t="s">
        <v>40</v>
      </c>
      <c r="D4811" s="1" t="s">
        <v>21</v>
      </c>
      <c r="E4811" s="1">
        <v>6.71</v>
      </c>
      <c r="F4811" s="1">
        <v>46</v>
      </c>
      <c r="G4811" s="1" t="s">
        <v>69</v>
      </c>
      <c r="H4811" s="1" t="s">
        <v>56</v>
      </c>
      <c r="I4811" s="1">
        <v>13.99</v>
      </c>
      <c r="J4811" s="1">
        <v>1</v>
      </c>
      <c r="K4811" s="1" t="s">
        <v>42</v>
      </c>
      <c r="L4811" s="1">
        <v>2</v>
      </c>
      <c r="M4811" s="1">
        <v>0.14000000000000001</v>
      </c>
      <c r="N4811" s="1" t="s">
        <v>29</v>
      </c>
    </row>
    <row r="4812" spans="1:14" x14ac:dyDescent="0.2">
      <c r="A4812" s="2" t="s">
        <v>4852</v>
      </c>
      <c r="B4812" s="1">
        <v>22</v>
      </c>
      <c r="C4812" s="1" t="s">
        <v>26</v>
      </c>
      <c r="D4812" s="1" t="s">
        <v>31</v>
      </c>
      <c r="E4812" s="1">
        <v>14.35</v>
      </c>
      <c r="F4812" s="1">
        <v>1</v>
      </c>
      <c r="G4812" s="1" t="s">
        <v>22</v>
      </c>
      <c r="H4812" s="1" t="s">
        <v>45</v>
      </c>
      <c r="I4812" s="1">
        <v>17.989999999999998</v>
      </c>
      <c r="J4812" s="1">
        <v>0</v>
      </c>
      <c r="K4812" s="1" t="s">
        <v>60</v>
      </c>
      <c r="L4812" s="1">
        <v>5</v>
      </c>
      <c r="M4812" s="1">
        <v>7.17</v>
      </c>
      <c r="N4812" s="1" t="s">
        <v>24</v>
      </c>
    </row>
    <row r="4813" spans="1:14" x14ac:dyDescent="0.2">
      <c r="A4813" s="1" t="s">
        <v>4853</v>
      </c>
      <c r="B4813" s="1">
        <v>39</v>
      </c>
      <c r="C4813" s="1" t="s">
        <v>40</v>
      </c>
      <c r="D4813" s="1" t="s">
        <v>15</v>
      </c>
      <c r="E4813" s="1">
        <v>6.04</v>
      </c>
      <c r="F4813" s="1">
        <v>37</v>
      </c>
      <c r="G4813" s="1" t="s">
        <v>22</v>
      </c>
      <c r="H4813" s="1" t="s">
        <v>54</v>
      </c>
      <c r="I4813" s="1">
        <v>8.99</v>
      </c>
      <c r="J4813" s="1">
        <v>1</v>
      </c>
      <c r="K4813" s="1" t="s">
        <v>18</v>
      </c>
      <c r="L4813" s="1">
        <v>2</v>
      </c>
      <c r="M4813" s="1">
        <v>0.16</v>
      </c>
      <c r="N4813" s="1" t="s">
        <v>51</v>
      </c>
    </row>
    <row r="4814" spans="1:14" x14ac:dyDescent="0.2">
      <c r="A4814" s="1" t="s">
        <v>4854</v>
      </c>
      <c r="B4814" s="1">
        <v>29</v>
      </c>
      <c r="C4814" s="1" t="s">
        <v>26</v>
      </c>
      <c r="D4814" s="1" t="s">
        <v>31</v>
      </c>
      <c r="E4814" s="1">
        <v>8.8699999999999992</v>
      </c>
      <c r="F4814" s="1">
        <v>41</v>
      </c>
      <c r="G4814" s="1" t="s">
        <v>22</v>
      </c>
      <c r="H4814" s="1" t="s">
        <v>23</v>
      </c>
      <c r="I4814" s="1">
        <v>17.989999999999998</v>
      </c>
      <c r="J4814" s="1">
        <v>1</v>
      </c>
      <c r="K4814" s="1" t="s">
        <v>36</v>
      </c>
      <c r="L4814" s="1">
        <v>3</v>
      </c>
      <c r="M4814" s="1">
        <v>0.21</v>
      </c>
      <c r="N4814" s="1" t="s">
        <v>33</v>
      </c>
    </row>
    <row r="4815" spans="1:14" x14ac:dyDescent="0.2">
      <c r="A4815" s="1" t="s">
        <v>4855</v>
      </c>
      <c r="B4815" s="1">
        <v>50</v>
      </c>
      <c r="C4815" s="1" t="s">
        <v>40</v>
      </c>
      <c r="D4815" s="1" t="s">
        <v>15</v>
      </c>
      <c r="E4815" s="1">
        <v>20.96</v>
      </c>
      <c r="F4815" s="1">
        <v>40</v>
      </c>
      <c r="G4815" s="1" t="s">
        <v>48</v>
      </c>
      <c r="H4815" s="1" t="s">
        <v>17</v>
      </c>
      <c r="I4815" s="1">
        <v>8.99</v>
      </c>
      <c r="J4815" s="1">
        <v>0</v>
      </c>
      <c r="K4815" s="1" t="s">
        <v>28</v>
      </c>
      <c r="L4815" s="1">
        <v>2</v>
      </c>
      <c r="M4815" s="1">
        <v>0.51</v>
      </c>
      <c r="N4815" s="1" t="s">
        <v>24</v>
      </c>
    </row>
    <row r="4816" spans="1:14" x14ac:dyDescent="0.2">
      <c r="A4816" s="1" t="s">
        <v>4856</v>
      </c>
      <c r="B4816" s="1">
        <v>65</v>
      </c>
      <c r="C4816" s="1" t="s">
        <v>26</v>
      </c>
      <c r="D4816" s="1" t="s">
        <v>15</v>
      </c>
      <c r="E4816" s="1">
        <v>1.64</v>
      </c>
      <c r="F4816" s="1">
        <v>43</v>
      </c>
      <c r="G4816" s="1" t="s">
        <v>16</v>
      </c>
      <c r="H4816" s="1" t="s">
        <v>56</v>
      </c>
      <c r="I4816" s="1">
        <v>8.99</v>
      </c>
      <c r="J4816" s="1">
        <v>1</v>
      </c>
      <c r="K4816" s="1" t="s">
        <v>18</v>
      </c>
      <c r="L4816" s="1">
        <v>1</v>
      </c>
      <c r="M4816" s="1">
        <v>0.04</v>
      </c>
      <c r="N4816" s="1" t="s">
        <v>46</v>
      </c>
    </row>
    <row r="4817" spans="1:14" x14ac:dyDescent="0.2">
      <c r="A4817" s="1" t="s">
        <v>4857</v>
      </c>
      <c r="B4817" s="1">
        <v>63</v>
      </c>
      <c r="C4817" s="1" t="s">
        <v>14</v>
      </c>
      <c r="D4817" s="1" t="s">
        <v>31</v>
      </c>
      <c r="E4817" s="1">
        <v>51.75</v>
      </c>
      <c r="F4817" s="1">
        <v>30</v>
      </c>
      <c r="G4817" s="1" t="s">
        <v>27</v>
      </c>
      <c r="H4817" s="1" t="s">
        <v>17</v>
      </c>
      <c r="I4817" s="1">
        <v>17.989999999999998</v>
      </c>
      <c r="J4817" s="1">
        <v>0</v>
      </c>
      <c r="K4817" s="1" t="s">
        <v>28</v>
      </c>
      <c r="L4817" s="1">
        <v>1</v>
      </c>
      <c r="M4817" s="1">
        <v>1.67</v>
      </c>
      <c r="N4817" s="1" t="s">
        <v>33</v>
      </c>
    </row>
    <row r="4818" spans="1:14" x14ac:dyDescent="0.2">
      <c r="A4818" s="1" t="s">
        <v>4858</v>
      </c>
      <c r="B4818" s="1">
        <v>43</v>
      </c>
      <c r="C4818" s="1" t="s">
        <v>14</v>
      </c>
      <c r="D4818" s="1" t="s">
        <v>21</v>
      </c>
      <c r="E4818" s="1">
        <v>5.12</v>
      </c>
      <c r="F4818" s="1">
        <v>26</v>
      </c>
      <c r="G4818" s="1" t="s">
        <v>48</v>
      </c>
      <c r="H4818" s="1" t="s">
        <v>23</v>
      </c>
      <c r="I4818" s="1">
        <v>13.99</v>
      </c>
      <c r="J4818" s="1">
        <v>0</v>
      </c>
      <c r="K4818" s="1" t="s">
        <v>36</v>
      </c>
      <c r="L4818" s="1">
        <v>5</v>
      </c>
      <c r="M4818" s="1">
        <v>0.19</v>
      </c>
      <c r="N4818" s="1" t="s">
        <v>51</v>
      </c>
    </row>
    <row r="4819" spans="1:14" x14ac:dyDescent="0.2">
      <c r="A4819" s="1" t="s">
        <v>4859</v>
      </c>
      <c r="B4819" s="1">
        <v>46</v>
      </c>
      <c r="C4819" s="1" t="s">
        <v>14</v>
      </c>
      <c r="D4819" s="1" t="s">
        <v>31</v>
      </c>
      <c r="E4819" s="1">
        <v>10.37</v>
      </c>
      <c r="F4819" s="1">
        <v>34</v>
      </c>
      <c r="G4819" s="1" t="s">
        <v>22</v>
      </c>
      <c r="H4819" s="1" t="s">
        <v>17</v>
      </c>
      <c r="I4819" s="1">
        <v>17.989999999999998</v>
      </c>
      <c r="J4819" s="1">
        <v>1</v>
      </c>
      <c r="K4819" s="1" t="s">
        <v>36</v>
      </c>
      <c r="L4819" s="1">
        <v>1</v>
      </c>
      <c r="M4819" s="1">
        <v>0.3</v>
      </c>
      <c r="N4819" s="1" t="s">
        <v>29</v>
      </c>
    </row>
    <row r="4820" spans="1:14" x14ac:dyDescent="0.2">
      <c r="A4820" s="1" t="s">
        <v>4860</v>
      </c>
      <c r="B4820" s="1">
        <v>39</v>
      </c>
      <c r="C4820" s="1" t="s">
        <v>26</v>
      </c>
      <c r="D4820" s="1" t="s">
        <v>15</v>
      </c>
      <c r="E4820" s="1">
        <v>2.44</v>
      </c>
      <c r="F4820" s="1">
        <v>43</v>
      </c>
      <c r="G4820" s="1" t="s">
        <v>16</v>
      </c>
      <c r="H4820" s="1" t="s">
        <v>56</v>
      </c>
      <c r="I4820" s="1">
        <v>8.99</v>
      </c>
      <c r="J4820" s="1">
        <v>1</v>
      </c>
      <c r="K4820" s="1" t="s">
        <v>60</v>
      </c>
      <c r="L4820" s="1">
        <v>5</v>
      </c>
      <c r="M4820" s="1">
        <v>0.06</v>
      </c>
      <c r="N4820" s="1" t="s">
        <v>51</v>
      </c>
    </row>
    <row r="4821" spans="1:14" x14ac:dyDescent="0.2">
      <c r="A4821" s="1" t="s">
        <v>4861</v>
      </c>
      <c r="B4821" s="1">
        <v>33</v>
      </c>
      <c r="C4821" s="1" t="s">
        <v>14</v>
      </c>
      <c r="D4821" s="1" t="s">
        <v>31</v>
      </c>
      <c r="E4821" s="1">
        <v>1.97</v>
      </c>
      <c r="F4821" s="1">
        <v>60</v>
      </c>
      <c r="G4821" s="1" t="s">
        <v>22</v>
      </c>
      <c r="H4821" s="1" t="s">
        <v>45</v>
      </c>
      <c r="I4821" s="1">
        <v>17.989999999999998</v>
      </c>
      <c r="J4821" s="1">
        <v>1</v>
      </c>
      <c r="K4821" s="1" t="s">
        <v>36</v>
      </c>
      <c r="L4821" s="1">
        <v>2</v>
      </c>
      <c r="M4821" s="1">
        <v>0.03</v>
      </c>
      <c r="N4821" s="1" t="s">
        <v>24</v>
      </c>
    </row>
    <row r="4822" spans="1:14" x14ac:dyDescent="0.2">
      <c r="A4822" s="1" t="s">
        <v>4862</v>
      </c>
      <c r="B4822" s="1">
        <v>54</v>
      </c>
      <c r="C4822" s="1" t="s">
        <v>40</v>
      </c>
      <c r="D4822" s="1" t="s">
        <v>15</v>
      </c>
      <c r="E4822" s="1">
        <v>2.41</v>
      </c>
      <c r="F4822" s="1">
        <v>18</v>
      </c>
      <c r="G4822" s="1" t="s">
        <v>27</v>
      </c>
      <c r="H4822" s="1" t="s">
        <v>54</v>
      </c>
      <c r="I4822" s="1">
        <v>8.99</v>
      </c>
      <c r="J4822" s="1">
        <v>1</v>
      </c>
      <c r="K4822" s="1" t="s">
        <v>60</v>
      </c>
      <c r="L4822" s="1">
        <v>2</v>
      </c>
      <c r="M4822" s="1">
        <v>0.13</v>
      </c>
      <c r="N4822" s="1" t="s">
        <v>19</v>
      </c>
    </row>
    <row r="4823" spans="1:14" x14ac:dyDescent="0.2">
      <c r="A4823" s="1" t="s">
        <v>4863</v>
      </c>
      <c r="B4823" s="1">
        <v>50</v>
      </c>
      <c r="C4823" s="1" t="s">
        <v>14</v>
      </c>
      <c r="D4823" s="1" t="s">
        <v>21</v>
      </c>
      <c r="E4823" s="1">
        <v>4.03</v>
      </c>
      <c r="F4823" s="1">
        <v>1</v>
      </c>
      <c r="G4823" s="1" t="s">
        <v>48</v>
      </c>
      <c r="H4823" s="1" t="s">
        <v>45</v>
      </c>
      <c r="I4823" s="1">
        <v>13.99</v>
      </c>
      <c r="J4823" s="1">
        <v>0</v>
      </c>
      <c r="K4823" s="1" t="s">
        <v>18</v>
      </c>
      <c r="L4823" s="1">
        <v>1</v>
      </c>
      <c r="M4823" s="1">
        <v>2.02</v>
      </c>
      <c r="N4823" s="1" t="s">
        <v>33</v>
      </c>
    </row>
    <row r="4824" spans="1:14" x14ac:dyDescent="0.2">
      <c r="A4824" s="1" t="s">
        <v>4864</v>
      </c>
      <c r="B4824" s="1">
        <v>50</v>
      </c>
      <c r="C4824" s="1" t="s">
        <v>26</v>
      </c>
      <c r="D4824" s="1" t="s">
        <v>31</v>
      </c>
      <c r="E4824" s="1">
        <v>19.010000000000002</v>
      </c>
      <c r="F4824" s="1">
        <v>6</v>
      </c>
      <c r="G4824" s="1" t="s">
        <v>27</v>
      </c>
      <c r="H4824" s="1" t="s">
        <v>17</v>
      </c>
      <c r="I4824" s="1">
        <v>17.989999999999998</v>
      </c>
      <c r="J4824" s="1">
        <v>0</v>
      </c>
      <c r="K4824" s="1" t="s">
        <v>42</v>
      </c>
      <c r="L4824" s="1">
        <v>1</v>
      </c>
      <c r="M4824" s="1">
        <v>2.72</v>
      </c>
      <c r="N4824" s="1" t="s">
        <v>19</v>
      </c>
    </row>
    <row r="4825" spans="1:14" x14ac:dyDescent="0.2">
      <c r="A4825" s="1" t="s">
        <v>4865</v>
      </c>
      <c r="B4825" s="1">
        <v>49</v>
      </c>
      <c r="C4825" s="1" t="s">
        <v>14</v>
      </c>
      <c r="D4825" s="1" t="s">
        <v>21</v>
      </c>
      <c r="E4825" s="1">
        <v>2.33</v>
      </c>
      <c r="F4825" s="1">
        <v>41</v>
      </c>
      <c r="G4825" s="1" t="s">
        <v>32</v>
      </c>
      <c r="H4825" s="1" t="s">
        <v>54</v>
      </c>
      <c r="I4825" s="1">
        <v>13.99</v>
      </c>
      <c r="J4825" s="1">
        <v>1</v>
      </c>
      <c r="K4825" s="1" t="s">
        <v>28</v>
      </c>
      <c r="L4825" s="1">
        <v>4</v>
      </c>
      <c r="M4825" s="1">
        <v>0.06</v>
      </c>
      <c r="N4825" s="1" t="s">
        <v>19</v>
      </c>
    </row>
    <row r="4826" spans="1:14" x14ac:dyDescent="0.2">
      <c r="A4826" s="1" t="s">
        <v>4866</v>
      </c>
      <c r="B4826" s="1">
        <v>35</v>
      </c>
      <c r="C4826" s="1" t="s">
        <v>26</v>
      </c>
      <c r="D4826" s="1" t="s">
        <v>15</v>
      </c>
      <c r="E4826" s="1">
        <v>30.91</v>
      </c>
      <c r="F4826" s="1">
        <v>23</v>
      </c>
      <c r="G4826" s="1" t="s">
        <v>22</v>
      </c>
      <c r="H4826" s="1" t="s">
        <v>17</v>
      </c>
      <c r="I4826" s="1">
        <v>8.99</v>
      </c>
      <c r="J4826" s="1">
        <v>0</v>
      </c>
      <c r="K4826" s="1" t="s">
        <v>42</v>
      </c>
      <c r="L4826" s="1">
        <v>5</v>
      </c>
      <c r="M4826" s="1">
        <v>1.29</v>
      </c>
      <c r="N4826" s="1" t="s">
        <v>46</v>
      </c>
    </row>
    <row r="4827" spans="1:14" x14ac:dyDescent="0.2">
      <c r="A4827" s="1" t="s">
        <v>4867</v>
      </c>
      <c r="B4827" s="1">
        <v>18</v>
      </c>
      <c r="C4827" s="1" t="s">
        <v>26</v>
      </c>
      <c r="D4827" s="1" t="s">
        <v>21</v>
      </c>
      <c r="E4827" s="1">
        <v>1.59</v>
      </c>
      <c r="F4827" s="1">
        <v>10</v>
      </c>
      <c r="G4827" s="1" t="s">
        <v>48</v>
      </c>
      <c r="H4827" s="1" t="s">
        <v>54</v>
      </c>
      <c r="I4827" s="1">
        <v>13.99</v>
      </c>
      <c r="J4827" s="1">
        <v>1</v>
      </c>
      <c r="K4827" s="1" t="s">
        <v>18</v>
      </c>
      <c r="L4827" s="1">
        <v>3</v>
      </c>
      <c r="M4827" s="1">
        <v>0.14000000000000001</v>
      </c>
      <c r="N4827" s="1" t="s">
        <v>51</v>
      </c>
    </row>
    <row r="4828" spans="1:14" x14ac:dyDescent="0.2">
      <c r="A4828" s="1" t="s">
        <v>4868</v>
      </c>
      <c r="B4828" s="1">
        <v>18</v>
      </c>
      <c r="C4828" s="1" t="s">
        <v>26</v>
      </c>
      <c r="D4828" s="1" t="s">
        <v>21</v>
      </c>
      <c r="E4828" s="1">
        <v>1.48</v>
      </c>
      <c r="F4828" s="1">
        <v>27</v>
      </c>
      <c r="G4828" s="1" t="s">
        <v>22</v>
      </c>
      <c r="H4828" s="1" t="s">
        <v>54</v>
      </c>
      <c r="I4828" s="1">
        <v>13.99</v>
      </c>
      <c r="J4828" s="1">
        <v>0</v>
      </c>
      <c r="K4828" s="1" t="s">
        <v>36</v>
      </c>
      <c r="L4828" s="1">
        <v>4</v>
      </c>
      <c r="M4828" s="1">
        <v>0.05</v>
      </c>
      <c r="N4828" s="1" t="s">
        <v>24</v>
      </c>
    </row>
    <row r="4829" spans="1:14" x14ac:dyDescent="0.2">
      <c r="A4829" s="1" t="s">
        <v>4869</v>
      </c>
      <c r="B4829" s="1">
        <v>28</v>
      </c>
      <c r="C4829" s="1" t="s">
        <v>26</v>
      </c>
      <c r="D4829" s="1" t="s">
        <v>15</v>
      </c>
      <c r="E4829" s="1">
        <v>9.1999999999999993</v>
      </c>
      <c r="F4829" s="1">
        <v>7</v>
      </c>
      <c r="G4829" s="1" t="s">
        <v>27</v>
      </c>
      <c r="H4829" s="1" t="s">
        <v>17</v>
      </c>
      <c r="I4829" s="1">
        <v>8.99</v>
      </c>
      <c r="J4829" s="1">
        <v>0</v>
      </c>
      <c r="K4829" s="1" t="s">
        <v>42</v>
      </c>
      <c r="L4829" s="1">
        <v>2</v>
      </c>
      <c r="M4829" s="1">
        <v>1.1499999999999999</v>
      </c>
      <c r="N4829" s="1" t="s">
        <v>46</v>
      </c>
    </row>
    <row r="4830" spans="1:14" x14ac:dyDescent="0.2">
      <c r="A4830" s="1" t="s">
        <v>4870</v>
      </c>
      <c r="B4830" s="1">
        <v>18</v>
      </c>
      <c r="C4830" s="1" t="s">
        <v>14</v>
      </c>
      <c r="D4830" s="1" t="s">
        <v>15</v>
      </c>
      <c r="E4830" s="1">
        <v>12.33</v>
      </c>
      <c r="F4830" s="1">
        <v>22</v>
      </c>
      <c r="G4830" s="1" t="s">
        <v>69</v>
      </c>
      <c r="H4830" s="1" t="s">
        <v>56</v>
      </c>
      <c r="I4830" s="1">
        <v>8.99</v>
      </c>
      <c r="J4830" s="1">
        <v>0</v>
      </c>
      <c r="K4830" s="1" t="s">
        <v>42</v>
      </c>
      <c r="L4830" s="1">
        <v>5</v>
      </c>
      <c r="M4830" s="1">
        <v>0.54</v>
      </c>
      <c r="N4830" s="1" t="s">
        <v>46</v>
      </c>
    </row>
    <row r="4831" spans="1:14" x14ac:dyDescent="0.2">
      <c r="A4831" s="1" t="s">
        <v>4871</v>
      </c>
      <c r="B4831" s="1">
        <v>57</v>
      </c>
      <c r="C4831" s="1" t="s">
        <v>40</v>
      </c>
      <c r="D4831" s="1" t="s">
        <v>21</v>
      </c>
      <c r="E4831" s="1">
        <v>1.24</v>
      </c>
      <c r="F4831" s="1">
        <v>37</v>
      </c>
      <c r="G4831" s="1" t="s">
        <v>22</v>
      </c>
      <c r="H4831" s="1" t="s">
        <v>54</v>
      </c>
      <c r="I4831" s="1">
        <v>13.99</v>
      </c>
      <c r="J4831" s="1">
        <v>1</v>
      </c>
      <c r="K4831" s="1" t="s">
        <v>18</v>
      </c>
      <c r="L4831" s="1">
        <v>2</v>
      </c>
      <c r="M4831" s="1">
        <v>0.03</v>
      </c>
      <c r="N4831" s="1" t="s">
        <v>29</v>
      </c>
    </row>
    <row r="4832" spans="1:14" x14ac:dyDescent="0.2">
      <c r="A4832" s="1" t="s">
        <v>4872</v>
      </c>
      <c r="B4832" s="1">
        <v>51</v>
      </c>
      <c r="C4832" s="1" t="s">
        <v>14</v>
      </c>
      <c r="D4832" s="1" t="s">
        <v>15</v>
      </c>
      <c r="E4832" s="1">
        <v>0.3</v>
      </c>
      <c r="F4832" s="1">
        <v>58</v>
      </c>
      <c r="G4832" s="1" t="s">
        <v>27</v>
      </c>
      <c r="H4832" s="1" t="s">
        <v>17</v>
      </c>
      <c r="I4832" s="1">
        <v>8.99</v>
      </c>
      <c r="J4832" s="1">
        <v>1</v>
      </c>
      <c r="K4832" s="1" t="s">
        <v>28</v>
      </c>
      <c r="L4832" s="1">
        <v>2</v>
      </c>
      <c r="M4832" s="1">
        <v>0.01</v>
      </c>
      <c r="N4832" s="1" t="s">
        <v>33</v>
      </c>
    </row>
    <row r="4833" spans="1:14" x14ac:dyDescent="0.2">
      <c r="A4833" s="1" t="s">
        <v>4873</v>
      </c>
      <c r="B4833" s="1">
        <v>65</v>
      </c>
      <c r="C4833" s="1" t="s">
        <v>40</v>
      </c>
      <c r="D4833" s="1" t="s">
        <v>15</v>
      </c>
      <c r="E4833" s="1">
        <v>24.31</v>
      </c>
      <c r="F4833" s="1">
        <v>25</v>
      </c>
      <c r="G4833" s="1" t="s">
        <v>22</v>
      </c>
      <c r="H4833" s="1" t="s">
        <v>54</v>
      </c>
      <c r="I4833" s="1">
        <v>8.99</v>
      </c>
      <c r="J4833" s="1">
        <v>0</v>
      </c>
      <c r="K4833" s="1" t="s">
        <v>28</v>
      </c>
      <c r="L4833" s="1">
        <v>4</v>
      </c>
      <c r="M4833" s="1">
        <v>0.93</v>
      </c>
      <c r="N4833" s="1" t="s">
        <v>33</v>
      </c>
    </row>
    <row r="4834" spans="1:14" x14ac:dyDescent="0.2">
      <c r="A4834" s="1" t="s">
        <v>4874</v>
      </c>
      <c r="B4834" s="1">
        <v>22</v>
      </c>
      <c r="C4834" s="1" t="s">
        <v>40</v>
      </c>
      <c r="D4834" s="1" t="s">
        <v>21</v>
      </c>
      <c r="E4834" s="1">
        <v>13.64</v>
      </c>
      <c r="F4834" s="1">
        <v>18</v>
      </c>
      <c r="G4834" s="1" t="s">
        <v>69</v>
      </c>
      <c r="H4834" s="1" t="s">
        <v>23</v>
      </c>
      <c r="I4834" s="1">
        <v>13.99</v>
      </c>
      <c r="J4834" s="1">
        <v>0</v>
      </c>
      <c r="K4834" s="1" t="s">
        <v>36</v>
      </c>
      <c r="L4834" s="1">
        <v>4</v>
      </c>
      <c r="M4834" s="1">
        <v>0.72</v>
      </c>
      <c r="N4834" s="1" t="s">
        <v>51</v>
      </c>
    </row>
    <row r="4835" spans="1:14" x14ac:dyDescent="0.2">
      <c r="A4835" s="1" t="s">
        <v>4875</v>
      </c>
      <c r="B4835" s="1">
        <v>59</v>
      </c>
      <c r="C4835" s="1" t="s">
        <v>14</v>
      </c>
      <c r="D4835" s="1" t="s">
        <v>31</v>
      </c>
      <c r="E4835" s="1">
        <v>4.17</v>
      </c>
      <c r="F4835" s="1">
        <v>1</v>
      </c>
      <c r="G4835" s="1" t="s">
        <v>48</v>
      </c>
      <c r="H4835" s="1" t="s">
        <v>54</v>
      </c>
      <c r="I4835" s="1">
        <v>17.989999999999998</v>
      </c>
      <c r="J4835" s="1">
        <v>0</v>
      </c>
      <c r="K4835" s="1" t="s">
        <v>36</v>
      </c>
      <c r="L4835" s="1">
        <v>4</v>
      </c>
      <c r="M4835" s="1">
        <v>2.08</v>
      </c>
      <c r="N4835" s="1" t="s">
        <v>46</v>
      </c>
    </row>
    <row r="4836" spans="1:14" x14ac:dyDescent="0.2">
      <c r="A4836" s="1" t="s">
        <v>4876</v>
      </c>
      <c r="B4836" s="1">
        <v>29</v>
      </c>
      <c r="C4836" s="1" t="s">
        <v>26</v>
      </c>
      <c r="D4836" s="1" t="s">
        <v>31</v>
      </c>
      <c r="E4836" s="1">
        <v>9.33</v>
      </c>
      <c r="F4836" s="1">
        <v>9</v>
      </c>
      <c r="G4836" s="1" t="s">
        <v>22</v>
      </c>
      <c r="H4836" s="1" t="s">
        <v>23</v>
      </c>
      <c r="I4836" s="1">
        <v>17.989999999999998</v>
      </c>
      <c r="J4836" s="1">
        <v>0</v>
      </c>
      <c r="K4836" s="1" t="s">
        <v>42</v>
      </c>
      <c r="L4836" s="1">
        <v>5</v>
      </c>
      <c r="M4836" s="1">
        <v>0.93</v>
      </c>
      <c r="N4836" s="1" t="s">
        <v>33</v>
      </c>
    </row>
    <row r="4837" spans="1:14" x14ac:dyDescent="0.2">
      <c r="A4837" s="1" t="s">
        <v>4877</v>
      </c>
      <c r="B4837" s="1">
        <v>59</v>
      </c>
      <c r="C4837" s="1" t="s">
        <v>40</v>
      </c>
      <c r="D4837" s="1" t="s">
        <v>31</v>
      </c>
      <c r="E4837" s="1">
        <v>31.05</v>
      </c>
      <c r="F4837" s="1">
        <v>3</v>
      </c>
      <c r="G4837" s="1" t="s">
        <v>69</v>
      </c>
      <c r="H4837" s="1" t="s">
        <v>23</v>
      </c>
      <c r="I4837" s="1">
        <v>17.989999999999998</v>
      </c>
      <c r="J4837" s="1">
        <v>0</v>
      </c>
      <c r="K4837" s="1" t="s">
        <v>60</v>
      </c>
      <c r="L4837" s="1">
        <v>5</v>
      </c>
      <c r="M4837" s="1">
        <v>7.76</v>
      </c>
      <c r="N4837" s="1" t="s">
        <v>19</v>
      </c>
    </row>
    <row r="4838" spans="1:14" x14ac:dyDescent="0.2">
      <c r="A4838" s="1" t="s">
        <v>4878</v>
      </c>
      <c r="B4838" s="1">
        <v>19</v>
      </c>
      <c r="C4838" s="1" t="s">
        <v>40</v>
      </c>
      <c r="D4838" s="1" t="s">
        <v>31</v>
      </c>
      <c r="E4838" s="1">
        <v>3.28</v>
      </c>
      <c r="F4838" s="1">
        <v>30</v>
      </c>
      <c r="G4838" s="1" t="s">
        <v>48</v>
      </c>
      <c r="H4838" s="1" t="s">
        <v>56</v>
      </c>
      <c r="I4838" s="1">
        <v>17.989999999999998</v>
      </c>
      <c r="J4838" s="1">
        <v>1</v>
      </c>
      <c r="K4838" s="1" t="s">
        <v>28</v>
      </c>
      <c r="L4838" s="1">
        <v>5</v>
      </c>
      <c r="M4838" s="1">
        <v>0.11</v>
      </c>
      <c r="N4838" s="1" t="s">
        <v>29</v>
      </c>
    </row>
    <row r="4839" spans="1:14" x14ac:dyDescent="0.2">
      <c r="A4839" s="1" t="s">
        <v>4879</v>
      </c>
      <c r="B4839" s="1">
        <v>61</v>
      </c>
      <c r="C4839" s="1" t="s">
        <v>26</v>
      </c>
      <c r="D4839" s="1" t="s">
        <v>21</v>
      </c>
      <c r="E4839" s="1">
        <v>30</v>
      </c>
      <c r="F4839" s="1">
        <v>50</v>
      </c>
      <c r="G4839" s="1" t="s">
        <v>69</v>
      </c>
      <c r="H4839" s="1" t="s">
        <v>23</v>
      </c>
      <c r="I4839" s="1">
        <v>13.99</v>
      </c>
      <c r="J4839" s="1">
        <v>0</v>
      </c>
      <c r="K4839" s="1" t="s">
        <v>60</v>
      </c>
      <c r="L4839" s="1">
        <v>2</v>
      </c>
      <c r="M4839" s="1">
        <v>0.59</v>
      </c>
      <c r="N4839" s="1" t="s">
        <v>46</v>
      </c>
    </row>
    <row r="4840" spans="1:14" x14ac:dyDescent="0.2">
      <c r="A4840" s="1" t="s">
        <v>4880</v>
      </c>
      <c r="B4840" s="1">
        <v>34</v>
      </c>
      <c r="C4840" s="1" t="s">
        <v>40</v>
      </c>
      <c r="D4840" s="1" t="s">
        <v>15</v>
      </c>
      <c r="E4840" s="1">
        <v>11.2</v>
      </c>
      <c r="F4840" s="1">
        <v>48</v>
      </c>
      <c r="G4840" s="1" t="s">
        <v>16</v>
      </c>
      <c r="H4840" s="1" t="s">
        <v>54</v>
      </c>
      <c r="I4840" s="1">
        <v>8.99</v>
      </c>
      <c r="J4840" s="1">
        <v>1</v>
      </c>
      <c r="K4840" s="1" t="s">
        <v>28</v>
      </c>
      <c r="L4840" s="1">
        <v>4</v>
      </c>
      <c r="M4840" s="1">
        <v>0.23</v>
      </c>
      <c r="N4840" s="1" t="s">
        <v>46</v>
      </c>
    </row>
    <row r="4841" spans="1:14" x14ac:dyDescent="0.2">
      <c r="A4841" s="1" t="s">
        <v>4881</v>
      </c>
      <c r="B4841" s="1">
        <v>23</v>
      </c>
      <c r="C4841" s="1" t="s">
        <v>40</v>
      </c>
      <c r="D4841" s="1" t="s">
        <v>21</v>
      </c>
      <c r="E4841" s="1">
        <v>23.96</v>
      </c>
      <c r="F4841" s="1">
        <v>32</v>
      </c>
      <c r="G4841" s="1" t="s">
        <v>32</v>
      </c>
      <c r="H4841" s="1" t="s">
        <v>45</v>
      </c>
      <c r="I4841" s="1">
        <v>13.99</v>
      </c>
      <c r="J4841" s="1">
        <v>0</v>
      </c>
      <c r="K4841" s="1" t="s">
        <v>60</v>
      </c>
      <c r="L4841" s="1">
        <v>5</v>
      </c>
      <c r="M4841" s="1">
        <v>0.73</v>
      </c>
      <c r="N4841" s="1" t="s">
        <v>51</v>
      </c>
    </row>
    <row r="4842" spans="1:14" x14ac:dyDescent="0.2">
      <c r="A4842" s="1" t="s">
        <v>4882</v>
      </c>
      <c r="B4842" s="1">
        <v>66</v>
      </c>
      <c r="C4842" s="1" t="s">
        <v>26</v>
      </c>
      <c r="D4842" s="1" t="s">
        <v>15</v>
      </c>
      <c r="E4842" s="1">
        <v>0.74</v>
      </c>
      <c r="F4842" s="1">
        <v>27</v>
      </c>
      <c r="G4842" s="1" t="s">
        <v>32</v>
      </c>
      <c r="H4842" s="1" t="s">
        <v>23</v>
      </c>
      <c r="I4842" s="1">
        <v>8.99</v>
      </c>
      <c r="J4842" s="1">
        <v>1</v>
      </c>
      <c r="K4842" s="1" t="s">
        <v>28</v>
      </c>
      <c r="L4842" s="1">
        <v>3</v>
      </c>
      <c r="M4842" s="1">
        <v>0.03</v>
      </c>
      <c r="N4842" s="1" t="s">
        <v>19</v>
      </c>
    </row>
    <row r="4843" spans="1:14" x14ac:dyDescent="0.2">
      <c r="A4843" s="1" t="s">
        <v>4883</v>
      </c>
      <c r="B4843" s="1">
        <v>59</v>
      </c>
      <c r="C4843" s="1" t="s">
        <v>40</v>
      </c>
      <c r="D4843" s="1" t="s">
        <v>21</v>
      </c>
      <c r="E4843" s="1">
        <v>9.77</v>
      </c>
      <c r="F4843" s="1">
        <v>30</v>
      </c>
      <c r="G4843" s="1" t="s">
        <v>22</v>
      </c>
      <c r="H4843" s="1" t="s">
        <v>17</v>
      </c>
      <c r="I4843" s="1">
        <v>13.99</v>
      </c>
      <c r="J4843" s="1">
        <v>0</v>
      </c>
      <c r="K4843" s="1" t="s">
        <v>60</v>
      </c>
      <c r="L4843" s="1">
        <v>5</v>
      </c>
      <c r="M4843" s="1">
        <v>0.32</v>
      </c>
      <c r="N4843" s="1" t="s">
        <v>46</v>
      </c>
    </row>
    <row r="4844" spans="1:14" x14ac:dyDescent="0.2">
      <c r="A4844" s="1" t="s">
        <v>4884</v>
      </c>
      <c r="B4844" s="1">
        <v>22</v>
      </c>
      <c r="C4844" s="1" t="s">
        <v>26</v>
      </c>
      <c r="D4844" s="1" t="s">
        <v>31</v>
      </c>
      <c r="E4844" s="1">
        <v>5.64</v>
      </c>
      <c r="F4844" s="1">
        <v>29</v>
      </c>
      <c r="G4844" s="1" t="s">
        <v>32</v>
      </c>
      <c r="H4844" s="1" t="s">
        <v>54</v>
      </c>
      <c r="I4844" s="1">
        <v>17.989999999999998</v>
      </c>
      <c r="J4844" s="1">
        <v>0</v>
      </c>
      <c r="K4844" s="1" t="s">
        <v>36</v>
      </c>
      <c r="L4844" s="1">
        <v>1</v>
      </c>
      <c r="M4844" s="1">
        <v>0.19</v>
      </c>
      <c r="N4844" s="1" t="s">
        <v>46</v>
      </c>
    </row>
    <row r="4845" spans="1:14" x14ac:dyDescent="0.2">
      <c r="A4845" s="1" t="s">
        <v>4885</v>
      </c>
      <c r="B4845" s="1">
        <v>62</v>
      </c>
      <c r="C4845" s="1" t="s">
        <v>26</v>
      </c>
      <c r="D4845" s="1" t="s">
        <v>15</v>
      </c>
      <c r="E4845" s="1">
        <v>6.69</v>
      </c>
      <c r="F4845" s="1">
        <v>30</v>
      </c>
      <c r="G4845" s="1" t="s">
        <v>16</v>
      </c>
      <c r="H4845" s="1" t="s">
        <v>23</v>
      </c>
      <c r="I4845" s="1">
        <v>8.99</v>
      </c>
      <c r="J4845" s="1">
        <v>1</v>
      </c>
      <c r="K4845" s="1" t="s">
        <v>18</v>
      </c>
      <c r="L4845" s="1">
        <v>1</v>
      </c>
      <c r="M4845" s="1">
        <v>0.22</v>
      </c>
      <c r="N4845" s="1" t="s">
        <v>46</v>
      </c>
    </row>
    <row r="4846" spans="1:14" x14ac:dyDescent="0.2">
      <c r="A4846" s="1" t="s">
        <v>4886</v>
      </c>
      <c r="B4846" s="1">
        <v>44</v>
      </c>
      <c r="C4846" s="1" t="s">
        <v>26</v>
      </c>
      <c r="D4846" s="1" t="s">
        <v>31</v>
      </c>
      <c r="E4846" s="1">
        <v>18.89</v>
      </c>
      <c r="F4846" s="1">
        <v>11</v>
      </c>
      <c r="G4846" s="1" t="s">
        <v>16</v>
      </c>
      <c r="H4846" s="1" t="s">
        <v>45</v>
      </c>
      <c r="I4846" s="1">
        <v>17.989999999999998</v>
      </c>
      <c r="J4846" s="1">
        <v>0</v>
      </c>
      <c r="K4846" s="1" t="s">
        <v>42</v>
      </c>
      <c r="L4846" s="1">
        <v>1</v>
      </c>
      <c r="M4846" s="1">
        <v>1.57</v>
      </c>
      <c r="N4846" s="1" t="s">
        <v>51</v>
      </c>
    </row>
    <row r="4847" spans="1:14" x14ac:dyDescent="0.2">
      <c r="A4847" s="1" t="s">
        <v>4887</v>
      </c>
      <c r="B4847" s="1">
        <v>65</v>
      </c>
      <c r="C4847" s="1" t="s">
        <v>26</v>
      </c>
      <c r="D4847" s="1" t="s">
        <v>15</v>
      </c>
      <c r="E4847" s="1">
        <v>26.98</v>
      </c>
      <c r="F4847" s="1">
        <v>0</v>
      </c>
      <c r="G4847" s="1" t="s">
        <v>48</v>
      </c>
      <c r="H4847" s="1" t="s">
        <v>17</v>
      </c>
      <c r="I4847" s="1">
        <v>8.99</v>
      </c>
      <c r="J4847" s="1">
        <v>0</v>
      </c>
      <c r="K4847" s="1" t="s">
        <v>36</v>
      </c>
      <c r="L4847" s="1">
        <v>2</v>
      </c>
      <c r="M4847" s="1">
        <v>26.98</v>
      </c>
      <c r="N4847" s="1" t="s">
        <v>38</v>
      </c>
    </row>
    <row r="4848" spans="1:14" x14ac:dyDescent="0.2">
      <c r="A4848" s="1" t="s">
        <v>4888</v>
      </c>
      <c r="B4848" s="1">
        <v>31</v>
      </c>
      <c r="C4848" s="1" t="s">
        <v>14</v>
      </c>
      <c r="D4848" s="1" t="s">
        <v>31</v>
      </c>
      <c r="E4848" s="1">
        <v>16.79</v>
      </c>
      <c r="F4848" s="1">
        <v>42</v>
      </c>
      <c r="G4848" s="1" t="s">
        <v>22</v>
      </c>
      <c r="H4848" s="1" t="s">
        <v>56</v>
      </c>
      <c r="I4848" s="1">
        <v>17.989999999999998</v>
      </c>
      <c r="J4848" s="1">
        <v>1</v>
      </c>
      <c r="K4848" s="1" t="s">
        <v>18</v>
      </c>
      <c r="L4848" s="1">
        <v>1</v>
      </c>
      <c r="M4848" s="1">
        <v>0.39</v>
      </c>
      <c r="N4848" s="1" t="s">
        <v>29</v>
      </c>
    </row>
    <row r="4849" spans="1:14" x14ac:dyDescent="0.2">
      <c r="A4849" s="1" t="s">
        <v>4889</v>
      </c>
      <c r="B4849" s="1">
        <v>53</v>
      </c>
      <c r="C4849" s="1" t="s">
        <v>14</v>
      </c>
      <c r="D4849" s="1" t="s">
        <v>31</v>
      </c>
      <c r="E4849" s="1">
        <v>7.79</v>
      </c>
      <c r="F4849" s="1">
        <v>1</v>
      </c>
      <c r="G4849" s="1" t="s">
        <v>16</v>
      </c>
      <c r="H4849" s="1" t="s">
        <v>17</v>
      </c>
      <c r="I4849" s="1">
        <v>17.989999999999998</v>
      </c>
      <c r="J4849" s="1">
        <v>0</v>
      </c>
      <c r="K4849" s="1" t="s">
        <v>18</v>
      </c>
      <c r="L4849" s="1">
        <v>1</v>
      </c>
      <c r="M4849" s="1">
        <v>3.9</v>
      </c>
      <c r="N4849" s="1" t="s">
        <v>24</v>
      </c>
    </row>
    <row r="4850" spans="1:14" x14ac:dyDescent="0.2">
      <c r="A4850" s="1" t="s">
        <v>4890</v>
      </c>
      <c r="B4850" s="1">
        <v>28</v>
      </c>
      <c r="C4850" s="1" t="s">
        <v>26</v>
      </c>
      <c r="D4850" s="1" t="s">
        <v>21</v>
      </c>
      <c r="E4850" s="1">
        <v>25.72</v>
      </c>
      <c r="F4850" s="1">
        <v>60</v>
      </c>
      <c r="G4850" s="1" t="s">
        <v>22</v>
      </c>
      <c r="H4850" s="1" t="s">
        <v>56</v>
      </c>
      <c r="I4850" s="1">
        <v>13.99</v>
      </c>
      <c r="J4850" s="1">
        <v>0</v>
      </c>
      <c r="K4850" s="1" t="s">
        <v>28</v>
      </c>
      <c r="L4850" s="1">
        <v>3</v>
      </c>
      <c r="M4850" s="1">
        <v>0.42</v>
      </c>
      <c r="N4850" s="1" t="s">
        <v>46</v>
      </c>
    </row>
    <row r="4851" spans="1:14" x14ac:dyDescent="0.2">
      <c r="A4851" s="2" t="s">
        <v>4891</v>
      </c>
      <c r="B4851" s="1">
        <v>58</v>
      </c>
      <c r="C4851" s="1" t="s">
        <v>26</v>
      </c>
      <c r="D4851" s="1" t="s">
        <v>31</v>
      </c>
      <c r="E4851" s="1">
        <v>2.91</v>
      </c>
      <c r="F4851" s="1">
        <v>17</v>
      </c>
      <c r="G4851" s="1" t="s">
        <v>27</v>
      </c>
      <c r="H4851" s="1" t="s">
        <v>56</v>
      </c>
      <c r="I4851" s="1">
        <v>17.989999999999998</v>
      </c>
      <c r="J4851" s="1">
        <v>1</v>
      </c>
      <c r="K4851" s="1" t="s">
        <v>28</v>
      </c>
      <c r="L4851" s="1">
        <v>1</v>
      </c>
      <c r="M4851" s="1">
        <v>0.16</v>
      </c>
      <c r="N4851" s="1" t="s">
        <v>46</v>
      </c>
    </row>
    <row r="4852" spans="1:14" x14ac:dyDescent="0.2">
      <c r="A4852" s="1" t="s">
        <v>4892</v>
      </c>
      <c r="B4852" s="1">
        <v>36</v>
      </c>
      <c r="C4852" s="1" t="s">
        <v>26</v>
      </c>
      <c r="D4852" s="1" t="s">
        <v>31</v>
      </c>
      <c r="E4852" s="1">
        <v>13.32</v>
      </c>
      <c r="F4852" s="1">
        <v>45</v>
      </c>
      <c r="G4852" s="1" t="s">
        <v>48</v>
      </c>
      <c r="H4852" s="1" t="s">
        <v>23</v>
      </c>
      <c r="I4852" s="1">
        <v>17.989999999999998</v>
      </c>
      <c r="J4852" s="1">
        <v>1</v>
      </c>
      <c r="K4852" s="1" t="s">
        <v>60</v>
      </c>
      <c r="L4852" s="1">
        <v>2</v>
      </c>
      <c r="M4852" s="1">
        <v>0.28999999999999998</v>
      </c>
      <c r="N4852" s="1" t="s">
        <v>51</v>
      </c>
    </row>
    <row r="4853" spans="1:14" x14ac:dyDescent="0.2">
      <c r="A4853" s="1" t="s">
        <v>4893</v>
      </c>
      <c r="B4853" s="1">
        <v>66</v>
      </c>
      <c r="C4853" s="1" t="s">
        <v>14</v>
      </c>
      <c r="D4853" s="1" t="s">
        <v>31</v>
      </c>
      <c r="E4853" s="1">
        <v>0.15</v>
      </c>
      <c r="F4853" s="1">
        <v>44</v>
      </c>
      <c r="G4853" s="1" t="s">
        <v>48</v>
      </c>
      <c r="H4853" s="1" t="s">
        <v>56</v>
      </c>
      <c r="I4853" s="1">
        <v>17.989999999999998</v>
      </c>
      <c r="J4853" s="1">
        <v>1</v>
      </c>
      <c r="K4853" s="1" t="s">
        <v>60</v>
      </c>
      <c r="L4853" s="1">
        <v>1</v>
      </c>
      <c r="M4853" s="1">
        <v>0</v>
      </c>
      <c r="N4853" s="1" t="s">
        <v>46</v>
      </c>
    </row>
    <row r="4854" spans="1:14" x14ac:dyDescent="0.2">
      <c r="A4854" s="1" t="s">
        <v>4894</v>
      </c>
      <c r="B4854" s="1">
        <v>57</v>
      </c>
      <c r="C4854" s="1" t="s">
        <v>14</v>
      </c>
      <c r="D4854" s="1" t="s">
        <v>15</v>
      </c>
      <c r="E4854" s="1">
        <v>4.59</v>
      </c>
      <c r="F4854" s="1">
        <v>54</v>
      </c>
      <c r="G4854" s="1" t="s">
        <v>16</v>
      </c>
      <c r="H4854" s="1" t="s">
        <v>17</v>
      </c>
      <c r="I4854" s="1">
        <v>8.99</v>
      </c>
      <c r="J4854" s="1">
        <v>1</v>
      </c>
      <c r="K4854" s="1" t="s">
        <v>42</v>
      </c>
      <c r="L4854" s="1">
        <v>4</v>
      </c>
      <c r="M4854" s="1">
        <v>0.08</v>
      </c>
      <c r="N4854" s="1" t="s">
        <v>51</v>
      </c>
    </row>
    <row r="4855" spans="1:14" x14ac:dyDescent="0.2">
      <c r="A4855" s="1" t="s">
        <v>4895</v>
      </c>
      <c r="B4855" s="1">
        <v>47</v>
      </c>
      <c r="C4855" s="1" t="s">
        <v>14</v>
      </c>
      <c r="D4855" s="1" t="s">
        <v>15</v>
      </c>
      <c r="E4855" s="1">
        <v>39.78</v>
      </c>
      <c r="F4855" s="1">
        <v>16</v>
      </c>
      <c r="G4855" s="1" t="s">
        <v>48</v>
      </c>
      <c r="H4855" s="1" t="s">
        <v>23</v>
      </c>
      <c r="I4855" s="1">
        <v>8.99</v>
      </c>
      <c r="J4855" s="1">
        <v>0</v>
      </c>
      <c r="K4855" s="1" t="s">
        <v>42</v>
      </c>
      <c r="L4855" s="1">
        <v>2</v>
      </c>
      <c r="M4855" s="1">
        <v>2.34</v>
      </c>
      <c r="N4855" s="1" t="s">
        <v>46</v>
      </c>
    </row>
    <row r="4856" spans="1:14" x14ac:dyDescent="0.2">
      <c r="A4856" s="1" t="s">
        <v>4896</v>
      </c>
      <c r="B4856" s="1">
        <v>67</v>
      </c>
      <c r="C4856" s="1" t="s">
        <v>40</v>
      </c>
      <c r="D4856" s="1" t="s">
        <v>21</v>
      </c>
      <c r="E4856" s="1">
        <v>10.29</v>
      </c>
      <c r="F4856" s="1">
        <v>44</v>
      </c>
      <c r="G4856" s="1" t="s">
        <v>32</v>
      </c>
      <c r="H4856" s="1" t="s">
        <v>56</v>
      </c>
      <c r="I4856" s="1">
        <v>13.99</v>
      </c>
      <c r="J4856" s="1">
        <v>1</v>
      </c>
      <c r="K4856" s="1" t="s">
        <v>42</v>
      </c>
      <c r="L4856" s="1">
        <v>2</v>
      </c>
      <c r="M4856" s="1">
        <v>0.23</v>
      </c>
      <c r="N4856" s="1" t="s">
        <v>46</v>
      </c>
    </row>
    <row r="4857" spans="1:14" x14ac:dyDescent="0.2">
      <c r="A4857" s="1" t="s">
        <v>4897</v>
      </c>
      <c r="B4857" s="1">
        <v>33</v>
      </c>
      <c r="C4857" s="1" t="s">
        <v>40</v>
      </c>
      <c r="D4857" s="1" t="s">
        <v>21</v>
      </c>
      <c r="E4857" s="1">
        <v>14.5</v>
      </c>
      <c r="F4857" s="1">
        <v>60</v>
      </c>
      <c r="G4857" s="1" t="s">
        <v>69</v>
      </c>
      <c r="H4857" s="1" t="s">
        <v>54</v>
      </c>
      <c r="I4857" s="1">
        <v>13.99</v>
      </c>
      <c r="J4857" s="1">
        <v>0</v>
      </c>
      <c r="K4857" s="1" t="s">
        <v>42</v>
      </c>
      <c r="L4857" s="1">
        <v>4</v>
      </c>
      <c r="M4857" s="1">
        <v>0.24</v>
      </c>
      <c r="N4857" s="1" t="s">
        <v>19</v>
      </c>
    </row>
    <row r="4858" spans="1:14" x14ac:dyDescent="0.2">
      <c r="A4858" s="1" t="s">
        <v>4898</v>
      </c>
      <c r="B4858" s="1">
        <v>22</v>
      </c>
      <c r="C4858" s="1" t="s">
        <v>40</v>
      </c>
      <c r="D4858" s="1" t="s">
        <v>31</v>
      </c>
      <c r="E4858" s="1">
        <v>33.82</v>
      </c>
      <c r="F4858" s="1">
        <v>25</v>
      </c>
      <c r="G4858" s="1" t="s">
        <v>16</v>
      </c>
      <c r="H4858" s="1" t="s">
        <v>45</v>
      </c>
      <c r="I4858" s="1">
        <v>17.989999999999998</v>
      </c>
      <c r="J4858" s="1">
        <v>0</v>
      </c>
      <c r="K4858" s="1" t="s">
        <v>42</v>
      </c>
      <c r="L4858" s="1">
        <v>5</v>
      </c>
      <c r="M4858" s="1">
        <v>1.3</v>
      </c>
      <c r="N4858" s="1" t="s">
        <v>29</v>
      </c>
    </row>
    <row r="4859" spans="1:14" x14ac:dyDescent="0.2">
      <c r="A4859" s="1" t="s">
        <v>4899</v>
      </c>
      <c r="B4859" s="1">
        <v>19</v>
      </c>
      <c r="C4859" s="1" t="s">
        <v>14</v>
      </c>
      <c r="D4859" s="1" t="s">
        <v>21</v>
      </c>
      <c r="E4859" s="1">
        <v>13.27</v>
      </c>
      <c r="F4859" s="1">
        <v>35</v>
      </c>
      <c r="G4859" s="1" t="s">
        <v>69</v>
      </c>
      <c r="H4859" s="1" t="s">
        <v>23</v>
      </c>
      <c r="I4859" s="1">
        <v>13.99</v>
      </c>
      <c r="J4859" s="1">
        <v>0</v>
      </c>
      <c r="K4859" s="1" t="s">
        <v>36</v>
      </c>
      <c r="L4859" s="1">
        <v>4</v>
      </c>
      <c r="M4859" s="1">
        <v>0.37</v>
      </c>
      <c r="N4859" s="1" t="s">
        <v>24</v>
      </c>
    </row>
    <row r="4860" spans="1:14" x14ac:dyDescent="0.2">
      <c r="A4860" s="1" t="s">
        <v>4900</v>
      </c>
      <c r="B4860" s="1">
        <v>42</v>
      </c>
      <c r="C4860" s="1" t="s">
        <v>26</v>
      </c>
      <c r="D4860" s="1" t="s">
        <v>31</v>
      </c>
      <c r="E4860" s="1">
        <v>2.2200000000000002</v>
      </c>
      <c r="F4860" s="1">
        <v>40</v>
      </c>
      <c r="G4860" s="1" t="s">
        <v>22</v>
      </c>
      <c r="H4860" s="1" t="s">
        <v>45</v>
      </c>
      <c r="I4860" s="1">
        <v>17.989999999999998</v>
      </c>
      <c r="J4860" s="1">
        <v>1</v>
      </c>
      <c r="K4860" s="1" t="s">
        <v>60</v>
      </c>
      <c r="L4860" s="1">
        <v>1</v>
      </c>
      <c r="M4860" s="1">
        <v>0.05</v>
      </c>
      <c r="N4860" s="1" t="s">
        <v>46</v>
      </c>
    </row>
    <row r="4861" spans="1:14" x14ac:dyDescent="0.2">
      <c r="A4861" s="1" t="s">
        <v>4901</v>
      </c>
      <c r="B4861" s="1">
        <v>23</v>
      </c>
      <c r="C4861" s="1" t="s">
        <v>40</v>
      </c>
      <c r="D4861" s="1" t="s">
        <v>15</v>
      </c>
      <c r="E4861" s="1">
        <v>17.27</v>
      </c>
      <c r="F4861" s="1">
        <v>10</v>
      </c>
      <c r="G4861" s="1" t="s">
        <v>22</v>
      </c>
      <c r="H4861" s="1" t="s">
        <v>17</v>
      </c>
      <c r="I4861" s="1">
        <v>8.99</v>
      </c>
      <c r="J4861" s="1">
        <v>0</v>
      </c>
      <c r="K4861" s="1" t="s">
        <v>42</v>
      </c>
      <c r="L4861" s="1">
        <v>4</v>
      </c>
      <c r="M4861" s="1">
        <v>1.57</v>
      </c>
      <c r="N4861" s="1" t="s">
        <v>38</v>
      </c>
    </row>
    <row r="4862" spans="1:14" x14ac:dyDescent="0.2">
      <c r="A4862" s="1" t="s">
        <v>4902</v>
      </c>
      <c r="B4862" s="1">
        <v>23</v>
      </c>
      <c r="C4862" s="1" t="s">
        <v>40</v>
      </c>
      <c r="D4862" s="1" t="s">
        <v>31</v>
      </c>
      <c r="E4862" s="1">
        <v>4.93</v>
      </c>
      <c r="F4862" s="1">
        <v>38</v>
      </c>
      <c r="G4862" s="1" t="s">
        <v>16</v>
      </c>
      <c r="H4862" s="1" t="s">
        <v>54</v>
      </c>
      <c r="I4862" s="1">
        <v>17.989999999999998</v>
      </c>
      <c r="J4862" s="1">
        <v>1</v>
      </c>
      <c r="K4862" s="1" t="s">
        <v>36</v>
      </c>
      <c r="L4862" s="1">
        <v>4</v>
      </c>
      <c r="M4862" s="1">
        <v>0.13</v>
      </c>
      <c r="N4862" s="1" t="s">
        <v>19</v>
      </c>
    </row>
    <row r="4863" spans="1:14" x14ac:dyDescent="0.2">
      <c r="A4863" s="1" t="s">
        <v>4903</v>
      </c>
      <c r="B4863" s="1">
        <v>61</v>
      </c>
      <c r="C4863" s="1" t="s">
        <v>14</v>
      </c>
      <c r="D4863" s="1" t="s">
        <v>15</v>
      </c>
      <c r="E4863" s="1">
        <v>4.71</v>
      </c>
      <c r="F4863" s="1">
        <v>8</v>
      </c>
      <c r="G4863" s="1" t="s">
        <v>32</v>
      </c>
      <c r="H4863" s="1" t="s">
        <v>23</v>
      </c>
      <c r="I4863" s="1">
        <v>8.99</v>
      </c>
      <c r="J4863" s="1">
        <v>1</v>
      </c>
      <c r="K4863" s="1" t="s">
        <v>28</v>
      </c>
      <c r="L4863" s="1">
        <v>2</v>
      </c>
      <c r="M4863" s="1">
        <v>0.52</v>
      </c>
      <c r="N4863" s="1" t="s">
        <v>19</v>
      </c>
    </row>
    <row r="4864" spans="1:14" x14ac:dyDescent="0.2">
      <c r="A4864" s="1" t="s">
        <v>4904</v>
      </c>
      <c r="B4864" s="1">
        <v>20</v>
      </c>
      <c r="C4864" s="1" t="s">
        <v>26</v>
      </c>
      <c r="D4864" s="1" t="s">
        <v>21</v>
      </c>
      <c r="E4864" s="1">
        <v>2.4300000000000002</v>
      </c>
      <c r="F4864" s="1">
        <v>48</v>
      </c>
      <c r="G4864" s="1" t="s">
        <v>48</v>
      </c>
      <c r="H4864" s="1" t="s">
        <v>23</v>
      </c>
      <c r="I4864" s="1">
        <v>13.99</v>
      </c>
      <c r="J4864" s="1">
        <v>1</v>
      </c>
      <c r="K4864" s="1" t="s">
        <v>36</v>
      </c>
      <c r="L4864" s="1">
        <v>4</v>
      </c>
      <c r="M4864" s="1">
        <v>0.05</v>
      </c>
      <c r="N4864" s="1" t="s">
        <v>24</v>
      </c>
    </row>
    <row r="4865" spans="1:14" x14ac:dyDescent="0.2">
      <c r="A4865" s="1" t="s">
        <v>4905</v>
      </c>
      <c r="B4865" s="1">
        <v>56</v>
      </c>
      <c r="C4865" s="1" t="s">
        <v>26</v>
      </c>
      <c r="D4865" s="1" t="s">
        <v>15</v>
      </c>
      <c r="E4865" s="1">
        <v>2.86</v>
      </c>
      <c r="F4865" s="1">
        <v>58</v>
      </c>
      <c r="G4865" s="1" t="s">
        <v>27</v>
      </c>
      <c r="H4865" s="1" t="s">
        <v>17</v>
      </c>
      <c r="I4865" s="1">
        <v>8.99</v>
      </c>
      <c r="J4865" s="1">
        <v>1</v>
      </c>
      <c r="K4865" s="1" t="s">
        <v>28</v>
      </c>
      <c r="L4865" s="1">
        <v>3</v>
      </c>
      <c r="M4865" s="1">
        <v>0.05</v>
      </c>
      <c r="N4865" s="1" t="s">
        <v>38</v>
      </c>
    </row>
    <row r="4866" spans="1:14" x14ac:dyDescent="0.2">
      <c r="A4866" s="1" t="s">
        <v>4906</v>
      </c>
      <c r="B4866" s="1">
        <v>61</v>
      </c>
      <c r="C4866" s="1" t="s">
        <v>40</v>
      </c>
      <c r="D4866" s="1" t="s">
        <v>21</v>
      </c>
      <c r="E4866" s="1">
        <v>2.19</v>
      </c>
      <c r="F4866" s="1">
        <v>48</v>
      </c>
      <c r="G4866" s="1" t="s">
        <v>16</v>
      </c>
      <c r="H4866" s="1" t="s">
        <v>45</v>
      </c>
      <c r="I4866" s="1">
        <v>13.99</v>
      </c>
      <c r="J4866" s="1">
        <v>1</v>
      </c>
      <c r="K4866" s="1" t="s">
        <v>42</v>
      </c>
      <c r="L4866" s="1">
        <v>3</v>
      </c>
      <c r="M4866" s="1">
        <v>0.04</v>
      </c>
      <c r="N4866" s="1" t="s">
        <v>51</v>
      </c>
    </row>
    <row r="4867" spans="1:14" x14ac:dyDescent="0.2">
      <c r="A4867" s="1" t="s">
        <v>4907</v>
      </c>
      <c r="B4867" s="1">
        <v>50</v>
      </c>
      <c r="C4867" s="1" t="s">
        <v>40</v>
      </c>
      <c r="D4867" s="1" t="s">
        <v>15</v>
      </c>
      <c r="E4867" s="1">
        <v>4.46</v>
      </c>
      <c r="F4867" s="1">
        <v>31</v>
      </c>
      <c r="G4867" s="1" t="s">
        <v>48</v>
      </c>
      <c r="H4867" s="1" t="s">
        <v>45</v>
      </c>
      <c r="I4867" s="1">
        <v>8.99</v>
      </c>
      <c r="J4867" s="1">
        <v>1</v>
      </c>
      <c r="K4867" s="1" t="s">
        <v>28</v>
      </c>
      <c r="L4867" s="1">
        <v>5</v>
      </c>
      <c r="M4867" s="1">
        <v>0.14000000000000001</v>
      </c>
      <c r="N4867" s="1" t="s">
        <v>51</v>
      </c>
    </row>
    <row r="4868" spans="1:14" x14ac:dyDescent="0.2">
      <c r="A4868" s="1" t="s">
        <v>4908</v>
      </c>
      <c r="B4868" s="1">
        <v>31</v>
      </c>
      <c r="C4868" s="1" t="s">
        <v>40</v>
      </c>
      <c r="D4868" s="1" t="s">
        <v>21</v>
      </c>
      <c r="E4868" s="1">
        <v>10.69</v>
      </c>
      <c r="F4868" s="1">
        <v>20</v>
      </c>
      <c r="G4868" s="1" t="s">
        <v>16</v>
      </c>
      <c r="H4868" s="1" t="s">
        <v>56</v>
      </c>
      <c r="I4868" s="1">
        <v>13.99</v>
      </c>
      <c r="J4868" s="1">
        <v>0</v>
      </c>
      <c r="K4868" s="1" t="s">
        <v>18</v>
      </c>
      <c r="L4868" s="1">
        <v>4</v>
      </c>
      <c r="M4868" s="1">
        <v>0.51</v>
      </c>
      <c r="N4868" s="1" t="s">
        <v>46</v>
      </c>
    </row>
    <row r="4869" spans="1:14" x14ac:dyDescent="0.2">
      <c r="A4869" s="1" t="s">
        <v>4909</v>
      </c>
      <c r="B4869" s="1">
        <v>59</v>
      </c>
      <c r="C4869" s="1" t="s">
        <v>14</v>
      </c>
      <c r="D4869" s="1" t="s">
        <v>15</v>
      </c>
      <c r="E4869" s="1">
        <v>8.26</v>
      </c>
      <c r="F4869" s="1">
        <v>39</v>
      </c>
      <c r="G4869" s="1" t="s">
        <v>16</v>
      </c>
      <c r="H4869" s="1" t="s">
        <v>17</v>
      </c>
      <c r="I4869" s="1">
        <v>8.99</v>
      </c>
      <c r="J4869" s="1">
        <v>1</v>
      </c>
      <c r="K4869" s="1" t="s">
        <v>42</v>
      </c>
      <c r="L4869" s="1">
        <v>1</v>
      </c>
      <c r="M4869" s="1">
        <v>0.21</v>
      </c>
      <c r="N4869" s="1" t="s">
        <v>46</v>
      </c>
    </row>
    <row r="4870" spans="1:14" x14ac:dyDescent="0.2">
      <c r="A4870" s="1" t="s">
        <v>4910</v>
      </c>
      <c r="B4870" s="1">
        <v>23</v>
      </c>
      <c r="C4870" s="1" t="s">
        <v>14</v>
      </c>
      <c r="D4870" s="1" t="s">
        <v>31</v>
      </c>
      <c r="E4870" s="1">
        <v>4.05</v>
      </c>
      <c r="F4870" s="1">
        <v>10</v>
      </c>
      <c r="G4870" s="1" t="s">
        <v>27</v>
      </c>
      <c r="H4870" s="1" t="s">
        <v>23</v>
      </c>
      <c r="I4870" s="1">
        <v>17.989999999999998</v>
      </c>
      <c r="J4870" s="1">
        <v>1</v>
      </c>
      <c r="K4870" s="1" t="s">
        <v>42</v>
      </c>
      <c r="L4870" s="1">
        <v>1</v>
      </c>
      <c r="M4870" s="1">
        <v>0.37</v>
      </c>
      <c r="N4870" s="1" t="s">
        <v>24</v>
      </c>
    </row>
    <row r="4871" spans="1:14" x14ac:dyDescent="0.2">
      <c r="A4871" s="1" t="s">
        <v>4911</v>
      </c>
      <c r="B4871" s="1">
        <v>40</v>
      </c>
      <c r="C4871" s="1" t="s">
        <v>40</v>
      </c>
      <c r="D4871" s="1" t="s">
        <v>21</v>
      </c>
      <c r="E4871" s="1">
        <v>1.1100000000000001</v>
      </c>
      <c r="F4871" s="1">
        <v>20</v>
      </c>
      <c r="G4871" s="1" t="s">
        <v>22</v>
      </c>
      <c r="H4871" s="1" t="s">
        <v>56</v>
      </c>
      <c r="I4871" s="1">
        <v>13.99</v>
      </c>
      <c r="J4871" s="1">
        <v>1</v>
      </c>
      <c r="K4871" s="1" t="s">
        <v>42</v>
      </c>
      <c r="L4871" s="1">
        <v>1</v>
      </c>
      <c r="M4871" s="1">
        <v>0.05</v>
      </c>
      <c r="N4871" s="1" t="s">
        <v>33</v>
      </c>
    </row>
    <row r="4872" spans="1:14" x14ac:dyDescent="0.2">
      <c r="A4872" s="1" t="s">
        <v>4912</v>
      </c>
      <c r="B4872" s="1">
        <v>41</v>
      </c>
      <c r="C4872" s="1" t="s">
        <v>14</v>
      </c>
      <c r="D4872" s="1" t="s">
        <v>21</v>
      </c>
      <c r="E4872" s="1">
        <v>6.01</v>
      </c>
      <c r="F4872" s="1">
        <v>14</v>
      </c>
      <c r="G4872" s="1" t="s">
        <v>48</v>
      </c>
      <c r="H4872" s="1" t="s">
        <v>45</v>
      </c>
      <c r="I4872" s="1">
        <v>13.99</v>
      </c>
      <c r="J4872" s="1">
        <v>0</v>
      </c>
      <c r="K4872" s="1" t="s">
        <v>18</v>
      </c>
      <c r="L4872" s="1">
        <v>2</v>
      </c>
      <c r="M4872" s="1">
        <v>0.4</v>
      </c>
      <c r="N4872" s="1" t="s">
        <v>33</v>
      </c>
    </row>
    <row r="4873" spans="1:14" x14ac:dyDescent="0.2">
      <c r="A4873" s="1" t="s">
        <v>4913</v>
      </c>
      <c r="B4873" s="1">
        <v>62</v>
      </c>
      <c r="C4873" s="1" t="s">
        <v>26</v>
      </c>
      <c r="D4873" s="1" t="s">
        <v>21</v>
      </c>
      <c r="E4873" s="1">
        <v>1.1200000000000001</v>
      </c>
      <c r="F4873" s="1">
        <v>42</v>
      </c>
      <c r="G4873" s="1" t="s">
        <v>27</v>
      </c>
      <c r="H4873" s="1" t="s">
        <v>17</v>
      </c>
      <c r="I4873" s="1">
        <v>13.99</v>
      </c>
      <c r="J4873" s="1">
        <v>1</v>
      </c>
      <c r="K4873" s="1" t="s">
        <v>60</v>
      </c>
      <c r="L4873" s="1">
        <v>1</v>
      </c>
      <c r="M4873" s="1">
        <v>0.03</v>
      </c>
      <c r="N4873" s="1" t="s">
        <v>24</v>
      </c>
    </row>
    <row r="4874" spans="1:14" x14ac:dyDescent="0.2">
      <c r="A4874" s="1" t="s">
        <v>4914</v>
      </c>
      <c r="B4874" s="1">
        <v>52</v>
      </c>
      <c r="C4874" s="1" t="s">
        <v>26</v>
      </c>
      <c r="D4874" s="1" t="s">
        <v>21</v>
      </c>
      <c r="E4874" s="1">
        <v>13.19</v>
      </c>
      <c r="F4874" s="1">
        <v>18</v>
      </c>
      <c r="G4874" s="1" t="s">
        <v>27</v>
      </c>
      <c r="H4874" s="1" t="s">
        <v>54</v>
      </c>
      <c r="I4874" s="1">
        <v>13.99</v>
      </c>
      <c r="J4874" s="1">
        <v>0</v>
      </c>
      <c r="K4874" s="1" t="s">
        <v>60</v>
      </c>
      <c r="L4874" s="1">
        <v>5</v>
      </c>
      <c r="M4874" s="1">
        <v>0.69</v>
      </c>
      <c r="N4874" s="1" t="s">
        <v>46</v>
      </c>
    </row>
    <row r="4875" spans="1:14" x14ac:dyDescent="0.2">
      <c r="A4875" s="1" t="s">
        <v>4915</v>
      </c>
      <c r="B4875" s="1">
        <v>70</v>
      </c>
      <c r="C4875" s="1" t="s">
        <v>40</v>
      </c>
      <c r="D4875" s="1" t="s">
        <v>31</v>
      </c>
      <c r="E4875" s="1">
        <v>15.29</v>
      </c>
      <c r="F4875" s="1">
        <v>43</v>
      </c>
      <c r="G4875" s="1" t="s">
        <v>16</v>
      </c>
      <c r="H4875" s="1" t="s">
        <v>23</v>
      </c>
      <c r="I4875" s="1">
        <v>17.989999999999998</v>
      </c>
      <c r="J4875" s="1">
        <v>1</v>
      </c>
      <c r="K4875" s="1" t="s">
        <v>28</v>
      </c>
      <c r="L4875" s="1">
        <v>4</v>
      </c>
      <c r="M4875" s="1">
        <v>0.35</v>
      </c>
      <c r="N4875" s="1" t="s">
        <v>24</v>
      </c>
    </row>
    <row r="4876" spans="1:14" x14ac:dyDescent="0.2">
      <c r="A4876" s="1" t="s">
        <v>4916</v>
      </c>
      <c r="B4876" s="1">
        <v>20</v>
      </c>
      <c r="C4876" s="1" t="s">
        <v>40</v>
      </c>
      <c r="D4876" s="1" t="s">
        <v>21</v>
      </c>
      <c r="E4876" s="1">
        <v>22.07</v>
      </c>
      <c r="F4876" s="1">
        <v>39</v>
      </c>
      <c r="G4876" s="1" t="s">
        <v>16</v>
      </c>
      <c r="H4876" s="1" t="s">
        <v>17</v>
      </c>
      <c r="I4876" s="1">
        <v>13.99</v>
      </c>
      <c r="J4876" s="1">
        <v>0</v>
      </c>
      <c r="K4876" s="1" t="s">
        <v>42</v>
      </c>
      <c r="L4876" s="1">
        <v>4</v>
      </c>
      <c r="M4876" s="1">
        <v>0.55000000000000004</v>
      </c>
      <c r="N4876" s="1" t="s">
        <v>33</v>
      </c>
    </row>
    <row r="4877" spans="1:14" x14ac:dyDescent="0.2">
      <c r="A4877" s="1" t="s">
        <v>4917</v>
      </c>
      <c r="B4877" s="1">
        <v>51</v>
      </c>
      <c r="C4877" s="1" t="s">
        <v>14</v>
      </c>
      <c r="D4877" s="1" t="s">
        <v>15</v>
      </c>
      <c r="E4877" s="1">
        <v>10.44</v>
      </c>
      <c r="F4877" s="1">
        <v>40</v>
      </c>
      <c r="G4877" s="1" t="s">
        <v>27</v>
      </c>
      <c r="H4877" s="1" t="s">
        <v>17</v>
      </c>
      <c r="I4877" s="1">
        <v>8.99</v>
      </c>
      <c r="J4877" s="1">
        <v>1</v>
      </c>
      <c r="K4877" s="1" t="s">
        <v>60</v>
      </c>
      <c r="L4877" s="1">
        <v>2</v>
      </c>
      <c r="M4877" s="1">
        <v>0.25</v>
      </c>
      <c r="N4877" s="1" t="s">
        <v>29</v>
      </c>
    </row>
    <row r="4878" spans="1:14" x14ac:dyDescent="0.2">
      <c r="A4878" s="1" t="s">
        <v>4918</v>
      </c>
      <c r="B4878" s="1">
        <v>51</v>
      </c>
      <c r="C4878" s="1" t="s">
        <v>26</v>
      </c>
      <c r="D4878" s="1" t="s">
        <v>31</v>
      </c>
      <c r="E4878" s="1">
        <v>2.62</v>
      </c>
      <c r="F4878" s="1">
        <v>37</v>
      </c>
      <c r="G4878" s="1" t="s">
        <v>69</v>
      </c>
      <c r="H4878" s="1" t="s">
        <v>17</v>
      </c>
      <c r="I4878" s="1">
        <v>17.989999999999998</v>
      </c>
      <c r="J4878" s="1">
        <v>1</v>
      </c>
      <c r="K4878" s="1" t="s">
        <v>28</v>
      </c>
      <c r="L4878" s="1">
        <v>2</v>
      </c>
      <c r="M4878" s="1">
        <v>7.0000000000000007E-2</v>
      </c>
      <c r="N4878" s="1" t="s">
        <v>33</v>
      </c>
    </row>
    <row r="4879" spans="1:14" x14ac:dyDescent="0.2">
      <c r="A4879" s="1" t="s">
        <v>4919</v>
      </c>
      <c r="B4879" s="1">
        <v>20</v>
      </c>
      <c r="C4879" s="1" t="s">
        <v>14</v>
      </c>
      <c r="D4879" s="1" t="s">
        <v>21</v>
      </c>
      <c r="E4879" s="1">
        <v>5.41</v>
      </c>
      <c r="F4879" s="1">
        <v>38</v>
      </c>
      <c r="G4879" s="1" t="s">
        <v>69</v>
      </c>
      <c r="H4879" s="1" t="s">
        <v>17</v>
      </c>
      <c r="I4879" s="1">
        <v>13.99</v>
      </c>
      <c r="J4879" s="1">
        <v>1</v>
      </c>
      <c r="K4879" s="1" t="s">
        <v>42</v>
      </c>
      <c r="L4879" s="1">
        <v>1</v>
      </c>
      <c r="M4879" s="1">
        <v>0.14000000000000001</v>
      </c>
      <c r="N4879" s="1" t="s">
        <v>24</v>
      </c>
    </row>
    <row r="4880" spans="1:14" x14ac:dyDescent="0.2">
      <c r="A4880" s="1" t="s">
        <v>4920</v>
      </c>
      <c r="B4880" s="1">
        <v>62</v>
      </c>
      <c r="C4880" s="1" t="s">
        <v>14</v>
      </c>
      <c r="D4880" s="1" t="s">
        <v>15</v>
      </c>
      <c r="E4880" s="1">
        <v>17.149999999999999</v>
      </c>
      <c r="F4880" s="1">
        <v>24</v>
      </c>
      <c r="G4880" s="1" t="s">
        <v>22</v>
      </c>
      <c r="H4880" s="1" t="s">
        <v>17</v>
      </c>
      <c r="I4880" s="1">
        <v>8.99</v>
      </c>
      <c r="J4880" s="1">
        <v>0</v>
      </c>
      <c r="K4880" s="1" t="s">
        <v>42</v>
      </c>
      <c r="L4880" s="1">
        <v>5</v>
      </c>
      <c r="M4880" s="1">
        <v>0.69</v>
      </c>
      <c r="N4880" s="1" t="s">
        <v>46</v>
      </c>
    </row>
    <row r="4881" spans="1:14" x14ac:dyDescent="0.2">
      <c r="A4881" s="1" t="s">
        <v>4921</v>
      </c>
      <c r="B4881" s="1">
        <v>48</v>
      </c>
      <c r="C4881" s="1" t="s">
        <v>40</v>
      </c>
      <c r="D4881" s="1" t="s">
        <v>21</v>
      </c>
      <c r="E4881" s="1">
        <v>1.1399999999999999</v>
      </c>
      <c r="F4881" s="1">
        <v>11</v>
      </c>
      <c r="G4881" s="1" t="s">
        <v>22</v>
      </c>
      <c r="H4881" s="1" t="s">
        <v>56</v>
      </c>
      <c r="I4881" s="1">
        <v>13.99</v>
      </c>
      <c r="J4881" s="1">
        <v>0</v>
      </c>
      <c r="K4881" s="1" t="s">
        <v>42</v>
      </c>
      <c r="L4881" s="1">
        <v>4</v>
      </c>
      <c r="M4881" s="1">
        <v>0.09</v>
      </c>
      <c r="N4881" s="1" t="s">
        <v>38</v>
      </c>
    </row>
    <row r="4882" spans="1:14" x14ac:dyDescent="0.2">
      <c r="A4882" s="1" t="s">
        <v>4922</v>
      </c>
      <c r="B4882" s="1">
        <v>50</v>
      </c>
      <c r="C4882" s="1" t="s">
        <v>40</v>
      </c>
      <c r="D4882" s="1" t="s">
        <v>31</v>
      </c>
      <c r="E4882" s="1">
        <v>20.04</v>
      </c>
      <c r="F4882" s="1">
        <v>37</v>
      </c>
      <c r="G4882" s="1" t="s">
        <v>69</v>
      </c>
      <c r="H4882" s="1" t="s">
        <v>54</v>
      </c>
      <c r="I4882" s="1">
        <v>17.989999999999998</v>
      </c>
      <c r="J4882" s="1">
        <v>0</v>
      </c>
      <c r="K4882" s="1" t="s">
        <v>60</v>
      </c>
      <c r="L4882" s="1">
        <v>2</v>
      </c>
      <c r="M4882" s="1">
        <v>0.53</v>
      </c>
      <c r="N4882" s="1" t="s">
        <v>51</v>
      </c>
    </row>
    <row r="4883" spans="1:14" x14ac:dyDescent="0.2">
      <c r="A4883" s="1" t="s">
        <v>4923</v>
      </c>
      <c r="B4883" s="1">
        <v>48</v>
      </c>
      <c r="C4883" s="1" t="s">
        <v>40</v>
      </c>
      <c r="D4883" s="1" t="s">
        <v>15</v>
      </c>
      <c r="E4883" s="1">
        <v>34.770000000000003</v>
      </c>
      <c r="F4883" s="1">
        <v>23</v>
      </c>
      <c r="G4883" s="1" t="s">
        <v>48</v>
      </c>
      <c r="H4883" s="1" t="s">
        <v>45</v>
      </c>
      <c r="I4883" s="1">
        <v>8.99</v>
      </c>
      <c r="J4883" s="1">
        <v>0</v>
      </c>
      <c r="K4883" s="1" t="s">
        <v>18</v>
      </c>
      <c r="L4883" s="1">
        <v>5</v>
      </c>
      <c r="M4883" s="1">
        <v>1.45</v>
      </c>
      <c r="N4883" s="1" t="s">
        <v>24</v>
      </c>
    </row>
    <row r="4884" spans="1:14" x14ac:dyDescent="0.2">
      <c r="A4884" s="1" t="s">
        <v>4924</v>
      </c>
      <c r="B4884" s="1">
        <v>45</v>
      </c>
      <c r="C4884" s="1" t="s">
        <v>14</v>
      </c>
      <c r="D4884" s="1" t="s">
        <v>15</v>
      </c>
      <c r="E4884" s="1">
        <v>8.8699999999999992</v>
      </c>
      <c r="F4884" s="1">
        <v>5</v>
      </c>
      <c r="G4884" s="1" t="s">
        <v>16</v>
      </c>
      <c r="H4884" s="1" t="s">
        <v>45</v>
      </c>
      <c r="I4884" s="1">
        <v>8.99</v>
      </c>
      <c r="J4884" s="1">
        <v>0</v>
      </c>
      <c r="K4884" s="1" t="s">
        <v>42</v>
      </c>
      <c r="L4884" s="1">
        <v>1</v>
      </c>
      <c r="M4884" s="1">
        <v>1.48</v>
      </c>
      <c r="N4884" s="1" t="s">
        <v>46</v>
      </c>
    </row>
    <row r="4885" spans="1:14" x14ac:dyDescent="0.2">
      <c r="A4885" s="1" t="s">
        <v>4925</v>
      </c>
      <c r="B4885" s="1">
        <v>49</v>
      </c>
      <c r="C4885" s="1" t="s">
        <v>26</v>
      </c>
      <c r="D4885" s="1" t="s">
        <v>21</v>
      </c>
      <c r="E4885" s="1">
        <v>18.79</v>
      </c>
      <c r="F4885" s="1">
        <v>11</v>
      </c>
      <c r="G4885" s="1" t="s">
        <v>32</v>
      </c>
      <c r="H4885" s="1" t="s">
        <v>17</v>
      </c>
      <c r="I4885" s="1">
        <v>13.99</v>
      </c>
      <c r="J4885" s="1">
        <v>0</v>
      </c>
      <c r="K4885" s="1" t="s">
        <v>18</v>
      </c>
      <c r="L4885" s="1">
        <v>1</v>
      </c>
      <c r="M4885" s="1">
        <v>1.57</v>
      </c>
      <c r="N4885" s="1" t="s">
        <v>33</v>
      </c>
    </row>
    <row r="4886" spans="1:14" x14ac:dyDescent="0.2">
      <c r="A4886" s="1" t="s">
        <v>4926</v>
      </c>
      <c r="B4886" s="1">
        <v>54</v>
      </c>
      <c r="C4886" s="1" t="s">
        <v>14</v>
      </c>
      <c r="D4886" s="1" t="s">
        <v>21</v>
      </c>
      <c r="E4886" s="1">
        <v>0.72</v>
      </c>
      <c r="F4886" s="1">
        <v>0</v>
      </c>
      <c r="G4886" s="1" t="s">
        <v>22</v>
      </c>
      <c r="H4886" s="1" t="s">
        <v>45</v>
      </c>
      <c r="I4886" s="1">
        <v>13.99</v>
      </c>
      <c r="J4886" s="1">
        <v>0</v>
      </c>
      <c r="K4886" s="1" t="s">
        <v>18</v>
      </c>
      <c r="L4886" s="1">
        <v>5</v>
      </c>
      <c r="M4886" s="1">
        <v>0.72</v>
      </c>
      <c r="N4886" s="1" t="s">
        <v>33</v>
      </c>
    </row>
    <row r="4887" spans="1:14" x14ac:dyDescent="0.2">
      <c r="A4887" s="1" t="s">
        <v>4927</v>
      </c>
      <c r="B4887" s="1">
        <v>63</v>
      </c>
      <c r="C4887" s="1" t="s">
        <v>14</v>
      </c>
      <c r="D4887" s="1" t="s">
        <v>21</v>
      </c>
      <c r="E4887" s="1">
        <v>1.97</v>
      </c>
      <c r="F4887" s="1">
        <v>21</v>
      </c>
      <c r="G4887" s="1" t="s">
        <v>27</v>
      </c>
      <c r="H4887" s="1" t="s">
        <v>23</v>
      </c>
      <c r="I4887" s="1">
        <v>13.99</v>
      </c>
      <c r="J4887" s="1">
        <v>1</v>
      </c>
      <c r="K4887" s="1" t="s">
        <v>28</v>
      </c>
      <c r="L4887" s="1">
        <v>2</v>
      </c>
      <c r="M4887" s="1">
        <v>0.09</v>
      </c>
      <c r="N4887" s="1" t="s">
        <v>51</v>
      </c>
    </row>
    <row r="4888" spans="1:14" x14ac:dyDescent="0.2">
      <c r="A4888" s="1" t="s">
        <v>4928</v>
      </c>
      <c r="B4888" s="1">
        <v>25</v>
      </c>
      <c r="C4888" s="1" t="s">
        <v>26</v>
      </c>
      <c r="D4888" s="1" t="s">
        <v>21</v>
      </c>
      <c r="E4888" s="1">
        <v>7.36</v>
      </c>
      <c r="F4888" s="1">
        <v>1</v>
      </c>
      <c r="G4888" s="1" t="s">
        <v>69</v>
      </c>
      <c r="H4888" s="1" t="s">
        <v>23</v>
      </c>
      <c r="I4888" s="1">
        <v>13.99</v>
      </c>
      <c r="J4888" s="1">
        <v>0</v>
      </c>
      <c r="K4888" s="1" t="s">
        <v>42</v>
      </c>
      <c r="L4888" s="1">
        <v>4</v>
      </c>
      <c r="M4888" s="1">
        <v>3.68</v>
      </c>
      <c r="N4888" s="1" t="s">
        <v>46</v>
      </c>
    </row>
    <row r="4889" spans="1:14" x14ac:dyDescent="0.2">
      <c r="A4889" s="1" t="s">
        <v>4929</v>
      </c>
      <c r="B4889" s="1">
        <v>29</v>
      </c>
      <c r="C4889" s="1" t="s">
        <v>14</v>
      </c>
      <c r="D4889" s="1" t="s">
        <v>21</v>
      </c>
      <c r="E4889" s="1">
        <v>14.85</v>
      </c>
      <c r="F4889" s="1">
        <v>39</v>
      </c>
      <c r="G4889" s="1" t="s">
        <v>16</v>
      </c>
      <c r="H4889" s="1" t="s">
        <v>23</v>
      </c>
      <c r="I4889" s="1">
        <v>13.99</v>
      </c>
      <c r="J4889" s="1">
        <v>0</v>
      </c>
      <c r="K4889" s="1" t="s">
        <v>60</v>
      </c>
      <c r="L4889" s="1">
        <v>5</v>
      </c>
      <c r="M4889" s="1">
        <v>0.37</v>
      </c>
      <c r="N4889" s="1" t="s">
        <v>29</v>
      </c>
    </row>
    <row r="4890" spans="1:14" x14ac:dyDescent="0.2">
      <c r="A4890" s="1" t="s">
        <v>4930</v>
      </c>
      <c r="B4890" s="1">
        <v>68</v>
      </c>
      <c r="C4890" s="1" t="s">
        <v>14</v>
      </c>
      <c r="D4890" s="1" t="s">
        <v>31</v>
      </c>
      <c r="E4890" s="1">
        <v>11.27</v>
      </c>
      <c r="F4890" s="1">
        <v>52</v>
      </c>
      <c r="G4890" s="1" t="s">
        <v>48</v>
      </c>
      <c r="H4890" s="1" t="s">
        <v>17</v>
      </c>
      <c r="I4890" s="1">
        <v>17.989999999999998</v>
      </c>
      <c r="J4890" s="1">
        <v>1</v>
      </c>
      <c r="K4890" s="1" t="s">
        <v>28</v>
      </c>
      <c r="L4890" s="1">
        <v>4</v>
      </c>
      <c r="M4890" s="1">
        <v>0.21</v>
      </c>
      <c r="N4890" s="1" t="s">
        <v>51</v>
      </c>
    </row>
    <row r="4891" spans="1:14" x14ac:dyDescent="0.2">
      <c r="A4891" s="1" t="s">
        <v>4931</v>
      </c>
      <c r="B4891" s="1">
        <v>41</v>
      </c>
      <c r="C4891" s="1" t="s">
        <v>26</v>
      </c>
      <c r="D4891" s="1" t="s">
        <v>15</v>
      </c>
      <c r="E4891" s="1">
        <v>11.55</v>
      </c>
      <c r="F4891" s="1">
        <v>57</v>
      </c>
      <c r="G4891" s="1" t="s">
        <v>27</v>
      </c>
      <c r="H4891" s="1" t="s">
        <v>56</v>
      </c>
      <c r="I4891" s="1">
        <v>8.99</v>
      </c>
      <c r="J4891" s="1">
        <v>1</v>
      </c>
      <c r="K4891" s="1" t="s">
        <v>28</v>
      </c>
      <c r="L4891" s="1">
        <v>1</v>
      </c>
      <c r="M4891" s="1">
        <v>0.2</v>
      </c>
      <c r="N4891" s="1" t="s">
        <v>24</v>
      </c>
    </row>
    <row r="4892" spans="1:14" x14ac:dyDescent="0.2">
      <c r="A4892" s="1" t="s">
        <v>4932</v>
      </c>
      <c r="B4892" s="1">
        <v>35</v>
      </c>
      <c r="C4892" s="1" t="s">
        <v>14</v>
      </c>
      <c r="D4892" s="1" t="s">
        <v>31</v>
      </c>
      <c r="E4892" s="1">
        <v>2.41</v>
      </c>
      <c r="F4892" s="1">
        <v>49</v>
      </c>
      <c r="G4892" s="1" t="s">
        <v>48</v>
      </c>
      <c r="H4892" s="1" t="s">
        <v>23</v>
      </c>
      <c r="I4892" s="1">
        <v>17.989999999999998</v>
      </c>
      <c r="J4892" s="1">
        <v>1</v>
      </c>
      <c r="K4892" s="1" t="s">
        <v>60</v>
      </c>
      <c r="L4892" s="1">
        <v>2</v>
      </c>
      <c r="M4892" s="1">
        <v>0.05</v>
      </c>
      <c r="N4892" s="1" t="s">
        <v>33</v>
      </c>
    </row>
    <row r="4893" spans="1:14" x14ac:dyDescent="0.2">
      <c r="A4893" s="1" t="s">
        <v>4933</v>
      </c>
      <c r="B4893" s="1">
        <v>59</v>
      </c>
      <c r="C4893" s="1" t="s">
        <v>14</v>
      </c>
      <c r="D4893" s="1" t="s">
        <v>15</v>
      </c>
      <c r="E4893" s="1">
        <v>2.58</v>
      </c>
      <c r="F4893" s="1">
        <v>54</v>
      </c>
      <c r="G4893" s="1" t="s">
        <v>32</v>
      </c>
      <c r="H4893" s="1" t="s">
        <v>45</v>
      </c>
      <c r="I4893" s="1">
        <v>8.99</v>
      </c>
      <c r="J4893" s="1">
        <v>1</v>
      </c>
      <c r="K4893" s="1" t="s">
        <v>60</v>
      </c>
      <c r="L4893" s="1">
        <v>4</v>
      </c>
      <c r="M4893" s="1">
        <v>0.05</v>
      </c>
      <c r="N4893" s="1" t="s">
        <v>38</v>
      </c>
    </row>
    <row r="4894" spans="1:14" x14ac:dyDescent="0.2">
      <c r="A4894" s="1" t="s">
        <v>4934</v>
      </c>
      <c r="B4894" s="1">
        <v>29</v>
      </c>
      <c r="C4894" s="1" t="s">
        <v>40</v>
      </c>
      <c r="D4894" s="1" t="s">
        <v>15</v>
      </c>
      <c r="E4894" s="1">
        <v>5.94</v>
      </c>
      <c r="F4894" s="1">
        <v>38</v>
      </c>
      <c r="G4894" s="1" t="s">
        <v>48</v>
      </c>
      <c r="H4894" s="1" t="s">
        <v>56</v>
      </c>
      <c r="I4894" s="1">
        <v>8.99</v>
      </c>
      <c r="J4894" s="1">
        <v>1</v>
      </c>
      <c r="K4894" s="1" t="s">
        <v>42</v>
      </c>
      <c r="L4894" s="1">
        <v>3</v>
      </c>
      <c r="M4894" s="1">
        <v>0.15</v>
      </c>
      <c r="N4894" s="1" t="s">
        <v>33</v>
      </c>
    </row>
    <row r="4895" spans="1:14" x14ac:dyDescent="0.2">
      <c r="A4895" s="1" t="s">
        <v>4935</v>
      </c>
      <c r="B4895" s="1">
        <v>55</v>
      </c>
      <c r="C4895" s="1" t="s">
        <v>14</v>
      </c>
      <c r="D4895" s="1" t="s">
        <v>21</v>
      </c>
      <c r="E4895" s="1">
        <v>47.33</v>
      </c>
      <c r="F4895" s="1">
        <v>27</v>
      </c>
      <c r="G4895" s="1" t="s">
        <v>16</v>
      </c>
      <c r="H4895" s="1" t="s">
        <v>56</v>
      </c>
      <c r="I4895" s="1">
        <v>13.99</v>
      </c>
      <c r="J4895" s="1">
        <v>0</v>
      </c>
      <c r="K4895" s="1" t="s">
        <v>36</v>
      </c>
      <c r="L4895" s="1">
        <v>5</v>
      </c>
      <c r="M4895" s="1">
        <v>1.69</v>
      </c>
      <c r="N4895" s="1" t="s">
        <v>51</v>
      </c>
    </row>
    <row r="4896" spans="1:14" x14ac:dyDescent="0.2">
      <c r="A4896" s="1" t="s">
        <v>4936</v>
      </c>
      <c r="B4896" s="1">
        <v>28</v>
      </c>
      <c r="C4896" s="1" t="s">
        <v>14</v>
      </c>
      <c r="D4896" s="1" t="s">
        <v>15</v>
      </c>
      <c r="E4896" s="1">
        <v>1.58</v>
      </c>
      <c r="F4896" s="1">
        <v>27</v>
      </c>
      <c r="G4896" s="1" t="s">
        <v>69</v>
      </c>
      <c r="H4896" s="1" t="s">
        <v>45</v>
      </c>
      <c r="I4896" s="1">
        <v>8.99</v>
      </c>
      <c r="J4896" s="1">
        <v>1</v>
      </c>
      <c r="K4896" s="1" t="s">
        <v>60</v>
      </c>
      <c r="L4896" s="1">
        <v>5</v>
      </c>
      <c r="M4896" s="1">
        <v>0.06</v>
      </c>
      <c r="N4896" s="1" t="s">
        <v>38</v>
      </c>
    </row>
    <row r="4897" spans="1:14" x14ac:dyDescent="0.2">
      <c r="A4897" s="1" t="s">
        <v>4937</v>
      </c>
      <c r="B4897" s="1">
        <v>48</v>
      </c>
      <c r="C4897" s="1" t="s">
        <v>26</v>
      </c>
      <c r="D4897" s="1" t="s">
        <v>21</v>
      </c>
      <c r="E4897" s="1">
        <v>5.49</v>
      </c>
      <c r="F4897" s="1">
        <v>33</v>
      </c>
      <c r="G4897" s="1" t="s">
        <v>48</v>
      </c>
      <c r="H4897" s="1" t="s">
        <v>56</v>
      </c>
      <c r="I4897" s="1">
        <v>13.99</v>
      </c>
      <c r="J4897" s="1">
        <v>1</v>
      </c>
      <c r="K4897" s="1" t="s">
        <v>60</v>
      </c>
      <c r="L4897" s="1">
        <v>1</v>
      </c>
      <c r="M4897" s="1">
        <v>0.16</v>
      </c>
      <c r="N4897" s="1" t="s">
        <v>19</v>
      </c>
    </row>
    <row r="4898" spans="1:14" x14ac:dyDescent="0.2">
      <c r="A4898" s="1" t="s">
        <v>4938</v>
      </c>
      <c r="B4898" s="1">
        <v>45</v>
      </c>
      <c r="C4898" s="1" t="s">
        <v>26</v>
      </c>
      <c r="D4898" s="1" t="s">
        <v>21</v>
      </c>
      <c r="E4898" s="1">
        <v>0.26</v>
      </c>
      <c r="F4898" s="1">
        <v>5</v>
      </c>
      <c r="G4898" s="1" t="s">
        <v>32</v>
      </c>
      <c r="H4898" s="1" t="s">
        <v>54</v>
      </c>
      <c r="I4898" s="1">
        <v>13.99</v>
      </c>
      <c r="J4898" s="1">
        <v>1</v>
      </c>
      <c r="K4898" s="1" t="s">
        <v>28</v>
      </c>
      <c r="L4898" s="1">
        <v>1</v>
      </c>
      <c r="M4898" s="1">
        <v>0.04</v>
      </c>
      <c r="N4898" s="1" t="s">
        <v>46</v>
      </c>
    </row>
    <row r="4899" spans="1:14" x14ac:dyDescent="0.2">
      <c r="A4899" s="1" t="s">
        <v>4939</v>
      </c>
      <c r="B4899" s="1">
        <v>21</v>
      </c>
      <c r="C4899" s="1" t="s">
        <v>14</v>
      </c>
      <c r="D4899" s="1" t="s">
        <v>31</v>
      </c>
      <c r="E4899" s="1">
        <v>8.16</v>
      </c>
      <c r="F4899" s="1">
        <v>49</v>
      </c>
      <c r="G4899" s="1" t="s">
        <v>32</v>
      </c>
      <c r="H4899" s="1" t="s">
        <v>54</v>
      </c>
      <c r="I4899" s="1">
        <v>17.989999999999998</v>
      </c>
      <c r="J4899" s="1">
        <v>1</v>
      </c>
      <c r="K4899" s="1" t="s">
        <v>42</v>
      </c>
      <c r="L4899" s="1">
        <v>3</v>
      </c>
      <c r="M4899" s="1">
        <v>0.16</v>
      </c>
      <c r="N4899" s="1" t="s">
        <v>29</v>
      </c>
    </row>
    <row r="4900" spans="1:14" x14ac:dyDescent="0.2">
      <c r="A4900" s="1" t="s">
        <v>4940</v>
      </c>
      <c r="B4900" s="1">
        <v>54</v>
      </c>
      <c r="C4900" s="1" t="s">
        <v>40</v>
      </c>
      <c r="D4900" s="1" t="s">
        <v>31</v>
      </c>
      <c r="E4900" s="1">
        <v>5.47</v>
      </c>
      <c r="F4900" s="1">
        <v>19</v>
      </c>
      <c r="G4900" s="1" t="s">
        <v>16</v>
      </c>
      <c r="H4900" s="1" t="s">
        <v>56</v>
      </c>
      <c r="I4900" s="1">
        <v>17.989999999999998</v>
      </c>
      <c r="J4900" s="1">
        <v>0</v>
      </c>
      <c r="K4900" s="1" t="s">
        <v>28</v>
      </c>
      <c r="L4900" s="1">
        <v>3</v>
      </c>
      <c r="M4900" s="1">
        <v>0.27</v>
      </c>
      <c r="N4900" s="1" t="s">
        <v>19</v>
      </c>
    </row>
    <row r="4901" spans="1:14" x14ac:dyDescent="0.2">
      <c r="A4901" s="1" t="s">
        <v>4941</v>
      </c>
      <c r="B4901" s="1">
        <v>23</v>
      </c>
      <c r="C4901" s="1" t="s">
        <v>14</v>
      </c>
      <c r="D4901" s="1" t="s">
        <v>31</v>
      </c>
      <c r="E4901" s="1">
        <v>4.59</v>
      </c>
      <c r="F4901" s="1">
        <v>35</v>
      </c>
      <c r="G4901" s="1" t="s">
        <v>69</v>
      </c>
      <c r="H4901" s="1" t="s">
        <v>45</v>
      </c>
      <c r="I4901" s="1">
        <v>17.989999999999998</v>
      </c>
      <c r="J4901" s="1">
        <v>1</v>
      </c>
      <c r="K4901" s="1" t="s">
        <v>28</v>
      </c>
      <c r="L4901" s="1">
        <v>5</v>
      </c>
      <c r="M4901" s="1">
        <v>0.13</v>
      </c>
      <c r="N4901" s="1" t="s">
        <v>33</v>
      </c>
    </row>
    <row r="4902" spans="1:14" x14ac:dyDescent="0.2">
      <c r="A4902" s="1" t="s">
        <v>4942</v>
      </c>
      <c r="B4902" s="1">
        <v>24</v>
      </c>
      <c r="C4902" s="1" t="s">
        <v>40</v>
      </c>
      <c r="D4902" s="1" t="s">
        <v>15</v>
      </c>
      <c r="E4902" s="1">
        <v>14.73</v>
      </c>
      <c r="F4902" s="1">
        <v>31</v>
      </c>
      <c r="G4902" s="1" t="s">
        <v>16</v>
      </c>
      <c r="H4902" s="1" t="s">
        <v>56</v>
      </c>
      <c r="I4902" s="1">
        <v>8.99</v>
      </c>
      <c r="J4902" s="1">
        <v>1</v>
      </c>
      <c r="K4902" s="1" t="s">
        <v>42</v>
      </c>
      <c r="L4902" s="1">
        <v>2</v>
      </c>
      <c r="M4902" s="1">
        <v>0.46</v>
      </c>
      <c r="N4902" s="1" t="s">
        <v>29</v>
      </c>
    </row>
    <row r="4903" spans="1:14" x14ac:dyDescent="0.2">
      <c r="A4903" s="1" t="s">
        <v>4943</v>
      </c>
      <c r="B4903" s="1">
        <v>69</v>
      </c>
      <c r="C4903" s="1" t="s">
        <v>26</v>
      </c>
      <c r="D4903" s="1" t="s">
        <v>31</v>
      </c>
      <c r="E4903" s="1">
        <v>50.94</v>
      </c>
      <c r="F4903" s="1">
        <v>59</v>
      </c>
      <c r="G4903" s="1" t="s">
        <v>69</v>
      </c>
      <c r="H4903" s="1" t="s">
        <v>54</v>
      </c>
      <c r="I4903" s="1">
        <v>17.989999999999998</v>
      </c>
      <c r="J4903" s="1">
        <v>0</v>
      </c>
      <c r="K4903" s="1" t="s">
        <v>36</v>
      </c>
      <c r="L4903" s="1">
        <v>4</v>
      </c>
      <c r="M4903" s="1">
        <v>0.85</v>
      </c>
      <c r="N4903" s="1" t="s">
        <v>29</v>
      </c>
    </row>
    <row r="4904" spans="1:14" x14ac:dyDescent="0.2">
      <c r="A4904" s="1" t="s">
        <v>4944</v>
      </c>
      <c r="B4904" s="1">
        <v>19</v>
      </c>
      <c r="C4904" s="1" t="s">
        <v>26</v>
      </c>
      <c r="D4904" s="1" t="s">
        <v>21</v>
      </c>
      <c r="E4904" s="1">
        <v>12.01</v>
      </c>
      <c r="F4904" s="1">
        <v>0</v>
      </c>
      <c r="G4904" s="1" t="s">
        <v>16</v>
      </c>
      <c r="H4904" s="1" t="s">
        <v>17</v>
      </c>
      <c r="I4904" s="1">
        <v>13.99</v>
      </c>
      <c r="J4904" s="1">
        <v>0</v>
      </c>
      <c r="K4904" s="1" t="s">
        <v>28</v>
      </c>
      <c r="L4904" s="1">
        <v>3</v>
      </c>
      <c r="M4904" s="1">
        <v>12.01</v>
      </c>
      <c r="N4904" s="1" t="s">
        <v>51</v>
      </c>
    </row>
    <row r="4905" spans="1:14" x14ac:dyDescent="0.2">
      <c r="A4905" s="1" t="s">
        <v>4945</v>
      </c>
      <c r="B4905" s="1">
        <v>48</v>
      </c>
      <c r="C4905" s="1" t="s">
        <v>26</v>
      </c>
      <c r="D4905" s="1" t="s">
        <v>31</v>
      </c>
      <c r="E4905" s="1">
        <v>55.75</v>
      </c>
      <c r="F4905" s="1">
        <v>22</v>
      </c>
      <c r="G4905" s="1" t="s">
        <v>32</v>
      </c>
      <c r="H4905" s="1" t="s">
        <v>54</v>
      </c>
      <c r="I4905" s="1">
        <v>17.989999999999998</v>
      </c>
      <c r="J4905" s="1">
        <v>0</v>
      </c>
      <c r="K4905" s="1" t="s">
        <v>36</v>
      </c>
      <c r="L4905" s="1">
        <v>1</v>
      </c>
      <c r="M4905" s="1">
        <v>2.42</v>
      </c>
      <c r="N4905" s="1" t="s">
        <v>46</v>
      </c>
    </row>
    <row r="4906" spans="1:14" x14ac:dyDescent="0.2">
      <c r="A4906" s="1" t="s">
        <v>4946</v>
      </c>
      <c r="B4906" s="1">
        <v>37</v>
      </c>
      <c r="C4906" s="1" t="s">
        <v>14</v>
      </c>
      <c r="D4906" s="1" t="s">
        <v>31</v>
      </c>
      <c r="E4906" s="1">
        <v>3.58</v>
      </c>
      <c r="F4906" s="1">
        <v>33</v>
      </c>
      <c r="G4906" s="1" t="s">
        <v>48</v>
      </c>
      <c r="H4906" s="1" t="s">
        <v>17</v>
      </c>
      <c r="I4906" s="1">
        <v>17.989999999999998</v>
      </c>
      <c r="J4906" s="1">
        <v>1</v>
      </c>
      <c r="K4906" s="1" t="s">
        <v>28</v>
      </c>
      <c r="L4906" s="1">
        <v>5</v>
      </c>
      <c r="M4906" s="1">
        <v>0.11</v>
      </c>
      <c r="N4906" s="1" t="s">
        <v>24</v>
      </c>
    </row>
    <row r="4907" spans="1:14" x14ac:dyDescent="0.2">
      <c r="A4907" s="1" t="s">
        <v>4947</v>
      </c>
      <c r="B4907" s="1">
        <v>30</v>
      </c>
      <c r="C4907" s="1" t="s">
        <v>14</v>
      </c>
      <c r="D4907" s="1" t="s">
        <v>31</v>
      </c>
      <c r="E4907" s="1">
        <v>14.88</v>
      </c>
      <c r="F4907" s="1">
        <v>16</v>
      </c>
      <c r="G4907" s="1" t="s">
        <v>32</v>
      </c>
      <c r="H4907" s="1" t="s">
        <v>45</v>
      </c>
      <c r="I4907" s="1">
        <v>17.989999999999998</v>
      </c>
      <c r="J4907" s="1">
        <v>0</v>
      </c>
      <c r="K4907" s="1" t="s">
        <v>60</v>
      </c>
      <c r="L4907" s="1">
        <v>5</v>
      </c>
      <c r="M4907" s="1">
        <v>0.88</v>
      </c>
      <c r="N4907" s="1" t="s">
        <v>38</v>
      </c>
    </row>
    <row r="4908" spans="1:14" x14ac:dyDescent="0.2">
      <c r="A4908" s="1" t="s">
        <v>4948</v>
      </c>
      <c r="B4908" s="1">
        <v>50</v>
      </c>
      <c r="C4908" s="1" t="s">
        <v>14</v>
      </c>
      <c r="D4908" s="1" t="s">
        <v>31</v>
      </c>
      <c r="E4908" s="1">
        <v>10.01</v>
      </c>
      <c r="F4908" s="1">
        <v>48</v>
      </c>
      <c r="G4908" s="1" t="s">
        <v>27</v>
      </c>
      <c r="H4908" s="1" t="s">
        <v>54</v>
      </c>
      <c r="I4908" s="1">
        <v>17.989999999999998</v>
      </c>
      <c r="J4908" s="1">
        <v>1</v>
      </c>
      <c r="K4908" s="1" t="s">
        <v>36</v>
      </c>
      <c r="L4908" s="1">
        <v>1</v>
      </c>
      <c r="M4908" s="1">
        <v>0.2</v>
      </c>
      <c r="N4908" s="1" t="s">
        <v>33</v>
      </c>
    </row>
    <row r="4909" spans="1:14" x14ac:dyDescent="0.2">
      <c r="A4909" s="1" t="s">
        <v>4949</v>
      </c>
      <c r="B4909" s="1">
        <v>23</v>
      </c>
      <c r="C4909" s="1" t="s">
        <v>14</v>
      </c>
      <c r="D4909" s="1" t="s">
        <v>21</v>
      </c>
      <c r="E4909" s="1">
        <v>36.880000000000003</v>
      </c>
      <c r="F4909" s="1">
        <v>52</v>
      </c>
      <c r="G4909" s="1" t="s">
        <v>48</v>
      </c>
      <c r="H4909" s="1" t="s">
        <v>23</v>
      </c>
      <c r="I4909" s="1">
        <v>13.99</v>
      </c>
      <c r="J4909" s="1">
        <v>0</v>
      </c>
      <c r="K4909" s="1" t="s">
        <v>18</v>
      </c>
      <c r="L4909" s="1">
        <v>3</v>
      </c>
      <c r="M4909" s="1">
        <v>0.7</v>
      </c>
      <c r="N4909" s="1" t="s">
        <v>38</v>
      </c>
    </row>
    <row r="4910" spans="1:14" x14ac:dyDescent="0.2">
      <c r="A4910" s="1" t="s">
        <v>4950</v>
      </c>
      <c r="B4910" s="1">
        <v>18</v>
      </c>
      <c r="C4910" s="1" t="s">
        <v>26</v>
      </c>
      <c r="D4910" s="1" t="s">
        <v>21</v>
      </c>
      <c r="E4910" s="1">
        <v>13.02</v>
      </c>
      <c r="F4910" s="1">
        <v>6</v>
      </c>
      <c r="G4910" s="1" t="s">
        <v>16</v>
      </c>
      <c r="H4910" s="1" t="s">
        <v>54</v>
      </c>
      <c r="I4910" s="1">
        <v>13.99</v>
      </c>
      <c r="J4910" s="1">
        <v>0</v>
      </c>
      <c r="K4910" s="1" t="s">
        <v>28</v>
      </c>
      <c r="L4910" s="1">
        <v>5</v>
      </c>
      <c r="M4910" s="1">
        <v>1.86</v>
      </c>
      <c r="N4910" s="1" t="s">
        <v>51</v>
      </c>
    </row>
    <row r="4911" spans="1:14" x14ac:dyDescent="0.2">
      <c r="A4911" s="1" t="s">
        <v>4951</v>
      </c>
      <c r="B4911" s="1">
        <v>69</v>
      </c>
      <c r="C4911" s="1" t="s">
        <v>14</v>
      </c>
      <c r="D4911" s="1" t="s">
        <v>31</v>
      </c>
      <c r="E4911" s="1">
        <v>5.07</v>
      </c>
      <c r="F4911" s="1">
        <v>25</v>
      </c>
      <c r="G4911" s="1" t="s">
        <v>48</v>
      </c>
      <c r="H4911" s="1" t="s">
        <v>45</v>
      </c>
      <c r="I4911" s="1">
        <v>17.989999999999998</v>
      </c>
      <c r="J4911" s="1">
        <v>0</v>
      </c>
      <c r="K4911" s="1" t="s">
        <v>28</v>
      </c>
      <c r="L4911" s="1">
        <v>4</v>
      </c>
      <c r="M4911" s="1">
        <v>0.2</v>
      </c>
      <c r="N4911" s="1" t="s">
        <v>19</v>
      </c>
    </row>
    <row r="4912" spans="1:14" x14ac:dyDescent="0.2">
      <c r="A4912" s="1" t="s">
        <v>4952</v>
      </c>
      <c r="B4912" s="1">
        <v>40</v>
      </c>
      <c r="C4912" s="1" t="s">
        <v>40</v>
      </c>
      <c r="D4912" s="1" t="s">
        <v>21</v>
      </c>
      <c r="E4912" s="1">
        <v>3.58</v>
      </c>
      <c r="F4912" s="1">
        <v>21</v>
      </c>
      <c r="G4912" s="1" t="s">
        <v>16</v>
      </c>
      <c r="H4912" s="1" t="s">
        <v>17</v>
      </c>
      <c r="I4912" s="1">
        <v>13.99</v>
      </c>
      <c r="J4912" s="1">
        <v>1</v>
      </c>
      <c r="K4912" s="1" t="s">
        <v>60</v>
      </c>
      <c r="L4912" s="1">
        <v>3</v>
      </c>
      <c r="M4912" s="1">
        <v>0.16</v>
      </c>
      <c r="N4912" s="1" t="s">
        <v>29</v>
      </c>
    </row>
    <row r="4913" spans="1:14" x14ac:dyDescent="0.2">
      <c r="A4913" s="1" t="s">
        <v>4953</v>
      </c>
      <c r="B4913" s="1">
        <v>33</v>
      </c>
      <c r="C4913" s="1" t="s">
        <v>14</v>
      </c>
      <c r="D4913" s="1" t="s">
        <v>15</v>
      </c>
      <c r="E4913" s="1">
        <v>10.34</v>
      </c>
      <c r="F4913" s="1">
        <v>20</v>
      </c>
      <c r="G4913" s="1" t="s">
        <v>22</v>
      </c>
      <c r="H4913" s="1" t="s">
        <v>45</v>
      </c>
      <c r="I4913" s="1">
        <v>8.99</v>
      </c>
      <c r="J4913" s="1">
        <v>0</v>
      </c>
      <c r="K4913" s="1" t="s">
        <v>42</v>
      </c>
      <c r="L4913" s="1">
        <v>3</v>
      </c>
      <c r="M4913" s="1">
        <v>0.49</v>
      </c>
      <c r="N4913" s="1" t="s">
        <v>24</v>
      </c>
    </row>
    <row r="4914" spans="1:14" x14ac:dyDescent="0.2">
      <c r="A4914" s="1" t="s">
        <v>4954</v>
      </c>
      <c r="B4914" s="1">
        <v>32</v>
      </c>
      <c r="C4914" s="1" t="s">
        <v>40</v>
      </c>
      <c r="D4914" s="1" t="s">
        <v>21</v>
      </c>
      <c r="E4914" s="1">
        <v>40.69</v>
      </c>
      <c r="F4914" s="1">
        <v>23</v>
      </c>
      <c r="G4914" s="1" t="s">
        <v>48</v>
      </c>
      <c r="H4914" s="1" t="s">
        <v>56</v>
      </c>
      <c r="I4914" s="1">
        <v>13.99</v>
      </c>
      <c r="J4914" s="1">
        <v>0</v>
      </c>
      <c r="K4914" s="1" t="s">
        <v>42</v>
      </c>
      <c r="L4914" s="1">
        <v>3</v>
      </c>
      <c r="M4914" s="1">
        <v>1.7</v>
      </c>
      <c r="N4914" s="1" t="s">
        <v>46</v>
      </c>
    </row>
    <row r="4915" spans="1:14" x14ac:dyDescent="0.2">
      <c r="A4915" s="1" t="s">
        <v>4955</v>
      </c>
      <c r="B4915" s="1">
        <v>36</v>
      </c>
      <c r="C4915" s="1" t="s">
        <v>14</v>
      </c>
      <c r="D4915" s="1" t="s">
        <v>15</v>
      </c>
      <c r="E4915" s="1">
        <v>8.32</v>
      </c>
      <c r="F4915" s="1">
        <v>20</v>
      </c>
      <c r="G4915" s="1" t="s">
        <v>32</v>
      </c>
      <c r="H4915" s="1" t="s">
        <v>45</v>
      </c>
      <c r="I4915" s="1">
        <v>8.99</v>
      </c>
      <c r="J4915" s="1">
        <v>0</v>
      </c>
      <c r="K4915" s="1" t="s">
        <v>42</v>
      </c>
      <c r="L4915" s="1">
        <v>2</v>
      </c>
      <c r="M4915" s="1">
        <v>0.4</v>
      </c>
      <c r="N4915" s="1" t="s">
        <v>19</v>
      </c>
    </row>
    <row r="4916" spans="1:14" x14ac:dyDescent="0.2">
      <c r="A4916" s="1" t="s">
        <v>4956</v>
      </c>
      <c r="B4916" s="1">
        <v>33</v>
      </c>
      <c r="C4916" s="1" t="s">
        <v>14</v>
      </c>
      <c r="D4916" s="1" t="s">
        <v>31</v>
      </c>
      <c r="E4916" s="1">
        <v>13.25</v>
      </c>
      <c r="F4916" s="1">
        <v>10</v>
      </c>
      <c r="G4916" s="1" t="s">
        <v>22</v>
      </c>
      <c r="H4916" s="1" t="s">
        <v>17</v>
      </c>
      <c r="I4916" s="1">
        <v>17.989999999999998</v>
      </c>
      <c r="J4916" s="1">
        <v>0</v>
      </c>
      <c r="K4916" s="1" t="s">
        <v>18</v>
      </c>
      <c r="L4916" s="1">
        <v>1</v>
      </c>
      <c r="M4916" s="1">
        <v>1.2</v>
      </c>
      <c r="N4916" s="1" t="s">
        <v>46</v>
      </c>
    </row>
    <row r="4917" spans="1:14" x14ac:dyDescent="0.2">
      <c r="A4917" s="1" t="s">
        <v>4957</v>
      </c>
      <c r="B4917" s="1">
        <v>39</v>
      </c>
      <c r="C4917" s="1" t="s">
        <v>14</v>
      </c>
      <c r="D4917" s="1" t="s">
        <v>15</v>
      </c>
      <c r="E4917" s="1">
        <v>11.55</v>
      </c>
      <c r="F4917" s="1">
        <v>10</v>
      </c>
      <c r="G4917" s="1" t="s">
        <v>22</v>
      </c>
      <c r="H4917" s="1" t="s">
        <v>23</v>
      </c>
      <c r="I4917" s="1">
        <v>8.99</v>
      </c>
      <c r="J4917" s="1">
        <v>0</v>
      </c>
      <c r="K4917" s="1" t="s">
        <v>18</v>
      </c>
      <c r="L4917" s="1">
        <v>1</v>
      </c>
      <c r="M4917" s="1">
        <v>1.05</v>
      </c>
      <c r="N4917" s="1" t="s">
        <v>33</v>
      </c>
    </row>
    <row r="4918" spans="1:14" x14ac:dyDescent="0.2">
      <c r="A4918" s="1" t="s">
        <v>4958</v>
      </c>
      <c r="B4918" s="1">
        <v>28</v>
      </c>
      <c r="C4918" s="1" t="s">
        <v>26</v>
      </c>
      <c r="D4918" s="1" t="s">
        <v>15</v>
      </c>
      <c r="E4918" s="1">
        <v>2.4700000000000002</v>
      </c>
      <c r="F4918" s="1">
        <v>37</v>
      </c>
      <c r="G4918" s="1" t="s">
        <v>69</v>
      </c>
      <c r="H4918" s="1" t="s">
        <v>54</v>
      </c>
      <c r="I4918" s="1">
        <v>8.99</v>
      </c>
      <c r="J4918" s="1">
        <v>1</v>
      </c>
      <c r="K4918" s="1" t="s">
        <v>42</v>
      </c>
      <c r="L4918" s="1">
        <v>1</v>
      </c>
      <c r="M4918" s="1">
        <v>7.0000000000000007E-2</v>
      </c>
      <c r="N4918" s="1" t="s">
        <v>29</v>
      </c>
    </row>
    <row r="4919" spans="1:14" x14ac:dyDescent="0.2">
      <c r="A4919" s="1" t="s">
        <v>4959</v>
      </c>
      <c r="B4919" s="1">
        <v>44</v>
      </c>
      <c r="C4919" s="1" t="s">
        <v>40</v>
      </c>
      <c r="D4919" s="1" t="s">
        <v>31</v>
      </c>
      <c r="E4919" s="1">
        <v>41.31</v>
      </c>
      <c r="F4919" s="1">
        <v>60</v>
      </c>
      <c r="G4919" s="1" t="s">
        <v>69</v>
      </c>
      <c r="H4919" s="1" t="s">
        <v>45</v>
      </c>
      <c r="I4919" s="1">
        <v>17.989999999999998</v>
      </c>
      <c r="J4919" s="1">
        <v>0</v>
      </c>
      <c r="K4919" s="1" t="s">
        <v>18</v>
      </c>
      <c r="L4919" s="1">
        <v>4</v>
      </c>
      <c r="M4919" s="1">
        <v>0.68</v>
      </c>
      <c r="N4919" s="1" t="s">
        <v>29</v>
      </c>
    </row>
    <row r="4920" spans="1:14" x14ac:dyDescent="0.2">
      <c r="A4920" s="1" t="s">
        <v>4960</v>
      </c>
      <c r="B4920" s="1">
        <v>34</v>
      </c>
      <c r="C4920" s="1" t="s">
        <v>26</v>
      </c>
      <c r="D4920" s="1" t="s">
        <v>15</v>
      </c>
      <c r="E4920" s="1">
        <v>7.71</v>
      </c>
      <c r="F4920" s="1">
        <v>32</v>
      </c>
      <c r="G4920" s="1" t="s">
        <v>22</v>
      </c>
      <c r="H4920" s="1" t="s">
        <v>56</v>
      </c>
      <c r="I4920" s="1">
        <v>8.99</v>
      </c>
      <c r="J4920" s="1">
        <v>1</v>
      </c>
      <c r="K4920" s="1" t="s">
        <v>60</v>
      </c>
      <c r="L4920" s="1">
        <v>5</v>
      </c>
      <c r="M4920" s="1">
        <v>0.23</v>
      </c>
      <c r="N4920" s="1" t="s">
        <v>19</v>
      </c>
    </row>
    <row r="4921" spans="1:14" x14ac:dyDescent="0.2">
      <c r="A4921" s="1" t="s">
        <v>4961</v>
      </c>
      <c r="B4921" s="1">
        <v>24</v>
      </c>
      <c r="C4921" s="1" t="s">
        <v>26</v>
      </c>
      <c r="D4921" s="1" t="s">
        <v>15</v>
      </c>
      <c r="E4921" s="1">
        <v>2.2999999999999998</v>
      </c>
      <c r="F4921" s="1">
        <v>37</v>
      </c>
      <c r="G4921" s="1" t="s">
        <v>32</v>
      </c>
      <c r="H4921" s="1" t="s">
        <v>23</v>
      </c>
      <c r="I4921" s="1">
        <v>8.99</v>
      </c>
      <c r="J4921" s="1">
        <v>1</v>
      </c>
      <c r="K4921" s="1" t="s">
        <v>18</v>
      </c>
      <c r="L4921" s="1">
        <v>4</v>
      </c>
      <c r="M4921" s="1">
        <v>0.06</v>
      </c>
      <c r="N4921" s="1" t="s">
        <v>38</v>
      </c>
    </row>
    <row r="4922" spans="1:14" x14ac:dyDescent="0.2">
      <c r="A4922" s="1" t="s">
        <v>4962</v>
      </c>
      <c r="B4922" s="1">
        <v>59</v>
      </c>
      <c r="C4922" s="1" t="s">
        <v>14</v>
      </c>
      <c r="D4922" s="1" t="s">
        <v>21</v>
      </c>
      <c r="E4922" s="1">
        <v>8.76</v>
      </c>
      <c r="F4922" s="1">
        <v>11</v>
      </c>
      <c r="G4922" s="1" t="s">
        <v>32</v>
      </c>
      <c r="H4922" s="1" t="s">
        <v>45</v>
      </c>
      <c r="I4922" s="1">
        <v>13.99</v>
      </c>
      <c r="J4922" s="1">
        <v>0</v>
      </c>
      <c r="K4922" s="1" t="s">
        <v>36</v>
      </c>
      <c r="L4922" s="1">
        <v>3</v>
      </c>
      <c r="M4922" s="1">
        <v>0.73</v>
      </c>
      <c r="N4922" s="1" t="s">
        <v>24</v>
      </c>
    </row>
    <row r="4923" spans="1:14" x14ac:dyDescent="0.2">
      <c r="A4923" s="1" t="s">
        <v>4963</v>
      </c>
      <c r="B4923" s="1">
        <v>32</v>
      </c>
      <c r="C4923" s="1" t="s">
        <v>40</v>
      </c>
      <c r="D4923" s="1" t="s">
        <v>21</v>
      </c>
      <c r="E4923" s="1">
        <v>2.81</v>
      </c>
      <c r="F4923" s="1">
        <v>19</v>
      </c>
      <c r="G4923" s="1" t="s">
        <v>32</v>
      </c>
      <c r="H4923" s="1" t="s">
        <v>23</v>
      </c>
      <c r="I4923" s="1">
        <v>13.99</v>
      </c>
      <c r="J4923" s="1">
        <v>0</v>
      </c>
      <c r="K4923" s="1" t="s">
        <v>42</v>
      </c>
      <c r="L4923" s="1">
        <v>4</v>
      </c>
      <c r="M4923" s="1">
        <v>0.14000000000000001</v>
      </c>
      <c r="N4923" s="1" t="s">
        <v>29</v>
      </c>
    </row>
    <row r="4924" spans="1:14" x14ac:dyDescent="0.2">
      <c r="A4924" s="1" t="s">
        <v>4964</v>
      </c>
      <c r="B4924" s="1">
        <v>52</v>
      </c>
      <c r="C4924" s="1" t="s">
        <v>14</v>
      </c>
      <c r="D4924" s="1" t="s">
        <v>15</v>
      </c>
      <c r="E4924" s="1">
        <v>19.21</v>
      </c>
      <c r="F4924" s="1">
        <v>30</v>
      </c>
      <c r="G4924" s="1" t="s">
        <v>32</v>
      </c>
      <c r="H4924" s="1" t="s">
        <v>54</v>
      </c>
      <c r="I4924" s="1">
        <v>8.99</v>
      </c>
      <c r="J4924" s="1">
        <v>0</v>
      </c>
      <c r="K4924" s="1" t="s">
        <v>18</v>
      </c>
      <c r="L4924" s="1">
        <v>5</v>
      </c>
      <c r="M4924" s="1">
        <v>0.62</v>
      </c>
      <c r="N4924" s="1" t="s">
        <v>24</v>
      </c>
    </row>
    <row r="4925" spans="1:14" x14ac:dyDescent="0.2">
      <c r="A4925" s="1" t="s">
        <v>4965</v>
      </c>
      <c r="B4925" s="1">
        <v>46</v>
      </c>
      <c r="C4925" s="1" t="s">
        <v>40</v>
      </c>
      <c r="D4925" s="1" t="s">
        <v>31</v>
      </c>
      <c r="E4925" s="1">
        <v>27.63</v>
      </c>
      <c r="F4925" s="1">
        <v>28</v>
      </c>
      <c r="G4925" s="1" t="s">
        <v>48</v>
      </c>
      <c r="H4925" s="1" t="s">
        <v>56</v>
      </c>
      <c r="I4925" s="1">
        <v>17.989999999999998</v>
      </c>
      <c r="J4925" s="1">
        <v>0</v>
      </c>
      <c r="K4925" s="1" t="s">
        <v>28</v>
      </c>
      <c r="L4925" s="1">
        <v>5</v>
      </c>
      <c r="M4925" s="1">
        <v>0.95</v>
      </c>
      <c r="N4925" s="1" t="s">
        <v>33</v>
      </c>
    </row>
    <row r="4926" spans="1:14" x14ac:dyDescent="0.2">
      <c r="A4926" s="1" t="s">
        <v>4966</v>
      </c>
      <c r="B4926" s="1">
        <v>19</v>
      </c>
      <c r="C4926" s="1" t="s">
        <v>40</v>
      </c>
      <c r="D4926" s="1" t="s">
        <v>21</v>
      </c>
      <c r="E4926" s="1">
        <v>4.71</v>
      </c>
      <c r="F4926" s="1">
        <v>17</v>
      </c>
      <c r="G4926" s="1" t="s">
        <v>32</v>
      </c>
      <c r="H4926" s="1" t="s">
        <v>54</v>
      </c>
      <c r="I4926" s="1">
        <v>13.99</v>
      </c>
      <c r="J4926" s="1">
        <v>1</v>
      </c>
      <c r="K4926" s="1" t="s">
        <v>36</v>
      </c>
      <c r="L4926" s="1">
        <v>2</v>
      </c>
      <c r="M4926" s="1">
        <v>0.26</v>
      </c>
      <c r="N4926" s="1" t="s">
        <v>51</v>
      </c>
    </row>
    <row r="4927" spans="1:14" x14ac:dyDescent="0.2">
      <c r="A4927" s="1" t="s">
        <v>4967</v>
      </c>
      <c r="B4927" s="1">
        <v>23</v>
      </c>
      <c r="C4927" s="1" t="s">
        <v>40</v>
      </c>
      <c r="D4927" s="1" t="s">
        <v>15</v>
      </c>
      <c r="E4927" s="1">
        <v>7.33</v>
      </c>
      <c r="F4927" s="1">
        <v>20</v>
      </c>
      <c r="G4927" s="1" t="s">
        <v>16</v>
      </c>
      <c r="H4927" s="1" t="s">
        <v>17</v>
      </c>
      <c r="I4927" s="1">
        <v>8.99</v>
      </c>
      <c r="J4927" s="1">
        <v>1</v>
      </c>
      <c r="K4927" s="1" t="s">
        <v>42</v>
      </c>
      <c r="L4927" s="1">
        <v>1</v>
      </c>
      <c r="M4927" s="1">
        <v>0.35</v>
      </c>
      <c r="N4927" s="1" t="s">
        <v>51</v>
      </c>
    </row>
    <row r="4928" spans="1:14" x14ac:dyDescent="0.2">
      <c r="A4928" s="1" t="s">
        <v>4968</v>
      </c>
      <c r="B4928" s="1">
        <v>69</v>
      </c>
      <c r="C4928" s="1" t="s">
        <v>26</v>
      </c>
      <c r="D4928" s="1" t="s">
        <v>21</v>
      </c>
      <c r="E4928" s="1">
        <v>2.78</v>
      </c>
      <c r="F4928" s="1">
        <v>28</v>
      </c>
      <c r="G4928" s="1" t="s">
        <v>16</v>
      </c>
      <c r="H4928" s="1" t="s">
        <v>56</v>
      </c>
      <c r="I4928" s="1">
        <v>13.99</v>
      </c>
      <c r="J4928" s="1">
        <v>1</v>
      </c>
      <c r="K4928" s="1" t="s">
        <v>28</v>
      </c>
      <c r="L4928" s="1">
        <v>5</v>
      </c>
      <c r="M4928" s="1">
        <v>0.1</v>
      </c>
      <c r="N4928" s="1" t="s">
        <v>24</v>
      </c>
    </row>
    <row r="4929" spans="1:14" x14ac:dyDescent="0.2">
      <c r="A4929" s="1" t="s">
        <v>4969</v>
      </c>
      <c r="B4929" s="1">
        <v>24</v>
      </c>
      <c r="C4929" s="1" t="s">
        <v>40</v>
      </c>
      <c r="D4929" s="1" t="s">
        <v>21</v>
      </c>
      <c r="E4929" s="1">
        <v>9.02</v>
      </c>
      <c r="F4929" s="1">
        <v>13</v>
      </c>
      <c r="G4929" s="1" t="s">
        <v>32</v>
      </c>
      <c r="H4929" s="1" t="s">
        <v>56</v>
      </c>
      <c r="I4929" s="1">
        <v>13.99</v>
      </c>
      <c r="J4929" s="1">
        <v>0</v>
      </c>
      <c r="K4929" s="1" t="s">
        <v>36</v>
      </c>
      <c r="L4929" s="1">
        <v>1</v>
      </c>
      <c r="M4929" s="1">
        <v>0.64</v>
      </c>
      <c r="N4929" s="1" t="s">
        <v>29</v>
      </c>
    </row>
    <row r="4930" spans="1:14" x14ac:dyDescent="0.2">
      <c r="A4930" s="1" t="s">
        <v>4970</v>
      </c>
      <c r="B4930" s="1">
        <v>65</v>
      </c>
      <c r="C4930" s="1" t="s">
        <v>26</v>
      </c>
      <c r="D4930" s="1" t="s">
        <v>15</v>
      </c>
      <c r="E4930" s="1">
        <v>20</v>
      </c>
      <c r="F4930" s="1">
        <v>26</v>
      </c>
      <c r="G4930" s="1" t="s">
        <v>69</v>
      </c>
      <c r="H4930" s="1" t="s">
        <v>17</v>
      </c>
      <c r="I4930" s="1">
        <v>8.99</v>
      </c>
      <c r="J4930" s="1">
        <v>0</v>
      </c>
      <c r="K4930" s="1" t="s">
        <v>42</v>
      </c>
      <c r="L4930" s="1">
        <v>4</v>
      </c>
      <c r="M4930" s="1">
        <v>0.74</v>
      </c>
      <c r="N4930" s="1" t="s">
        <v>19</v>
      </c>
    </row>
    <row r="4931" spans="1:14" x14ac:dyDescent="0.2">
      <c r="A4931" s="1" t="s">
        <v>4971</v>
      </c>
      <c r="B4931" s="1">
        <v>59</v>
      </c>
      <c r="C4931" s="1" t="s">
        <v>26</v>
      </c>
      <c r="D4931" s="1" t="s">
        <v>31</v>
      </c>
      <c r="E4931" s="1">
        <v>6</v>
      </c>
      <c r="F4931" s="1">
        <v>8</v>
      </c>
      <c r="G4931" s="1" t="s">
        <v>48</v>
      </c>
      <c r="H4931" s="1" t="s">
        <v>54</v>
      </c>
      <c r="I4931" s="1">
        <v>17.989999999999998</v>
      </c>
      <c r="J4931" s="1">
        <v>0</v>
      </c>
      <c r="K4931" s="1" t="s">
        <v>28</v>
      </c>
      <c r="L4931" s="1">
        <v>2</v>
      </c>
      <c r="M4931" s="1">
        <v>0.67</v>
      </c>
      <c r="N4931" s="1" t="s">
        <v>51</v>
      </c>
    </row>
    <row r="4932" spans="1:14" x14ac:dyDescent="0.2">
      <c r="A4932" s="1" t="s">
        <v>4972</v>
      </c>
      <c r="B4932" s="1">
        <v>46</v>
      </c>
      <c r="C4932" s="1" t="s">
        <v>26</v>
      </c>
      <c r="D4932" s="1" t="s">
        <v>31</v>
      </c>
      <c r="E4932" s="1">
        <v>4.6500000000000004</v>
      </c>
      <c r="F4932" s="1">
        <v>11</v>
      </c>
      <c r="G4932" s="1" t="s">
        <v>16</v>
      </c>
      <c r="H4932" s="1" t="s">
        <v>45</v>
      </c>
      <c r="I4932" s="1">
        <v>17.989999999999998</v>
      </c>
      <c r="J4932" s="1">
        <v>1</v>
      </c>
      <c r="K4932" s="1" t="s">
        <v>36</v>
      </c>
      <c r="L4932" s="1">
        <v>2</v>
      </c>
      <c r="M4932" s="1">
        <v>0.39</v>
      </c>
      <c r="N4932" s="1" t="s">
        <v>33</v>
      </c>
    </row>
    <row r="4933" spans="1:14" x14ac:dyDescent="0.2">
      <c r="A4933" s="1" t="s">
        <v>4973</v>
      </c>
      <c r="B4933" s="1">
        <v>70</v>
      </c>
      <c r="C4933" s="1" t="s">
        <v>40</v>
      </c>
      <c r="D4933" s="1" t="s">
        <v>15</v>
      </c>
      <c r="E4933" s="1">
        <v>6.86</v>
      </c>
      <c r="F4933" s="1">
        <v>58</v>
      </c>
      <c r="G4933" s="1" t="s">
        <v>22</v>
      </c>
      <c r="H4933" s="1" t="s">
        <v>56</v>
      </c>
      <c r="I4933" s="1">
        <v>8.99</v>
      </c>
      <c r="J4933" s="1">
        <v>1</v>
      </c>
      <c r="K4933" s="1" t="s">
        <v>42</v>
      </c>
      <c r="L4933" s="1">
        <v>1</v>
      </c>
      <c r="M4933" s="1">
        <v>0.12</v>
      </c>
      <c r="N4933" s="1" t="s">
        <v>19</v>
      </c>
    </row>
    <row r="4934" spans="1:14" x14ac:dyDescent="0.2">
      <c r="A4934" s="1" t="s">
        <v>4974</v>
      </c>
      <c r="B4934" s="1">
        <v>64</v>
      </c>
      <c r="C4934" s="1" t="s">
        <v>26</v>
      </c>
      <c r="D4934" s="1" t="s">
        <v>15</v>
      </c>
      <c r="E4934" s="1">
        <v>5.78</v>
      </c>
      <c r="F4934" s="1">
        <v>22</v>
      </c>
      <c r="G4934" s="1" t="s">
        <v>48</v>
      </c>
      <c r="H4934" s="1" t="s">
        <v>45</v>
      </c>
      <c r="I4934" s="1">
        <v>8.99</v>
      </c>
      <c r="J4934" s="1">
        <v>0</v>
      </c>
      <c r="K4934" s="1" t="s">
        <v>18</v>
      </c>
      <c r="L4934" s="1">
        <v>5</v>
      </c>
      <c r="M4934" s="1">
        <v>0.25</v>
      </c>
      <c r="N4934" s="1" t="s">
        <v>19</v>
      </c>
    </row>
    <row r="4935" spans="1:14" x14ac:dyDescent="0.2">
      <c r="A4935" s="1" t="s">
        <v>4975</v>
      </c>
      <c r="B4935" s="1">
        <v>22</v>
      </c>
      <c r="C4935" s="1" t="s">
        <v>26</v>
      </c>
      <c r="D4935" s="1" t="s">
        <v>31</v>
      </c>
      <c r="E4935" s="1">
        <v>1.7</v>
      </c>
      <c r="F4935" s="1">
        <v>20</v>
      </c>
      <c r="G4935" s="1" t="s">
        <v>32</v>
      </c>
      <c r="H4935" s="1" t="s">
        <v>54</v>
      </c>
      <c r="I4935" s="1">
        <v>17.989999999999998</v>
      </c>
      <c r="J4935" s="1">
        <v>0</v>
      </c>
      <c r="K4935" s="1" t="s">
        <v>36</v>
      </c>
      <c r="L4935" s="1">
        <v>5</v>
      </c>
      <c r="M4935" s="1">
        <v>0.08</v>
      </c>
      <c r="N4935" s="1" t="s">
        <v>33</v>
      </c>
    </row>
    <row r="4936" spans="1:14" x14ac:dyDescent="0.2">
      <c r="A4936" s="1" t="s">
        <v>4976</v>
      </c>
      <c r="B4936" s="1">
        <v>21</v>
      </c>
      <c r="C4936" s="1" t="s">
        <v>26</v>
      </c>
      <c r="D4936" s="1" t="s">
        <v>15</v>
      </c>
      <c r="E4936" s="1">
        <v>23.24</v>
      </c>
      <c r="F4936" s="1">
        <v>10</v>
      </c>
      <c r="G4936" s="1" t="s">
        <v>48</v>
      </c>
      <c r="H4936" s="1" t="s">
        <v>56</v>
      </c>
      <c r="I4936" s="1">
        <v>8.99</v>
      </c>
      <c r="J4936" s="1">
        <v>0</v>
      </c>
      <c r="K4936" s="1" t="s">
        <v>60</v>
      </c>
      <c r="L4936" s="1">
        <v>3</v>
      </c>
      <c r="M4936" s="1">
        <v>2.11</v>
      </c>
      <c r="N4936" s="1" t="s">
        <v>38</v>
      </c>
    </row>
    <row r="4937" spans="1:14" x14ac:dyDescent="0.2">
      <c r="A4937" s="1" t="s">
        <v>4977</v>
      </c>
      <c r="B4937" s="1">
        <v>53</v>
      </c>
      <c r="C4937" s="1" t="s">
        <v>26</v>
      </c>
      <c r="D4937" s="1" t="s">
        <v>15</v>
      </c>
      <c r="E4937" s="1">
        <v>33.71</v>
      </c>
      <c r="F4937" s="1">
        <v>42</v>
      </c>
      <c r="G4937" s="1" t="s">
        <v>16</v>
      </c>
      <c r="H4937" s="1" t="s">
        <v>56</v>
      </c>
      <c r="I4937" s="1">
        <v>8.99</v>
      </c>
      <c r="J4937" s="1">
        <v>0</v>
      </c>
      <c r="K4937" s="1" t="s">
        <v>36</v>
      </c>
      <c r="L4937" s="1">
        <v>4</v>
      </c>
      <c r="M4937" s="1">
        <v>0.78</v>
      </c>
      <c r="N4937" s="1" t="s">
        <v>51</v>
      </c>
    </row>
    <row r="4938" spans="1:14" x14ac:dyDescent="0.2">
      <c r="A4938" s="1" t="s">
        <v>4978</v>
      </c>
      <c r="B4938" s="1">
        <v>30</v>
      </c>
      <c r="C4938" s="1" t="s">
        <v>14</v>
      </c>
      <c r="D4938" s="1" t="s">
        <v>21</v>
      </c>
      <c r="E4938" s="1">
        <v>3.79</v>
      </c>
      <c r="F4938" s="1">
        <v>20</v>
      </c>
      <c r="G4938" s="1" t="s">
        <v>16</v>
      </c>
      <c r="H4938" s="1" t="s">
        <v>54</v>
      </c>
      <c r="I4938" s="1">
        <v>13.99</v>
      </c>
      <c r="J4938" s="1">
        <v>1</v>
      </c>
      <c r="K4938" s="1" t="s">
        <v>28</v>
      </c>
      <c r="L4938" s="1">
        <v>5</v>
      </c>
      <c r="M4938" s="1">
        <v>0.18</v>
      </c>
      <c r="N4938" s="1" t="s">
        <v>29</v>
      </c>
    </row>
    <row r="4939" spans="1:14" x14ac:dyDescent="0.2">
      <c r="A4939" s="1" t="s">
        <v>4979</v>
      </c>
      <c r="B4939" s="1">
        <v>54</v>
      </c>
      <c r="C4939" s="1" t="s">
        <v>40</v>
      </c>
      <c r="D4939" s="1" t="s">
        <v>15</v>
      </c>
      <c r="E4939" s="1">
        <v>8.09</v>
      </c>
      <c r="F4939" s="1">
        <v>19</v>
      </c>
      <c r="G4939" s="1" t="s">
        <v>22</v>
      </c>
      <c r="H4939" s="1" t="s">
        <v>23</v>
      </c>
      <c r="I4939" s="1">
        <v>8.99</v>
      </c>
      <c r="J4939" s="1">
        <v>0</v>
      </c>
      <c r="K4939" s="1" t="s">
        <v>60</v>
      </c>
      <c r="L4939" s="1">
        <v>2</v>
      </c>
      <c r="M4939" s="1">
        <v>0.4</v>
      </c>
      <c r="N4939" s="1" t="s">
        <v>19</v>
      </c>
    </row>
    <row r="4940" spans="1:14" x14ac:dyDescent="0.2">
      <c r="A4940" s="1" t="s">
        <v>4980</v>
      </c>
      <c r="B4940" s="1">
        <v>54</v>
      </c>
      <c r="C4940" s="1" t="s">
        <v>14</v>
      </c>
      <c r="D4940" s="1" t="s">
        <v>31</v>
      </c>
      <c r="E4940" s="1">
        <v>7.4</v>
      </c>
      <c r="F4940" s="1">
        <v>52</v>
      </c>
      <c r="G4940" s="1" t="s">
        <v>48</v>
      </c>
      <c r="H4940" s="1" t="s">
        <v>56</v>
      </c>
      <c r="I4940" s="1">
        <v>17.989999999999998</v>
      </c>
      <c r="J4940" s="1">
        <v>1</v>
      </c>
      <c r="K4940" s="1" t="s">
        <v>36</v>
      </c>
      <c r="L4940" s="1">
        <v>1</v>
      </c>
      <c r="M4940" s="1">
        <v>0.14000000000000001</v>
      </c>
      <c r="N4940" s="1" t="s">
        <v>51</v>
      </c>
    </row>
    <row r="4941" spans="1:14" x14ac:dyDescent="0.2">
      <c r="A4941" s="1" t="s">
        <v>4981</v>
      </c>
      <c r="B4941" s="1">
        <v>33</v>
      </c>
      <c r="C4941" s="1" t="s">
        <v>14</v>
      </c>
      <c r="D4941" s="1" t="s">
        <v>21</v>
      </c>
      <c r="E4941" s="1">
        <v>7.87</v>
      </c>
      <c r="F4941" s="1">
        <v>42</v>
      </c>
      <c r="G4941" s="1" t="s">
        <v>22</v>
      </c>
      <c r="H4941" s="1" t="s">
        <v>56</v>
      </c>
      <c r="I4941" s="1">
        <v>13.99</v>
      </c>
      <c r="J4941" s="1">
        <v>0</v>
      </c>
      <c r="K4941" s="1" t="s">
        <v>42</v>
      </c>
      <c r="L4941" s="1">
        <v>5</v>
      </c>
      <c r="M4941" s="1">
        <v>0.18</v>
      </c>
      <c r="N4941" s="1" t="s">
        <v>24</v>
      </c>
    </row>
    <row r="4942" spans="1:14" x14ac:dyDescent="0.2">
      <c r="A4942" s="1" t="s">
        <v>4982</v>
      </c>
      <c r="B4942" s="1">
        <v>70</v>
      </c>
      <c r="C4942" s="1" t="s">
        <v>40</v>
      </c>
      <c r="D4942" s="1" t="s">
        <v>15</v>
      </c>
      <c r="E4942" s="1">
        <v>6.01</v>
      </c>
      <c r="F4942" s="1">
        <v>13</v>
      </c>
      <c r="G4942" s="1" t="s">
        <v>27</v>
      </c>
      <c r="H4942" s="1" t="s">
        <v>17</v>
      </c>
      <c r="I4942" s="1">
        <v>8.99</v>
      </c>
      <c r="J4942" s="1">
        <v>1</v>
      </c>
      <c r="K4942" s="1" t="s">
        <v>28</v>
      </c>
      <c r="L4942" s="1">
        <v>1</v>
      </c>
      <c r="M4942" s="1">
        <v>0.43</v>
      </c>
      <c r="N4942" s="1" t="s">
        <v>19</v>
      </c>
    </row>
    <row r="4943" spans="1:14" x14ac:dyDescent="0.2">
      <c r="A4943" s="1" t="s">
        <v>4983</v>
      </c>
      <c r="B4943" s="1">
        <v>49</v>
      </c>
      <c r="C4943" s="1" t="s">
        <v>14</v>
      </c>
      <c r="D4943" s="1" t="s">
        <v>15</v>
      </c>
      <c r="E4943" s="1">
        <v>53.75</v>
      </c>
      <c r="F4943" s="1">
        <v>55</v>
      </c>
      <c r="G4943" s="1" t="s">
        <v>69</v>
      </c>
      <c r="H4943" s="1" t="s">
        <v>23</v>
      </c>
      <c r="I4943" s="1">
        <v>8.99</v>
      </c>
      <c r="J4943" s="1">
        <v>0</v>
      </c>
      <c r="K4943" s="1" t="s">
        <v>60</v>
      </c>
      <c r="L4943" s="1">
        <v>3</v>
      </c>
      <c r="M4943" s="1">
        <v>0.96</v>
      </c>
      <c r="N4943" s="1" t="s">
        <v>24</v>
      </c>
    </row>
    <row r="4944" spans="1:14" x14ac:dyDescent="0.2">
      <c r="A4944" s="1" t="s">
        <v>4984</v>
      </c>
      <c r="B4944" s="1">
        <v>53</v>
      </c>
      <c r="C4944" s="1" t="s">
        <v>40</v>
      </c>
      <c r="D4944" s="1" t="s">
        <v>31</v>
      </c>
      <c r="E4944" s="1">
        <v>4.6900000000000004</v>
      </c>
      <c r="F4944" s="1">
        <v>8</v>
      </c>
      <c r="G4944" s="1" t="s">
        <v>27</v>
      </c>
      <c r="H4944" s="1" t="s">
        <v>23</v>
      </c>
      <c r="I4944" s="1">
        <v>17.989999999999998</v>
      </c>
      <c r="J4944" s="1">
        <v>0</v>
      </c>
      <c r="K4944" s="1" t="s">
        <v>28</v>
      </c>
      <c r="L4944" s="1">
        <v>5</v>
      </c>
      <c r="M4944" s="1">
        <v>0.52</v>
      </c>
      <c r="N4944" s="1" t="s">
        <v>33</v>
      </c>
    </row>
    <row r="4945" spans="1:14" x14ac:dyDescent="0.2">
      <c r="A4945" s="1" t="s">
        <v>4985</v>
      </c>
      <c r="B4945" s="1">
        <v>60</v>
      </c>
      <c r="C4945" s="1" t="s">
        <v>26</v>
      </c>
      <c r="D4945" s="1" t="s">
        <v>15</v>
      </c>
      <c r="E4945" s="1">
        <v>3.49</v>
      </c>
      <c r="F4945" s="1">
        <v>22</v>
      </c>
      <c r="G4945" s="1" t="s">
        <v>27</v>
      </c>
      <c r="H4945" s="1" t="s">
        <v>23</v>
      </c>
      <c r="I4945" s="1">
        <v>8.99</v>
      </c>
      <c r="J4945" s="1">
        <v>1</v>
      </c>
      <c r="K4945" s="1" t="s">
        <v>28</v>
      </c>
      <c r="L4945" s="1">
        <v>2</v>
      </c>
      <c r="M4945" s="1">
        <v>0.15</v>
      </c>
      <c r="N4945" s="1" t="s">
        <v>33</v>
      </c>
    </row>
    <row r="4946" spans="1:14" x14ac:dyDescent="0.2">
      <c r="A4946" s="1" t="s">
        <v>4986</v>
      </c>
      <c r="B4946" s="1">
        <v>37</v>
      </c>
      <c r="C4946" s="1" t="s">
        <v>40</v>
      </c>
      <c r="D4946" s="1" t="s">
        <v>31</v>
      </c>
      <c r="E4946" s="1">
        <v>7.16</v>
      </c>
      <c r="F4946" s="1">
        <v>12</v>
      </c>
      <c r="G4946" s="1" t="s">
        <v>32</v>
      </c>
      <c r="H4946" s="1" t="s">
        <v>17</v>
      </c>
      <c r="I4946" s="1">
        <v>17.989999999999998</v>
      </c>
      <c r="J4946" s="1">
        <v>0</v>
      </c>
      <c r="K4946" s="1" t="s">
        <v>60</v>
      </c>
      <c r="L4946" s="1">
        <v>2</v>
      </c>
      <c r="M4946" s="1">
        <v>0.55000000000000004</v>
      </c>
      <c r="N4946" s="1" t="s">
        <v>24</v>
      </c>
    </row>
    <row r="4947" spans="1:14" x14ac:dyDescent="0.2">
      <c r="A4947" s="1" t="s">
        <v>4987</v>
      </c>
      <c r="B4947" s="1">
        <v>55</v>
      </c>
      <c r="C4947" s="1" t="s">
        <v>14</v>
      </c>
      <c r="D4947" s="1" t="s">
        <v>31</v>
      </c>
      <c r="E4947" s="1">
        <v>18.87</v>
      </c>
      <c r="F4947" s="1">
        <v>58</v>
      </c>
      <c r="G4947" s="1" t="s">
        <v>27</v>
      </c>
      <c r="H4947" s="1" t="s">
        <v>45</v>
      </c>
      <c r="I4947" s="1">
        <v>17.989999999999998</v>
      </c>
      <c r="J4947" s="1">
        <v>1</v>
      </c>
      <c r="K4947" s="1" t="s">
        <v>18</v>
      </c>
      <c r="L4947" s="1">
        <v>2</v>
      </c>
      <c r="M4947" s="1">
        <v>0.32</v>
      </c>
      <c r="N4947" s="1" t="s">
        <v>46</v>
      </c>
    </row>
    <row r="4948" spans="1:14" x14ac:dyDescent="0.2">
      <c r="A4948" s="1" t="s">
        <v>4988</v>
      </c>
      <c r="B4948" s="1">
        <v>65</v>
      </c>
      <c r="C4948" s="1" t="s">
        <v>14</v>
      </c>
      <c r="D4948" s="1" t="s">
        <v>15</v>
      </c>
      <c r="E4948" s="1">
        <v>1.68</v>
      </c>
      <c r="F4948" s="1">
        <v>3</v>
      </c>
      <c r="G4948" s="1" t="s">
        <v>27</v>
      </c>
      <c r="H4948" s="1" t="s">
        <v>17</v>
      </c>
      <c r="I4948" s="1">
        <v>8.99</v>
      </c>
      <c r="J4948" s="1">
        <v>1</v>
      </c>
      <c r="K4948" s="1" t="s">
        <v>42</v>
      </c>
      <c r="L4948" s="1">
        <v>1</v>
      </c>
      <c r="M4948" s="1">
        <v>0.42</v>
      </c>
      <c r="N4948" s="1" t="s">
        <v>24</v>
      </c>
    </row>
    <row r="4949" spans="1:14" x14ac:dyDescent="0.2">
      <c r="A4949" s="1" t="s">
        <v>4989</v>
      </c>
      <c r="B4949" s="1">
        <v>18</v>
      </c>
      <c r="C4949" s="1" t="s">
        <v>40</v>
      </c>
      <c r="D4949" s="1" t="s">
        <v>21</v>
      </c>
      <c r="E4949" s="1">
        <v>0.64</v>
      </c>
      <c r="F4949" s="1">
        <v>18</v>
      </c>
      <c r="G4949" s="1" t="s">
        <v>27</v>
      </c>
      <c r="H4949" s="1" t="s">
        <v>17</v>
      </c>
      <c r="I4949" s="1">
        <v>13.99</v>
      </c>
      <c r="J4949" s="1">
        <v>1</v>
      </c>
      <c r="K4949" s="1" t="s">
        <v>28</v>
      </c>
      <c r="L4949" s="1">
        <v>2</v>
      </c>
      <c r="M4949" s="1">
        <v>0.03</v>
      </c>
      <c r="N4949" s="1" t="s">
        <v>33</v>
      </c>
    </row>
    <row r="4950" spans="1:14" x14ac:dyDescent="0.2">
      <c r="A4950" s="1" t="s">
        <v>4990</v>
      </c>
      <c r="B4950" s="1">
        <v>38</v>
      </c>
      <c r="C4950" s="1" t="s">
        <v>14</v>
      </c>
      <c r="D4950" s="1" t="s">
        <v>21</v>
      </c>
      <c r="E4950" s="1">
        <v>17.05</v>
      </c>
      <c r="F4950" s="1">
        <v>34</v>
      </c>
      <c r="G4950" s="1" t="s">
        <v>27</v>
      </c>
      <c r="H4950" s="1" t="s">
        <v>17</v>
      </c>
      <c r="I4950" s="1">
        <v>13.99</v>
      </c>
      <c r="J4950" s="1">
        <v>1</v>
      </c>
      <c r="K4950" s="1" t="s">
        <v>60</v>
      </c>
      <c r="L4950" s="1">
        <v>3</v>
      </c>
      <c r="M4950" s="1">
        <v>0.49</v>
      </c>
      <c r="N4950" s="1" t="s">
        <v>38</v>
      </c>
    </row>
    <row r="4951" spans="1:14" x14ac:dyDescent="0.2">
      <c r="A4951" s="1" t="s">
        <v>4991</v>
      </c>
      <c r="B4951" s="1">
        <v>69</v>
      </c>
      <c r="C4951" s="1" t="s">
        <v>40</v>
      </c>
      <c r="D4951" s="1" t="s">
        <v>15</v>
      </c>
      <c r="E4951" s="1">
        <v>14.35</v>
      </c>
      <c r="F4951" s="1">
        <v>50</v>
      </c>
      <c r="G4951" s="1" t="s">
        <v>69</v>
      </c>
      <c r="H4951" s="1" t="s">
        <v>23</v>
      </c>
      <c r="I4951" s="1">
        <v>8.99</v>
      </c>
      <c r="J4951" s="1">
        <v>1</v>
      </c>
      <c r="K4951" s="1" t="s">
        <v>60</v>
      </c>
      <c r="L4951" s="1">
        <v>5</v>
      </c>
      <c r="M4951" s="1">
        <v>0.28000000000000003</v>
      </c>
      <c r="N4951" s="1" t="s">
        <v>29</v>
      </c>
    </row>
    <row r="4952" spans="1:14" x14ac:dyDescent="0.2">
      <c r="A4952" s="2" t="s">
        <v>4992</v>
      </c>
      <c r="B4952" s="1">
        <v>59</v>
      </c>
      <c r="C4952" s="1" t="s">
        <v>40</v>
      </c>
      <c r="D4952" s="1" t="s">
        <v>21</v>
      </c>
      <c r="E4952" s="1">
        <v>1.65</v>
      </c>
      <c r="F4952" s="1">
        <v>53</v>
      </c>
      <c r="G4952" s="1" t="s">
        <v>16</v>
      </c>
      <c r="H4952" s="1" t="s">
        <v>54</v>
      </c>
      <c r="I4952" s="1">
        <v>13.99</v>
      </c>
      <c r="J4952" s="1">
        <v>1</v>
      </c>
      <c r="K4952" s="1" t="s">
        <v>36</v>
      </c>
      <c r="L4952" s="1">
        <v>1</v>
      </c>
      <c r="M4952" s="1">
        <v>0.03</v>
      </c>
      <c r="N4952" s="1" t="s">
        <v>19</v>
      </c>
    </row>
    <row r="4953" spans="1:14" x14ac:dyDescent="0.2">
      <c r="A4953" s="1" t="s">
        <v>4993</v>
      </c>
      <c r="B4953" s="1">
        <v>20</v>
      </c>
      <c r="C4953" s="1" t="s">
        <v>40</v>
      </c>
      <c r="D4953" s="1" t="s">
        <v>21</v>
      </c>
      <c r="E4953" s="1">
        <v>13.57</v>
      </c>
      <c r="F4953" s="1">
        <v>45</v>
      </c>
      <c r="G4953" s="1" t="s">
        <v>32</v>
      </c>
      <c r="H4953" s="1" t="s">
        <v>23</v>
      </c>
      <c r="I4953" s="1">
        <v>13.99</v>
      </c>
      <c r="J4953" s="1">
        <v>1</v>
      </c>
      <c r="K4953" s="1" t="s">
        <v>42</v>
      </c>
      <c r="L4953" s="1">
        <v>1</v>
      </c>
      <c r="M4953" s="1">
        <v>0.28999999999999998</v>
      </c>
      <c r="N4953" s="1" t="s">
        <v>24</v>
      </c>
    </row>
    <row r="4954" spans="1:14" x14ac:dyDescent="0.2">
      <c r="A4954" s="1" t="s">
        <v>4994</v>
      </c>
      <c r="B4954" s="1">
        <v>30</v>
      </c>
      <c r="C4954" s="1" t="s">
        <v>26</v>
      </c>
      <c r="D4954" s="1" t="s">
        <v>15</v>
      </c>
      <c r="E4954" s="1">
        <v>10.64</v>
      </c>
      <c r="F4954" s="1">
        <v>2</v>
      </c>
      <c r="G4954" s="1" t="s">
        <v>22</v>
      </c>
      <c r="H4954" s="1" t="s">
        <v>56</v>
      </c>
      <c r="I4954" s="1">
        <v>8.99</v>
      </c>
      <c r="J4954" s="1">
        <v>0</v>
      </c>
      <c r="K4954" s="1" t="s">
        <v>60</v>
      </c>
      <c r="L4954" s="1">
        <v>2</v>
      </c>
      <c r="M4954" s="1">
        <v>3.55</v>
      </c>
      <c r="N4954" s="1" t="s">
        <v>38</v>
      </c>
    </row>
    <row r="4955" spans="1:14" x14ac:dyDescent="0.2">
      <c r="A4955" s="1" t="s">
        <v>4995</v>
      </c>
      <c r="B4955" s="1">
        <v>49</v>
      </c>
      <c r="C4955" s="1" t="s">
        <v>26</v>
      </c>
      <c r="D4955" s="1" t="s">
        <v>15</v>
      </c>
      <c r="E4955" s="1">
        <v>1.73</v>
      </c>
      <c r="F4955" s="1">
        <v>28</v>
      </c>
      <c r="G4955" s="1" t="s">
        <v>69</v>
      </c>
      <c r="H4955" s="1" t="s">
        <v>23</v>
      </c>
      <c r="I4955" s="1">
        <v>8.99</v>
      </c>
      <c r="J4955" s="1">
        <v>1</v>
      </c>
      <c r="K4955" s="1" t="s">
        <v>60</v>
      </c>
      <c r="L4955" s="1">
        <v>4</v>
      </c>
      <c r="M4955" s="1">
        <v>0.06</v>
      </c>
      <c r="N4955" s="1" t="s">
        <v>29</v>
      </c>
    </row>
    <row r="4956" spans="1:14" x14ac:dyDescent="0.2">
      <c r="A4956" s="1" t="s">
        <v>4996</v>
      </c>
      <c r="B4956" s="1">
        <v>70</v>
      </c>
      <c r="C4956" s="1" t="s">
        <v>14</v>
      </c>
      <c r="D4956" s="1" t="s">
        <v>15</v>
      </c>
      <c r="E4956" s="1">
        <v>1.33</v>
      </c>
      <c r="F4956" s="1">
        <v>54</v>
      </c>
      <c r="G4956" s="1" t="s">
        <v>32</v>
      </c>
      <c r="H4956" s="1" t="s">
        <v>17</v>
      </c>
      <c r="I4956" s="1">
        <v>8.99</v>
      </c>
      <c r="J4956" s="1">
        <v>1</v>
      </c>
      <c r="K4956" s="1" t="s">
        <v>28</v>
      </c>
      <c r="L4956" s="1">
        <v>5</v>
      </c>
      <c r="M4956" s="1">
        <v>0.02</v>
      </c>
      <c r="N4956" s="1" t="s">
        <v>38</v>
      </c>
    </row>
    <row r="4957" spans="1:14" x14ac:dyDescent="0.2">
      <c r="A4957" s="1" t="s">
        <v>4997</v>
      </c>
      <c r="B4957" s="1">
        <v>25</v>
      </c>
      <c r="C4957" s="1" t="s">
        <v>14</v>
      </c>
      <c r="D4957" s="1" t="s">
        <v>21</v>
      </c>
      <c r="E4957" s="1">
        <v>16.760000000000002</v>
      </c>
      <c r="F4957" s="1">
        <v>53</v>
      </c>
      <c r="G4957" s="1" t="s">
        <v>16</v>
      </c>
      <c r="H4957" s="1" t="s">
        <v>54</v>
      </c>
      <c r="I4957" s="1">
        <v>13.99</v>
      </c>
      <c r="J4957" s="1">
        <v>0</v>
      </c>
      <c r="K4957" s="1" t="s">
        <v>60</v>
      </c>
      <c r="L4957" s="1">
        <v>4</v>
      </c>
      <c r="M4957" s="1">
        <v>0.31</v>
      </c>
      <c r="N4957" s="1" t="s">
        <v>38</v>
      </c>
    </row>
    <row r="4958" spans="1:14" x14ac:dyDescent="0.2">
      <c r="A4958" s="1" t="s">
        <v>4998</v>
      </c>
      <c r="B4958" s="1">
        <v>28</v>
      </c>
      <c r="C4958" s="1" t="s">
        <v>14</v>
      </c>
      <c r="D4958" s="1" t="s">
        <v>15</v>
      </c>
      <c r="E4958" s="1">
        <v>14.14</v>
      </c>
      <c r="F4958" s="1">
        <v>16</v>
      </c>
      <c r="G4958" s="1" t="s">
        <v>48</v>
      </c>
      <c r="H4958" s="1" t="s">
        <v>23</v>
      </c>
      <c r="I4958" s="1">
        <v>8.99</v>
      </c>
      <c r="J4958" s="1">
        <v>0</v>
      </c>
      <c r="K4958" s="1" t="s">
        <v>18</v>
      </c>
      <c r="L4958" s="1">
        <v>3</v>
      </c>
      <c r="M4958" s="1">
        <v>0.83</v>
      </c>
      <c r="N4958" s="1" t="s">
        <v>29</v>
      </c>
    </row>
    <row r="4959" spans="1:14" x14ac:dyDescent="0.2">
      <c r="A4959" s="1" t="s">
        <v>4999</v>
      </c>
      <c r="B4959" s="1">
        <v>59</v>
      </c>
      <c r="C4959" s="1" t="s">
        <v>40</v>
      </c>
      <c r="D4959" s="1" t="s">
        <v>21</v>
      </c>
      <c r="E4959" s="1">
        <v>0.98</v>
      </c>
      <c r="F4959" s="1">
        <v>19</v>
      </c>
      <c r="G4959" s="1" t="s">
        <v>22</v>
      </c>
      <c r="H4959" s="1" t="s">
        <v>23</v>
      </c>
      <c r="I4959" s="1">
        <v>13.99</v>
      </c>
      <c r="J4959" s="1">
        <v>1</v>
      </c>
      <c r="K4959" s="1" t="s">
        <v>18</v>
      </c>
      <c r="L4959" s="1">
        <v>4</v>
      </c>
      <c r="M4959" s="1">
        <v>0.05</v>
      </c>
      <c r="N4959" s="1" t="s">
        <v>33</v>
      </c>
    </row>
    <row r="4960" spans="1:14" x14ac:dyDescent="0.2">
      <c r="A4960" s="1" t="s">
        <v>5000</v>
      </c>
      <c r="B4960" s="1">
        <v>61</v>
      </c>
      <c r="C4960" s="1" t="s">
        <v>14</v>
      </c>
      <c r="D4960" s="1" t="s">
        <v>21</v>
      </c>
      <c r="E4960" s="1">
        <v>0.94</v>
      </c>
      <c r="F4960" s="1">
        <v>19</v>
      </c>
      <c r="G4960" s="1" t="s">
        <v>48</v>
      </c>
      <c r="H4960" s="1" t="s">
        <v>17</v>
      </c>
      <c r="I4960" s="1">
        <v>13.99</v>
      </c>
      <c r="J4960" s="1">
        <v>0</v>
      </c>
      <c r="K4960" s="1" t="s">
        <v>36</v>
      </c>
      <c r="L4960" s="1">
        <v>4</v>
      </c>
      <c r="M4960" s="1">
        <v>0.05</v>
      </c>
      <c r="N4960" s="1" t="s">
        <v>38</v>
      </c>
    </row>
    <row r="4961" spans="1:14" x14ac:dyDescent="0.2">
      <c r="A4961" s="1" t="s">
        <v>5001</v>
      </c>
      <c r="B4961" s="1">
        <v>39</v>
      </c>
      <c r="C4961" s="1" t="s">
        <v>26</v>
      </c>
      <c r="D4961" s="1" t="s">
        <v>31</v>
      </c>
      <c r="E4961" s="1">
        <v>11.83</v>
      </c>
      <c r="F4961" s="1">
        <v>55</v>
      </c>
      <c r="G4961" s="1" t="s">
        <v>48</v>
      </c>
      <c r="H4961" s="1" t="s">
        <v>45</v>
      </c>
      <c r="I4961" s="1">
        <v>17.989999999999998</v>
      </c>
      <c r="J4961" s="1">
        <v>1</v>
      </c>
      <c r="K4961" s="1" t="s">
        <v>18</v>
      </c>
      <c r="L4961" s="1">
        <v>3</v>
      </c>
      <c r="M4961" s="1">
        <v>0.21</v>
      </c>
      <c r="N4961" s="1" t="s">
        <v>19</v>
      </c>
    </row>
    <row r="4962" spans="1:14" x14ac:dyDescent="0.2">
      <c r="A4962" s="1" t="s">
        <v>5002</v>
      </c>
      <c r="B4962" s="1">
        <v>37</v>
      </c>
      <c r="C4962" s="1" t="s">
        <v>14</v>
      </c>
      <c r="D4962" s="1" t="s">
        <v>15</v>
      </c>
      <c r="E4962" s="1">
        <v>55.15</v>
      </c>
      <c r="F4962" s="1">
        <v>59</v>
      </c>
      <c r="G4962" s="1" t="s">
        <v>69</v>
      </c>
      <c r="H4962" s="1" t="s">
        <v>23</v>
      </c>
      <c r="I4962" s="1">
        <v>8.99</v>
      </c>
      <c r="J4962" s="1">
        <v>0</v>
      </c>
      <c r="K4962" s="1" t="s">
        <v>18</v>
      </c>
      <c r="L4962" s="1">
        <v>4</v>
      </c>
      <c r="M4962" s="1">
        <v>0.92</v>
      </c>
      <c r="N4962" s="1" t="s">
        <v>33</v>
      </c>
    </row>
    <row r="4963" spans="1:14" x14ac:dyDescent="0.2">
      <c r="A4963" s="1" t="s">
        <v>5003</v>
      </c>
      <c r="B4963" s="1">
        <v>18</v>
      </c>
      <c r="C4963" s="1" t="s">
        <v>14</v>
      </c>
      <c r="D4963" s="1" t="s">
        <v>31</v>
      </c>
      <c r="E4963" s="1">
        <v>46.06</v>
      </c>
      <c r="F4963" s="1">
        <v>57</v>
      </c>
      <c r="G4963" s="1" t="s">
        <v>27</v>
      </c>
      <c r="H4963" s="1" t="s">
        <v>56</v>
      </c>
      <c r="I4963" s="1">
        <v>17.989999999999998</v>
      </c>
      <c r="J4963" s="1">
        <v>0</v>
      </c>
      <c r="K4963" s="1" t="s">
        <v>28</v>
      </c>
      <c r="L4963" s="1">
        <v>4</v>
      </c>
      <c r="M4963" s="1">
        <v>0.79</v>
      </c>
      <c r="N4963" s="1" t="s">
        <v>46</v>
      </c>
    </row>
    <row r="4964" spans="1:14" x14ac:dyDescent="0.2">
      <c r="A4964" s="1" t="s">
        <v>5004</v>
      </c>
      <c r="B4964" s="1">
        <v>65</v>
      </c>
      <c r="C4964" s="1" t="s">
        <v>26</v>
      </c>
      <c r="D4964" s="1" t="s">
        <v>21</v>
      </c>
      <c r="E4964" s="1">
        <v>70.989999999999995</v>
      </c>
      <c r="F4964" s="1">
        <v>36</v>
      </c>
      <c r="G4964" s="1" t="s">
        <v>32</v>
      </c>
      <c r="H4964" s="1" t="s">
        <v>23</v>
      </c>
      <c r="I4964" s="1">
        <v>13.99</v>
      </c>
      <c r="J4964" s="1">
        <v>0</v>
      </c>
      <c r="K4964" s="1" t="s">
        <v>28</v>
      </c>
      <c r="L4964" s="1">
        <v>2</v>
      </c>
      <c r="M4964" s="1">
        <v>1.92</v>
      </c>
      <c r="N4964" s="1" t="s">
        <v>33</v>
      </c>
    </row>
    <row r="4965" spans="1:14" x14ac:dyDescent="0.2">
      <c r="A4965" s="2" t="s">
        <v>5005</v>
      </c>
      <c r="B4965" s="1">
        <v>65</v>
      </c>
      <c r="C4965" s="1" t="s">
        <v>14</v>
      </c>
      <c r="D4965" s="1" t="s">
        <v>21</v>
      </c>
      <c r="E4965" s="1">
        <v>20.56</v>
      </c>
      <c r="F4965" s="1">
        <v>10</v>
      </c>
      <c r="G4965" s="1" t="s">
        <v>22</v>
      </c>
      <c r="H4965" s="1" t="s">
        <v>45</v>
      </c>
      <c r="I4965" s="1">
        <v>13.99</v>
      </c>
      <c r="J4965" s="1">
        <v>0</v>
      </c>
      <c r="K4965" s="1" t="s">
        <v>36</v>
      </c>
      <c r="L4965" s="1">
        <v>5</v>
      </c>
      <c r="M4965" s="1">
        <v>1.87</v>
      </c>
      <c r="N4965" s="1" t="s">
        <v>24</v>
      </c>
    </row>
    <row r="4966" spans="1:14" x14ac:dyDescent="0.2">
      <c r="A4966" s="1" t="s">
        <v>5006</v>
      </c>
      <c r="B4966" s="1">
        <v>46</v>
      </c>
      <c r="C4966" s="1" t="s">
        <v>14</v>
      </c>
      <c r="D4966" s="1" t="s">
        <v>31</v>
      </c>
      <c r="E4966" s="1">
        <v>4.1399999999999997</v>
      </c>
      <c r="F4966" s="1">
        <v>42</v>
      </c>
      <c r="G4966" s="1" t="s">
        <v>48</v>
      </c>
      <c r="H4966" s="1" t="s">
        <v>54</v>
      </c>
      <c r="I4966" s="1">
        <v>17.989999999999998</v>
      </c>
      <c r="J4966" s="1">
        <v>1</v>
      </c>
      <c r="K4966" s="1" t="s">
        <v>60</v>
      </c>
      <c r="L4966" s="1">
        <v>5</v>
      </c>
      <c r="M4966" s="1">
        <v>0.1</v>
      </c>
      <c r="N4966" s="1" t="s">
        <v>29</v>
      </c>
    </row>
    <row r="4967" spans="1:14" x14ac:dyDescent="0.2">
      <c r="A4967" s="1" t="s">
        <v>5007</v>
      </c>
      <c r="B4967" s="1">
        <v>32</v>
      </c>
      <c r="C4967" s="1" t="s">
        <v>14</v>
      </c>
      <c r="D4967" s="1" t="s">
        <v>21</v>
      </c>
      <c r="E4967" s="1">
        <v>14.48</v>
      </c>
      <c r="F4967" s="1">
        <v>55</v>
      </c>
      <c r="G4967" s="1" t="s">
        <v>22</v>
      </c>
      <c r="H4967" s="1" t="s">
        <v>56</v>
      </c>
      <c r="I4967" s="1">
        <v>13.99</v>
      </c>
      <c r="J4967" s="1">
        <v>0</v>
      </c>
      <c r="K4967" s="1" t="s">
        <v>36</v>
      </c>
      <c r="L4967" s="1">
        <v>5</v>
      </c>
      <c r="M4967" s="1">
        <v>0.26</v>
      </c>
      <c r="N4967" s="1" t="s">
        <v>19</v>
      </c>
    </row>
    <row r="4968" spans="1:14" x14ac:dyDescent="0.2">
      <c r="A4968" s="1" t="s">
        <v>5008</v>
      </c>
      <c r="B4968" s="1">
        <v>64</v>
      </c>
      <c r="C4968" s="1" t="s">
        <v>26</v>
      </c>
      <c r="D4968" s="1" t="s">
        <v>15</v>
      </c>
      <c r="E4968" s="1">
        <v>28.66</v>
      </c>
      <c r="F4968" s="1">
        <v>28</v>
      </c>
      <c r="G4968" s="1" t="s">
        <v>32</v>
      </c>
      <c r="H4968" s="1" t="s">
        <v>54</v>
      </c>
      <c r="I4968" s="1">
        <v>8.99</v>
      </c>
      <c r="J4968" s="1">
        <v>0</v>
      </c>
      <c r="K4968" s="1" t="s">
        <v>18</v>
      </c>
      <c r="L4968" s="1">
        <v>4</v>
      </c>
      <c r="M4968" s="1">
        <v>0.99</v>
      </c>
      <c r="N4968" s="1" t="s">
        <v>38</v>
      </c>
    </row>
    <row r="4969" spans="1:14" x14ac:dyDescent="0.2">
      <c r="A4969" s="1" t="s">
        <v>5009</v>
      </c>
      <c r="B4969" s="1">
        <v>46</v>
      </c>
      <c r="C4969" s="1" t="s">
        <v>40</v>
      </c>
      <c r="D4969" s="1" t="s">
        <v>21</v>
      </c>
      <c r="E4969" s="1">
        <v>8.7899999999999991</v>
      </c>
      <c r="F4969" s="1">
        <v>54</v>
      </c>
      <c r="G4969" s="1" t="s">
        <v>48</v>
      </c>
      <c r="H4969" s="1" t="s">
        <v>23</v>
      </c>
      <c r="I4969" s="1">
        <v>13.99</v>
      </c>
      <c r="J4969" s="1">
        <v>1</v>
      </c>
      <c r="K4969" s="1" t="s">
        <v>42</v>
      </c>
      <c r="L4969" s="1">
        <v>1</v>
      </c>
      <c r="M4969" s="1">
        <v>0.16</v>
      </c>
      <c r="N4969" s="1" t="s">
        <v>38</v>
      </c>
    </row>
    <row r="4970" spans="1:14" x14ac:dyDescent="0.2">
      <c r="A4970" s="1" t="s">
        <v>5010</v>
      </c>
      <c r="B4970" s="1">
        <v>41</v>
      </c>
      <c r="C4970" s="1" t="s">
        <v>14</v>
      </c>
      <c r="D4970" s="1" t="s">
        <v>15</v>
      </c>
      <c r="E4970" s="1">
        <v>48.84</v>
      </c>
      <c r="F4970" s="1">
        <v>47</v>
      </c>
      <c r="G4970" s="1" t="s">
        <v>27</v>
      </c>
      <c r="H4970" s="1" t="s">
        <v>56</v>
      </c>
      <c r="I4970" s="1">
        <v>8.99</v>
      </c>
      <c r="J4970" s="1">
        <v>0</v>
      </c>
      <c r="K4970" s="1" t="s">
        <v>42</v>
      </c>
      <c r="L4970" s="1">
        <v>4</v>
      </c>
      <c r="M4970" s="1">
        <v>1.02</v>
      </c>
      <c r="N4970" s="1" t="s">
        <v>38</v>
      </c>
    </row>
    <row r="4971" spans="1:14" x14ac:dyDescent="0.2">
      <c r="A4971" s="1" t="s">
        <v>5011</v>
      </c>
      <c r="B4971" s="1">
        <v>43</v>
      </c>
      <c r="C4971" s="1" t="s">
        <v>40</v>
      </c>
      <c r="D4971" s="1" t="s">
        <v>31</v>
      </c>
      <c r="E4971" s="1">
        <v>6.6</v>
      </c>
      <c r="F4971" s="1">
        <v>11</v>
      </c>
      <c r="G4971" s="1" t="s">
        <v>48</v>
      </c>
      <c r="H4971" s="1" t="s">
        <v>54</v>
      </c>
      <c r="I4971" s="1">
        <v>17.989999999999998</v>
      </c>
      <c r="J4971" s="1">
        <v>0</v>
      </c>
      <c r="K4971" s="1" t="s">
        <v>18</v>
      </c>
      <c r="L4971" s="1">
        <v>4</v>
      </c>
      <c r="M4971" s="1">
        <v>0.55000000000000004</v>
      </c>
      <c r="N4971" s="1" t="s">
        <v>29</v>
      </c>
    </row>
    <row r="4972" spans="1:14" x14ac:dyDescent="0.2">
      <c r="A4972" s="1" t="s">
        <v>5012</v>
      </c>
      <c r="B4972" s="1">
        <v>28</v>
      </c>
      <c r="C4972" s="1" t="s">
        <v>26</v>
      </c>
      <c r="D4972" s="1" t="s">
        <v>21</v>
      </c>
      <c r="E4972" s="1">
        <v>0.34</v>
      </c>
      <c r="F4972" s="1">
        <v>38</v>
      </c>
      <c r="G4972" s="1" t="s">
        <v>69</v>
      </c>
      <c r="H4972" s="1" t="s">
        <v>56</v>
      </c>
      <c r="I4972" s="1">
        <v>13.99</v>
      </c>
      <c r="J4972" s="1">
        <v>1</v>
      </c>
      <c r="K4972" s="1" t="s">
        <v>18</v>
      </c>
      <c r="L4972" s="1">
        <v>4</v>
      </c>
      <c r="M4972" s="1">
        <v>0.01</v>
      </c>
      <c r="N4972" s="1" t="s">
        <v>33</v>
      </c>
    </row>
    <row r="4973" spans="1:14" x14ac:dyDescent="0.2">
      <c r="A4973" s="1" t="s">
        <v>5013</v>
      </c>
      <c r="B4973" s="1">
        <v>59</v>
      </c>
      <c r="C4973" s="1" t="s">
        <v>14</v>
      </c>
      <c r="D4973" s="1" t="s">
        <v>31</v>
      </c>
      <c r="E4973" s="1">
        <v>6.25</v>
      </c>
      <c r="F4973" s="1">
        <v>1</v>
      </c>
      <c r="G4973" s="1" t="s">
        <v>48</v>
      </c>
      <c r="H4973" s="1" t="s">
        <v>45</v>
      </c>
      <c r="I4973" s="1">
        <v>17.989999999999998</v>
      </c>
      <c r="J4973" s="1">
        <v>0</v>
      </c>
      <c r="K4973" s="1" t="s">
        <v>36</v>
      </c>
      <c r="L4973" s="1">
        <v>1</v>
      </c>
      <c r="M4973" s="1">
        <v>3.12</v>
      </c>
      <c r="N4973" s="1" t="s">
        <v>38</v>
      </c>
    </row>
    <row r="4974" spans="1:14" x14ac:dyDescent="0.2">
      <c r="A4974" s="2" t="s">
        <v>5014</v>
      </c>
      <c r="B4974" s="1">
        <v>69</v>
      </c>
      <c r="C4974" s="1" t="s">
        <v>26</v>
      </c>
      <c r="D4974" s="1" t="s">
        <v>21</v>
      </c>
      <c r="E4974" s="1">
        <v>6.08</v>
      </c>
      <c r="F4974" s="1">
        <v>47</v>
      </c>
      <c r="G4974" s="1" t="s">
        <v>16</v>
      </c>
      <c r="H4974" s="1" t="s">
        <v>56</v>
      </c>
      <c r="I4974" s="1">
        <v>13.99</v>
      </c>
      <c r="J4974" s="1">
        <v>1</v>
      </c>
      <c r="K4974" s="1" t="s">
        <v>42</v>
      </c>
      <c r="L4974" s="1">
        <v>3</v>
      </c>
      <c r="M4974" s="1">
        <v>0.13</v>
      </c>
      <c r="N4974" s="1" t="s">
        <v>33</v>
      </c>
    </row>
    <row r="4975" spans="1:14" x14ac:dyDescent="0.2">
      <c r="A4975" s="1" t="s">
        <v>5015</v>
      </c>
      <c r="B4975" s="1">
        <v>30</v>
      </c>
      <c r="C4975" s="1" t="s">
        <v>26</v>
      </c>
      <c r="D4975" s="1" t="s">
        <v>15</v>
      </c>
      <c r="E4975" s="1">
        <v>6.93</v>
      </c>
      <c r="F4975" s="1">
        <v>50</v>
      </c>
      <c r="G4975" s="1" t="s">
        <v>27</v>
      </c>
      <c r="H4975" s="1" t="s">
        <v>56</v>
      </c>
      <c r="I4975" s="1">
        <v>8.99</v>
      </c>
      <c r="J4975" s="1">
        <v>1</v>
      </c>
      <c r="K4975" s="1" t="s">
        <v>18</v>
      </c>
      <c r="L4975" s="1">
        <v>2</v>
      </c>
      <c r="M4975" s="1">
        <v>0.14000000000000001</v>
      </c>
      <c r="N4975" s="1" t="s">
        <v>46</v>
      </c>
    </row>
    <row r="4976" spans="1:14" x14ac:dyDescent="0.2">
      <c r="A4976" s="1" t="s">
        <v>5016</v>
      </c>
      <c r="B4976" s="1">
        <v>36</v>
      </c>
      <c r="C4976" s="1" t="s">
        <v>26</v>
      </c>
      <c r="D4976" s="1" t="s">
        <v>15</v>
      </c>
      <c r="E4976" s="1">
        <v>17.32</v>
      </c>
      <c r="F4976" s="1">
        <v>34</v>
      </c>
      <c r="G4976" s="1" t="s">
        <v>32</v>
      </c>
      <c r="H4976" s="1" t="s">
        <v>17</v>
      </c>
      <c r="I4976" s="1">
        <v>8.99</v>
      </c>
      <c r="J4976" s="1">
        <v>1</v>
      </c>
      <c r="K4976" s="1" t="s">
        <v>42</v>
      </c>
      <c r="L4976" s="1">
        <v>2</v>
      </c>
      <c r="M4976" s="1">
        <v>0.49</v>
      </c>
      <c r="N4976" s="1" t="s">
        <v>46</v>
      </c>
    </row>
    <row r="4977" spans="1:14" x14ac:dyDescent="0.2">
      <c r="A4977" s="1" t="s">
        <v>5017</v>
      </c>
      <c r="B4977" s="1">
        <v>64</v>
      </c>
      <c r="C4977" s="1" t="s">
        <v>26</v>
      </c>
      <c r="D4977" s="1" t="s">
        <v>21</v>
      </c>
      <c r="E4977" s="1">
        <v>8.11</v>
      </c>
      <c r="F4977" s="1">
        <v>6</v>
      </c>
      <c r="G4977" s="1" t="s">
        <v>69</v>
      </c>
      <c r="H4977" s="1" t="s">
        <v>56</v>
      </c>
      <c r="I4977" s="1">
        <v>13.99</v>
      </c>
      <c r="J4977" s="1">
        <v>0</v>
      </c>
      <c r="K4977" s="1" t="s">
        <v>18</v>
      </c>
      <c r="L4977" s="1">
        <v>3</v>
      </c>
      <c r="M4977" s="1">
        <v>1.1599999999999999</v>
      </c>
      <c r="N4977" s="1" t="s">
        <v>19</v>
      </c>
    </row>
    <row r="4978" spans="1:14" x14ac:dyDescent="0.2">
      <c r="A4978" s="1" t="s">
        <v>5018</v>
      </c>
      <c r="B4978" s="1">
        <v>31</v>
      </c>
      <c r="C4978" s="1" t="s">
        <v>14</v>
      </c>
      <c r="D4978" s="1" t="s">
        <v>21</v>
      </c>
      <c r="E4978" s="1">
        <v>12.62</v>
      </c>
      <c r="F4978" s="1">
        <v>28</v>
      </c>
      <c r="G4978" s="1" t="s">
        <v>27</v>
      </c>
      <c r="H4978" s="1" t="s">
        <v>23</v>
      </c>
      <c r="I4978" s="1">
        <v>13.99</v>
      </c>
      <c r="J4978" s="1">
        <v>0</v>
      </c>
      <c r="K4978" s="1" t="s">
        <v>42</v>
      </c>
      <c r="L4978" s="1">
        <v>5</v>
      </c>
      <c r="M4978" s="1">
        <v>0.44</v>
      </c>
      <c r="N4978" s="1" t="s">
        <v>33</v>
      </c>
    </row>
    <row r="4979" spans="1:14" x14ac:dyDescent="0.2">
      <c r="A4979" s="1" t="s">
        <v>5019</v>
      </c>
      <c r="B4979" s="1">
        <v>19</v>
      </c>
      <c r="C4979" s="1" t="s">
        <v>40</v>
      </c>
      <c r="D4979" s="1" t="s">
        <v>21</v>
      </c>
      <c r="E4979" s="1">
        <v>3.45</v>
      </c>
      <c r="F4979" s="1">
        <v>18</v>
      </c>
      <c r="G4979" s="1" t="s">
        <v>16</v>
      </c>
      <c r="H4979" s="1" t="s">
        <v>56</v>
      </c>
      <c r="I4979" s="1">
        <v>13.99</v>
      </c>
      <c r="J4979" s="1">
        <v>1</v>
      </c>
      <c r="K4979" s="1" t="s">
        <v>60</v>
      </c>
      <c r="L4979" s="1">
        <v>3</v>
      </c>
      <c r="M4979" s="1">
        <v>0.18</v>
      </c>
      <c r="N4979" s="1" t="s">
        <v>38</v>
      </c>
    </row>
    <row r="4980" spans="1:14" x14ac:dyDescent="0.2">
      <c r="A4980" s="1" t="s">
        <v>5020</v>
      </c>
      <c r="B4980" s="1">
        <v>63</v>
      </c>
      <c r="C4980" s="1" t="s">
        <v>40</v>
      </c>
      <c r="D4980" s="1" t="s">
        <v>21</v>
      </c>
      <c r="E4980" s="1">
        <v>27.07</v>
      </c>
      <c r="F4980" s="1">
        <v>18</v>
      </c>
      <c r="G4980" s="1" t="s">
        <v>48</v>
      </c>
      <c r="H4980" s="1" t="s">
        <v>54</v>
      </c>
      <c r="I4980" s="1">
        <v>13.99</v>
      </c>
      <c r="J4980" s="1">
        <v>0</v>
      </c>
      <c r="K4980" s="1" t="s">
        <v>36</v>
      </c>
      <c r="L4980" s="1">
        <v>3</v>
      </c>
      <c r="M4980" s="1">
        <v>1.42</v>
      </c>
      <c r="N4980" s="1" t="s">
        <v>24</v>
      </c>
    </row>
    <row r="4981" spans="1:14" x14ac:dyDescent="0.2">
      <c r="A4981" s="1" t="s">
        <v>5021</v>
      </c>
      <c r="B4981" s="1">
        <v>27</v>
      </c>
      <c r="C4981" s="1" t="s">
        <v>14</v>
      </c>
      <c r="D4981" s="1" t="s">
        <v>15</v>
      </c>
      <c r="E4981" s="1">
        <v>71.38</v>
      </c>
      <c r="F4981" s="1">
        <v>32</v>
      </c>
      <c r="G4981" s="1" t="s">
        <v>48</v>
      </c>
      <c r="H4981" s="1" t="s">
        <v>23</v>
      </c>
      <c r="I4981" s="1">
        <v>8.99</v>
      </c>
      <c r="J4981" s="1">
        <v>0</v>
      </c>
      <c r="K4981" s="1" t="s">
        <v>42</v>
      </c>
      <c r="L4981" s="1">
        <v>5</v>
      </c>
      <c r="M4981" s="1">
        <v>2.16</v>
      </c>
      <c r="N4981" s="1" t="s">
        <v>46</v>
      </c>
    </row>
    <row r="4982" spans="1:14" x14ac:dyDescent="0.2">
      <c r="A4982" s="1" t="s">
        <v>5022</v>
      </c>
      <c r="B4982" s="1">
        <v>57</v>
      </c>
      <c r="C4982" s="1" t="s">
        <v>40</v>
      </c>
      <c r="D4982" s="1" t="s">
        <v>21</v>
      </c>
      <c r="E4982" s="1">
        <v>3.64</v>
      </c>
      <c r="F4982" s="1">
        <v>36</v>
      </c>
      <c r="G4982" s="1" t="s">
        <v>48</v>
      </c>
      <c r="H4982" s="1" t="s">
        <v>45</v>
      </c>
      <c r="I4982" s="1">
        <v>13.99</v>
      </c>
      <c r="J4982" s="1">
        <v>1</v>
      </c>
      <c r="K4982" s="1" t="s">
        <v>28</v>
      </c>
      <c r="L4982" s="1">
        <v>5</v>
      </c>
      <c r="M4982" s="1">
        <v>0.1</v>
      </c>
      <c r="N4982" s="1" t="s">
        <v>46</v>
      </c>
    </row>
    <row r="4983" spans="1:14" x14ac:dyDescent="0.2">
      <c r="A4983" s="1" t="s">
        <v>5023</v>
      </c>
      <c r="B4983" s="1">
        <v>20</v>
      </c>
      <c r="C4983" s="1" t="s">
        <v>14</v>
      </c>
      <c r="D4983" s="1" t="s">
        <v>21</v>
      </c>
      <c r="E4983" s="1">
        <v>0.75</v>
      </c>
      <c r="F4983" s="1">
        <v>53</v>
      </c>
      <c r="G4983" s="1" t="s">
        <v>27</v>
      </c>
      <c r="H4983" s="1" t="s">
        <v>56</v>
      </c>
      <c r="I4983" s="1">
        <v>13.99</v>
      </c>
      <c r="J4983" s="1">
        <v>1</v>
      </c>
      <c r="K4983" s="1" t="s">
        <v>42</v>
      </c>
      <c r="L4983" s="1">
        <v>3</v>
      </c>
      <c r="M4983" s="1">
        <v>0.01</v>
      </c>
      <c r="N4983" s="1" t="s">
        <v>19</v>
      </c>
    </row>
    <row r="4984" spans="1:14" x14ac:dyDescent="0.2">
      <c r="A4984" s="1" t="s">
        <v>5024</v>
      </c>
      <c r="B4984" s="1">
        <v>53</v>
      </c>
      <c r="C4984" s="1" t="s">
        <v>40</v>
      </c>
      <c r="D4984" s="1" t="s">
        <v>21</v>
      </c>
      <c r="E4984" s="1">
        <v>7.31</v>
      </c>
      <c r="F4984" s="1">
        <v>17</v>
      </c>
      <c r="G4984" s="1" t="s">
        <v>32</v>
      </c>
      <c r="H4984" s="1" t="s">
        <v>45</v>
      </c>
      <c r="I4984" s="1">
        <v>13.99</v>
      </c>
      <c r="J4984" s="1">
        <v>0</v>
      </c>
      <c r="K4984" s="1" t="s">
        <v>36</v>
      </c>
      <c r="L4984" s="1">
        <v>4</v>
      </c>
      <c r="M4984" s="1">
        <v>0.41</v>
      </c>
      <c r="N4984" s="1" t="s">
        <v>19</v>
      </c>
    </row>
    <row r="4985" spans="1:14" x14ac:dyDescent="0.2">
      <c r="A4985" s="1" t="s">
        <v>5025</v>
      </c>
      <c r="B4985" s="1">
        <v>49</v>
      </c>
      <c r="C4985" s="1" t="s">
        <v>14</v>
      </c>
      <c r="D4985" s="1" t="s">
        <v>31</v>
      </c>
      <c r="E4985" s="1">
        <v>7.69</v>
      </c>
      <c r="F4985" s="1">
        <v>4</v>
      </c>
      <c r="G4985" s="1" t="s">
        <v>27</v>
      </c>
      <c r="H4985" s="1" t="s">
        <v>56</v>
      </c>
      <c r="I4985" s="1">
        <v>17.989999999999998</v>
      </c>
      <c r="J4985" s="1">
        <v>0</v>
      </c>
      <c r="K4985" s="1" t="s">
        <v>18</v>
      </c>
      <c r="L4985" s="1">
        <v>4</v>
      </c>
      <c r="M4985" s="1">
        <v>1.54</v>
      </c>
      <c r="N4985" s="1" t="s">
        <v>24</v>
      </c>
    </row>
    <row r="4986" spans="1:14" x14ac:dyDescent="0.2">
      <c r="A4986" s="1" t="s">
        <v>5026</v>
      </c>
      <c r="B4986" s="1">
        <v>69</v>
      </c>
      <c r="C4986" s="1" t="s">
        <v>14</v>
      </c>
      <c r="D4986" s="1" t="s">
        <v>31</v>
      </c>
      <c r="E4986" s="1">
        <v>11.3</v>
      </c>
      <c r="F4986" s="1">
        <v>33</v>
      </c>
      <c r="G4986" s="1" t="s">
        <v>27</v>
      </c>
      <c r="H4986" s="1" t="s">
        <v>54</v>
      </c>
      <c r="I4986" s="1">
        <v>17.989999999999998</v>
      </c>
      <c r="J4986" s="1">
        <v>0</v>
      </c>
      <c r="K4986" s="1" t="s">
        <v>36</v>
      </c>
      <c r="L4986" s="1">
        <v>4</v>
      </c>
      <c r="M4986" s="1">
        <v>0.33</v>
      </c>
      <c r="N4986" s="1" t="s">
        <v>19</v>
      </c>
    </row>
    <row r="4987" spans="1:14" x14ac:dyDescent="0.2">
      <c r="A4987" s="1" t="s">
        <v>5027</v>
      </c>
      <c r="B4987" s="1">
        <v>58</v>
      </c>
      <c r="C4987" s="1" t="s">
        <v>26</v>
      </c>
      <c r="D4987" s="1" t="s">
        <v>31</v>
      </c>
      <c r="E4987" s="1">
        <v>7.58</v>
      </c>
      <c r="F4987" s="1">
        <v>40</v>
      </c>
      <c r="G4987" s="1" t="s">
        <v>69</v>
      </c>
      <c r="H4987" s="1" t="s">
        <v>17</v>
      </c>
      <c r="I4987" s="1">
        <v>17.989999999999998</v>
      </c>
      <c r="J4987" s="1">
        <v>1</v>
      </c>
      <c r="K4987" s="1" t="s">
        <v>18</v>
      </c>
      <c r="L4987" s="1">
        <v>5</v>
      </c>
      <c r="M4987" s="1">
        <v>0.18</v>
      </c>
      <c r="N4987" s="1" t="s">
        <v>38</v>
      </c>
    </row>
    <row r="4988" spans="1:14" x14ac:dyDescent="0.2">
      <c r="A4988" s="1" t="s">
        <v>5028</v>
      </c>
      <c r="B4988" s="1">
        <v>44</v>
      </c>
      <c r="C4988" s="1" t="s">
        <v>40</v>
      </c>
      <c r="D4988" s="1" t="s">
        <v>15</v>
      </c>
      <c r="E4988" s="1">
        <v>12.76</v>
      </c>
      <c r="F4988" s="1">
        <v>41</v>
      </c>
      <c r="G4988" s="1" t="s">
        <v>32</v>
      </c>
      <c r="H4988" s="1" t="s">
        <v>56</v>
      </c>
      <c r="I4988" s="1">
        <v>8.99</v>
      </c>
      <c r="J4988" s="1">
        <v>1</v>
      </c>
      <c r="K4988" s="1" t="s">
        <v>60</v>
      </c>
      <c r="L4988" s="1">
        <v>3</v>
      </c>
      <c r="M4988" s="1">
        <v>0.3</v>
      </c>
      <c r="N4988" s="1" t="s">
        <v>29</v>
      </c>
    </row>
    <row r="4989" spans="1:14" x14ac:dyDescent="0.2">
      <c r="A4989" s="1" t="s">
        <v>5029</v>
      </c>
      <c r="B4989" s="1">
        <v>20</v>
      </c>
      <c r="C4989" s="1" t="s">
        <v>40</v>
      </c>
      <c r="D4989" s="1" t="s">
        <v>15</v>
      </c>
      <c r="E4989" s="1">
        <v>8</v>
      </c>
      <c r="F4989" s="1">
        <v>58</v>
      </c>
      <c r="G4989" s="1" t="s">
        <v>32</v>
      </c>
      <c r="H4989" s="1" t="s">
        <v>56</v>
      </c>
      <c r="I4989" s="1">
        <v>8.99</v>
      </c>
      <c r="J4989" s="1">
        <v>1</v>
      </c>
      <c r="K4989" s="1" t="s">
        <v>18</v>
      </c>
      <c r="L4989" s="1">
        <v>4</v>
      </c>
      <c r="M4989" s="1">
        <v>0.14000000000000001</v>
      </c>
      <c r="N4989" s="1" t="s">
        <v>51</v>
      </c>
    </row>
    <row r="4990" spans="1:14" x14ac:dyDescent="0.2">
      <c r="A4990" s="1" t="s">
        <v>5030</v>
      </c>
      <c r="B4990" s="1">
        <v>67</v>
      </c>
      <c r="C4990" s="1" t="s">
        <v>26</v>
      </c>
      <c r="D4990" s="1" t="s">
        <v>21</v>
      </c>
      <c r="E4990" s="1">
        <v>16.059999999999999</v>
      </c>
      <c r="F4990" s="1">
        <v>18</v>
      </c>
      <c r="G4990" s="1" t="s">
        <v>22</v>
      </c>
      <c r="H4990" s="1" t="s">
        <v>45</v>
      </c>
      <c r="I4990" s="1">
        <v>13.99</v>
      </c>
      <c r="J4990" s="1">
        <v>0</v>
      </c>
      <c r="K4990" s="1" t="s">
        <v>42</v>
      </c>
      <c r="L4990" s="1">
        <v>5</v>
      </c>
      <c r="M4990" s="1">
        <v>0.85</v>
      </c>
      <c r="N4990" s="1" t="s">
        <v>33</v>
      </c>
    </row>
    <row r="4991" spans="1:14" x14ac:dyDescent="0.2">
      <c r="A4991" s="1" t="s">
        <v>5031</v>
      </c>
      <c r="B4991" s="1">
        <v>69</v>
      </c>
      <c r="C4991" s="1" t="s">
        <v>40</v>
      </c>
      <c r="D4991" s="1" t="s">
        <v>21</v>
      </c>
      <c r="E4991" s="1">
        <v>42.72</v>
      </c>
      <c r="F4991" s="1">
        <v>52</v>
      </c>
      <c r="G4991" s="1" t="s">
        <v>48</v>
      </c>
      <c r="H4991" s="1" t="s">
        <v>56</v>
      </c>
      <c r="I4991" s="1">
        <v>13.99</v>
      </c>
      <c r="J4991" s="1">
        <v>0</v>
      </c>
      <c r="K4991" s="1" t="s">
        <v>28</v>
      </c>
      <c r="L4991" s="1">
        <v>3</v>
      </c>
      <c r="M4991" s="1">
        <v>0.81</v>
      </c>
      <c r="N4991" s="1" t="s">
        <v>29</v>
      </c>
    </row>
    <row r="4992" spans="1:14" x14ac:dyDescent="0.2">
      <c r="A4992" s="1" t="s">
        <v>5032</v>
      </c>
      <c r="B4992" s="1">
        <v>57</v>
      </c>
      <c r="C4992" s="1" t="s">
        <v>40</v>
      </c>
      <c r="D4992" s="1" t="s">
        <v>21</v>
      </c>
      <c r="E4992" s="1">
        <v>2.09</v>
      </c>
      <c r="F4992" s="1">
        <v>13</v>
      </c>
      <c r="G4992" s="1" t="s">
        <v>27</v>
      </c>
      <c r="H4992" s="1" t="s">
        <v>17</v>
      </c>
      <c r="I4992" s="1">
        <v>13.99</v>
      </c>
      <c r="J4992" s="1">
        <v>1</v>
      </c>
      <c r="K4992" s="1" t="s">
        <v>28</v>
      </c>
      <c r="L4992" s="1">
        <v>3</v>
      </c>
      <c r="M4992" s="1">
        <v>0.15</v>
      </c>
      <c r="N4992" s="1" t="s">
        <v>38</v>
      </c>
    </row>
    <row r="4993" spans="1:14" x14ac:dyDescent="0.2">
      <c r="A4993" s="1" t="s">
        <v>5033</v>
      </c>
      <c r="B4993" s="1">
        <v>62</v>
      </c>
      <c r="C4993" s="1" t="s">
        <v>40</v>
      </c>
      <c r="D4993" s="1" t="s">
        <v>21</v>
      </c>
      <c r="E4993" s="1">
        <v>7.31</v>
      </c>
      <c r="F4993" s="1">
        <v>26</v>
      </c>
      <c r="G4993" s="1" t="s">
        <v>32</v>
      </c>
      <c r="H4993" s="1" t="s">
        <v>54</v>
      </c>
      <c r="I4993" s="1">
        <v>13.99</v>
      </c>
      <c r="J4993" s="1">
        <v>0</v>
      </c>
      <c r="K4993" s="1" t="s">
        <v>60</v>
      </c>
      <c r="L4993" s="1">
        <v>2</v>
      </c>
      <c r="M4993" s="1">
        <v>0.27</v>
      </c>
      <c r="N4993" s="1" t="s">
        <v>24</v>
      </c>
    </row>
    <row r="4994" spans="1:14" x14ac:dyDescent="0.2">
      <c r="A4994" s="2" t="s">
        <v>5034</v>
      </c>
      <c r="B4994" s="1">
        <v>34</v>
      </c>
      <c r="C4994" s="1" t="s">
        <v>40</v>
      </c>
      <c r="D4994" s="1" t="s">
        <v>21</v>
      </c>
      <c r="E4994" s="1">
        <v>10.25</v>
      </c>
      <c r="F4994" s="1">
        <v>41</v>
      </c>
      <c r="G4994" s="1" t="s">
        <v>32</v>
      </c>
      <c r="H4994" s="1" t="s">
        <v>54</v>
      </c>
      <c r="I4994" s="1">
        <v>13.99</v>
      </c>
      <c r="J4994" s="1">
        <v>1</v>
      </c>
      <c r="K4994" s="1" t="s">
        <v>28</v>
      </c>
      <c r="L4994" s="1">
        <v>3</v>
      </c>
      <c r="M4994" s="1">
        <v>0.24</v>
      </c>
      <c r="N4994" s="1" t="s">
        <v>51</v>
      </c>
    </row>
    <row r="4995" spans="1:14" x14ac:dyDescent="0.2">
      <c r="A4995" s="1" t="s">
        <v>5035</v>
      </c>
      <c r="B4995" s="1">
        <v>23</v>
      </c>
      <c r="C4995" s="1" t="s">
        <v>14</v>
      </c>
      <c r="D4995" s="1" t="s">
        <v>21</v>
      </c>
      <c r="E4995" s="1">
        <v>3.1</v>
      </c>
      <c r="F4995" s="1">
        <v>12</v>
      </c>
      <c r="G4995" s="1" t="s">
        <v>22</v>
      </c>
      <c r="H4995" s="1" t="s">
        <v>45</v>
      </c>
      <c r="I4995" s="1">
        <v>13.99</v>
      </c>
      <c r="J4995" s="1">
        <v>1</v>
      </c>
      <c r="K4995" s="1" t="s">
        <v>28</v>
      </c>
      <c r="L4995" s="1">
        <v>5</v>
      </c>
      <c r="M4995" s="1">
        <v>0.24</v>
      </c>
      <c r="N4995" s="1" t="s">
        <v>46</v>
      </c>
    </row>
    <row r="4996" spans="1:14" x14ac:dyDescent="0.2">
      <c r="A4996" s="1" t="s">
        <v>5036</v>
      </c>
      <c r="B4996" s="1">
        <v>58</v>
      </c>
      <c r="C4996" s="1" t="s">
        <v>14</v>
      </c>
      <c r="D4996" s="1" t="s">
        <v>15</v>
      </c>
      <c r="E4996" s="1">
        <v>10.9</v>
      </c>
      <c r="F4996" s="1">
        <v>22</v>
      </c>
      <c r="G4996" s="1" t="s">
        <v>22</v>
      </c>
      <c r="H4996" s="1" t="s">
        <v>17</v>
      </c>
      <c r="I4996" s="1">
        <v>8.99</v>
      </c>
      <c r="J4996" s="1">
        <v>0</v>
      </c>
      <c r="K4996" s="1" t="s">
        <v>60</v>
      </c>
      <c r="L4996" s="1">
        <v>3</v>
      </c>
      <c r="M4996" s="1">
        <v>0.47</v>
      </c>
      <c r="N4996" s="1" t="s">
        <v>19</v>
      </c>
    </row>
    <row r="4997" spans="1:14" x14ac:dyDescent="0.2">
      <c r="A4997" s="1" t="s">
        <v>5037</v>
      </c>
      <c r="B4997" s="1">
        <v>19</v>
      </c>
      <c r="C4997" s="1" t="s">
        <v>26</v>
      </c>
      <c r="D4997" s="1" t="s">
        <v>15</v>
      </c>
      <c r="E4997" s="1">
        <v>49.17</v>
      </c>
      <c r="F4997" s="1">
        <v>11</v>
      </c>
      <c r="G4997" s="1" t="s">
        <v>22</v>
      </c>
      <c r="H4997" s="1" t="s">
        <v>54</v>
      </c>
      <c r="I4997" s="1">
        <v>8.99</v>
      </c>
      <c r="J4997" s="1">
        <v>0</v>
      </c>
      <c r="K4997" s="1" t="s">
        <v>60</v>
      </c>
      <c r="L4997" s="1">
        <v>4</v>
      </c>
      <c r="M4997" s="1">
        <v>4.0999999999999996</v>
      </c>
      <c r="N4997" s="1" t="s">
        <v>29</v>
      </c>
    </row>
    <row r="4998" spans="1:14" x14ac:dyDescent="0.2">
      <c r="A4998" s="1" t="s">
        <v>5038</v>
      </c>
      <c r="B4998" s="1">
        <v>67</v>
      </c>
      <c r="C4998" s="1" t="s">
        <v>26</v>
      </c>
      <c r="D4998" s="1" t="s">
        <v>15</v>
      </c>
      <c r="E4998" s="1">
        <v>9.24</v>
      </c>
      <c r="F4998" s="1">
        <v>2</v>
      </c>
      <c r="G4998" s="1" t="s">
        <v>69</v>
      </c>
      <c r="H4998" s="1" t="s">
        <v>54</v>
      </c>
      <c r="I4998" s="1">
        <v>8.99</v>
      </c>
      <c r="J4998" s="1">
        <v>0</v>
      </c>
      <c r="K4998" s="1" t="s">
        <v>42</v>
      </c>
      <c r="L4998" s="1">
        <v>3</v>
      </c>
      <c r="M4998" s="1">
        <v>3.08</v>
      </c>
      <c r="N4998" s="1" t="s">
        <v>51</v>
      </c>
    </row>
    <row r="4999" spans="1:14" x14ac:dyDescent="0.2">
      <c r="A4999" s="1" t="s">
        <v>5039</v>
      </c>
      <c r="B4999" s="1">
        <v>66</v>
      </c>
      <c r="C4999" s="1" t="s">
        <v>40</v>
      </c>
      <c r="D4999" s="1" t="s">
        <v>21</v>
      </c>
      <c r="E4999" s="1">
        <v>16.55</v>
      </c>
      <c r="F4999" s="1">
        <v>49</v>
      </c>
      <c r="G4999" s="1" t="s">
        <v>48</v>
      </c>
      <c r="H4999" s="1" t="s">
        <v>54</v>
      </c>
      <c r="I4999" s="1">
        <v>13.99</v>
      </c>
      <c r="J4999" s="1">
        <v>1</v>
      </c>
      <c r="K4999" s="1" t="s">
        <v>36</v>
      </c>
      <c r="L4999" s="1">
        <v>2</v>
      </c>
      <c r="M4999" s="1">
        <v>0.33</v>
      </c>
      <c r="N4999" s="1" t="s">
        <v>19</v>
      </c>
    </row>
    <row r="5000" spans="1:14" x14ac:dyDescent="0.2">
      <c r="A5000" s="1" t="s">
        <v>5040</v>
      </c>
      <c r="B5000" s="1">
        <v>59</v>
      </c>
      <c r="C5000" s="1" t="s">
        <v>26</v>
      </c>
      <c r="D5000" s="1" t="s">
        <v>15</v>
      </c>
      <c r="E5000" s="1">
        <v>9.1199999999999992</v>
      </c>
      <c r="F5000" s="1">
        <v>3</v>
      </c>
      <c r="G5000" s="1" t="s">
        <v>22</v>
      </c>
      <c r="H5000" s="1" t="s">
        <v>45</v>
      </c>
      <c r="I5000" s="1">
        <v>8.99</v>
      </c>
      <c r="J5000" s="1">
        <v>0</v>
      </c>
      <c r="K5000" s="1" t="s">
        <v>60</v>
      </c>
      <c r="L5000" s="1">
        <v>4</v>
      </c>
      <c r="M5000" s="1">
        <v>2.2799999999999998</v>
      </c>
      <c r="N5000" s="1" t="s">
        <v>24</v>
      </c>
    </row>
    <row r="5001" spans="1:14" x14ac:dyDescent="0.2">
      <c r="A5001" s="1" t="s">
        <v>5041</v>
      </c>
      <c r="B5001" s="1">
        <v>57</v>
      </c>
      <c r="C5001" s="1" t="s">
        <v>40</v>
      </c>
      <c r="D5001" s="1" t="s">
        <v>15</v>
      </c>
      <c r="E5001" s="1">
        <v>1.62</v>
      </c>
      <c r="F5001" s="1">
        <v>17</v>
      </c>
      <c r="G5001" s="1" t="s">
        <v>16</v>
      </c>
      <c r="H5001" s="1" t="s">
        <v>23</v>
      </c>
      <c r="I5001" s="1">
        <v>8.99</v>
      </c>
      <c r="J5001" s="1">
        <v>1</v>
      </c>
      <c r="K5001" s="1" t="s">
        <v>28</v>
      </c>
      <c r="L5001" s="1">
        <v>2</v>
      </c>
      <c r="M5001" s="1">
        <v>0.09</v>
      </c>
      <c r="N5001" s="1" t="s">
        <v>19</v>
      </c>
    </row>
  </sheetData>
  <autoFilter ref="A1:N5001" xr:uid="{2FC77E8C-AD6D-6F46-8DC8-35FC7944E8D4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870D0-A833-DA46-8E12-D8E429CA1AED}">
  <dimension ref="A1:AL5002"/>
  <sheetViews>
    <sheetView topLeftCell="F1" zoomScale="75" zoomScaleNormal="100" workbookViewId="0">
      <selection activeCell="K2" sqref="K2"/>
    </sheetView>
  </sheetViews>
  <sheetFormatPr baseColWidth="10" defaultRowHeight="16" x14ac:dyDescent="0.2"/>
  <cols>
    <col min="1" max="1" width="10.83203125" style="6"/>
    <col min="2" max="2" width="19.83203125" style="1" customWidth="1"/>
    <col min="3" max="3" width="12.5" style="1" customWidth="1"/>
    <col min="4" max="4" width="11.33203125" style="1" customWidth="1"/>
    <col min="5" max="5" width="10.1640625" style="1" customWidth="1"/>
    <col min="6" max="6" width="11.6640625" style="1" customWidth="1"/>
    <col min="7" max="7" width="6" style="1" customWidth="1"/>
    <col min="8" max="20" width="11.6640625" style="1" customWidth="1"/>
    <col min="21" max="21" width="12.1640625" customWidth="1"/>
    <col min="22" max="22" width="11.33203125" customWidth="1"/>
    <col min="24" max="24" width="12.1640625" customWidth="1"/>
  </cols>
  <sheetData>
    <row r="1" spans="1:38" s="4" customFormat="1" ht="51" x14ac:dyDescent="0.2">
      <c r="A1" s="3" t="s">
        <v>5043</v>
      </c>
      <c r="B1" s="3" t="s">
        <v>5059</v>
      </c>
      <c r="C1" s="3" t="s">
        <v>3</v>
      </c>
      <c r="D1" s="3" t="s">
        <v>4</v>
      </c>
      <c r="E1" s="3" t="s">
        <v>5</v>
      </c>
      <c r="F1" s="3" t="s">
        <v>11</v>
      </c>
      <c r="G1" s="3"/>
      <c r="H1" s="3" t="s">
        <v>5086</v>
      </c>
      <c r="I1" s="3" t="s">
        <v>5087</v>
      </c>
      <c r="J1" s="3" t="s">
        <v>5058</v>
      </c>
      <c r="K1" s="3" t="s">
        <v>5088</v>
      </c>
      <c r="L1" s="3" t="s">
        <v>5089</v>
      </c>
      <c r="M1" s="3"/>
      <c r="N1" s="3"/>
      <c r="O1" s="3"/>
      <c r="P1" s="3"/>
      <c r="Q1" s="3"/>
      <c r="R1" s="3"/>
      <c r="S1" s="3"/>
      <c r="T1" s="3"/>
      <c r="U1" s="3" t="s">
        <v>5084</v>
      </c>
      <c r="V1" s="3" t="s">
        <v>5085</v>
      </c>
      <c r="X1" s="3" t="s">
        <v>3</v>
      </c>
      <c r="Y1" s="3" t="s">
        <v>5058</v>
      </c>
      <c r="Z1" s="3" t="s">
        <v>5083</v>
      </c>
    </row>
    <row r="2" spans="1:38" x14ac:dyDescent="0.2">
      <c r="A2" s="6">
        <v>1</v>
      </c>
      <c r="B2" s="1">
        <v>1</v>
      </c>
      <c r="C2" s="1" t="s">
        <v>15</v>
      </c>
      <c r="D2" s="1">
        <v>14.73</v>
      </c>
      <c r="E2" s="1">
        <v>29</v>
      </c>
      <c r="F2" s="1">
        <v>0.49</v>
      </c>
      <c r="H2" s="1">
        <v>14.73</v>
      </c>
      <c r="I2" s="1">
        <v>29</v>
      </c>
      <c r="J2" s="1">
        <v>1</v>
      </c>
      <c r="K2" s="1" t="e">
        <f>IF($J2=0,$I2,NA())</f>
        <v>#N/A</v>
      </c>
      <c r="L2" s="1">
        <f>IF($J2=1,$I2,NA())</f>
        <v>29</v>
      </c>
      <c r="U2" s="1">
        <v>16.32</v>
      </c>
      <c r="V2" s="1">
        <v>14.73</v>
      </c>
      <c r="X2" s="1" t="s">
        <v>15</v>
      </c>
      <c r="Y2" s="1">
        <v>95</v>
      </c>
      <c r="Z2" s="1">
        <v>58</v>
      </c>
    </row>
    <row r="3" spans="1:38" ht="16" customHeight="1" x14ac:dyDescent="0.2">
      <c r="A3" s="6">
        <v>2</v>
      </c>
      <c r="B3" s="1">
        <v>1</v>
      </c>
      <c r="C3" s="1" t="s">
        <v>21</v>
      </c>
      <c r="D3" s="1">
        <v>0.7</v>
      </c>
      <c r="E3" s="1">
        <v>19</v>
      </c>
      <c r="F3" s="1">
        <v>0.03</v>
      </c>
      <c r="H3" s="1">
        <v>0.7</v>
      </c>
      <c r="I3" s="1">
        <v>19</v>
      </c>
      <c r="J3" s="1">
        <v>1</v>
      </c>
      <c r="K3" s="1" t="e">
        <f t="shared" ref="K3:K66" si="0">IF($J3=0,$I3,NA())</f>
        <v>#N/A</v>
      </c>
      <c r="L3" s="1">
        <f t="shared" ref="L3:L66" si="1">IF($J3=1,$I3,NA())</f>
        <v>19</v>
      </c>
      <c r="U3" s="1">
        <v>13.8</v>
      </c>
      <c r="V3" s="1">
        <v>0.7</v>
      </c>
      <c r="X3" s="1" t="s">
        <v>21</v>
      </c>
      <c r="Y3" s="1">
        <v>69</v>
      </c>
      <c r="Z3" s="1">
        <v>92</v>
      </c>
    </row>
    <row r="4" spans="1:38" ht="16" customHeight="1" x14ac:dyDescent="0.2">
      <c r="A4" s="6">
        <v>3</v>
      </c>
      <c r="B4" s="1">
        <v>0</v>
      </c>
      <c r="C4" s="1" t="s">
        <v>21</v>
      </c>
      <c r="D4" s="1">
        <v>16.32</v>
      </c>
      <c r="E4" s="1">
        <v>10</v>
      </c>
      <c r="F4" s="1">
        <v>1.48</v>
      </c>
      <c r="H4" s="1">
        <v>16.32</v>
      </c>
      <c r="I4" s="1">
        <v>10</v>
      </c>
      <c r="J4" s="1">
        <v>0</v>
      </c>
      <c r="K4" s="1">
        <f>IF($J4=0,$I4,NA())</f>
        <v>10</v>
      </c>
      <c r="L4" s="1" t="e">
        <f t="shared" si="1"/>
        <v>#N/A</v>
      </c>
      <c r="U4" s="1">
        <v>13.83</v>
      </c>
      <c r="V4" s="1">
        <v>4.51</v>
      </c>
      <c r="X4" s="1" t="s">
        <v>31</v>
      </c>
      <c r="Y4" s="1">
        <v>71</v>
      </c>
      <c r="Z4" s="1">
        <v>115</v>
      </c>
    </row>
    <row r="5" spans="1:38" ht="16" customHeight="1" x14ac:dyDescent="0.2">
      <c r="A5" s="6">
        <v>4</v>
      </c>
      <c r="B5" s="1">
        <v>1</v>
      </c>
      <c r="C5" s="1" t="s">
        <v>31</v>
      </c>
      <c r="D5" s="1">
        <v>4.51</v>
      </c>
      <c r="E5" s="1">
        <v>12</v>
      </c>
      <c r="F5" s="1">
        <v>0.35</v>
      </c>
      <c r="H5" s="1">
        <v>4.51</v>
      </c>
      <c r="I5" s="1">
        <v>12</v>
      </c>
      <c r="J5" s="1">
        <v>1</v>
      </c>
      <c r="K5" s="1" t="e">
        <f t="shared" si="0"/>
        <v>#N/A</v>
      </c>
      <c r="L5" s="1">
        <f t="shared" si="1"/>
        <v>12</v>
      </c>
      <c r="U5" s="1">
        <v>9.98</v>
      </c>
      <c r="V5" s="1">
        <v>1.89</v>
      </c>
    </row>
    <row r="6" spans="1:38" x14ac:dyDescent="0.2">
      <c r="A6" s="6">
        <v>5</v>
      </c>
      <c r="B6" s="1">
        <v>1</v>
      </c>
      <c r="C6" s="1" t="s">
        <v>21</v>
      </c>
      <c r="D6" s="1">
        <v>1.89</v>
      </c>
      <c r="E6" s="1">
        <v>13</v>
      </c>
      <c r="F6" s="1">
        <v>0.13</v>
      </c>
      <c r="H6" s="1">
        <v>1.89</v>
      </c>
      <c r="I6" s="1">
        <v>13</v>
      </c>
      <c r="J6" s="1">
        <v>1</v>
      </c>
      <c r="K6" s="1" t="e">
        <f t="shared" si="0"/>
        <v>#N/A</v>
      </c>
      <c r="L6" s="1">
        <f t="shared" si="1"/>
        <v>13</v>
      </c>
      <c r="U6" s="1">
        <v>15.42</v>
      </c>
      <c r="V6" s="1">
        <v>14.3</v>
      </c>
    </row>
    <row r="7" spans="1:38" x14ac:dyDescent="0.2">
      <c r="A7" s="6">
        <v>6</v>
      </c>
      <c r="B7" s="1">
        <v>0</v>
      </c>
      <c r="C7" s="1" t="s">
        <v>21</v>
      </c>
      <c r="D7" s="1">
        <v>13.8</v>
      </c>
      <c r="E7" s="1">
        <v>26</v>
      </c>
      <c r="F7" s="1">
        <v>0.51</v>
      </c>
      <c r="H7" s="1">
        <v>13.8</v>
      </c>
      <c r="I7" s="1">
        <v>26</v>
      </c>
      <c r="J7" s="1">
        <v>0</v>
      </c>
      <c r="K7" s="1">
        <f t="shared" si="0"/>
        <v>26</v>
      </c>
      <c r="L7" s="1" t="e">
        <f t="shared" si="1"/>
        <v>#N/A</v>
      </c>
      <c r="U7" s="1">
        <v>22.26</v>
      </c>
      <c r="V7" s="1">
        <v>2.2200000000000002</v>
      </c>
    </row>
    <row r="8" spans="1:38" x14ac:dyDescent="0.2">
      <c r="A8" s="6">
        <v>7</v>
      </c>
      <c r="B8" s="1">
        <v>0</v>
      </c>
      <c r="C8" s="1" t="s">
        <v>15</v>
      </c>
      <c r="D8" s="1">
        <v>13.83</v>
      </c>
      <c r="E8" s="1">
        <v>20</v>
      </c>
      <c r="F8" s="1">
        <v>0.66</v>
      </c>
      <c r="H8" s="1">
        <v>13.83</v>
      </c>
      <c r="I8" s="1">
        <v>20</v>
      </c>
      <c r="J8" s="1">
        <v>0</v>
      </c>
      <c r="K8" s="1">
        <f t="shared" si="0"/>
        <v>20</v>
      </c>
      <c r="L8" s="1" t="e">
        <f t="shared" si="1"/>
        <v>#N/A</v>
      </c>
      <c r="U8" s="1">
        <v>7.92</v>
      </c>
      <c r="V8" s="1">
        <v>5.26</v>
      </c>
      <c r="AK8" s="48">
        <f>69/(69+92)</f>
        <v>0.42857142857142855</v>
      </c>
      <c r="AL8" s="48">
        <f>71/(71+115)</f>
        <v>0.38172043010752688</v>
      </c>
    </row>
    <row r="9" spans="1:38" x14ac:dyDescent="0.2">
      <c r="A9" s="6">
        <v>8</v>
      </c>
      <c r="B9" s="1">
        <v>1</v>
      </c>
      <c r="C9" s="1" t="s">
        <v>15</v>
      </c>
      <c r="D9" s="1">
        <v>14.3</v>
      </c>
      <c r="E9" s="1">
        <v>56</v>
      </c>
      <c r="F9" s="1">
        <v>0.25</v>
      </c>
      <c r="H9" s="1">
        <v>14.3</v>
      </c>
      <c r="I9" s="1">
        <v>56</v>
      </c>
      <c r="J9" s="1">
        <v>1</v>
      </c>
      <c r="K9" s="1" t="e">
        <f t="shared" si="0"/>
        <v>#N/A</v>
      </c>
      <c r="L9" s="1">
        <f t="shared" si="1"/>
        <v>56</v>
      </c>
      <c r="U9" s="1">
        <v>10.97</v>
      </c>
      <c r="V9" s="1">
        <v>1.25</v>
      </c>
    </row>
    <row r="10" spans="1:38" x14ac:dyDescent="0.2">
      <c r="A10" s="6">
        <v>9</v>
      </c>
      <c r="B10" s="1">
        <v>0</v>
      </c>
      <c r="C10" s="1" t="s">
        <v>15</v>
      </c>
      <c r="D10" s="1">
        <v>9.98</v>
      </c>
      <c r="E10" s="1">
        <v>10</v>
      </c>
      <c r="F10" s="1">
        <v>0.91</v>
      </c>
      <c r="H10" s="1">
        <v>9.98</v>
      </c>
      <c r="I10" s="1">
        <v>10</v>
      </c>
      <c r="J10" s="1">
        <v>0</v>
      </c>
      <c r="K10" s="1">
        <f t="shared" si="0"/>
        <v>10</v>
      </c>
      <c r="L10" s="1" t="e">
        <f t="shared" si="1"/>
        <v>#N/A</v>
      </c>
      <c r="U10" s="1">
        <v>40.94</v>
      </c>
      <c r="V10" s="1">
        <v>8.1199999999999992</v>
      </c>
    </row>
    <row r="11" spans="1:38" x14ac:dyDescent="0.2">
      <c r="A11" s="6">
        <v>10</v>
      </c>
      <c r="B11" s="1">
        <v>1</v>
      </c>
      <c r="C11" s="1" t="s">
        <v>31</v>
      </c>
      <c r="D11" s="1">
        <v>2.2200000000000002</v>
      </c>
      <c r="E11" s="1">
        <v>34</v>
      </c>
      <c r="F11" s="1">
        <v>0.06</v>
      </c>
      <c r="H11" s="1">
        <v>2.2200000000000002</v>
      </c>
      <c r="I11" s="1">
        <v>34</v>
      </c>
      <c r="J11" s="1">
        <v>1</v>
      </c>
      <c r="K11" s="1" t="e">
        <f t="shared" si="0"/>
        <v>#N/A</v>
      </c>
      <c r="L11" s="1">
        <f t="shared" si="1"/>
        <v>34</v>
      </c>
      <c r="U11" s="1">
        <v>7.67</v>
      </c>
      <c r="V11" s="1">
        <v>7.97</v>
      </c>
    </row>
    <row r="12" spans="1:38" x14ac:dyDescent="0.2">
      <c r="A12" s="6">
        <v>11</v>
      </c>
      <c r="B12" s="1">
        <v>0</v>
      </c>
      <c r="C12" s="1" t="s">
        <v>31</v>
      </c>
      <c r="D12" s="1">
        <v>15.42</v>
      </c>
      <c r="E12" s="1">
        <v>36</v>
      </c>
      <c r="F12" s="1">
        <v>0.42</v>
      </c>
      <c r="H12" s="1">
        <v>15.42</v>
      </c>
      <c r="I12" s="1">
        <v>36</v>
      </c>
      <c r="J12" s="1">
        <v>0</v>
      </c>
      <c r="K12" s="1">
        <f t="shared" si="0"/>
        <v>36</v>
      </c>
      <c r="L12" s="1" t="e">
        <f t="shared" si="1"/>
        <v>#N/A</v>
      </c>
      <c r="U12" s="1">
        <v>15.53</v>
      </c>
      <c r="V12" s="1">
        <v>1.37</v>
      </c>
    </row>
    <row r="13" spans="1:38" x14ac:dyDescent="0.2">
      <c r="A13" s="6">
        <v>12</v>
      </c>
      <c r="B13" s="1">
        <v>0</v>
      </c>
      <c r="C13" s="1" t="s">
        <v>21</v>
      </c>
      <c r="D13" s="1">
        <v>22.26</v>
      </c>
      <c r="E13" s="1">
        <v>38</v>
      </c>
      <c r="F13" s="1">
        <v>0.56999999999999995</v>
      </c>
      <c r="H13" s="1">
        <v>22.26</v>
      </c>
      <c r="I13" s="1">
        <v>38</v>
      </c>
      <c r="J13" s="1">
        <v>0</v>
      </c>
      <c r="K13" s="1">
        <f t="shared" si="0"/>
        <v>38</v>
      </c>
      <c r="L13" s="1" t="e">
        <f t="shared" si="1"/>
        <v>#N/A</v>
      </c>
      <c r="U13" s="1">
        <v>31.9</v>
      </c>
      <c r="V13" s="1">
        <v>24.56</v>
      </c>
    </row>
    <row r="14" spans="1:38" x14ac:dyDescent="0.2">
      <c r="A14" s="6">
        <v>13</v>
      </c>
      <c r="B14" s="1">
        <v>0</v>
      </c>
      <c r="C14" s="1" t="s">
        <v>21</v>
      </c>
      <c r="D14" s="1">
        <v>7.92</v>
      </c>
      <c r="E14" s="1">
        <v>23</v>
      </c>
      <c r="F14" s="1">
        <v>0.33</v>
      </c>
      <c r="H14" s="1">
        <v>7.92</v>
      </c>
      <c r="I14" s="1">
        <v>23</v>
      </c>
      <c r="J14" s="1">
        <v>0</v>
      </c>
      <c r="K14" s="1">
        <f t="shared" si="0"/>
        <v>23</v>
      </c>
      <c r="L14" s="1" t="e">
        <f t="shared" si="1"/>
        <v>#N/A</v>
      </c>
      <c r="U14" s="1">
        <v>43.02</v>
      </c>
      <c r="V14" s="1">
        <v>15.87</v>
      </c>
    </row>
    <row r="15" spans="1:38" x14ac:dyDescent="0.2">
      <c r="A15" s="6">
        <v>14</v>
      </c>
      <c r="B15" s="1">
        <v>1</v>
      </c>
      <c r="C15" s="1" t="s">
        <v>15</v>
      </c>
      <c r="D15" s="1">
        <v>5.26</v>
      </c>
      <c r="E15" s="1">
        <v>33</v>
      </c>
      <c r="F15" s="1">
        <v>0.15</v>
      </c>
      <c r="H15" s="1">
        <v>5.26</v>
      </c>
      <c r="I15" s="1">
        <v>33</v>
      </c>
      <c r="J15" s="1">
        <v>1</v>
      </c>
      <c r="K15" s="1" t="e">
        <f t="shared" si="0"/>
        <v>#N/A</v>
      </c>
      <c r="L15" s="1">
        <f t="shared" si="1"/>
        <v>33</v>
      </c>
      <c r="U15" s="1">
        <v>34.6</v>
      </c>
      <c r="V15" s="1">
        <v>3.05</v>
      </c>
    </row>
    <row r="16" spans="1:38" x14ac:dyDescent="0.2">
      <c r="A16" s="6">
        <v>15</v>
      </c>
      <c r="B16" s="1">
        <v>0</v>
      </c>
      <c r="C16" s="1" t="s">
        <v>15</v>
      </c>
      <c r="D16" s="1">
        <v>10.97</v>
      </c>
      <c r="E16" s="1">
        <v>10</v>
      </c>
      <c r="F16" s="1">
        <v>1</v>
      </c>
      <c r="H16" s="1">
        <v>10.97</v>
      </c>
      <c r="I16" s="1">
        <v>10</v>
      </c>
      <c r="J16" s="1">
        <v>0</v>
      </c>
      <c r="K16" s="1">
        <f t="shared" si="0"/>
        <v>10</v>
      </c>
      <c r="L16" s="1" t="e">
        <f t="shared" si="1"/>
        <v>#N/A</v>
      </c>
      <c r="U16" s="1">
        <v>24.58</v>
      </c>
      <c r="V16" s="1">
        <v>13.31</v>
      </c>
    </row>
    <row r="17" spans="1:22" x14ac:dyDescent="0.2">
      <c r="A17" s="6">
        <v>16</v>
      </c>
      <c r="B17" s="1">
        <v>0</v>
      </c>
      <c r="C17" s="1" t="s">
        <v>31</v>
      </c>
      <c r="D17" s="1">
        <v>40.94</v>
      </c>
      <c r="E17" s="1">
        <v>7</v>
      </c>
      <c r="F17" s="1">
        <v>5.12</v>
      </c>
      <c r="H17" s="1">
        <v>40.94</v>
      </c>
      <c r="I17" s="1">
        <v>7</v>
      </c>
      <c r="J17" s="1">
        <v>0</v>
      </c>
      <c r="K17" s="1">
        <f t="shared" si="0"/>
        <v>7</v>
      </c>
      <c r="L17" s="1" t="e">
        <f t="shared" si="1"/>
        <v>#N/A</v>
      </c>
      <c r="U17" s="1">
        <v>7.39</v>
      </c>
      <c r="V17" s="1">
        <v>0.97</v>
      </c>
    </row>
    <row r="18" spans="1:22" x14ac:dyDescent="0.2">
      <c r="A18" s="6">
        <v>17</v>
      </c>
      <c r="B18" s="1">
        <v>1</v>
      </c>
      <c r="C18" s="1" t="s">
        <v>31</v>
      </c>
      <c r="D18" s="1">
        <v>1.25</v>
      </c>
      <c r="E18" s="1">
        <v>13</v>
      </c>
      <c r="F18" s="1">
        <v>0.09</v>
      </c>
      <c r="H18" s="1">
        <v>1.25</v>
      </c>
      <c r="I18" s="1">
        <v>13</v>
      </c>
      <c r="J18" s="1">
        <v>1</v>
      </c>
      <c r="K18" s="1" t="e">
        <f t="shared" si="0"/>
        <v>#N/A</v>
      </c>
      <c r="L18" s="1">
        <f t="shared" si="1"/>
        <v>13</v>
      </c>
      <c r="U18" s="1">
        <v>6.92</v>
      </c>
      <c r="V18" s="1">
        <v>9.69</v>
      </c>
    </row>
    <row r="19" spans="1:22" x14ac:dyDescent="0.2">
      <c r="A19" s="6">
        <v>18</v>
      </c>
      <c r="B19" s="1">
        <v>1</v>
      </c>
      <c r="C19" s="1" t="s">
        <v>21</v>
      </c>
      <c r="D19" s="1">
        <v>8.1199999999999992</v>
      </c>
      <c r="E19" s="1">
        <v>32</v>
      </c>
      <c r="F19" s="1">
        <v>0.25</v>
      </c>
      <c r="H19" s="1">
        <v>8.1199999999999992</v>
      </c>
      <c r="I19" s="1">
        <v>32</v>
      </c>
      <c r="J19" s="1">
        <v>1</v>
      </c>
      <c r="K19" s="1" t="e">
        <f t="shared" si="0"/>
        <v>#N/A</v>
      </c>
      <c r="L19" s="1">
        <f t="shared" si="1"/>
        <v>32</v>
      </c>
      <c r="U19" s="1">
        <v>7.62</v>
      </c>
      <c r="V19" s="1">
        <v>12.82</v>
      </c>
    </row>
    <row r="20" spans="1:22" x14ac:dyDescent="0.2">
      <c r="A20" s="6">
        <v>19</v>
      </c>
      <c r="B20" s="1">
        <v>0</v>
      </c>
      <c r="C20" s="1" t="s">
        <v>31</v>
      </c>
      <c r="D20" s="1">
        <v>7.67</v>
      </c>
      <c r="E20" s="1">
        <v>40</v>
      </c>
      <c r="F20" s="1">
        <v>0.19</v>
      </c>
      <c r="H20" s="1">
        <v>7.67</v>
      </c>
      <c r="I20" s="1">
        <v>40</v>
      </c>
      <c r="J20" s="1">
        <v>0</v>
      </c>
      <c r="K20" s="1">
        <f t="shared" si="0"/>
        <v>40</v>
      </c>
      <c r="L20" s="1" t="e">
        <f t="shared" si="1"/>
        <v>#N/A</v>
      </c>
      <c r="U20" s="1">
        <v>1.56</v>
      </c>
      <c r="V20" s="1">
        <v>3.86</v>
      </c>
    </row>
    <row r="21" spans="1:22" x14ac:dyDescent="0.2">
      <c r="A21" s="6">
        <v>20</v>
      </c>
      <c r="B21" s="1">
        <v>0</v>
      </c>
      <c r="C21" s="1" t="s">
        <v>21</v>
      </c>
      <c r="D21" s="1">
        <v>15.53</v>
      </c>
      <c r="E21" s="1">
        <v>27</v>
      </c>
      <c r="F21" s="1">
        <v>0.55000000000000004</v>
      </c>
      <c r="H21" s="1">
        <v>15.53</v>
      </c>
      <c r="I21" s="1">
        <v>27</v>
      </c>
      <c r="J21" s="1">
        <v>0</v>
      </c>
      <c r="K21" s="1">
        <f t="shared" si="0"/>
        <v>27</v>
      </c>
      <c r="L21" s="1" t="e">
        <f t="shared" si="1"/>
        <v>#N/A</v>
      </c>
      <c r="U21" s="1">
        <v>21.58</v>
      </c>
      <c r="V21" s="1">
        <v>1.68</v>
      </c>
    </row>
    <row r="22" spans="1:22" x14ac:dyDescent="0.2">
      <c r="A22" s="6">
        <v>21</v>
      </c>
      <c r="B22" s="1">
        <v>0</v>
      </c>
      <c r="C22" s="1" t="s">
        <v>15</v>
      </c>
      <c r="D22" s="1">
        <v>31.9</v>
      </c>
      <c r="E22" s="1">
        <v>4</v>
      </c>
      <c r="F22" s="1">
        <v>6.38</v>
      </c>
      <c r="H22" s="1">
        <v>31.9</v>
      </c>
      <c r="I22" s="1">
        <v>4</v>
      </c>
      <c r="J22" s="1">
        <v>0</v>
      </c>
      <c r="K22" s="1">
        <f t="shared" si="0"/>
        <v>4</v>
      </c>
      <c r="L22" s="1" t="e">
        <f t="shared" si="1"/>
        <v>#N/A</v>
      </c>
      <c r="U22" s="1">
        <v>22.59</v>
      </c>
      <c r="V22" s="1">
        <v>4.22</v>
      </c>
    </row>
    <row r="23" spans="1:22" x14ac:dyDescent="0.2">
      <c r="A23" s="6">
        <v>22</v>
      </c>
      <c r="B23" s="1">
        <v>1</v>
      </c>
      <c r="C23" s="1" t="s">
        <v>31</v>
      </c>
      <c r="D23" s="1">
        <v>7.97</v>
      </c>
      <c r="E23" s="1">
        <v>57</v>
      </c>
      <c r="F23" s="1">
        <v>0.14000000000000001</v>
      </c>
      <c r="H23" s="1">
        <v>7.97</v>
      </c>
      <c r="I23" s="1">
        <v>57</v>
      </c>
      <c r="J23" s="1">
        <v>1</v>
      </c>
      <c r="K23" s="1" t="e">
        <f t="shared" si="0"/>
        <v>#N/A</v>
      </c>
      <c r="L23" s="1">
        <f t="shared" si="1"/>
        <v>57</v>
      </c>
      <c r="U23" s="1">
        <v>4.34</v>
      </c>
      <c r="V23" s="1">
        <v>2.23</v>
      </c>
    </row>
    <row r="24" spans="1:22" x14ac:dyDescent="0.2">
      <c r="A24" s="6">
        <v>23</v>
      </c>
      <c r="B24" s="1">
        <v>0</v>
      </c>
      <c r="C24" s="1" t="s">
        <v>21</v>
      </c>
      <c r="D24" s="1">
        <v>43.02</v>
      </c>
      <c r="E24" s="1">
        <v>43</v>
      </c>
      <c r="F24" s="1">
        <v>0.98</v>
      </c>
      <c r="H24" s="1">
        <v>43.02</v>
      </c>
      <c r="I24" s="1">
        <v>43</v>
      </c>
      <c r="J24" s="1">
        <v>0</v>
      </c>
      <c r="K24" s="1">
        <f t="shared" si="0"/>
        <v>43</v>
      </c>
      <c r="L24" s="1" t="e">
        <f t="shared" si="1"/>
        <v>#N/A</v>
      </c>
      <c r="U24" s="1">
        <v>15.95</v>
      </c>
      <c r="V24" s="1">
        <v>3.01</v>
      </c>
    </row>
    <row r="25" spans="1:22" x14ac:dyDescent="0.2">
      <c r="A25" s="6">
        <v>24</v>
      </c>
      <c r="B25" s="1">
        <v>0</v>
      </c>
      <c r="C25" s="1" t="s">
        <v>21</v>
      </c>
      <c r="D25" s="1">
        <v>34.6</v>
      </c>
      <c r="E25" s="1">
        <v>19</v>
      </c>
      <c r="F25" s="1">
        <v>1.73</v>
      </c>
      <c r="H25" s="1">
        <v>34.6</v>
      </c>
      <c r="I25" s="1">
        <v>19</v>
      </c>
      <c r="J25" s="1">
        <v>0</v>
      </c>
      <c r="K25" s="1">
        <f t="shared" si="0"/>
        <v>19</v>
      </c>
      <c r="L25" s="1" t="e">
        <f t="shared" si="1"/>
        <v>#N/A</v>
      </c>
      <c r="U25" s="1">
        <v>2.0499999999999998</v>
      </c>
      <c r="V25" s="1">
        <v>12.05</v>
      </c>
    </row>
    <row r="26" spans="1:22" x14ac:dyDescent="0.2">
      <c r="A26" s="6">
        <v>25</v>
      </c>
      <c r="B26" s="1">
        <v>0</v>
      </c>
      <c r="C26" s="1" t="s">
        <v>15</v>
      </c>
      <c r="D26" s="1">
        <v>24.58</v>
      </c>
      <c r="E26" s="1">
        <v>18</v>
      </c>
      <c r="F26" s="1">
        <v>1.29</v>
      </c>
      <c r="H26" s="1">
        <v>24.58</v>
      </c>
      <c r="I26" s="1">
        <v>18</v>
      </c>
      <c r="J26" s="1">
        <v>0</v>
      </c>
      <c r="K26" s="1">
        <f t="shared" si="0"/>
        <v>18</v>
      </c>
      <c r="L26" s="1" t="e">
        <f t="shared" si="1"/>
        <v>#N/A</v>
      </c>
      <c r="U26" s="1">
        <v>46.88</v>
      </c>
      <c r="V26" s="1">
        <v>3.7</v>
      </c>
    </row>
    <row r="27" spans="1:22" x14ac:dyDescent="0.2">
      <c r="A27" s="6">
        <v>26</v>
      </c>
      <c r="B27" s="1">
        <v>0</v>
      </c>
      <c r="C27" s="1" t="s">
        <v>21</v>
      </c>
      <c r="D27" s="1">
        <v>7.39</v>
      </c>
      <c r="E27" s="1">
        <v>6</v>
      </c>
      <c r="F27" s="1">
        <v>1.06</v>
      </c>
      <c r="H27" s="1">
        <v>7.39</v>
      </c>
      <c r="I27" s="1">
        <v>6</v>
      </c>
      <c r="J27" s="1">
        <v>0</v>
      </c>
      <c r="K27" s="1">
        <f t="shared" si="0"/>
        <v>6</v>
      </c>
      <c r="L27" s="1" t="e">
        <f t="shared" si="1"/>
        <v>#N/A</v>
      </c>
      <c r="N27" s="39"/>
      <c r="O27" s="40" t="s">
        <v>5110</v>
      </c>
      <c r="U27" s="1">
        <v>26.88</v>
      </c>
      <c r="V27" s="1">
        <v>2.89</v>
      </c>
    </row>
    <row r="28" spans="1:22" x14ac:dyDescent="0.2">
      <c r="A28" s="6">
        <v>27</v>
      </c>
      <c r="B28" s="1">
        <v>0</v>
      </c>
      <c r="C28" s="1" t="s">
        <v>31</v>
      </c>
      <c r="D28" s="1">
        <v>6.92</v>
      </c>
      <c r="E28" s="1">
        <v>13</v>
      </c>
      <c r="F28" s="1">
        <v>0.49</v>
      </c>
      <c r="H28" s="1">
        <v>6.92</v>
      </c>
      <c r="I28" s="1">
        <v>13</v>
      </c>
      <c r="J28" s="1">
        <v>0</v>
      </c>
      <c r="K28" s="1">
        <f t="shared" si="0"/>
        <v>13</v>
      </c>
      <c r="L28" s="1" t="e">
        <f t="shared" si="1"/>
        <v>#N/A</v>
      </c>
      <c r="N28" s="62" t="s">
        <v>15</v>
      </c>
      <c r="O28" s="62">
        <v>11.048999999999999</v>
      </c>
      <c r="U28" s="1">
        <v>14.15</v>
      </c>
      <c r="V28" s="1">
        <v>2.5</v>
      </c>
    </row>
    <row r="29" spans="1:22" x14ac:dyDescent="0.2">
      <c r="A29" s="6">
        <v>28</v>
      </c>
      <c r="B29" s="1">
        <v>1</v>
      </c>
      <c r="C29" s="1" t="s">
        <v>31</v>
      </c>
      <c r="D29" s="1">
        <v>1.37</v>
      </c>
      <c r="E29" s="1">
        <v>55</v>
      </c>
      <c r="F29" s="1">
        <v>0.02</v>
      </c>
      <c r="H29" s="1">
        <v>1.37</v>
      </c>
      <c r="I29" s="1">
        <v>55</v>
      </c>
      <c r="J29" s="1">
        <v>1</v>
      </c>
      <c r="K29" s="1" t="e">
        <f t="shared" si="0"/>
        <v>#N/A</v>
      </c>
      <c r="L29" s="1">
        <f t="shared" si="1"/>
        <v>55</v>
      </c>
      <c r="N29" s="62" t="s">
        <v>21</v>
      </c>
      <c r="O29" s="62">
        <v>12.111000000000001</v>
      </c>
      <c r="P29" s="63">
        <f>(O29-$O$28)/$O$28</f>
        <v>9.6117295682867337E-2</v>
      </c>
      <c r="U29" s="1">
        <v>49.49</v>
      </c>
      <c r="V29" s="1">
        <v>6.97</v>
      </c>
    </row>
    <row r="30" spans="1:22" x14ac:dyDescent="0.2">
      <c r="A30" s="6">
        <v>29</v>
      </c>
      <c r="B30" s="1">
        <v>1</v>
      </c>
      <c r="C30" s="1" t="s">
        <v>15</v>
      </c>
      <c r="D30" s="1">
        <v>24.56</v>
      </c>
      <c r="E30" s="1">
        <v>53</v>
      </c>
      <c r="F30" s="1">
        <v>0.45</v>
      </c>
      <c r="H30" s="1">
        <v>24.56</v>
      </c>
      <c r="I30" s="1">
        <v>53</v>
      </c>
      <c r="J30" s="1">
        <v>1</v>
      </c>
      <c r="K30" s="1" t="e">
        <f t="shared" si="0"/>
        <v>#N/A</v>
      </c>
      <c r="L30" s="1">
        <f t="shared" si="1"/>
        <v>53</v>
      </c>
      <c r="N30" s="62" t="s">
        <v>31</v>
      </c>
      <c r="O30" s="62">
        <v>13.981999999999999</v>
      </c>
      <c r="P30" s="63">
        <f>(O30-$O$28)/$O$28</f>
        <v>0.26545388722961355</v>
      </c>
      <c r="U30" s="1">
        <v>8.7899999999999991</v>
      </c>
      <c r="V30" s="1">
        <v>1.77</v>
      </c>
    </row>
    <row r="31" spans="1:22" x14ac:dyDescent="0.2">
      <c r="A31" s="6">
        <v>30</v>
      </c>
      <c r="B31" s="1">
        <v>1</v>
      </c>
      <c r="C31" s="1" t="s">
        <v>21</v>
      </c>
      <c r="D31" s="1">
        <v>15.87</v>
      </c>
      <c r="E31" s="1">
        <v>52</v>
      </c>
      <c r="F31" s="1">
        <v>0.3</v>
      </c>
      <c r="H31" s="1">
        <v>15.87</v>
      </c>
      <c r="I31" s="1">
        <v>52</v>
      </c>
      <c r="J31" s="1">
        <v>1</v>
      </c>
      <c r="K31" s="1" t="e">
        <f t="shared" si="0"/>
        <v>#N/A</v>
      </c>
      <c r="L31" s="1">
        <f t="shared" si="1"/>
        <v>52</v>
      </c>
      <c r="U31" s="1">
        <v>14.57</v>
      </c>
      <c r="V31" s="1">
        <v>16.649999999999999</v>
      </c>
    </row>
    <row r="32" spans="1:22" x14ac:dyDescent="0.2">
      <c r="A32" s="6">
        <v>31</v>
      </c>
      <c r="B32" s="1">
        <v>0</v>
      </c>
      <c r="C32" s="1" t="s">
        <v>21</v>
      </c>
      <c r="D32" s="1">
        <v>7.62</v>
      </c>
      <c r="E32" s="1">
        <v>27</v>
      </c>
      <c r="F32" s="1">
        <v>0.27</v>
      </c>
      <c r="H32" s="1">
        <v>7.62</v>
      </c>
      <c r="I32" s="1">
        <v>27</v>
      </c>
      <c r="J32" s="1">
        <v>0</v>
      </c>
      <c r="K32" s="1">
        <f t="shared" si="0"/>
        <v>27</v>
      </c>
      <c r="L32" s="1" t="e">
        <f t="shared" si="1"/>
        <v>#N/A</v>
      </c>
      <c r="U32" s="1">
        <v>25.73</v>
      </c>
      <c r="V32" s="1">
        <v>14.8</v>
      </c>
    </row>
    <row r="33" spans="1:22" x14ac:dyDescent="0.2">
      <c r="A33" s="6">
        <v>32</v>
      </c>
      <c r="B33" s="1">
        <v>1</v>
      </c>
      <c r="C33" s="1" t="s">
        <v>21</v>
      </c>
      <c r="D33" s="1">
        <v>3.05</v>
      </c>
      <c r="E33" s="1">
        <v>29</v>
      </c>
      <c r="F33" s="1">
        <v>0.1</v>
      </c>
      <c r="H33" s="1">
        <v>3.05</v>
      </c>
      <c r="I33" s="1">
        <v>29</v>
      </c>
      <c r="J33" s="1">
        <v>1</v>
      </c>
      <c r="K33" s="1" t="e">
        <f t="shared" si="0"/>
        <v>#N/A</v>
      </c>
      <c r="L33" s="1">
        <f t="shared" si="1"/>
        <v>29</v>
      </c>
      <c r="U33" s="1">
        <v>5.84</v>
      </c>
      <c r="V33" s="1">
        <v>3.39</v>
      </c>
    </row>
    <row r="34" spans="1:22" x14ac:dyDescent="0.2">
      <c r="A34" s="6">
        <v>33</v>
      </c>
      <c r="B34" s="1">
        <v>1</v>
      </c>
      <c r="C34" s="1" t="s">
        <v>31</v>
      </c>
      <c r="D34" s="1">
        <v>13.31</v>
      </c>
      <c r="E34" s="1">
        <v>34</v>
      </c>
      <c r="F34" s="1">
        <v>0.38</v>
      </c>
      <c r="H34" s="1">
        <v>13.31</v>
      </c>
      <c r="I34" s="1">
        <v>34</v>
      </c>
      <c r="J34" s="1">
        <v>1</v>
      </c>
      <c r="K34" s="1" t="e">
        <f t="shared" si="0"/>
        <v>#N/A</v>
      </c>
      <c r="L34" s="1">
        <f t="shared" si="1"/>
        <v>34</v>
      </c>
      <c r="U34" s="1">
        <v>48.35</v>
      </c>
      <c r="V34" s="1">
        <v>9.1300000000000008</v>
      </c>
    </row>
    <row r="35" spans="1:22" x14ac:dyDescent="0.2">
      <c r="A35" s="6">
        <v>34</v>
      </c>
      <c r="B35" s="1">
        <v>0</v>
      </c>
      <c r="C35" s="1" t="s">
        <v>15</v>
      </c>
      <c r="D35" s="1">
        <v>1.56</v>
      </c>
      <c r="E35" s="1">
        <v>0</v>
      </c>
      <c r="F35" s="1">
        <v>1.56</v>
      </c>
      <c r="H35" s="1">
        <v>1.56</v>
      </c>
      <c r="I35" s="1">
        <v>0</v>
      </c>
      <c r="J35" s="1">
        <v>0</v>
      </c>
      <c r="K35" s="1">
        <f t="shared" si="0"/>
        <v>0</v>
      </c>
      <c r="L35" s="1" t="e">
        <f t="shared" si="1"/>
        <v>#N/A</v>
      </c>
      <c r="U35" s="1">
        <v>29.84</v>
      </c>
      <c r="V35" s="1">
        <v>3.29</v>
      </c>
    </row>
    <row r="36" spans="1:22" x14ac:dyDescent="0.2">
      <c r="A36" s="6">
        <v>35</v>
      </c>
      <c r="B36" s="1">
        <v>1</v>
      </c>
      <c r="C36" s="1" t="s">
        <v>31</v>
      </c>
      <c r="D36" s="1">
        <v>0.97</v>
      </c>
      <c r="E36" s="1">
        <v>32</v>
      </c>
      <c r="F36" s="1">
        <v>0.03</v>
      </c>
      <c r="H36" s="1">
        <v>0.97</v>
      </c>
      <c r="I36" s="1">
        <v>32</v>
      </c>
      <c r="J36" s="1">
        <v>1</v>
      </c>
      <c r="K36" s="1" t="e">
        <f t="shared" si="0"/>
        <v>#N/A</v>
      </c>
      <c r="L36" s="1">
        <f t="shared" si="1"/>
        <v>32</v>
      </c>
      <c r="U36" s="1">
        <v>19.329999999999998</v>
      </c>
      <c r="V36" s="1">
        <v>9.52</v>
      </c>
    </row>
    <row r="37" spans="1:22" x14ac:dyDescent="0.2">
      <c r="A37" s="6">
        <v>36</v>
      </c>
      <c r="B37" s="1">
        <v>0</v>
      </c>
      <c r="C37" s="1" t="s">
        <v>21</v>
      </c>
      <c r="D37" s="1">
        <v>21.58</v>
      </c>
      <c r="E37" s="1">
        <v>48</v>
      </c>
      <c r="F37" s="1">
        <v>0.44</v>
      </c>
      <c r="H37" s="1">
        <v>21.58</v>
      </c>
      <c r="I37" s="1">
        <v>48</v>
      </c>
      <c r="J37" s="1">
        <v>0</v>
      </c>
      <c r="K37" s="1">
        <f t="shared" si="0"/>
        <v>48</v>
      </c>
      <c r="L37" s="1" t="e">
        <f t="shared" si="1"/>
        <v>#N/A</v>
      </c>
      <c r="U37" s="1">
        <v>3.66</v>
      </c>
      <c r="V37" s="1">
        <v>11.1</v>
      </c>
    </row>
    <row r="38" spans="1:22" x14ac:dyDescent="0.2">
      <c r="A38" s="6">
        <v>37</v>
      </c>
      <c r="B38" s="1">
        <v>0</v>
      </c>
      <c r="C38" s="1" t="s">
        <v>21</v>
      </c>
      <c r="D38" s="1">
        <v>22.59</v>
      </c>
      <c r="E38" s="1">
        <v>16</v>
      </c>
      <c r="F38" s="1">
        <v>1.33</v>
      </c>
      <c r="H38" s="1">
        <v>22.59</v>
      </c>
      <c r="I38" s="1">
        <v>16</v>
      </c>
      <c r="J38" s="1">
        <v>0</v>
      </c>
      <c r="K38" s="1">
        <f t="shared" si="0"/>
        <v>16</v>
      </c>
      <c r="L38" s="1" t="e">
        <f t="shared" si="1"/>
        <v>#N/A</v>
      </c>
      <c r="U38" s="1">
        <v>30.85</v>
      </c>
      <c r="V38" s="1">
        <v>6.22</v>
      </c>
    </row>
    <row r="39" spans="1:22" x14ac:dyDescent="0.2">
      <c r="A39" s="6">
        <v>38</v>
      </c>
      <c r="B39" s="1">
        <v>1</v>
      </c>
      <c r="C39" s="1" t="s">
        <v>21</v>
      </c>
      <c r="D39" s="1">
        <v>9.69</v>
      </c>
      <c r="E39" s="1">
        <v>35</v>
      </c>
      <c r="F39" s="1">
        <v>0.27</v>
      </c>
      <c r="H39" s="1">
        <v>9.69</v>
      </c>
      <c r="I39" s="1">
        <v>35</v>
      </c>
      <c r="J39" s="1">
        <v>1</v>
      </c>
      <c r="K39" s="1" t="e">
        <f t="shared" si="0"/>
        <v>#N/A</v>
      </c>
      <c r="L39" s="1">
        <f t="shared" si="1"/>
        <v>35</v>
      </c>
      <c r="U39" s="1">
        <v>25.08</v>
      </c>
      <c r="V39" s="1">
        <v>17.53</v>
      </c>
    </row>
    <row r="40" spans="1:22" x14ac:dyDescent="0.2">
      <c r="A40" s="6">
        <v>39</v>
      </c>
      <c r="B40" s="1">
        <v>1</v>
      </c>
      <c r="C40" s="1" t="s">
        <v>31</v>
      </c>
      <c r="D40" s="1">
        <v>12.82</v>
      </c>
      <c r="E40" s="1">
        <v>45</v>
      </c>
      <c r="F40" s="1">
        <v>0.28000000000000003</v>
      </c>
      <c r="H40" s="1">
        <v>12.82</v>
      </c>
      <c r="I40" s="1">
        <v>45</v>
      </c>
      <c r="J40" s="1">
        <v>1</v>
      </c>
      <c r="K40" s="1" t="e">
        <f t="shared" si="0"/>
        <v>#N/A</v>
      </c>
      <c r="L40" s="1">
        <f t="shared" si="1"/>
        <v>45</v>
      </c>
      <c r="U40" s="1">
        <v>23.2</v>
      </c>
      <c r="V40" s="1">
        <v>4.5199999999999996</v>
      </c>
    </row>
    <row r="41" spans="1:22" x14ac:dyDescent="0.2">
      <c r="A41" s="6">
        <v>40</v>
      </c>
      <c r="B41" s="1">
        <v>0</v>
      </c>
      <c r="C41" s="1" t="s">
        <v>21</v>
      </c>
      <c r="D41" s="1">
        <v>4.34</v>
      </c>
      <c r="E41" s="1">
        <v>1</v>
      </c>
      <c r="F41" s="1">
        <v>2.17</v>
      </c>
      <c r="H41" s="1">
        <v>4.34</v>
      </c>
      <c r="I41" s="1">
        <v>1</v>
      </c>
      <c r="J41" s="1">
        <v>0</v>
      </c>
      <c r="K41" s="1">
        <f t="shared" si="0"/>
        <v>1</v>
      </c>
      <c r="L41" s="1" t="e">
        <f t="shared" si="1"/>
        <v>#N/A</v>
      </c>
      <c r="U41" s="1">
        <v>37.82</v>
      </c>
      <c r="V41" s="1">
        <v>1.66</v>
      </c>
    </row>
    <row r="42" spans="1:22" x14ac:dyDescent="0.2">
      <c r="A42" s="6">
        <v>41</v>
      </c>
      <c r="B42" s="1">
        <v>0</v>
      </c>
      <c r="C42" s="1" t="s">
        <v>31</v>
      </c>
      <c r="D42" s="1">
        <v>15.95</v>
      </c>
      <c r="E42" s="1">
        <v>15</v>
      </c>
      <c r="F42" s="1">
        <v>1</v>
      </c>
      <c r="H42" s="1">
        <v>15.95</v>
      </c>
      <c r="I42" s="1">
        <v>15</v>
      </c>
      <c r="J42" s="1">
        <v>0</v>
      </c>
      <c r="K42" s="1">
        <f t="shared" si="0"/>
        <v>15</v>
      </c>
      <c r="L42" s="1" t="e">
        <f t="shared" si="1"/>
        <v>#N/A</v>
      </c>
      <c r="U42" s="1">
        <v>28.44</v>
      </c>
      <c r="V42" s="1">
        <v>4.42</v>
      </c>
    </row>
    <row r="43" spans="1:22" x14ac:dyDescent="0.2">
      <c r="A43" s="6">
        <v>42</v>
      </c>
      <c r="B43" s="1">
        <v>0</v>
      </c>
      <c r="C43" s="1" t="s">
        <v>31</v>
      </c>
      <c r="D43" s="1">
        <v>2.0499999999999998</v>
      </c>
      <c r="E43" s="1">
        <v>14</v>
      </c>
      <c r="F43" s="1">
        <v>0.14000000000000001</v>
      </c>
      <c r="H43" s="1">
        <v>2.0499999999999998</v>
      </c>
      <c r="I43" s="1">
        <v>14</v>
      </c>
      <c r="J43" s="1">
        <v>0</v>
      </c>
      <c r="K43" s="1">
        <f t="shared" si="0"/>
        <v>14</v>
      </c>
      <c r="L43" s="1" t="e">
        <f t="shared" si="1"/>
        <v>#N/A</v>
      </c>
      <c r="U43" s="1">
        <v>13.38</v>
      </c>
      <c r="V43" s="1">
        <v>3.89</v>
      </c>
    </row>
    <row r="44" spans="1:22" x14ac:dyDescent="0.2">
      <c r="A44" s="6">
        <v>43</v>
      </c>
      <c r="B44" s="1">
        <v>1</v>
      </c>
      <c r="C44" s="1" t="s">
        <v>31</v>
      </c>
      <c r="D44" s="1">
        <v>3.86</v>
      </c>
      <c r="E44" s="1">
        <v>25</v>
      </c>
      <c r="F44" s="1">
        <v>0.15</v>
      </c>
      <c r="H44" s="1">
        <v>3.86</v>
      </c>
      <c r="I44" s="1">
        <v>25</v>
      </c>
      <c r="J44" s="1">
        <v>1</v>
      </c>
      <c r="K44" s="1" t="e">
        <f t="shared" si="0"/>
        <v>#N/A</v>
      </c>
      <c r="L44" s="1">
        <f t="shared" si="1"/>
        <v>25</v>
      </c>
      <c r="U44" s="1">
        <v>13.15</v>
      </c>
      <c r="V44" s="1">
        <v>3.4</v>
      </c>
    </row>
    <row r="45" spans="1:22" x14ac:dyDescent="0.2">
      <c r="A45" s="6">
        <v>44</v>
      </c>
      <c r="B45" s="1">
        <v>1</v>
      </c>
      <c r="C45" s="1" t="s">
        <v>15</v>
      </c>
      <c r="D45" s="1">
        <v>1.68</v>
      </c>
      <c r="E45" s="1">
        <v>10</v>
      </c>
      <c r="F45" s="1">
        <v>0.15</v>
      </c>
      <c r="H45" s="1">
        <v>1.68</v>
      </c>
      <c r="I45" s="1">
        <v>10</v>
      </c>
      <c r="J45" s="1">
        <v>1</v>
      </c>
      <c r="K45" s="1" t="e">
        <f t="shared" si="0"/>
        <v>#N/A</v>
      </c>
      <c r="L45" s="1">
        <f t="shared" si="1"/>
        <v>10</v>
      </c>
      <c r="U45" s="1">
        <v>15.26</v>
      </c>
      <c r="V45" s="1">
        <v>3.58</v>
      </c>
    </row>
    <row r="46" spans="1:22" x14ac:dyDescent="0.2">
      <c r="A46" s="6">
        <v>45</v>
      </c>
      <c r="B46" s="1">
        <v>0</v>
      </c>
      <c r="C46" s="1" t="s">
        <v>31</v>
      </c>
      <c r="D46" s="1">
        <v>46.88</v>
      </c>
      <c r="E46" s="1">
        <v>56</v>
      </c>
      <c r="F46" s="1">
        <v>0.82</v>
      </c>
      <c r="H46" s="1">
        <v>46.88</v>
      </c>
      <c r="I46" s="1">
        <v>56</v>
      </c>
      <c r="J46" s="1">
        <v>0</v>
      </c>
      <c r="K46" s="1">
        <f t="shared" si="0"/>
        <v>56</v>
      </c>
      <c r="L46" s="1" t="e">
        <f t="shared" si="1"/>
        <v>#N/A</v>
      </c>
      <c r="U46" s="1">
        <v>79.17</v>
      </c>
      <c r="V46" s="1">
        <v>2.81</v>
      </c>
    </row>
    <row r="47" spans="1:22" x14ac:dyDescent="0.2">
      <c r="A47" s="6">
        <v>46</v>
      </c>
      <c r="B47" s="1">
        <v>1</v>
      </c>
      <c r="C47" s="1" t="s">
        <v>21</v>
      </c>
      <c r="D47" s="1">
        <v>4.22</v>
      </c>
      <c r="E47" s="1">
        <v>50</v>
      </c>
      <c r="F47" s="1">
        <v>0.08</v>
      </c>
      <c r="H47" s="1">
        <v>4.22</v>
      </c>
      <c r="I47" s="1">
        <v>50</v>
      </c>
      <c r="J47" s="1">
        <v>1</v>
      </c>
      <c r="K47" s="1" t="e">
        <f t="shared" si="0"/>
        <v>#N/A</v>
      </c>
      <c r="L47" s="1">
        <f t="shared" si="1"/>
        <v>50</v>
      </c>
      <c r="U47" s="1">
        <v>3.56</v>
      </c>
      <c r="V47" s="1">
        <v>14.24</v>
      </c>
    </row>
    <row r="48" spans="1:22" x14ac:dyDescent="0.2">
      <c r="A48" s="6">
        <v>47</v>
      </c>
      <c r="B48" s="1">
        <v>0</v>
      </c>
      <c r="C48" s="1" t="s">
        <v>15</v>
      </c>
      <c r="D48" s="1">
        <v>26.88</v>
      </c>
      <c r="E48" s="1">
        <v>44</v>
      </c>
      <c r="F48" s="1">
        <v>0.6</v>
      </c>
      <c r="H48" s="1">
        <v>26.88</v>
      </c>
      <c r="I48" s="1">
        <v>44</v>
      </c>
      <c r="J48" s="1">
        <v>0</v>
      </c>
      <c r="K48" s="1">
        <f t="shared" si="0"/>
        <v>44</v>
      </c>
      <c r="L48" s="1" t="e">
        <f t="shared" si="1"/>
        <v>#N/A</v>
      </c>
      <c r="U48" s="1">
        <v>23.13</v>
      </c>
      <c r="V48" s="1">
        <v>2.9</v>
      </c>
    </row>
    <row r="49" spans="1:22" x14ac:dyDescent="0.2">
      <c r="A49" s="6">
        <v>48</v>
      </c>
      <c r="B49" s="1">
        <v>1</v>
      </c>
      <c r="C49" s="1" t="s">
        <v>21</v>
      </c>
      <c r="D49" s="1">
        <v>2.23</v>
      </c>
      <c r="E49" s="1">
        <v>39</v>
      </c>
      <c r="F49" s="1">
        <v>0.06</v>
      </c>
      <c r="H49" s="1">
        <v>2.23</v>
      </c>
      <c r="I49" s="1">
        <v>39</v>
      </c>
      <c r="J49" s="1">
        <v>1</v>
      </c>
      <c r="K49" s="1" t="e">
        <f t="shared" si="0"/>
        <v>#N/A</v>
      </c>
      <c r="L49" s="1">
        <f t="shared" si="1"/>
        <v>39</v>
      </c>
      <c r="U49" s="1">
        <v>9.91</v>
      </c>
      <c r="V49" s="1">
        <v>2.93</v>
      </c>
    </row>
    <row r="50" spans="1:22" x14ac:dyDescent="0.2">
      <c r="A50" s="6">
        <v>49</v>
      </c>
      <c r="B50" s="1">
        <v>0</v>
      </c>
      <c r="C50" s="1" t="s">
        <v>31</v>
      </c>
      <c r="D50" s="1">
        <v>14.15</v>
      </c>
      <c r="E50" s="1">
        <v>24</v>
      </c>
      <c r="F50" s="1">
        <v>0.56999999999999995</v>
      </c>
      <c r="H50" s="1">
        <v>14.15</v>
      </c>
      <c r="I50" s="1">
        <v>24</v>
      </c>
      <c r="J50" s="1">
        <v>0</v>
      </c>
      <c r="K50" s="1">
        <f t="shared" si="0"/>
        <v>24</v>
      </c>
      <c r="L50" s="1" t="e">
        <f t="shared" si="1"/>
        <v>#N/A</v>
      </c>
      <c r="U50" s="1">
        <v>0.45</v>
      </c>
      <c r="V50" s="1">
        <v>4.58</v>
      </c>
    </row>
    <row r="51" spans="1:22" x14ac:dyDescent="0.2">
      <c r="A51" s="6">
        <v>50</v>
      </c>
      <c r="B51" s="1">
        <v>0</v>
      </c>
      <c r="C51" s="1" t="s">
        <v>15</v>
      </c>
      <c r="D51" s="1">
        <v>49.49</v>
      </c>
      <c r="E51" s="1">
        <v>39</v>
      </c>
      <c r="F51" s="1">
        <v>1.24</v>
      </c>
      <c r="H51" s="1">
        <v>49.49</v>
      </c>
      <c r="I51" s="1">
        <v>39</v>
      </c>
      <c r="J51" s="1">
        <v>0</v>
      </c>
      <c r="K51" s="1">
        <f t="shared" si="0"/>
        <v>39</v>
      </c>
      <c r="L51" s="1" t="e">
        <f t="shared" si="1"/>
        <v>#N/A</v>
      </c>
      <c r="U51" s="1">
        <v>9.69</v>
      </c>
      <c r="V51" s="1">
        <v>1.28</v>
      </c>
    </row>
    <row r="52" spans="1:22" x14ac:dyDescent="0.2">
      <c r="A52" s="6">
        <v>51</v>
      </c>
      <c r="B52" s="1">
        <v>0</v>
      </c>
      <c r="C52" s="1" t="s">
        <v>31</v>
      </c>
      <c r="D52" s="1">
        <v>8.7899999999999991</v>
      </c>
      <c r="E52" s="1">
        <v>21</v>
      </c>
      <c r="F52" s="1">
        <v>0.4</v>
      </c>
      <c r="H52" s="1">
        <v>8.7899999999999991</v>
      </c>
      <c r="I52" s="1">
        <v>21</v>
      </c>
      <c r="J52" s="1">
        <v>0</v>
      </c>
      <c r="K52" s="1">
        <f t="shared" si="0"/>
        <v>21</v>
      </c>
      <c r="L52" s="1" t="e">
        <f t="shared" si="1"/>
        <v>#N/A</v>
      </c>
      <c r="U52" s="1">
        <v>5.78</v>
      </c>
      <c r="V52" s="1">
        <v>9.2799999999999994</v>
      </c>
    </row>
    <row r="53" spans="1:22" x14ac:dyDescent="0.2">
      <c r="A53" s="6">
        <v>52</v>
      </c>
      <c r="B53" s="1">
        <v>0</v>
      </c>
      <c r="C53" s="1" t="s">
        <v>21</v>
      </c>
      <c r="D53" s="1">
        <v>14.57</v>
      </c>
      <c r="E53" s="1">
        <v>22</v>
      </c>
      <c r="F53" s="1">
        <v>0.63</v>
      </c>
      <c r="H53" s="1">
        <v>14.57</v>
      </c>
      <c r="I53" s="1">
        <v>22</v>
      </c>
      <c r="J53" s="1">
        <v>0</v>
      </c>
      <c r="K53" s="1">
        <f t="shared" si="0"/>
        <v>22</v>
      </c>
      <c r="L53" s="1" t="e">
        <f t="shared" si="1"/>
        <v>#N/A</v>
      </c>
      <c r="U53" s="1">
        <v>18.87</v>
      </c>
      <c r="V53" s="1">
        <v>6.18</v>
      </c>
    </row>
    <row r="54" spans="1:22" x14ac:dyDescent="0.2">
      <c r="A54" s="6">
        <v>53</v>
      </c>
      <c r="B54" s="1">
        <v>0</v>
      </c>
      <c r="C54" s="1" t="s">
        <v>21</v>
      </c>
      <c r="D54" s="1">
        <v>25.73</v>
      </c>
      <c r="E54" s="1">
        <v>11</v>
      </c>
      <c r="F54" s="1">
        <v>2.14</v>
      </c>
      <c r="H54" s="1">
        <v>25.73</v>
      </c>
      <c r="I54" s="1">
        <v>11</v>
      </c>
      <c r="J54" s="1">
        <v>0</v>
      </c>
      <c r="K54" s="1">
        <f t="shared" si="0"/>
        <v>11</v>
      </c>
      <c r="L54" s="1" t="e">
        <f t="shared" si="1"/>
        <v>#N/A</v>
      </c>
      <c r="U54" s="1">
        <v>4.8899999999999997</v>
      </c>
      <c r="V54" s="1">
        <v>5.88</v>
      </c>
    </row>
    <row r="55" spans="1:22" x14ac:dyDescent="0.2">
      <c r="A55" s="6">
        <v>54</v>
      </c>
      <c r="B55" s="1">
        <v>1</v>
      </c>
      <c r="C55" s="1" t="s">
        <v>21</v>
      </c>
      <c r="D55" s="1">
        <v>3.01</v>
      </c>
      <c r="E55" s="1">
        <v>30</v>
      </c>
      <c r="F55" s="1">
        <v>0.1</v>
      </c>
      <c r="H55" s="1">
        <v>3.01</v>
      </c>
      <c r="I55" s="1">
        <v>30</v>
      </c>
      <c r="J55" s="1">
        <v>1</v>
      </c>
      <c r="K55" s="1" t="e">
        <f t="shared" si="0"/>
        <v>#N/A</v>
      </c>
      <c r="L55" s="1">
        <f t="shared" si="1"/>
        <v>30</v>
      </c>
      <c r="U55" s="1">
        <v>13.38</v>
      </c>
      <c r="V55" s="1">
        <v>2.86</v>
      </c>
    </row>
    <row r="56" spans="1:22" x14ac:dyDescent="0.2">
      <c r="A56" s="6">
        <v>55</v>
      </c>
      <c r="B56" s="1">
        <v>1</v>
      </c>
      <c r="C56" s="1" t="s">
        <v>15</v>
      </c>
      <c r="D56" s="1">
        <v>12.05</v>
      </c>
      <c r="E56" s="1">
        <v>33</v>
      </c>
      <c r="F56" s="1">
        <v>0.35</v>
      </c>
      <c r="H56" s="1">
        <v>12.05</v>
      </c>
      <c r="I56" s="1">
        <v>33</v>
      </c>
      <c r="J56" s="1">
        <v>1</v>
      </c>
      <c r="K56" s="1" t="e">
        <f t="shared" si="0"/>
        <v>#N/A</v>
      </c>
      <c r="L56" s="1">
        <f t="shared" si="1"/>
        <v>33</v>
      </c>
      <c r="U56" s="1">
        <v>9.8699999999999992</v>
      </c>
      <c r="V56" s="1">
        <v>3.71</v>
      </c>
    </row>
    <row r="57" spans="1:22" x14ac:dyDescent="0.2">
      <c r="A57" s="6">
        <v>56</v>
      </c>
      <c r="B57" s="1">
        <v>1</v>
      </c>
      <c r="C57" s="1" t="s">
        <v>31</v>
      </c>
      <c r="D57" s="1">
        <v>3.7</v>
      </c>
      <c r="E57" s="1">
        <v>37</v>
      </c>
      <c r="F57" s="1">
        <v>0.1</v>
      </c>
      <c r="H57" s="1">
        <v>3.7</v>
      </c>
      <c r="I57" s="1">
        <v>37</v>
      </c>
      <c r="J57" s="1">
        <v>1</v>
      </c>
      <c r="K57" s="1" t="e">
        <f t="shared" si="0"/>
        <v>#N/A</v>
      </c>
      <c r="L57" s="1">
        <f t="shared" si="1"/>
        <v>37</v>
      </c>
      <c r="U57" s="1">
        <v>23.6</v>
      </c>
      <c r="V57" s="1">
        <v>1.7</v>
      </c>
    </row>
    <row r="58" spans="1:22" x14ac:dyDescent="0.2">
      <c r="A58" s="6">
        <v>57</v>
      </c>
      <c r="B58" s="1">
        <v>0</v>
      </c>
      <c r="C58" s="1" t="s">
        <v>31</v>
      </c>
      <c r="D58" s="1">
        <v>5.84</v>
      </c>
      <c r="E58" s="1">
        <v>20</v>
      </c>
      <c r="F58" s="1">
        <v>0.28000000000000003</v>
      </c>
      <c r="H58" s="1">
        <v>5.84</v>
      </c>
      <c r="I58" s="1">
        <v>20</v>
      </c>
      <c r="J58" s="1">
        <v>0</v>
      </c>
      <c r="K58" s="1">
        <f t="shared" si="0"/>
        <v>20</v>
      </c>
      <c r="L58" s="1" t="e">
        <f t="shared" si="1"/>
        <v>#N/A</v>
      </c>
      <c r="U58" s="1">
        <v>31.11</v>
      </c>
      <c r="V58" s="1">
        <v>1.02</v>
      </c>
    </row>
    <row r="59" spans="1:22" x14ac:dyDescent="0.2">
      <c r="A59" s="6">
        <v>58</v>
      </c>
      <c r="B59" s="1">
        <v>0</v>
      </c>
      <c r="C59" s="1" t="s">
        <v>15</v>
      </c>
      <c r="D59" s="1">
        <v>48.35</v>
      </c>
      <c r="E59" s="1">
        <v>11</v>
      </c>
      <c r="F59" s="1">
        <v>4.03</v>
      </c>
      <c r="H59" s="1">
        <v>48.35</v>
      </c>
      <c r="I59" s="1">
        <v>11</v>
      </c>
      <c r="J59" s="1">
        <v>0</v>
      </c>
      <c r="K59" s="1">
        <f t="shared" si="0"/>
        <v>11</v>
      </c>
      <c r="L59" s="1" t="e">
        <f t="shared" si="1"/>
        <v>#N/A</v>
      </c>
      <c r="U59" s="1">
        <v>9.8699999999999992</v>
      </c>
      <c r="V59" s="1">
        <v>1.36</v>
      </c>
    </row>
    <row r="60" spans="1:22" x14ac:dyDescent="0.2">
      <c r="A60" s="6">
        <v>59</v>
      </c>
      <c r="B60" s="1">
        <v>1</v>
      </c>
      <c r="C60" s="1" t="s">
        <v>21</v>
      </c>
      <c r="D60" s="1">
        <v>2.89</v>
      </c>
      <c r="E60" s="1">
        <v>37</v>
      </c>
      <c r="F60" s="1">
        <v>0.08</v>
      </c>
      <c r="H60" s="1">
        <v>2.89</v>
      </c>
      <c r="I60" s="1">
        <v>37</v>
      </c>
      <c r="J60" s="1">
        <v>1</v>
      </c>
      <c r="K60" s="1" t="e">
        <f t="shared" si="0"/>
        <v>#N/A</v>
      </c>
      <c r="L60" s="1">
        <f t="shared" si="1"/>
        <v>37</v>
      </c>
      <c r="U60" s="1">
        <v>35.520000000000003</v>
      </c>
      <c r="V60" s="1">
        <v>1.43</v>
      </c>
    </row>
    <row r="61" spans="1:22" x14ac:dyDescent="0.2">
      <c r="A61" s="6">
        <v>60</v>
      </c>
      <c r="B61" s="1">
        <v>0</v>
      </c>
      <c r="C61" s="1" t="s">
        <v>31</v>
      </c>
      <c r="D61" s="1">
        <v>29.84</v>
      </c>
      <c r="E61" s="1">
        <v>56</v>
      </c>
      <c r="F61" s="1">
        <v>0.52</v>
      </c>
      <c r="H61" s="1">
        <v>29.84</v>
      </c>
      <c r="I61" s="1">
        <v>56</v>
      </c>
      <c r="J61" s="1">
        <v>0</v>
      </c>
      <c r="K61" s="1">
        <f t="shared" si="0"/>
        <v>56</v>
      </c>
      <c r="L61" s="1" t="e">
        <f t="shared" si="1"/>
        <v>#N/A</v>
      </c>
      <c r="U61" s="1">
        <v>4.5999999999999996</v>
      </c>
      <c r="V61" s="1">
        <v>3.13</v>
      </c>
    </row>
    <row r="62" spans="1:22" x14ac:dyDescent="0.2">
      <c r="A62" s="6">
        <v>61</v>
      </c>
      <c r="B62" s="1">
        <v>0</v>
      </c>
      <c r="C62" s="1" t="s">
        <v>21</v>
      </c>
      <c r="D62" s="1">
        <v>19.329999999999998</v>
      </c>
      <c r="E62" s="1">
        <v>31</v>
      </c>
      <c r="F62" s="1">
        <v>0.6</v>
      </c>
      <c r="H62" s="1">
        <v>19.329999999999998</v>
      </c>
      <c r="I62" s="1">
        <v>31</v>
      </c>
      <c r="J62" s="1">
        <v>0</v>
      </c>
      <c r="K62" s="1">
        <f t="shared" si="0"/>
        <v>31</v>
      </c>
      <c r="L62" s="1" t="e">
        <f t="shared" si="1"/>
        <v>#N/A</v>
      </c>
      <c r="U62" s="1">
        <v>24.74</v>
      </c>
      <c r="V62" s="1">
        <v>3.72</v>
      </c>
    </row>
    <row r="63" spans="1:22" x14ac:dyDescent="0.2">
      <c r="A63" s="6">
        <v>62</v>
      </c>
      <c r="B63" s="1">
        <v>1</v>
      </c>
      <c r="C63" s="1" t="s">
        <v>31</v>
      </c>
      <c r="D63" s="1">
        <v>2.5</v>
      </c>
      <c r="E63" s="1">
        <v>33</v>
      </c>
      <c r="F63" s="1">
        <v>7.0000000000000007E-2</v>
      </c>
      <c r="H63" s="1">
        <v>2.5</v>
      </c>
      <c r="I63" s="1">
        <v>33</v>
      </c>
      <c r="J63" s="1">
        <v>1</v>
      </c>
      <c r="K63" s="1" t="e">
        <f t="shared" si="0"/>
        <v>#N/A</v>
      </c>
      <c r="L63" s="1">
        <f t="shared" si="1"/>
        <v>33</v>
      </c>
      <c r="U63" s="1">
        <v>5.98</v>
      </c>
      <c r="V63" s="1">
        <v>16.170000000000002</v>
      </c>
    </row>
    <row r="64" spans="1:22" x14ac:dyDescent="0.2">
      <c r="A64" s="6">
        <v>63</v>
      </c>
      <c r="B64" s="1">
        <v>1</v>
      </c>
      <c r="C64" s="1" t="s">
        <v>31</v>
      </c>
      <c r="D64" s="1">
        <v>6.97</v>
      </c>
      <c r="E64" s="1">
        <v>31</v>
      </c>
      <c r="F64" s="1">
        <v>0.22</v>
      </c>
      <c r="H64" s="1">
        <v>6.97</v>
      </c>
      <c r="I64" s="1">
        <v>31</v>
      </c>
      <c r="J64" s="1">
        <v>1</v>
      </c>
      <c r="K64" s="1" t="e">
        <f t="shared" si="0"/>
        <v>#N/A</v>
      </c>
      <c r="L64" s="1">
        <f t="shared" si="1"/>
        <v>31</v>
      </c>
      <c r="U64" s="1">
        <v>24.59</v>
      </c>
      <c r="V64" s="1">
        <v>5.18</v>
      </c>
    </row>
    <row r="65" spans="1:22" x14ac:dyDescent="0.2">
      <c r="A65" s="6">
        <v>64</v>
      </c>
      <c r="B65" s="1">
        <v>0</v>
      </c>
      <c r="C65" s="1" t="s">
        <v>21</v>
      </c>
      <c r="D65" s="1">
        <v>3.66</v>
      </c>
      <c r="E65" s="1">
        <v>6</v>
      </c>
      <c r="F65" s="1">
        <v>0.52</v>
      </c>
      <c r="H65" s="1">
        <v>3.66</v>
      </c>
      <c r="I65" s="1">
        <v>6</v>
      </c>
      <c r="J65" s="1">
        <v>0</v>
      </c>
      <c r="K65" s="1">
        <f t="shared" si="0"/>
        <v>6</v>
      </c>
      <c r="L65" s="1" t="e">
        <f t="shared" si="1"/>
        <v>#N/A</v>
      </c>
      <c r="U65" s="1">
        <v>18.170000000000002</v>
      </c>
      <c r="V65" s="1">
        <v>1.89</v>
      </c>
    </row>
    <row r="66" spans="1:22" x14ac:dyDescent="0.2">
      <c r="A66" s="6">
        <v>65</v>
      </c>
      <c r="B66" s="1">
        <v>0</v>
      </c>
      <c r="C66" s="1" t="s">
        <v>15</v>
      </c>
      <c r="D66" s="1">
        <v>30.85</v>
      </c>
      <c r="E66" s="1">
        <v>46</v>
      </c>
      <c r="F66" s="1">
        <v>0.66</v>
      </c>
      <c r="H66" s="1">
        <v>30.85</v>
      </c>
      <c r="I66" s="1">
        <v>46</v>
      </c>
      <c r="J66" s="1">
        <v>0</v>
      </c>
      <c r="K66" s="1">
        <f t="shared" si="0"/>
        <v>46</v>
      </c>
      <c r="L66" s="1" t="e">
        <f t="shared" si="1"/>
        <v>#N/A</v>
      </c>
      <c r="U66" s="1">
        <v>13.97</v>
      </c>
      <c r="V66" s="1">
        <v>3.4</v>
      </c>
    </row>
    <row r="67" spans="1:22" x14ac:dyDescent="0.2">
      <c r="A67" s="6">
        <v>66</v>
      </c>
      <c r="B67" s="1">
        <v>1</v>
      </c>
      <c r="C67" s="1" t="s">
        <v>21</v>
      </c>
      <c r="D67" s="1">
        <v>1.77</v>
      </c>
      <c r="E67" s="1">
        <v>34</v>
      </c>
      <c r="F67" s="1">
        <v>0.05</v>
      </c>
      <c r="H67" s="1">
        <v>1.77</v>
      </c>
      <c r="I67" s="1">
        <v>34</v>
      </c>
      <c r="J67" s="1">
        <v>1</v>
      </c>
      <c r="K67" s="1" t="e">
        <f t="shared" ref="K67:K130" si="2">IF($J67=0,$I67,NA())</f>
        <v>#N/A</v>
      </c>
      <c r="L67" s="1">
        <f t="shared" ref="L67:L130" si="3">IF($J67=1,$I67,NA())</f>
        <v>34</v>
      </c>
      <c r="U67" s="1">
        <v>17.18</v>
      </c>
      <c r="V67" s="1">
        <v>0.11</v>
      </c>
    </row>
    <row r="68" spans="1:22" x14ac:dyDescent="0.2">
      <c r="A68" s="6">
        <v>67</v>
      </c>
      <c r="B68" s="1">
        <v>1</v>
      </c>
      <c r="C68" s="1" t="s">
        <v>21</v>
      </c>
      <c r="D68" s="1">
        <v>16.649999999999999</v>
      </c>
      <c r="E68" s="1">
        <v>41</v>
      </c>
      <c r="F68" s="1">
        <v>0.4</v>
      </c>
      <c r="H68" s="1">
        <v>16.649999999999999</v>
      </c>
      <c r="I68" s="1">
        <v>41</v>
      </c>
      <c r="J68" s="1">
        <v>1</v>
      </c>
      <c r="K68" s="1" t="e">
        <f t="shared" si="2"/>
        <v>#N/A</v>
      </c>
      <c r="L68" s="1">
        <f t="shared" si="3"/>
        <v>41</v>
      </c>
      <c r="U68" s="1">
        <v>4.8899999999999997</v>
      </c>
      <c r="V68" s="1">
        <v>3.29</v>
      </c>
    </row>
    <row r="69" spans="1:22" x14ac:dyDescent="0.2">
      <c r="A69" s="6">
        <v>68</v>
      </c>
      <c r="B69" s="1">
        <v>0</v>
      </c>
      <c r="C69" s="1" t="s">
        <v>21</v>
      </c>
      <c r="D69" s="1">
        <v>25.08</v>
      </c>
      <c r="E69" s="1">
        <v>2</v>
      </c>
      <c r="F69" s="1">
        <v>8.36</v>
      </c>
      <c r="H69" s="1">
        <v>25.08</v>
      </c>
      <c r="I69" s="1">
        <v>2</v>
      </c>
      <c r="J69" s="1">
        <v>0</v>
      </c>
      <c r="K69" s="1">
        <f t="shared" si="2"/>
        <v>2</v>
      </c>
      <c r="L69" s="1" t="e">
        <f t="shared" si="3"/>
        <v>#N/A</v>
      </c>
      <c r="U69" s="1">
        <v>6.77</v>
      </c>
      <c r="V69" s="1">
        <v>20.11</v>
      </c>
    </row>
    <row r="70" spans="1:22" x14ac:dyDescent="0.2">
      <c r="A70" s="6">
        <v>69</v>
      </c>
      <c r="B70" s="1">
        <v>0</v>
      </c>
      <c r="C70" s="1" t="s">
        <v>21</v>
      </c>
      <c r="D70" s="1">
        <v>23.2</v>
      </c>
      <c r="E70" s="1">
        <v>18</v>
      </c>
      <c r="F70" s="1">
        <v>1.22</v>
      </c>
      <c r="H70" s="1">
        <v>23.2</v>
      </c>
      <c r="I70" s="1">
        <v>18</v>
      </c>
      <c r="J70" s="1">
        <v>0</v>
      </c>
      <c r="K70" s="1">
        <f t="shared" si="2"/>
        <v>18</v>
      </c>
      <c r="L70" s="1" t="e">
        <f t="shared" si="3"/>
        <v>#N/A</v>
      </c>
      <c r="U70" s="1">
        <v>8.5399999999999991</v>
      </c>
      <c r="V70" s="1">
        <v>19.36</v>
      </c>
    </row>
    <row r="71" spans="1:22" x14ac:dyDescent="0.2">
      <c r="A71" s="6">
        <v>70</v>
      </c>
      <c r="B71" s="1">
        <v>0</v>
      </c>
      <c r="C71" s="1" t="s">
        <v>31</v>
      </c>
      <c r="D71" s="1">
        <v>37.82</v>
      </c>
      <c r="E71" s="1">
        <v>31</v>
      </c>
      <c r="F71" s="1">
        <v>1.18</v>
      </c>
      <c r="H71" s="1">
        <v>37.82</v>
      </c>
      <c r="I71" s="1">
        <v>31</v>
      </c>
      <c r="J71" s="1">
        <v>0</v>
      </c>
      <c r="K71" s="1">
        <f t="shared" si="2"/>
        <v>31</v>
      </c>
      <c r="L71" s="1" t="e">
        <f t="shared" si="3"/>
        <v>#N/A</v>
      </c>
      <c r="U71" s="1">
        <v>17.579999999999998</v>
      </c>
      <c r="V71" s="1">
        <v>2.27</v>
      </c>
    </row>
    <row r="72" spans="1:22" x14ac:dyDescent="0.2">
      <c r="A72" s="6">
        <v>71</v>
      </c>
      <c r="B72" s="1">
        <v>0</v>
      </c>
      <c r="C72" s="1" t="s">
        <v>21</v>
      </c>
      <c r="D72" s="1">
        <v>28.44</v>
      </c>
      <c r="E72" s="1">
        <v>55</v>
      </c>
      <c r="F72" s="1">
        <v>0.51</v>
      </c>
      <c r="H72" s="1">
        <v>28.44</v>
      </c>
      <c r="I72" s="1">
        <v>55</v>
      </c>
      <c r="J72" s="1">
        <v>0</v>
      </c>
      <c r="K72" s="1">
        <f t="shared" si="2"/>
        <v>55</v>
      </c>
      <c r="L72" s="1" t="e">
        <f t="shared" si="3"/>
        <v>#N/A</v>
      </c>
      <c r="U72" s="1">
        <v>12.26</v>
      </c>
      <c r="V72" s="1">
        <v>2.42</v>
      </c>
    </row>
    <row r="73" spans="1:22" x14ac:dyDescent="0.2">
      <c r="A73" s="6">
        <v>72</v>
      </c>
      <c r="B73" s="1">
        <v>0</v>
      </c>
      <c r="C73" s="1" t="s">
        <v>21</v>
      </c>
      <c r="D73" s="1">
        <v>13.38</v>
      </c>
      <c r="E73" s="1">
        <v>3</v>
      </c>
      <c r="F73" s="1">
        <v>3.35</v>
      </c>
      <c r="H73" s="1">
        <v>13.38</v>
      </c>
      <c r="I73" s="1">
        <v>3</v>
      </c>
      <c r="J73" s="1">
        <v>0</v>
      </c>
      <c r="K73" s="1">
        <f t="shared" si="2"/>
        <v>3</v>
      </c>
      <c r="L73" s="1" t="e">
        <f t="shared" si="3"/>
        <v>#N/A</v>
      </c>
      <c r="U73" s="1">
        <v>26.9</v>
      </c>
      <c r="V73" s="1">
        <v>7.85</v>
      </c>
    </row>
    <row r="74" spans="1:22" x14ac:dyDescent="0.2">
      <c r="A74" s="6">
        <v>73</v>
      </c>
      <c r="B74" s="1">
        <v>1</v>
      </c>
      <c r="C74" s="1" t="s">
        <v>21</v>
      </c>
      <c r="D74" s="1">
        <v>14.8</v>
      </c>
      <c r="E74" s="1">
        <v>40</v>
      </c>
      <c r="F74" s="1">
        <v>0.36</v>
      </c>
      <c r="H74" s="1">
        <v>14.8</v>
      </c>
      <c r="I74" s="1">
        <v>40</v>
      </c>
      <c r="J74" s="1">
        <v>1</v>
      </c>
      <c r="K74" s="1" t="e">
        <f t="shared" si="2"/>
        <v>#N/A</v>
      </c>
      <c r="L74" s="1">
        <f t="shared" si="3"/>
        <v>40</v>
      </c>
      <c r="U74" s="1">
        <v>8.0299999999999994</v>
      </c>
      <c r="V74" s="1">
        <v>0.88</v>
      </c>
    </row>
    <row r="75" spans="1:22" x14ac:dyDescent="0.2">
      <c r="A75" s="6">
        <v>74</v>
      </c>
      <c r="B75" s="1">
        <v>1</v>
      </c>
      <c r="C75" s="1" t="s">
        <v>31</v>
      </c>
      <c r="D75" s="1">
        <v>3.39</v>
      </c>
      <c r="E75" s="1">
        <v>57</v>
      </c>
      <c r="F75" s="1">
        <v>0.06</v>
      </c>
      <c r="H75" s="1">
        <v>3.39</v>
      </c>
      <c r="I75" s="1">
        <v>57</v>
      </c>
      <c r="J75" s="1">
        <v>1</v>
      </c>
      <c r="K75" s="1" t="e">
        <f t="shared" si="2"/>
        <v>#N/A</v>
      </c>
      <c r="L75" s="1">
        <f t="shared" si="3"/>
        <v>57</v>
      </c>
      <c r="U75" s="1">
        <v>40.119999999999997</v>
      </c>
      <c r="V75" s="1">
        <v>12.48</v>
      </c>
    </row>
    <row r="76" spans="1:22" x14ac:dyDescent="0.2">
      <c r="A76" s="6">
        <v>75</v>
      </c>
      <c r="B76" s="1">
        <v>0</v>
      </c>
      <c r="C76" s="1" t="s">
        <v>31</v>
      </c>
      <c r="D76" s="1">
        <v>13.15</v>
      </c>
      <c r="E76" s="1">
        <v>11</v>
      </c>
      <c r="F76" s="1">
        <v>1.1000000000000001</v>
      </c>
      <c r="H76" s="1">
        <v>13.15</v>
      </c>
      <c r="I76" s="1">
        <v>11</v>
      </c>
      <c r="J76" s="1">
        <v>0</v>
      </c>
      <c r="K76" s="1">
        <f t="shared" si="2"/>
        <v>11</v>
      </c>
      <c r="L76" s="1" t="e">
        <f t="shared" si="3"/>
        <v>#N/A</v>
      </c>
      <c r="U76" s="1">
        <v>32.880000000000003</v>
      </c>
      <c r="V76" s="1">
        <v>4.57</v>
      </c>
    </row>
    <row r="77" spans="1:22" x14ac:dyDescent="0.2">
      <c r="A77" s="6">
        <v>76</v>
      </c>
      <c r="B77" s="1">
        <v>0</v>
      </c>
      <c r="C77" s="1" t="s">
        <v>15</v>
      </c>
      <c r="D77" s="1">
        <v>15.26</v>
      </c>
      <c r="E77" s="1">
        <v>21</v>
      </c>
      <c r="F77" s="1">
        <v>0.69</v>
      </c>
      <c r="H77" s="1">
        <v>15.26</v>
      </c>
      <c r="I77" s="1">
        <v>21</v>
      </c>
      <c r="J77" s="1">
        <v>0</v>
      </c>
      <c r="K77" s="1">
        <f t="shared" si="2"/>
        <v>21</v>
      </c>
      <c r="L77" s="1" t="e">
        <f t="shared" si="3"/>
        <v>#N/A</v>
      </c>
      <c r="U77" s="1">
        <v>6.26</v>
      </c>
      <c r="V77" s="1">
        <v>16.809999999999999</v>
      </c>
    </row>
    <row r="78" spans="1:22" x14ac:dyDescent="0.2">
      <c r="A78" s="6">
        <v>77</v>
      </c>
      <c r="B78" s="1">
        <v>0</v>
      </c>
      <c r="C78" s="1" t="s">
        <v>31</v>
      </c>
      <c r="D78" s="1">
        <v>79.17</v>
      </c>
      <c r="E78" s="1">
        <v>12</v>
      </c>
      <c r="F78" s="1">
        <v>6.09</v>
      </c>
      <c r="H78" s="1">
        <v>79.17</v>
      </c>
      <c r="I78" s="1">
        <v>12</v>
      </c>
      <c r="J78" s="1">
        <v>0</v>
      </c>
      <c r="K78" s="1">
        <f t="shared" si="2"/>
        <v>12</v>
      </c>
      <c r="L78" s="1" t="e">
        <f t="shared" si="3"/>
        <v>#N/A</v>
      </c>
      <c r="U78" s="1">
        <v>16.78</v>
      </c>
      <c r="V78" s="1">
        <v>8.17</v>
      </c>
    </row>
    <row r="79" spans="1:22" x14ac:dyDescent="0.2">
      <c r="A79" s="6">
        <v>78</v>
      </c>
      <c r="B79" s="1">
        <v>1</v>
      </c>
      <c r="C79" s="1" t="s">
        <v>15</v>
      </c>
      <c r="D79" s="1">
        <v>9.1300000000000008</v>
      </c>
      <c r="E79" s="1">
        <v>43</v>
      </c>
      <c r="F79" s="1">
        <v>0.21</v>
      </c>
      <c r="H79" s="1">
        <v>9.1300000000000008</v>
      </c>
      <c r="I79" s="1">
        <v>43</v>
      </c>
      <c r="J79" s="1">
        <v>1</v>
      </c>
      <c r="K79" s="1" t="e">
        <f t="shared" si="2"/>
        <v>#N/A</v>
      </c>
      <c r="L79" s="1">
        <f t="shared" si="3"/>
        <v>43</v>
      </c>
      <c r="U79" s="1">
        <v>10.85</v>
      </c>
      <c r="V79" s="1">
        <v>7.09</v>
      </c>
    </row>
    <row r="80" spans="1:22" x14ac:dyDescent="0.2">
      <c r="A80" s="6">
        <v>79</v>
      </c>
      <c r="B80" s="1">
        <v>1</v>
      </c>
      <c r="C80" s="1" t="s">
        <v>31</v>
      </c>
      <c r="D80" s="1">
        <v>3.29</v>
      </c>
      <c r="E80" s="1">
        <v>20</v>
      </c>
      <c r="F80" s="1">
        <v>0.16</v>
      </c>
      <c r="H80" s="1">
        <v>3.29</v>
      </c>
      <c r="I80" s="1">
        <v>20</v>
      </c>
      <c r="J80" s="1">
        <v>1</v>
      </c>
      <c r="K80" s="1" t="e">
        <f t="shared" si="2"/>
        <v>#N/A</v>
      </c>
      <c r="L80" s="1">
        <f t="shared" si="3"/>
        <v>20</v>
      </c>
      <c r="U80" s="1">
        <v>9.59</v>
      </c>
      <c r="V80" s="1">
        <v>7.92</v>
      </c>
    </row>
    <row r="81" spans="1:22" x14ac:dyDescent="0.2">
      <c r="A81" s="6">
        <v>80</v>
      </c>
      <c r="B81" s="1">
        <v>1</v>
      </c>
      <c r="C81" s="1" t="s">
        <v>21</v>
      </c>
      <c r="D81" s="1">
        <v>9.52</v>
      </c>
      <c r="E81" s="1">
        <v>51</v>
      </c>
      <c r="F81" s="1">
        <v>0.18</v>
      </c>
      <c r="H81" s="1">
        <v>9.52</v>
      </c>
      <c r="I81" s="1">
        <v>51</v>
      </c>
      <c r="J81" s="1">
        <v>1</v>
      </c>
      <c r="K81" s="1" t="e">
        <f t="shared" si="2"/>
        <v>#N/A</v>
      </c>
      <c r="L81" s="1">
        <f t="shared" si="3"/>
        <v>51</v>
      </c>
      <c r="U81" s="1">
        <v>7.24</v>
      </c>
      <c r="V81" s="1">
        <v>9.07</v>
      </c>
    </row>
    <row r="82" spans="1:22" x14ac:dyDescent="0.2">
      <c r="A82" s="6">
        <v>81</v>
      </c>
      <c r="B82" s="1">
        <v>0</v>
      </c>
      <c r="C82" s="1" t="s">
        <v>21</v>
      </c>
      <c r="D82" s="1">
        <v>3.56</v>
      </c>
      <c r="E82" s="1">
        <v>23</v>
      </c>
      <c r="F82" s="1">
        <v>0.15</v>
      </c>
      <c r="H82" s="1">
        <v>3.56</v>
      </c>
      <c r="I82" s="1">
        <v>23</v>
      </c>
      <c r="J82" s="1">
        <v>0</v>
      </c>
      <c r="K82" s="1">
        <f t="shared" si="2"/>
        <v>23</v>
      </c>
      <c r="L82" s="1" t="e">
        <f t="shared" si="3"/>
        <v>#N/A</v>
      </c>
      <c r="U82" s="1">
        <v>6.8</v>
      </c>
      <c r="V82" s="1">
        <v>2.2400000000000002</v>
      </c>
    </row>
    <row r="83" spans="1:22" x14ac:dyDescent="0.2">
      <c r="A83" s="6">
        <v>82</v>
      </c>
      <c r="B83" s="1">
        <v>1</v>
      </c>
      <c r="C83" s="1" t="s">
        <v>31</v>
      </c>
      <c r="D83" s="1">
        <v>11.1</v>
      </c>
      <c r="E83" s="1">
        <v>41</v>
      </c>
      <c r="F83" s="1">
        <v>0.26</v>
      </c>
      <c r="H83" s="1">
        <v>11.1</v>
      </c>
      <c r="I83" s="1">
        <v>41</v>
      </c>
      <c r="J83" s="1">
        <v>1</v>
      </c>
      <c r="K83" s="1" t="e">
        <f t="shared" si="2"/>
        <v>#N/A</v>
      </c>
      <c r="L83" s="1">
        <f t="shared" si="3"/>
        <v>41</v>
      </c>
      <c r="U83" s="1">
        <v>2.04</v>
      </c>
      <c r="V83" s="1">
        <v>11.25</v>
      </c>
    </row>
    <row r="84" spans="1:22" x14ac:dyDescent="0.2">
      <c r="A84" s="6">
        <v>83</v>
      </c>
      <c r="B84" s="1">
        <v>0</v>
      </c>
      <c r="C84" s="1" t="s">
        <v>21</v>
      </c>
      <c r="D84" s="1">
        <v>23.13</v>
      </c>
      <c r="E84" s="1">
        <v>27</v>
      </c>
      <c r="F84" s="1">
        <v>0.83</v>
      </c>
      <c r="H84" s="1">
        <v>23.13</v>
      </c>
      <c r="I84" s="1">
        <v>27</v>
      </c>
      <c r="J84" s="1">
        <v>0</v>
      </c>
      <c r="K84" s="1">
        <f t="shared" si="2"/>
        <v>27</v>
      </c>
      <c r="L84" s="1" t="e">
        <f t="shared" si="3"/>
        <v>#N/A</v>
      </c>
      <c r="U84" s="1">
        <v>19.23</v>
      </c>
      <c r="V84" s="1">
        <v>8.32</v>
      </c>
    </row>
    <row r="85" spans="1:22" x14ac:dyDescent="0.2">
      <c r="A85" s="6">
        <v>84</v>
      </c>
      <c r="B85" s="1">
        <v>0</v>
      </c>
      <c r="C85" s="1" t="s">
        <v>31</v>
      </c>
      <c r="D85" s="1">
        <v>9.91</v>
      </c>
      <c r="E85" s="1">
        <v>27</v>
      </c>
      <c r="F85" s="1">
        <v>0.35</v>
      </c>
      <c r="H85" s="1">
        <v>9.91</v>
      </c>
      <c r="I85" s="1">
        <v>27</v>
      </c>
      <c r="J85" s="1">
        <v>0</v>
      </c>
      <c r="K85" s="1">
        <f t="shared" si="2"/>
        <v>27</v>
      </c>
      <c r="L85" s="1" t="e">
        <f t="shared" si="3"/>
        <v>#N/A</v>
      </c>
      <c r="U85" s="1">
        <v>10.1</v>
      </c>
      <c r="V85" s="1">
        <v>18.399999999999999</v>
      </c>
    </row>
    <row r="86" spans="1:22" x14ac:dyDescent="0.2">
      <c r="A86" s="6">
        <v>85</v>
      </c>
      <c r="B86" s="1">
        <v>1</v>
      </c>
      <c r="C86" s="1" t="s">
        <v>15</v>
      </c>
      <c r="D86" s="1">
        <v>6.22</v>
      </c>
      <c r="E86" s="1">
        <v>36</v>
      </c>
      <c r="F86" s="1">
        <v>0.17</v>
      </c>
      <c r="H86" s="1">
        <v>6.22</v>
      </c>
      <c r="I86" s="1">
        <v>36</v>
      </c>
      <c r="J86" s="1">
        <v>1</v>
      </c>
      <c r="K86" s="1" t="e">
        <f t="shared" si="2"/>
        <v>#N/A</v>
      </c>
      <c r="L86" s="1">
        <f t="shared" si="3"/>
        <v>36</v>
      </c>
      <c r="U86" s="1">
        <v>31.31</v>
      </c>
      <c r="V86" s="1">
        <v>3.61</v>
      </c>
    </row>
    <row r="87" spans="1:22" x14ac:dyDescent="0.2">
      <c r="A87" s="6">
        <v>86</v>
      </c>
      <c r="B87" s="1">
        <v>0</v>
      </c>
      <c r="C87" s="1" t="s">
        <v>31</v>
      </c>
      <c r="D87" s="1">
        <v>0.45</v>
      </c>
      <c r="E87" s="1">
        <v>20</v>
      </c>
      <c r="F87" s="1">
        <v>0.02</v>
      </c>
      <c r="H87" s="1">
        <v>0.45</v>
      </c>
      <c r="I87" s="1">
        <v>20</v>
      </c>
      <c r="J87" s="1">
        <v>0</v>
      </c>
      <c r="K87" s="1">
        <f t="shared" si="2"/>
        <v>20</v>
      </c>
      <c r="L87" s="1" t="e">
        <f t="shared" si="3"/>
        <v>#N/A</v>
      </c>
      <c r="U87" s="1">
        <v>6.8</v>
      </c>
      <c r="V87" s="1">
        <v>3.85</v>
      </c>
    </row>
    <row r="88" spans="1:22" x14ac:dyDescent="0.2">
      <c r="A88" s="6">
        <v>87</v>
      </c>
      <c r="B88" s="1">
        <v>1</v>
      </c>
      <c r="C88" s="1" t="s">
        <v>21</v>
      </c>
      <c r="D88" s="1">
        <v>17.53</v>
      </c>
      <c r="E88" s="1">
        <v>38</v>
      </c>
      <c r="F88" s="1">
        <v>0.45</v>
      </c>
      <c r="H88" s="1">
        <v>17.53</v>
      </c>
      <c r="I88" s="1">
        <v>38</v>
      </c>
      <c r="J88" s="1">
        <v>1</v>
      </c>
      <c r="K88" s="1" t="e">
        <f t="shared" si="2"/>
        <v>#N/A</v>
      </c>
      <c r="L88" s="1">
        <f t="shared" si="3"/>
        <v>38</v>
      </c>
      <c r="U88" s="1">
        <v>44.72</v>
      </c>
      <c r="V88" s="1">
        <v>1.55</v>
      </c>
    </row>
    <row r="89" spans="1:22" x14ac:dyDescent="0.2">
      <c r="A89" s="6">
        <v>88</v>
      </c>
      <c r="B89" s="1">
        <v>1</v>
      </c>
      <c r="C89" s="1" t="s">
        <v>21</v>
      </c>
      <c r="D89" s="1">
        <v>4.5199999999999996</v>
      </c>
      <c r="E89" s="1">
        <v>21</v>
      </c>
      <c r="F89" s="1">
        <v>0.21</v>
      </c>
      <c r="H89" s="1">
        <v>4.5199999999999996</v>
      </c>
      <c r="I89" s="1">
        <v>21</v>
      </c>
      <c r="J89" s="1">
        <v>1</v>
      </c>
      <c r="K89" s="1" t="e">
        <f t="shared" si="2"/>
        <v>#N/A</v>
      </c>
      <c r="L89" s="1">
        <f t="shared" si="3"/>
        <v>21</v>
      </c>
      <c r="U89" s="1">
        <v>10.68</v>
      </c>
      <c r="V89" s="1">
        <v>6.67</v>
      </c>
    </row>
    <row r="90" spans="1:22" x14ac:dyDescent="0.2">
      <c r="A90" s="6">
        <v>89</v>
      </c>
      <c r="B90" s="1">
        <v>0</v>
      </c>
      <c r="C90" s="1" t="s">
        <v>15</v>
      </c>
      <c r="D90" s="1">
        <v>9.69</v>
      </c>
      <c r="E90" s="1">
        <v>24</v>
      </c>
      <c r="F90" s="1">
        <v>0.39</v>
      </c>
      <c r="H90" s="1">
        <v>9.69</v>
      </c>
      <c r="I90" s="1">
        <v>24</v>
      </c>
      <c r="J90" s="1">
        <v>0</v>
      </c>
      <c r="K90" s="1">
        <f t="shared" si="2"/>
        <v>24</v>
      </c>
      <c r="L90" s="1" t="e">
        <f t="shared" si="3"/>
        <v>#N/A</v>
      </c>
      <c r="U90" s="1">
        <v>8.1300000000000008</v>
      </c>
      <c r="V90" s="1">
        <v>4.57</v>
      </c>
    </row>
    <row r="91" spans="1:22" x14ac:dyDescent="0.2">
      <c r="A91" s="6">
        <v>90</v>
      </c>
      <c r="B91" s="1">
        <v>0</v>
      </c>
      <c r="C91" s="1" t="s">
        <v>21</v>
      </c>
      <c r="D91" s="1">
        <v>5.78</v>
      </c>
      <c r="E91" s="1">
        <v>4</v>
      </c>
      <c r="F91" s="1">
        <v>1.1599999999999999</v>
      </c>
      <c r="H91" s="1">
        <v>5.78</v>
      </c>
      <c r="I91" s="1">
        <v>4</v>
      </c>
      <c r="J91" s="1">
        <v>0</v>
      </c>
      <c r="K91" s="1">
        <f t="shared" si="2"/>
        <v>4</v>
      </c>
      <c r="L91" s="1" t="e">
        <f t="shared" si="3"/>
        <v>#N/A</v>
      </c>
      <c r="U91" s="1">
        <v>38.18</v>
      </c>
      <c r="V91" s="1">
        <v>3.92</v>
      </c>
    </row>
    <row r="92" spans="1:22" x14ac:dyDescent="0.2">
      <c r="A92" s="6">
        <v>91</v>
      </c>
      <c r="B92" s="1">
        <v>0</v>
      </c>
      <c r="C92" s="1" t="s">
        <v>31</v>
      </c>
      <c r="D92" s="1">
        <v>18.87</v>
      </c>
      <c r="E92" s="1">
        <v>9</v>
      </c>
      <c r="F92" s="1">
        <v>1.89</v>
      </c>
      <c r="H92" s="1">
        <v>18.87</v>
      </c>
      <c r="I92" s="1">
        <v>9</v>
      </c>
      <c r="J92" s="1">
        <v>0</v>
      </c>
      <c r="K92" s="1">
        <f t="shared" si="2"/>
        <v>9</v>
      </c>
      <c r="L92" s="1" t="e">
        <f t="shared" si="3"/>
        <v>#N/A</v>
      </c>
      <c r="U92" s="1">
        <v>1.83</v>
      </c>
      <c r="V92" s="1">
        <v>1.35</v>
      </c>
    </row>
    <row r="93" spans="1:22" x14ac:dyDescent="0.2">
      <c r="A93" s="6">
        <v>92</v>
      </c>
      <c r="B93" s="1">
        <v>0</v>
      </c>
      <c r="C93" s="1" t="s">
        <v>31</v>
      </c>
      <c r="D93" s="1">
        <v>4.8899999999999997</v>
      </c>
      <c r="E93" s="1">
        <v>3</v>
      </c>
      <c r="F93" s="1">
        <v>1.22</v>
      </c>
      <c r="H93" s="1">
        <v>4.8899999999999997</v>
      </c>
      <c r="I93" s="1">
        <v>3</v>
      </c>
      <c r="J93" s="1">
        <v>0</v>
      </c>
      <c r="K93" s="1">
        <f t="shared" si="2"/>
        <v>3</v>
      </c>
      <c r="L93" s="1" t="e">
        <f t="shared" si="3"/>
        <v>#N/A</v>
      </c>
      <c r="U93" s="1">
        <v>47.9</v>
      </c>
      <c r="V93" s="1">
        <v>0.25</v>
      </c>
    </row>
    <row r="94" spans="1:22" x14ac:dyDescent="0.2">
      <c r="A94" s="6">
        <v>93</v>
      </c>
      <c r="B94" s="1">
        <v>1</v>
      </c>
      <c r="C94" s="1" t="s">
        <v>31</v>
      </c>
      <c r="D94" s="1">
        <v>1.66</v>
      </c>
      <c r="E94" s="1">
        <v>54</v>
      </c>
      <c r="F94" s="1">
        <v>0.03</v>
      </c>
      <c r="H94" s="1">
        <v>1.66</v>
      </c>
      <c r="I94" s="1">
        <v>54</v>
      </c>
      <c r="J94" s="1">
        <v>1</v>
      </c>
      <c r="K94" s="1" t="e">
        <f t="shared" si="2"/>
        <v>#N/A</v>
      </c>
      <c r="L94" s="1">
        <f t="shared" si="3"/>
        <v>54</v>
      </c>
      <c r="U94" s="1">
        <v>7.46</v>
      </c>
      <c r="V94" s="1">
        <v>7.61</v>
      </c>
    </row>
    <row r="95" spans="1:22" x14ac:dyDescent="0.2">
      <c r="A95" s="6">
        <v>94</v>
      </c>
      <c r="B95" s="1">
        <v>1</v>
      </c>
      <c r="C95" s="1" t="s">
        <v>31</v>
      </c>
      <c r="D95" s="1">
        <v>4.42</v>
      </c>
      <c r="E95" s="1">
        <v>17</v>
      </c>
      <c r="F95" s="1">
        <v>0.25</v>
      </c>
      <c r="H95" s="1">
        <v>4.42</v>
      </c>
      <c r="I95" s="1">
        <v>17</v>
      </c>
      <c r="J95" s="1">
        <v>1</v>
      </c>
      <c r="K95" s="1" t="e">
        <f t="shared" si="2"/>
        <v>#N/A</v>
      </c>
      <c r="L95" s="1">
        <f t="shared" si="3"/>
        <v>17</v>
      </c>
      <c r="U95" s="1">
        <v>1.03</v>
      </c>
      <c r="V95" s="1">
        <v>11.05</v>
      </c>
    </row>
    <row r="96" spans="1:22" x14ac:dyDescent="0.2">
      <c r="A96" s="6">
        <v>95</v>
      </c>
      <c r="B96" s="1">
        <v>0</v>
      </c>
      <c r="C96" s="1" t="s">
        <v>31</v>
      </c>
      <c r="D96" s="1">
        <v>13.38</v>
      </c>
      <c r="E96" s="1">
        <v>22</v>
      </c>
      <c r="F96" s="1">
        <v>0.57999999999999996</v>
      </c>
      <c r="H96" s="1">
        <v>13.38</v>
      </c>
      <c r="I96" s="1">
        <v>22</v>
      </c>
      <c r="J96" s="1">
        <v>0</v>
      </c>
      <c r="K96" s="1">
        <f t="shared" si="2"/>
        <v>22</v>
      </c>
      <c r="L96" s="1" t="e">
        <f t="shared" si="3"/>
        <v>#N/A</v>
      </c>
      <c r="U96" s="1">
        <v>6.71</v>
      </c>
      <c r="V96" s="1">
        <v>2.39</v>
      </c>
    </row>
    <row r="97" spans="1:22" x14ac:dyDescent="0.2">
      <c r="A97" s="6">
        <v>96</v>
      </c>
      <c r="B97" s="1">
        <v>0</v>
      </c>
      <c r="C97" s="1" t="s">
        <v>31</v>
      </c>
      <c r="D97" s="1">
        <v>9.8699999999999992</v>
      </c>
      <c r="E97" s="1">
        <v>6</v>
      </c>
      <c r="F97" s="1">
        <v>1.41</v>
      </c>
      <c r="H97" s="1">
        <v>9.8699999999999992</v>
      </c>
      <c r="I97" s="1">
        <v>6</v>
      </c>
      <c r="J97" s="1">
        <v>0</v>
      </c>
      <c r="K97" s="1">
        <f t="shared" si="2"/>
        <v>6</v>
      </c>
      <c r="L97" s="1" t="e">
        <f t="shared" si="3"/>
        <v>#N/A</v>
      </c>
      <c r="U97" s="1">
        <v>12.95</v>
      </c>
      <c r="V97" s="1">
        <v>14.91</v>
      </c>
    </row>
    <row r="98" spans="1:22" x14ac:dyDescent="0.2">
      <c r="A98" s="6">
        <v>97</v>
      </c>
      <c r="B98" s="1">
        <v>0</v>
      </c>
      <c r="C98" s="1" t="s">
        <v>31</v>
      </c>
      <c r="D98" s="1">
        <v>23.6</v>
      </c>
      <c r="E98" s="1">
        <v>56</v>
      </c>
      <c r="F98" s="1">
        <v>0.41</v>
      </c>
      <c r="H98" s="1">
        <v>23.6</v>
      </c>
      <c r="I98" s="1">
        <v>56</v>
      </c>
      <c r="J98" s="1">
        <v>0</v>
      </c>
      <c r="K98" s="1">
        <f t="shared" si="2"/>
        <v>56</v>
      </c>
      <c r="L98" s="1" t="e">
        <f t="shared" si="3"/>
        <v>#N/A</v>
      </c>
      <c r="U98" s="1">
        <v>24.44</v>
      </c>
      <c r="V98" s="1">
        <v>2.6</v>
      </c>
    </row>
    <row r="99" spans="1:22" x14ac:dyDescent="0.2">
      <c r="A99" s="6">
        <v>98</v>
      </c>
      <c r="B99" s="1">
        <v>1</v>
      </c>
      <c r="C99" s="1" t="s">
        <v>15</v>
      </c>
      <c r="D99" s="1">
        <v>3.89</v>
      </c>
      <c r="E99" s="1">
        <v>33</v>
      </c>
      <c r="F99" s="1">
        <v>0.11</v>
      </c>
      <c r="H99" s="1">
        <v>3.89</v>
      </c>
      <c r="I99" s="1">
        <v>33</v>
      </c>
      <c r="J99" s="1">
        <v>1</v>
      </c>
      <c r="K99" s="1" t="e">
        <f t="shared" si="2"/>
        <v>#N/A</v>
      </c>
      <c r="L99" s="1">
        <f t="shared" si="3"/>
        <v>33</v>
      </c>
      <c r="U99" s="1">
        <v>28.76</v>
      </c>
      <c r="V99" s="1">
        <v>0.39</v>
      </c>
    </row>
    <row r="100" spans="1:22" x14ac:dyDescent="0.2">
      <c r="A100" s="6">
        <v>99</v>
      </c>
      <c r="B100" s="1">
        <v>1</v>
      </c>
      <c r="C100" s="1" t="s">
        <v>31</v>
      </c>
      <c r="D100" s="1">
        <v>3.4</v>
      </c>
      <c r="E100" s="1">
        <v>33</v>
      </c>
      <c r="F100" s="1">
        <v>0.1</v>
      </c>
      <c r="H100" s="1">
        <v>3.4</v>
      </c>
      <c r="I100" s="1">
        <v>33</v>
      </c>
      <c r="J100" s="1">
        <v>1</v>
      </c>
      <c r="K100" s="1" t="e">
        <f t="shared" si="2"/>
        <v>#N/A</v>
      </c>
      <c r="L100" s="1">
        <f t="shared" si="3"/>
        <v>33</v>
      </c>
      <c r="U100" s="1">
        <v>10.27</v>
      </c>
      <c r="V100" s="1">
        <v>0.56000000000000005</v>
      </c>
    </row>
    <row r="101" spans="1:22" x14ac:dyDescent="0.2">
      <c r="A101" s="6">
        <v>100</v>
      </c>
      <c r="B101" s="1">
        <v>1</v>
      </c>
      <c r="C101" s="1" t="s">
        <v>21</v>
      </c>
      <c r="D101" s="1">
        <v>3.58</v>
      </c>
      <c r="E101" s="1">
        <v>54</v>
      </c>
      <c r="F101" s="1">
        <v>7.0000000000000007E-2</v>
      </c>
      <c r="H101" s="1">
        <v>3.58</v>
      </c>
      <c r="I101" s="1">
        <v>54</v>
      </c>
      <c r="J101" s="1">
        <v>1</v>
      </c>
      <c r="K101" s="1" t="e">
        <f t="shared" si="2"/>
        <v>#N/A</v>
      </c>
      <c r="L101" s="1">
        <f t="shared" si="3"/>
        <v>54</v>
      </c>
      <c r="U101" s="1">
        <v>52.22</v>
      </c>
      <c r="V101" s="1">
        <v>1.95</v>
      </c>
    </row>
    <row r="102" spans="1:22" x14ac:dyDescent="0.2">
      <c r="A102" s="6">
        <v>101</v>
      </c>
      <c r="B102" s="1">
        <v>0</v>
      </c>
      <c r="C102" s="1" t="s">
        <v>31</v>
      </c>
      <c r="D102" s="1">
        <v>31.11</v>
      </c>
      <c r="E102" s="1">
        <v>39</v>
      </c>
      <c r="F102" s="1">
        <v>0.78</v>
      </c>
      <c r="H102" s="1">
        <v>31.11</v>
      </c>
      <c r="I102" s="1">
        <v>39</v>
      </c>
      <c r="J102" s="1">
        <v>0</v>
      </c>
      <c r="K102" s="1">
        <f t="shared" si="2"/>
        <v>39</v>
      </c>
      <c r="L102" s="1" t="e">
        <f t="shared" si="3"/>
        <v>#N/A</v>
      </c>
      <c r="U102" s="1">
        <v>17.22</v>
      </c>
      <c r="V102" s="1">
        <v>8.6999999999999993</v>
      </c>
    </row>
    <row r="103" spans="1:22" x14ac:dyDescent="0.2">
      <c r="A103" s="6">
        <v>102</v>
      </c>
      <c r="B103" s="1">
        <v>1</v>
      </c>
      <c r="C103" s="1" t="s">
        <v>31</v>
      </c>
      <c r="D103" s="1">
        <v>2.81</v>
      </c>
      <c r="E103" s="1">
        <v>39</v>
      </c>
      <c r="F103" s="1">
        <v>7.0000000000000007E-2</v>
      </c>
      <c r="H103" s="1">
        <v>2.81</v>
      </c>
      <c r="I103" s="1">
        <v>39</v>
      </c>
      <c r="J103" s="1">
        <v>1</v>
      </c>
      <c r="K103" s="1" t="e">
        <f t="shared" si="2"/>
        <v>#N/A</v>
      </c>
      <c r="L103" s="1">
        <f t="shared" si="3"/>
        <v>39</v>
      </c>
      <c r="U103" s="1">
        <v>13.86</v>
      </c>
      <c r="V103" s="1">
        <v>2.17</v>
      </c>
    </row>
    <row r="104" spans="1:22" x14ac:dyDescent="0.2">
      <c r="A104" s="6">
        <v>103</v>
      </c>
      <c r="B104" s="1">
        <v>0</v>
      </c>
      <c r="C104" s="1" t="s">
        <v>21</v>
      </c>
      <c r="D104" s="1">
        <v>9.8699999999999992</v>
      </c>
      <c r="E104" s="1">
        <v>29</v>
      </c>
      <c r="F104" s="1">
        <v>0.33</v>
      </c>
      <c r="H104" s="1">
        <v>9.8699999999999992</v>
      </c>
      <c r="I104" s="1">
        <v>29</v>
      </c>
      <c r="J104" s="1">
        <v>0</v>
      </c>
      <c r="K104" s="1">
        <f t="shared" si="2"/>
        <v>29</v>
      </c>
      <c r="L104" s="1" t="e">
        <f t="shared" si="3"/>
        <v>#N/A</v>
      </c>
      <c r="U104" s="1">
        <v>17.75</v>
      </c>
      <c r="V104" s="1">
        <v>3.58</v>
      </c>
    </row>
    <row r="105" spans="1:22" x14ac:dyDescent="0.2">
      <c r="A105" s="6">
        <v>104</v>
      </c>
      <c r="B105" s="1">
        <v>0</v>
      </c>
      <c r="C105" s="1" t="s">
        <v>15</v>
      </c>
      <c r="D105" s="1">
        <v>35.520000000000003</v>
      </c>
      <c r="E105" s="1">
        <v>40</v>
      </c>
      <c r="F105" s="1">
        <v>0.87</v>
      </c>
      <c r="H105" s="1">
        <v>35.520000000000003</v>
      </c>
      <c r="I105" s="1">
        <v>40</v>
      </c>
      <c r="J105" s="1">
        <v>0</v>
      </c>
      <c r="K105" s="1">
        <f t="shared" si="2"/>
        <v>40</v>
      </c>
      <c r="L105" s="1" t="e">
        <f t="shared" si="3"/>
        <v>#N/A</v>
      </c>
      <c r="U105" s="1">
        <v>8.7100000000000009</v>
      </c>
      <c r="V105" s="1">
        <v>1.42</v>
      </c>
    </row>
    <row r="106" spans="1:22" x14ac:dyDescent="0.2">
      <c r="A106" s="6">
        <v>105</v>
      </c>
      <c r="B106" s="1">
        <v>0</v>
      </c>
      <c r="C106" s="1" t="s">
        <v>31</v>
      </c>
      <c r="D106" s="1">
        <v>4.5999999999999996</v>
      </c>
      <c r="E106" s="1">
        <v>1</v>
      </c>
      <c r="F106" s="1">
        <v>2.2999999999999998</v>
      </c>
      <c r="H106" s="1">
        <v>4.5999999999999996</v>
      </c>
      <c r="I106" s="1">
        <v>1</v>
      </c>
      <c r="J106" s="1">
        <v>0</v>
      </c>
      <c r="K106" s="1">
        <f t="shared" si="2"/>
        <v>1</v>
      </c>
      <c r="L106" s="1" t="e">
        <f t="shared" si="3"/>
        <v>#N/A</v>
      </c>
      <c r="U106" s="1">
        <v>10.39</v>
      </c>
      <c r="V106" s="1">
        <v>2.98</v>
      </c>
    </row>
    <row r="107" spans="1:22" x14ac:dyDescent="0.2">
      <c r="A107" s="6">
        <v>106</v>
      </c>
      <c r="B107" s="1">
        <v>1</v>
      </c>
      <c r="C107" s="1" t="s">
        <v>31</v>
      </c>
      <c r="D107" s="1">
        <v>14.24</v>
      </c>
      <c r="E107" s="1">
        <v>37</v>
      </c>
      <c r="F107" s="1">
        <v>0.37</v>
      </c>
      <c r="H107" s="1">
        <v>14.24</v>
      </c>
      <c r="I107" s="1">
        <v>37</v>
      </c>
      <c r="J107" s="1">
        <v>1</v>
      </c>
      <c r="K107" s="1" t="e">
        <f t="shared" si="2"/>
        <v>#N/A</v>
      </c>
      <c r="L107" s="1">
        <f t="shared" si="3"/>
        <v>37</v>
      </c>
      <c r="U107" s="1">
        <v>18.25</v>
      </c>
      <c r="V107" s="1">
        <v>0.68</v>
      </c>
    </row>
    <row r="108" spans="1:22" x14ac:dyDescent="0.2">
      <c r="A108" s="6">
        <v>107</v>
      </c>
      <c r="B108" s="1">
        <v>1</v>
      </c>
      <c r="C108" s="1" t="s">
        <v>15</v>
      </c>
      <c r="D108" s="1">
        <v>2.9</v>
      </c>
      <c r="E108" s="1">
        <v>46</v>
      </c>
      <c r="F108" s="1">
        <v>0.06</v>
      </c>
      <c r="H108" s="1">
        <v>2.9</v>
      </c>
      <c r="I108" s="1">
        <v>46</v>
      </c>
      <c r="J108" s="1">
        <v>1</v>
      </c>
      <c r="K108" s="1" t="e">
        <f t="shared" si="2"/>
        <v>#N/A</v>
      </c>
      <c r="L108" s="1">
        <f t="shared" si="3"/>
        <v>46</v>
      </c>
      <c r="U108" s="1">
        <v>20.05</v>
      </c>
      <c r="V108" s="1">
        <v>2.2599999999999998</v>
      </c>
    </row>
    <row r="109" spans="1:22" x14ac:dyDescent="0.2">
      <c r="A109" s="6">
        <v>108</v>
      </c>
      <c r="B109" s="1">
        <v>0</v>
      </c>
      <c r="C109" s="1" t="s">
        <v>15</v>
      </c>
      <c r="D109" s="1">
        <v>24.74</v>
      </c>
      <c r="E109" s="1">
        <v>17</v>
      </c>
      <c r="F109" s="1">
        <v>1.37</v>
      </c>
      <c r="H109" s="1">
        <v>24.74</v>
      </c>
      <c r="I109" s="1">
        <v>17</v>
      </c>
      <c r="J109" s="1">
        <v>0</v>
      </c>
      <c r="K109" s="1">
        <f t="shared" si="2"/>
        <v>17</v>
      </c>
      <c r="L109" s="1" t="e">
        <f t="shared" si="3"/>
        <v>#N/A</v>
      </c>
      <c r="U109" s="1">
        <v>50.98</v>
      </c>
      <c r="V109" s="1">
        <v>6.93</v>
      </c>
    </row>
    <row r="110" spans="1:22" x14ac:dyDescent="0.2">
      <c r="A110" s="6">
        <v>109</v>
      </c>
      <c r="B110" s="1">
        <v>1</v>
      </c>
      <c r="C110" s="1" t="s">
        <v>15</v>
      </c>
      <c r="D110" s="1">
        <v>2.93</v>
      </c>
      <c r="E110" s="1">
        <v>27</v>
      </c>
      <c r="F110" s="1">
        <v>0.1</v>
      </c>
      <c r="H110" s="1">
        <v>2.93</v>
      </c>
      <c r="I110" s="1">
        <v>27</v>
      </c>
      <c r="J110" s="1">
        <v>1</v>
      </c>
      <c r="K110" s="1" t="e">
        <f t="shared" si="2"/>
        <v>#N/A</v>
      </c>
      <c r="L110" s="1">
        <f t="shared" si="3"/>
        <v>27</v>
      </c>
      <c r="U110" s="1">
        <v>70.61</v>
      </c>
      <c r="V110" s="1">
        <v>11.67</v>
      </c>
    </row>
    <row r="111" spans="1:22" x14ac:dyDescent="0.2">
      <c r="A111" s="6">
        <v>110</v>
      </c>
      <c r="B111" s="1">
        <v>0</v>
      </c>
      <c r="C111" s="1" t="s">
        <v>21</v>
      </c>
      <c r="D111" s="1">
        <v>5.98</v>
      </c>
      <c r="E111" s="1">
        <v>1</v>
      </c>
      <c r="F111" s="1">
        <v>2.99</v>
      </c>
      <c r="H111" s="1">
        <v>5.98</v>
      </c>
      <c r="I111" s="1">
        <v>1</v>
      </c>
      <c r="J111" s="1">
        <v>0</v>
      </c>
      <c r="K111" s="1">
        <f t="shared" si="2"/>
        <v>1</v>
      </c>
      <c r="L111" s="1" t="e">
        <f t="shared" si="3"/>
        <v>#N/A</v>
      </c>
      <c r="U111" s="1">
        <v>15.75</v>
      </c>
      <c r="V111" s="1">
        <v>5.31</v>
      </c>
    </row>
    <row r="112" spans="1:22" x14ac:dyDescent="0.2">
      <c r="A112" s="6">
        <v>111</v>
      </c>
      <c r="B112" s="1">
        <v>0</v>
      </c>
      <c r="C112" s="1" t="s">
        <v>31</v>
      </c>
      <c r="D112" s="1">
        <v>24.59</v>
      </c>
      <c r="E112" s="1">
        <v>49</v>
      </c>
      <c r="F112" s="1">
        <v>0.49</v>
      </c>
      <c r="H112" s="1">
        <v>24.59</v>
      </c>
      <c r="I112" s="1">
        <v>49</v>
      </c>
      <c r="J112" s="1">
        <v>0</v>
      </c>
      <c r="K112" s="1">
        <f t="shared" si="2"/>
        <v>49</v>
      </c>
      <c r="L112" s="1" t="e">
        <f t="shared" si="3"/>
        <v>#N/A</v>
      </c>
      <c r="U112" s="1">
        <v>14.58</v>
      </c>
      <c r="V112" s="1">
        <v>1.83</v>
      </c>
    </row>
    <row r="113" spans="1:22" x14ac:dyDescent="0.2">
      <c r="A113" s="6">
        <v>112</v>
      </c>
      <c r="B113" s="1">
        <v>0</v>
      </c>
      <c r="C113" s="1" t="s">
        <v>31</v>
      </c>
      <c r="D113" s="1">
        <v>18.170000000000002</v>
      </c>
      <c r="E113" s="1">
        <v>2</v>
      </c>
      <c r="F113" s="1">
        <v>6.06</v>
      </c>
      <c r="H113" s="1">
        <v>18.170000000000002</v>
      </c>
      <c r="I113" s="1">
        <v>2</v>
      </c>
      <c r="J113" s="1">
        <v>0</v>
      </c>
      <c r="K113" s="1">
        <f t="shared" si="2"/>
        <v>2</v>
      </c>
      <c r="L113" s="1" t="e">
        <f t="shared" si="3"/>
        <v>#N/A</v>
      </c>
      <c r="U113" s="1">
        <v>19.809999999999999</v>
      </c>
      <c r="V113" s="1">
        <v>2.62</v>
      </c>
    </row>
    <row r="114" spans="1:22" x14ac:dyDescent="0.2">
      <c r="A114" s="6">
        <v>113</v>
      </c>
      <c r="B114" s="1">
        <v>0</v>
      </c>
      <c r="C114" s="1" t="s">
        <v>15</v>
      </c>
      <c r="D114" s="1">
        <v>13.97</v>
      </c>
      <c r="E114" s="1">
        <v>14</v>
      </c>
      <c r="F114" s="1">
        <v>0.93</v>
      </c>
      <c r="H114" s="1">
        <v>13.97</v>
      </c>
      <c r="I114" s="1">
        <v>14</v>
      </c>
      <c r="J114" s="1">
        <v>0</v>
      </c>
      <c r="K114" s="1">
        <f t="shared" si="2"/>
        <v>14</v>
      </c>
      <c r="L114" s="1" t="e">
        <f t="shared" si="3"/>
        <v>#N/A</v>
      </c>
      <c r="U114" s="1">
        <v>18.47</v>
      </c>
      <c r="V114" s="1">
        <v>0.85</v>
      </c>
    </row>
    <row r="115" spans="1:22" x14ac:dyDescent="0.2">
      <c r="A115" s="6">
        <v>114</v>
      </c>
      <c r="B115" s="1">
        <v>1</v>
      </c>
      <c r="C115" s="1" t="s">
        <v>15</v>
      </c>
      <c r="D115" s="1">
        <v>4.58</v>
      </c>
      <c r="E115" s="1">
        <v>42</v>
      </c>
      <c r="F115" s="1">
        <v>0.11</v>
      </c>
      <c r="H115" s="1">
        <v>4.58</v>
      </c>
      <c r="I115" s="1">
        <v>42</v>
      </c>
      <c r="J115" s="1">
        <v>1</v>
      </c>
      <c r="K115" s="1" t="e">
        <f t="shared" si="2"/>
        <v>#N/A</v>
      </c>
      <c r="L115" s="1">
        <f t="shared" si="3"/>
        <v>42</v>
      </c>
      <c r="U115" s="1">
        <v>22.52</v>
      </c>
      <c r="V115" s="1">
        <v>5.0199999999999996</v>
      </c>
    </row>
    <row r="116" spans="1:22" x14ac:dyDescent="0.2">
      <c r="A116" s="6">
        <v>115</v>
      </c>
      <c r="B116" s="1">
        <v>0</v>
      </c>
      <c r="C116" s="1" t="s">
        <v>15</v>
      </c>
      <c r="D116" s="1">
        <v>17.18</v>
      </c>
      <c r="E116" s="1">
        <v>22</v>
      </c>
      <c r="F116" s="1">
        <v>0.75</v>
      </c>
      <c r="H116" s="1">
        <v>17.18</v>
      </c>
      <c r="I116" s="1">
        <v>22</v>
      </c>
      <c r="J116" s="1">
        <v>0</v>
      </c>
      <c r="K116" s="1">
        <f t="shared" si="2"/>
        <v>22</v>
      </c>
      <c r="L116" s="1" t="e">
        <f t="shared" si="3"/>
        <v>#N/A</v>
      </c>
      <c r="U116" s="1">
        <v>11.54</v>
      </c>
      <c r="V116" s="1">
        <v>2.7</v>
      </c>
    </row>
    <row r="117" spans="1:22" x14ac:dyDescent="0.2">
      <c r="A117" s="6">
        <v>116</v>
      </c>
      <c r="B117" s="1">
        <v>0</v>
      </c>
      <c r="C117" s="1" t="s">
        <v>31</v>
      </c>
      <c r="D117" s="1">
        <v>4.8899999999999997</v>
      </c>
      <c r="E117" s="1">
        <v>6</v>
      </c>
      <c r="F117" s="1">
        <v>0.7</v>
      </c>
      <c r="H117" s="1">
        <v>4.8899999999999997</v>
      </c>
      <c r="I117" s="1">
        <v>6</v>
      </c>
      <c r="J117" s="1">
        <v>0</v>
      </c>
      <c r="K117" s="1">
        <f t="shared" si="2"/>
        <v>6</v>
      </c>
      <c r="L117" s="1" t="e">
        <f t="shared" si="3"/>
        <v>#N/A</v>
      </c>
      <c r="U117" s="1">
        <v>38.43</v>
      </c>
      <c r="V117" s="1">
        <v>1.79</v>
      </c>
    </row>
    <row r="118" spans="1:22" x14ac:dyDescent="0.2">
      <c r="A118" s="6">
        <v>117</v>
      </c>
      <c r="B118" s="1">
        <v>0</v>
      </c>
      <c r="C118" s="1" t="s">
        <v>21</v>
      </c>
      <c r="D118" s="1">
        <v>6.77</v>
      </c>
      <c r="E118" s="1">
        <v>22</v>
      </c>
      <c r="F118" s="1">
        <v>0.28999999999999998</v>
      </c>
      <c r="H118" s="1">
        <v>6.77</v>
      </c>
      <c r="I118" s="1">
        <v>22</v>
      </c>
      <c r="J118" s="1">
        <v>0</v>
      </c>
      <c r="K118" s="1">
        <f t="shared" si="2"/>
        <v>22</v>
      </c>
      <c r="L118" s="1" t="e">
        <f t="shared" si="3"/>
        <v>#N/A</v>
      </c>
      <c r="U118" s="1">
        <v>19.48</v>
      </c>
      <c r="V118" s="1">
        <v>13.86</v>
      </c>
    </row>
    <row r="119" spans="1:22" x14ac:dyDescent="0.2">
      <c r="A119" s="6">
        <v>118</v>
      </c>
      <c r="B119" s="1">
        <v>1</v>
      </c>
      <c r="C119" s="1" t="s">
        <v>15</v>
      </c>
      <c r="D119" s="1">
        <v>1.28</v>
      </c>
      <c r="E119" s="1">
        <v>52</v>
      </c>
      <c r="F119" s="1">
        <v>0.02</v>
      </c>
      <c r="H119" s="1">
        <v>1.28</v>
      </c>
      <c r="I119" s="1">
        <v>52</v>
      </c>
      <c r="J119" s="1">
        <v>1</v>
      </c>
      <c r="K119" s="1" t="e">
        <f t="shared" si="2"/>
        <v>#N/A</v>
      </c>
      <c r="L119" s="1">
        <f t="shared" si="3"/>
        <v>52</v>
      </c>
      <c r="U119" s="1">
        <v>8.6999999999999993</v>
      </c>
      <c r="V119" s="1">
        <v>0.14000000000000001</v>
      </c>
    </row>
    <row r="120" spans="1:22" x14ac:dyDescent="0.2">
      <c r="A120" s="6">
        <v>119</v>
      </c>
      <c r="B120" s="1">
        <v>0</v>
      </c>
      <c r="C120" s="1" t="s">
        <v>31</v>
      </c>
      <c r="D120" s="1">
        <v>8.5399999999999991</v>
      </c>
      <c r="E120" s="1">
        <v>51</v>
      </c>
      <c r="F120" s="1">
        <v>0.16</v>
      </c>
      <c r="H120" s="1">
        <v>8.5399999999999991</v>
      </c>
      <c r="I120" s="1">
        <v>51</v>
      </c>
      <c r="J120" s="1">
        <v>0</v>
      </c>
      <c r="K120" s="1">
        <f t="shared" si="2"/>
        <v>51</v>
      </c>
      <c r="L120" s="1" t="e">
        <f t="shared" si="3"/>
        <v>#N/A</v>
      </c>
      <c r="U120" s="1">
        <v>19.190000000000001</v>
      </c>
      <c r="V120" s="1">
        <v>4.84</v>
      </c>
    </row>
    <row r="121" spans="1:22" x14ac:dyDescent="0.2">
      <c r="A121" s="6">
        <v>120</v>
      </c>
      <c r="B121" s="1">
        <v>0</v>
      </c>
      <c r="C121" s="1" t="s">
        <v>15</v>
      </c>
      <c r="D121" s="1">
        <v>17.579999999999998</v>
      </c>
      <c r="E121" s="1">
        <v>2</v>
      </c>
      <c r="F121" s="1">
        <v>5.86</v>
      </c>
      <c r="H121" s="1">
        <v>17.579999999999998</v>
      </c>
      <c r="I121" s="1">
        <v>2</v>
      </c>
      <c r="J121" s="1">
        <v>0</v>
      </c>
      <c r="K121" s="1">
        <f t="shared" si="2"/>
        <v>2</v>
      </c>
      <c r="L121" s="1" t="e">
        <f t="shared" si="3"/>
        <v>#N/A</v>
      </c>
      <c r="U121" s="1">
        <v>42.5</v>
      </c>
      <c r="V121" s="1">
        <v>0.53</v>
      </c>
    </row>
    <row r="122" spans="1:22" x14ac:dyDescent="0.2">
      <c r="A122" s="6">
        <v>121</v>
      </c>
      <c r="B122" s="1">
        <v>1</v>
      </c>
      <c r="C122" s="1" t="s">
        <v>15</v>
      </c>
      <c r="D122" s="1">
        <v>9.2799999999999994</v>
      </c>
      <c r="E122" s="1">
        <v>44</v>
      </c>
      <c r="F122" s="1">
        <v>0.21</v>
      </c>
      <c r="H122" s="1">
        <v>9.2799999999999994</v>
      </c>
      <c r="I122" s="1">
        <v>44</v>
      </c>
      <c r="J122" s="1">
        <v>1</v>
      </c>
      <c r="K122" s="1" t="e">
        <f t="shared" si="2"/>
        <v>#N/A</v>
      </c>
      <c r="L122" s="1">
        <f t="shared" si="3"/>
        <v>44</v>
      </c>
      <c r="U122" s="1">
        <v>6.33</v>
      </c>
      <c r="V122" s="1">
        <v>7.85</v>
      </c>
    </row>
    <row r="123" spans="1:22" x14ac:dyDescent="0.2">
      <c r="A123" s="6">
        <v>122</v>
      </c>
      <c r="B123" s="1">
        <v>1</v>
      </c>
      <c r="C123" s="1" t="s">
        <v>15</v>
      </c>
      <c r="D123" s="1">
        <v>6.18</v>
      </c>
      <c r="E123" s="1">
        <v>41</v>
      </c>
      <c r="F123" s="1">
        <v>0.15</v>
      </c>
      <c r="H123" s="1">
        <v>6.18</v>
      </c>
      <c r="I123" s="1">
        <v>41</v>
      </c>
      <c r="J123" s="1">
        <v>1</v>
      </c>
      <c r="K123" s="1" t="e">
        <f t="shared" si="2"/>
        <v>#N/A</v>
      </c>
      <c r="L123" s="1">
        <f t="shared" si="3"/>
        <v>41</v>
      </c>
      <c r="U123" s="1">
        <v>33.5</v>
      </c>
      <c r="V123" s="1">
        <v>2.5499999999999998</v>
      </c>
    </row>
    <row r="124" spans="1:22" x14ac:dyDescent="0.2">
      <c r="A124" s="6">
        <v>123</v>
      </c>
      <c r="B124" s="1">
        <v>1</v>
      </c>
      <c r="C124" s="1" t="s">
        <v>21</v>
      </c>
      <c r="D124" s="1">
        <v>5.88</v>
      </c>
      <c r="E124" s="1">
        <v>40</v>
      </c>
      <c r="F124" s="1">
        <v>0.14000000000000001</v>
      </c>
      <c r="H124" s="1">
        <v>5.88</v>
      </c>
      <c r="I124" s="1">
        <v>40</v>
      </c>
      <c r="J124" s="1">
        <v>1</v>
      </c>
      <c r="K124" s="1" t="e">
        <f t="shared" si="2"/>
        <v>#N/A</v>
      </c>
      <c r="L124" s="1">
        <f t="shared" si="3"/>
        <v>40</v>
      </c>
      <c r="U124" s="1">
        <v>47.79</v>
      </c>
      <c r="V124" s="1">
        <v>1.04</v>
      </c>
    </row>
    <row r="125" spans="1:22" x14ac:dyDescent="0.2">
      <c r="A125" s="6">
        <v>124</v>
      </c>
      <c r="B125" s="1">
        <v>1</v>
      </c>
      <c r="C125" s="1" t="s">
        <v>21</v>
      </c>
      <c r="D125" s="1">
        <v>2.86</v>
      </c>
      <c r="E125" s="1">
        <v>30</v>
      </c>
      <c r="F125" s="1">
        <v>0.09</v>
      </c>
      <c r="H125" s="1">
        <v>2.86</v>
      </c>
      <c r="I125" s="1">
        <v>30</v>
      </c>
      <c r="J125" s="1">
        <v>1</v>
      </c>
      <c r="K125" s="1" t="e">
        <f t="shared" si="2"/>
        <v>#N/A</v>
      </c>
      <c r="L125" s="1">
        <f t="shared" si="3"/>
        <v>30</v>
      </c>
      <c r="U125" s="1">
        <v>26.28</v>
      </c>
      <c r="V125" s="1">
        <v>1.95</v>
      </c>
    </row>
    <row r="126" spans="1:22" x14ac:dyDescent="0.2">
      <c r="A126" s="6">
        <v>125</v>
      </c>
      <c r="B126" s="1">
        <v>1</v>
      </c>
      <c r="C126" s="1" t="s">
        <v>15</v>
      </c>
      <c r="D126" s="1">
        <v>3.71</v>
      </c>
      <c r="E126" s="1">
        <v>28</v>
      </c>
      <c r="F126" s="1">
        <v>0.13</v>
      </c>
      <c r="H126" s="1">
        <v>3.71</v>
      </c>
      <c r="I126" s="1">
        <v>28</v>
      </c>
      <c r="J126" s="1">
        <v>1</v>
      </c>
      <c r="K126" s="1" t="e">
        <f t="shared" si="2"/>
        <v>#N/A</v>
      </c>
      <c r="L126" s="1">
        <f t="shared" si="3"/>
        <v>28</v>
      </c>
      <c r="U126" s="1">
        <v>9.91</v>
      </c>
      <c r="V126" s="1">
        <v>1.3</v>
      </c>
    </row>
    <row r="127" spans="1:22" x14ac:dyDescent="0.2">
      <c r="A127" s="6">
        <v>126</v>
      </c>
      <c r="B127" s="1">
        <v>1</v>
      </c>
      <c r="C127" s="1" t="s">
        <v>15</v>
      </c>
      <c r="D127" s="1">
        <v>1.7</v>
      </c>
      <c r="E127" s="1">
        <v>43</v>
      </c>
      <c r="F127" s="1">
        <v>0.04</v>
      </c>
      <c r="H127" s="1">
        <v>1.7</v>
      </c>
      <c r="I127" s="1">
        <v>43</v>
      </c>
      <c r="J127" s="1">
        <v>1</v>
      </c>
      <c r="K127" s="1" t="e">
        <f t="shared" si="2"/>
        <v>#N/A</v>
      </c>
      <c r="L127" s="1">
        <f t="shared" si="3"/>
        <v>43</v>
      </c>
      <c r="U127" s="1">
        <v>16.39</v>
      </c>
      <c r="V127" s="1">
        <v>0.33</v>
      </c>
    </row>
    <row r="128" spans="1:22" x14ac:dyDescent="0.2">
      <c r="A128" s="6">
        <v>127</v>
      </c>
      <c r="B128" s="1">
        <v>1</v>
      </c>
      <c r="C128" s="1" t="s">
        <v>21</v>
      </c>
      <c r="D128" s="1">
        <v>1.02</v>
      </c>
      <c r="E128" s="1">
        <v>20</v>
      </c>
      <c r="F128" s="1">
        <v>0.05</v>
      </c>
      <c r="H128" s="1">
        <v>1.02</v>
      </c>
      <c r="I128" s="1">
        <v>20</v>
      </c>
      <c r="J128" s="1">
        <v>1</v>
      </c>
      <c r="K128" s="1" t="e">
        <f t="shared" si="2"/>
        <v>#N/A</v>
      </c>
      <c r="L128" s="1">
        <f t="shared" si="3"/>
        <v>20</v>
      </c>
      <c r="U128" s="1">
        <v>32.78</v>
      </c>
      <c r="V128" s="1">
        <v>5.03</v>
      </c>
    </row>
    <row r="129" spans="1:22" x14ac:dyDescent="0.2">
      <c r="A129" s="6">
        <v>128</v>
      </c>
      <c r="B129" s="1">
        <v>1</v>
      </c>
      <c r="C129" s="1" t="s">
        <v>31</v>
      </c>
      <c r="D129" s="1">
        <v>1.36</v>
      </c>
      <c r="E129" s="1">
        <v>35</v>
      </c>
      <c r="F129" s="1">
        <v>0.04</v>
      </c>
      <c r="H129" s="1">
        <v>1.36</v>
      </c>
      <c r="I129" s="1">
        <v>35</v>
      </c>
      <c r="J129" s="1">
        <v>1</v>
      </c>
      <c r="K129" s="1" t="e">
        <f t="shared" si="2"/>
        <v>#N/A</v>
      </c>
      <c r="L129" s="1">
        <f t="shared" si="3"/>
        <v>35</v>
      </c>
      <c r="U129" s="1">
        <v>5.0199999999999996</v>
      </c>
      <c r="V129" s="1">
        <v>1.21</v>
      </c>
    </row>
    <row r="130" spans="1:22" x14ac:dyDescent="0.2">
      <c r="A130" s="6">
        <v>129</v>
      </c>
      <c r="B130" s="1">
        <v>0</v>
      </c>
      <c r="C130" s="1" t="s">
        <v>31</v>
      </c>
      <c r="D130" s="1">
        <v>12.26</v>
      </c>
      <c r="E130" s="1">
        <v>3</v>
      </c>
      <c r="F130" s="1">
        <v>3.06</v>
      </c>
      <c r="H130" s="1">
        <v>12.26</v>
      </c>
      <c r="I130" s="1">
        <v>3</v>
      </c>
      <c r="J130" s="1">
        <v>0</v>
      </c>
      <c r="K130" s="1">
        <f t="shared" si="2"/>
        <v>3</v>
      </c>
      <c r="L130" s="1" t="e">
        <f t="shared" si="3"/>
        <v>#N/A</v>
      </c>
      <c r="U130" s="1">
        <v>36.94</v>
      </c>
      <c r="V130" s="1">
        <v>3.55</v>
      </c>
    </row>
    <row r="131" spans="1:22" x14ac:dyDescent="0.2">
      <c r="A131" s="6">
        <v>130</v>
      </c>
      <c r="B131" s="1">
        <v>1</v>
      </c>
      <c r="C131" s="1" t="s">
        <v>31</v>
      </c>
      <c r="D131" s="1">
        <v>1.43</v>
      </c>
      <c r="E131" s="1">
        <v>16</v>
      </c>
      <c r="F131" s="1">
        <v>0.08</v>
      </c>
      <c r="H131" s="1">
        <v>1.43</v>
      </c>
      <c r="I131" s="1">
        <v>16</v>
      </c>
      <c r="J131" s="1">
        <v>1</v>
      </c>
      <c r="K131" s="1" t="e">
        <f t="shared" ref="K131:K194" si="4">IF($J131=0,$I131,NA())</f>
        <v>#N/A</v>
      </c>
      <c r="L131" s="1">
        <f t="shared" ref="L131:L194" si="5">IF($J131=1,$I131,NA())</f>
        <v>16</v>
      </c>
      <c r="U131" s="1">
        <v>3.51</v>
      </c>
      <c r="V131" s="1">
        <v>7.02</v>
      </c>
    </row>
    <row r="132" spans="1:22" x14ac:dyDescent="0.2">
      <c r="A132" s="6">
        <v>131</v>
      </c>
      <c r="B132" s="1">
        <v>0</v>
      </c>
      <c r="C132" s="1" t="s">
        <v>15</v>
      </c>
      <c r="D132" s="1">
        <v>26.9</v>
      </c>
      <c r="E132" s="1">
        <v>49</v>
      </c>
      <c r="F132" s="1">
        <v>0.54</v>
      </c>
      <c r="H132" s="1">
        <v>26.9</v>
      </c>
      <c r="I132" s="1">
        <v>49</v>
      </c>
      <c r="J132" s="1">
        <v>0</v>
      </c>
      <c r="K132" s="1">
        <f t="shared" si="4"/>
        <v>49</v>
      </c>
      <c r="L132" s="1" t="e">
        <f t="shared" si="5"/>
        <v>#N/A</v>
      </c>
      <c r="U132" s="1">
        <v>15.17</v>
      </c>
      <c r="V132" s="1">
        <v>12.93</v>
      </c>
    </row>
    <row r="133" spans="1:22" x14ac:dyDescent="0.2">
      <c r="A133" s="6">
        <v>132</v>
      </c>
      <c r="B133" s="1">
        <v>1</v>
      </c>
      <c r="C133" s="1" t="s">
        <v>15</v>
      </c>
      <c r="D133" s="1">
        <v>3.13</v>
      </c>
      <c r="E133" s="1">
        <v>16</v>
      </c>
      <c r="F133" s="1">
        <v>0.18</v>
      </c>
      <c r="H133" s="1">
        <v>3.13</v>
      </c>
      <c r="I133" s="1">
        <v>16</v>
      </c>
      <c r="J133" s="1">
        <v>1</v>
      </c>
      <c r="K133" s="1" t="e">
        <f t="shared" si="4"/>
        <v>#N/A</v>
      </c>
      <c r="L133" s="1">
        <f t="shared" si="5"/>
        <v>16</v>
      </c>
      <c r="U133" s="1">
        <v>17.12</v>
      </c>
      <c r="V133" s="1">
        <v>7.88</v>
      </c>
    </row>
    <row r="134" spans="1:22" x14ac:dyDescent="0.2">
      <c r="A134" s="6">
        <v>133</v>
      </c>
      <c r="B134" s="1">
        <v>1</v>
      </c>
      <c r="C134" s="1" t="s">
        <v>15</v>
      </c>
      <c r="D134" s="1">
        <v>3.72</v>
      </c>
      <c r="E134" s="1">
        <v>11</v>
      </c>
      <c r="F134" s="1">
        <v>0.31</v>
      </c>
      <c r="H134" s="1">
        <v>3.72</v>
      </c>
      <c r="I134" s="1">
        <v>11</v>
      </c>
      <c r="J134" s="1">
        <v>1</v>
      </c>
      <c r="K134" s="1" t="e">
        <f t="shared" si="4"/>
        <v>#N/A</v>
      </c>
      <c r="L134" s="1">
        <f t="shared" si="5"/>
        <v>11</v>
      </c>
      <c r="U134" s="1">
        <v>19.739999999999998</v>
      </c>
      <c r="V134" s="1">
        <v>5.55</v>
      </c>
    </row>
    <row r="135" spans="1:22" x14ac:dyDescent="0.2">
      <c r="A135" s="6">
        <v>134</v>
      </c>
      <c r="B135" s="1">
        <v>1</v>
      </c>
      <c r="C135" s="1" t="s">
        <v>31</v>
      </c>
      <c r="D135" s="1">
        <v>16.170000000000002</v>
      </c>
      <c r="E135" s="1">
        <v>46</v>
      </c>
      <c r="F135" s="1">
        <v>0.34</v>
      </c>
      <c r="H135" s="1">
        <v>16.170000000000002</v>
      </c>
      <c r="I135" s="1">
        <v>46</v>
      </c>
      <c r="J135" s="1">
        <v>1</v>
      </c>
      <c r="K135" s="1" t="e">
        <f t="shared" si="4"/>
        <v>#N/A</v>
      </c>
      <c r="L135" s="1">
        <f t="shared" si="5"/>
        <v>46</v>
      </c>
      <c r="U135" s="1">
        <v>19.670000000000002</v>
      </c>
      <c r="V135" s="1">
        <v>4.6100000000000003</v>
      </c>
    </row>
    <row r="136" spans="1:22" x14ac:dyDescent="0.2">
      <c r="A136" s="6">
        <v>135</v>
      </c>
      <c r="B136" s="1">
        <v>1</v>
      </c>
      <c r="C136" s="1" t="s">
        <v>15</v>
      </c>
      <c r="D136" s="1">
        <v>5.18</v>
      </c>
      <c r="E136" s="1">
        <v>43</v>
      </c>
      <c r="F136" s="1">
        <v>0.12</v>
      </c>
      <c r="H136" s="1">
        <v>5.18</v>
      </c>
      <c r="I136" s="1">
        <v>43</v>
      </c>
      <c r="J136" s="1">
        <v>1</v>
      </c>
      <c r="K136" s="1" t="e">
        <f t="shared" si="4"/>
        <v>#N/A</v>
      </c>
      <c r="L136" s="1">
        <f t="shared" si="5"/>
        <v>43</v>
      </c>
      <c r="U136" s="1">
        <v>9.93</v>
      </c>
      <c r="V136" s="1">
        <v>0.3</v>
      </c>
    </row>
    <row r="137" spans="1:22" x14ac:dyDescent="0.2">
      <c r="A137" s="6">
        <v>136</v>
      </c>
      <c r="B137" s="1">
        <v>1</v>
      </c>
      <c r="C137" s="1" t="s">
        <v>15</v>
      </c>
      <c r="D137" s="1">
        <v>1.89</v>
      </c>
      <c r="E137" s="1">
        <v>59</v>
      </c>
      <c r="F137" s="1">
        <v>0.03</v>
      </c>
      <c r="H137" s="1">
        <v>1.89</v>
      </c>
      <c r="I137" s="1">
        <v>59</v>
      </c>
      <c r="J137" s="1">
        <v>1</v>
      </c>
      <c r="K137" s="1" t="e">
        <f t="shared" si="4"/>
        <v>#N/A</v>
      </c>
      <c r="L137" s="1">
        <f t="shared" si="5"/>
        <v>59</v>
      </c>
      <c r="U137" s="1">
        <v>21.84</v>
      </c>
      <c r="V137" s="1">
        <v>7.73</v>
      </c>
    </row>
    <row r="138" spans="1:22" x14ac:dyDescent="0.2">
      <c r="A138" s="6">
        <v>137</v>
      </c>
      <c r="B138" s="1">
        <v>0</v>
      </c>
      <c r="C138" s="1" t="s">
        <v>31</v>
      </c>
      <c r="D138" s="1">
        <v>8.0299999999999994</v>
      </c>
      <c r="E138" s="1">
        <v>1</v>
      </c>
      <c r="F138" s="1">
        <v>4.01</v>
      </c>
      <c r="H138" s="1">
        <v>8.0299999999999994</v>
      </c>
      <c r="I138" s="1">
        <v>1</v>
      </c>
      <c r="J138" s="1">
        <v>0</v>
      </c>
      <c r="K138" s="1">
        <f t="shared" si="4"/>
        <v>1</v>
      </c>
      <c r="L138" s="1" t="e">
        <f t="shared" si="5"/>
        <v>#N/A</v>
      </c>
      <c r="U138" s="1">
        <v>8.43</v>
      </c>
      <c r="V138" s="1">
        <v>1.03</v>
      </c>
    </row>
    <row r="139" spans="1:22" x14ac:dyDescent="0.2">
      <c r="A139" s="6">
        <v>138</v>
      </c>
      <c r="B139" s="1">
        <v>1</v>
      </c>
      <c r="C139" s="1" t="s">
        <v>15</v>
      </c>
      <c r="D139" s="1">
        <v>3.4</v>
      </c>
      <c r="E139" s="1">
        <v>27</v>
      </c>
      <c r="F139" s="1">
        <v>0.12</v>
      </c>
      <c r="H139" s="1">
        <v>3.4</v>
      </c>
      <c r="I139" s="1">
        <v>27</v>
      </c>
      <c r="J139" s="1">
        <v>1</v>
      </c>
      <c r="K139" s="1" t="e">
        <f t="shared" si="4"/>
        <v>#N/A</v>
      </c>
      <c r="L139" s="1">
        <f t="shared" si="5"/>
        <v>27</v>
      </c>
      <c r="U139" s="1">
        <v>23.55</v>
      </c>
      <c r="V139" s="1">
        <v>2.56</v>
      </c>
    </row>
    <row r="140" spans="1:22" x14ac:dyDescent="0.2">
      <c r="A140" s="6">
        <v>139</v>
      </c>
      <c r="B140" s="1">
        <v>1</v>
      </c>
      <c r="C140" s="1" t="s">
        <v>15</v>
      </c>
      <c r="D140" s="1">
        <v>0.11</v>
      </c>
      <c r="E140" s="1">
        <v>1</v>
      </c>
      <c r="F140" s="1">
        <v>0.06</v>
      </c>
      <c r="H140" s="1">
        <v>0.11</v>
      </c>
      <c r="I140" s="1">
        <v>1</v>
      </c>
      <c r="J140" s="1">
        <v>1</v>
      </c>
      <c r="K140" s="1" t="e">
        <f t="shared" si="4"/>
        <v>#N/A</v>
      </c>
      <c r="L140" s="1">
        <f t="shared" si="5"/>
        <v>1</v>
      </c>
      <c r="U140" s="1">
        <v>41.63</v>
      </c>
      <c r="V140" s="1">
        <v>2.2799999999999998</v>
      </c>
    </row>
    <row r="141" spans="1:22" x14ac:dyDescent="0.2">
      <c r="A141" s="6">
        <v>140</v>
      </c>
      <c r="B141" s="1">
        <v>0</v>
      </c>
      <c r="C141" s="1" t="s">
        <v>21</v>
      </c>
      <c r="D141" s="1">
        <v>40.119999999999997</v>
      </c>
      <c r="E141" s="1">
        <v>55</v>
      </c>
      <c r="F141" s="1">
        <v>0.72</v>
      </c>
      <c r="H141" s="1">
        <v>40.119999999999997</v>
      </c>
      <c r="I141" s="1">
        <v>55</v>
      </c>
      <c r="J141" s="1">
        <v>0</v>
      </c>
      <c r="K141" s="1">
        <f t="shared" si="4"/>
        <v>55</v>
      </c>
      <c r="L141" s="1" t="e">
        <f t="shared" si="5"/>
        <v>#N/A</v>
      </c>
      <c r="U141" s="1">
        <v>1.1100000000000001</v>
      </c>
      <c r="V141" s="1">
        <v>1.17</v>
      </c>
    </row>
    <row r="142" spans="1:22" x14ac:dyDescent="0.2">
      <c r="A142" s="6">
        <v>141</v>
      </c>
      <c r="B142" s="1">
        <v>0</v>
      </c>
      <c r="C142" s="1" t="s">
        <v>21</v>
      </c>
      <c r="D142" s="1">
        <v>32.880000000000003</v>
      </c>
      <c r="E142" s="1">
        <v>36</v>
      </c>
      <c r="F142" s="1">
        <v>0.89</v>
      </c>
      <c r="H142" s="1">
        <v>32.880000000000003</v>
      </c>
      <c r="I142" s="1">
        <v>36</v>
      </c>
      <c r="J142" s="1">
        <v>0</v>
      </c>
      <c r="K142" s="1">
        <f t="shared" si="4"/>
        <v>36</v>
      </c>
      <c r="L142" s="1" t="e">
        <f t="shared" si="5"/>
        <v>#N/A</v>
      </c>
      <c r="U142" s="1">
        <v>0.97</v>
      </c>
      <c r="V142" s="1">
        <v>10.53</v>
      </c>
    </row>
    <row r="143" spans="1:22" x14ac:dyDescent="0.2">
      <c r="A143" s="6">
        <v>142</v>
      </c>
      <c r="B143" s="1">
        <v>0</v>
      </c>
      <c r="C143" s="1" t="s">
        <v>21</v>
      </c>
      <c r="D143" s="1">
        <v>6.26</v>
      </c>
      <c r="E143" s="1">
        <v>16</v>
      </c>
      <c r="F143" s="1">
        <v>0.37</v>
      </c>
      <c r="H143" s="1">
        <v>6.26</v>
      </c>
      <c r="I143" s="1">
        <v>16</v>
      </c>
      <c r="J143" s="1">
        <v>0</v>
      </c>
      <c r="K143" s="1">
        <f t="shared" si="4"/>
        <v>16</v>
      </c>
      <c r="L143" s="1" t="e">
        <f t="shared" si="5"/>
        <v>#N/A</v>
      </c>
      <c r="U143" s="1">
        <v>13.91</v>
      </c>
      <c r="V143" s="1">
        <v>5.41</v>
      </c>
    </row>
    <row r="144" spans="1:22" x14ac:dyDescent="0.2">
      <c r="A144" s="6">
        <v>143</v>
      </c>
      <c r="B144" s="1">
        <v>0</v>
      </c>
      <c r="C144" s="1" t="s">
        <v>31</v>
      </c>
      <c r="D144" s="1">
        <v>16.78</v>
      </c>
      <c r="E144" s="1">
        <v>2</v>
      </c>
      <c r="F144" s="1">
        <v>5.59</v>
      </c>
      <c r="H144" s="1">
        <v>16.78</v>
      </c>
      <c r="I144" s="1">
        <v>2</v>
      </c>
      <c r="J144" s="1">
        <v>0</v>
      </c>
      <c r="K144" s="1">
        <f t="shared" si="4"/>
        <v>2</v>
      </c>
      <c r="L144" s="1" t="e">
        <f t="shared" si="5"/>
        <v>#N/A</v>
      </c>
      <c r="U144" s="1">
        <v>10.91</v>
      </c>
      <c r="V144" s="1">
        <v>11.79</v>
      </c>
    </row>
    <row r="145" spans="1:22" x14ac:dyDescent="0.2">
      <c r="A145" s="6">
        <v>144</v>
      </c>
      <c r="B145" s="1">
        <v>1</v>
      </c>
      <c r="C145" s="1" t="s">
        <v>21</v>
      </c>
      <c r="D145" s="1">
        <v>3.29</v>
      </c>
      <c r="E145" s="1">
        <v>25</v>
      </c>
      <c r="F145" s="1">
        <v>0.13</v>
      </c>
      <c r="H145" s="1">
        <v>3.29</v>
      </c>
      <c r="I145" s="1">
        <v>25</v>
      </c>
      <c r="J145" s="1">
        <v>1</v>
      </c>
      <c r="K145" s="1" t="e">
        <f t="shared" si="4"/>
        <v>#N/A</v>
      </c>
      <c r="L145" s="1">
        <f t="shared" si="5"/>
        <v>25</v>
      </c>
      <c r="U145" s="1">
        <v>4.04</v>
      </c>
      <c r="V145" s="1">
        <v>0.39</v>
      </c>
    </row>
    <row r="146" spans="1:22" x14ac:dyDescent="0.2">
      <c r="A146" s="6">
        <v>145</v>
      </c>
      <c r="B146" s="1">
        <v>1</v>
      </c>
      <c r="C146" s="1" t="s">
        <v>15</v>
      </c>
      <c r="D146" s="1">
        <v>20.11</v>
      </c>
      <c r="E146" s="1">
        <v>40</v>
      </c>
      <c r="F146" s="1">
        <v>0.49</v>
      </c>
      <c r="H146" s="1">
        <v>20.11</v>
      </c>
      <c r="I146" s="1">
        <v>40</v>
      </c>
      <c r="J146" s="1">
        <v>1</v>
      </c>
      <c r="K146" s="1" t="e">
        <f t="shared" si="4"/>
        <v>#N/A</v>
      </c>
      <c r="L146" s="1">
        <f t="shared" si="5"/>
        <v>40</v>
      </c>
      <c r="U146" s="1">
        <v>20.03</v>
      </c>
      <c r="V146" s="1">
        <v>4.16</v>
      </c>
    </row>
    <row r="147" spans="1:22" x14ac:dyDescent="0.2">
      <c r="A147" s="6">
        <v>146</v>
      </c>
      <c r="B147" s="1">
        <v>1</v>
      </c>
      <c r="C147" s="1" t="s">
        <v>21</v>
      </c>
      <c r="D147" s="1">
        <v>19.36</v>
      </c>
      <c r="E147" s="1">
        <v>45</v>
      </c>
      <c r="F147" s="1">
        <v>0.42</v>
      </c>
      <c r="H147" s="1">
        <v>19.36</v>
      </c>
      <c r="I147" s="1">
        <v>45</v>
      </c>
      <c r="J147" s="1">
        <v>1</v>
      </c>
      <c r="K147" s="1" t="e">
        <f t="shared" si="4"/>
        <v>#N/A</v>
      </c>
      <c r="L147" s="1">
        <f t="shared" si="5"/>
        <v>45</v>
      </c>
      <c r="U147" s="1">
        <v>20.45</v>
      </c>
      <c r="V147" s="1">
        <v>3.73</v>
      </c>
    </row>
    <row r="148" spans="1:22" x14ac:dyDescent="0.2">
      <c r="A148" s="6">
        <v>147</v>
      </c>
      <c r="B148" s="1">
        <v>1</v>
      </c>
      <c r="C148" s="1" t="s">
        <v>15</v>
      </c>
      <c r="D148" s="1">
        <v>2.27</v>
      </c>
      <c r="E148" s="1">
        <v>20</v>
      </c>
      <c r="F148" s="1">
        <v>0.11</v>
      </c>
      <c r="H148" s="1">
        <v>2.27</v>
      </c>
      <c r="I148" s="1">
        <v>20</v>
      </c>
      <c r="J148" s="1">
        <v>1</v>
      </c>
      <c r="K148" s="1" t="e">
        <f t="shared" si="4"/>
        <v>#N/A</v>
      </c>
      <c r="L148" s="1">
        <f t="shared" si="5"/>
        <v>20</v>
      </c>
      <c r="U148" s="1">
        <v>28.75</v>
      </c>
      <c r="V148" s="1">
        <v>5.56</v>
      </c>
    </row>
    <row r="149" spans="1:22" x14ac:dyDescent="0.2">
      <c r="A149" s="6">
        <v>148</v>
      </c>
      <c r="B149" s="1">
        <v>1</v>
      </c>
      <c r="C149" s="1" t="s">
        <v>15</v>
      </c>
      <c r="D149" s="1">
        <v>2.42</v>
      </c>
      <c r="E149" s="1">
        <v>56</v>
      </c>
      <c r="F149" s="1">
        <v>0.04</v>
      </c>
      <c r="H149" s="1">
        <v>2.42</v>
      </c>
      <c r="I149" s="1">
        <v>56</v>
      </c>
      <c r="J149" s="1">
        <v>1</v>
      </c>
      <c r="K149" s="1" t="e">
        <f t="shared" si="4"/>
        <v>#N/A</v>
      </c>
      <c r="L149" s="1">
        <f t="shared" si="5"/>
        <v>56</v>
      </c>
      <c r="U149" s="1">
        <v>1.49</v>
      </c>
      <c r="V149" s="1">
        <v>0.13</v>
      </c>
    </row>
    <row r="150" spans="1:22" x14ac:dyDescent="0.2">
      <c r="A150" s="6">
        <v>149</v>
      </c>
      <c r="B150" s="1">
        <v>0</v>
      </c>
      <c r="C150" s="1" t="s">
        <v>15</v>
      </c>
      <c r="D150" s="1">
        <v>10.85</v>
      </c>
      <c r="E150" s="1">
        <v>13</v>
      </c>
      <c r="F150" s="1">
        <v>0.78</v>
      </c>
      <c r="H150" s="1">
        <v>10.85</v>
      </c>
      <c r="I150" s="1">
        <v>13</v>
      </c>
      <c r="J150" s="1">
        <v>0</v>
      </c>
      <c r="K150" s="1">
        <f t="shared" si="4"/>
        <v>13</v>
      </c>
      <c r="L150" s="1" t="e">
        <f t="shared" si="5"/>
        <v>#N/A</v>
      </c>
      <c r="U150" s="1">
        <v>17.559999999999999</v>
      </c>
      <c r="V150" s="1">
        <v>4.91</v>
      </c>
    </row>
    <row r="151" spans="1:22" x14ac:dyDescent="0.2">
      <c r="A151" s="6">
        <v>150</v>
      </c>
      <c r="B151" s="1">
        <v>0</v>
      </c>
      <c r="C151" s="1" t="s">
        <v>31</v>
      </c>
      <c r="D151" s="1">
        <v>9.59</v>
      </c>
      <c r="E151" s="1">
        <v>28</v>
      </c>
      <c r="F151" s="1">
        <v>0.33</v>
      </c>
      <c r="H151" s="1">
        <v>9.59</v>
      </c>
      <c r="I151" s="1">
        <v>28</v>
      </c>
      <c r="J151" s="1">
        <v>0</v>
      </c>
      <c r="K151" s="1">
        <f t="shared" si="4"/>
        <v>28</v>
      </c>
      <c r="L151" s="1" t="e">
        <f t="shared" si="5"/>
        <v>#N/A</v>
      </c>
      <c r="U151" s="1">
        <v>18.510000000000002</v>
      </c>
      <c r="V151" s="1">
        <v>10.43</v>
      </c>
    </row>
    <row r="152" spans="1:22" x14ac:dyDescent="0.2">
      <c r="A152" s="6">
        <v>151</v>
      </c>
      <c r="B152" s="1">
        <v>0</v>
      </c>
      <c r="C152" s="1" t="s">
        <v>31</v>
      </c>
      <c r="D152" s="1">
        <v>7.24</v>
      </c>
      <c r="E152" s="1">
        <v>40</v>
      </c>
      <c r="F152" s="1">
        <v>0.18</v>
      </c>
      <c r="H152" s="1">
        <v>7.24</v>
      </c>
      <c r="I152" s="1">
        <v>40</v>
      </c>
      <c r="J152" s="1">
        <v>0</v>
      </c>
      <c r="K152" s="1">
        <f t="shared" si="4"/>
        <v>40</v>
      </c>
      <c r="L152" s="1" t="e">
        <f t="shared" si="5"/>
        <v>#N/A</v>
      </c>
      <c r="U152" s="1">
        <v>7.79</v>
      </c>
      <c r="V152" s="1">
        <v>11.5</v>
      </c>
    </row>
    <row r="153" spans="1:22" x14ac:dyDescent="0.2">
      <c r="A153" s="6">
        <v>152</v>
      </c>
      <c r="B153" s="1">
        <v>1</v>
      </c>
      <c r="C153" s="1" t="s">
        <v>21</v>
      </c>
      <c r="D153" s="1">
        <v>7.85</v>
      </c>
      <c r="E153" s="1">
        <v>43</v>
      </c>
      <c r="F153" s="1">
        <v>0.18</v>
      </c>
      <c r="H153" s="1">
        <v>7.85</v>
      </c>
      <c r="I153" s="1">
        <v>43</v>
      </c>
      <c r="J153" s="1">
        <v>1</v>
      </c>
      <c r="K153" s="1" t="e">
        <f t="shared" si="4"/>
        <v>#N/A</v>
      </c>
      <c r="L153" s="1">
        <f t="shared" si="5"/>
        <v>43</v>
      </c>
      <c r="U153" s="1">
        <v>16.100000000000001</v>
      </c>
      <c r="V153" s="1">
        <v>15.15</v>
      </c>
    </row>
    <row r="154" spans="1:22" x14ac:dyDescent="0.2">
      <c r="A154" s="6">
        <v>153</v>
      </c>
      <c r="B154" s="1">
        <v>0</v>
      </c>
      <c r="C154" s="1" t="s">
        <v>15</v>
      </c>
      <c r="D154" s="1">
        <v>6.8</v>
      </c>
      <c r="E154" s="1">
        <v>6</v>
      </c>
      <c r="F154" s="1">
        <v>0.97</v>
      </c>
      <c r="H154" s="1">
        <v>6.8</v>
      </c>
      <c r="I154" s="1">
        <v>6</v>
      </c>
      <c r="J154" s="1">
        <v>0</v>
      </c>
      <c r="K154" s="1">
        <f t="shared" si="4"/>
        <v>6</v>
      </c>
      <c r="L154" s="1" t="e">
        <f t="shared" si="5"/>
        <v>#N/A</v>
      </c>
      <c r="U154" s="1">
        <v>16.010000000000002</v>
      </c>
      <c r="V154" s="1">
        <v>16.89</v>
      </c>
    </row>
    <row r="155" spans="1:22" x14ac:dyDescent="0.2">
      <c r="A155" s="6">
        <v>154</v>
      </c>
      <c r="B155" s="1">
        <v>1</v>
      </c>
      <c r="C155" s="1" t="s">
        <v>31</v>
      </c>
      <c r="D155" s="1">
        <v>0.88</v>
      </c>
      <c r="E155" s="1">
        <v>33</v>
      </c>
      <c r="F155" s="1">
        <v>0.03</v>
      </c>
      <c r="H155" s="1">
        <v>0.88</v>
      </c>
      <c r="I155" s="1">
        <v>33</v>
      </c>
      <c r="J155" s="1">
        <v>1</v>
      </c>
      <c r="K155" s="1" t="e">
        <f t="shared" si="4"/>
        <v>#N/A</v>
      </c>
      <c r="L155" s="1">
        <f t="shared" si="5"/>
        <v>33</v>
      </c>
      <c r="U155" s="1">
        <v>17.260000000000002</v>
      </c>
      <c r="V155" s="1">
        <v>0.22</v>
      </c>
    </row>
    <row r="156" spans="1:22" x14ac:dyDescent="0.2">
      <c r="A156" s="6">
        <v>155</v>
      </c>
      <c r="B156" s="1">
        <v>1</v>
      </c>
      <c r="C156" s="1" t="s">
        <v>31</v>
      </c>
      <c r="D156" s="1">
        <v>12.48</v>
      </c>
      <c r="E156" s="1">
        <v>53</v>
      </c>
      <c r="F156" s="1">
        <v>0.23</v>
      </c>
      <c r="H156" s="1">
        <v>12.48</v>
      </c>
      <c r="I156" s="1">
        <v>53</v>
      </c>
      <c r="J156" s="1">
        <v>1</v>
      </c>
      <c r="K156" s="1" t="e">
        <f t="shared" si="4"/>
        <v>#N/A</v>
      </c>
      <c r="L156" s="1">
        <f t="shared" si="5"/>
        <v>53</v>
      </c>
      <c r="U156" s="1">
        <v>5</v>
      </c>
      <c r="V156" s="1">
        <v>11.33</v>
      </c>
    </row>
    <row r="157" spans="1:22" x14ac:dyDescent="0.2">
      <c r="A157" s="6">
        <v>156</v>
      </c>
      <c r="B157" s="1">
        <v>0</v>
      </c>
      <c r="C157" s="1" t="s">
        <v>31</v>
      </c>
      <c r="D157" s="1">
        <v>2.04</v>
      </c>
      <c r="E157" s="1">
        <v>6</v>
      </c>
      <c r="F157" s="1">
        <v>0.28999999999999998</v>
      </c>
      <c r="H157" s="1">
        <v>2.04</v>
      </c>
      <c r="I157" s="1">
        <v>6</v>
      </c>
      <c r="J157" s="1">
        <v>0</v>
      </c>
      <c r="K157" s="1">
        <f t="shared" si="4"/>
        <v>6</v>
      </c>
      <c r="L157" s="1" t="e">
        <f t="shared" si="5"/>
        <v>#N/A</v>
      </c>
      <c r="U157" s="1">
        <v>16.54</v>
      </c>
      <c r="V157" s="1">
        <v>0.12</v>
      </c>
    </row>
    <row r="158" spans="1:22" x14ac:dyDescent="0.2">
      <c r="A158" s="6">
        <v>157</v>
      </c>
      <c r="B158" s="1">
        <v>1</v>
      </c>
      <c r="C158" s="1" t="s">
        <v>31</v>
      </c>
      <c r="D158" s="1">
        <v>4.57</v>
      </c>
      <c r="E158" s="1">
        <v>24</v>
      </c>
      <c r="F158" s="1">
        <v>0.18</v>
      </c>
      <c r="H158" s="1">
        <v>4.57</v>
      </c>
      <c r="I158" s="1">
        <v>24</v>
      </c>
      <c r="J158" s="1">
        <v>1</v>
      </c>
      <c r="K158" s="1" t="e">
        <f t="shared" si="4"/>
        <v>#N/A</v>
      </c>
      <c r="L158" s="1">
        <f t="shared" si="5"/>
        <v>24</v>
      </c>
      <c r="U158" s="1">
        <v>17.940000000000001</v>
      </c>
      <c r="V158" s="1">
        <v>1.04</v>
      </c>
    </row>
    <row r="159" spans="1:22" x14ac:dyDescent="0.2">
      <c r="A159" s="6">
        <v>158</v>
      </c>
      <c r="B159" s="1">
        <v>0</v>
      </c>
      <c r="C159" s="1" t="s">
        <v>21</v>
      </c>
      <c r="D159" s="1">
        <v>19.23</v>
      </c>
      <c r="E159" s="1">
        <v>20</v>
      </c>
      <c r="F159" s="1">
        <v>0.92</v>
      </c>
      <c r="H159" s="1">
        <v>19.23</v>
      </c>
      <c r="I159" s="1">
        <v>20</v>
      </c>
      <c r="J159" s="1">
        <v>0</v>
      </c>
      <c r="K159" s="1">
        <f t="shared" si="4"/>
        <v>20</v>
      </c>
      <c r="L159" s="1" t="e">
        <f t="shared" si="5"/>
        <v>#N/A</v>
      </c>
      <c r="U159" s="1">
        <v>41.28</v>
      </c>
      <c r="V159" s="1">
        <v>0.65</v>
      </c>
    </row>
    <row r="160" spans="1:22" x14ac:dyDescent="0.2">
      <c r="A160" s="6">
        <v>159</v>
      </c>
      <c r="B160" s="1">
        <v>1</v>
      </c>
      <c r="C160" s="1" t="s">
        <v>21</v>
      </c>
      <c r="D160" s="1">
        <v>16.809999999999999</v>
      </c>
      <c r="E160" s="1">
        <v>56</v>
      </c>
      <c r="F160" s="1">
        <v>0.28999999999999998</v>
      </c>
      <c r="H160" s="1">
        <v>16.809999999999999</v>
      </c>
      <c r="I160" s="1">
        <v>56</v>
      </c>
      <c r="J160" s="1">
        <v>1</v>
      </c>
      <c r="K160" s="1" t="e">
        <f t="shared" si="4"/>
        <v>#N/A</v>
      </c>
      <c r="L160" s="1">
        <f t="shared" si="5"/>
        <v>56</v>
      </c>
      <c r="U160" s="1">
        <v>3.13</v>
      </c>
      <c r="V160" s="1">
        <v>0.3</v>
      </c>
    </row>
    <row r="161" spans="1:22" x14ac:dyDescent="0.2">
      <c r="A161" s="6">
        <v>160</v>
      </c>
      <c r="B161" s="1">
        <v>1</v>
      </c>
      <c r="C161" s="1" t="s">
        <v>31</v>
      </c>
      <c r="D161" s="1">
        <v>8.17</v>
      </c>
      <c r="E161" s="1">
        <v>38</v>
      </c>
      <c r="F161" s="1">
        <v>0.21</v>
      </c>
      <c r="H161" s="1">
        <v>8.17</v>
      </c>
      <c r="I161" s="1">
        <v>38</v>
      </c>
      <c r="J161" s="1">
        <v>1</v>
      </c>
      <c r="K161" s="1" t="e">
        <f t="shared" si="4"/>
        <v>#N/A</v>
      </c>
      <c r="L161" s="1">
        <f t="shared" si="5"/>
        <v>38</v>
      </c>
      <c r="U161" s="1">
        <v>7.82</v>
      </c>
      <c r="V161" s="1">
        <v>33.36</v>
      </c>
    </row>
    <row r="162" spans="1:22" x14ac:dyDescent="0.2">
      <c r="A162" s="6">
        <v>161</v>
      </c>
      <c r="B162" s="1">
        <v>1</v>
      </c>
      <c r="C162" s="1" t="s">
        <v>15</v>
      </c>
      <c r="D162" s="1">
        <v>7.09</v>
      </c>
      <c r="E162" s="1">
        <v>32</v>
      </c>
      <c r="F162" s="1">
        <v>0.21</v>
      </c>
      <c r="H162" s="1">
        <v>7.09</v>
      </c>
      <c r="I162" s="1">
        <v>32</v>
      </c>
      <c r="J162" s="1">
        <v>1</v>
      </c>
      <c r="K162" s="1" t="e">
        <f t="shared" si="4"/>
        <v>#N/A</v>
      </c>
      <c r="L162" s="1">
        <f t="shared" si="5"/>
        <v>32</v>
      </c>
      <c r="U162" s="1">
        <v>13.95</v>
      </c>
      <c r="V162" s="1">
        <v>3.99</v>
      </c>
    </row>
    <row r="163" spans="1:22" x14ac:dyDescent="0.2">
      <c r="A163" s="6">
        <v>162</v>
      </c>
      <c r="B163" s="1">
        <v>1</v>
      </c>
      <c r="C163" s="1" t="s">
        <v>31</v>
      </c>
      <c r="D163" s="1">
        <v>7.92</v>
      </c>
      <c r="E163" s="1">
        <v>58</v>
      </c>
      <c r="F163" s="1">
        <v>0.13</v>
      </c>
      <c r="H163" s="1">
        <v>7.92</v>
      </c>
      <c r="I163" s="1">
        <v>58</v>
      </c>
      <c r="J163" s="1">
        <v>1</v>
      </c>
      <c r="K163" s="1" t="e">
        <f t="shared" si="4"/>
        <v>#N/A</v>
      </c>
      <c r="L163" s="1">
        <f t="shared" si="5"/>
        <v>58</v>
      </c>
      <c r="U163" s="1">
        <v>41.03</v>
      </c>
      <c r="V163" s="1">
        <v>4.6399999999999997</v>
      </c>
    </row>
    <row r="164" spans="1:22" x14ac:dyDescent="0.2">
      <c r="A164" s="6">
        <v>163</v>
      </c>
      <c r="B164" s="1">
        <v>0</v>
      </c>
      <c r="C164" s="1" t="s">
        <v>21</v>
      </c>
      <c r="D164" s="1">
        <v>10.1</v>
      </c>
      <c r="E164" s="1">
        <v>40</v>
      </c>
      <c r="F164" s="1">
        <v>0.25</v>
      </c>
      <c r="H164" s="1">
        <v>10.1</v>
      </c>
      <c r="I164" s="1">
        <v>40</v>
      </c>
      <c r="J164" s="1">
        <v>0</v>
      </c>
      <c r="K164" s="1">
        <f t="shared" si="4"/>
        <v>40</v>
      </c>
      <c r="L164" s="1" t="e">
        <f t="shared" si="5"/>
        <v>#N/A</v>
      </c>
      <c r="U164" s="1">
        <v>20.62</v>
      </c>
      <c r="V164" s="1">
        <v>12.42</v>
      </c>
    </row>
    <row r="165" spans="1:22" x14ac:dyDescent="0.2">
      <c r="A165" s="6">
        <v>164</v>
      </c>
      <c r="B165" s="1">
        <v>1</v>
      </c>
      <c r="C165" s="1" t="s">
        <v>15</v>
      </c>
      <c r="D165" s="1">
        <v>9.07</v>
      </c>
      <c r="E165" s="1">
        <v>32</v>
      </c>
      <c r="F165" s="1">
        <v>0.27</v>
      </c>
      <c r="H165" s="1">
        <v>9.07</v>
      </c>
      <c r="I165" s="1">
        <v>32</v>
      </c>
      <c r="J165" s="1">
        <v>1</v>
      </c>
      <c r="K165" s="1" t="e">
        <f t="shared" si="4"/>
        <v>#N/A</v>
      </c>
      <c r="L165" s="1">
        <f t="shared" si="5"/>
        <v>32</v>
      </c>
      <c r="U165" s="1">
        <v>24.34</v>
      </c>
      <c r="V165" s="1">
        <v>0.26</v>
      </c>
    </row>
    <row r="166" spans="1:22" x14ac:dyDescent="0.2">
      <c r="A166" s="6">
        <v>165</v>
      </c>
      <c r="B166" s="1">
        <v>1</v>
      </c>
      <c r="C166" s="1" t="s">
        <v>15</v>
      </c>
      <c r="D166" s="1">
        <v>2.2400000000000002</v>
      </c>
      <c r="E166" s="1">
        <v>50</v>
      </c>
      <c r="F166" s="1">
        <v>0.04</v>
      </c>
      <c r="H166" s="1">
        <v>2.2400000000000002</v>
      </c>
      <c r="I166" s="1">
        <v>50</v>
      </c>
      <c r="J166" s="1">
        <v>1</v>
      </c>
      <c r="K166" s="1" t="e">
        <f t="shared" si="4"/>
        <v>#N/A</v>
      </c>
      <c r="L166" s="1">
        <f t="shared" si="5"/>
        <v>50</v>
      </c>
      <c r="U166" s="1">
        <v>13.33</v>
      </c>
      <c r="V166" s="1">
        <v>3.34</v>
      </c>
    </row>
    <row r="167" spans="1:22" x14ac:dyDescent="0.2">
      <c r="A167" s="6">
        <v>166</v>
      </c>
      <c r="B167" s="1">
        <v>1</v>
      </c>
      <c r="C167" s="1" t="s">
        <v>15</v>
      </c>
      <c r="D167" s="1">
        <v>11.25</v>
      </c>
      <c r="E167" s="1">
        <v>52</v>
      </c>
      <c r="F167" s="1">
        <v>0.21</v>
      </c>
      <c r="H167" s="1">
        <v>11.25</v>
      </c>
      <c r="I167" s="1">
        <v>52</v>
      </c>
      <c r="J167" s="1">
        <v>1</v>
      </c>
      <c r="K167" s="1" t="e">
        <f t="shared" si="4"/>
        <v>#N/A</v>
      </c>
      <c r="L167" s="1">
        <f t="shared" si="5"/>
        <v>52</v>
      </c>
      <c r="U167" s="1">
        <v>10.55</v>
      </c>
      <c r="V167" s="1">
        <v>3.02</v>
      </c>
    </row>
    <row r="168" spans="1:22" x14ac:dyDescent="0.2">
      <c r="A168" s="6">
        <v>167</v>
      </c>
      <c r="B168" s="1">
        <v>0</v>
      </c>
      <c r="C168" s="1" t="s">
        <v>21</v>
      </c>
      <c r="D168" s="1">
        <v>31.31</v>
      </c>
      <c r="E168" s="1">
        <v>53</v>
      </c>
      <c r="F168" s="1">
        <v>0.57999999999999996</v>
      </c>
      <c r="H168" s="1">
        <v>31.31</v>
      </c>
      <c r="I168" s="1">
        <v>53</v>
      </c>
      <c r="J168" s="1">
        <v>0</v>
      </c>
      <c r="K168" s="1">
        <f t="shared" si="4"/>
        <v>53</v>
      </c>
      <c r="L168" s="1" t="e">
        <f t="shared" si="5"/>
        <v>#N/A</v>
      </c>
      <c r="U168" s="1">
        <v>6.19</v>
      </c>
      <c r="V168" s="1">
        <v>0.82</v>
      </c>
    </row>
    <row r="169" spans="1:22" x14ac:dyDescent="0.2">
      <c r="A169" s="6">
        <v>168</v>
      </c>
      <c r="B169" s="1">
        <v>1</v>
      </c>
      <c r="C169" s="1" t="s">
        <v>31</v>
      </c>
      <c r="D169" s="1">
        <v>8.32</v>
      </c>
      <c r="E169" s="1">
        <v>48</v>
      </c>
      <c r="F169" s="1">
        <v>0.17</v>
      </c>
      <c r="H169" s="1">
        <v>8.32</v>
      </c>
      <c r="I169" s="1">
        <v>48</v>
      </c>
      <c r="J169" s="1">
        <v>1</v>
      </c>
      <c r="K169" s="1" t="e">
        <f t="shared" si="4"/>
        <v>#N/A</v>
      </c>
      <c r="L169" s="1">
        <f t="shared" si="5"/>
        <v>48</v>
      </c>
      <c r="U169" s="1">
        <v>9.8699999999999992</v>
      </c>
      <c r="V169" s="1">
        <v>11.3</v>
      </c>
    </row>
    <row r="170" spans="1:22" x14ac:dyDescent="0.2">
      <c r="A170" s="6">
        <v>169</v>
      </c>
      <c r="B170" s="1">
        <v>0</v>
      </c>
      <c r="C170" s="1" t="s">
        <v>31</v>
      </c>
      <c r="D170" s="1">
        <v>6.8</v>
      </c>
      <c r="E170" s="1">
        <v>20</v>
      </c>
      <c r="F170" s="1">
        <v>0.32</v>
      </c>
      <c r="H170" s="1">
        <v>6.8</v>
      </c>
      <c r="I170" s="1">
        <v>20</v>
      </c>
      <c r="J170" s="1">
        <v>0</v>
      </c>
      <c r="K170" s="1">
        <f t="shared" si="4"/>
        <v>20</v>
      </c>
      <c r="L170" s="1" t="e">
        <f t="shared" si="5"/>
        <v>#N/A</v>
      </c>
      <c r="U170" s="1">
        <v>92.07</v>
      </c>
      <c r="V170" s="1">
        <v>5.8</v>
      </c>
    </row>
    <row r="171" spans="1:22" x14ac:dyDescent="0.2">
      <c r="A171" s="6">
        <v>170</v>
      </c>
      <c r="B171" s="1">
        <v>1</v>
      </c>
      <c r="C171" s="1" t="s">
        <v>15</v>
      </c>
      <c r="D171" s="1">
        <v>18.399999999999999</v>
      </c>
      <c r="E171" s="1">
        <v>55</v>
      </c>
      <c r="F171" s="1">
        <v>0.33</v>
      </c>
      <c r="H171" s="1">
        <v>18.399999999999999</v>
      </c>
      <c r="I171" s="1">
        <v>55</v>
      </c>
      <c r="J171" s="1">
        <v>1</v>
      </c>
      <c r="K171" s="1" t="e">
        <f t="shared" si="4"/>
        <v>#N/A</v>
      </c>
      <c r="L171" s="1">
        <f t="shared" si="5"/>
        <v>55</v>
      </c>
      <c r="U171" s="1">
        <v>11.05</v>
      </c>
      <c r="V171" s="1">
        <v>7.19</v>
      </c>
    </row>
    <row r="172" spans="1:22" x14ac:dyDescent="0.2">
      <c r="A172" s="6">
        <v>171</v>
      </c>
      <c r="B172" s="1">
        <v>0</v>
      </c>
      <c r="C172" s="1" t="s">
        <v>15</v>
      </c>
      <c r="D172" s="1">
        <v>44.72</v>
      </c>
      <c r="E172" s="1">
        <v>7</v>
      </c>
      <c r="F172" s="1">
        <v>5.59</v>
      </c>
      <c r="H172" s="1">
        <v>44.72</v>
      </c>
      <c r="I172" s="1">
        <v>7</v>
      </c>
      <c r="J172" s="1">
        <v>0</v>
      </c>
      <c r="K172" s="1">
        <f t="shared" si="4"/>
        <v>7</v>
      </c>
      <c r="L172" s="1" t="e">
        <f t="shared" si="5"/>
        <v>#N/A</v>
      </c>
      <c r="U172" s="1">
        <v>25.26</v>
      </c>
      <c r="V172" s="1">
        <v>1.65</v>
      </c>
    </row>
    <row r="173" spans="1:22" x14ac:dyDescent="0.2">
      <c r="A173" s="6">
        <v>172</v>
      </c>
      <c r="B173" s="1">
        <v>1</v>
      </c>
      <c r="C173" s="1" t="s">
        <v>31</v>
      </c>
      <c r="D173" s="1">
        <v>3.61</v>
      </c>
      <c r="E173" s="1">
        <v>43</v>
      </c>
      <c r="F173" s="1">
        <v>0.08</v>
      </c>
      <c r="H173" s="1">
        <v>3.61</v>
      </c>
      <c r="I173" s="1">
        <v>43</v>
      </c>
      <c r="J173" s="1">
        <v>1</v>
      </c>
      <c r="K173" s="1" t="e">
        <f t="shared" si="4"/>
        <v>#N/A</v>
      </c>
      <c r="L173" s="1">
        <f t="shared" si="5"/>
        <v>43</v>
      </c>
      <c r="U173" s="1">
        <v>14.43</v>
      </c>
      <c r="V173" s="1">
        <v>2.89</v>
      </c>
    </row>
    <row r="174" spans="1:22" x14ac:dyDescent="0.2">
      <c r="A174" s="6">
        <v>173</v>
      </c>
      <c r="B174" s="1">
        <v>0</v>
      </c>
      <c r="C174" s="1" t="s">
        <v>31</v>
      </c>
      <c r="D174" s="1">
        <v>10.68</v>
      </c>
      <c r="E174" s="1">
        <v>60</v>
      </c>
      <c r="F174" s="1">
        <v>0.18</v>
      </c>
      <c r="H174" s="1">
        <v>10.68</v>
      </c>
      <c r="I174" s="1">
        <v>60</v>
      </c>
      <c r="J174" s="1">
        <v>0</v>
      </c>
      <c r="K174" s="1">
        <f t="shared" si="4"/>
        <v>60</v>
      </c>
      <c r="L174" s="1" t="e">
        <f t="shared" si="5"/>
        <v>#N/A</v>
      </c>
      <c r="U174" s="1">
        <v>2.4</v>
      </c>
      <c r="V174" s="1">
        <v>0.23</v>
      </c>
    </row>
    <row r="175" spans="1:22" x14ac:dyDescent="0.2">
      <c r="A175" s="6">
        <v>174</v>
      </c>
      <c r="B175" s="1">
        <v>0</v>
      </c>
      <c r="C175" s="1" t="s">
        <v>15</v>
      </c>
      <c r="D175" s="1">
        <v>8.1300000000000008</v>
      </c>
      <c r="E175" s="1">
        <v>4</v>
      </c>
      <c r="F175" s="1">
        <v>1.63</v>
      </c>
      <c r="H175" s="1">
        <v>8.1300000000000008</v>
      </c>
      <c r="I175" s="1">
        <v>4</v>
      </c>
      <c r="J175" s="1">
        <v>0</v>
      </c>
      <c r="K175" s="1">
        <f t="shared" si="4"/>
        <v>4</v>
      </c>
      <c r="L175" s="1" t="e">
        <f t="shared" si="5"/>
        <v>#N/A</v>
      </c>
      <c r="U175" s="1">
        <v>7.02</v>
      </c>
      <c r="V175" s="1">
        <v>0.4</v>
      </c>
    </row>
    <row r="176" spans="1:22" x14ac:dyDescent="0.2">
      <c r="A176" s="6">
        <v>175</v>
      </c>
      <c r="B176" s="1">
        <v>0</v>
      </c>
      <c r="C176" s="1" t="s">
        <v>31</v>
      </c>
      <c r="D176" s="1">
        <v>38.18</v>
      </c>
      <c r="E176" s="1">
        <v>49</v>
      </c>
      <c r="F176" s="1">
        <v>0.76</v>
      </c>
      <c r="H176" s="1">
        <v>38.18</v>
      </c>
      <c r="I176" s="1">
        <v>49</v>
      </c>
      <c r="J176" s="1">
        <v>0</v>
      </c>
      <c r="K176" s="1">
        <f t="shared" si="4"/>
        <v>49</v>
      </c>
      <c r="L176" s="1" t="e">
        <f t="shared" si="5"/>
        <v>#N/A</v>
      </c>
      <c r="U176" s="1">
        <v>31.54</v>
      </c>
      <c r="V176" s="1">
        <v>10.6</v>
      </c>
    </row>
    <row r="177" spans="1:22" x14ac:dyDescent="0.2">
      <c r="A177" s="6">
        <v>176</v>
      </c>
      <c r="B177" s="1">
        <v>0</v>
      </c>
      <c r="C177" s="1" t="s">
        <v>15</v>
      </c>
      <c r="D177" s="1">
        <v>1.83</v>
      </c>
      <c r="E177" s="1">
        <v>0</v>
      </c>
      <c r="F177" s="1">
        <v>1.83</v>
      </c>
      <c r="H177" s="1">
        <v>1.83</v>
      </c>
      <c r="I177" s="1">
        <v>0</v>
      </c>
      <c r="J177" s="1">
        <v>0</v>
      </c>
      <c r="K177" s="1">
        <f t="shared" si="4"/>
        <v>0</v>
      </c>
      <c r="L177" s="1" t="e">
        <f t="shared" si="5"/>
        <v>#N/A</v>
      </c>
      <c r="U177" s="1">
        <v>17.440000000000001</v>
      </c>
      <c r="V177" s="1">
        <v>4.74</v>
      </c>
    </row>
    <row r="178" spans="1:22" x14ac:dyDescent="0.2">
      <c r="A178" s="6">
        <v>177</v>
      </c>
      <c r="B178" s="1">
        <v>0</v>
      </c>
      <c r="C178" s="1" t="s">
        <v>15</v>
      </c>
      <c r="D178" s="1">
        <v>47.9</v>
      </c>
      <c r="E178" s="1">
        <v>21</v>
      </c>
      <c r="F178" s="1">
        <v>2.1800000000000002</v>
      </c>
      <c r="H178" s="1">
        <v>47.9</v>
      </c>
      <c r="I178" s="1">
        <v>21</v>
      </c>
      <c r="J178" s="1">
        <v>0</v>
      </c>
      <c r="K178" s="1">
        <f t="shared" si="4"/>
        <v>21</v>
      </c>
      <c r="L178" s="1" t="e">
        <f t="shared" si="5"/>
        <v>#N/A</v>
      </c>
      <c r="U178" s="1">
        <v>14.18</v>
      </c>
      <c r="V178" s="1">
        <v>0.59</v>
      </c>
    </row>
    <row r="179" spans="1:22" x14ac:dyDescent="0.2">
      <c r="A179" s="6">
        <v>178</v>
      </c>
      <c r="B179" s="1">
        <v>1</v>
      </c>
      <c r="C179" s="1" t="s">
        <v>21</v>
      </c>
      <c r="D179" s="1">
        <v>3.85</v>
      </c>
      <c r="E179" s="1">
        <v>55</v>
      </c>
      <c r="F179" s="1">
        <v>7.0000000000000007E-2</v>
      </c>
      <c r="H179" s="1">
        <v>3.85</v>
      </c>
      <c r="I179" s="1">
        <v>55</v>
      </c>
      <c r="J179" s="1">
        <v>1</v>
      </c>
      <c r="K179" s="1" t="e">
        <f t="shared" si="4"/>
        <v>#N/A</v>
      </c>
      <c r="L179" s="1">
        <f t="shared" si="5"/>
        <v>55</v>
      </c>
      <c r="U179" s="1">
        <v>7.61</v>
      </c>
      <c r="V179" s="1">
        <v>8.07</v>
      </c>
    </row>
    <row r="180" spans="1:22" x14ac:dyDescent="0.2">
      <c r="A180" s="6">
        <v>179</v>
      </c>
      <c r="B180" s="1">
        <v>1</v>
      </c>
      <c r="C180" s="1" t="s">
        <v>15</v>
      </c>
      <c r="D180" s="1">
        <v>1.55</v>
      </c>
      <c r="E180" s="1">
        <v>17</v>
      </c>
      <c r="F180" s="1">
        <v>0.09</v>
      </c>
      <c r="H180" s="1">
        <v>1.55</v>
      </c>
      <c r="I180" s="1">
        <v>17</v>
      </c>
      <c r="J180" s="1">
        <v>1</v>
      </c>
      <c r="K180" s="1" t="e">
        <f t="shared" si="4"/>
        <v>#N/A</v>
      </c>
      <c r="L180" s="1">
        <f t="shared" si="5"/>
        <v>17</v>
      </c>
      <c r="U180" s="1">
        <v>27.72</v>
      </c>
      <c r="V180" s="1">
        <v>5.56</v>
      </c>
    </row>
    <row r="181" spans="1:22" x14ac:dyDescent="0.2">
      <c r="A181" s="6">
        <v>180</v>
      </c>
      <c r="B181" s="1">
        <v>0</v>
      </c>
      <c r="C181" s="1" t="s">
        <v>21</v>
      </c>
      <c r="D181" s="1">
        <v>7.46</v>
      </c>
      <c r="E181" s="1">
        <v>58</v>
      </c>
      <c r="F181" s="1">
        <v>0.13</v>
      </c>
      <c r="H181" s="1">
        <v>7.46</v>
      </c>
      <c r="I181" s="1">
        <v>58</v>
      </c>
      <c r="J181" s="1">
        <v>0</v>
      </c>
      <c r="K181" s="1">
        <f t="shared" si="4"/>
        <v>58</v>
      </c>
      <c r="L181" s="1" t="e">
        <f t="shared" si="5"/>
        <v>#N/A</v>
      </c>
      <c r="U181" s="1">
        <v>26.06</v>
      </c>
      <c r="V181" s="1">
        <v>0.27</v>
      </c>
    </row>
    <row r="182" spans="1:22" x14ac:dyDescent="0.2">
      <c r="A182" s="6">
        <v>181</v>
      </c>
      <c r="B182" s="1">
        <v>1</v>
      </c>
      <c r="C182" s="1" t="s">
        <v>15</v>
      </c>
      <c r="D182" s="1">
        <v>6.67</v>
      </c>
      <c r="E182" s="1">
        <v>47</v>
      </c>
      <c r="F182" s="1">
        <v>0.14000000000000001</v>
      </c>
      <c r="H182" s="1">
        <v>6.67</v>
      </c>
      <c r="I182" s="1">
        <v>47</v>
      </c>
      <c r="J182" s="1">
        <v>1</v>
      </c>
      <c r="K182" s="1" t="e">
        <f t="shared" si="4"/>
        <v>#N/A</v>
      </c>
      <c r="L182" s="1">
        <f t="shared" si="5"/>
        <v>47</v>
      </c>
      <c r="U182" s="1">
        <v>10.78</v>
      </c>
      <c r="V182" s="1">
        <v>4.41</v>
      </c>
    </row>
    <row r="183" spans="1:22" x14ac:dyDescent="0.2">
      <c r="A183" s="6">
        <v>182</v>
      </c>
      <c r="B183" s="1">
        <v>1</v>
      </c>
      <c r="C183" s="1" t="s">
        <v>31</v>
      </c>
      <c r="D183" s="1">
        <v>4.57</v>
      </c>
      <c r="E183" s="1">
        <v>17</v>
      </c>
      <c r="F183" s="1">
        <v>0.25</v>
      </c>
      <c r="H183" s="1">
        <v>4.57</v>
      </c>
      <c r="I183" s="1">
        <v>17</v>
      </c>
      <c r="J183" s="1">
        <v>1</v>
      </c>
      <c r="K183" s="1" t="e">
        <f t="shared" si="4"/>
        <v>#N/A</v>
      </c>
      <c r="L183" s="1">
        <f t="shared" si="5"/>
        <v>17</v>
      </c>
      <c r="U183" s="1">
        <v>44.63</v>
      </c>
      <c r="V183" s="1">
        <v>2.31</v>
      </c>
    </row>
    <row r="184" spans="1:22" x14ac:dyDescent="0.2">
      <c r="A184" s="6">
        <v>183</v>
      </c>
      <c r="B184" s="1">
        <v>0</v>
      </c>
      <c r="C184" s="1" t="s">
        <v>21</v>
      </c>
      <c r="D184" s="1">
        <v>1.03</v>
      </c>
      <c r="E184" s="1">
        <v>2</v>
      </c>
      <c r="F184" s="1">
        <v>0.34</v>
      </c>
      <c r="H184" s="1">
        <v>1.03</v>
      </c>
      <c r="I184" s="1">
        <v>2</v>
      </c>
      <c r="J184" s="1">
        <v>0</v>
      </c>
      <c r="K184" s="1">
        <f t="shared" si="4"/>
        <v>2</v>
      </c>
      <c r="L184" s="1" t="e">
        <f t="shared" si="5"/>
        <v>#N/A</v>
      </c>
      <c r="U184" s="1">
        <v>13.61</v>
      </c>
      <c r="V184" s="1">
        <v>8.56</v>
      </c>
    </row>
    <row r="185" spans="1:22" x14ac:dyDescent="0.2">
      <c r="A185" s="6">
        <v>184</v>
      </c>
      <c r="B185" s="1">
        <v>0</v>
      </c>
      <c r="C185" s="1" t="s">
        <v>21</v>
      </c>
      <c r="D185" s="1">
        <v>6.71</v>
      </c>
      <c r="E185" s="1">
        <v>2</v>
      </c>
      <c r="F185" s="1">
        <v>2.2400000000000002</v>
      </c>
      <c r="H185" s="1">
        <v>6.71</v>
      </c>
      <c r="I185" s="1">
        <v>2</v>
      </c>
      <c r="J185" s="1">
        <v>0</v>
      </c>
      <c r="K185" s="1">
        <f t="shared" si="4"/>
        <v>2</v>
      </c>
      <c r="L185" s="1" t="e">
        <f t="shared" si="5"/>
        <v>#N/A</v>
      </c>
      <c r="U185" s="1">
        <v>13.24</v>
      </c>
      <c r="V185" s="1">
        <v>0.71</v>
      </c>
    </row>
    <row r="186" spans="1:22" x14ac:dyDescent="0.2">
      <c r="A186" s="6">
        <v>185</v>
      </c>
      <c r="B186" s="1">
        <v>0</v>
      </c>
      <c r="C186" s="1" t="s">
        <v>21</v>
      </c>
      <c r="D186" s="1">
        <v>12.95</v>
      </c>
      <c r="E186" s="1">
        <v>27</v>
      </c>
      <c r="F186" s="1">
        <v>0.46</v>
      </c>
      <c r="H186" s="1">
        <v>12.95</v>
      </c>
      <c r="I186" s="1">
        <v>27</v>
      </c>
      <c r="J186" s="1">
        <v>0</v>
      </c>
      <c r="K186" s="1">
        <f t="shared" si="4"/>
        <v>27</v>
      </c>
      <c r="L186" s="1" t="e">
        <f t="shared" si="5"/>
        <v>#N/A</v>
      </c>
      <c r="U186" s="1">
        <v>12.92</v>
      </c>
      <c r="V186" s="1">
        <v>18.899999999999999</v>
      </c>
    </row>
    <row r="187" spans="1:22" x14ac:dyDescent="0.2">
      <c r="A187" s="6">
        <v>186</v>
      </c>
      <c r="B187" s="1">
        <v>1</v>
      </c>
      <c r="C187" s="1" t="s">
        <v>21</v>
      </c>
      <c r="D187" s="1">
        <v>3.92</v>
      </c>
      <c r="E187" s="1">
        <v>58</v>
      </c>
      <c r="F187" s="1">
        <v>7.0000000000000007E-2</v>
      </c>
      <c r="H187" s="1">
        <v>3.92</v>
      </c>
      <c r="I187" s="1">
        <v>58</v>
      </c>
      <c r="J187" s="1">
        <v>1</v>
      </c>
      <c r="K187" s="1" t="e">
        <f t="shared" si="4"/>
        <v>#N/A</v>
      </c>
      <c r="L187" s="1">
        <f t="shared" si="5"/>
        <v>58</v>
      </c>
      <c r="U187" s="1">
        <v>1.29</v>
      </c>
      <c r="V187" s="1">
        <v>6.52</v>
      </c>
    </row>
    <row r="188" spans="1:22" x14ac:dyDescent="0.2">
      <c r="A188" s="6">
        <v>187</v>
      </c>
      <c r="B188" s="1">
        <v>0</v>
      </c>
      <c r="C188" s="1" t="s">
        <v>15</v>
      </c>
      <c r="D188" s="1">
        <v>24.44</v>
      </c>
      <c r="E188" s="1">
        <v>28</v>
      </c>
      <c r="F188" s="1">
        <v>0.84</v>
      </c>
      <c r="H188" s="1">
        <v>24.44</v>
      </c>
      <c r="I188" s="1">
        <v>28</v>
      </c>
      <c r="J188" s="1">
        <v>0</v>
      </c>
      <c r="K188" s="1">
        <f t="shared" si="4"/>
        <v>28</v>
      </c>
      <c r="L188" s="1" t="e">
        <f t="shared" si="5"/>
        <v>#N/A</v>
      </c>
      <c r="U188" s="1">
        <v>18.75</v>
      </c>
      <c r="V188" s="1">
        <v>2.4700000000000002</v>
      </c>
    </row>
    <row r="189" spans="1:22" x14ac:dyDescent="0.2">
      <c r="A189" s="6">
        <v>188</v>
      </c>
      <c r="B189" s="1">
        <v>0</v>
      </c>
      <c r="C189" s="1" t="s">
        <v>21</v>
      </c>
      <c r="D189" s="1">
        <v>28.76</v>
      </c>
      <c r="E189" s="1">
        <v>11</v>
      </c>
      <c r="F189" s="1">
        <v>2.4</v>
      </c>
      <c r="H189" s="1">
        <v>28.76</v>
      </c>
      <c r="I189" s="1">
        <v>11</v>
      </c>
      <c r="J189" s="1">
        <v>0</v>
      </c>
      <c r="K189" s="1">
        <f t="shared" si="4"/>
        <v>11</v>
      </c>
      <c r="L189" s="1" t="e">
        <f t="shared" si="5"/>
        <v>#N/A</v>
      </c>
      <c r="U189" s="1">
        <v>23.81</v>
      </c>
      <c r="V189" s="1">
        <v>9.8800000000000008</v>
      </c>
    </row>
    <row r="190" spans="1:22" x14ac:dyDescent="0.2">
      <c r="A190" s="6">
        <v>189</v>
      </c>
      <c r="B190" s="1">
        <v>1</v>
      </c>
      <c r="C190" s="1" t="s">
        <v>21</v>
      </c>
      <c r="D190" s="1">
        <v>1.35</v>
      </c>
      <c r="E190" s="1">
        <v>7</v>
      </c>
      <c r="F190" s="1">
        <v>0.17</v>
      </c>
      <c r="H190" s="1">
        <v>1.35</v>
      </c>
      <c r="I190" s="1">
        <v>7</v>
      </c>
      <c r="J190" s="1">
        <v>1</v>
      </c>
      <c r="K190" s="1" t="e">
        <f t="shared" si="4"/>
        <v>#N/A</v>
      </c>
      <c r="L190" s="1">
        <f t="shared" si="5"/>
        <v>7</v>
      </c>
      <c r="U190" s="1">
        <v>7.59</v>
      </c>
      <c r="V190" s="1">
        <v>4.2</v>
      </c>
    </row>
    <row r="191" spans="1:22" x14ac:dyDescent="0.2">
      <c r="A191" s="6">
        <v>190</v>
      </c>
      <c r="B191" s="1">
        <v>1</v>
      </c>
      <c r="C191" s="1" t="s">
        <v>31</v>
      </c>
      <c r="D191" s="1">
        <v>0.25</v>
      </c>
      <c r="E191" s="1">
        <v>50</v>
      </c>
      <c r="F191" s="1">
        <v>0</v>
      </c>
      <c r="H191" s="1">
        <v>0.25</v>
      </c>
      <c r="I191" s="1">
        <v>50</v>
      </c>
      <c r="J191" s="1">
        <v>1</v>
      </c>
      <c r="K191" s="1" t="e">
        <f t="shared" si="4"/>
        <v>#N/A</v>
      </c>
      <c r="L191" s="1">
        <f t="shared" si="5"/>
        <v>50</v>
      </c>
      <c r="U191" s="1">
        <v>21.33</v>
      </c>
      <c r="V191" s="1">
        <v>3.18</v>
      </c>
    </row>
    <row r="192" spans="1:22" x14ac:dyDescent="0.2">
      <c r="A192" s="6">
        <v>191</v>
      </c>
      <c r="B192" s="1">
        <v>0</v>
      </c>
      <c r="C192" s="1" t="s">
        <v>31</v>
      </c>
      <c r="D192" s="1">
        <v>10.27</v>
      </c>
      <c r="E192" s="1">
        <v>55</v>
      </c>
      <c r="F192" s="1">
        <v>0.18</v>
      </c>
      <c r="H192" s="1">
        <v>10.27</v>
      </c>
      <c r="I192" s="1">
        <v>55</v>
      </c>
      <c r="J192" s="1">
        <v>0</v>
      </c>
      <c r="K192" s="1">
        <f t="shared" si="4"/>
        <v>55</v>
      </c>
      <c r="L192" s="1" t="e">
        <f t="shared" si="5"/>
        <v>#N/A</v>
      </c>
      <c r="U192" s="1">
        <v>2.5099999999999998</v>
      </c>
      <c r="V192" s="1">
        <v>4.12</v>
      </c>
    </row>
    <row r="193" spans="1:22" x14ac:dyDescent="0.2">
      <c r="A193" s="6">
        <v>192</v>
      </c>
      <c r="B193" s="1">
        <v>0</v>
      </c>
      <c r="C193" s="1" t="s">
        <v>31</v>
      </c>
      <c r="D193" s="1">
        <v>52.22</v>
      </c>
      <c r="E193" s="1">
        <v>4</v>
      </c>
      <c r="F193" s="1">
        <v>10.44</v>
      </c>
      <c r="H193" s="1">
        <v>52.22</v>
      </c>
      <c r="I193" s="1">
        <v>4</v>
      </c>
      <c r="J193" s="1">
        <v>0</v>
      </c>
      <c r="K193" s="1">
        <f t="shared" si="4"/>
        <v>4</v>
      </c>
      <c r="L193" s="1" t="e">
        <f t="shared" si="5"/>
        <v>#N/A</v>
      </c>
      <c r="U193" s="1">
        <v>11.36</v>
      </c>
      <c r="V193" s="1">
        <v>13.98</v>
      </c>
    </row>
    <row r="194" spans="1:22" x14ac:dyDescent="0.2">
      <c r="A194" s="6">
        <v>193</v>
      </c>
      <c r="B194" s="1">
        <v>1</v>
      </c>
      <c r="C194" s="1" t="s">
        <v>21</v>
      </c>
      <c r="D194" s="1">
        <v>7.61</v>
      </c>
      <c r="E194" s="1">
        <v>37</v>
      </c>
      <c r="F194" s="1">
        <v>0.2</v>
      </c>
      <c r="H194" s="1">
        <v>7.61</v>
      </c>
      <c r="I194" s="1">
        <v>37</v>
      </c>
      <c r="J194" s="1">
        <v>1</v>
      </c>
      <c r="K194" s="1" t="e">
        <f t="shared" si="4"/>
        <v>#N/A</v>
      </c>
      <c r="L194" s="1">
        <f t="shared" si="5"/>
        <v>37</v>
      </c>
      <c r="U194" s="1">
        <v>13.24</v>
      </c>
      <c r="V194" s="1">
        <v>13.59</v>
      </c>
    </row>
    <row r="195" spans="1:22" x14ac:dyDescent="0.2">
      <c r="A195" s="6">
        <v>194</v>
      </c>
      <c r="B195" s="1">
        <v>1</v>
      </c>
      <c r="C195" s="1" t="s">
        <v>15</v>
      </c>
      <c r="D195" s="1">
        <v>11.05</v>
      </c>
      <c r="E195" s="1">
        <v>51</v>
      </c>
      <c r="F195" s="1">
        <v>0.21</v>
      </c>
      <c r="H195" s="1">
        <v>11.05</v>
      </c>
      <c r="I195" s="1">
        <v>51</v>
      </c>
      <c r="J195" s="1">
        <v>1</v>
      </c>
      <c r="K195" s="1" t="e">
        <f t="shared" ref="K195:K258" si="6">IF($J195=0,$I195,NA())</f>
        <v>#N/A</v>
      </c>
      <c r="L195" s="1">
        <f t="shared" ref="L195:L258" si="7">IF($J195=1,$I195,NA())</f>
        <v>51</v>
      </c>
      <c r="U195" s="1">
        <v>7.78</v>
      </c>
      <c r="V195" s="1">
        <v>4.59</v>
      </c>
    </row>
    <row r="196" spans="1:22" x14ac:dyDescent="0.2">
      <c r="A196" s="6">
        <v>195</v>
      </c>
      <c r="B196" s="1">
        <v>0</v>
      </c>
      <c r="C196" s="1" t="s">
        <v>21</v>
      </c>
      <c r="D196" s="1">
        <v>17.22</v>
      </c>
      <c r="E196" s="1">
        <v>5</v>
      </c>
      <c r="F196" s="1">
        <v>2.87</v>
      </c>
      <c r="H196" s="1">
        <v>17.22</v>
      </c>
      <c r="I196" s="1">
        <v>5</v>
      </c>
      <c r="J196" s="1">
        <v>0</v>
      </c>
      <c r="K196" s="1">
        <f t="shared" si="6"/>
        <v>5</v>
      </c>
      <c r="L196" s="1" t="e">
        <f t="shared" si="7"/>
        <v>#N/A</v>
      </c>
      <c r="U196" s="1">
        <v>29.27</v>
      </c>
      <c r="V196" s="1">
        <v>1.81</v>
      </c>
    </row>
    <row r="197" spans="1:22" x14ac:dyDescent="0.2">
      <c r="A197" s="6">
        <v>196</v>
      </c>
      <c r="B197" s="1">
        <v>1</v>
      </c>
      <c r="C197" s="1" t="s">
        <v>31</v>
      </c>
      <c r="D197" s="1">
        <v>2.39</v>
      </c>
      <c r="E197" s="1">
        <v>21</v>
      </c>
      <c r="F197" s="1">
        <v>0.11</v>
      </c>
      <c r="H197" s="1">
        <v>2.39</v>
      </c>
      <c r="I197" s="1">
        <v>21</v>
      </c>
      <c r="J197" s="1">
        <v>1</v>
      </c>
      <c r="K197" s="1" t="e">
        <f t="shared" si="6"/>
        <v>#N/A</v>
      </c>
      <c r="L197" s="1">
        <f t="shared" si="7"/>
        <v>21</v>
      </c>
      <c r="U197" s="1">
        <v>14.47</v>
      </c>
      <c r="V197" s="1">
        <v>12.04</v>
      </c>
    </row>
    <row r="198" spans="1:22" x14ac:dyDescent="0.2">
      <c r="A198" s="6">
        <v>197</v>
      </c>
      <c r="B198" s="1">
        <v>1</v>
      </c>
      <c r="C198" s="1" t="s">
        <v>15</v>
      </c>
      <c r="D198" s="1">
        <v>14.91</v>
      </c>
      <c r="E198" s="1">
        <v>47</v>
      </c>
      <c r="F198" s="1">
        <v>0.31</v>
      </c>
      <c r="H198" s="1">
        <v>14.91</v>
      </c>
      <c r="I198" s="1">
        <v>47</v>
      </c>
      <c r="J198" s="1">
        <v>1</v>
      </c>
      <c r="K198" s="1" t="e">
        <f t="shared" si="6"/>
        <v>#N/A</v>
      </c>
      <c r="L198" s="1">
        <f t="shared" si="7"/>
        <v>47</v>
      </c>
      <c r="U198" s="1">
        <v>14.43</v>
      </c>
      <c r="V198" s="1">
        <v>4.6900000000000004</v>
      </c>
    </row>
    <row r="199" spans="1:22" x14ac:dyDescent="0.2">
      <c r="A199" s="6">
        <v>198</v>
      </c>
      <c r="B199" s="1">
        <v>0</v>
      </c>
      <c r="C199" s="1" t="s">
        <v>21</v>
      </c>
      <c r="D199" s="1">
        <v>13.86</v>
      </c>
      <c r="E199" s="1">
        <v>7</v>
      </c>
      <c r="F199" s="1">
        <v>1.73</v>
      </c>
      <c r="H199" s="1">
        <v>13.86</v>
      </c>
      <c r="I199" s="1">
        <v>7</v>
      </c>
      <c r="J199" s="1">
        <v>0</v>
      </c>
      <c r="K199" s="1">
        <f t="shared" si="6"/>
        <v>7</v>
      </c>
      <c r="L199" s="1" t="e">
        <f t="shared" si="7"/>
        <v>#N/A</v>
      </c>
      <c r="U199" s="1">
        <v>7.27</v>
      </c>
      <c r="V199" s="1">
        <v>12.37</v>
      </c>
    </row>
    <row r="200" spans="1:22" x14ac:dyDescent="0.2">
      <c r="A200" s="6">
        <v>199</v>
      </c>
      <c r="B200" s="1">
        <v>1</v>
      </c>
      <c r="C200" s="1" t="s">
        <v>15</v>
      </c>
      <c r="D200" s="1">
        <v>2.6</v>
      </c>
      <c r="E200" s="1">
        <v>50</v>
      </c>
      <c r="F200" s="1">
        <v>0.05</v>
      </c>
      <c r="H200" s="1">
        <v>2.6</v>
      </c>
      <c r="I200" s="1">
        <v>50</v>
      </c>
      <c r="J200" s="1">
        <v>1</v>
      </c>
      <c r="K200" s="1" t="e">
        <f t="shared" si="6"/>
        <v>#N/A</v>
      </c>
      <c r="L200" s="1">
        <f t="shared" si="7"/>
        <v>50</v>
      </c>
      <c r="U200" s="1">
        <v>26.34</v>
      </c>
      <c r="V200" s="1">
        <v>1.04</v>
      </c>
    </row>
    <row r="201" spans="1:22" x14ac:dyDescent="0.2">
      <c r="A201" s="6">
        <v>200</v>
      </c>
      <c r="B201" s="1">
        <v>0</v>
      </c>
      <c r="C201" s="1" t="s">
        <v>31</v>
      </c>
      <c r="D201" s="1">
        <v>17.75</v>
      </c>
      <c r="E201" s="1">
        <v>9</v>
      </c>
      <c r="F201" s="1">
        <v>1.77</v>
      </c>
      <c r="H201" s="1">
        <v>17.75</v>
      </c>
      <c r="I201" s="1">
        <v>9</v>
      </c>
      <c r="J201" s="1">
        <v>0</v>
      </c>
      <c r="K201" s="1">
        <f t="shared" si="6"/>
        <v>9</v>
      </c>
      <c r="L201" s="1" t="e">
        <f t="shared" si="7"/>
        <v>#N/A</v>
      </c>
      <c r="U201" s="1">
        <v>19.48</v>
      </c>
      <c r="V201" s="1">
        <v>13.2</v>
      </c>
    </row>
    <row r="202" spans="1:22" x14ac:dyDescent="0.2">
      <c r="A202" s="6">
        <v>201</v>
      </c>
      <c r="B202" s="1">
        <v>0</v>
      </c>
      <c r="C202" s="1" t="s">
        <v>15</v>
      </c>
      <c r="D202" s="1">
        <v>8.7100000000000009</v>
      </c>
      <c r="E202" s="1">
        <v>2</v>
      </c>
      <c r="F202" s="1">
        <v>2.9</v>
      </c>
      <c r="H202" s="1">
        <v>8.7100000000000009</v>
      </c>
      <c r="I202" s="1">
        <v>2</v>
      </c>
      <c r="J202" s="1">
        <v>0</v>
      </c>
      <c r="K202" s="1">
        <f t="shared" si="6"/>
        <v>2</v>
      </c>
      <c r="L202" s="1" t="e">
        <f t="shared" si="7"/>
        <v>#N/A</v>
      </c>
      <c r="U202" s="1">
        <v>59.71</v>
      </c>
      <c r="V202" s="1">
        <v>3.9</v>
      </c>
    </row>
    <row r="203" spans="1:22" x14ac:dyDescent="0.2">
      <c r="A203" s="6">
        <v>202</v>
      </c>
      <c r="B203" s="1">
        <v>0</v>
      </c>
      <c r="C203" s="1" t="s">
        <v>31</v>
      </c>
      <c r="D203" s="1">
        <v>10.39</v>
      </c>
      <c r="E203" s="1">
        <v>2</v>
      </c>
      <c r="F203" s="1">
        <v>3.46</v>
      </c>
      <c r="H203" s="1">
        <v>10.39</v>
      </c>
      <c r="I203" s="1">
        <v>2</v>
      </c>
      <c r="J203" s="1">
        <v>0</v>
      </c>
      <c r="K203" s="1">
        <f t="shared" si="6"/>
        <v>2</v>
      </c>
      <c r="L203" s="1" t="e">
        <f t="shared" si="7"/>
        <v>#N/A</v>
      </c>
      <c r="U203" s="1">
        <v>16.22</v>
      </c>
      <c r="V203" s="1">
        <v>0.42</v>
      </c>
    </row>
    <row r="204" spans="1:22" x14ac:dyDescent="0.2">
      <c r="A204" s="6">
        <v>203</v>
      </c>
      <c r="B204" s="1">
        <v>0</v>
      </c>
      <c r="C204" s="1" t="s">
        <v>15</v>
      </c>
      <c r="D204" s="1">
        <v>18.25</v>
      </c>
      <c r="E204" s="1">
        <v>30</v>
      </c>
      <c r="F204" s="1">
        <v>0.59</v>
      </c>
      <c r="H204" s="1">
        <v>18.25</v>
      </c>
      <c r="I204" s="1">
        <v>30</v>
      </c>
      <c r="J204" s="1">
        <v>0</v>
      </c>
      <c r="K204" s="1">
        <f t="shared" si="6"/>
        <v>30</v>
      </c>
      <c r="L204" s="1" t="e">
        <f t="shared" si="7"/>
        <v>#N/A</v>
      </c>
      <c r="U204" s="1">
        <v>4.3899999999999997</v>
      </c>
      <c r="V204" s="1">
        <v>6.93</v>
      </c>
    </row>
    <row r="205" spans="1:22" x14ac:dyDescent="0.2">
      <c r="A205" s="6">
        <v>204</v>
      </c>
      <c r="B205" s="1">
        <v>0</v>
      </c>
      <c r="C205" s="1" t="s">
        <v>31</v>
      </c>
      <c r="D205" s="1">
        <v>20.05</v>
      </c>
      <c r="E205" s="1">
        <v>21</v>
      </c>
      <c r="F205" s="1">
        <v>0.91</v>
      </c>
      <c r="H205" s="1">
        <v>20.05</v>
      </c>
      <c r="I205" s="1">
        <v>21</v>
      </c>
      <c r="J205" s="1">
        <v>0</v>
      </c>
      <c r="K205" s="1">
        <f t="shared" si="6"/>
        <v>21</v>
      </c>
      <c r="L205" s="1" t="e">
        <f t="shared" si="7"/>
        <v>#N/A</v>
      </c>
      <c r="U205" s="1">
        <v>20.88</v>
      </c>
      <c r="V205" s="1">
        <v>5.18</v>
      </c>
    </row>
    <row r="206" spans="1:22" x14ac:dyDescent="0.2">
      <c r="A206" s="6">
        <v>205</v>
      </c>
      <c r="B206" s="1">
        <v>1</v>
      </c>
      <c r="C206" s="1" t="s">
        <v>15</v>
      </c>
      <c r="D206" s="1">
        <v>0.39</v>
      </c>
      <c r="E206" s="1">
        <v>48</v>
      </c>
      <c r="F206" s="1">
        <v>0.01</v>
      </c>
      <c r="H206" s="1">
        <v>0.39</v>
      </c>
      <c r="I206" s="1">
        <v>48</v>
      </c>
      <c r="J206" s="1">
        <v>1</v>
      </c>
      <c r="K206" s="1" t="e">
        <f t="shared" si="6"/>
        <v>#N/A</v>
      </c>
      <c r="L206" s="1">
        <f t="shared" si="7"/>
        <v>48</v>
      </c>
      <c r="U206" s="1">
        <v>7.35</v>
      </c>
      <c r="V206" s="1">
        <v>0.51</v>
      </c>
    </row>
    <row r="207" spans="1:22" x14ac:dyDescent="0.2">
      <c r="A207" s="6">
        <v>206</v>
      </c>
      <c r="B207" s="1">
        <v>0</v>
      </c>
      <c r="C207" s="1" t="s">
        <v>31</v>
      </c>
      <c r="D207" s="1">
        <v>50.98</v>
      </c>
      <c r="E207" s="1">
        <v>23</v>
      </c>
      <c r="F207" s="1">
        <v>2.12</v>
      </c>
      <c r="H207" s="1">
        <v>50.98</v>
      </c>
      <c r="I207" s="1">
        <v>23</v>
      </c>
      <c r="J207" s="1">
        <v>0</v>
      </c>
      <c r="K207" s="1">
        <f t="shared" si="6"/>
        <v>23</v>
      </c>
      <c r="L207" s="1" t="e">
        <f t="shared" si="7"/>
        <v>#N/A</v>
      </c>
      <c r="U207" s="1">
        <v>86.73</v>
      </c>
      <c r="V207" s="1">
        <v>3.84</v>
      </c>
    </row>
    <row r="208" spans="1:22" x14ac:dyDescent="0.2">
      <c r="A208" s="6">
        <v>207</v>
      </c>
      <c r="B208" s="1">
        <v>1</v>
      </c>
      <c r="C208" s="1" t="s">
        <v>31</v>
      </c>
      <c r="D208" s="1">
        <v>0.56000000000000005</v>
      </c>
      <c r="E208" s="1">
        <v>30</v>
      </c>
      <c r="F208" s="1">
        <v>0.02</v>
      </c>
      <c r="H208" s="1">
        <v>0.56000000000000005</v>
      </c>
      <c r="I208" s="1">
        <v>30</v>
      </c>
      <c r="J208" s="1">
        <v>1</v>
      </c>
      <c r="K208" s="1" t="e">
        <f t="shared" si="6"/>
        <v>#N/A</v>
      </c>
      <c r="L208" s="1">
        <f t="shared" si="7"/>
        <v>30</v>
      </c>
      <c r="U208" s="1">
        <v>8.3699999999999992</v>
      </c>
      <c r="V208" s="1">
        <v>0.02</v>
      </c>
    </row>
    <row r="209" spans="1:22" x14ac:dyDescent="0.2">
      <c r="A209" s="6">
        <v>208</v>
      </c>
      <c r="B209" s="1">
        <v>1</v>
      </c>
      <c r="C209" s="1" t="s">
        <v>21</v>
      </c>
      <c r="D209" s="1">
        <v>1.95</v>
      </c>
      <c r="E209" s="1">
        <v>28</v>
      </c>
      <c r="F209" s="1">
        <v>7.0000000000000007E-2</v>
      </c>
      <c r="H209" s="1">
        <v>1.95</v>
      </c>
      <c r="I209" s="1">
        <v>28</v>
      </c>
      <c r="J209" s="1">
        <v>1</v>
      </c>
      <c r="K209" s="1" t="e">
        <f t="shared" si="6"/>
        <v>#N/A</v>
      </c>
      <c r="L209" s="1">
        <f t="shared" si="7"/>
        <v>28</v>
      </c>
      <c r="U209" s="1">
        <v>38.020000000000003</v>
      </c>
      <c r="V209" s="1">
        <v>0.36</v>
      </c>
    </row>
    <row r="210" spans="1:22" x14ac:dyDescent="0.2">
      <c r="A210" s="6">
        <v>209</v>
      </c>
      <c r="B210" s="1">
        <v>0</v>
      </c>
      <c r="C210" s="1" t="s">
        <v>31</v>
      </c>
      <c r="D210" s="1">
        <v>70.61</v>
      </c>
      <c r="E210" s="1">
        <v>38</v>
      </c>
      <c r="F210" s="1">
        <v>1.81</v>
      </c>
      <c r="H210" s="1">
        <v>70.61</v>
      </c>
      <c r="I210" s="1">
        <v>38</v>
      </c>
      <c r="J210" s="1">
        <v>0</v>
      </c>
      <c r="K210" s="1">
        <f t="shared" si="6"/>
        <v>38</v>
      </c>
      <c r="L210" s="1" t="e">
        <f t="shared" si="7"/>
        <v>#N/A</v>
      </c>
      <c r="U210" s="1">
        <v>52.33</v>
      </c>
      <c r="V210" s="1">
        <v>6.47</v>
      </c>
    </row>
    <row r="211" spans="1:22" x14ac:dyDescent="0.2">
      <c r="A211" s="6">
        <v>210</v>
      </c>
      <c r="B211" s="1">
        <v>1</v>
      </c>
      <c r="C211" s="1" t="s">
        <v>21</v>
      </c>
      <c r="D211" s="1">
        <v>8.6999999999999993</v>
      </c>
      <c r="E211" s="1">
        <v>46</v>
      </c>
      <c r="F211" s="1">
        <v>0.19</v>
      </c>
      <c r="H211" s="1">
        <v>8.6999999999999993</v>
      </c>
      <c r="I211" s="1">
        <v>46</v>
      </c>
      <c r="J211" s="1">
        <v>1</v>
      </c>
      <c r="K211" s="1" t="e">
        <f t="shared" si="6"/>
        <v>#N/A</v>
      </c>
      <c r="L211" s="1">
        <f t="shared" si="7"/>
        <v>46</v>
      </c>
      <c r="U211" s="1">
        <v>1.83</v>
      </c>
      <c r="V211" s="1">
        <v>7.34</v>
      </c>
    </row>
    <row r="212" spans="1:22" x14ac:dyDescent="0.2">
      <c r="A212" s="6">
        <v>211</v>
      </c>
      <c r="B212" s="1">
        <v>1</v>
      </c>
      <c r="C212" s="1" t="s">
        <v>15</v>
      </c>
      <c r="D212" s="1">
        <v>2.17</v>
      </c>
      <c r="E212" s="1">
        <v>14</v>
      </c>
      <c r="F212" s="1">
        <v>0.14000000000000001</v>
      </c>
      <c r="H212" s="1">
        <v>2.17</v>
      </c>
      <c r="I212" s="1">
        <v>14</v>
      </c>
      <c r="J212" s="1">
        <v>1</v>
      </c>
      <c r="K212" s="1" t="e">
        <f t="shared" si="6"/>
        <v>#N/A</v>
      </c>
      <c r="L212" s="1">
        <f t="shared" si="7"/>
        <v>14</v>
      </c>
      <c r="U212" s="1">
        <v>8.5399999999999991</v>
      </c>
      <c r="V212" s="1">
        <v>8.19</v>
      </c>
    </row>
    <row r="213" spans="1:22" x14ac:dyDescent="0.2">
      <c r="A213" s="6">
        <v>212</v>
      </c>
      <c r="B213" s="1">
        <v>0</v>
      </c>
      <c r="C213" s="1" t="s">
        <v>15</v>
      </c>
      <c r="D213" s="1">
        <v>15.75</v>
      </c>
      <c r="E213" s="1">
        <v>1</v>
      </c>
      <c r="F213" s="1">
        <v>7.88</v>
      </c>
      <c r="H213" s="1">
        <v>15.75</v>
      </c>
      <c r="I213" s="1">
        <v>1</v>
      </c>
      <c r="J213" s="1">
        <v>0</v>
      </c>
      <c r="K213" s="1">
        <f t="shared" si="6"/>
        <v>1</v>
      </c>
      <c r="L213" s="1" t="e">
        <f t="shared" si="7"/>
        <v>#N/A</v>
      </c>
      <c r="U213" s="1">
        <v>8.64</v>
      </c>
      <c r="V213" s="1">
        <v>1.05</v>
      </c>
    </row>
    <row r="214" spans="1:22" x14ac:dyDescent="0.2">
      <c r="A214" s="6">
        <v>213</v>
      </c>
      <c r="B214" s="1">
        <v>1</v>
      </c>
      <c r="C214" s="1" t="s">
        <v>15</v>
      </c>
      <c r="D214" s="1">
        <v>3.58</v>
      </c>
      <c r="E214" s="1">
        <v>14</v>
      </c>
      <c r="F214" s="1">
        <v>0.24</v>
      </c>
      <c r="H214" s="1">
        <v>3.58</v>
      </c>
      <c r="I214" s="1">
        <v>14</v>
      </c>
      <c r="J214" s="1">
        <v>1</v>
      </c>
      <c r="K214" s="1" t="e">
        <f t="shared" si="6"/>
        <v>#N/A</v>
      </c>
      <c r="L214" s="1">
        <f t="shared" si="7"/>
        <v>14</v>
      </c>
      <c r="U214" s="1">
        <v>6.38</v>
      </c>
      <c r="V214" s="1">
        <v>9.85</v>
      </c>
    </row>
    <row r="215" spans="1:22" x14ac:dyDescent="0.2">
      <c r="A215" s="6">
        <v>214</v>
      </c>
      <c r="B215" s="1">
        <v>0</v>
      </c>
      <c r="C215" s="1" t="s">
        <v>21</v>
      </c>
      <c r="D215" s="1">
        <v>14.58</v>
      </c>
      <c r="E215" s="1">
        <v>18</v>
      </c>
      <c r="F215" s="1">
        <v>0.77</v>
      </c>
      <c r="H215" s="1">
        <v>14.58</v>
      </c>
      <c r="I215" s="1">
        <v>18</v>
      </c>
      <c r="J215" s="1">
        <v>0</v>
      </c>
      <c r="K215" s="1">
        <f t="shared" si="6"/>
        <v>18</v>
      </c>
      <c r="L215" s="1" t="e">
        <f t="shared" si="7"/>
        <v>#N/A</v>
      </c>
      <c r="U215" s="1">
        <v>7.1</v>
      </c>
      <c r="V215" s="1">
        <v>10.73</v>
      </c>
    </row>
    <row r="216" spans="1:22" x14ac:dyDescent="0.2">
      <c r="A216" s="6">
        <v>215</v>
      </c>
      <c r="B216" s="1">
        <v>1</v>
      </c>
      <c r="C216" s="1" t="s">
        <v>21</v>
      </c>
      <c r="D216" s="1">
        <v>1.42</v>
      </c>
      <c r="E216" s="1">
        <v>57</v>
      </c>
      <c r="F216" s="1">
        <v>0.02</v>
      </c>
      <c r="H216" s="1">
        <v>1.42</v>
      </c>
      <c r="I216" s="1">
        <v>57</v>
      </c>
      <c r="J216" s="1">
        <v>1</v>
      </c>
      <c r="K216" s="1" t="e">
        <f t="shared" si="6"/>
        <v>#N/A</v>
      </c>
      <c r="L216" s="1">
        <f t="shared" si="7"/>
        <v>57</v>
      </c>
      <c r="U216" s="1">
        <v>11.31</v>
      </c>
      <c r="V216" s="1">
        <v>16.649999999999999</v>
      </c>
    </row>
    <row r="217" spans="1:22" x14ac:dyDescent="0.2">
      <c r="A217" s="6">
        <v>216</v>
      </c>
      <c r="B217" s="1">
        <v>1</v>
      </c>
      <c r="C217" s="1" t="s">
        <v>15</v>
      </c>
      <c r="D217" s="1">
        <v>2.98</v>
      </c>
      <c r="E217" s="1">
        <v>29</v>
      </c>
      <c r="F217" s="1">
        <v>0.1</v>
      </c>
      <c r="H217" s="1">
        <v>2.98</v>
      </c>
      <c r="I217" s="1">
        <v>29</v>
      </c>
      <c r="J217" s="1">
        <v>1</v>
      </c>
      <c r="K217" s="1" t="e">
        <f t="shared" si="6"/>
        <v>#N/A</v>
      </c>
      <c r="L217" s="1">
        <f t="shared" si="7"/>
        <v>29</v>
      </c>
      <c r="U217" s="1">
        <v>10.63</v>
      </c>
      <c r="V217" s="1">
        <v>10.98</v>
      </c>
    </row>
    <row r="218" spans="1:22" x14ac:dyDescent="0.2">
      <c r="A218" s="6">
        <v>217</v>
      </c>
      <c r="B218" s="1">
        <v>1</v>
      </c>
      <c r="C218" s="1" t="s">
        <v>21</v>
      </c>
      <c r="D218" s="1">
        <v>0.68</v>
      </c>
      <c r="E218" s="1">
        <v>42</v>
      </c>
      <c r="F218" s="1">
        <v>0.02</v>
      </c>
      <c r="H218" s="1">
        <v>0.68</v>
      </c>
      <c r="I218" s="1">
        <v>42</v>
      </c>
      <c r="J218" s="1">
        <v>1</v>
      </c>
      <c r="K218" s="1" t="e">
        <f t="shared" si="6"/>
        <v>#N/A</v>
      </c>
      <c r="L218" s="1">
        <f t="shared" si="7"/>
        <v>42</v>
      </c>
      <c r="U218" s="1">
        <v>9.66</v>
      </c>
      <c r="V218" s="1">
        <v>1.78</v>
      </c>
    </row>
    <row r="219" spans="1:22" x14ac:dyDescent="0.2">
      <c r="A219" s="6">
        <v>218</v>
      </c>
      <c r="B219" s="1">
        <v>1</v>
      </c>
      <c r="C219" s="1" t="s">
        <v>21</v>
      </c>
      <c r="D219" s="1">
        <v>2.2599999999999998</v>
      </c>
      <c r="E219" s="1">
        <v>31</v>
      </c>
      <c r="F219" s="1">
        <v>7.0000000000000007E-2</v>
      </c>
      <c r="H219" s="1">
        <v>2.2599999999999998</v>
      </c>
      <c r="I219" s="1">
        <v>31</v>
      </c>
      <c r="J219" s="1">
        <v>1</v>
      </c>
      <c r="K219" s="1" t="e">
        <f t="shared" si="6"/>
        <v>#N/A</v>
      </c>
      <c r="L219" s="1">
        <f t="shared" si="7"/>
        <v>31</v>
      </c>
      <c r="U219" s="1">
        <v>7.63</v>
      </c>
      <c r="V219" s="1">
        <v>4.1100000000000003</v>
      </c>
    </row>
    <row r="220" spans="1:22" x14ac:dyDescent="0.2">
      <c r="A220" s="6">
        <v>219</v>
      </c>
      <c r="B220" s="1">
        <v>1</v>
      </c>
      <c r="C220" s="1" t="s">
        <v>15</v>
      </c>
      <c r="D220" s="1">
        <v>6.93</v>
      </c>
      <c r="E220" s="1">
        <v>47</v>
      </c>
      <c r="F220" s="1">
        <v>0.14000000000000001</v>
      </c>
      <c r="H220" s="1">
        <v>6.93</v>
      </c>
      <c r="I220" s="1">
        <v>47</v>
      </c>
      <c r="J220" s="1">
        <v>1</v>
      </c>
      <c r="K220" s="1" t="e">
        <f t="shared" si="6"/>
        <v>#N/A</v>
      </c>
      <c r="L220" s="1">
        <f t="shared" si="7"/>
        <v>47</v>
      </c>
      <c r="U220" s="1">
        <v>26.32</v>
      </c>
      <c r="V220" s="1">
        <v>15.45</v>
      </c>
    </row>
    <row r="221" spans="1:22" x14ac:dyDescent="0.2">
      <c r="A221" s="6">
        <v>220</v>
      </c>
      <c r="B221" s="1">
        <v>1</v>
      </c>
      <c r="C221" s="1" t="s">
        <v>31</v>
      </c>
      <c r="D221" s="1">
        <v>11.67</v>
      </c>
      <c r="E221" s="1">
        <v>31</v>
      </c>
      <c r="F221" s="1">
        <v>0.36</v>
      </c>
      <c r="H221" s="1">
        <v>11.67</v>
      </c>
      <c r="I221" s="1">
        <v>31</v>
      </c>
      <c r="J221" s="1">
        <v>1</v>
      </c>
      <c r="K221" s="1" t="e">
        <f t="shared" si="6"/>
        <v>#N/A</v>
      </c>
      <c r="L221" s="1">
        <f t="shared" si="7"/>
        <v>31</v>
      </c>
      <c r="U221" s="1">
        <v>11.05</v>
      </c>
      <c r="V221" s="1">
        <v>1.44</v>
      </c>
    </row>
    <row r="222" spans="1:22" x14ac:dyDescent="0.2">
      <c r="A222" s="6">
        <v>221</v>
      </c>
      <c r="B222" s="1">
        <v>1</v>
      </c>
      <c r="C222" s="1" t="s">
        <v>31</v>
      </c>
      <c r="D222" s="1">
        <v>5.31</v>
      </c>
      <c r="E222" s="1">
        <v>39</v>
      </c>
      <c r="F222" s="1">
        <v>0.13</v>
      </c>
      <c r="H222" s="1">
        <v>5.31</v>
      </c>
      <c r="I222" s="1">
        <v>39</v>
      </c>
      <c r="J222" s="1">
        <v>1</v>
      </c>
      <c r="K222" s="1" t="e">
        <f t="shared" si="6"/>
        <v>#N/A</v>
      </c>
      <c r="L222" s="1">
        <f t="shared" si="7"/>
        <v>39</v>
      </c>
      <c r="U222" s="1">
        <v>27.5</v>
      </c>
      <c r="V222" s="1">
        <v>8.67</v>
      </c>
    </row>
    <row r="223" spans="1:22" x14ac:dyDescent="0.2">
      <c r="A223" s="6">
        <v>222</v>
      </c>
      <c r="B223" s="1">
        <v>1</v>
      </c>
      <c r="C223" s="1" t="s">
        <v>21</v>
      </c>
      <c r="D223" s="1">
        <v>1.83</v>
      </c>
      <c r="E223" s="1">
        <v>37</v>
      </c>
      <c r="F223" s="1">
        <v>0.05</v>
      </c>
      <c r="H223" s="1">
        <v>1.83</v>
      </c>
      <c r="I223" s="1">
        <v>37</v>
      </c>
      <c r="J223" s="1">
        <v>1</v>
      </c>
      <c r="K223" s="1" t="e">
        <f t="shared" si="6"/>
        <v>#N/A</v>
      </c>
      <c r="L223" s="1">
        <f t="shared" si="7"/>
        <v>37</v>
      </c>
      <c r="U223" s="1">
        <v>5.22</v>
      </c>
      <c r="V223" s="1">
        <v>1.44</v>
      </c>
    </row>
    <row r="224" spans="1:22" x14ac:dyDescent="0.2">
      <c r="A224" s="6">
        <v>223</v>
      </c>
      <c r="B224" s="1">
        <v>1</v>
      </c>
      <c r="C224" s="1" t="s">
        <v>21</v>
      </c>
      <c r="D224" s="1">
        <v>2.62</v>
      </c>
      <c r="E224" s="1">
        <v>43</v>
      </c>
      <c r="F224" s="1">
        <v>0.06</v>
      </c>
      <c r="H224" s="1">
        <v>2.62</v>
      </c>
      <c r="I224" s="1">
        <v>43</v>
      </c>
      <c r="J224" s="1">
        <v>1</v>
      </c>
      <c r="K224" s="1" t="e">
        <f t="shared" si="6"/>
        <v>#N/A</v>
      </c>
      <c r="L224" s="1">
        <f t="shared" si="7"/>
        <v>43</v>
      </c>
      <c r="U224" s="1">
        <v>19.14</v>
      </c>
      <c r="V224" s="1">
        <v>8.0500000000000007</v>
      </c>
    </row>
    <row r="225" spans="1:22" x14ac:dyDescent="0.2">
      <c r="A225" s="6">
        <v>224</v>
      </c>
      <c r="B225" s="1">
        <v>1</v>
      </c>
      <c r="C225" s="1" t="s">
        <v>31</v>
      </c>
      <c r="D225" s="1">
        <v>0.85</v>
      </c>
      <c r="E225" s="1">
        <v>6</v>
      </c>
      <c r="F225" s="1">
        <v>0.12</v>
      </c>
      <c r="H225" s="1">
        <v>0.85</v>
      </c>
      <c r="I225" s="1">
        <v>6</v>
      </c>
      <c r="J225" s="1">
        <v>1</v>
      </c>
      <c r="K225" s="1" t="e">
        <f t="shared" si="6"/>
        <v>#N/A</v>
      </c>
      <c r="L225" s="1">
        <f t="shared" si="7"/>
        <v>6</v>
      </c>
      <c r="U225" s="1">
        <v>5.0999999999999996</v>
      </c>
      <c r="V225" s="1">
        <v>3.51</v>
      </c>
    </row>
    <row r="226" spans="1:22" x14ac:dyDescent="0.2">
      <c r="A226" s="6">
        <v>225</v>
      </c>
      <c r="B226" s="1">
        <v>1</v>
      </c>
      <c r="C226" s="1" t="s">
        <v>21</v>
      </c>
      <c r="D226" s="1">
        <v>5.0199999999999996</v>
      </c>
      <c r="E226" s="1">
        <v>47</v>
      </c>
      <c r="F226" s="1">
        <v>0.1</v>
      </c>
      <c r="H226" s="1">
        <v>5.0199999999999996</v>
      </c>
      <c r="I226" s="1">
        <v>47</v>
      </c>
      <c r="J226" s="1">
        <v>1</v>
      </c>
      <c r="K226" s="1" t="e">
        <f t="shared" si="6"/>
        <v>#N/A</v>
      </c>
      <c r="L226" s="1">
        <f t="shared" si="7"/>
        <v>47</v>
      </c>
      <c r="U226" s="1">
        <v>45.98</v>
      </c>
      <c r="V226" s="1">
        <v>2.5099999999999998</v>
      </c>
    </row>
    <row r="227" spans="1:22" x14ac:dyDescent="0.2">
      <c r="A227" s="6">
        <v>226</v>
      </c>
      <c r="B227" s="1">
        <v>0</v>
      </c>
      <c r="C227" s="1" t="s">
        <v>31</v>
      </c>
      <c r="D227" s="1">
        <v>19.809999999999999</v>
      </c>
      <c r="E227" s="1">
        <v>25</v>
      </c>
      <c r="F227" s="1">
        <v>0.76</v>
      </c>
      <c r="H227" s="1">
        <v>19.809999999999999</v>
      </c>
      <c r="I227" s="1">
        <v>25</v>
      </c>
      <c r="J227" s="1">
        <v>0</v>
      </c>
      <c r="K227" s="1">
        <f t="shared" si="6"/>
        <v>25</v>
      </c>
      <c r="L227" s="1" t="e">
        <f t="shared" si="7"/>
        <v>#N/A</v>
      </c>
      <c r="U227" s="1">
        <v>20.65</v>
      </c>
      <c r="V227" s="1">
        <v>1.8</v>
      </c>
    </row>
    <row r="228" spans="1:22" x14ac:dyDescent="0.2">
      <c r="A228" s="6">
        <v>227</v>
      </c>
      <c r="B228" s="1">
        <v>0</v>
      </c>
      <c r="C228" s="1" t="s">
        <v>31</v>
      </c>
      <c r="D228" s="1">
        <v>18.47</v>
      </c>
      <c r="E228" s="1">
        <v>28</v>
      </c>
      <c r="F228" s="1">
        <v>0.64</v>
      </c>
      <c r="H228" s="1">
        <v>18.47</v>
      </c>
      <c r="I228" s="1">
        <v>28</v>
      </c>
      <c r="J228" s="1">
        <v>0</v>
      </c>
      <c r="K228" s="1">
        <f t="shared" si="6"/>
        <v>28</v>
      </c>
      <c r="L228" s="1" t="e">
        <f t="shared" si="7"/>
        <v>#N/A</v>
      </c>
      <c r="U228" s="1">
        <v>21.21</v>
      </c>
      <c r="V228" s="1">
        <v>0.76</v>
      </c>
    </row>
    <row r="229" spans="1:22" x14ac:dyDescent="0.2">
      <c r="A229" s="6">
        <v>228</v>
      </c>
      <c r="B229" s="1">
        <v>0</v>
      </c>
      <c r="C229" s="1" t="s">
        <v>21</v>
      </c>
      <c r="D229" s="1">
        <v>22.52</v>
      </c>
      <c r="E229" s="1">
        <v>8</v>
      </c>
      <c r="F229" s="1">
        <v>2.5</v>
      </c>
      <c r="H229" s="1">
        <v>22.52</v>
      </c>
      <c r="I229" s="1">
        <v>8</v>
      </c>
      <c r="J229" s="1">
        <v>0</v>
      </c>
      <c r="K229" s="1">
        <f t="shared" si="6"/>
        <v>8</v>
      </c>
      <c r="L229" s="1" t="e">
        <f t="shared" si="7"/>
        <v>#N/A</v>
      </c>
      <c r="U229" s="1">
        <v>12</v>
      </c>
      <c r="V229" s="1">
        <v>0.52</v>
      </c>
    </row>
    <row r="230" spans="1:22" x14ac:dyDescent="0.2">
      <c r="A230" s="6">
        <v>229</v>
      </c>
      <c r="B230" s="1">
        <v>0</v>
      </c>
      <c r="C230" s="1" t="s">
        <v>31</v>
      </c>
      <c r="D230" s="1">
        <v>11.54</v>
      </c>
      <c r="E230" s="1">
        <v>28</v>
      </c>
      <c r="F230" s="1">
        <v>0.4</v>
      </c>
      <c r="H230" s="1">
        <v>11.54</v>
      </c>
      <c r="I230" s="1">
        <v>28</v>
      </c>
      <c r="J230" s="1">
        <v>0</v>
      </c>
      <c r="K230" s="1">
        <f t="shared" si="6"/>
        <v>28</v>
      </c>
      <c r="L230" s="1" t="e">
        <f t="shared" si="7"/>
        <v>#N/A</v>
      </c>
      <c r="U230" s="1">
        <v>27.06</v>
      </c>
      <c r="V230" s="1">
        <v>9.0299999999999994</v>
      </c>
    </row>
    <row r="231" spans="1:22" x14ac:dyDescent="0.2">
      <c r="A231" s="6">
        <v>230</v>
      </c>
      <c r="B231" s="1">
        <v>0</v>
      </c>
      <c r="C231" s="1" t="s">
        <v>15</v>
      </c>
      <c r="D231" s="1">
        <v>38.43</v>
      </c>
      <c r="E231" s="1">
        <v>6</v>
      </c>
      <c r="F231" s="1">
        <v>5.49</v>
      </c>
      <c r="H231" s="1">
        <v>38.43</v>
      </c>
      <c r="I231" s="1">
        <v>6</v>
      </c>
      <c r="J231" s="1">
        <v>0</v>
      </c>
      <c r="K231" s="1">
        <f t="shared" si="6"/>
        <v>6</v>
      </c>
      <c r="L231" s="1" t="e">
        <f t="shared" si="7"/>
        <v>#N/A</v>
      </c>
      <c r="U231" s="1">
        <v>7.24</v>
      </c>
      <c r="V231" s="1">
        <v>0.36</v>
      </c>
    </row>
    <row r="232" spans="1:22" x14ac:dyDescent="0.2">
      <c r="A232" s="6">
        <v>231</v>
      </c>
      <c r="B232" s="1">
        <v>1</v>
      </c>
      <c r="C232" s="1" t="s">
        <v>21</v>
      </c>
      <c r="D232" s="1">
        <v>2.7</v>
      </c>
      <c r="E232" s="1">
        <v>35</v>
      </c>
      <c r="F232" s="1">
        <v>0.08</v>
      </c>
      <c r="H232" s="1">
        <v>2.7</v>
      </c>
      <c r="I232" s="1">
        <v>35</v>
      </c>
      <c r="J232" s="1">
        <v>1</v>
      </c>
      <c r="K232" s="1" t="e">
        <f t="shared" si="6"/>
        <v>#N/A</v>
      </c>
      <c r="L232" s="1">
        <f t="shared" si="7"/>
        <v>35</v>
      </c>
      <c r="U232" s="1">
        <v>63.39</v>
      </c>
      <c r="V232" s="1">
        <v>0.97</v>
      </c>
    </row>
    <row r="233" spans="1:22" x14ac:dyDescent="0.2">
      <c r="A233" s="6">
        <v>232</v>
      </c>
      <c r="B233" s="1">
        <v>1</v>
      </c>
      <c r="C233" s="1" t="s">
        <v>21</v>
      </c>
      <c r="D233" s="1">
        <v>1.79</v>
      </c>
      <c r="E233" s="1">
        <v>38</v>
      </c>
      <c r="F233" s="1">
        <v>0.05</v>
      </c>
      <c r="H233" s="1">
        <v>1.79</v>
      </c>
      <c r="I233" s="1">
        <v>38</v>
      </c>
      <c r="J233" s="1">
        <v>1</v>
      </c>
      <c r="K233" s="1" t="e">
        <f t="shared" si="6"/>
        <v>#N/A</v>
      </c>
      <c r="L233" s="1">
        <f t="shared" si="7"/>
        <v>38</v>
      </c>
      <c r="U233" s="1">
        <v>4.26</v>
      </c>
      <c r="V233" s="1">
        <v>4.49</v>
      </c>
    </row>
    <row r="234" spans="1:22" x14ac:dyDescent="0.2">
      <c r="A234" s="6">
        <v>233</v>
      </c>
      <c r="B234" s="1">
        <v>1</v>
      </c>
      <c r="C234" s="1" t="s">
        <v>21</v>
      </c>
      <c r="D234" s="1">
        <v>13.86</v>
      </c>
      <c r="E234" s="1">
        <v>46</v>
      </c>
      <c r="F234" s="1">
        <v>0.28999999999999998</v>
      </c>
      <c r="H234" s="1">
        <v>13.86</v>
      </c>
      <c r="I234" s="1">
        <v>46</v>
      </c>
      <c r="J234" s="1">
        <v>1</v>
      </c>
      <c r="K234" s="1" t="e">
        <f t="shared" si="6"/>
        <v>#N/A</v>
      </c>
      <c r="L234" s="1">
        <f t="shared" si="7"/>
        <v>46</v>
      </c>
      <c r="U234" s="1">
        <v>15.06</v>
      </c>
      <c r="V234" s="1">
        <v>3.87</v>
      </c>
    </row>
    <row r="235" spans="1:22" x14ac:dyDescent="0.2">
      <c r="A235" s="6">
        <v>234</v>
      </c>
      <c r="B235" s="1">
        <v>1</v>
      </c>
      <c r="C235" s="1" t="s">
        <v>15</v>
      </c>
      <c r="D235" s="1">
        <v>0.14000000000000001</v>
      </c>
      <c r="E235" s="1">
        <v>37</v>
      </c>
      <c r="F235" s="1">
        <v>0</v>
      </c>
      <c r="H235" s="1">
        <v>0.14000000000000001</v>
      </c>
      <c r="I235" s="1">
        <v>37</v>
      </c>
      <c r="J235" s="1">
        <v>1</v>
      </c>
      <c r="K235" s="1" t="e">
        <f t="shared" si="6"/>
        <v>#N/A</v>
      </c>
      <c r="L235" s="1">
        <f t="shared" si="7"/>
        <v>37</v>
      </c>
      <c r="U235" s="1">
        <v>29.96</v>
      </c>
      <c r="V235" s="1">
        <v>3.31</v>
      </c>
    </row>
    <row r="236" spans="1:22" x14ac:dyDescent="0.2">
      <c r="A236" s="6">
        <v>235</v>
      </c>
      <c r="B236" s="1">
        <v>0</v>
      </c>
      <c r="C236" s="1" t="s">
        <v>31</v>
      </c>
      <c r="D236" s="1">
        <v>19.48</v>
      </c>
      <c r="E236" s="1">
        <v>35</v>
      </c>
      <c r="F236" s="1">
        <v>0.54</v>
      </c>
      <c r="H236" s="1">
        <v>19.48</v>
      </c>
      <c r="I236" s="1">
        <v>35</v>
      </c>
      <c r="J236" s="1">
        <v>0</v>
      </c>
      <c r="K236" s="1">
        <f t="shared" si="6"/>
        <v>35</v>
      </c>
      <c r="L236" s="1" t="e">
        <f t="shared" si="7"/>
        <v>#N/A</v>
      </c>
      <c r="U236" s="1">
        <v>28.32</v>
      </c>
      <c r="V236" s="1">
        <v>5.47</v>
      </c>
    </row>
    <row r="237" spans="1:22" x14ac:dyDescent="0.2">
      <c r="A237" s="6">
        <v>236</v>
      </c>
      <c r="B237" s="1">
        <v>1</v>
      </c>
      <c r="C237" s="1" t="s">
        <v>15</v>
      </c>
      <c r="D237" s="1">
        <v>4.84</v>
      </c>
      <c r="E237" s="1">
        <v>25</v>
      </c>
      <c r="F237" s="1">
        <v>0.19</v>
      </c>
      <c r="H237" s="1">
        <v>4.84</v>
      </c>
      <c r="I237" s="1">
        <v>25</v>
      </c>
      <c r="J237" s="1">
        <v>1</v>
      </c>
      <c r="K237" s="1" t="e">
        <f t="shared" si="6"/>
        <v>#N/A</v>
      </c>
      <c r="L237" s="1">
        <f t="shared" si="7"/>
        <v>25</v>
      </c>
      <c r="U237" s="1">
        <v>4.1900000000000004</v>
      </c>
    </row>
    <row r="238" spans="1:22" x14ac:dyDescent="0.2">
      <c r="A238" s="6">
        <v>237</v>
      </c>
      <c r="B238" s="1">
        <v>0</v>
      </c>
      <c r="C238" s="1" t="s">
        <v>31</v>
      </c>
      <c r="D238" s="1">
        <v>8.6999999999999993</v>
      </c>
      <c r="E238" s="1">
        <v>45</v>
      </c>
      <c r="F238" s="1">
        <v>0.19</v>
      </c>
      <c r="H238" s="1">
        <v>8.6999999999999993</v>
      </c>
      <c r="I238" s="1">
        <v>45</v>
      </c>
      <c r="J238" s="1">
        <v>0</v>
      </c>
      <c r="K238" s="1">
        <f t="shared" si="6"/>
        <v>45</v>
      </c>
      <c r="L238" s="1" t="e">
        <f t="shared" si="7"/>
        <v>#N/A</v>
      </c>
      <c r="U238" s="1">
        <v>0.61</v>
      </c>
    </row>
    <row r="239" spans="1:22" x14ac:dyDescent="0.2">
      <c r="A239" s="6">
        <v>238</v>
      </c>
      <c r="B239" s="1">
        <v>0</v>
      </c>
      <c r="C239" s="1" t="s">
        <v>31</v>
      </c>
      <c r="D239" s="1">
        <v>19.190000000000001</v>
      </c>
      <c r="E239" s="1">
        <v>27</v>
      </c>
      <c r="F239" s="1">
        <v>0.69</v>
      </c>
      <c r="H239" s="1">
        <v>19.190000000000001</v>
      </c>
      <c r="I239" s="1">
        <v>27</v>
      </c>
      <c r="J239" s="1">
        <v>0</v>
      </c>
      <c r="K239" s="1">
        <f t="shared" si="6"/>
        <v>27</v>
      </c>
      <c r="L239" s="1" t="e">
        <f t="shared" si="7"/>
        <v>#N/A</v>
      </c>
      <c r="U239" s="1">
        <v>27.79</v>
      </c>
    </row>
    <row r="240" spans="1:22" x14ac:dyDescent="0.2">
      <c r="A240" s="6">
        <v>239</v>
      </c>
      <c r="B240" s="1">
        <v>1</v>
      </c>
      <c r="C240" s="1" t="s">
        <v>15</v>
      </c>
      <c r="D240" s="1">
        <v>0.53</v>
      </c>
      <c r="E240" s="1">
        <v>22</v>
      </c>
      <c r="F240" s="1">
        <v>0.02</v>
      </c>
      <c r="H240" s="1">
        <v>0.53</v>
      </c>
      <c r="I240" s="1">
        <v>22</v>
      </c>
      <c r="J240" s="1">
        <v>1</v>
      </c>
      <c r="K240" s="1" t="e">
        <f t="shared" si="6"/>
        <v>#N/A</v>
      </c>
      <c r="L240" s="1">
        <f t="shared" si="7"/>
        <v>22</v>
      </c>
      <c r="U240" s="1">
        <v>16.13</v>
      </c>
    </row>
    <row r="241" spans="1:21" x14ac:dyDescent="0.2">
      <c r="A241" s="6">
        <v>240</v>
      </c>
      <c r="B241" s="1">
        <v>1</v>
      </c>
      <c r="C241" s="1" t="s">
        <v>15</v>
      </c>
      <c r="D241" s="1">
        <v>7.85</v>
      </c>
      <c r="E241" s="1">
        <v>53</v>
      </c>
      <c r="F241" s="1">
        <v>0.15</v>
      </c>
      <c r="H241" s="1">
        <v>7.85</v>
      </c>
      <c r="I241" s="1">
        <v>53</v>
      </c>
      <c r="J241" s="1">
        <v>1</v>
      </c>
      <c r="K241" s="1" t="e">
        <f t="shared" si="6"/>
        <v>#N/A</v>
      </c>
      <c r="L241" s="1">
        <f t="shared" si="7"/>
        <v>53</v>
      </c>
      <c r="U241" s="1">
        <v>24.87</v>
      </c>
    </row>
    <row r="242" spans="1:21" x14ac:dyDescent="0.2">
      <c r="A242" s="6">
        <v>241</v>
      </c>
      <c r="B242" s="1">
        <v>0</v>
      </c>
      <c r="C242" s="1" t="s">
        <v>31</v>
      </c>
      <c r="D242" s="1">
        <v>42.5</v>
      </c>
      <c r="E242" s="1">
        <v>46</v>
      </c>
      <c r="F242" s="1">
        <v>0.9</v>
      </c>
      <c r="H242" s="1">
        <v>42.5</v>
      </c>
      <c r="I242" s="1">
        <v>46</v>
      </c>
      <c r="J242" s="1">
        <v>0</v>
      </c>
      <c r="K242" s="1">
        <f t="shared" si="6"/>
        <v>46</v>
      </c>
      <c r="L242" s="1" t="e">
        <f t="shared" si="7"/>
        <v>#N/A</v>
      </c>
      <c r="U242" s="1">
        <v>29.18</v>
      </c>
    </row>
    <row r="243" spans="1:21" x14ac:dyDescent="0.2">
      <c r="A243" s="6">
        <v>242</v>
      </c>
      <c r="B243" s="1">
        <v>0</v>
      </c>
      <c r="C243" s="1" t="s">
        <v>21</v>
      </c>
      <c r="D243" s="1">
        <v>6.33</v>
      </c>
      <c r="E243" s="1">
        <v>49</v>
      </c>
      <c r="F243" s="1">
        <v>0.13</v>
      </c>
      <c r="H243" s="1">
        <v>6.33</v>
      </c>
      <c r="I243" s="1">
        <v>49</v>
      </c>
      <c r="J243" s="1">
        <v>0</v>
      </c>
      <c r="K243" s="1">
        <f t="shared" si="6"/>
        <v>49</v>
      </c>
      <c r="L243" s="1" t="e">
        <f t="shared" si="7"/>
        <v>#N/A</v>
      </c>
      <c r="U243" s="1">
        <v>11.65</v>
      </c>
    </row>
    <row r="244" spans="1:21" x14ac:dyDescent="0.2">
      <c r="A244" s="6">
        <v>243</v>
      </c>
      <c r="B244" s="1">
        <v>0</v>
      </c>
      <c r="C244" s="1" t="s">
        <v>15</v>
      </c>
      <c r="D244" s="1">
        <v>33.5</v>
      </c>
      <c r="E244" s="1">
        <v>56</v>
      </c>
      <c r="F244" s="1">
        <v>0.59</v>
      </c>
      <c r="H244" s="1">
        <v>33.5</v>
      </c>
      <c r="I244" s="1">
        <v>56</v>
      </c>
      <c r="J244" s="1">
        <v>0</v>
      </c>
      <c r="K244" s="1">
        <f t="shared" si="6"/>
        <v>56</v>
      </c>
      <c r="L244" s="1" t="e">
        <f t="shared" si="7"/>
        <v>#N/A</v>
      </c>
      <c r="U244" s="1">
        <v>6.55</v>
      </c>
    </row>
    <row r="245" spans="1:21" x14ac:dyDescent="0.2">
      <c r="A245" s="6">
        <v>244</v>
      </c>
      <c r="B245" s="1">
        <v>1</v>
      </c>
      <c r="C245" s="1" t="s">
        <v>15</v>
      </c>
      <c r="D245" s="1">
        <v>2.5499999999999998</v>
      </c>
      <c r="E245" s="1">
        <v>48</v>
      </c>
      <c r="F245" s="1">
        <v>0.05</v>
      </c>
      <c r="H245" s="1">
        <v>2.5499999999999998</v>
      </c>
      <c r="I245" s="1">
        <v>48</v>
      </c>
      <c r="J245" s="1">
        <v>1</v>
      </c>
      <c r="K245" s="1" t="e">
        <f t="shared" si="6"/>
        <v>#N/A</v>
      </c>
      <c r="L245" s="1">
        <f t="shared" si="7"/>
        <v>48</v>
      </c>
      <c r="U245" s="1">
        <v>7.31</v>
      </c>
    </row>
    <row r="246" spans="1:21" x14ac:dyDescent="0.2">
      <c r="A246" s="6">
        <v>245</v>
      </c>
      <c r="B246" s="1">
        <v>0</v>
      </c>
      <c r="C246" s="1" t="s">
        <v>31</v>
      </c>
      <c r="D246" s="1">
        <v>47.79</v>
      </c>
      <c r="E246" s="1">
        <v>12</v>
      </c>
      <c r="F246" s="1">
        <v>3.68</v>
      </c>
      <c r="H246" s="1">
        <v>47.79</v>
      </c>
      <c r="I246" s="1">
        <v>12</v>
      </c>
      <c r="J246" s="1">
        <v>0</v>
      </c>
      <c r="K246" s="1">
        <f t="shared" si="6"/>
        <v>12</v>
      </c>
      <c r="L246" s="1" t="e">
        <f t="shared" si="7"/>
        <v>#N/A</v>
      </c>
      <c r="U246" s="1">
        <v>35.03</v>
      </c>
    </row>
    <row r="247" spans="1:21" x14ac:dyDescent="0.2">
      <c r="A247" s="6">
        <v>246</v>
      </c>
      <c r="B247" s="1">
        <v>0</v>
      </c>
      <c r="C247" s="1" t="s">
        <v>15</v>
      </c>
      <c r="D247" s="1">
        <v>26.28</v>
      </c>
      <c r="E247" s="1">
        <v>48</v>
      </c>
      <c r="F247" s="1">
        <v>0.54</v>
      </c>
      <c r="H247" s="1">
        <v>26.28</v>
      </c>
      <c r="I247" s="1">
        <v>48</v>
      </c>
      <c r="J247" s="1">
        <v>0</v>
      </c>
      <c r="K247" s="1">
        <f t="shared" si="6"/>
        <v>48</v>
      </c>
      <c r="L247" s="1" t="e">
        <f t="shared" si="7"/>
        <v>#N/A</v>
      </c>
      <c r="U247" s="1">
        <v>14.2</v>
      </c>
    </row>
    <row r="248" spans="1:21" x14ac:dyDescent="0.2">
      <c r="A248" s="6">
        <v>247</v>
      </c>
      <c r="B248" s="1">
        <v>1</v>
      </c>
      <c r="C248" s="1" t="s">
        <v>31</v>
      </c>
      <c r="D248" s="1">
        <v>1.04</v>
      </c>
      <c r="E248" s="1">
        <v>17</v>
      </c>
      <c r="F248" s="1">
        <v>0.06</v>
      </c>
      <c r="H248" s="1">
        <v>1.04</v>
      </c>
      <c r="I248" s="1">
        <v>17</v>
      </c>
      <c r="J248" s="1">
        <v>1</v>
      </c>
      <c r="K248" s="1" t="e">
        <f t="shared" si="6"/>
        <v>#N/A</v>
      </c>
      <c r="L248" s="1">
        <f t="shared" si="7"/>
        <v>17</v>
      </c>
      <c r="U248" s="1">
        <v>8.01</v>
      </c>
    </row>
    <row r="249" spans="1:21" x14ac:dyDescent="0.2">
      <c r="A249" s="6">
        <v>248</v>
      </c>
      <c r="B249" s="1">
        <v>0</v>
      </c>
      <c r="C249" s="1" t="s">
        <v>21</v>
      </c>
      <c r="D249" s="1">
        <v>9.91</v>
      </c>
      <c r="E249" s="1">
        <v>14</v>
      </c>
      <c r="F249" s="1">
        <v>0.66</v>
      </c>
      <c r="H249" s="1">
        <v>9.91</v>
      </c>
      <c r="I249" s="1">
        <v>14</v>
      </c>
      <c r="J249" s="1">
        <v>0</v>
      </c>
      <c r="K249" s="1">
        <f t="shared" si="6"/>
        <v>14</v>
      </c>
      <c r="L249" s="1" t="e">
        <f t="shared" si="7"/>
        <v>#N/A</v>
      </c>
      <c r="U249" s="1">
        <v>9.58</v>
      </c>
    </row>
    <row r="250" spans="1:21" x14ac:dyDescent="0.2">
      <c r="A250" s="6">
        <v>249</v>
      </c>
      <c r="B250" s="1">
        <v>0</v>
      </c>
      <c r="C250" s="1" t="s">
        <v>31</v>
      </c>
      <c r="D250" s="1">
        <v>16.39</v>
      </c>
      <c r="E250" s="1">
        <v>27</v>
      </c>
      <c r="F250" s="1">
        <v>0.59</v>
      </c>
      <c r="H250" s="1">
        <v>16.39</v>
      </c>
      <c r="I250" s="1">
        <v>27</v>
      </c>
      <c r="J250" s="1">
        <v>0</v>
      </c>
      <c r="K250" s="1">
        <f t="shared" si="6"/>
        <v>27</v>
      </c>
      <c r="L250" s="1" t="e">
        <f t="shared" si="7"/>
        <v>#N/A</v>
      </c>
      <c r="U250" s="1">
        <v>22.91</v>
      </c>
    </row>
    <row r="251" spans="1:21" x14ac:dyDescent="0.2">
      <c r="A251" s="6">
        <v>250</v>
      </c>
      <c r="B251" s="1">
        <v>0</v>
      </c>
      <c r="C251" s="1" t="s">
        <v>21</v>
      </c>
      <c r="D251" s="1">
        <v>32.78</v>
      </c>
      <c r="E251" s="1">
        <v>51</v>
      </c>
      <c r="F251" s="1">
        <v>0.63</v>
      </c>
      <c r="H251" s="1">
        <v>32.78</v>
      </c>
      <c r="I251" s="1">
        <v>51</v>
      </c>
      <c r="J251" s="1">
        <v>0</v>
      </c>
      <c r="K251" s="1">
        <f t="shared" si="6"/>
        <v>51</v>
      </c>
      <c r="L251" s="1" t="e">
        <f t="shared" si="7"/>
        <v>#N/A</v>
      </c>
      <c r="U251" s="1">
        <v>18.489999999999998</v>
      </c>
    </row>
    <row r="252" spans="1:21" x14ac:dyDescent="0.2">
      <c r="A252" s="6">
        <v>251</v>
      </c>
      <c r="B252" s="1">
        <v>1</v>
      </c>
      <c r="C252" s="1" t="s">
        <v>31</v>
      </c>
      <c r="D252" s="1">
        <v>1.95</v>
      </c>
      <c r="E252" s="1">
        <v>52</v>
      </c>
      <c r="F252" s="1">
        <v>0.04</v>
      </c>
      <c r="H252" s="1">
        <v>1.95</v>
      </c>
      <c r="I252" s="1">
        <v>52</v>
      </c>
      <c r="J252" s="1">
        <v>1</v>
      </c>
      <c r="K252" s="1" t="e">
        <f t="shared" si="6"/>
        <v>#N/A</v>
      </c>
      <c r="L252" s="1">
        <f t="shared" si="7"/>
        <v>52</v>
      </c>
      <c r="U252" s="1">
        <v>4.67</v>
      </c>
    </row>
    <row r="253" spans="1:21" x14ac:dyDescent="0.2">
      <c r="A253" s="6">
        <v>252</v>
      </c>
      <c r="B253" s="1">
        <v>0</v>
      </c>
      <c r="C253" s="1" t="s">
        <v>21</v>
      </c>
      <c r="D253" s="1">
        <v>5.0199999999999996</v>
      </c>
      <c r="E253" s="1">
        <v>26</v>
      </c>
      <c r="F253" s="1">
        <v>0.19</v>
      </c>
      <c r="H253" s="1">
        <v>5.0199999999999996</v>
      </c>
      <c r="I253" s="1">
        <v>26</v>
      </c>
      <c r="J253" s="1">
        <v>0</v>
      </c>
      <c r="K253" s="1">
        <f t="shared" si="6"/>
        <v>26</v>
      </c>
      <c r="L253" s="1" t="e">
        <f t="shared" si="7"/>
        <v>#N/A</v>
      </c>
      <c r="U253" s="1">
        <v>17.14</v>
      </c>
    </row>
    <row r="254" spans="1:21" x14ac:dyDescent="0.2">
      <c r="A254" s="6">
        <v>253</v>
      </c>
      <c r="B254" s="1">
        <v>0</v>
      </c>
      <c r="C254" s="1" t="s">
        <v>15</v>
      </c>
      <c r="D254" s="1">
        <v>36.94</v>
      </c>
      <c r="E254" s="1">
        <v>6</v>
      </c>
      <c r="F254" s="1">
        <v>5.28</v>
      </c>
      <c r="H254" s="1">
        <v>36.94</v>
      </c>
      <c r="I254" s="1">
        <v>6</v>
      </c>
      <c r="J254" s="1">
        <v>0</v>
      </c>
      <c r="K254" s="1">
        <f t="shared" si="6"/>
        <v>6</v>
      </c>
      <c r="L254" s="1" t="e">
        <f t="shared" si="7"/>
        <v>#N/A</v>
      </c>
      <c r="U254" s="1">
        <v>26.79</v>
      </c>
    </row>
    <row r="255" spans="1:21" x14ac:dyDescent="0.2">
      <c r="A255" s="6">
        <v>254</v>
      </c>
      <c r="B255" s="1">
        <v>1</v>
      </c>
      <c r="C255" s="1" t="s">
        <v>15</v>
      </c>
      <c r="D255" s="1">
        <v>1.3</v>
      </c>
      <c r="E255" s="1">
        <v>2</v>
      </c>
      <c r="F255" s="1">
        <v>0.43</v>
      </c>
      <c r="H255" s="1">
        <v>1.3</v>
      </c>
      <c r="I255" s="1">
        <v>2</v>
      </c>
      <c r="J255" s="1">
        <v>1</v>
      </c>
      <c r="K255" s="1" t="e">
        <f t="shared" si="6"/>
        <v>#N/A</v>
      </c>
      <c r="L255" s="1">
        <f t="shared" si="7"/>
        <v>2</v>
      </c>
      <c r="U255" s="1">
        <v>0.25</v>
      </c>
    </row>
    <row r="256" spans="1:21" x14ac:dyDescent="0.2">
      <c r="A256" s="6">
        <v>255</v>
      </c>
      <c r="B256" s="1">
        <v>1</v>
      </c>
      <c r="C256" s="1" t="s">
        <v>31</v>
      </c>
      <c r="D256" s="1">
        <v>0.33</v>
      </c>
      <c r="E256" s="1">
        <v>7</v>
      </c>
      <c r="F256" s="1">
        <v>0.04</v>
      </c>
      <c r="H256" s="1">
        <v>0.33</v>
      </c>
      <c r="I256" s="1">
        <v>7</v>
      </c>
      <c r="J256" s="1">
        <v>1</v>
      </c>
      <c r="K256" s="1" t="e">
        <f t="shared" si="6"/>
        <v>#N/A</v>
      </c>
      <c r="L256" s="1">
        <f t="shared" si="7"/>
        <v>7</v>
      </c>
      <c r="U256" s="1">
        <v>13.16</v>
      </c>
    </row>
    <row r="257" spans="1:21" x14ac:dyDescent="0.2">
      <c r="A257" s="6">
        <v>256</v>
      </c>
      <c r="B257" s="1">
        <v>1</v>
      </c>
      <c r="C257" s="1" t="s">
        <v>31</v>
      </c>
      <c r="D257" s="1">
        <v>5.03</v>
      </c>
      <c r="E257" s="1">
        <v>59</v>
      </c>
      <c r="F257" s="1">
        <v>0.08</v>
      </c>
      <c r="H257" s="1">
        <v>5.03</v>
      </c>
      <c r="I257" s="1">
        <v>59</v>
      </c>
      <c r="J257" s="1">
        <v>1</v>
      </c>
      <c r="K257" s="1" t="e">
        <f t="shared" si="6"/>
        <v>#N/A</v>
      </c>
      <c r="L257" s="1">
        <f t="shared" si="7"/>
        <v>59</v>
      </c>
      <c r="U257" s="1">
        <v>6.28</v>
      </c>
    </row>
    <row r="258" spans="1:21" x14ac:dyDescent="0.2">
      <c r="A258" s="6">
        <v>257</v>
      </c>
      <c r="B258" s="1">
        <v>1</v>
      </c>
      <c r="C258" s="1" t="s">
        <v>15</v>
      </c>
      <c r="D258" s="1">
        <v>1.21</v>
      </c>
      <c r="E258" s="1">
        <v>31</v>
      </c>
      <c r="F258" s="1">
        <v>0.04</v>
      </c>
      <c r="H258" s="1">
        <v>1.21</v>
      </c>
      <c r="I258" s="1">
        <v>31</v>
      </c>
      <c r="J258" s="1">
        <v>1</v>
      </c>
      <c r="K258" s="1" t="e">
        <f t="shared" si="6"/>
        <v>#N/A</v>
      </c>
      <c r="L258" s="1">
        <f t="shared" si="7"/>
        <v>31</v>
      </c>
      <c r="U258" s="1">
        <v>16.809999999999999</v>
      </c>
    </row>
    <row r="259" spans="1:21" x14ac:dyDescent="0.2">
      <c r="A259" s="6">
        <v>258</v>
      </c>
      <c r="B259" s="1">
        <v>0</v>
      </c>
      <c r="C259" s="1" t="s">
        <v>31</v>
      </c>
      <c r="D259" s="1">
        <v>3.51</v>
      </c>
      <c r="E259" s="1">
        <v>16</v>
      </c>
      <c r="F259" s="1">
        <v>0.21</v>
      </c>
      <c r="H259" s="1">
        <v>3.51</v>
      </c>
      <c r="I259" s="1">
        <v>16</v>
      </c>
      <c r="J259" s="1">
        <v>0</v>
      </c>
      <c r="K259" s="1">
        <f t="shared" ref="K259:K322" si="8">IF($J259=0,$I259,NA())</f>
        <v>16</v>
      </c>
      <c r="L259" s="1" t="e">
        <f t="shared" ref="L259:L322" si="9">IF($J259=1,$I259,NA())</f>
        <v>#N/A</v>
      </c>
      <c r="U259" s="1">
        <v>28.38</v>
      </c>
    </row>
    <row r="260" spans="1:21" x14ac:dyDescent="0.2">
      <c r="A260" s="6">
        <v>259</v>
      </c>
      <c r="B260" s="1">
        <v>1</v>
      </c>
      <c r="C260" s="1" t="s">
        <v>31</v>
      </c>
      <c r="D260" s="1">
        <v>3.55</v>
      </c>
      <c r="E260" s="1">
        <v>45</v>
      </c>
      <c r="F260" s="1">
        <v>0.08</v>
      </c>
      <c r="H260" s="1">
        <v>3.55</v>
      </c>
      <c r="I260" s="1">
        <v>45</v>
      </c>
      <c r="J260" s="1">
        <v>1</v>
      </c>
      <c r="K260" s="1" t="e">
        <f t="shared" si="8"/>
        <v>#N/A</v>
      </c>
      <c r="L260" s="1">
        <f t="shared" si="9"/>
        <v>45</v>
      </c>
      <c r="U260" s="1">
        <v>1.28</v>
      </c>
    </row>
    <row r="261" spans="1:21" x14ac:dyDescent="0.2">
      <c r="A261" s="6">
        <v>260</v>
      </c>
      <c r="B261" s="1">
        <v>1</v>
      </c>
      <c r="C261" s="1" t="s">
        <v>15</v>
      </c>
      <c r="D261" s="1">
        <v>7.02</v>
      </c>
      <c r="E261" s="1">
        <v>44</v>
      </c>
      <c r="F261" s="1">
        <v>0.16</v>
      </c>
      <c r="H261" s="1">
        <v>7.02</v>
      </c>
      <c r="I261" s="1">
        <v>44</v>
      </c>
      <c r="J261" s="1">
        <v>1</v>
      </c>
      <c r="K261" s="1" t="e">
        <f t="shared" si="8"/>
        <v>#N/A</v>
      </c>
      <c r="L261" s="1">
        <f t="shared" si="9"/>
        <v>44</v>
      </c>
      <c r="U261" s="1">
        <v>22.68</v>
      </c>
    </row>
    <row r="262" spans="1:21" x14ac:dyDescent="0.2">
      <c r="A262" s="6">
        <v>261</v>
      </c>
      <c r="B262" s="1">
        <v>0</v>
      </c>
      <c r="C262" s="1" t="s">
        <v>15</v>
      </c>
      <c r="D262" s="1">
        <v>15.17</v>
      </c>
      <c r="E262" s="1">
        <v>28</v>
      </c>
      <c r="F262" s="1">
        <v>0.52</v>
      </c>
      <c r="H262" s="1">
        <v>15.17</v>
      </c>
      <c r="I262" s="1">
        <v>28</v>
      </c>
      <c r="J262" s="1">
        <v>0</v>
      </c>
      <c r="K262" s="1">
        <f t="shared" si="8"/>
        <v>28</v>
      </c>
      <c r="L262" s="1" t="e">
        <f t="shared" si="9"/>
        <v>#N/A</v>
      </c>
      <c r="U262" s="1">
        <v>11.02</v>
      </c>
    </row>
    <row r="263" spans="1:21" x14ac:dyDescent="0.2">
      <c r="A263" s="6">
        <v>262</v>
      </c>
      <c r="B263" s="1">
        <v>0</v>
      </c>
      <c r="C263" s="1" t="s">
        <v>21</v>
      </c>
      <c r="D263" s="1">
        <v>17.12</v>
      </c>
      <c r="E263" s="1">
        <v>22</v>
      </c>
      <c r="F263" s="1">
        <v>0.74</v>
      </c>
      <c r="H263" s="1">
        <v>17.12</v>
      </c>
      <c r="I263" s="1">
        <v>22</v>
      </c>
      <c r="J263" s="1">
        <v>0</v>
      </c>
      <c r="K263" s="1">
        <f t="shared" si="8"/>
        <v>22</v>
      </c>
      <c r="L263" s="1" t="e">
        <f t="shared" si="9"/>
        <v>#N/A</v>
      </c>
      <c r="U263" s="1">
        <v>23.5</v>
      </c>
    </row>
    <row r="264" spans="1:21" x14ac:dyDescent="0.2">
      <c r="A264" s="6">
        <v>263</v>
      </c>
      <c r="B264" s="1">
        <v>1</v>
      </c>
      <c r="C264" s="1" t="s">
        <v>15</v>
      </c>
      <c r="D264" s="1">
        <v>12.93</v>
      </c>
      <c r="E264" s="1">
        <v>55</v>
      </c>
      <c r="F264" s="1">
        <v>0.23</v>
      </c>
      <c r="H264" s="1">
        <v>12.93</v>
      </c>
      <c r="I264" s="1">
        <v>55</v>
      </c>
      <c r="J264" s="1">
        <v>1</v>
      </c>
      <c r="K264" s="1" t="e">
        <f t="shared" si="8"/>
        <v>#N/A</v>
      </c>
      <c r="L264" s="1">
        <f t="shared" si="9"/>
        <v>55</v>
      </c>
      <c r="U264" s="1">
        <v>21.36</v>
      </c>
    </row>
    <row r="265" spans="1:21" x14ac:dyDescent="0.2">
      <c r="A265" s="6">
        <v>264</v>
      </c>
      <c r="B265" s="1">
        <v>1</v>
      </c>
      <c r="C265" s="1" t="s">
        <v>21</v>
      </c>
      <c r="D265" s="1">
        <v>7.88</v>
      </c>
      <c r="E265" s="1">
        <v>43</v>
      </c>
      <c r="F265" s="1">
        <v>0.18</v>
      </c>
      <c r="H265" s="1">
        <v>7.88</v>
      </c>
      <c r="I265" s="1">
        <v>43</v>
      </c>
      <c r="J265" s="1">
        <v>1</v>
      </c>
      <c r="K265" s="1" t="e">
        <f t="shared" si="8"/>
        <v>#N/A</v>
      </c>
      <c r="L265" s="1">
        <f t="shared" si="9"/>
        <v>43</v>
      </c>
      <c r="U265" s="1">
        <v>16.62</v>
      </c>
    </row>
    <row r="266" spans="1:21" x14ac:dyDescent="0.2">
      <c r="A266" s="6">
        <v>265</v>
      </c>
      <c r="B266" s="1">
        <v>1</v>
      </c>
      <c r="C266" s="1" t="s">
        <v>15</v>
      </c>
      <c r="D266" s="1">
        <v>5.55</v>
      </c>
      <c r="E266" s="1">
        <v>47</v>
      </c>
      <c r="F266" s="1">
        <v>0.12</v>
      </c>
      <c r="H266" s="1">
        <v>5.55</v>
      </c>
      <c r="I266" s="1">
        <v>47</v>
      </c>
      <c r="J266" s="1">
        <v>1</v>
      </c>
      <c r="K266" s="1" t="e">
        <f t="shared" si="8"/>
        <v>#N/A</v>
      </c>
      <c r="L266" s="1">
        <f t="shared" si="9"/>
        <v>47</v>
      </c>
      <c r="U266" s="1">
        <v>8.26</v>
      </c>
    </row>
    <row r="267" spans="1:21" x14ac:dyDescent="0.2">
      <c r="A267" s="6">
        <v>266</v>
      </c>
      <c r="B267" s="1">
        <v>1</v>
      </c>
      <c r="C267" s="1" t="s">
        <v>15</v>
      </c>
      <c r="D267" s="1">
        <v>4.6100000000000003</v>
      </c>
      <c r="E267" s="1">
        <v>8</v>
      </c>
      <c r="F267" s="1">
        <v>0.51</v>
      </c>
      <c r="H267" s="1">
        <v>4.6100000000000003</v>
      </c>
      <c r="I267" s="1">
        <v>8</v>
      </c>
      <c r="J267" s="1">
        <v>1</v>
      </c>
      <c r="K267" s="1" t="e">
        <f t="shared" si="8"/>
        <v>#N/A</v>
      </c>
      <c r="L267" s="1">
        <f t="shared" si="9"/>
        <v>8</v>
      </c>
    </row>
    <row r="268" spans="1:21" x14ac:dyDescent="0.2">
      <c r="A268" s="6">
        <v>267</v>
      </c>
      <c r="B268" s="1">
        <v>0</v>
      </c>
      <c r="C268" s="1" t="s">
        <v>15</v>
      </c>
      <c r="D268" s="1">
        <v>19.739999999999998</v>
      </c>
      <c r="E268" s="1">
        <v>20</v>
      </c>
      <c r="F268" s="1">
        <v>0.94</v>
      </c>
      <c r="H268" s="1">
        <v>19.739999999999998</v>
      </c>
      <c r="I268" s="1">
        <v>20</v>
      </c>
      <c r="J268" s="1">
        <v>0</v>
      </c>
      <c r="K268" s="1">
        <f t="shared" si="8"/>
        <v>20</v>
      </c>
      <c r="L268" s="1" t="e">
        <f t="shared" si="9"/>
        <v>#N/A</v>
      </c>
    </row>
    <row r="269" spans="1:21" x14ac:dyDescent="0.2">
      <c r="A269" s="6">
        <v>268</v>
      </c>
      <c r="B269" s="1">
        <v>0</v>
      </c>
      <c r="C269" s="1" t="s">
        <v>31</v>
      </c>
      <c r="D269" s="1">
        <v>19.670000000000002</v>
      </c>
      <c r="E269" s="1">
        <v>54</v>
      </c>
      <c r="F269" s="1">
        <v>0.36</v>
      </c>
      <c r="H269" s="1">
        <v>19.670000000000002</v>
      </c>
      <c r="I269" s="1">
        <v>54</v>
      </c>
      <c r="J269" s="1">
        <v>0</v>
      </c>
      <c r="K269" s="1">
        <f t="shared" si="8"/>
        <v>54</v>
      </c>
      <c r="L269" s="1" t="e">
        <f t="shared" si="9"/>
        <v>#N/A</v>
      </c>
    </row>
    <row r="270" spans="1:21" x14ac:dyDescent="0.2">
      <c r="A270" s="6">
        <v>269</v>
      </c>
      <c r="B270" s="1">
        <v>1</v>
      </c>
      <c r="C270" s="1" t="s">
        <v>31</v>
      </c>
      <c r="D270" s="1">
        <v>0.3</v>
      </c>
      <c r="E270" s="1">
        <v>12</v>
      </c>
      <c r="F270" s="1">
        <v>0.02</v>
      </c>
      <c r="H270" s="1">
        <v>0.3</v>
      </c>
      <c r="I270" s="1">
        <v>12</v>
      </c>
      <c r="J270" s="1">
        <v>1</v>
      </c>
      <c r="K270" s="1" t="e">
        <f t="shared" si="8"/>
        <v>#N/A</v>
      </c>
      <c r="L270" s="1">
        <f t="shared" si="9"/>
        <v>12</v>
      </c>
    </row>
    <row r="271" spans="1:21" x14ac:dyDescent="0.2">
      <c r="A271" s="6">
        <v>270</v>
      </c>
      <c r="B271" s="1">
        <v>1</v>
      </c>
      <c r="C271" s="1" t="s">
        <v>15</v>
      </c>
      <c r="D271" s="1">
        <v>7.73</v>
      </c>
      <c r="E271" s="1">
        <v>31</v>
      </c>
      <c r="F271" s="1">
        <v>0.24</v>
      </c>
      <c r="H271" s="1">
        <v>7.73</v>
      </c>
      <c r="I271" s="1">
        <v>31</v>
      </c>
      <c r="J271" s="1">
        <v>1</v>
      </c>
      <c r="K271" s="1" t="e">
        <f t="shared" si="8"/>
        <v>#N/A</v>
      </c>
      <c r="L271" s="1">
        <f t="shared" si="9"/>
        <v>31</v>
      </c>
    </row>
    <row r="272" spans="1:21" x14ac:dyDescent="0.2">
      <c r="A272" s="6">
        <v>271</v>
      </c>
      <c r="B272" s="1">
        <v>1</v>
      </c>
      <c r="C272" s="1" t="s">
        <v>15</v>
      </c>
      <c r="D272" s="1">
        <v>1.03</v>
      </c>
      <c r="E272" s="1">
        <v>3</v>
      </c>
      <c r="F272" s="1">
        <v>0.26</v>
      </c>
      <c r="H272" s="1">
        <v>1.03</v>
      </c>
      <c r="I272" s="1">
        <v>3</v>
      </c>
      <c r="J272" s="1">
        <v>1</v>
      </c>
      <c r="K272" s="1" t="e">
        <f t="shared" si="8"/>
        <v>#N/A</v>
      </c>
      <c r="L272" s="1">
        <f t="shared" si="9"/>
        <v>3</v>
      </c>
    </row>
    <row r="273" spans="1:12" x14ac:dyDescent="0.2">
      <c r="A273" s="6">
        <v>272</v>
      </c>
      <c r="B273" s="1">
        <v>0</v>
      </c>
      <c r="C273" s="1" t="s">
        <v>21</v>
      </c>
      <c r="D273" s="1">
        <v>9.93</v>
      </c>
      <c r="E273" s="1">
        <v>51</v>
      </c>
      <c r="F273" s="1">
        <v>0.19</v>
      </c>
      <c r="H273" s="1">
        <v>9.93</v>
      </c>
      <c r="I273" s="1">
        <v>51</v>
      </c>
      <c r="J273" s="1">
        <v>0</v>
      </c>
      <c r="K273" s="1">
        <f t="shared" si="8"/>
        <v>51</v>
      </c>
      <c r="L273" s="1" t="e">
        <f t="shared" si="9"/>
        <v>#N/A</v>
      </c>
    </row>
    <row r="274" spans="1:12" x14ac:dyDescent="0.2">
      <c r="A274" s="6">
        <v>273</v>
      </c>
      <c r="B274" s="1">
        <v>1</v>
      </c>
      <c r="C274" s="1" t="s">
        <v>21</v>
      </c>
      <c r="D274" s="1">
        <v>2.56</v>
      </c>
      <c r="E274" s="1">
        <v>53</v>
      </c>
      <c r="F274" s="1">
        <v>0.05</v>
      </c>
      <c r="H274" s="1">
        <v>2.56</v>
      </c>
      <c r="I274" s="1">
        <v>53</v>
      </c>
      <c r="J274" s="1">
        <v>1</v>
      </c>
      <c r="K274" s="1" t="e">
        <f t="shared" si="8"/>
        <v>#N/A</v>
      </c>
      <c r="L274" s="1">
        <f t="shared" si="9"/>
        <v>53</v>
      </c>
    </row>
    <row r="275" spans="1:12" x14ac:dyDescent="0.2">
      <c r="A275" s="6">
        <v>274</v>
      </c>
      <c r="B275" s="1">
        <v>1</v>
      </c>
      <c r="C275" s="1" t="s">
        <v>21</v>
      </c>
      <c r="D275" s="1">
        <v>2.2799999999999998</v>
      </c>
      <c r="E275" s="1">
        <v>38</v>
      </c>
      <c r="F275" s="1">
        <v>0.06</v>
      </c>
      <c r="H275" s="1">
        <v>2.2799999999999998</v>
      </c>
      <c r="I275" s="1">
        <v>38</v>
      </c>
      <c r="J275" s="1">
        <v>1</v>
      </c>
      <c r="K275" s="1" t="e">
        <f t="shared" si="8"/>
        <v>#N/A</v>
      </c>
      <c r="L275" s="1">
        <f t="shared" si="9"/>
        <v>38</v>
      </c>
    </row>
    <row r="276" spans="1:12" x14ac:dyDescent="0.2">
      <c r="A276" s="6">
        <v>275</v>
      </c>
      <c r="B276" s="1">
        <v>1</v>
      </c>
      <c r="C276" s="1" t="s">
        <v>21</v>
      </c>
      <c r="D276" s="1">
        <v>1.17</v>
      </c>
      <c r="E276" s="1">
        <v>51</v>
      </c>
      <c r="F276" s="1">
        <v>0.02</v>
      </c>
      <c r="H276" s="1">
        <v>1.17</v>
      </c>
      <c r="I276" s="1">
        <v>51</v>
      </c>
      <c r="J276" s="1">
        <v>1</v>
      </c>
      <c r="K276" s="1" t="e">
        <f t="shared" si="8"/>
        <v>#N/A</v>
      </c>
      <c r="L276" s="1">
        <f t="shared" si="9"/>
        <v>51</v>
      </c>
    </row>
    <row r="277" spans="1:12" x14ac:dyDescent="0.2">
      <c r="A277" s="6">
        <v>276</v>
      </c>
      <c r="B277" s="1">
        <v>0</v>
      </c>
      <c r="C277" s="1" t="s">
        <v>31</v>
      </c>
      <c r="D277" s="1">
        <v>21.84</v>
      </c>
      <c r="E277" s="1">
        <v>1</v>
      </c>
      <c r="F277" s="1">
        <v>10.92</v>
      </c>
      <c r="H277" s="1">
        <v>21.84</v>
      </c>
      <c r="I277" s="1">
        <v>1</v>
      </c>
      <c r="J277" s="1">
        <v>0</v>
      </c>
      <c r="K277" s="1">
        <f t="shared" si="8"/>
        <v>1</v>
      </c>
      <c r="L277" s="1" t="e">
        <f t="shared" si="9"/>
        <v>#N/A</v>
      </c>
    </row>
    <row r="278" spans="1:12" x14ac:dyDescent="0.2">
      <c r="A278" s="6">
        <v>277</v>
      </c>
      <c r="B278" s="1">
        <v>1</v>
      </c>
      <c r="C278" s="1" t="s">
        <v>31</v>
      </c>
      <c r="D278" s="1">
        <v>10.53</v>
      </c>
      <c r="E278" s="1">
        <v>33</v>
      </c>
      <c r="F278" s="1">
        <v>0.31</v>
      </c>
      <c r="H278" s="1">
        <v>10.53</v>
      </c>
      <c r="I278" s="1">
        <v>33</v>
      </c>
      <c r="J278" s="1">
        <v>1</v>
      </c>
      <c r="K278" s="1" t="e">
        <f t="shared" si="8"/>
        <v>#N/A</v>
      </c>
      <c r="L278" s="1">
        <f t="shared" si="9"/>
        <v>33</v>
      </c>
    </row>
    <row r="279" spans="1:12" x14ac:dyDescent="0.2">
      <c r="A279" s="6">
        <v>278</v>
      </c>
      <c r="B279" s="1">
        <v>0</v>
      </c>
      <c r="C279" s="1" t="s">
        <v>21</v>
      </c>
      <c r="D279" s="1">
        <v>8.43</v>
      </c>
      <c r="E279" s="1">
        <v>45</v>
      </c>
      <c r="F279" s="1">
        <v>0.18</v>
      </c>
      <c r="H279" s="1">
        <v>8.43</v>
      </c>
      <c r="I279" s="1">
        <v>45</v>
      </c>
      <c r="J279" s="1">
        <v>0</v>
      </c>
      <c r="K279" s="1">
        <f t="shared" si="8"/>
        <v>45</v>
      </c>
      <c r="L279" s="1" t="e">
        <f t="shared" si="9"/>
        <v>#N/A</v>
      </c>
    </row>
    <row r="280" spans="1:12" x14ac:dyDescent="0.2">
      <c r="A280" s="6">
        <v>279</v>
      </c>
      <c r="B280" s="1">
        <v>0</v>
      </c>
      <c r="C280" s="1" t="s">
        <v>31</v>
      </c>
      <c r="D280" s="1">
        <v>23.55</v>
      </c>
      <c r="E280" s="1">
        <v>13</v>
      </c>
      <c r="F280" s="1">
        <v>1.68</v>
      </c>
      <c r="H280" s="1">
        <v>23.55</v>
      </c>
      <c r="I280" s="1">
        <v>13</v>
      </c>
      <c r="J280" s="1">
        <v>0</v>
      </c>
      <c r="K280" s="1">
        <f t="shared" si="8"/>
        <v>13</v>
      </c>
      <c r="L280" s="1" t="e">
        <f t="shared" si="9"/>
        <v>#N/A</v>
      </c>
    </row>
    <row r="281" spans="1:12" x14ac:dyDescent="0.2">
      <c r="A281" s="6">
        <v>280</v>
      </c>
      <c r="B281" s="1">
        <v>0</v>
      </c>
      <c r="C281" s="1" t="s">
        <v>21</v>
      </c>
      <c r="D281" s="1">
        <v>41.63</v>
      </c>
      <c r="E281" s="1">
        <v>46</v>
      </c>
      <c r="F281" s="1">
        <v>0.89</v>
      </c>
      <c r="H281" s="1">
        <v>41.63</v>
      </c>
      <c r="I281" s="1">
        <v>46</v>
      </c>
      <c r="J281" s="1">
        <v>0</v>
      </c>
      <c r="K281" s="1">
        <f t="shared" si="8"/>
        <v>46</v>
      </c>
      <c r="L281" s="1" t="e">
        <f t="shared" si="9"/>
        <v>#N/A</v>
      </c>
    </row>
    <row r="282" spans="1:12" x14ac:dyDescent="0.2">
      <c r="A282" s="6">
        <v>281</v>
      </c>
      <c r="B282" s="1">
        <v>0</v>
      </c>
      <c r="C282" s="1" t="s">
        <v>31</v>
      </c>
      <c r="D282" s="1">
        <v>1.1100000000000001</v>
      </c>
      <c r="E282" s="1">
        <v>13</v>
      </c>
      <c r="F282" s="1">
        <v>0.08</v>
      </c>
      <c r="H282" s="1">
        <v>1.1100000000000001</v>
      </c>
      <c r="I282" s="1">
        <v>13</v>
      </c>
      <c r="J282" s="1">
        <v>0</v>
      </c>
      <c r="K282" s="1">
        <f t="shared" si="8"/>
        <v>13</v>
      </c>
      <c r="L282" s="1" t="e">
        <f t="shared" si="9"/>
        <v>#N/A</v>
      </c>
    </row>
    <row r="283" spans="1:12" x14ac:dyDescent="0.2">
      <c r="A283" s="6">
        <v>282</v>
      </c>
      <c r="B283" s="1">
        <v>1</v>
      </c>
      <c r="C283" s="1" t="s">
        <v>31</v>
      </c>
      <c r="D283" s="1">
        <v>5.41</v>
      </c>
      <c r="E283" s="1">
        <v>35</v>
      </c>
      <c r="F283" s="1">
        <v>0.15</v>
      </c>
      <c r="H283" s="1">
        <v>5.41</v>
      </c>
      <c r="I283" s="1">
        <v>35</v>
      </c>
      <c r="J283" s="1">
        <v>1</v>
      </c>
      <c r="K283" s="1" t="e">
        <f t="shared" si="8"/>
        <v>#N/A</v>
      </c>
      <c r="L283" s="1">
        <f t="shared" si="9"/>
        <v>35</v>
      </c>
    </row>
    <row r="284" spans="1:12" x14ac:dyDescent="0.2">
      <c r="A284" s="6">
        <v>283</v>
      </c>
      <c r="B284" s="1">
        <v>1</v>
      </c>
      <c r="C284" s="1" t="s">
        <v>21</v>
      </c>
      <c r="D284" s="1">
        <v>11.79</v>
      </c>
      <c r="E284" s="1">
        <v>39</v>
      </c>
      <c r="F284" s="1">
        <v>0.28999999999999998</v>
      </c>
      <c r="H284" s="1">
        <v>11.79</v>
      </c>
      <c r="I284" s="1">
        <v>39</v>
      </c>
      <c r="J284" s="1">
        <v>1</v>
      </c>
      <c r="K284" s="1" t="e">
        <f t="shared" si="8"/>
        <v>#N/A</v>
      </c>
      <c r="L284" s="1">
        <f t="shared" si="9"/>
        <v>39</v>
      </c>
    </row>
    <row r="285" spans="1:12" x14ac:dyDescent="0.2">
      <c r="A285" s="6">
        <v>284</v>
      </c>
      <c r="B285" s="1">
        <v>1</v>
      </c>
      <c r="C285" s="1" t="s">
        <v>21</v>
      </c>
      <c r="D285" s="1">
        <v>0.39</v>
      </c>
      <c r="E285" s="1">
        <v>32</v>
      </c>
      <c r="F285" s="1">
        <v>0.01</v>
      </c>
      <c r="H285" s="1">
        <v>0.39</v>
      </c>
      <c r="I285" s="1">
        <v>32</v>
      </c>
      <c r="J285" s="1">
        <v>1</v>
      </c>
      <c r="K285" s="1" t="e">
        <f t="shared" si="8"/>
        <v>#N/A</v>
      </c>
      <c r="L285" s="1">
        <f t="shared" si="9"/>
        <v>32</v>
      </c>
    </row>
    <row r="286" spans="1:12" x14ac:dyDescent="0.2">
      <c r="A286" s="6">
        <v>285</v>
      </c>
      <c r="B286" s="1">
        <v>0</v>
      </c>
      <c r="C286" s="1" t="s">
        <v>31</v>
      </c>
      <c r="D286" s="1">
        <v>0.97</v>
      </c>
      <c r="E286" s="1">
        <v>9</v>
      </c>
      <c r="F286" s="1">
        <v>0.1</v>
      </c>
      <c r="H286" s="1">
        <v>0.97</v>
      </c>
      <c r="I286" s="1">
        <v>9</v>
      </c>
      <c r="J286" s="1">
        <v>0</v>
      </c>
      <c r="K286" s="1">
        <f t="shared" si="8"/>
        <v>9</v>
      </c>
      <c r="L286" s="1" t="e">
        <f t="shared" si="9"/>
        <v>#N/A</v>
      </c>
    </row>
    <row r="287" spans="1:12" x14ac:dyDescent="0.2">
      <c r="A287" s="6">
        <v>286</v>
      </c>
      <c r="B287" s="1">
        <v>1</v>
      </c>
      <c r="C287" s="1" t="s">
        <v>15</v>
      </c>
      <c r="D287" s="1">
        <v>4.16</v>
      </c>
      <c r="E287" s="1">
        <v>25</v>
      </c>
      <c r="F287" s="1">
        <v>0.16</v>
      </c>
      <c r="H287" s="1">
        <v>4.16</v>
      </c>
      <c r="I287" s="1">
        <v>25</v>
      </c>
      <c r="J287" s="1">
        <v>1</v>
      </c>
      <c r="K287" s="1" t="e">
        <f t="shared" si="8"/>
        <v>#N/A</v>
      </c>
      <c r="L287" s="1">
        <f t="shared" si="9"/>
        <v>25</v>
      </c>
    </row>
    <row r="288" spans="1:12" x14ac:dyDescent="0.2">
      <c r="A288" s="6">
        <v>287</v>
      </c>
      <c r="B288" s="1">
        <v>0</v>
      </c>
      <c r="C288" s="1" t="s">
        <v>31</v>
      </c>
      <c r="D288" s="1">
        <v>13.91</v>
      </c>
      <c r="E288" s="1">
        <v>27</v>
      </c>
      <c r="F288" s="1">
        <v>0.5</v>
      </c>
      <c r="H288" s="1">
        <v>13.91</v>
      </c>
      <c r="I288" s="1">
        <v>27</v>
      </c>
      <c r="J288" s="1">
        <v>0</v>
      </c>
      <c r="K288" s="1">
        <f t="shared" si="8"/>
        <v>27</v>
      </c>
      <c r="L288" s="1" t="e">
        <f t="shared" si="9"/>
        <v>#N/A</v>
      </c>
    </row>
    <row r="289" spans="1:12" x14ac:dyDescent="0.2">
      <c r="A289" s="6">
        <v>288</v>
      </c>
      <c r="B289" s="1">
        <v>1</v>
      </c>
      <c r="C289" s="1" t="s">
        <v>31</v>
      </c>
      <c r="D289" s="1">
        <v>3.73</v>
      </c>
      <c r="E289" s="1">
        <v>49</v>
      </c>
      <c r="F289" s="1">
        <v>7.0000000000000007E-2</v>
      </c>
      <c r="H289" s="1">
        <v>3.73</v>
      </c>
      <c r="I289" s="1">
        <v>49</v>
      </c>
      <c r="J289" s="1">
        <v>1</v>
      </c>
      <c r="K289" s="1" t="e">
        <f t="shared" si="8"/>
        <v>#N/A</v>
      </c>
      <c r="L289" s="1">
        <f t="shared" si="9"/>
        <v>49</v>
      </c>
    </row>
    <row r="290" spans="1:12" x14ac:dyDescent="0.2">
      <c r="A290" s="6">
        <v>289</v>
      </c>
      <c r="B290" s="1">
        <v>0</v>
      </c>
      <c r="C290" s="1" t="s">
        <v>21</v>
      </c>
      <c r="D290" s="1">
        <v>10.91</v>
      </c>
      <c r="E290" s="1">
        <v>16</v>
      </c>
      <c r="F290" s="1">
        <v>0.64</v>
      </c>
      <c r="H290" s="1">
        <v>10.91</v>
      </c>
      <c r="I290" s="1">
        <v>16</v>
      </c>
      <c r="J290" s="1">
        <v>0</v>
      </c>
      <c r="K290" s="1">
        <f t="shared" si="8"/>
        <v>16</v>
      </c>
      <c r="L290" s="1" t="e">
        <f t="shared" si="9"/>
        <v>#N/A</v>
      </c>
    </row>
    <row r="291" spans="1:12" x14ac:dyDescent="0.2">
      <c r="A291" s="6">
        <v>290</v>
      </c>
      <c r="B291" s="1">
        <v>1</v>
      </c>
      <c r="C291" s="1" t="s">
        <v>31</v>
      </c>
      <c r="D291" s="1">
        <v>5.56</v>
      </c>
      <c r="E291" s="1">
        <v>53</v>
      </c>
      <c r="F291" s="1">
        <v>0.1</v>
      </c>
      <c r="H291" s="1">
        <v>5.56</v>
      </c>
      <c r="I291" s="1">
        <v>53</v>
      </c>
      <c r="J291" s="1">
        <v>1</v>
      </c>
      <c r="K291" s="1" t="e">
        <f t="shared" si="8"/>
        <v>#N/A</v>
      </c>
      <c r="L291" s="1">
        <f t="shared" si="9"/>
        <v>53</v>
      </c>
    </row>
    <row r="292" spans="1:12" x14ac:dyDescent="0.2">
      <c r="A292" s="6">
        <v>291</v>
      </c>
      <c r="B292" s="1">
        <v>0</v>
      </c>
      <c r="C292" s="1" t="s">
        <v>31</v>
      </c>
      <c r="D292" s="1">
        <v>4.04</v>
      </c>
      <c r="E292" s="1">
        <v>19</v>
      </c>
      <c r="F292" s="1">
        <v>0.2</v>
      </c>
      <c r="H292" s="1">
        <v>4.04</v>
      </c>
      <c r="I292" s="1">
        <v>19</v>
      </c>
      <c r="J292" s="1">
        <v>0</v>
      </c>
      <c r="K292" s="1">
        <f t="shared" si="8"/>
        <v>19</v>
      </c>
      <c r="L292" s="1" t="e">
        <f t="shared" si="9"/>
        <v>#N/A</v>
      </c>
    </row>
    <row r="293" spans="1:12" x14ac:dyDescent="0.2">
      <c r="A293" s="6">
        <v>292</v>
      </c>
      <c r="B293" s="1">
        <v>1</v>
      </c>
      <c r="C293" s="1" t="s">
        <v>21</v>
      </c>
      <c r="D293" s="1">
        <v>0.13</v>
      </c>
      <c r="E293" s="1">
        <v>48</v>
      </c>
      <c r="F293" s="1">
        <v>0</v>
      </c>
      <c r="H293" s="1">
        <v>0.13</v>
      </c>
      <c r="I293" s="1">
        <v>48</v>
      </c>
      <c r="J293" s="1">
        <v>1</v>
      </c>
      <c r="K293" s="1" t="e">
        <f t="shared" si="8"/>
        <v>#N/A</v>
      </c>
      <c r="L293" s="1">
        <f t="shared" si="9"/>
        <v>48</v>
      </c>
    </row>
    <row r="294" spans="1:12" x14ac:dyDescent="0.2">
      <c r="A294" s="6">
        <v>293</v>
      </c>
      <c r="B294" s="1">
        <v>0</v>
      </c>
      <c r="C294" s="1" t="s">
        <v>15</v>
      </c>
      <c r="D294" s="1">
        <v>20.03</v>
      </c>
      <c r="E294" s="1">
        <v>16</v>
      </c>
      <c r="F294" s="1">
        <v>1.18</v>
      </c>
      <c r="H294" s="1">
        <v>20.03</v>
      </c>
      <c r="I294" s="1">
        <v>16</v>
      </c>
      <c r="J294" s="1">
        <v>0</v>
      </c>
      <c r="K294" s="1">
        <f t="shared" si="8"/>
        <v>16</v>
      </c>
      <c r="L294" s="1" t="e">
        <f t="shared" si="9"/>
        <v>#N/A</v>
      </c>
    </row>
    <row r="295" spans="1:12" x14ac:dyDescent="0.2">
      <c r="A295" s="6">
        <v>294</v>
      </c>
      <c r="B295" s="1">
        <v>0</v>
      </c>
      <c r="C295" s="1" t="s">
        <v>15</v>
      </c>
      <c r="D295" s="1">
        <v>20.45</v>
      </c>
      <c r="E295" s="1">
        <v>54</v>
      </c>
      <c r="F295" s="1">
        <v>0.37</v>
      </c>
      <c r="H295" s="1">
        <v>20.45</v>
      </c>
      <c r="I295" s="1">
        <v>54</v>
      </c>
      <c r="J295" s="1">
        <v>0</v>
      </c>
      <c r="K295" s="1">
        <f t="shared" si="8"/>
        <v>54</v>
      </c>
      <c r="L295" s="1" t="e">
        <f t="shared" si="9"/>
        <v>#N/A</v>
      </c>
    </row>
    <row r="296" spans="1:12" x14ac:dyDescent="0.2">
      <c r="A296" s="6">
        <v>295</v>
      </c>
      <c r="B296" s="1">
        <v>1</v>
      </c>
      <c r="C296" s="1" t="s">
        <v>15</v>
      </c>
      <c r="D296" s="1">
        <v>4.91</v>
      </c>
      <c r="E296" s="1">
        <v>1</v>
      </c>
      <c r="F296" s="1">
        <v>2.46</v>
      </c>
      <c r="H296" s="1">
        <v>4.91</v>
      </c>
      <c r="I296" s="1">
        <v>1</v>
      </c>
      <c r="J296" s="1">
        <v>1</v>
      </c>
      <c r="K296" s="1" t="e">
        <f t="shared" si="8"/>
        <v>#N/A</v>
      </c>
      <c r="L296" s="1">
        <f t="shared" si="9"/>
        <v>1</v>
      </c>
    </row>
    <row r="297" spans="1:12" x14ac:dyDescent="0.2">
      <c r="A297" s="6">
        <v>296</v>
      </c>
      <c r="B297" s="1">
        <v>0</v>
      </c>
      <c r="C297" s="1" t="s">
        <v>21</v>
      </c>
      <c r="D297" s="1">
        <v>28.75</v>
      </c>
      <c r="E297" s="1">
        <v>20</v>
      </c>
      <c r="F297" s="1">
        <v>1.37</v>
      </c>
      <c r="H297" s="1">
        <v>28.75</v>
      </c>
      <c r="I297" s="1">
        <v>20</v>
      </c>
      <c r="J297" s="1">
        <v>0</v>
      </c>
      <c r="K297" s="1">
        <f t="shared" si="8"/>
        <v>20</v>
      </c>
      <c r="L297" s="1" t="e">
        <f t="shared" si="9"/>
        <v>#N/A</v>
      </c>
    </row>
    <row r="298" spans="1:12" x14ac:dyDescent="0.2">
      <c r="A298" s="6">
        <v>297</v>
      </c>
      <c r="B298" s="1">
        <v>1</v>
      </c>
      <c r="C298" s="1" t="s">
        <v>15</v>
      </c>
      <c r="D298" s="1">
        <v>10.43</v>
      </c>
      <c r="E298" s="1">
        <v>46</v>
      </c>
      <c r="F298" s="1">
        <v>0.22</v>
      </c>
      <c r="H298" s="1">
        <v>10.43</v>
      </c>
      <c r="I298" s="1">
        <v>46</v>
      </c>
      <c r="J298" s="1">
        <v>1</v>
      </c>
      <c r="K298" s="1" t="e">
        <f t="shared" si="8"/>
        <v>#N/A</v>
      </c>
      <c r="L298" s="1">
        <f t="shared" si="9"/>
        <v>46</v>
      </c>
    </row>
    <row r="299" spans="1:12" x14ac:dyDescent="0.2">
      <c r="A299" s="6">
        <v>298</v>
      </c>
      <c r="B299" s="1">
        <v>1</v>
      </c>
      <c r="C299" s="1" t="s">
        <v>31</v>
      </c>
      <c r="D299" s="1">
        <v>11.5</v>
      </c>
      <c r="E299" s="1">
        <v>53</v>
      </c>
      <c r="F299" s="1">
        <v>0.21</v>
      </c>
      <c r="H299" s="1">
        <v>11.5</v>
      </c>
      <c r="I299" s="1">
        <v>53</v>
      </c>
      <c r="J299" s="1">
        <v>1</v>
      </c>
      <c r="K299" s="1" t="e">
        <f t="shared" si="8"/>
        <v>#N/A</v>
      </c>
      <c r="L299" s="1">
        <f t="shared" si="9"/>
        <v>53</v>
      </c>
    </row>
    <row r="300" spans="1:12" x14ac:dyDescent="0.2">
      <c r="A300" s="6">
        <v>299</v>
      </c>
      <c r="B300" s="1">
        <v>0</v>
      </c>
      <c r="C300" s="1" t="s">
        <v>21</v>
      </c>
      <c r="D300" s="1">
        <v>1.49</v>
      </c>
      <c r="E300" s="1">
        <v>8</v>
      </c>
      <c r="F300" s="1">
        <v>0.17</v>
      </c>
      <c r="H300" s="1">
        <v>1.49</v>
      </c>
      <c r="I300" s="1">
        <v>8</v>
      </c>
      <c r="J300" s="1">
        <v>0</v>
      </c>
      <c r="K300" s="1">
        <f t="shared" si="8"/>
        <v>8</v>
      </c>
      <c r="L300" s="1" t="e">
        <f t="shared" si="9"/>
        <v>#N/A</v>
      </c>
    </row>
    <row r="301" spans="1:12" x14ac:dyDescent="0.2">
      <c r="A301" s="6">
        <v>300</v>
      </c>
      <c r="B301" s="1">
        <v>0</v>
      </c>
      <c r="C301" s="1" t="s">
        <v>31</v>
      </c>
      <c r="D301" s="1">
        <v>17.559999999999999</v>
      </c>
      <c r="E301" s="1">
        <v>29</v>
      </c>
      <c r="F301" s="1">
        <v>0.59</v>
      </c>
      <c r="H301" s="1">
        <v>17.559999999999999</v>
      </c>
      <c r="I301" s="1">
        <v>29</v>
      </c>
      <c r="J301" s="1">
        <v>0</v>
      </c>
      <c r="K301" s="1">
        <f t="shared" si="8"/>
        <v>29</v>
      </c>
      <c r="L301" s="1" t="e">
        <f t="shared" si="9"/>
        <v>#N/A</v>
      </c>
    </row>
    <row r="302" spans="1:12" x14ac:dyDescent="0.2">
      <c r="A302" s="6">
        <v>301</v>
      </c>
      <c r="B302" s="1">
        <v>1</v>
      </c>
      <c r="C302" s="1" t="s">
        <v>31</v>
      </c>
      <c r="D302" s="1">
        <v>15.15</v>
      </c>
      <c r="E302" s="1">
        <v>55</v>
      </c>
      <c r="F302" s="1">
        <v>0.27</v>
      </c>
      <c r="H302" s="1">
        <v>15.15</v>
      </c>
      <c r="I302" s="1">
        <v>55</v>
      </c>
      <c r="J302" s="1">
        <v>1</v>
      </c>
      <c r="K302" s="1" t="e">
        <f t="shared" si="8"/>
        <v>#N/A</v>
      </c>
      <c r="L302" s="1">
        <f t="shared" si="9"/>
        <v>55</v>
      </c>
    </row>
    <row r="303" spans="1:12" x14ac:dyDescent="0.2">
      <c r="A303" s="6">
        <v>302</v>
      </c>
      <c r="B303" s="1">
        <v>0</v>
      </c>
      <c r="C303" s="1" t="s">
        <v>15</v>
      </c>
      <c r="D303" s="1">
        <v>18.510000000000002</v>
      </c>
      <c r="E303" s="1">
        <v>8</v>
      </c>
      <c r="F303" s="1">
        <v>2.06</v>
      </c>
      <c r="H303" s="1">
        <v>18.510000000000002</v>
      </c>
      <c r="I303" s="1">
        <v>8</v>
      </c>
      <c r="J303" s="1">
        <v>0</v>
      </c>
      <c r="K303" s="1">
        <f t="shared" si="8"/>
        <v>8</v>
      </c>
      <c r="L303" s="1" t="e">
        <f t="shared" si="9"/>
        <v>#N/A</v>
      </c>
    </row>
    <row r="304" spans="1:12" x14ac:dyDescent="0.2">
      <c r="A304" s="6">
        <v>303</v>
      </c>
      <c r="B304" s="1">
        <v>1</v>
      </c>
      <c r="C304" s="1" t="s">
        <v>15</v>
      </c>
      <c r="D304" s="1">
        <v>16.89</v>
      </c>
      <c r="E304" s="1">
        <v>38</v>
      </c>
      <c r="F304" s="1">
        <v>0.43</v>
      </c>
      <c r="H304" s="1">
        <v>16.89</v>
      </c>
      <c r="I304" s="1">
        <v>38</v>
      </c>
      <c r="J304" s="1">
        <v>1</v>
      </c>
      <c r="K304" s="1" t="e">
        <f t="shared" si="8"/>
        <v>#N/A</v>
      </c>
      <c r="L304" s="1">
        <f t="shared" si="9"/>
        <v>38</v>
      </c>
    </row>
    <row r="305" spans="1:12" x14ac:dyDescent="0.2">
      <c r="A305" s="6">
        <v>304</v>
      </c>
      <c r="B305" s="1">
        <v>1</v>
      </c>
      <c r="C305" s="1" t="s">
        <v>15</v>
      </c>
      <c r="D305" s="1">
        <v>0.22</v>
      </c>
      <c r="E305" s="1">
        <v>21</v>
      </c>
      <c r="F305" s="1">
        <v>0.01</v>
      </c>
      <c r="H305" s="1">
        <v>0.22</v>
      </c>
      <c r="I305" s="1">
        <v>21</v>
      </c>
      <c r="J305" s="1">
        <v>1</v>
      </c>
      <c r="K305" s="1" t="e">
        <f t="shared" si="8"/>
        <v>#N/A</v>
      </c>
      <c r="L305" s="1">
        <f t="shared" si="9"/>
        <v>21</v>
      </c>
    </row>
    <row r="306" spans="1:12" x14ac:dyDescent="0.2">
      <c r="A306" s="6">
        <v>305</v>
      </c>
      <c r="B306" s="1">
        <v>1</v>
      </c>
      <c r="C306" s="1" t="s">
        <v>21</v>
      </c>
      <c r="D306" s="1">
        <v>11.33</v>
      </c>
      <c r="E306" s="1">
        <v>42</v>
      </c>
      <c r="F306" s="1">
        <v>0.26</v>
      </c>
      <c r="H306" s="1">
        <v>11.33</v>
      </c>
      <c r="I306" s="1">
        <v>42</v>
      </c>
      <c r="J306" s="1">
        <v>1</v>
      </c>
      <c r="K306" s="1" t="e">
        <f t="shared" si="8"/>
        <v>#N/A</v>
      </c>
      <c r="L306" s="1">
        <f t="shared" si="9"/>
        <v>42</v>
      </c>
    </row>
    <row r="307" spans="1:12" x14ac:dyDescent="0.2">
      <c r="A307" s="6">
        <v>306</v>
      </c>
      <c r="B307" s="1">
        <v>0</v>
      </c>
      <c r="C307" s="1" t="s">
        <v>15</v>
      </c>
      <c r="D307" s="1">
        <v>7.79</v>
      </c>
      <c r="E307" s="1">
        <v>25</v>
      </c>
      <c r="F307" s="1">
        <v>0.3</v>
      </c>
      <c r="H307" s="1">
        <v>7.79</v>
      </c>
      <c r="I307" s="1">
        <v>25</v>
      </c>
      <c r="J307" s="1">
        <v>0</v>
      </c>
      <c r="K307" s="1">
        <f t="shared" si="8"/>
        <v>25</v>
      </c>
      <c r="L307" s="1" t="e">
        <f t="shared" si="9"/>
        <v>#N/A</v>
      </c>
    </row>
    <row r="308" spans="1:12" x14ac:dyDescent="0.2">
      <c r="A308" s="6">
        <v>307</v>
      </c>
      <c r="B308" s="1">
        <v>1</v>
      </c>
      <c r="C308" s="1" t="s">
        <v>15</v>
      </c>
      <c r="D308" s="1">
        <v>0.12</v>
      </c>
      <c r="E308" s="1">
        <v>25</v>
      </c>
      <c r="F308" s="1">
        <v>0</v>
      </c>
      <c r="H308" s="1">
        <v>0.12</v>
      </c>
      <c r="I308" s="1">
        <v>25</v>
      </c>
      <c r="J308" s="1">
        <v>1</v>
      </c>
      <c r="K308" s="1" t="e">
        <f t="shared" si="8"/>
        <v>#N/A</v>
      </c>
      <c r="L308" s="1">
        <f t="shared" si="9"/>
        <v>25</v>
      </c>
    </row>
    <row r="309" spans="1:12" x14ac:dyDescent="0.2">
      <c r="A309" s="6">
        <v>308</v>
      </c>
      <c r="B309" s="1">
        <v>1</v>
      </c>
      <c r="C309" s="1" t="s">
        <v>31</v>
      </c>
      <c r="D309" s="1">
        <v>1.04</v>
      </c>
      <c r="E309" s="1">
        <v>37</v>
      </c>
      <c r="F309" s="1">
        <v>0.03</v>
      </c>
      <c r="H309" s="1">
        <v>1.04</v>
      </c>
      <c r="I309" s="1">
        <v>37</v>
      </c>
      <c r="J309" s="1">
        <v>1</v>
      </c>
      <c r="K309" s="1" t="e">
        <f t="shared" si="8"/>
        <v>#N/A</v>
      </c>
      <c r="L309" s="1">
        <f t="shared" si="9"/>
        <v>37</v>
      </c>
    </row>
    <row r="310" spans="1:12" x14ac:dyDescent="0.2">
      <c r="A310" s="6">
        <v>309</v>
      </c>
      <c r="B310" s="1">
        <v>0</v>
      </c>
      <c r="C310" s="1" t="s">
        <v>31</v>
      </c>
      <c r="D310" s="1">
        <v>16.100000000000001</v>
      </c>
      <c r="E310" s="1">
        <v>20</v>
      </c>
      <c r="F310" s="1">
        <v>0.77</v>
      </c>
      <c r="H310" s="1">
        <v>16.100000000000001</v>
      </c>
      <c r="I310" s="1">
        <v>20</v>
      </c>
      <c r="J310" s="1">
        <v>0</v>
      </c>
      <c r="K310" s="1">
        <f t="shared" si="8"/>
        <v>20</v>
      </c>
      <c r="L310" s="1" t="e">
        <f t="shared" si="9"/>
        <v>#N/A</v>
      </c>
    </row>
    <row r="311" spans="1:12" x14ac:dyDescent="0.2">
      <c r="A311" s="6">
        <v>310</v>
      </c>
      <c r="B311" s="1">
        <v>1</v>
      </c>
      <c r="C311" s="1" t="s">
        <v>31</v>
      </c>
      <c r="D311" s="1">
        <v>0.65</v>
      </c>
      <c r="E311" s="1">
        <v>34</v>
      </c>
      <c r="F311" s="1">
        <v>0.02</v>
      </c>
      <c r="H311" s="1">
        <v>0.65</v>
      </c>
      <c r="I311" s="1">
        <v>34</v>
      </c>
      <c r="J311" s="1">
        <v>1</v>
      </c>
      <c r="K311" s="1" t="e">
        <f t="shared" si="8"/>
        <v>#N/A</v>
      </c>
      <c r="L311" s="1">
        <f t="shared" si="9"/>
        <v>34</v>
      </c>
    </row>
    <row r="312" spans="1:12" x14ac:dyDescent="0.2">
      <c r="A312" s="6">
        <v>311</v>
      </c>
      <c r="B312" s="1">
        <v>1</v>
      </c>
      <c r="C312" s="1" t="s">
        <v>15</v>
      </c>
      <c r="D312" s="1">
        <v>0.3</v>
      </c>
      <c r="E312" s="1">
        <v>21</v>
      </c>
      <c r="F312" s="1">
        <v>0.01</v>
      </c>
      <c r="H312" s="1">
        <v>0.3</v>
      </c>
      <c r="I312" s="1">
        <v>21</v>
      </c>
      <c r="J312" s="1">
        <v>1</v>
      </c>
      <c r="K312" s="1" t="e">
        <f t="shared" si="8"/>
        <v>#N/A</v>
      </c>
      <c r="L312" s="1">
        <f t="shared" si="9"/>
        <v>21</v>
      </c>
    </row>
    <row r="313" spans="1:12" x14ac:dyDescent="0.2">
      <c r="A313" s="6">
        <v>312</v>
      </c>
      <c r="B313" s="1">
        <v>0</v>
      </c>
      <c r="C313" s="1" t="s">
        <v>21</v>
      </c>
      <c r="D313" s="1">
        <v>16.010000000000002</v>
      </c>
      <c r="E313" s="1">
        <v>11</v>
      </c>
      <c r="F313" s="1">
        <v>1.33</v>
      </c>
      <c r="H313" s="1">
        <v>16.010000000000002</v>
      </c>
      <c r="I313" s="1">
        <v>11</v>
      </c>
      <c r="J313" s="1">
        <v>0</v>
      </c>
      <c r="K313" s="1">
        <f t="shared" si="8"/>
        <v>11</v>
      </c>
      <c r="L313" s="1" t="e">
        <f t="shared" si="9"/>
        <v>#N/A</v>
      </c>
    </row>
    <row r="314" spans="1:12" x14ac:dyDescent="0.2">
      <c r="A314" s="6">
        <v>313</v>
      </c>
      <c r="B314" s="1">
        <v>1</v>
      </c>
      <c r="C314" s="1" t="s">
        <v>15</v>
      </c>
      <c r="D314" s="1">
        <v>33.36</v>
      </c>
      <c r="E314" s="1">
        <v>37</v>
      </c>
      <c r="F314" s="1">
        <v>0.88</v>
      </c>
      <c r="H314" s="1">
        <v>33.36</v>
      </c>
      <c r="I314" s="1">
        <v>37</v>
      </c>
      <c r="J314" s="1">
        <v>1</v>
      </c>
      <c r="K314" s="1" t="e">
        <f t="shared" si="8"/>
        <v>#N/A</v>
      </c>
      <c r="L314" s="1">
        <f t="shared" si="9"/>
        <v>37</v>
      </c>
    </row>
    <row r="315" spans="1:12" x14ac:dyDescent="0.2">
      <c r="A315" s="6">
        <v>314</v>
      </c>
      <c r="B315" s="1">
        <v>1</v>
      </c>
      <c r="C315" s="1" t="s">
        <v>15</v>
      </c>
      <c r="D315" s="1">
        <v>3.99</v>
      </c>
      <c r="E315" s="1">
        <v>24</v>
      </c>
      <c r="F315" s="1">
        <v>0.16</v>
      </c>
      <c r="H315" s="1">
        <v>3.99</v>
      </c>
      <c r="I315" s="1">
        <v>24</v>
      </c>
      <c r="J315" s="1">
        <v>1</v>
      </c>
      <c r="K315" s="1" t="e">
        <f t="shared" si="8"/>
        <v>#N/A</v>
      </c>
      <c r="L315" s="1">
        <f t="shared" si="9"/>
        <v>24</v>
      </c>
    </row>
    <row r="316" spans="1:12" x14ac:dyDescent="0.2">
      <c r="A316" s="6">
        <v>315</v>
      </c>
      <c r="B316" s="1">
        <v>0</v>
      </c>
      <c r="C316" s="1" t="s">
        <v>15</v>
      </c>
      <c r="D316" s="1">
        <v>17.260000000000002</v>
      </c>
      <c r="E316" s="1">
        <v>10</v>
      </c>
      <c r="F316" s="1">
        <v>1.57</v>
      </c>
      <c r="H316" s="1">
        <v>17.260000000000002</v>
      </c>
      <c r="I316" s="1">
        <v>10</v>
      </c>
      <c r="J316" s="1">
        <v>0</v>
      </c>
      <c r="K316" s="1">
        <f t="shared" si="8"/>
        <v>10</v>
      </c>
      <c r="L316" s="1" t="e">
        <f t="shared" si="9"/>
        <v>#N/A</v>
      </c>
    </row>
    <row r="317" spans="1:12" x14ac:dyDescent="0.2">
      <c r="A317" s="6">
        <v>316</v>
      </c>
      <c r="B317" s="1">
        <v>1</v>
      </c>
      <c r="C317" s="1" t="s">
        <v>21</v>
      </c>
      <c r="D317" s="1">
        <v>4.6399999999999997</v>
      </c>
      <c r="E317" s="1">
        <v>7</v>
      </c>
      <c r="F317" s="1">
        <v>0.57999999999999996</v>
      </c>
      <c r="H317" s="1">
        <v>4.6399999999999997</v>
      </c>
      <c r="I317" s="1">
        <v>7</v>
      </c>
      <c r="J317" s="1">
        <v>1</v>
      </c>
      <c r="K317" s="1" t="e">
        <f t="shared" si="8"/>
        <v>#N/A</v>
      </c>
      <c r="L317" s="1">
        <f t="shared" si="9"/>
        <v>7</v>
      </c>
    </row>
    <row r="318" spans="1:12" x14ac:dyDescent="0.2">
      <c r="A318" s="6">
        <v>317</v>
      </c>
      <c r="B318" s="1">
        <v>0</v>
      </c>
      <c r="C318" s="1" t="s">
        <v>31</v>
      </c>
      <c r="D318" s="1">
        <v>5</v>
      </c>
      <c r="E318" s="1">
        <v>17</v>
      </c>
      <c r="F318" s="1">
        <v>0.28000000000000003</v>
      </c>
      <c r="H318" s="1">
        <v>5</v>
      </c>
      <c r="I318" s="1">
        <v>17</v>
      </c>
      <c r="J318" s="1">
        <v>0</v>
      </c>
      <c r="K318" s="1">
        <f t="shared" si="8"/>
        <v>17</v>
      </c>
      <c r="L318" s="1" t="e">
        <f t="shared" si="9"/>
        <v>#N/A</v>
      </c>
    </row>
    <row r="319" spans="1:12" x14ac:dyDescent="0.2">
      <c r="A319" s="6">
        <v>318</v>
      </c>
      <c r="B319" s="1">
        <v>1</v>
      </c>
      <c r="C319" s="1" t="s">
        <v>31</v>
      </c>
      <c r="D319" s="1">
        <v>12.42</v>
      </c>
      <c r="E319" s="1">
        <v>58</v>
      </c>
      <c r="F319" s="1">
        <v>0.21</v>
      </c>
      <c r="H319" s="1">
        <v>12.42</v>
      </c>
      <c r="I319" s="1">
        <v>58</v>
      </c>
      <c r="J319" s="1">
        <v>1</v>
      </c>
      <c r="K319" s="1" t="e">
        <f t="shared" si="8"/>
        <v>#N/A</v>
      </c>
      <c r="L319" s="1">
        <f t="shared" si="9"/>
        <v>58</v>
      </c>
    </row>
    <row r="320" spans="1:12" x14ac:dyDescent="0.2">
      <c r="A320" s="6">
        <v>319</v>
      </c>
      <c r="B320" s="1">
        <v>0</v>
      </c>
      <c r="C320" s="1" t="s">
        <v>15</v>
      </c>
      <c r="D320" s="1">
        <v>16.54</v>
      </c>
      <c r="E320" s="1">
        <v>24</v>
      </c>
      <c r="F320" s="1">
        <v>0.66</v>
      </c>
      <c r="H320" s="1">
        <v>16.54</v>
      </c>
      <c r="I320" s="1">
        <v>24</v>
      </c>
      <c r="J320" s="1">
        <v>0</v>
      </c>
      <c r="K320" s="1">
        <f t="shared" si="8"/>
        <v>24</v>
      </c>
      <c r="L320" s="1" t="e">
        <f t="shared" si="9"/>
        <v>#N/A</v>
      </c>
    </row>
    <row r="321" spans="1:12" x14ac:dyDescent="0.2">
      <c r="A321" s="6">
        <v>320</v>
      </c>
      <c r="B321" s="1">
        <v>1</v>
      </c>
      <c r="C321" s="1" t="s">
        <v>31</v>
      </c>
      <c r="D321" s="1">
        <v>0.26</v>
      </c>
      <c r="E321" s="1">
        <v>28</v>
      </c>
      <c r="F321" s="1">
        <v>0.01</v>
      </c>
      <c r="H321" s="1">
        <v>0.26</v>
      </c>
      <c r="I321" s="1">
        <v>28</v>
      </c>
      <c r="J321" s="1">
        <v>1</v>
      </c>
      <c r="K321" s="1" t="e">
        <f t="shared" si="8"/>
        <v>#N/A</v>
      </c>
      <c r="L321" s="1">
        <f t="shared" si="9"/>
        <v>28</v>
      </c>
    </row>
    <row r="322" spans="1:12" x14ac:dyDescent="0.2">
      <c r="A322" s="6">
        <v>321</v>
      </c>
      <c r="B322" s="1">
        <v>0</v>
      </c>
      <c r="C322" s="1" t="s">
        <v>15</v>
      </c>
      <c r="D322" s="1">
        <v>17.940000000000001</v>
      </c>
      <c r="E322" s="1">
        <v>19</v>
      </c>
      <c r="F322" s="1">
        <v>0.9</v>
      </c>
      <c r="H322" s="1">
        <v>17.940000000000001</v>
      </c>
      <c r="I322" s="1">
        <v>19</v>
      </c>
      <c r="J322" s="1">
        <v>0</v>
      </c>
      <c r="K322" s="1">
        <f t="shared" si="8"/>
        <v>19</v>
      </c>
      <c r="L322" s="1" t="e">
        <f t="shared" si="9"/>
        <v>#N/A</v>
      </c>
    </row>
    <row r="323" spans="1:12" x14ac:dyDescent="0.2">
      <c r="A323" s="6">
        <v>322</v>
      </c>
      <c r="B323" s="1">
        <v>0</v>
      </c>
      <c r="C323" s="1" t="s">
        <v>21</v>
      </c>
      <c r="D323" s="1">
        <v>41.28</v>
      </c>
      <c r="E323" s="1">
        <v>24</v>
      </c>
      <c r="F323" s="1">
        <v>1.65</v>
      </c>
      <c r="H323" s="1">
        <v>41.28</v>
      </c>
      <c r="I323" s="1">
        <v>24</v>
      </c>
      <c r="J323" s="1">
        <v>0</v>
      </c>
      <c r="K323" s="1">
        <f t="shared" ref="K323:K386" si="10">IF($J323=0,$I323,NA())</f>
        <v>24</v>
      </c>
      <c r="L323" s="1" t="e">
        <f t="shared" ref="L323:L386" si="11">IF($J323=1,$I323,NA())</f>
        <v>#N/A</v>
      </c>
    </row>
    <row r="324" spans="1:12" x14ac:dyDescent="0.2">
      <c r="A324" s="6">
        <v>323</v>
      </c>
      <c r="B324" s="1">
        <v>1</v>
      </c>
      <c r="C324" s="1" t="s">
        <v>15</v>
      </c>
      <c r="D324" s="1">
        <v>3.34</v>
      </c>
      <c r="E324" s="1">
        <v>1</v>
      </c>
      <c r="F324" s="1">
        <v>1.67</v>
      </c>
      <c r="H324" s="1">
        <v>3.34</v>
      </c>
      <c r="I324" s="1">
        <v>1</v>
      </c>
      <c r="J324" s="1">
        <v>1</v>
      </c>
      <c r="K324" s="1" t="e">
        <f t="shared" si="10"/>
        <v>#N/A</v>
      </c>
      <c r="L324" s="1">
        <f t="shared" si="11"/>
        <v>1</v>
      </c>
    </row>
    <row r="325" spans="1:12" x14ac:dyDescent="0.2">
      <c r="A325" s="6">
        <v>324</v>
      </c>
      <c r="B325" s="1">
        <v>0</v>
      </c>
      <c r="C325" s="1" t="s">
        <v>31</v>
      </c>
      <c r="D325" s="1">
        <v>3.13</v>
      </c>
      <c r="E325" s="1">
        <v>18</v>
      </c>
      <c r="F325" s="1">
        <v>0.16</v>
      </c>
      <c r="H325" s="1">
        <v>3.13</v>
      </c>
      <c r="I325" s="1">
        <v>18</v>
      </c>
      <c r="J325" s="1">
        <v>0</v>
      </c>
      <c r="K325" s="1">
        <f t="shared" si="10"/>
        <v>18</v>
      </c>
      <c r="L325" s="1" t="e">
        <f t="shared" si="11"/>
        <v>#N/A</v>
      </c>
    </row>
    <row r="326" spans="1:12" x14ac:dyDescent="0.2">
      <c r="A326" s="6">
        <v>325</v>
      </c>
      <c r="B326" s="1">
        <v>1</v>
      </c>
      <c r="C326" s="1" t="s">
        <v>15</v>
      </c>
      <c r="D326" s="1">
        <v>3.02</v>
      </c>
      <c r="E326" s="1">
        <v>21</v>
      </c>
      <c r="F326" s="1">
        <v>0.14000000000000001</v>
      </c>
      <c r="H326" s="1">
        <v>3.02</v>
      </c>
      <c r="I326" s="1">
        <v>21</v>
      </c>
      <c r="J326" s="1">
        <v>1</v>
      </c>
      <c r="K326" s="1" t="e">
        <f t="shared" si="10"/>
        <v>#N/A</v>
      </c>
      <c r="L326" s="1">
        <f t="shared" si="11"/>
        <v>21</v>
      </c>
    </row>
    <row r="327" spans="1:12" x14ac:dyDescent="0.2">
      <c r="A327" s="6">
        <v>326</v>
      </c>
      <c r="B327" s="1">
        <v>0</v>
      </c>
      <c r="C327" s="1" t="s">
        <v>21</v>
      </c>
      <c r="D327" s="1">
        <v>7.82</v>
      </c>
      <c r="E327" s="1">
        <v>8</v>
      </c>
      <c r="F327" s="1">
        <v>0.87</v>
      </c>
      <c r="H327" s="1">
        <v>7.82</v>
      </c>
      <c r="I327" s="1">
        <v>8</v>
      </c>
      <c r="J327" s="1">
        <v>0</v>
      </c>
      <c r="K327" s="1">
        <f t="shared" si="10"/>
        <v>8</v>
      </c>
      <c r="L327" s="1" t="e">
        <f t="shared" si="11"/>
        <v>#N/A</v>
      </c>
    </row>
    <row r="328" spans="1:12" x14ac:dyDescent="0.2">
      <c r="A328" s="6">
        <v>327</v>
      </c>
      <c r="B328" s="1">
        <v>1</v>
      </c>
      <c r="C328" s="1" t="s">
        <v>15</v>
      </c>
      <c r="D328" s="1">
        <v>0.82</v>
      </c>
      <c r="E328" s="1">
        <v>1</v>
      </c>
      <c r="F328" s="1">
        <v>0.41</v>
      </c>
      <c r="H328" s="1">
        <v>0.82</v>
      </c>
      <c r="I328" s="1">
        <v>1</v>
      </c>
      <c r="J328" s="1">
        <v>1</v>
      </c>
      <c r="K328" s="1" t="e">
        <f t="shared" si="10"/>
        <v>#N/A</v>
      </c>
      <c r="L328" s="1">
        <f t="shared" si="11"/>
        <v>1</v>
      </c>
    </row>
    <row r="329" spans="1:12" x14ac:dyDescent="0.2">
      <c r="A329" s="6">
        <v>328</v>
      </c>
      <c r="B329" s="1">
        <v>0</v>
      </c>
      <c r="C329" s="1" t="s">
        <v>15</v>
      </c>
      <c r="D329" s="1">
        <v>13.95</v>
      </c>
      <c r="E329" s="1">
        <v>21</v>
      </c>
      <c r="F329" s="1">
        <v>0.63</v>
      </c>
      <c r="H329" s="1">
        <v>13.95</v>
      </c>
      <c r="I329" s="1">
        <v>21</v>
      </c>
      <c r="J329" s="1">
        <v>0</v>
      </c>
      <c r="K329" s="1">
        <f t="shared" si="10"/>
        <v>21</v>
      </c>
      <c r="L329" s="1" t="e">
        <f t="shared" si="11"/>
        <v>#N/A</v>
      </c>
    </row>
    <row r="330" spans="1:12" x14ac:dyDescent="0.2">
      <c r="A330" s="6">
        <v>329</v>
      </c>
      <c r="B330" s="1">
        <v>0</v>
      </c>
      <c r="C330" s="1" t="s">
        <v>31</v>
      </c>
      <c r="D330" s="1">
        <v>41.03</v>
      </c>
      <c r="E330" s="1">
        <v>45</v>
      </c>
      <c r="F330" s="1">
        <v>0.89</v>
      </c>
      <c r="H330" s="1">
        <v>41.03</v>
      </c>
      <c r="I330" s="1">
        <v>45</v>
      </c>
      <c r="J330" s="1">
        <v>0</v>
      </c>
      <c r="K330" s="1">
        <f t="shared" si="10"/>
        <v>45</v>
      </c>
      <c r="L330" s="1" t="e">
        <f t="shared" si="11"/>
        <v>#N/A</v>
      </c>
    </row>
    <row r="331" spans="1:12" x14ac:dyDescent="0.2">
      <c r="A331" s="6">
        <v>330</v>
      </c>
      <c r="B331" s="1">
        <v>0</v>
      </c>
      <c r="C331" s="1" t="s">
        <v>31</v>
      </c>
      <c r="D331" s="1">
        <v>20.62</v>
      </c>
      <c r="E331" s="1">
        <v>13</v>
      </c>
      <c r="F331" s="1">
        <v>1.47</v>
      </c>
      <c r="H331" s="1">
        <v>20.62</v>
      </c>
      <c r="I331" s="1">
        <v>13</v>
      </c>
      <c r="J331" s="1">
        <v>0</v>
      </c>
      <c r="K331" s="1">
        <f t="shared" si="10"/>
        <v>13</v>
      </c>
      <c r="L331" s="1" t="e">
        <f t="shared" si="11"/>
        <v>#N/A</v>
      </c>
    </row>
    <row r="332" spans="1:12" x14ac:dyDescent="0.2">
      <c r="A332" s="6">
        <v>331</v>
      </c>
      <c r="B332" s="1">
        <v>1</v>
      </c>
      <c r="C332" s="1" t="s">
        <v>15</v>
      </c>
      <c r="D332" s="1">
        <v>11.3</v>
      </c>
      <c r="E332" s="1">
        <v>37</v>
      </c>
      <c r="F332" s="1">
        <v>0.3</v>
      </c>
      <c r="H332" s="1">
        <v>11.3</v>
      </c>
      <c r="I332" s="1">
        <v>37</v>
      </c>
      <c r="J332" s="1">
        <v>1</v>
      </c>
      <c r="K332" s="1" t="e">
        <f t="shared" si="10"/>
        <v>#N/A</v>
      </c>
      <c r="L332" s="1">
        <f t="shared" si="11"/>
        <v>37</v>
      </c>
    </row>
    <row r="333" spans="1:12" x14ac:dyDescent="0.2">
      <c r="A333" s="6">
        <v>332</v>
      </c>
      <c r="B333" s="1">
        <v>1</v>
      </c>
      <c r="C333" s="1" t="s">
        <v>31</v>
      </c>
      <c r="D333" s="1">
        <v>5.8</v>
      </c>
      <c r="E333" s="1">
        <v>41</v>
      </c>
      <c r="F333" s="1">
        <v>0.14000000000000001</v>
      </c>
      <c r="H333" s="1">
        <v>5.8</v>
      </c>
      <c r="I333" s="1">
        <v>41</v>
      </c>
      <c r="J333" s="1">
        <v>1</v>
      </c>
      <c r="K333" s="1" t="e">
        <f t="shared" si="10"/>
        <v>#N/A</v>
      </c>
      <c r="L333" s="1">
        <f t="shared" si="11"/>
        <v>41</v>
      </c>
    </row>
    <row r="334" spans="1:12" x14ac:dyDescent="0.2">
      <c r="A334" s="6">
        <v>333</v>
      </c>
      <c r="B334" s="1">
        <v>0</v>
      </c>
      <c r="C334" s="1" t="s">
        <v>21</v>
      </c>
      <c r="D334" s="1">
        <v>24.34</v>
      </c>
      <c r="E334" s="1">
        <v>31</v>
      </c>
      <c r="F334" s="1">
        <v>0.76</v>
      </c>
      <c r="H334" s="1">
        <v>24.34</v>
      </c>
      <c r="I334" s="1">
        <v>31</v>
      </c>
      <c r="J334" s="1">
        <v>0</v>
      </c>
      <c r="K334" s="1">
        <f t="shared" si="10"/>
        <v>31</v>
      </c>
      <c r="L334" s="1" t="e">
        <f t="shared" si="11"/>
        <v>#N/A</v>
      </c>
    </row>
    <row r="335" spans="1:12" x14ac:dyDescent="0.2">
      <c r="A335" s="6">
        <v>334</v>
      </c>
      <c r="B335" s="1">
        <v>1</v>
      </c>
      <c r="C335" s="1" t="s">
        <v>15</v>
      </c>
      <c r="D335" s="1">
        <v>7.19</v>
      </c>
      <c r="E335" s="1">
        <v>56</v>
      </c>
      <c r="F335" s="1">
        <v>0.13</v>
      </c>
      <c r="H335" s="1">
        <v>7.19</v>
      </c>
      <c r="I335" s="1">
        <v>56</v>
      </c>
      <c r="J335" s="1">
        <v>1</v>
      </c>
      <c r="K335" s="1" t="e">
        <f t="shared" si="10"/>
        <v>#N/A</v>
      </c>
      <c r="L335" s="1">
        <f t="shared" si="11"/>
        <v>56</v>
      </c>
    </row>
    <row r="336" spans="1:12" x14ac:dyDescent="0.2">
      <c r="A336" s="6">
        <v>335</v>
      </c>
      <c r="B336" s="1">
        <v>0</v>
      </c>
      <c r="C336" s="1" t="s">
        <v>21</v>
      </c>
      <c r="D336" s="1">
        <v>13.33</v>
      </c>
      <c r="E336" s="1">
        <v>24</v>
      </c>
      <c r="F336" s="1">
        <v>0.53</v>
      </c>
      <c r="H336" s="1">
        <v>13.33</v>
      </c>
      <c r="I336" s="1">
        <v>24</v>
      </c>
      <c r="J336" s="1">
        <v>0</v>
      </c>
      <c r="K336" s="1">
        <f t="shared" si="10"/>
        <v>24</v>
      </c>
      <c r="L336" s="1" t="e">
        <f t="shared" si="11"/>
        <v>#N/A</v>
      </c>
    </row>
    <row r="337" spans="1:12" x14ac:dyDescent="0.2">
      <c r="A337" s="6">
        <v>336</v>
      </c>
      <c r="B337" s="1">
        <v>1</v>
      </c>
      <c r="C337" s="1" t="s">
        <v>31</v>
      </c>
      <c r="D337" s="1">
        <v>1.65</v>
      </c>
      <c r="E337" s="1">
        <v>30</v>
      </c>
      <c r="F337" s="1">
        <v>0.05</v>
      </c>
      <c r="H337" s="1">
        <v>1.65</v>
      </c>
      <c r="I337" s="1">
        <v>30</v>
      </c>
      <c r="J337" s="1">
        <v>1</v>
      </c>
      <c r="K337" s="1" t="e">
        <f t="shared" si="10"/>
        <v>#N/A</v>
      </c>
      <c r="L337" s="1">
        <f t="shared" si="11"/>
        <v>30</v>
      </c>
    </row>
    <row r="338" spans="1:12" x14ac:dyDescent="0.2">
      <c r="A338" s="6">
        <v>337</v>
      </c>
      <c r="B338" s="1">
        <v>0</v>
      </c>
      <c r="C338" s="1" t="s">
        <v>21</v>
      </c>
      <c r="D338" s="1">
        <v>10.55</v>
      </c>
      <c r="E338" s="1">
        <v>54</v>
      </c>
      <c r="F338" s="1">
        <v>0.19</v>
      </c>
      <c r="H338" s="1">
        <v>10.55</v>
      </c>
      <c r="I338" s="1">
        <v>54</v>
      </c>
      <c r="J338" s="1">
        <v>0</v>
      </c>
      <c r="K338" s="1">
        <f t="shared" si="10"/>
        <v>54</v>
      </c>
      <c r="L338" s="1" t="e">
        <f t="shared" si="11"/>
        <v>#N/A</v>
      </c>
    </row>
    <row r="339" spans="1:12" x14ac:dyDescent="0.2">
      <c r="A339" s="6">
        <v>338</v>
      </c>
      <c r="B339" s="1">
        <v>0</v>
      </c>
      <c r="C339" s="1" t="s">
        <v>31</v>
      </c>
      <c r="D339" s="1">
        <v>6.19</v>
      </c>
      <c r="E339" s="1">
        <v>19</v>
      </c>
      <c r="F339" s="1">
        <v>0.31</v>
      </c>
      <c r="H339" s="1">
        <v>6.19</v>
      </c>
      <c r="I339" s="1">
        <v>19</v>
      </c>
      <c r="J339" s="1">
        <v>0</v>
      </c>
      <c r="K339" s="1">
        <f t="shared" si="10"/>
        <v>19</v>
      </c>
      <c r="L339" s="1" t="e">
        <f t="shared" si="11"/>
        <v>#N/A</v>
      </c>
    </row>
    <row r="340" spans="1:12" x14ac:dyDescent="0.2">
      <c r="A340" s="6">
        <v>339</v>
      </c>
      <c r="B340" s="1">
        <v>0</v>
      </c>
      <c r="C340" s="1" t="s">
        <v>21</v>
      </c>
      <c r="D340" s="1">
        <v>9.8699999999999992</v>
      </c>
      <c r="E340" s="1">
        <v>46</v>
      </c>
      <c r="F340" s="1">
        <v>0.21</v>
      </c>
      <c r="H340" s="1">
        <v>9.8699999999999992</v>
      </c>
      <c r="I340" s="1">
        <v>46</v>
      </c>
      <c r="J340" s="1">
        <v>0</v>
      </c>
      <c r="K340" s="1">
        <f t="shared" si="10"/>
        <v>46</v>
      </c>
      <c r="L340" s="1" t="e">
        <f t="shared" si="11"/>
        <v>#N/A</v>
      </c>
    </row>
    <row r="341" spans="1:12" x14ac:dyDescent="0.2">
      <c r="A341" s="6">
        <v>340</v>
      </c>
      <c r="B341" s="1">
        <v>0</v>
      </c>
      <c r="C341" s="1" t="s">
        <v>31</v>
      </c>
      <c r="D341" s="1">
        <v>92.07</v>
      </c>
      <c r="E341" s="1">
        <v>58</v>
      </c>
      <c r="F341" s="1">
        <v>1.56</v>
      </c>
      <c r="H341" s="1">
        <v>92.07</v>
      </c>
      <c r="I341" s="1">
        <v>58</v>
      </c>
      <c r="J341" s="1">
        <v>0</v>
      </c>
      <c r="K341" s="1">
        <f t="shared" si="10"/>
        <v>58</v>
      </c>
      <c r="L341" s="1" t="e">
        <f t="shared" si="11"/>
        <v>#N/A</v>
      </c>
    </row>
    <row r="342" spans="1:12" x14ac:dyDescent="0.2">
      <c r="A342" s="6">
        <v>341</v>
      </c>
      <c r="B342" s="1">
        <v>1</v>
      </c>
      <c r="C342" s="1" t="s">
        <v>15</v>
      </c>
      <c r="D342" s="1">
        <v>2.89</v>
      </c>
      <c r="E342" s="1">
        <v>16</v>
      </c>
      <c r="F342" s="1">
        <v>0.17</v>
      </c>
      <c r="H342" s="1">
        <v>2.89</v>
      </c>
      <c r="I342" s="1">
        <v>16</v>
      </c>
      <c r="J342" s="1">
        <v>1</v>
      </c>
      <c r="K342" s="1" t="e">
        <f t="shared" si="10"/>
        <v>#N/A</v>
      </c>
      <c r="L342" s="1">
        <f t="shared" si="11"/>
        <v>16</v>
      </c>
    </row>
    <row r="343" spans="1:12" x14ac:dyDescent="0.2">
      <c r="A343" s="6">
        <v>342</v>
      </c>
      <c r="B343" s="1">
        <v>1</v>
      </c>
      <c r="C343" s="1" t="s">
        <v>21</v>
      </c>
      <c r="D343" s="1">
        <v>0.23</v>
      </c>
      <c r="E343" s="1">
        <v>54</v>
      </c>
      <c r="F343" s="1">
        <v>0</v>
      </c>
      <c r="H343" s="1">
        <v>0.23</v>
      </c>
      <c r="I343" s="1">
        <v>54</v>
      </c>
      <c r="J343" s="1">
        <v>1</v>
      </c>
      <c r="K343" s="1" t="e">
        <f t="shared" si="10"/>
        <v>#N/A</v>
      </c>
      <c r="L343" s="1">
        <f t="shared" si="11"/>
        <v>54</v>
      </c>
    </row>
    <row r="344" spans="1:12" x14ac:dyDescent="0.2">
      <c r="A344" s="6">
        <v>343</v>
      </c>
      <c r="B344" s="1">
        <v>1</v>
      </c>
      <c r="C344" s="1" t="s">
        <v>21</v>
      </c>
      <c r="D344" s="1">
        <v>0.4</v>
      </c>
      <c r="E344" s="1">
        <v>48</v>
      </c>
      <c r="F344" s="1">
        <v>0.01</v>
      </c>
      <c r="H344" s="1">
        <v>0.4</v>
      </c>
      <c r="I344" s="1">
        <v>48</v>
      </c>
      <c r="J344" s="1">
        <v>1</v>
      </c>
      <c r="K344" s="1" t="e">
        <f t="shared" si="10"/>
        <v>#N/A</v>
      </c>
      <c r="L344" s="1">
        <f t="shared" si="11"/>
        <v>48</v>
      </c>
    </row>
    <row r="345" spans="1:12" x14ac:dyDescent="0.2">
      <c r="A345" s="6">
        <v>344</v>
      </c>
      <c r="B345" s="1">
        <v>0</v>
      </c>
      <c r="C345" s="1" t="s">
        <v>15</v>
      </c>
      <c r="D345" s="1">
        <v>11.05</v>
      </c>
      <c r="E345" s="1">
        <v>12</v>
      </c>
      <c r="F345" s="1">
        <v>0.85</v>
      </c>
      <c r="H345" s="1">
        <v>11.05</v>
      </c>
      <c r="I345" s="1">
        <v>12</v>
      </c>
      <c r="J345" s="1">
        <v>0</v>
      </c>
      <c r="K345" s="1">
        <f t="shared" si="10"/>
        <v>12</v>
      </c>
      <c r="L345" s="1" t="e">
        <f t="shared" si="11"/>
        <v>#N/A</v>
      </c>
    </row>
    <row r="346" spans="1:12" x14ac:dyDescent="0.2">
      <c r="A346" s="6">
        <v>345</v>
      </c>
      <c r="B346" s="1">
        <v>0</v>
      </c>
      <c r="C346" s="1" t="s">
        <v>31</v>
      </c>
      <c r="D346" s="1">
        <v>25.26</v>
      </c>
      <c r="E346" s="1">
        <v>7</v>
      </c>
      <c r="F346" s="1">
        <v>3.16</v>
      </c>
      <c r="H346" s="1">
        <v>25.26</v>
      </c>
      <c r="I346" s="1">
        <v>7</v>
      </c>
      <c r="J346" s="1">
        <v>0</v>
      </c>
      <c r="K346" s="1">
        <f t="shared" si="10"/>
        <v>7</v>
      </c>
      <c r="L346" s="1" t="e">
        <f t="shared" si="11"/>
        <v>#N/A</v>
      </c>
    </row>
    <row r="347" spans="1:12" x14ac:dyDescent="0.2">
      <c r="A347" s="6">
        <v>346</v>
      </c>
      <c r="B347" s="1">
        <v>0</v>
      </c>
      <c r="C347" s="1" t="s">
        <v>31</v>
      </c>
      <c r="D347" s="1">
        <v>14.43</v>
      </c>
      <c r="E347" s="1">
        <v>9</v>
      </c>
      <c r="F347" s="1">
        <v>1.44</v>
      </c>
      <c r="H347" s="1">
        <v>14.43</v>
      </c>
      <c r="I347" s="1">
        <v>9</v>
      </c>
      <c r="J347" s="1">
        <v>0</v>
      </c>
      <c r="K347" s="1">
        <f t="shared" si="10"/>
        <v>9</v>
      </c>
      <c r="L347" s="1" t="e">
        <f t="shared" si="11"/>
        <v>#N/A</v>
      </c>
    </row>
    <row r="348" spans="1:12" x14ac:dyDescent="0.2">
      <c r="A348" s="6">
        <v>347</v>
      </c>
      <c r="B348" s="1">
        <v>1</v>
      </c>
      <c r="C348" s="1" t="s">
        <v>21</v>
      </c>
      <c r="D348" s="1">
        <v>10.6</v>
      </c>
      <c r="E348" s="1">
        <v>55</v>
      </c>
      <c r="F348" s="1">
        <v>0.19</v>
      </c>
      <c r="H348" s="1">
        <v>10.6</v>
      </c>
      <c r="I348" s="1">
        <v>55</v>
      </c>
      <c r="J348" s="1">
        <v>1</v>
      </c>
      <c r="K348" s="1" t="e">
        <f t="shared" si="10"/>
        <v>#N/A</v>
      </c>
      <c r="L348" s="1">
        <f t="shared" si="11"/>
        <v>55</v>
      </c>
    </row>
    <row r="349" spans="1:12" x14ac:dyDescent="0.2">
      <c r="A349" s="6">
        <v>348</v>
      </c>
      <c r="B349" s="1">
        <v>0</v>
      </c>
      <c r="C349" s="1" t="s">
        <v>21</v>
      </c>
      <c r="D349" s="1">
        <v>2.4</v>
      </c>
      <c r="E349" s="1">
        <v>12</v>
      </c>
      <c r="F349" s="1">
        <v>0.18</v>
      </c>
      <c r="H349" s="1">
        <v>2.4</v>
      </c>
      <c r="I349" s="1">
        <v>12</v>
      </c>
      <c r="J349" s="1">
        <v>0</v>
      </c>
      <c r="K349" s="1">
        <f t="shared" si="10"/>
        <v>12</v>
      </c>
      <c r="L349" s="1" t="e">
        <f t="shared" si="11"/>
        <v>#N/A</v>
      </c>
    </row>
    <row r="350" spans="1:12" x14ac:dyDescent="0.2">
      <c r="A350" s="6">
        <v>349</v>
      </c>
      <c r="B350" s="1">
        <v>0</v>
      </c>
      <c r="C350" s="1" t="s">
        <v>21</v>
      </c>
      <c r="D350" s="1">
        <v>7.02</v>
      </c>
      <c r="E350" s="1">
        <v>18</v>
      </c>
      <c r="F350" s="1">
        <v>0.37</v>
      </c>
      <c r="H350" s="1">
        <v>7.02</v>
      </c>
      <c r="I350" s="1">
        <v>18</v>
      </c>
      <c r="J350" s="1">
        <v>0</v>
      </c>
      <c r="K350" s="1">
        <f t="shared" si="10"/>
        <v>18</v>
      </c>
      <c r="L350" s="1" t="e">
        <f t="shared" si="11"/>
        <v>#N/A</v>
      </c>
    </row>
    <row r="351" spans="1:12" x14ac:dyDescent="0.2">
      <c r="A351" s="6">
        <v>350</v>
      </c>
      <c r="B351" s="1">
        <v>0</v>
      </c>
      <c r="C351" s="1" t="s">
        <v>21</v>
      </c>
      <c r="D351" s="1">
        <v>31.54</v>
      </c>
      <c r="E351" s="1">
        <v>44</v>
      </c>
      <c r="F351" s="1">
        <v>0.7</v>
      </c>
      <c r="H351" s="1">
        <v>31.54</v>
      </c>
      <c r="I351" s="1">
        <v>44</v>
      </c>
      <c r="J351" s="1">
        <v>0</v>
      </c>
      <c r="K351" s="1">
        <f t="shared" si="10"/>
        <v>44</v>
      </c>
      <c r="L351" s="1" t="e">
        <f t="shared" si="11"/>
        <v>#N/A</v>
      </c>
    </row>
    <row r="352" spans="1:12" x14ac:dyDescent="0.2">
      <c r="A352" s="6">
        <v>351</v>
      </c>
      <c r="B352" s="1">
        <v>0</v>
      </c>
      <c r="C352" s="1" t="s">
        <v>21</v>
      </c>
      <c r="D352" s="1">
        <v>17.440000000000001</v>
      </c>
      <c r="E352" s="1">
        <v>11</v>
      </c>
      <c r="F352" s="1">
        <v>1.45</v>
      </c>
      <c r="H352" s="1">
        <v>17.440000000000001</v>
      </c>
      <c r="I352" s="1">
        <v>11</v>
      </c>
      <c r="J352" s="1">
        <v>0</v>
      </c>
      <c r="K352" s="1">
        <f t="shared" si="10"/>
        <v>11</v>
      </c>
      <c r="L352" s="1" t="e">
        <f t="shared" si="11"/>
        <v>#N/A</v>
      </c>
    </row>
    <row r="353" spans="1:12" x14ac:dyDescent="0.2">
      <c r="A353" s="6">
        <v>352</v>
      </c>
      <c r="B353" s="1">
        <v>1</v>
      </c>
      <c r="C353" s="1" t="s">
        <v>15</v>
      </c>
      <c r="D353" s="1">
        <v>4.74</v>
      </c>
      <c r="E353" s="1">
        <v>39</v>
      </c>
      <c r="F353" s="1">
        <v>0.12</v>
      </c>
      <c r="H353" s="1">
        <v>4.74</v>
      </c>
      <c r="I353" s="1">
        <v>39</v>
      </c>
      <c r="J353" s="1">
        <v>1</v>
      </c>
      <c r="K353" s="1" t="e">
        <f t="shared" si="10"/>
        <v>#N/A</v>
      </c>
      <c r="L353" s="1">
        <f t="shared" si="11"/>
        <v>39</v>
      </c>
    </row>
    <row r="354" spans="1:12" x14ac:dyDescent="0.2">
      <c r="A354" s="6">
        <v>353</v>
      </c>
      <c r="B354" s="1">
        <v>0</v>
      </c>
      <c r="C354" s="1" t="s">
        <v>21</v>
      </c>
      <c r="D354" s="1">
        <v>14.18</v>
      </c>
      <c r="E354" s="1">
        <v>27</v>
      </c>
      <c r="F354" s="1">
        <v>0.51</v>
      </c>
      <c r="H354" s="1">
        <v>14.18</v>
      </c>
      <c r="I354" s="1">
        <v>27</v>
      </c>
      <c r="J354" s="1">
        <v>0</v>
      </c>
      <c r="K354" s="1">
        <f t="shared" si="10"/>
        <v>27</v>
      </c>
      <c r="L354" s="1" t="e">
        <f t="shared" si="11"/>
        <v>#N/A</v>
      </c>
    </row>
    <row r="355" spans="1:12" x14ac:dyDescent="0.2">
      <c r="A355" s="6">
        <v>354</v>
      </c>
      <c r="B355" s="1">
        <v>0</v>
      </c>
      <c r="C355" s="1" t="s">
        <v>21</v>
      </c>
      <c r="D355" s="1">
        <v>7.61</v>
      </c>
      <c r="E355" s="1">
        <v>8</v>
      </c>
      <c r="F355" s="1">
        <v>0.85</v>
      </c>
      <c r="H355" s="1">
        <v>7.61</v>
      </c>
      <c r="I355" s="1">
        <v>8</v>
      </c>
      <c r="J355" s="1">
        <v>0</v>
      </c>
      <c r="K355" s="1">
        <f t="shared" si="10"/>
        <v>8</v>
      </c>
      <c r="L355" s="1" t="e">
        <f t="shared" si="11"/>
        <v>#N/A</v>
      </c>
    </row>
    <row r="356" spans="1:12" x14ac:dyDescent="0.2">
      <c r="A356" s="6">
        <v>355</v>
      </c>
      <c r="B356" s="1">
        <v>1</v>
      </c>
      <c r="C356" s="1" t="s">
        <v>15</v>
      </c>
      <c r="D356" s="1">
        <v>0.59</v>
      </c>
      <c r="E356" s="1">
        <v>41</v>
      </c>
      <c r="F356" s="1">
        <v>0.01</v>
      </c>
      <c r="H356" s="1">
        <v>0.59</v>
      </c>
      <c r="I356" s="1">
        <v>41</v>
      </c>
      <c r="J356" s="1">
        <v>1</v>
      </c>
      <c r="K356" s="1" t="e">
        <f t="shared" si="10"/>
        <v>#N/A</v>
      </c>
      <c r="L356" s="1">
        <f t="shared" si="11"/>
        <v>41</v>
      </c>
    </row>
    <row r="357" spans="1:12" x14ac:dyDescent="0.2">
      <c r="A357" s="6">
        <v>356</v>
      </c>
      <c r="B357" s="1">
        <v>0</v>
      </c>
      <c r="C357" s="1" t="s">
        <v>21</v>
      </c>
      <c r="D357" s="1">
        <v>27.72</v>
      </c>
      <c r="E357" s="1">
        <v>58</v>
      </c>
      <c r="F357" s="1">
        <v>0.47</v>
      </c>
      <c r="H357" s="1">
        <v>27.72</v>
      </c>
      <c r="I357" s="1">
        <v>58</v>
      </c>
      <c r="J357" s="1">
        <v>0</v>
      </c>
      <c r="K357" s="1">
        <f t="shared" si="10"/>
        <v>58</v>
      </c>
      <c r="L357" s="1" t="e">
        <f t="shared" si="11"/>
        <v>#N/A</v>
      </c>
    </row>
    <row r="358" spans="1:12" x14ac:dyDescent="0.2">
      <c r="A358" s="6">
        <v>357</v>
      </c>
      <c r="B358" s="1">
        <v>0</v>
      </c>
      <c r="C358" s="1" t="s">
        <v>31</v>
      </c>
      <c r="D358" s="1">
        <v>26.06</v>
      </c>
      <c r="E358" s="1">
        <v>28</v>
      </c>
      <c r="F358" s="1">
        <v>0.9</v>
      </c>
      <c r="H358" s="1">
        <v>26.06</v>
      </c>
      <c r="I358" s="1">
        <v>28</v>
      </c>
      <c r="J358" s="1">
        <v>0</v>
      </c>
      <c r="K358" s="1">
        <f t="shared" si="10"/>
        <v>28</v>
      </c>
      <c r="L358" s="1" t="e">
        <f t="shared" si="11"/>
        <v>#N/A</v>
      </c>
    </row>
    <row r="359" spans="1:12" x14ac:dyDescent="0.2">
      <c r="A359" s="6">
        <v>358</v>
      </c>
      <c r="B359" s="1">
        <v>0</v>
      </c>
      <c r="C359" s="1" t="s">
        <v>21</v>
      </c>
      <c r="D359" s="1">
        <v>10.78</v>
      </c>
      <c r="E359" s="1">
        <v>10</v>
      </c>
      <c r="F359" s="1">
        <v>0.98</v>
      </c>
      <c r="H359" s="1">
        <v>10.78</v>
      </c>
      <c r="I359" s="1">
        <v>10</v>
      </c>
      <c r="J359" s="1">
        <v>0</v>
      </c>
      <c r="K359" s="1">
        <f t="shared" si="10"/>
        <v>10</v>
      </c>
      <c r="L359" s="1" t="e">
        <f t="shared" si="11"/>
        <v>#N/A</v>
      </c>
    </row>
    <row r="360" spans="1:12" x14ac:dyDescent="0.2">
      <c r="A360" s="6">
        <v>359</v>
      </c>
      <c r="B360" s="1">
        <v>1</v>
      </c>
      <c r="C360" s="1" t="s">
        <v>21</v>
      </c>
      <c r="D360" s="1">
        <v>8.07</v>
      </c>
      <c r="E360" s="1">
        <v>36</v>
      </c>
      <c r="F360" s="1">
        <v>0.22</v>
      </c>
      <c r="H360" s="1">
        <v>8.07</v>
      </c>
      <c r="I360" s="1">
        <v>36</v>
      </c>
      <c r="J360" s="1">
        <v>1</v>
      </c>
      <c r="K360" s="1" t="e">
        <f t="shared" si="10"/>
        <v>#N/A</v>
      </c>
      <c r="L360" s="1">
        <f t="shared" si="11"/>
        <v>36</v>
      </c>
    </row>
    <row r="361" spans="1:12" x14ac:dyDescent="0.2">
      <c r="A361" s="6">
        <v>360</v>
      </c>
      <c r="B361" s="1">
        <v>1</v>
      </c>
      <c r="C361" s="1" t="s">
        <v>21</v>
      </c>
      <c r="D361" s="1">
        <v>5.56</v>
      </c>
      <c r="E361" s="1">
        <v>47</v>
      </c>
      <c r="F361" s="1">
        <v>0.12</v>
      </c>
      <c r="H361" s="1">
        <v>5.56</v>
      </c>
      <c r="I361" s="1">
        <v>47</v>
      </c>
      <c r="J361" s="1">
        <v>1</v>
      </c>
      <c r="K361" s="1" t="e">
        <f t="shared" si="10"/>
        <v>#N/A</v>
      </c>
      <c r="L361" s="1">
        <f t="shared" si="11"/>
        <v>47</v>
      </c>
    </row>
    <row r="362" spans="1:12" x14ac:dyDescent="0.2">
      <c r="A362" s="6">
        <v>361</v>
      </c>
      <c r="B362" s="1">
        <v>1</v>
      </c>
      <c r="C362" s="1" t="s">
        <v>15</v>
      </c>
      <c r="D362" s="1">
        <v>0.27</v>
      </c>
      <c r="E362" s="1">
        <v>44</v>
      </c>
      <c r="F362" s="1">
        <v>0.01</v>
      </c>
      <c r="H362" s="1">
        <v>0.27</v>
      </c>
      <c r="I362" s="1">
        <v>44</v>
      </c>
      <c r="J362" s="1">
        <v>1</v>
      </c>
      <c r="K362" s="1" t="e">
        <f t="shared" si="10"/>
        <v>#N/A</v>
      </c>
      <c r="L362" s="1">
        <f t="shared" si="11"/>
        <v>44</v>
      </c>
    </row>
    <row r="363" spans="1:12" x14ac:dyDescent="0.2">
      <c r="A363" s="6">
        <v>362</v>
      </c>
      <c r="B363" s="1">
        <v>0</v>
      </c>
      <c r="C363" s="1" t="s">
        <v>21</v>
      </c>
      <c r="D363" s="1">
        <v>44.63</v>
      </c>
      <c r="E363" s="1">
        <v>53</v>
      </c>
      <c r="F363" s="1">
        <v>0.83</v>
      </c>
      <c r="H363" s="1">
        <v>44.63</v>
      </c>
      <c r="I363" s="1">
        <v>53</v>
      </c>
      <c r="J363" s="1">
        <v>0</v>
      </c>
      <c r="K363" s="1">
        <f t="shared" si="10"/>
        <v>53</v>
      </c>
      <c r="L363" s="1" t="e">
        <f t="shared" si="11"/>
        <v>#N/A</v>
      </c>
    </row>
    <row r="364" spans="1:12" x14ac:dyDescent="0.2">
      <c r="A364" s="6">
        <v>363</v>
      </c>
      <c r="B364" s="1">
        <v>0</v>
      </c>
      <c r="C364" s="1" t="s">
        <v>21</v>
      </c>
      <c r="D364" s="1">
        <v>13.61</v>
      </c>
      <c r="E364" s="1">
        <v>16</v>
      </c>
      <c r="F364" s="1">
        <v>0.8</v>
      </c>
      <c r="H364" s="1">
        <v>13.61</v>
      </c>
      <c r="I364" s="1">
        <v>16</v>
      </c>
      <c r="J364" s="1">
        <v>0</v>
      </c>
      <c r="K364" s="1">
        <f t="shared" si="10"/>
        <v>16</v>
      </c>
      <c r="L364" s="1" t="e">
        <f t="shared" si="11"/>
        <v>#N/A</v>
      </c>
    </row>
    <row r="365" spans="1:12" x14ac:dyDescent="0.2">
      <c r="A365" s="6">
        <v>364</v>
      </c>
      <c r="B365" s="1">
        <v>0</v>
      </c>
      <c r="C365" s="1" t="s">
        <v>31</v>
      </c>
      <c r="D365" s="1">
        <v>13.24</v>
      </c>
      <c r="E365" s="1">
        <v>37</v>
      </c>
      <c r="F365" s="1">
        <v>0.35</v>
      </c>
      <c r="H365" s="1">
        <v>13.24</v>
      </c>
      <c r="I365" s="1">
        <v>37</v>
      </c>
      <c r="J365" s="1">
        <v>0</v>
      </c>
      <c r="K365" s="1">
        <f t="shared" si="10"/>
        <v>37</v>
      </c>
      <c r="L365" s="1" t="e">
        <f t="shared" si="11"/>
        <v>#N/A</v>
      </c>
    </row>
    <row r="366" spans="1:12" x14ac:dyDescent="0.2">
      <c r="A366" s="6">
        <v>365</v>
      </c>
      <c r="B366" s="1">
        <v>1</v>
      </c>
      <c r="C366" s="1" t="s">
        <v>31</v>
      </c>
      <c r="D366" s="1">
        <v>4.41</v>
      </c>
      <c r="E366" s="1">
        <v>56</v>
      </c>
      <c r="F366" s="1">
        <v>0.08</v>
      </c>
      <c r="H366" s="1">
        <v>4.41</v>
      </c>
      <c r="I366" s="1">
        <v>56</v>
      </c>
      <c r="J366" s="1">
        <v>1</v>
      </c>
      <c r="K366" s="1" t="e">
        <f t="shared" si="10"/>
        <v>#N/A</v>
      </c>
      <c r="L366" s="1">
        <f t="shared" si="11"/>
        <v>56</v>
      </c>
    </row>
    <row r="367" spans="1:12" x14ac:dyDescent="0.2">
      <c r="A367" s="6">
        <v>366</v>
      </c>
      <c r="B367" s="1">
        <v>0</v>
      </c>
      <c r="C367" s="1" t="s">
        <v>31</v>
      </c>
      <c r="D367" s="1">
        <v>12.92</v>
      </c>
      <c r="E367" s="1">
        <v>14</v>
      </c>
      <c r="F367" s="1">
        <v>0.86</v>
      </c>
      <c r="H367" s="1">
        <v>12.92</v>
      </c>
      <c r="I367" s="1">
        <v>14</v>
      </c>
      <c r="J367" s="1">
        <v>0</v>
      </c>
      <c r="K367" s="1">
        <f t="shared" si="10"/>
        <v>14</v>
      </c>
      <c r="L367" s="1" t="e">
        <f t="shared" si="11"/>
        <v>#N/A</v>
      </c>
    </row>
    <row r="368" spans="1:12" x14ac:dyDescent="0.2">
      <c r="A368" s="6">
        <v>367</v>
      </c>
      <c r="B368" s="1">
        <v>0</v>
      </c>
      <c r="C368" s="1" t="s">
        <v>21</v>
      </c>
      <c r="D368" s="1">
        <v>1.29</v>
      </c>
      <c r="E368" s="1">
        <v>4</v>
      </c>
      <c r="F368" s="1">
        <v>0.26</v>
      </c>
      <c r="H368" s="1">
        <v>1.29</v>
      </c>
      <c r="I368" s="1">
        <v>4</v>
      </c>
      <c r="J368" s="1">
        <v>0</v>
      </c>
      <c r="K368" s="1">
        <f t="shared" si="10"/>
        <v>4</v>
      </c>
      <c r="L368" s="1" t="e">
        <f t="shared" si="11"/>
        <v>#N/A</v>
      </c>
    </row>
    <row r="369" spans="1:12" x14ac:dyDescent="0.2">
      <c r="A369" s="6">
        <v>368</v>
      </c>
      <c r="B369" s="1">
        <v>1</v>
      </c>
      <c r="C369" s="1" t="s">
        <v>21</v>
      </c>
      <c r="D369" s="1">
        <v>2.31</v>
      </c>
      <c r="E369" s="1">
        <v>29</v>
      </c>
      <c r="F369" s="1">
        <v>0.08</v>
      </c>
      <c r="H369" s="1">
        <v>2.31</v>
      </c>
      <c r="I369" s="1">
        <v>29</v>
      </c>
      <c r="J369" s="1">
        <v>1</v>
      </c>
      <c r="K369" s="1" t="e">
        <f t="shared" si="10"/>
        <v>#N/A</v>
      </c>
      <c r="L369" s="1">
        <f t="shared" si="11"/>
        <v>29</v>
      </c>
    </row>
    <row r="370" spans="1:12" x14ac:dyDescent="0.2">
      <c r="A370" s="6">
        <v>369</v>
      </c>
      <c r="B370" s="1">
        <v>1</v>
      </c>
      <c r="C370" s="1" t="s">
        <v>21</v>
      </c>
      <c r="D370" s="1">
        <v>8.56</v>
      </c>
      <c r="E370" s="1">
        <v>33</v>
      </c>
      <c r="F370" s="1">
        <v>0.25</v>
      </c>
      <c r="H370" s="1">
        <v>8.56</v>
      </c>
      <c r="I370" s="1">
        <v>33</v>
      </c>
      <c r="J370" s="1">
        <v>1</v>
      </c>
      <c r="K370" s="1" t="e">
        <f t="shared" si="10"/>
        <v>#N/A</v>
      </c>
      <c r="L370" s="1">
        <f t="shared" si="11"/>
        <v>33</v>
      </c>
    </row>
    <row r="371" spans="1:12" x14ac:dyDescent="0.2">
      <c r="A371" s="6">
        <v>370</v>
      </c>
      <c r="B371" s="1">
        <v>0</v>
      </c>
      <c r="C371" s="1" t="s">
        <v>21</v>
      </c>
      <c r="D371" s="1">
        <v>18.75</v>
      </c>
      <c r="E371" s="1">
        <v>24</v>
      </c>
      <c r="F371" s="1">
        <v>0.75</v>
      </c>
      <c r="H371" s="1">
        <v>18.75</v>
      </c>
      <c r="I371" s="1">
        <v>24</v>
      </c>
      <c r="J371" s="1">
        <v>0</v>
      </c>
      <c r="K371" s="1">
        <f t="shared" si="10"/>
        <v>24</v>
      </c>
      <c r="L371" s="1" t="e">
        <f t="shared" si="11"/>
        <v>#N/A</v>
      </c>
    </row>
    <row r="372" spans="1:12" x14ac:dyDescent="0.2">
      <c r="A372" s="6">
        <v>371</v>
      </c>
      <c r="B372" s="1">
        <v>1</v>
      </c>
      <c r="C372" s="1" t="s">
        <v>21</v>
      </c>
      <c r="D372" s="1">
        <v>0.71</v>
      </c>
      <c r="E372" s="1">
        <v>26</v>
      </c>
      <c r="F372" s="1">
        <v>0.03</v>
      </c>
      <c r="H372" s="1">
        <v>0.71</v>
      </c>
      <c r="I372" s="1">
        <v>26</v>
      </c>
      <c r="J372" s="1">
        <v>1</v>
      </c>
      <c r="K372" s="1" t="e">
        <f t="shared" si="10"/>
        <v>#N/A</v>
      </c>
      <c r="L372" s="1">
        <f t="shared" si="11"/>
        <v>26</v>
      </c>
    </row>
    <row r="373" spans="1:12" x14ac:dyDescent="0.2">
      <c r="A373" s="6">
        <v>372</v>
      </c>
      <c r="B373" s="1">
        <v>1</v>
      </c>
      <c r="C373" s="1" t="s">
        <v>21</v>
      </c>
      <c r="D373" s="1">
        <v>18.899999999999999</v>
      </c>
      <c r="E373" s="1">
        <v>54</v>
      </c>
      <c r="F373" s="1">
        <v>0.34</v>
      </c>
      <c r="H373" s="1">
        <v>18.899999999999999</v>
      </c>
      <c r="I373" s="1">
        <v>54</v>
      </c>
      <c r="J373" s="1">
        <v>1</v>
      </c>
      <c r="K373" s="1" t="e">
        <f t="shared" si="10"/>
        <v>#N/A</v>
      </c>
      <c r="L373" s="1">
        <f t="shared" si="11"/>
        <v>54</v>
      </c>
    </row>
    <row r="374" spans="1:12" x14ac:dyDescent="0.2">
      <c r="A374" s="6">
        <v>373</v>
      </c>
      <c r="B374" s="1">
        <v>1</v>
      </c>
      <c r="C374" s="1" t="s">
        <v>15</v>
      </c>
      <c r="D374" s="1">
        <v>6.52</v>
      </c>
      <c r="E374" s="1">
        <v>34</v>
      </c>
      <c r="F374" s="1">
        <v>0.19</v>
      </c>
      <c r="H374" s="1">
        <v>6.52</v>
      </c>
      <c r="I374" s="1">
        <v>34</v>
      </c>
      <c r="J374" s="1">
        <v>1</v>
      </c>
      <c r="K374" s="1" t="e">
        <f t="shared" si="10"/>
        <v>#N/A</v>
      </c>
      <c r="L374" s="1">
        <f t="shared" si="11"/>
        <v>34</v>
      </c>
    </row>
    <row r="375" spans="1:12" x14ac:dyDescent="0.2">
      <c r="A375" s="6">
        <v>374</v>
      </c>
      <c r="B375" s="1">
        <v>0</v>
      </c>
      <c r="C375" s="1" t="s">
        <v>31</v>
      </c>
      <c r="D375" s="1">
        <v>23.81</v>
      </c>
      <c r="E375" s="1">
        <v>59</v>
      </c>
      <c r="F375" s="1">
        <v>0.4</v>
      </c>
      <c r="H375" s="1">
        <v>23.81</v>
      </c>
      <c r="I375" s="1">
        <v>59</v>
      </c>
      <c r="J375" s="1">
        <v>0</v>
      </c>
      <c r="K375" s="1">
        <f t="shared" si="10"/>
        <v>59</v>
      </c>
      <c r="L375" s="1" t="e">
        <f t="shared" si="11"/>
        <v>#N/A</v>
      </c>
    </row>
    <row r="376" spans="1:12" x14ac:dyDescent="0.2">
      <c r="A376" s="6">
        <v>375</v>
      </c>
      <c r="B376" s="1">
        <v>1</v>
      </c>
      <c r="C376" s="1" t="s">
        <v>31</v>
      </c>
      <c r="D376" s="1">
        <v>2.4700000000000002</v>
      </c>
      <c r="E376" s="1">
        <v>33</v>
      </c>
      <c r="F376" s="1">
        <v>7.0000000000000007E-2</v>
      </c>
      <c r="H376" s="1">
        <v>2.4700000000000002</v>
      </c>
      <c r="I376" s="1">
        <v>33</v>
      </c>
      <c r="J376" s="1">
        <v>1</v>
      </c>
      <c r="K376" s="1" t="e">
        <f t="shared" si="10"/>
        <v>#N/A</v>
      </c>
      <c r="L376" s="1">
        <f t="shared" si="11"/>
        <v>33</v>
      </c>
    </row>
    <row r="377" spans="1:12" x14ac:dyDescent="0.2">
      <c r="A377" s="6">
        <v>376</v>
      </c>
      <c r="B377" s="1">
        <v>0</v>
      </c>
      <c r="C377" s="1" t="s">
        <v>15</v>
      </c>
      <c r="D377" s="1">
        <v>7.59</v>
      </c>
      <c r="E377" s="1">
        <v>5</v>
      </c>
      <c r="F377" s="1">
        <v>1.26</v>
      </c>
      <c r="H377" s="1">
        <v>7.59</v>
      </c>
      <c r="I377" s="1">
        <v>5</v>
      </c>
      <c r="J377" s="1">
        <v>0</v>
      </c>
      <c r="K377" s="1">
        <f t="shared" si="10"/>
        <v>5</v>
      </c>
      <c r="L377" s="1" t="e">
        <f t="shared" si="11"/>
        <v>#N/A</v>
      </c>
    </row>
    <row r="378" spans="1:12" x14ac:dyDescent="0.2">
      <c r="A378" s="6">
        <v>377</v>
      </c>
      <c r="B378" s="1">
        <v>1</v>
      </c>
      <c r="C378" s="1" t="s">
        <v>15</v>
      </c>
      <c r="D378" s="1">
        <v>9.8800000000000008</v>
      </c>
      <c r="E378" s="1">
        <v>44</v>
      </c>
      <c r="F378" s="1">
        <v>0.22</v>
      </c>
      <c r="H378" s="1">
        <v>9.8800000000000008</v>
      </c>
      <c r="I378" s="1">
        <v>44</v>
      </c>
      <c r="J378" s="1">
        <v>1</v>
      </c>
      <c r="K378" s="1" t="e">
        <f t="shared" si="10"/>
        <v>#N/A</v>
      </c>
      <c r="L378" s="1">
        <f t="shared" si="11"/>
        <v>44</v>
      </c>
    </row>
    <row r="379" spans="1:12" x14ac:dyDescent="0.2">
      <c r="A379" s="6">
        <v>378</v>
      </c>
      <c r="B379" s="1">
        <v>0</v>
      </c>
      <c r="C379" s="1" t="s">
        <v>21</v>
      </c>
      <c r="D379" s="1">
        <v>21.33</v>
      </c>
      <c r="E379" s="1">
        <v>47</v>
      </c>
      <c r="F379" s="1">
        <v>0.44</v>
      </c>
      <c r="H379" s="1">
        <v>21.33</v>
      </c>
      <c r="I379" s="1">
        <v>47</v>
      </c>
      <c r="J379" s="1">
        <v>0</v>
      </c>
      <c r="K379" s="1">
        <f t="shared" si="10"/>
        <v>47</v>
      </c>
      <c r="L379" s="1" t="e">
        <f t="shared" si="11"/>
        <v>#N/A</v>
      </c>
    </row>
    <row r="380" spans="1:12" x14ac:dyDescent="0.2">
      <c r="A380" s="6">
        <v>379</v>
      </c>
      <c r="B380" s="1">
        <v>1</v>
      </c>
      <c r="C380" s="1" t="s">
        <v>15</v>
      </c>
      <c r="D380" s="1">
        <v>4.2</v>
      </c>
      <c r="E380" s="1">
        <v>54</v>
      </c>
      <c r="F380" s="1">
        <v>0.08</v>
      </c>
      <c r="H380" s="1">
        <v>4.2</v>
      </c>
      <c r="I380" s="1">
        <v>54</v>
      </c>
      <c r="J380" s="1">
        <v>1</v>
      </c>
      <c r="K380" s="1" t="e">
        <f t="shared" si="10"/>
        <v>#N/A</v>
      </c>
      <c r="L380" s="1">
        <f t="shared" si="11"/>
        <v>54</v>
      </c>
    </row>
    <row r="381" spans="1:12" x14ac:dyDescent="0.2">
      <c r="A381" s="6">
        <v>380</v>
      </c>
      <c r="B381" s="1">
        <v>0</v>
      </c>
      <c r="C381" s="1" t="s">
        <v>31</v>
      </c>
      <c r="D381" s="1">
        <v>2.5099999999999998</v>
      </c>
      <c r="E381" s="1">
        <v>30</v>
      </c>
      <c r="F381" s="1">
        <v>0.08</v>
      </c>
      <c r="H381" s="1">
        <v>2.5099999999999998</v>
      </c>
      <c r="I381" s="1">
        <v>30</v>
      </c>
      <c r="J381" s="1">
        <v>0</v>
      </c>
      <c r="K381" s="1">
        <f t="shared" si="10"/>
        <v>30</v>
      </c>
      <c r="L381" s="1" t="e">
        <f t="shared" si="11"/>
        <v>#N/A</v>
      </c>
    </row>
    <row r="382" spans="1:12" x14ac:dyDescent="0.2">
      <c r="A382" s="6">
        <v>381</v>
      </c>
      <c r="B382" s="1">
        <v>0</v>
      </c>
      <c r="C382" s="1" t="s">
        <v>31</v>
      </c>
      <c r="D382" s="1">
        <v>11.36</v>
      </c>
      <c r="E382" s="1">
        <v>13</v>
      </c>
      <c r="F382" s="1">
        <v>0.81</v>
      </c>
      <c r="H382" s="1">
        <v>11.36</v>
      </c>
      <c r="I382" s="1">
        <v>13</v>
      </c>
      <c r="J382" s="1">
        <v>0</v>
      </c>
      <c r="K382" s="1">
        <f t="shared" si="10"/>
        <v>13</v>
      </c>
      <c r="L382" s="1" t="e">
        <f t="shared" si="11"/>
        <v>#N/A</v>
      </c>
    </row>
    <row r="383" spans="1:12" x14ac:dyDescent="0.2">
      <c r="A383" s="6">
        <v>382</v>
      </c>
      <c r="B383" s="1">
        <v>0</v>
      </c>
      <c r="C383" s="1" t="s">
        <v>31</v>
      </c>
      <c r="D383" s="1">
        <v>13.24</v>
      </c>
      <c r="E383" s="1">
        <v>1</v>
      </c>
      <c r="F383" s="1">
        <v>6.62</v>
      </c>
      <c r="H383" s="1">
        <v>13.24</v>
      </c>
      <c r="I383" s="1">
        <v>1</v>
      </c>
      <c r="J383" s="1">
        <v>0</v>
      </c>
      <c r="K383" s="1">
        <f t="shared" si="10"/>
        <v>1</v>
      </c>
      <c r="L383" s="1" t="e">
        <f t="shared" si="11"/>
        <v>#N/A</v>
      </c>
    </row>
    <row r="384" spans="1:12" x14ac:dyDescent="0.2">
      <c r="A384" s="6">
        <v>383</v>
      </c>
      <c r="B384" s="1">
        <v>0</v>
      </c>
      <c r="C384" s="1" t="s">
        <v>21</v>
      </c>
      <c r="D384" s="1">
        <v>7.78</v>
      </c>
      <c r="E384" s="1">
        <v>7</v>
      </c>
      <c r="F384" s="1">
        <v>0.97</v>
      </c>
      <c r="H384" s="1">
        <v>7.78</v>
      </c>
      <c r="I384" s="1">
        <v>7</v>
      </c>
      <c r="J384" s="1">
        <v>0</v>
      </c>
      <c r="K384" s="1">
        <f t="shared" si="10"/>
        <v>7</v>
      </c>
      <c r="L384" s="1" t="e">
        <f t="shared" si="11"/>
        <v>#N/A</v>
      </c>
    </row>
    <row r="385" spans="1:12" x14ac:dyDescent="0.2">
      <c r="A385" s="6">
        <v>384</v>
      </c>
      <c r="B385" s="1">
        <v>1</v>
      </c>
      <c r="C385" s="1" t="s">
        <v>31</v>
      </c>
      <c r="D385" s="1">
        <v>3.18</v>
      </c>
      <c r="E385" s="1">
        <v>11</v>
      </c>
      <c r="F385" s="1">
        <v>0.27</v>
      </c>
      <c r="H385" s="1">
        <v>3.18</v>
      </c>
      <c r="I385" s="1">
        <v>11</v>
      </c>
      <c r="J385" s="1">
        <v>1</v>
      </c>
      <c r="K385" s="1" t="e">
        <f t="shared" si="10"/>
        <v>#N/A</v>
      </c>
      <c r="L385" s="1">
        <f t="shared" si="11"/>
        <v>11</v>
      </c>
    </row>
    <row r="386" spans="1:12" x14ac:dyDescent="0.2">
      <c r="A386" s="6">
        <v>385</v>
      </c>
      <c r="B386" s="1">
        <v>1</v>
      </c>
      <c r="C386" s="1" t="s">
        <v>31</v>
      </c>
      <c r="D386" s="1">
        <v>4.12</v>
      </c>
      <c r="E386" s="1">
        <v>31</v>
      </c>
      <c r="F386" s="1">
        <v>0.13</v>
      </c>
      <c r="H386" s="1">
        <v>4.12</v>
      </c>
      <c r="I386" s="1">
        <v>31</v>
      </c>
      <c r="J386" s="1">
        <v>1</v>
      </c>
      <c r="K386" s="1" t="e">
        <f t="shared" si="10"/>
        <v>#N/A</v>
      </c>
      <c r="L386" s="1">
        <f t="shared" si="11"/>
        <v>31</v>
      </c>
    </row>
    <row r="387" spans="1:12" x14ac:dyDescent="0.2">
      <c r="A387" s="6">
        <v>386</v>
      </c>
      <c r="B387" s="1">
        <v>0</v>
      </c>
      <c r="C387" s="1" t="s">
        <v>15</v>
      </c>
      <c r="D387" s="1">
        <v>29.27</v>
      </c>
      <c r="E387" s="1">
        <v>35</v>
      </c>
      <c r="F387" s="1">
        <v>0.81</v>
      </c>
      <c r="H387" s="1">
        <v>29.27</v>
      </c>
      <c r="I387" s="1">
        <v>35</v>
      </c>
      <c r="J387" s="1">
        <v>0</v>
      </c>
      <c r="K387" s="1">
        <f t="shared" ref="K387:K450" si="12">IF($J387=0,$I387,NA())</f>
        <v>35</v>
      </c>
      <c r="L387" s="1" t="e">
        <f t="shared" ref="L387:L450" si="13">IF($J387=1,$I387,NA())</f>
        <v>#N/A</v>
      </c>
    </row>
    <row r="388" spans="1:12" x14ac:dyDescent="0.2">
      <c r="A388" s="6">
        <v>387</v>
      </c>
      <c r="B388" s="1">
        <v>0</v>
      </c>
      <c r="C388" s="1" t="s">
        <v>31</v>
      </c>
      <c r="D388" s="1">
        <v>14.47</v>
      </c>
      <c r="E388" s="1">
        <v>31</v>
      </c>
      <c r="F388" s="1">
        <v>0.45</v>
      </c>
      <c r="H388" s="1">
        <v>14.47</v>
      </c>
      <c r="I388" s="1">
        <v>31</v>
      </c>
      <c r="J388" s="1">
        <v>0</v>
      </c>
      <c r="K388" s="1">
        <f t="shared" si="12"/>
        <v>31</v>
      </c>
      <c r="L388" s="1" t="e">
        <f t="shared" si="13"/>
        <v>#N/A</v>
      </c>
    </row>
    <row r="389" spans="1:12" x14ac:dyDescent="0.2">
      <c r="A389" s="6">
        <v>388</v>
      </c>
      <c r="B389" s="1">
        <v>1</v>
      </c>
      <c r="C389" s="1" t="s">
        <v>31</v>
      </c>
      <c r="D389" s="1">
        <v>13.98</v>
      </c>
      <c r="E389" s="1">
        <v>56</v>
      </c>
      <c r="F389" s="1">
        <v>0.25</v>
      </c>
      <c r="H389" s="1">
        <v>13.98</v>
      </c>
      <c r="I389" s="1">
        <v>56</v>
      </c>
      <c r="J389" s="1">
        <v>1</v>
      </c>
      <c r="K389" s="1" t="e">
        <f t="shared" si="12"/>
        <v>#N/A</v>
      </c>
      <c r="L389" s="1">
        <f t="shared" si="13"/>
        <v>56</v>
      </c>
    </row>
    <row r="390" spans="1:12" x14ac:dyDescent="0.2">
      <c r="A390" s="6">
        <v>389</v>
      </c>
      <c r="B390" s="1">
        <v>0</v>
      </c>
      <c r="C390" s="1" t="s">
        <v>15</v>
      </c>
      <c r="D390" s="1">
        <v>14.43</v>
      </c>
      <c r="E390" s="1">
        <v>16</v>
      </c>
      <c r="F390" s="1">
        <v>0.85</v>
      </c>
      <c r="H390" s="1">
        <v>14.43</v>
      </c>
      <c r="I390" s="1">
        <v>16</v>
      </c>
      <c r="J390" s="1">
        <v>0</v>
      </c>
      <c r="K390" s="1">
        <f t="shared" si="12"/>
        <v>16</v>
      </c>
      <c r="L390" s="1" t="e">
        <f t="shared" si="13"/>
        <v>#N/A</v>
      </c>
    </row>
    <row r="391" spans="1:12" x14ac:dyDescent="0.2">
      <c r="A391" s="6">
        <v>390</v>
      </c>
      <c r="B391" s="1">
        <v>1</v>
      </c>
      <c r="C391" s="1" t="s">
        <v>31</v>
      </c>
      <c r="D391" s="1">
        <v>13.59</v>
      </c>
      <c r="E391" s="1">
        <v>51</v>
      </c>
      <c r="F391" s="1">
        <v>0.26</v>
      </c>
      <c r="H391" s="1">
        <v>13.59</v>
      </c>
      <c r="I391" s="1">
        <v>51</v>
      </c>
      <c r="J391" s="1">
        <v>1</v>
      </c>
      <c r="K391" s="1" t="e">
        <f t="shared" si="12"/>
        <v>#N/A</v>
      </c>
      <c r="L391" s="1">
        <f t="shared" si="13"/>
        <v>51</v>
      </c>
    </row>
    <row r="392" spans="1:12" x14ac:dyDescent="0.2">
      <c r="A392" s="6">
        <v>391</v>
      </c>
      <c r="B392" s="1">
        <v>1</v>
      </c>
      <c r="C392" s="1" t="s">
        <v>15</v>
      </c>
      <c r="D392" s="1">
        <v>4.59</v>
      </c>
      <c r="E392" s="1">
        <v>47</v>
      </c>
      <c r="F392" s="1">
        <v>0.1</v>
      </c>
      <c r="H392" s="1">
        <v>4.59</v>
      </c>
      <c r="I392" s="1">
        <v>47</v>
      </c>
      <c r="J392" s="1">
        <v>1</v>
      </c>
      <c r="K392" s="1" t="e">
        <f t="shared" si="12"/>
        <v>#N/A</v>
      </c>
      <c r="L392" s="1">
        <f t="shared" si="13"/>
        <v>47</v>
      </c>
    </row>
    <row r="393" spans="1:12" x14ac:dyDescent="0.2">
      <c r="A393" s="6">
        <v>392</v>
      </c>
      <c r="B393" s="1">
        <v>1</v>
      </c>
      <c r="C393" s="1" t="s">
        <v>31</v>
      </c>
      <c r="D393" s="1">
        <v>1.81</v>
      </c>
      <c r="E393" s="1">
        <v>22</v>
      </c>
      <c r="F393" s="1">
        <v>0.08</v>
      </c>
      <c r="H393" s="1">
        <v>1.81</v>
      </c>
      <c r="I393" s="1">
        <v>22</v>
      </c>
      <c r="J393" s="1">
        <v>1</v>
      </c>
      <c r="K393" s="1" t="e">
        <f t="shared" si="12"/>
        <v>#N/A</v>
      </c>
      <c r="L393" s="1">
        <f t="shared" si="13"/>
        <v>22</v>
      </c>
    </row>
    <row r="394" spans="1:12" x14ac:dyDescent="0.2">
      <c r="A394" s="6">
        <v>393</v>
      </c>
      <c r="B394" s="1">
        <v>1</v>
      </c>
      <c r="C394" s="1" t="s">
        <v>15</v>
      </c>
      <c r="D394" s="1">
        <v>12.04</v>
      </c>
      <c r="E394" s="1">
        <v>32</v>
      </c>
      <c r="F394" s="1">
        <v>0.36</v>
      </c>
      <c r="H394" s="1">
        <v>12.04</v>
      </c>
      <c r="I394" s="1">
        <v>32</v>
      </c>
      <c r="J394" s="1">
        <v>1</v>
      </c>
      <c r="K394" s="1" t="e">
        <f t="shared" si="12"/>
        <v>#N/A</v>
      </c>
      <c r="L394" s="1">
        <f t="shared" si="13"/>
        <v>32</v>
      </c>
    </row>
    <row r="395" spans="1:12" x14ac:dyDescent="0.2">
      <c r="A395" s="6">
        <v>394</v>
      </c>
      <c r="B395" s="1">
        <v>1</v>
      </c>
      <c r="C395" s="1" t="s">
        <v>21</v>
      </c>
      <c r="D395" s="1">
        <v>4.6900000000000004</v>
      </c>
      <c r="E395" s="1">
        <v>32</v>
      </c>
      <c r="F395" s="1">
        <v>0.14000000000000001</v>
      </c>
      <c r="H395" s="1">
        <v>4.6900000000000004</v>
      </c>
      <c r="I395" s="1">
        <v>32</v>
      </c>
      <c r="J395" s="1">
        <v>1</v>
      </c>
      <c r="K395" s="1" t="e">
        <f t="shared" si="12"/>
        <v>#N/A</v>
      </c>
      <c r="L395" s="1">
        <f t="shared" si="13"/>
        <v>32</v>
      </c>
    </row>
    <row r="396" spans="1:12" x14ac:dyDescent="0.2">
      <c r="A396" s="6">
        <v>395</v>
      </c>
      <c r="B396" s="1">
        <v>1</v>
      </c>
      <c r="C396" s="1" t="s">
        <v>31</v>
      </c>
      <c r="D396" s="1">
        <v>12.37</v>
      </c>
      <c r="E396" s="1">
        <v>37</v>
      </c>
      <c r="F396" s="1">
        <v>0.33</v>
      </c>
      <c r="H396" s="1">
        <v>12.37</v>
      </c>
      <c r="I396" s="1">
        <v>37</v>
      </c>
      <c r="J396" s="1">
        <v>1</v>
      </c>
      <c r="K396" s="1" t="e">
        <f t="shared" si="12"/>
        <v>#N/A</v>
      </c>
      <c r="L396" s="1">
        <f t="shared" si="13"/>
        <v>37</v>
      </c>
    </row>
    <row r="397" spans="1:12" x14ac:dyDescent="0.2">
      <c r="A397" s="6">
        <v>396</v>
      </c>
      <c r="B397" s="1">
        <v>0</v>
      </c>
      <c r="C397" s="1" t="s">
        <v>15</v>
      </c>
      <c r="D397" s="1">
        <v>7.27</v>
      </c>
      <c r="E397" s="1">
        <v>7</v>
      </c>
      <c r="F397" s="1">
        <v>0.91</v>
      </c>
      <c r="H397" s="1">
        <v>7.27</v>
      </c>
      <c r="I397" s="1">
        <v>7</v>
      </c>
      <c r="J397" s="1">
        <v>0</v>
      </c>
      <c r="K397" s="1">
        <f t="shared" si="12"/>
        <v>7</v>
      </c>
      <c r="L397" s="1" t="e">
        <f t="shared" si="13"/>
        <v>#N/A</v>
      </c>
    </row>
    <row r="398" spans="1:12" x14ac:dyDescent="0.2">
      <c r="A398" s="6">
        <v>397</v>
      </c>
      <c r="B398" s="1">
        <v>0</v>
      </c>
      <c r="C398" s="1" t="s">
        <v>31</v>
      </c>
      <c r="D398" s="1">
        <v>26.34</v>
      </c>
      <c r="E398" s="1">
        <v>40</v>
      </c>
      <c r="F398" s="1">
        <v>0.64</v>
      </c>
      <c r="H398" s="1">
        <v>26.34</v>
      </c>
      <c r="I398" s="1">
        <v>40</v>
      </c>
      <c r="J398" s="1">
        <v>0</v>
      </c>
      <c r="K398" s="1">
        <f t="shared" si="12"/>
        <v>40</v>
      </c>
      <c r="L398" s="1" t="e">
        <f t="shared" si="13"/>
        <v>#N/A</v>
      </c>
    </row>
    <row r="399" spans="1:12" x14ac:dyDescent="0.2">
      <c r="A399" s="6">
        <v>398</v>
      </c>
      <c r="B399" s="1">
        <v>0</v>
      </c>
      <c r="C399" s="1" t="s">
        <v>21</v>
      </c>
      <c r="D399" s="1">
        <v>19.48</v>
      </c>
      <c r="E399" s="1">
        <v>25</v>
      </c>
      <c r="F399" s="1">
        <v>0.75</v>
      </c>
      <c r="H399" s="1">
        <v>19.48</v>
      </c>
      <c r="I399" s="1">
        <v>25</v>
      </c>
      <c r="J399" s="1">
        <v>0</v>
      </c>
      <c r="K399" s="1">
        <f t="shared" si="12"/>
        <v>25</v>
      </c>
      <c r="L399" s="1" t="e">
        <f t="shared" si="13"/>
        <v>#N/A</v>
      </c>
    </row>
    <row r="400" spans="1:12" x14ac:dyDescent="0.2">
      <c r="A400" s="6">
        <v>399</v>
      </c>
      <c r="B400" s="1">
        <v>1</v>
      </c>
      <c r="C400" s="1" t="s">
        <v>21</v>
      </c>
      <c r="D400" s="1">
        <v>1.04</v>
      </c>
      <c r="E400" s="1">
        <v>56</v>
      </c>
      <c r="F400" s="1">
        <v>0.02</v>
      </c>
      <c r="H400" s="1">
        <v>1.04</v>
      </c>
      <c r="I400" s="1">
        <v>56</v>
      </c>
      <c r="J400" s="1">
        <v>1</v>
      </c>
      <c r="K400" s="1" t="e">
        <f t="shared" si="12"/>
        <v>#N/A</v>
      </c>
      <c r="L400" s="1">
        <f t="shared" si="13"/>
        <v>56</v>
      </c>
    </row>
    <row r="401" spans="1:12" x14ac:dyDescent="0.2">
      <c r="A401" s="6">
        <v>400</v>
      </c>
      <c r="B401" s="1">
        <v>0</v>
      </c>
      <c r="C401" s="1" t="s">
        <v>21</v>
      </c>
      <c r="D401" s="1">
        <v>59.71</v>
      </c>
      <c r="E401" s="1">
        <v>55</v>
      </c>
      <c r="F401" s="1">
        <v>1.07</v>
      </c>
      <c r="H401" s="1">
        <v>59.71</v>
      </c>
      <c r="I401" s="1">
        <v>55</v>
      </c>
      <c r="J401" s="1">
        <v>0</v>
      </c>
      <c r="K401" s="1">
        <f t="shared" si="12"/>
        <v>55</v>
      </c>
      <c r="L401" s="1" t="e">
        <f t="shared" si="13"/>
        <v>#N/A</v>
      </c>
    </row>
    <row r="402" spans="1:12" x14ac:dyDescent="0.2">
      <c r="A402" s="6">
        <v>401</v>
      </c>
      <c r="B402" s="1">
        <v>0</v>
      </c>
      <c r="C402" s="1" t="s">
        <v>31</v>
      </c>
      <c r="D402" s="1">
        <v>16.22</v>
      </c>
      <c r="E402" s="1">
        <v>0</v>
      </c>
      <c r="F402" s="1">
        <v>16.22</v>
      </c>
      <c r="H402" s="1">
        <v>16.22</v>
      </c>
      <c r="I402" s="1">
        <v>0</v>
      </c>
      <c r="J402" s="1">
        <v>0</v>
      </c>
      <c r="K402" s="1">
        <f t="shared" si="12"/>
        <v>0</v>
      </c>
      <c r="L402" s="1" t="e">
        <f t="shared" si="13"/>
        <v>#N/A</v>
      </c>
    </row>
    <row r="403" spans="1:12" x14ac:dyDescent="0.2">
      <c r="A403" s="6">
        <v>402</v>
      </c>
      <c r="B403" s="1">
        <v>0</v>
      </c>
      <c r="C403" s="1" t="s">
        <v>21</v>
      </c>
      <c r="D403" s="1">
        <v>4.3899999999999997</v>
      </c>
      <c r="E403" s="1">
        <v>11</v>
      </c>
      <c r="F403" s="1">
        <v>0.37</v>
      </c>
      <c r="H403" s="1">
        <v>4.3899999999999997</v>
      </c>
      <c r="I403" s="1">
        <v>11</v>
      </c>
      <c r="J403" s="1">
        <v>0</v>
      </c>
      <c r="K403" s="1">
        <f t="shared" si="12"/>
        <v>11</v>
      </c>
      <c r="L403" s="1" t="e">
        <f t="shared" si="13"/>
        <v>#N/A</v>
      </c>
    </row>
    <row r="404" spans="1:12" x14ac:dyDescent="0.2">
      <c r="A404" s="6">
        <v>403</v>
      </c>
      <c r="B404" s="1">
        <v>1</v>
      </c>
      <c r="C404" s="1" t="s">
        <v>21</v>
      </c>
      <c r="D404" s="1">
        <v>13.2</v>
      </c>
      <c r="E404" s="1">
        <v>56</v>
      </c>
      <c r="F404" s="1">
        <v>0.23</v>
      </c>
      <c r="H404" s="1">
        <v>13.2</v>
      </c>
      <c r="I404" s="1">
        <v>56</v>
      </c>
      <c r="J404" s="1">
        <v>1</v>
      </c>
      <c r="K404" s="1" t="e">
        <f t="shared" si="12"/>
        <v>#N/A</v>
      </c>
      <c r="L404" s="1">
        <f t="shared" si="13"/>
        <v>56</v>
      </c>
    </row>
    <row r="405" spans="1:12" x14ac:dyDescent="0.2">
      <c r="A405" s="6">
        <v>404</v>
      </c>
      <c r="B405" s="1">
        <v>0</v>
      </c>
      <c r="C405" s="1" t="s">
        <v>31</v>
      </c>
      <c r="D405" s="1">
        <v>20.88</v>
      </c>
      <c r="E405" s="1">
        <v>41</v>
      </c>
      <c r="F405" s="1">
        <v>0.5</v>
      </c>
      <c r="H405" s="1">
        <v>20.88</v>
      </c>
      <c r="I405" s="1">
        <v>41</v>
      </c>
      <c r="J405" s="1">
        <v>0</v>
      </c>
      <c r="K405" s="1">
        <f t="shared" si="12"/>
        <v>41</v>
      </c>
      <c r="L405" s="1" t="e">
        <f t="shared" si="13"/>
        <v>#N/A</v>
      </c>
    </row>
    <row r="406" spans="1:12" x14ac:dyDescent="0.2">
      <c r="A406" s="6">
        <v>405</v>
      </c>
      <c r="B406" s="1">
        <v>0</v>
      </c>
      <c r="C406" s="1" t="s">
        <v>15</v>
      </c>
      <c r="D406" s="1">
        <v>7.35</v>
      </c>
      <c r="E406" s="1">
        <v>26</v>
      </c>
      <c r="F406" s="1">
        <v>0.27</v>
      </c>
      <c r="H406" s="1">
        <v>7.35</v>
      </c>
      <c r="I406" s="1">
        <v>26</v>
      </c>
      <c r="J406" s="1">
        <v>0</v>
      </c>
      <c r="K406" s="1">
        <f t="shared" si="12"/>
        <v>26</v>
      </c>
      <c r="L406" s="1" t="e">
        <f t="shared" si="13"/>
        <v>#N/A</v>
      </c>
    </row>
    <row r="407" spans="1:12" x14ac:dyDescent="0.2">
      <c r="A407" s="6">
        <v>406</v>
      </c>
      <c r="B407" s="1">
        <v>0</v>
      </c>
      <c r="C407" s="1" t="s">
        <v>31</v>
      </c>
      <c r="D407" s="1">
        <v>86.73</v>
      </c>
      <c r="E407" s="1">
        <v>26</v>
      </c>
      <c r="F407" s="1">
        <v>3.21</v>
      </c>
      <c r="H407" s="1">
        <v>86.73</v>
      </c>
      <c r="I407" s="1">
        <v>26</v>
      </c>
      <c r="J407" s="1">
        <v>0</v>
      </c>
      <c r="K407" s="1">
        <f t="shared" si="12"/>
        <v>26</v>
      </c>
      <c r="L407" s="1" t="e">
        <f t="shared" si="13"/>
        <v>#N/A</v>
      </c>
    </row>
    <row r="408" spans="1:12" x14ac:dyDescent="0.2">
      <c r="A408" s="6">
        <v>407</v>
      </c>
      <c r="B408" s="1">
        <v>1</v>
      </c>
      <c r="C408" s="1" t="s">
        <v>15</v>
      </c>
      <c r="D408" s="1">
        <v>3.9</v>
      </c>
      <c r="E408" s="1">
        <v>14</v>
      </c>
      <c r="F408" s="1">
        <v>0.26</v>
      </c>
      <c r="H408" s="1">
        <v>3.9</v>
      </c>
      <c r="I408" s="1">
        <v>14</v>
      </c>
      <c r="J408" s="1">
        <v>1</v>
      </c>
      <c r="K408" s="1" t="e">
        <f t="shared" si="12"/>
        <v>#N/A</v>
      </c>
      <c r="L408" s="1">
        <f t="shared" si="13"/>
        <v>14</v>
      </c>
    </row>
    <row r="409" spans="1:12" x14ac:dyDescent="0.2">
      <c r="A409" s="6">
        <v>408</v>
      </c>
      <c r="B409" s="1">
        <v>1</v>
      </c>
      <c r="C409" s="1" t="s">
        <v>31</v>
      </c>
      <c r="D409" s="1">
        <v>0.42</v>
      </c>
      <c r="E409" s="1">
        <v>51</v>
      </c>
      <c r="F409" s="1">
        <v>0.01</v>
      </c>
      <c r="H409" s="1">
        <v>0.42</v>
      </c>
      <c r="I409" s="1">
        <v>51</v>
      </c>
      <c r="J409" s="1">
        <v>1</v>
      </c>
      <c r="K409" s="1" t="e">
        <f t="shared" si="12"/>
        <v>#N/A</v>
      </c>
      <c r="L409" s="1">
        <f t="shared" si="13"/>
        <v>51</v>
      </c>
    </row>
    <row r="410" spans="1:12" x14ac:dyDescent="0.2">
      <c r="A410" s="6">
        <v>409</v>
      </c>
      <c r="B410" s="1">
        <v>1</v>
      </c>
      <c r="C410" s="1" t="s">
        <v>21</v>
      </c>
      <c r="D410" s="1">
        <v>6.93</v>
      </c>
      <c r="E410" s="1">
        <v>34</v>
      </c>
      <c r="F410" s="1">
        <v>0.2</v>
      </c>
      <c r="H410" s="1">
        <v>6.93</v>
      </c>
      <c r="I410" s="1">
        <v>34</v>
      </c>
      <c r="J410" s="1">
        <v>1</v>
      </c>
      <c r="K410" s="1" t="e">
        <f t="shared" si="12"/>
        <v>#N/A</v>
      </c>
      <c r="L410" s="1">
        <f t="shared" si="13"/>
        <v>34</v>
      </c>
    </row>
    <row r="411" spans="1:12" x14ac:dyDescent="0.2">
      <c r="A411" s="6">
        <v>410</v>
      </c>
      <c r="B411" s="1">
        <v>1</v>
      </c>
      <c r="C411" s="1" t="s">
        <v>15</v>
      </c>
      <c r="D411" s="1">
        <v>5.18</v>
      </c>
      <c r="E411" s="1">
        <v>36</v>
      </c>
      <c r="F411" s="1">
        <v>0.14000000000000001</v>
      </c>
      <c r="H411" s="1">
        <v>5.18</v>
      </c>
      <c r="I411" s="1">
        <v>36</v>
      </c>
      <c r="J411" s="1">
        <v>1</v>
      </c>
      <c r="K411" s="1" t="e">
        <f t="shared" si="12"/>
        <v>#N/A</v>
      </c>
      <c r="L411" s="1">
        <f t="shared" si="13"/>
        <v>36</v>
      </c>
    </row>
    <row r="412" spans="1:12" x14ac:dyDescent="0.2">
      <c r="A412" s="6">
        <v>411</v>
      </c>
      <c r="B412" s="1">
        <v>0</v>
      </c>
      <c r="C412" s="1" t="s">
        <v>31</v>
      </c>
      <c r="D412" s="1">
        <v>8.3699999999999992</v>
      </c>
      <c r="E412" s="1">
        <v>21</v>
      </c>
      <c r="F412" s="1">
        <v>0.38</v>
      </c>
      <c r="H412" s="1">
        <v>8.3699999999999992</v>
      </c>
      <c r="I412" s="1">
        <v>21</v>
      </c>
      <c r="J412" s="1">
        <v>0</v>
      </c>
      <c r="K412" s="1">
        <f t="shared" si="12"/>
        <v>21</v>
      </c>
      <c r="L412" s="1" t="e">
        <f t="shared" si="13"/>
        <v>#N/A</v>
      </c>
    </row>
    <row r="413" spans="1:12" x14ac:dyDescent="0.2">
      <c r="A413" s="6">
        <v>412</v>
      </c>
      <c r="B413" s="1">
        <v>0</v>
      </c>
      <c r="C413" s="1" t="s">
        <v>31</v>
      </c>
      <c r="D413" s="1">
        <v>38.020000000000003</v>
      </c>
      <c r="E413" s="1">
        <v>30</v>
      </c>
      <c r="F413" s="1">
        <v>1.23</v>
      </c>
      <c r="H413" s="1">
        <v>38.020000000000003</v>
      </c>
      <c r="I413" s="1">
        <v>30</v>
      </c>
      <c r="J413" s="1">
        <v>0</v>
      </c>
      <c r="K413" s="1">
        <f t="shared" si="12"/>
        <v>30</v>
      </c>
      <c r="L413" s="1" t="e">
        <f t="shared" si="13"/>
        <v>#N/A</v>
      </c>
    </row>
    <row r="414" spans="1:12" x14ac:dyDescent="0.2">
      <c r="A414" s="6">
        <v>413</v>
      </c>
      <c r="B414" s="1">
        <v>0</v>
      </c>
      <c r="C414" s="1" t="s">
        <v>31</v>
      </c>
      <c r="D414" s="1">
        <v>52.33</v>
      </c>
      <c r="E414" s="1">
        <v>24</v>
      </c>
      <c r="F414" s="1">
        <v>2.09</v>
      </c>
      <c r="H414" s="1">
        <v>52.33</v>
      </c>
      <c r="I414" s="1">
        <v>24</v>
      </c>
      <c r="J414" s="1">
        <v>0</v>
      </c>
      <c r="K414" s="1">
        <f t="shared" si="12"/>
        <v>24</v>
      </c>
      <c r="L414" s="1" t="e">
        <f t="shared" si="13"/>
        <v>#N/A</v>
      </c>
    </row>
    <row r="415" spans="1:12" x14ac:dyDescent="0.2">
      <c r="A415" s="6">
        <v>414</v>
      </c>
      <c r="B415" s="1">
        <v>0</v>
      </c>
      <c r="C415" s="1" t="s">
        <v>31</v>
      </c>
      <c r="D415" s="1">
        <v>1.83</v>
      </c>
      <c r="E415" s="1">
        <v>25</v>
      </c>
      <c r="F415" s="1">
        <v>7.0000000000000007E-2</v>
      </c>
      <c r="H415" s="1">
        <v>1.83</v>
      </c>
      <c r="I415" s="1">
        <v>25</v>
      </c>
      <c r="J415" s="1">
        <v>0</v>
      </c>
      <c r="K415" s="1">
        <f t="shared" si="12"/>
        <v>25</v>
      </c>
      <c r="L415" s="1" t="e">
        <f t="shared" si="13"/>
        <v>#N/A</v>
      </c>
    </row>
    <row r="416" spans="1:12" x14ac:dyDescent="0.2">
      <c r="A416" s="6">
        <v>415</v>
      </c>
      <c r="B416" s="1">
        <v>1</v>
      </c>
      <c r="C416" s="1" t="s">
        <v>15</v>
      </c>
      <c r="D416" s="1">
        <v>0.51</v>
      </c>
      <c r="E416" s="1">
        <v>12</v>
      </c>
      <c r="F416" s="1">
        <v>0.04</v>
      </c>
      <c r="H416" s="1">
        <v>0.51</v>
      </c>
      <c r="I416" s="1">
        <v>12</v>
      </c>
      <c r="J416" s="1">
        <v>1</v>
      </c>
      <c r="K416" s="1" t="e">
        <f t="shared" si="12"/>
        <v>#N/A</v>
      </c>
      <c r="L416" s="1">
        <f t="shared" si="13"/>
        <v>12</v>
      </c>
    </row>
    <row r="417" spans="1:12" x14ac:dyDescent="0.2">
      <c r="A417" s="6">
        <v>416</v>
      </c>
      <c r="B417" s="1">
        <v>0</v>
      </c>
      <c r="C417" s="1" t="s">
        <v>15</v>
      </c>
      <c r="D417" s="1">
        <v>8.5399999999999991</v>
      </c>
      <c r="E417" s="1">
        <v>16</v>
      </c>
      <c r="F417" s="1">
        <v>0.5</v>
      </c>
      <c r="H417" s="1">
        <v>8.5399999999999991</v>
      </c>
      <c r="I417" s="1">
        <v>16</v>
      </c>
      <c r="J417" s="1">
        <v>0</v>
      </c>
      <c r="K417" s="1">
        <f t="shared" si="12"/>
        <v>16</v>
      </c>
      <c r="L417" s="1" t="e">
        <f t="shared" si="13"/>
        <v>#N/A</v>
      </c>
    </row>
    <row r="418" spans="1:12" x14ac:dyDescent="0.2">
      <c r="A418" s="6">
        <v>417</v>
      </c>
      <c r="B418" s="1">
        <v>0</v>
      </c>
      <c r="C418" s="1" t="s">
        <v>31</v>
      </c>
      <c r="D418" s="1">
        <v>8.64</v>
      </c>
      <c r="E418" s="1">
        <v>35</v>
      </c>
      <c r="F418" s="1">
        <v>0.24</v>
      </c>
      <c r="H418" s="1">
        <v>8.64</v>
      </c>
      <c r="I418" s="1">
        <v>35</v>
      </c>
      <c r="J418" s="1">
        <v>0</v>
      </c>
      <c r="K418" s="1">
        <f t="shared" si="12"/>
        <v>35</v>
      </c>
      <c r="L418" s="1" t="e">
        <f t="shared" si="13"/>
        <v>#N/A</v>
      </c>
    </row>
    <row r="419" spans="1:12" x14ac:dyDescent="0.2">
      <c r="A419" s="6">
        <v>418</v>
      </c>
      <c r="B419" s="1">
        <v>0</v>
      </c>
      <c r="C419" s="1" t="s">
        <v>31</v>
      </c>
      <c r="D419" s="1">
        <v>6.38</v>
      </c>
      <c r="E419" s="1">
        <v>23</v>
      </c>
      <c r="F419" s="1">
        <v>0.27</v>
      </c>
      <c r="H419" s="1">
        <v>6.38</v>
      </c>
      <c r="I419" s="1">
        <v>23</v>
      </c>
      <c r="J419" s="1">
        <v>0</v>
      </c>
      <c r="K419" s="1">
        <f t="shared" si="12"/>
        <v>23</v>
      </c>
      <c r="L419" s="1" t="e">
        <f t="shared" si="13"/>
        <v>#N/A</v>
      </c>
    </row>
    <row r="420" spans="1:12" x14ac:dyDescent="0.2">
      <c r="A420" s="6">
        <v>419</v>
      </c>
      <c r="B420" s="1">
        <v>0</v>
      </c>
      <c r="C420" s="1" t="s">
        <v>31</v>
      </c>
      <c r="D420" s="1">
        <v>7.1</v>
      </c>
      <c r="E420" s="1">
        <v>11</v>
      </c>
      <c r="F420" s="1">
        <v>0.59</v>
      </c>
      <c r="H420" s="1">
        <v>7.1</v>
      </c>
      <c r="I420" s="1">
        <v>11</v>
      </c>
      <c r="J420" s="1">
        <v>0</v>
      </c>
      <c r="K420" s="1">
        <f t="shared" si="12"/>
        <v>11</v>
      </c>
      <c r="L420" s="1" t="e">
        <f t="shared" si="13"/>
        <v>#N/A</v>
      </c>
    </row>
    <row r="421" spans="1:12" x14ac:dyDescent="0.2">
      <c r="A421" s="6">
        <v>420</v>
      </c>
      <c r="B421" s="1">
        <v>0</v>
      </c>
      <c r="C421" s="1" t="s">
        <v>31</v>
      </c>
      <c r="D421" s="1">
        <v>11.31</v>
      </c>
      <c r="E421" s="1">
        <v>7</v>
      </c>
      <c r="F421" s="1">
        <v>1.41</v>
      </c>
      <c r="H421" s="1">
        <v>11.31</v>
      </c>
      <c r="I421" s="1">
        <v>7</v>
      </c>
      <c r="J421" s="1">
        <v>0</v>
      </c>
      <c r="K421" s="1">
        <f t="shared" si="12"/>
        <v>7</v>
      </c>
      <c r="L421" s="1" t="e">
        <f t="shared" si="13"/>
        <v>#N/A</v>
      </c>
    </row>
    <row r="422" spans="1:12" x14ac:dyDescent="0.2">
      <c r="A422" s="6">
        <v>421</v>
      </c>
      <c r="B422" s="1">
        <v>1</v>
      </c>
      <c r="C422" s="1" t="s">
        <v>15</v>
      </c>
      <c r="D422" s="1">
        <v>3.84</v>
      </c>
      <c r="E422" s="1">
        <v>28</v>
      </c>
      <c r="F422" s="1">
        <v>0.13</v>
      </c>
      <c r="H422" s="1">
        <v>3.84</v>
      </c>
      <c r="I422" s="1">
        <v>28</v>
      </c>
      <c r="J422" s="1">
        <v>1</v>
      </c>
      <c r="K422" s="1" t="e">
        <f t="shared" si="12"/>
        <v>#N/A</v>
      </c>
      <c r="L422" s="1">
        <f t="shared" si="13"/>
        <v>28</v>
      </c>
    </row>
    <row r="423" spans="1:12" x14ac:dyDescent="0.2">
      <c r="A423" s="6">
        <v>422</v>
      </c>
      <c r="B423" s="1">
        <v>0</v>
      </c>
      <c r="C423" s="1" t="s">
        <v>21</v>
      </c>
      <c r="D423" s="1">
        <v>10.63</v>
      </c>
      <c r="E423" s="1">
        <v>4</v>
      </c>
      <c r="F423" s="1">
        <v>2.13</v>
      </c>
      <c r="H423" s="1">
        <v>10.63</v>
      </c>
      <c r="I423" s="1">
        <v>4</v>
      </c>
      <c r="J423" s="1">
        <v>0</v>
      </c>
      <c r="K423" s="1">
        <f t="shared" si="12"/>
        <v>4</v>
      </c>
      <c r="L423" s="1" t="e">
        <f t="shared" si="13"/>
        <v>#N/A</v>
      </c>
    </row>
    <row r="424" spans="1:12" x14ac:dyDescent="0.2">
      <c r="A424" s="6">
        <v>423</v>
      </c>
      <c r="B424" s="1">
        <v>1</v>
      </c>
      <c r="C424" s="1" t="s">
        <v>21</v>
      </c>
      <c r="D424" s="1">
        <v>0.02</v>
      </c>
      <c r="E424" s="1">
        <v>35</v>
      </c>
      <c r="F424" s="1">
        <v>0</v>
      </c>
      <c r="H424" s="1">
        <v>0.02</v>
      </c>
      <c r="I424" s="1">
        <v>35</v>
      </c>
      <c r="J424" s="1">
        <v>1</v>
      </c>
      <c r="K424" s="1" t="e">
        <f t="shared" si="12"/>
        <v>#N/A</v>
      </c>
      <c r="L424" s="1">
        <f t="shared" si="13"/>
        <v>35</v>
      </c>
    </row>
    <row r="425" spans="1:12" x14ac:dyDescent="0.2">
      <c r="A425" s="6">
        <v>424</v>
      </c>
      <c r="B425" s="1">
        <v>0</v>
      </c>
      <c r="C425" s="1" t="s">
        <v>31</v>
      </c>
      <c r="D425" s="1">
        <v>9.66</v>
      </c>
      <c r="E425" s="1">
        <v>27</v>
      </c>
      <c r="F425" s="1">
        <v>0.35</v>
      </c>
      <c r="H425" s="1">
        <v>9.66</v>
      </c>
      <c r="I425" s="1">
        <v>27</v>
      </c>
      <c r="J425" s="1">
        <v>0</v>
      </c>
      <c r="K425" s="1">
        <f t="shared" si="12"/>
        <v>27</v>
      </c>
      <c r="L425" s="1" t="e">
        <f t="shared" si="13"/>
        <v>#N/A</v>
      </c>
    </row>
    <row r="426" spans="1:12" x14ac:dyDescent="0.2">
      <c r="A426" s="6">
        <v>425</v>
      </c>
      <c r="B426" s="1">
        <v>1</v>
      </c>
      <c r="C426" s="1" t="s">
        <v>31</v>
      </c>
      <c r="D426" s="1">
        <v>0.36</v>
      </c>
      <c r="E426" s="1">
        <v>15</v>
      </c>
      <c r="F426" s="1">
        <v>0.02</v>
      </c>
      <c r="H426" s="1">
        <v>0.36</v>
      </c>
      <c r="I426" s="1">
        <v>15</v>
      </c>
      <c r="J426" s="1">
        <v>1</v>
      </c>
      <c r="K426" s="1" t="e">
        <f t="shared" si="12"/>
        <v>#N/A</v>
      </c>
      <c r="L426" s="1">
        <f t="shared" si="13"/>
        <v>15</v>
      </c>
    </row>
    <row r="427" spans="1:12" x14ac:dyDescent="0.2">
      <c r="A427" s="6">
        <v>426</v>
      </c>
      <c r="B427" s="1">
        <v>0</v>
      </c>
      <c r="C427" s="1" t="s">
        <v>15</v>
      </c>
      <c r="D427" s="1">
        <v>7.63</v>
      </c>
      <c r="E427" s="1">
        <v>23</v>
      </c>
      <c r="F427" s="1">
        <v>0.32</v>
      </c>
      <c r="H427" s="1">
        <v>7.63</v>
      </c>
      <c r="I427" s="1">
        <v>23</v>
      </c>
      <c r="J427" s="1">
        <v>0</v>
      </c>
      <c r="K427" s="1">
        <f t="shared" si="12"/>
        <v>23</v>
      </c>
      <c r="L427" s="1" t="e">
        <f t="shared" si="13"/>
        <v>#N/A</v>
      </c>
    </row>
    <row r="428" spans="1:12" x14ac:dyDescent="0.2">
      <c r="A428" s="6">
        <v>427</v>
      </c>
      <c r="B428" s="1">
        <v>1</v>
      </c>
      <c r="C428" s="1" t="s">
        <v>21</v>
      </c>
      <c r="D428" s="1">
        <v>6.47</v>
      </c>
      <c r="E428" s="1">
        <v>32</v>
      </c>
      <c r="F428" s="1">
        <v>0.2</v>
      </c>
      <c r="H428" s="1">
        <v>6.47</v>
      </c>
      <c r="I428" s="1">
        <v>32</v>
      </c>
      <c r="J428" s="1">
        <v>1</v>
      </c>
      <c r="K428" s="1" t="e">
        <f t="shared" si="12"/>
        <v>#N/A</v>
      </c>
      <c r="L428" s="1">
        <f t="shared" si="13"/>
        <v>32</v>
      </c>
    </row>
    <row r="429" spans="1:12" x14ac:dyDescent="0.2">
      <c r="A429" s="6">
        <v>428</v>
      </c>
      <c r="B429" s="1">
        <v>0</v>
      </c>
      <c r="C429" s="1" t="s">
        <v>31</v>
      </c>
      <c r="D429" s="1">
        <v>26.32</v>
      </c>
      <c r="E429" s="1">
        <v>18</v>
      </c>
      <c r="F429" s="1">
        <v>1.39</v>
      </c>
      <c r="H429" s="1">
        <v>26.32</v>
      </c>
      <c r="I429" s="1">
        <v>18</v>
      </c>
      <c r="J429" s="1">
        <v>0</v>
      </c>
      <c r="K429" s="1">
        <f t="shared" si="12"/>
        <v>18</v>
      </c>
      <c r="L429" s="1" t="e">
        <f t="shared" si="13"/>
        <v>#N/A</v>
      </c>
    </row>
    <row r="430" spans="1:12" x14ac:dyDescent="0.2">
      <c r="A430" s="6">
        <v>429</v>
      </c>
      <c r="B430" s="1">
        <v>1</v>
      </c>
      <c r="C430" s="1" t="s">
        <v>21</v>
      </c>
      <c r="D430" s="1">
        <v>7.34</v>
      </c>
      <c r="E430" s="1">
        <v>56</v>
      </c>
      <c r="F430" s="1">
        <v>0.13</v>
      </c>
      <c r="H430" s="1">
        <v>7.34</v>
      </c>
      <c r="I430" s="1">
        <v>56</v>
      </c>
      <c r="J430" s="1">
        <v>1</v>
      </c>
      <c r="K430" s="1" t="e">
        <f t="shared" si="12"/>
        <v>#N/A</v>
      </c>
      <c r="L430" s="1">
        <f t="shared" si="13"/>
        <v>56</v>
      </c>
    </row>
    <row r="431" spans="1:12" x14ac:dyDescent="0.2">
      <c r="A431" s="6">
        <v>430</v>
      </c>
      <c r="B431" s="1">
        <v>1</v>
      </c>
      <c r="C431" s="1" t="s">
        <v>15</v>
      </c>
      <c r="D431" s="1">
        <v>8.19</v>
      </c>
      <c r="E431" s="1">
        <v>53</v>
      </c>
      <c r="F431" s="1">
        <v>0.15</v>
      </c>
      <c r="H431" s="1">
        <v>8.19</v>
      </c>
      <c r="I431" s="1">
        <v>53</v>
      </c>
      <c r="J431" s="1">
        <v>1</v>
      </c>
      <c r="K431" s="1" t="e">
        <f t="shared" si="12"/>
        <v>#N/A</v>
      </c>
      <c r="L431" s="1">
        <f t="shared" si="13"/>
        <v>53</v>
      </c>
    </row>
    <row r="432" spans="1:12" x14ac:dyDescent="0.2">
      <c r="A432" s="6">
        <v>431</v>
      </c>
      <c r="B432" s="1">
        <v>0</v>
      </c>
      <c r="C432" s="1" t="s">
        <v>31</v>
      </c>
      <c r="D432" s="1">
        <v>11.05</v>
      </c>
      <c r="E432" s="1">
        <v>5</v>
      </c>
      <c r="F432" s="1">
        <v>1.84</v>
      </c>
      <c r="H432" s="1">
        <v>11.05</v>
      </c>
      <c r="I432" s="1">
        <v>5</v>
      </c>
      <c r="J432" s="1">
        <v>0</v>
      </c>
      <c r="K432" s="1">
        <f t="shared" si="12"/>
        <v>5</v>
      </c>
      <c r="L432" s="1" t="e">
        <f t="shared" si="13"/>
        <v>#N/A</v>
      </c>
    </row>
    <row r="433" spans="1:12" x14ac:dyDescent="0.2">
      <c r="A433" s="6">
        <v>432</v>
      </c>
      <c r="B433" s="1">
        <v>1</v>
      </c>
      <c r="C433" s="1" t="s">
        <v>15</v>
      </c>
      <c r="D433" s="1">
        <v>1.05</v>
      </c>
      <c r="E433" s="1">
        <v>51</v>
      </c>
      <c r="F433" s="1">
        <v>0.02</v>
      </c>
      <c r="H433" s="1">
        <v>1.05</v>
      </c>
      <c r="I433" s="1">
        <v>51</v>
      </c>
      <c r="J433" s="1">
        <v>1</v>
      </c>
      <c r="K433" s="1" t="e">
        <f t="shared" si="12"/>
        <v>#N/A</v>
      </c>
      <c r="L433" s="1">
        <f t="shared" si="13"/>
        <v>51</v>
      </c>
    </row>
    <row r="434" spans="1:12" x14ac:dyDescent="0.2">
      <c r="A434" s="6">
        <v>433</v>
      </c>
      <c r="B434" s="1">
        <v>0</v>
      </c>
      <c r="C434" s="1" t="s">
        <v>21</v>
      </c>
      <c r="D434" s="1">
        <v>27.5</v>
      </c>
      <c r="E434" s="1">
        <v>32</v>
      </c>
      <c r="F434" s="1">
        <v>0.83</v>
      </c>
      <c r="H434" s="1">
        <v>27.5</v>
      </c>
      <c r="I434" s="1">
        <v>32</v>
      </c>
      <c r="J434" s="1">
        <v>0</v>
      </c>
      <c r="K434" s="1">
        <f t="shared" si="12"/>
        <v>32</v>
      </c>
      <c r="L434" s="1" t="e">
        <f t="shared" si="13"/>
        <v>#N/A</v>
      </c>
    </row>
    <row r="435" spans="1:12" x14ac:dyDescent="0.2">
      <c r="A435" s="6">
        <v>434</v>
      </c>
      <c r="B435" s="1">
        <v>1</v>
      </c>
      <c r="C435" s="1" t="s">
        <v>15</v>
      </c>
      <c r="D435" s="1">
        <v>9.85</v>
      </c>
      <c r="E435" s="1">
        <v>46</v>
      </c>
      <c r="F435" s="1">
        <v>0.21</v>
      </c>
      <c r="H435" s="1">
        <v>9.85</v>
      </c>
      <c r="I435" s="1">
        <v>46</v>
      </c>
      <c r="J435" s="1">
        <v>1</v>
      </c>
      <c r="K435" s="1" t="e">
        <f t="shared" si="12"/>
        <v>#N/A</v>
      </c>
      <c r="L435" s="1">
        <f t="shared" si="13"/>
        <v>46</v>
      </c>
    </row>
    <row r="436" spans="1:12" x14ac:dyDescent="0.2">
      <c r="A436" s="6">
        <v>435</v>
      </c>
      <c r="B436" s="1">
        <v>0</v>
      </c>
      <c r="C436" s="1" t="s">
        <v>31</v>
      </c>
      <c r="D436" s="1">
        <v>5.22</v>
      </c>
      <c r="E436" s="1">
        <v>28</v>
      </c>
      <c r="F436" s="1">
        <v>0.18</v>
      </c>
      <c r="H436" s="1">
        <v>5.22</v>
      </c>
      <c r="I436" s="1">
        <v>28</v>
      </c>
      <c r="J436" s="1">
        <v>0</v>
      </c>
      <c r="K436" s="1">
        <f t="shared" si="12"/>
        <v>28</v>
      </c>
      <c r="L436" s="1" t="e">
        <f t="shared" si="13"/>
        <v>#N/A</v>
      </c>
    </row>
    <row r="437" spans="1:12" x14ac:dyDescent="0.2">
      <c r="A437" s="6">
        <v>436</v>
      </c>
      <c r="B437" s="1">
        <v>0</v>
      </c>
      <c r="C437" s="1" t="s">
        <v>15</v>
      </c>
      <c r="D437" s="1">
        <v>19.14</v>
      </c>
      <c r="E437" s="1">
        <v>28</v>
      </c>
      <c r="F437" s="1">
        <v>0.66</v>
      </c>
      <c r="H437" s="1">
        <v>19.14</v>
      </c>
      <c r="I437" s="1">
        <v>28</v>
      </c>
      <c r="J437" s="1">
        <v>0</v>
      </c>
      <c r="K437" s="1">
        <f t="shared" si="12"/>
        <v>28</v>
      </c>
      <c r="L437" s="1" t="e">
        <f t="shared" si="13"/>
        <v>#N/A</v>
      </c>
    </row>
    <row r="438" spans="1:12" x14ac:dyDescent="0.2">
      <c r="A438" s="6">
        <v>437</v>
      </c>
      <c r="B438" s="1">
        <v>1</v>
      </c>
      <c r="C438" s="1" t="s">
        <v>15</v>
      </c>
      <c r="D438" s="1">
        <v>10.73</v>
      </c>
      <c r="E438" s="1">
        <v>35</v>
      </c>
      <c r="F438" s="1">
        <v>0.3</v>
      </c>
      <c r="H438" s="1">
        <v>10.73</v>
      </c>
      <c r="I438" s="1">
        <v>35</v>
      </c>
      <c r="J438" s="1">
        <v>1</v>
      </c>
      <c r="K438" s="1" t="e">
        <f t="shared" si="12"/>
        <v>#N/A</v>
      </c>
      <c r="L438" s="1">
        <f t="shared" si="13"/>
        <v>35</v>
      </c>
    </row>
    <row r="439" spans="1:12" x14ac:dyDescent="0.2">
      <c r="A439" s="6">
        <v>438</v>
      </c>
      <c r="B439" s="1">
        <v>0</v>
      </c>
      <c r="C439" s="1" t="s">
        <v>21</v>
      </c>
      <c r="D439" s="1">
        <v>5.0999999999999996</v>
      </c>
      <c r="E439" s="1">
        <v>9</v>
      </c>
      <c r="F439" s="1">
        <v>0.51</v>
      </c>
      <c r="H439" s="1">
        <v>5.0999999999999996</v>
      </c>
      <c r="I439" s="1">
        <v>9</v>
      </c>
      <c r="J439" s="1">
        <v>0</v>
      </c>
      <c r="K439" s="1">
        <f t="shared" si="12"/>
        <v>9</v>
      </c>
      <c r="L439" s="1" t="e">
        <f t="shared" si="13"/>
        <v>#N/A</v>
      </c>
    </row>
    <row r="440" spans="1:12" x14ac:dyDescent="0.2">
      <c r="A440" s="6">
        <v>439</v>
      </c>
      <c r="B440" s="1">
        <v>1</v>
      </c>
      <c r="C440" s="1" t="s">
        <v>15</v>
      </c>
      <c r="D440" s="1">
        <v>16.649999999999999</v>
      </c>
      <c r="E440" s="1">
        <v>36</v>
      </c>
      <c r="F440" s="1">
        <v>0.45</v>
      </c>
      <c r="H440" s="1">
        <v>16.649999999999999</v>
      </c>
      <c r="I440" s="1">
        <v>36</v>
      </c>
      <c r="J440" s="1">
        <v>1</v>
      </c>
      <c r="K440" s="1" t="e">
        <f t="shared" si="12"/>
        <v>#N/A</v>
      </c>
      <c r="L440" s="1">
        <f t="shared" si="13"/>
        <v>36</v>
      </c>
    </row>
    <row r="441" spans="1:12" x14ac:dyDescent="0.2">
      <c r="A441" s="6">
        <v>440</v>
      </c>
      <c r="B441" s="1">
        <v>0</v>
      </c>
      <c r="C441" s="1" t="s">
        <v>31</v>
      </c>
      <c r="D441" s="1">
        <v>45.98</v>
      </c>
      <c r="E441" s="1">
        <v>45</v>
      </c>
      <c r="F441" s="1">
        <v>1</v>
      </c>
      <c r="H441" s="1">
        <v>45.98</v>
      </c>
      <c r="I441" s="1">
        <v>45</v>
      </c>
      <c r="J441" s="1">
        <v>0</v>
      </c>
      <c r="K441" s="1">
        <f t="shared" si="12"/>
        <v>45</v>
      </c>
      <c r="L441" s="1" t="e">
        <f t="shared" si="13"/>
        <v>#N/A</v>
      </c>
    </row>
    <row r="442" spans="1:12" x14ac:dyDescent="0.2">
      <c r="A442" s="6">
        <v>441</v>
      </c>
      <c r="B442" s="1">
        <v>0</v>
      </c>
      <c r="C442" s="1" t="s">
        <v>21</v>
      </c>
      <c r="D442" s="1">
        <v>20.65</v>
      </c>
      <c r="E442" s="1">
        <v>19</v>
      </c>
      <c r="F442" s="1">
        <v>1.03</v>
      </c>
      <c r="H442" s="1">
        <v>20.65</v>
      </c>
      <c r="I442" s="1">
        <v>19</v>
      </c>
      <c r="J442" s="1">
        <v>0</v>
      </c>
      <c r="K442" s="1">
        <f t="shared" si="12"/>
        <v>19</v>
      </c>
      <c r="L442" s="1" t="e">
        <f t="shared" si="13"/>
        <v>#N/A</v>
      </c>
    </row>
    <row r="443" spans="1:12" x14ac:dyDescent="0.2">
      <c r="A443" s="6">
        <v>442</v>
      </c>
      <c r="B443" s="1">
        <v>1</v>
      </c>
      <c r="C443" s="1" t="s">
        <v>15</v>
      </c>
      <c r="D443" s="1">
        <v>10.98</v>
      </c>
      <c r="E443" s="1">
        <v>28</v>
      </c>
      <c r="F443" s="1">
        <v>0.38</v>
      </c>
      <c r="H443" s="1">
        <v>10.98</v>
      </c>
      <c r="I443" s="1">
        <v>28</v>
      </c>
      <c r="J443" s="1">
        <v>1</v>
      </c>
      <c r="K443" s="1" t="e">
        <f t="shared" si="12"/>
        <v>#N/A</v>
      </c>
      <c r="L443" s="1">
        <f t="shared" si="13"/>
        <v>28</v>
      </c>
    </row>
    <row r="444" spans="1:12" x14ac:dyDescent="0.2">
      <c r="A444" s="6">
        <v>443</v>
      </c>
      <c r="B444" s="1">
        <v>1</v>
      </c>
      <c r="C444" s="1" t="s">
        <v>21</v>
      </c>
      <c r="D444" s="1">
        <v>1.78</v>
      </c>
      <c r="E444" s="1">
        <v>35</v>
      </c>
      <c r="F444" s="1">
        <v>0.05</v>
      </c>
      <c r="H444" s="1">
        <v>1.78</v>
      </c>
      <c r="I444" s="1">
        <v>35</v>
      </c>
      <c r="J444" s="1">
        <v>1</v>
      </c>
      <c r="K444" s="1" t="e">
        <f t="shared" si="12"/>
        <v>#N/A</v>
      </c>
      <c r="L444" s="1">
        <f t="shared" si="13"/>
        <v>35</v>
      </c>
    </row>
    <row r="445" spans="1:12" x14ac:dyDescent="0.2">
      <c r="A445" s="6">
        <v>444</v>
      </c>
      <c r="B445" s="1">
        <v>1</v>
      </c>
      <c r="C445" s="1" t="s">
        <v>31</v>
      </c>
      <c r="D445" s="1">
        <v>4.1100000000000003</v>
      </c>
      <c r="E445" s="1">
        <v>45</v>
      </c>
      <c r="F445" s="1">
        <v>0.09</v>
      </c>
      <c r="H445" s="1">
        <v>4.1100000000000003</v>
      </c>
      <c r="I445" s="1">
        <v>45</v>
      </c>
      <c r="J445" s="1">
        <v>1</v>
      </c>
      <c r="K445" s="1" t="e">
        <f t="shared" si="12"/>
        <v>#N/A</v>
      </c>
      <c r="L445" s="1">
        <f t="shared" si="13"/>
        <v>45</v>
      </c>
    </row>
    <row r="446" spans="1:12" x14ac:dyDescent="0.2">
      <c r="A446" s="6">
        <v>445</v>
      </c>
      <c r="B446" s="1">
        <v>0</v>
      </c>
      <c r="C446" s="1" t="s">
        <v>21</v>
      </c>
      <c r="D446" s="1">
        <v>21.21</v>
      </c>
      <c r="E446" s="1">
        <v>0</v>
      </c>
      <c r="F446" s="1">
        <v>21.21</v>
      </c>
      <c r="H446" s="1">
        <v>21.21</v>
      </c>
      <c r="I446" s="1">
        <v>0</v>
      </c>
      <c r="J446" s="1">
        <v>0</v>
      </c>
      <c r="K446" s="1">
        <f t="shared" si="12"/>
        <v>0</v>
      </c>
      <c r="L446" s="1" t="e">
        <f t="shared" si="13"/>
        <v>#N/A</v>
      </c>
    </row>
    <row r="447" spans="1:12" x14ac:dyDescent="0.2">
      <c r="A447" s="6">
        <v>446</v>
      </c>
      <c r="B447" s="1">
        <v>1</v>
      </c>
      <c r="C447" s="1" t="s">
        <v>31</v>
      </c>
      <c r="D447" s="1">
        <v>15.45</v>
      </c>
      <c r="E447" s="1">
        <v>46</v>
      </c>
      <c r="F447" s="1">
        <v>0.33</v>
      </c>
      <c r="H447" s="1">
        <v>15.45</v>
      </c>
      <c r="I447" s="1">
        <v>46</v>
      </c>
      <c r="J447" s="1">
        <v>1</v>
      </c>
      <c r="K447" s="1" t="e">
        <f t="shared" si="12"/>
        <v>#N/A</v>
      </c>
      <c r="L447" s="1">
        <f t="shared" si="13"/>
        <v>46</v>
      </c>
    </row>
    <row r="448" spans="1:12" x14ac:dyDescent="0.2">
      <c r="A448" s="6">
        <v>447</v>
      </c>
      <c r="B448" s="1">
        <v>0</v>
      </c>
      <c r="C448" s="1" t="s">
        <v>31</v>
      </c>
      <c r="D448" s="1">
        <v>12</v>
      </c>
      <c r="E448" s="1">
        <v>2</v>
      </c>
      <c r="F448" s="1">
        <v>4</v>
      </c>
      <c r="H448" s="1">
        <v>12</v>
      </c>
      <c r="I448" s="1">
        <v>2</v>
      </c>
      <c r="J448" s="1">
        <v>0</v>
      </c>
      <c r="K448" s="1">
        <f t="shared" si="12"/>
        <v>2</v>
      </c>
      <c r="L448" s="1" t="e">
        <f t="shared" si="13"/>
        <v>#N/A</v>
      </c>
    </row>
    <row r="449" spans="1:12" x14ac:dyDescent="0.2">
      <c r="A449" s="6">
        <v>448</v>
      </c>
      <c r="B449" s="1">
        <v>1</v>
      </c>
      <c r="C449" s="1" t="s">
        <v>31</v>
      </c>
      <c r="D449" s="1">
        <v>1.44</v>
      </c>
      <c r="E449" s="1">
        <v>40</v>
      </c>
      <c r="F449" s="1">
        <v>0.04</v>
      </c>
      <c r="H449" s="1">
        <v>1.44</v>
      </c>
      <c r="I449" s="1">
        <v>40</v>
      </c>
      <c r="J449" s="1">
        <v>1</v>
      </c>
      <c r="K449" s="1" t="e">
        <f t="shared" si="12"/>
        <v>#N/A</v>
      </c>
      <c r="L449" s="1">
        <f t="shared" si="13"/>
        <v>40</v>
      </c>
    </row>
    <row r="450" spans="1:12" x14ac:dyDescent="0.2">
      <c r="A450" s="6">
        <v>449</v>
      </c>
      <c r="B450" s="1">
        <v>1</v>
      </c>
      <c r="C450" s="1" t="s">
        <v>21</v>
      </c>
      <c r="D450" s="1">
        <v>8.67</v>
      </c>
      <c r="E450" s="1">
        <v>41</v>
      </c>
      <c r="F450" s="1">
        <v>0.21</v>
      </c>
      <c r="H450" s="1">
        <v>8.67</v>
      </c>
      <c r="I450" s="1">
        <v>41</v>
      </c>
      <c r="J450" s="1">
        <v>1</v>
      </c>
      <c r="K450" s="1" t="e">
        <f t="shared" si="12"/>
        <v>#N/A</v>
      </c>
      <c r="L450" s="1">
        <f t="shared" si="13"/>
        <v>41</v>
      </c>
    </row>
    <row r="451" spans="1:12" x14ac:dyDescent="0.2">
      <c r="A451" s="6">
        <v>450</v>
      </c>
      <c r="B451" s="1">
        <v>0</v>
      </c>
      <c r="C451" s="1" t="s">
        <v>31</v>
      </c>
      <c r="D451" s="1">
        <v>27.06</v>
      </c>
      <c r="E451" s="1">
        <v>55</v>
      </c>
      <c r="F451" s="1">
        <v>0.48</v>
      </c>
      <c r="H451" s="1">
        <v>27.06</v>
      </c>
      <c r="I451" s="1">
        <v>55</v>
      </c>
      <c r="J451" s="1">
        <v>0</v>
      </c>
      <c r="K451" s="1">
        <f t="shared" ref="K451:K501" si="14">IF($J451=0,$I451,NA())</f>
        <v>55</v>
      </c>
      <c r="L451" s="1" t="e">
        <f t="shared" ref="L451:L501" si="15">IF($J451=1,$I451,NA())</f>
        <v>#N/A</v>
      </c>
    </row>
    <row r="452" spans="1:12" x14ac:dyDescent="0.2">
      <c r="A452" s="6">
        <v>451</v>
      </c>
      <c r="B452" s="1">
        <v>0</v>
      </c>
      <c r="C452" s="1" t="s">
        <v>31</v>
      </c>
      <c r="D452" s="1">
        <v>7.24</v>
      </c>
      <c r="E452" s="1">
        <v>30</v>
      </c>
      <c r="F452" s="1">
        <v>0.23</v>
      </c>
      <c r="H452" s="1">
        <v>7.24</v>
      </c>
      <c r="I452" s="1">
        <v>30</v>
      </c>
      <c r="J452" s="1">
        <v>0</v>
      </c>
      <c r="K452" s="1">
        <f t="shared" si="14"/>
        <v>30</v>
      </c>
      <c r="L452" s="1" t="e">
        <f t="shared" si="15"/>
        <v>#N/A</v>
      </c>
    </row>
    <row r="453" spans="1:12" x14ac:dyDescent="0.2">
      <c r="A453" s="6">
        <v>452</v>
      </c>
      <c r="B453" s="1">
        <v>0</v>
      </c>
      <c r="C453" s="1" t="s">
        <v>31</v>
      </c>
      <c r="D453" s="1">
        <v>63.39</v>
      </c>
      <c r="E453" s="1">
        <v>37</v>
      </c>
      <c r="F453" s="1">
        <v>1.67</v>
      </c>
      <c r="H453" s="1">
        <v>63.39</v>
      </c>
      <c r="I453" s="1">
        <v>37</v>
      </c>
      <c r="J453" s="1">
        <v>0</v>
      </c>
      <c r="K453" s="1">
        <f t="shared" si="14"/>
        <v>37</v>
      </c>
      <c r="L453" s="1" t="e">
        <f t="shared" si="15"/>
        <v>#N/A</v>
      </c>
    </row>
    <row r="454" spans="1:12" x14ac:dyDescent="0.2">
      <c r="A454" s="6">
        <v>453</v>
      </c>
      <c r="B454" s="1">
        <v>1</v>
      </c>
      <c r="C454" s="1" t="s">
        <v>15</v>
      </c>
      <c r="D454" s="1">
        <v>1.44</v>
      </c>
      <c r="E454" s="1">
        <v>26</v>
      </c>
      <c r="F454" s="1">
        <v>0.05</v>
      </c>
      <c r="H454" s="1">
        <v>1.44</v>
      </c>
      <c r="I454" s="1">
        <v>26</v>
      </c>
      <c r="J454" s="1">
        <v>1</v>
      </c>
      <c r="K454" s="1" t="e">
        <f t="shared" si="14"/>
        <v>#N/A</v>
      </c>
      <c r="L454" s="1">
        <f t="shared" si="15"/>
        <v>26</v>
      </c>
    </row>
    <row r="455" spans="1:12" x14ac:dyDescent="0.2">
      <c r="A455" s="6">
        <v>454</v>
      </c>
      <c r="B455" s="1">
        <v>0</v>
      </c>
      <c r="C455" s="1" t="s">
        <v>31</v>
      </c>
      <c r="D455" s="1">
        <v>4.26</v>
      </c>
      <c r="E455" s="1">
        <v>6</v>
      </c>
      <c r="F455" s="1">
        <v>0.61</v>
      </c>
      <c r="H455" s="1">
        <v>4.26</v>
      </c>
      <c r="I455" s="1">
        <v>6</v>
      </c>
      <c r="J455" s="1">
        <v>0</v>
      </c>
      <c r="K455" s="1">
        <f t="shared" si="14"/>
        <v>6</v>
      </c>
      <c r="L455" s="1" t="e">
        <f t="shared" si="15"/>
        <v>#N/A</v>
      </c>
    </row>
    <row r="456" spans="1:12" x14ac:dyDescent="0.2">
      <c r="A456" s="6">
        <v>455</v>
      </c>
      <c r="B456" s="1">
        <v>0</v>
      </c>
      <c r="C456" s="1" t="s">
        <v>21</v>
      </c>
      <c r="D456" s="1">
        <v>15.06</v>
      </c>
      <c r="E456" s="1">
        <v>20</v>
      </c>
      <c r="F456" s="1">
        <v>0.72</v>
      </c>
      <c r="H456" s="1">
        <v>15.06</v>
      </c>
      <c r="I456" s="1">
        <v>20</v>
      </c>
      <c r="J456" s="1">
        <v>0</v>
      </c>
      <c r="K456" s="1">
        <f t="shared" si="14"/>
        <v>20</v>
      </c>
      <c r="L456" s="1" t="e">
        <f t="shared" si="15"/>
        <v>#N/A</v>
      </c>
    </row>
    <row r="457" spans="1:12" x14ac:dyDescent="0.2">
      <c r="A457" s="6">
        <v>456</v>
      </c>
      <c r="B457" s="1">
        <v>0</v>
      </c>
      <c r="C457" s="1" t="s">
        <v>21</v>
      </c>
      <c r="D457" s="1">
        <v>29.96</v>
      </c>
      <c r="E457" s="1">
        <v>44</v>
      </c>
      <c r="F457" s="1">
        <v>0.67</v>
      </c>
      <c r="H457" s="1">
        <v>29.96</v>
      </c>
      <c r="I457" s="1">
        <v>44</v>
      </c>
      <c r="J457" s="1">
        <v>0</v>
      </c>
      <c r="K457" s="1">
        <f t="shared" si="14"/>
        <v>44</v>
      </c>
      <c r="L457" s="1" t="e">
        <f t="shared" si="15"/>
        <v>#N/A</v>
      </c>
    </row>
    <row r="458" spans="1:12" x14ac:dyDescent="0.2">
      <c r="A458" s="6">
        <v>457</v>
      </c>
      <c r="B458" s="1">
        <v>1</v>
      </c>
      <c r="C458" s="1" t="s">
        <v>31</v>
      </c>
      <c r="D458" s="1">
        <v>8.0500000000000007</v>
      </c>
      <c r="E458" s="1">
        <v>54</v>
      </c>
      <c r="F458" s="1">
        <v>0.15</v>
      </c>
      <c r="H458" s="1">
        <v>8.0500000000000007</v>
      </c>
      <c r="I458" s="1">
        <v>54</v>
      </c>
      <c r="J458" s="1">
        <v>1</v>
      </c>
      <c r="K458" s="1" t="e">
        <f t="shared" si="14"/>
        <v>#N/A</v>
      </c>
      <c r="L458" s="1">
        <f t="shared" si="15"/>
        <v>54</v>
      </c>
    </row>
    <row r="459" spans="1:12" x14ac:dyDescent="0.2">
      <c r="A459" s="6">
        <v>458</v>
      </c>
      <c r="B459" s="1">
        <v>1</v>
      </c>
      <c r="C459" s="1" t="s">
        <v>21</v>
      </c>
      <c r="D459" s="1">
        <v>3.51</v>
      </c>
      <c r="E459" s="1">
        <v>50</v>
      </c>
      <c r="F459" s="1">
        <v>7.0000000000000007E-2</v>
      </c>
      <c r="H459" s="1">
        <v>3.51</v>
      </c>
      <c r="I459" s="1">
        <v>50</v>
      </c>
      <c r="J459" s="1">
        <v>1</v>
      </c>
      <c r="K459" s="1" t="e">
        <f t="shared" si="14"/>
        <v>#N/A</v>
      </c>
      <c r="L459" s="1">
        <f t="shared" si="15"/>
        <v>50</v>
      </c>
    </row>
    <row r="460" spans="1:12" x14ac:dyDescent="0.2">
      <c r="A460" s="6">
        <v>459</v>
      </c>
      <c r="B460" s="1">
        <v>1</v>
      </c>
      <c r="C460" s="1" t="s">
        <v>15</v>
      </c>
      <c r="D460" s="1">
        <v>2.5099999999999998</v>
      </c>
      <c r="E460" s="1">
        <v>31</v>
      </c>
      <c r="F460" s="1">
        <v>0.08</v>
      </c>
      <c r="H460" s="1">
        <v>2.5099999999999998</v>
      </c>
      <c r="I460" s="1">
        <v>31</v>
      </c>
      <c r="J460" s="1">
        <v>1</v>
      </c>
      <c r="K460" s="1" t="e">
        <f t="shared" si="14"/>
        <v>#N/A</v>
      </c>
      <c r="L460" s="1">
        <f t="shared" si="15"/>
        <v>31</v>
      </c>
    </row>
    <row r="461" spans="1:12" x14ac:dyDescent="0.2">
      <c r="A461" s="6">
        <v>460</v>
      </c>
      <c r="B461" s="1">
        <v>1</v>
      </c>
      <c r="C461" s="1" t="s">
        <v>31</v>
      </c>
      <c r="D461" s="1">
        <v>1.8</v>
      </c>
      <c r="E461" s="1">
        <v>32</v>
      </c>
      <c r="F461" s="1">
        <v>0.05</v>
      </c>
      <c r="H461" s="1">
        <v>1.8</v>
      </c>
      <c r="I461" s="1">
        <v>32</v>
      </c>
      <c r="J461" s="1">
        <v>1</v>
      </c>
      <c r="K461" s="1" t="e">
        <f t="shared" si="14"/>
        <v>#N/A</v>
      </c>
      <c r="L461" s="1">
        <f t="shared" si="15"/>
        <v>32</v>
      </c>
    </row>
    <row r="462" spans="1:12" x14ac:dyDescent="0.2">
      <c r="A462" s="6">
        <v>461</v>
      </c>
      <c r="B462" s="1">
        <v>0</v>
      </c>
      <c r="C462" s="1" t="s">
        <v>21</v>
      </c>
      <c r="D462" s="1">
        <v>28.32</v>
      </c>
      <c r="E462" s="1">
        <v>3</v>
      </c>
      <c r="F462" s="1">
        <v>7.08</v>
      </c>
      <c r="H462" s="1">
        <v>28.32</v>
      </c>
      <c r="I462" s="1">
        <v>3</v>
      </c>
      <c r="J462" s="1">
        <v>0</v>
      </c>
      <c r="K462" s="1">
        <f t="shared" si="14"/>
        <v>3</v>
      </c>
      <c r="L462" s="1" t="e">
        <f t="shared" si="15"/>
        <v>#N/A</v>
      </c>
    </row>
    <row r="463" spans="1:12" x14ac:dyDescent="0.2">
      <c r="A463" s="6">
        <v>462</v>
      </c>
      <c r="B463" s="1">
        <v>0</v>
      </c>
      <c r="C463" s="1" t="s">
        <v>21</v>
      </c>
      <c r="D463" s="1">
        <v>4.1900000000000004</v>
      </c>
      <c r="E463" s="1">
        <v>0</v>
      </c>
      <c r="F463" s="1">
        <v>4.1900000000000004</v>
      </c>
      <c r="H463" s="1">
        <v>4.1900000000000004</v>
      </c>
      <c r="I463" s="1">
        <v>0</v>
      </c>
      <c r="J463" s="1">
        <v>0</v>
      </c>
      <c r="K463" s="1">
        <f t="shared" si="14"/>
        <v>0</v>
      </c>
      <c r="L463" s="1" t="e">
        <f t="shared" si="15"/>
        <v>#N/A</v>
      </c>
    </row>
    <row r="464" spans="1:12" x14ac:dyDescent="0.2">
      <c r="A464" s="6">
        <v>463</v>
      </c>
      <c r="B464" s="1">
        <v>1</v>
      </c>
      <c r="C464" s="1" t="s">
        <v>21</v>
      </c>
      <c r="D464" s="1">
        <v>0.76</v>
      </c>
      <c r="E464" s="1">
        <v>44</v>
      </c>
      <c r="F464" s="1">
        <v>0.02</v>
      </c>
      <c r="H464" s="1">
        <v>0.76</v>
      </c>
      <c r="I464" s="1">
        <v>44</v>
      </c>
      <c r="J464" s="1">
        <v>1</v>
      </c>
      <c r="K464" s="1" t="e">
        <f t="shared" si="14"/>
        <v>#N/A</v>
      </c>
      <c r="L464" s="1">
        <f t="shared" si="15"/>
        <v>44</v>
      </c>
    </row>
    <row r="465" spans="1:12" x14ac:dyDescent="0.2">
      <c r="A465" s="6">
        <v>464</v>
      </c>
      <c r="B465" s="1">
        <v>0</v>
      </c>
      <c r="C465" s="1" t="s">
        <v>21</v>
      </c>
      <c r="D465" s="1">
        <v>0.61</v>
      </c>
      <c r="E465" s="1">
        <v>9</v>
      </c>
      <c r="F465" s="1">
        <v>0.06</v>
      </c>
      <c r="H465" s="1">
        <v>0.61</v>
      </c>
      <c r="I465" s="1">
        <v>9</v>
      </c>
      <c r="J465" s="1">
        <v>0</v>
      </c>
      <c r="K465" s="1">
        <f t="shared" si="14"/>
        <v>9</v>
      </c>
      <c r="L465" s="1" t="e">
        <f t="shared" si="15"/>
        <v>#N/A</v>
      </c>
    </row>
    <row r="466" spans="1:12" x14ac:dyDescent="0.2">
      <c r="A466" s="6">
        <v>465</v>
      </c>
      <c r="B466" s="1">
        <v>0</v>
      </c>
      <c r="C466" s="1" t="s">
        <v>31</v>
      </c>
      <c r="D466" s="1">
        <v>27.79</v>
      </c>
      <c r="E466" s="1">
        <v>28</v>
      </c>
      <c r="F466" s="1">
        <v>0.96</v>
      </c>
      <c r="H466" s="1">
        <v>27.79</v>
      </c>
      <c r="I466" s="1">
        <v>28</v>
      </c>
      <c r="J466" s="1">
        <v>0</v>
      </c>
      <c r="K466" s="1">
        <f t="shared" si="14"/>
        <v>28</v>
      </c>
      <c r="L466" s="1" t="e">
        <f t="shared" si="15"/>
        <v>#N/A</v>
      </c>
    </row>
    <row r="467" spans="1:12" x14ac:dyDescent="0.2">
      <c r="A467" s="6">
        <v>466</v>
      </c>
      <c r="B467" s="1">
        <v>0</v>
      </c>
      <c r="C467" s="1" t="s">
        <v>31</v>
      </c>
      <c r="D467" s="1">
        <v>16.13</v>
      </c>
      <c r="E467" s="1">
        <v>21</v>
      </c>
      <c r="F467" s="1">
        <v>0.73</v>
      </c>
      <c r="H467" s="1">
        <v>16.13</v>
      </c>
      <c r="I467" s="1">
        <v>21</v>
      </c>
      <c r="J467" s="1">
        <v>0</v>
      </c>
      <c r="K467" s="1">
        <f t="shared" si="14"/>
        <v>21</v>
      </c>
      <c r="L467" s="1" t="e">
        <f t="shared" si="15"/>
        <v>#N/A</v>
      </c>
    </row>
    <row r="468" spans="1:12" x14ac:dyDescent="0.2">
      <c r="A468" s="6">
        <v>467</v>
      </c>
      <c r="B468" s="1">
        <v>0</v>
      </c>
      <c r="C468" s="1" t="s">
        <v>31</v>
      </c>
      <c r="D468" s="1">
        <v>24.87</v>
      </c>
      <c r="E468" s="1">
        <v>41</v>
      </c>
      <c r="F468" s="1">
        <v>0.59</v>
      </c>
      <c r="H468" s="1">
        <v>24.87</v>
      </c>
      <c r="I468" s="1">
        <v>41</v>
      </c>
      <c r="J468" s="1">
        <v>0</v>
      </c>
      <c r="K468" s="1">
        <f t="shared" si="14"/>
        <v>41</v>
      </c>
      <c r="L468" s="1" t="e">
        <f t="shared" si="15"/>
        <v>#N/A</v>
      </c>
    </row>
    <row r="469" spans="1:12" x14ac:dyDescent="0.2">
      <c r="A469" s="6">
        <v>468</v>
      </c>
      <c r="B469" s="1">
        <v>0</v>
      </c>
      <c r="C469" s="1" t="s">
        <v>21</v>
      </c>
      <c r="D469" s="1">
        <v>29.18</v>
      </c>
      <c r="E469" s="1">
        <v>36</v>
      </c>
      <c r="F469" s="1">
        <v>0.79</v>
      </c>
      <c r="H469" s="1">
        <v>29.18</v>
      </c>
      <c r="I469" s="1">
        <v>36</v>
      </c>
      <c r="J469" s="1">
        <v>0</v>
      </c>
      <c r="K469" s="1">
        <f t="shared" si="14"/>
        <v>36</v>
      </c>
      <c r="L469" s="1" t="e">
        <f t="shared" si="15"/>
        <v>#N/A</v>
      </c>
    </row>
    <row r="470" spans="1:12" x14ac:dyDescent="0.2">
      <c r="A470" s="6">
        <v>469</v>
      </c>
      <c r="B470" s="1">
        <v>0</v>
      </c>
      <c r="C470" s="1" t="s">
        <v>31</v>
      </c>
      <c r="D470" s="1">
        <v>11.65</v>
      </c>
      <c r="E470" s="1">
        <v>21</v>
      </c>
      <c r="F470" s="1">
        <v>0.53</v>
      </c>
      <c r="H470" s="1">
        <v>11.65</v>
      </c>
      <c r="I470" s="1">
        <v>21</v>
      </c>
      <c r="J470" s="1">
        <v>0</v>
      </c>
      <c r="K470" s="1">
        <f t="shared" si="14"/>
        <v>21</v>
      </c>
      <c r="L470" s="1" t="e">
        <f t="shared" si="15"/>
        <v>#N/A</v>
      </c>
    </row>
    <row r="471" spans="1:12" x14ac:dyDescent="0.2">
      <c r="A471" s="6">
        <v>470</v>
      </c>
      <c r="B471" s="1">
        <v>0</v>
      </c>
      <c r="C471" s="1" t="s">
        <v>31</v>
      </c>
      <c r="D471" s="1">
        <v>6.55</v>
      </c>
      <c r="E471" s="1">
        <v>27</v>
      </c>
      <c r="F471" s="1">
        <v>0.23</v>
      </c>
      <c r="H471" s="1">
        <v>6.55</v>
      </c>
      <c r="I471" s="1">
        <v>27</v>
      </c>
      <c r="J471" s="1">
        <v>0</v>
      </c>
      <c r="K471" s="1">
        <f t="shared" si="14"/>
        <v>27</v>
      </c>
      <c r="L471" s="1" t="e">
        <f t="shared" si="15"/>
        <v>#N/A</v>
      </c>
    </row>
    <row r="472" spans="1:12" x14ac:dyDescent="0.2">
      <c r="A472" s="6">
        <v>471</v>
      </c>
      <c r="B472" s="1">
        <v>1</v>
      </c>
      <c r="C472" s="1" t="s">
        <v>21</v>
      </c>
      <c r="D472" s="1">
        <v>0.52</v>
      </c>
      <c r="E472" s="1">
        <v>29</v>
      </c>
      <c r="F472" s="1">
        <v>0.02</v>
      </c>
      <c r="H472" s="1">
        <v>0.52</v>
      </c>
      <c r="I472" s="1">
        <v>29</v>
      </c>
      <c r="J472" s="1">
        <v>1</v>
      </c>
      <c r="K472" s="1" t="e">
        <f t="shared" si="14"/>
        <v>#N/A</v>
      </c>
      <c r="L472" s="1">
        <f t="shared" si="15"/>
        <v>29</v>
      </c>
    </row>
    <row r="473" spans="1:12" x14ac:dyDescent="0.2">
      <c r="A473" s="6">
        <v>472</v>
      </c>
      <c r="B473" s="1">
        <v>0</v>
      </c>
      <c r="C473" s="1" t="s">
        <v>15</v>
      </c>
      <c r="D473" s="1">
        <v>7.31</v>
      </c>
      <c r="E473" s="1">
        <v>3</v>
      </c>
      <c r="F473" s="1">
        <v>1.83</v>
      </c>
      <c r="H473" s="1">
        <v>7.31</v>
      </c>
      <c r="I473" s="1">
        <v>3</v>
      </c>
      <c r="J473" s="1">
        <v>0</v>
      </c>
      <c r="K473" s="1">
        <f t="shared" si="14"/>
        <v>3</v>
      </c>
      <c r="L473" s="1" t="e">
        <f t="shared" si="15"/>
        <v>#N/A</v>
      </c>
    </row>
    <row r="474" spans="1:12" x14ac:dyDescent="0.2">
      <c r="A474" s="6">
        <v>473</v>
      </c>
      <c r="B474" s="1">
        <v>0</v>
      </c>
      <c r="C474" s="1" t="s">
        <v>15</v>
      </c>
      <c r="D474" s="1">
        <v>35.03</v>
      </c>
      <c r="E474" s="1">
        <v>37</v>
      </c>
      <c r="F474" s="1">
        <v>0.92</v>
      </c>
      <c r="H474" s="1">
        <v>35.03</v>
      </c>
      <c r="I474" s="1">
        <v>37</v>
      </c>
      <c r="J474" s="1">
        <v>0</v>
      </c>
      <c r="K474" s="1">
        <f t="shared" si="14"/>
        <v>37</v>
      </c>
      <c r="L474" s="1" t="e">
        <f t="shared" si="15"/>
        <v>#N/A</v>
      </c>
    </row>
    <row r="475" spans="1:12" x14ac:dyDescent="0.2">
      <c r="A475" s="6">
        <v>474</v>
      </c>
      <c r="B475" s="1">
        <v>1</v>
      </c>
      <c r="C475" s="1" t="s">
        <v>15</v>
      </c>
      <c r="D475" s="1">
        <v>9.0299999999999994</v>
      </c>
      <c r="E475" s="1">
        <v>52</v>
      </c>
      <c r="F475" s="1">
        <v>0.17</v>
      </c>
      <c r="H475" s="1">
        <v>9.0299999999999994</v>
      </c>
      <c r="I475" s="1">
        <v>52</v>
      </c>
      <c r="J475" s="1">
        <v>1</v>
      </c>
      <c r="K475" s="1" t="e">
        <f t="shared" si="14"/>
        <v>#N/A</v>
      </c>
      <c r="L475" s="1">
        <f t="shared" si="15"/>
        <v>52</v>
      </c>
    </row>
    <row r="476" spans="1:12" x14ac:dyDescent="0.2">
      <c r="A476" s="6">
        <v>475</v>
      </c>
      <c r="B476" s="1">
        <v>0</v>
      </c>
      <c r="C476" s="1" t="s">
        <v>31</v>
      </c>
      <c r="D476" s="1">
        <v>14.2</v>
      </c>
      <c r="E476" s="1">
        <v>6</v>
      </c>
      <c r="F476" s="1">
        <v>2.0299999999999998</v>
      </c>
      <c r="H476" s="1">
        <v>14.2</v>
      </c>
      <c r="I476" s="1">
        <v>6</v>
      </c>
      <c r="J476" s="1">
        <v>0</v>
      </c>
      <c r="K476" s="1">
        <f t="shared" si="14"/>
        <v>6</v>
      </c>
      <c r="L476" s="1" t="e">
        <f t="shared" si="15"/>
        <v>#N/A</v>
      </c>
    </row>
    <row r="477" spans="1:12" x14ac:dyDescent="0.2">
      <c r="A477" s="6">
        <v>476</v>
      </c>
      <c r="B477" s="1">
        <v>0</v>
      </c>
      <c r="C477" s="1" t="s">
        <v>21</v>
      </c>
      <c r="D477" s="1">
        <v>8.01</v>
      </c>
      <c r="E477" s="1">
        <v>20</v>
      </c>
      <c r="F477" s="1">
        <v>0.38</v>
      </c>
      <c r="H477" s="1">
        <v>8.01</v>
      </c>
      <c r="I477" s="1">
        <v>20</v>
      </c>
      <c r="J477" s="1">
        <v>0</v>
      </c>
      <c r="K477" s="1">
        <f t="shared" si="14"/>
        <v>20</v>
      </c>
      <c r="L477" s="1" t="e">
        <f t="shared" si="15"/>
        <v>#N/A</v>
      </c>
    </row>
    <row r="478" spans="1:12" x14ac:dyDescent="0.2">
      <c r="A478" s="6">
        <v>477</v>
      </c>
      <c r="B478" s="1">
        <v>0</v>
      </c>
      <c r="C478" s="1" t="s">
        <v>15</v>
      </c>
      <c r="D478" s="1">
        <v>9.58</v>
      </c>
      <c r="E478" s="1">
        <v>13</v>
      </c>
      <c r="F478" s="1">
        <v>0.68</v>
      </c>
      <c r="H478" s="1">
        <v>9.58</v>
      </c>
      <c r="I478" s="1">
        <v>13</v>
      </c>
      <c r="J478" s="1">
        <v>0</v>
      </c>
      <c r="K478" s="1">
        <f t="shared" si="14"/>
        <v>13</v>
      </c>
      <c r="L478" s="1" t="e">
        <f t="shared" si="15"/>
        <v>#N/A</v>
      </c>
    </row>
    <row r="479" spans="1:12" x14ac:dyDescent="0.2">
      <c r="A479" s="6">
        <v>478</v>
      </c>
      <c r="B479" s="1">
        <v>1</v>
      </c>
      <c r="C479" s="1" t="s">
        <v>15</v>
      </c>
      <c r="D479" s="1">
        <v>0.36</v>
      </c>
      <c r="E479" s="1">
        <v>60</v>
      </c>
      <c r="F479" s="1">
        <v>0.01</v>
      </c>
      <c r="H479" s="1">
        <v>0.36</v>
      </c>
      <c r="I479" s="1">
        <v>60</v>
      </c>
      <c r="J479" s="1">
        <v>1</v>
      </c>
      <c r="K479" s="1" t="e">
        <f t="shared" si="14"/>
        <v>#N/A</v>
      </c>
      <c r="L479" s="1">
        <f t="shared" si="15"/>
        <v>60</v>
      </c>
    </row>
    <row r="480" spans="1:12" x14ac:dyDescent="0.2">
      <c r="A480" s="6">
        <v>479</v>
      </c>
      <c r="B480" s="1">
        <v>0</v>
      </c>
      <c r="C480" s="1" t="s">
        <v>15</v>
      </c>
      <c r="D480" s="1">
        <v>22.91</v>
      </c>
      <c r="E480" s="1">
        <v>0</v>
      </c>
      <c r="F480" s="1">
        <v>22.91</v>
      </c>
      <c r="H480" s="1">
        <v>22.91</v>
      </c>
      <c r="I480" s="1">
        <v>0</v>
      </c>
      <c r="J480" s="1">
        <v>0</v>
      </c>
      <c r="K480" s="1">
        <f t="shared" si="14"/>
        <v>0</v>
      </c>
      <c r="L480" s="1" t="e">
        <f t="shared" si="15"/>
        <v>#N/A</v>
      </c>
    </row>
    <row r="481" spans="1:12" x14ac:dyDescent="0.2">
      <c r="A481" s="6">
        <v>480</v>
      </c>
      <c r="B481" s="1">
        <v>0</v>
      </c>
      <c r="C481" s="1" t="s">
        <v>21</v>
      </c>
      <c r="D481" s="1">
        <v>18.489999999999998</v>
      </c>
      <c r="E481" s="1">
        <v>11</v>
      </c>
      <c r="F481" s="1">
        <v>1.54</v>
      </c>
      <c r="H481" s="1">
        <v>18.489999999999998</v>
      </c>
      <c r="I481" s="1">
        <v>11</v>
      </c>
      <c r="J481" s="1">
        <v>0</v>
      </c>
      <c r="K481" s="1">
        <f t="shared" si="14"/>
        <v>11</v>
      </c>
      <c r="L481" s="1" t="e">
        <f t="shared" si="15"/>
        <v>#N/A</v>
      </c>
    </row>
    <row r="482" spans="1:12" x14ac:dyDescent="0.2">
      <c r="A482" s="6">
        <v>481</v>
      </c>
      <c r="B482" s="1">
        <v>0</v>
      </c>
      <c r="C482" s="1" t="s">
        <v>15</v>
      </c>
      <c r="D482" s="1">
        <v>4.67</v>
      </c>
      <c r="E482" s="1">
        <v>5</v>
      </c>
      <c r="F482" s="1">
        <v>0.78</v>
      </c>
      <c r="H482" s="1">
        <v>4.67</v>
      </c>
      <c r="I482" s="1">
        <v>5</v>
      </c>
      <c r="J482" s="1">
        <v>0</v>
      </c>
      <c r="K482" s="1">
        <f t="shared" si="14"/>
        <v>5</v>
      </c>
      <c r="L482" s="1" t="e">
        <f t="shared" si="15"/>
        <v>#N/A</v>
      </c>
    </row>
    <row r="483" spans="1:12" x14ac:dyDescent="0.2">
      <c r="A483" s="6">
        <v>482</v>
      </c>
      <c r="B483" s="1">
        <v>0</v>
      </c>
      <c r="C483" s="1" t="s">
        <v>31</v>
      </c>
      <c r="D483" s="1">
        <v>17.14</v>
      </c>
      <c r="E483" s="1">
        <v>3</v>
      </c>
      <c r="F483" s="1">
        <v>4.29</v>
      </c>
      <c r="H483" s="1">
        <v>17.14</v>
      </c>
      <c r="I483" s="1">
        <v>3</v>
      </c>
      <c r="J483" s="1">
        <v>0</v>
      </c>
      <c r="K483" s="1">
        <f t="shared" si="14"/>
        <v>3</v>
      </c>
      <c r="L483" s="1" t="e">
        <f t="shared" si="15"/>
        <v>#N/A</v>
      </c>
    </row>
    <row r="484" spans="1:12" x14ac:dyDescent="0.2">
      <c r="A484" s="6">
        <v>483</v>
      </c>
      <c r="B484" s="1">
        <v>0</v>
      </c>
      <c r="C484" s="1" t="s">
        <v>31</v>
      </c>
      <c r="D484" s="1">
        <v>26.79</v>
      </c>
      <c r="E484" s="1">
        <v>34</v>
      </c>
      <c r="F484" s="1">
        <v>0.77</v>
      </c>
      <c r="H484" s="1">
        <v>26.79</v>
      </c>
      <c r="I484" s="1">
        <v>34</v>
      </c>
      <c r="J484" s="1">
        <v>0</v>
      </c>
      <c r="K484" s="1">
        <f t="shared" si="14"/>
        <v>34</v>
      </c>
      <c r="L484" s="1" t="e">
        <f t="shared" si="15"/>
        <v>#N/A</v>
      </c>
    </row>
    <row r="485" spans="1:12" x14ac:dyDescent="0.2">
      <c r="A485" s="6">
        <v>484</v>
      </c>
      <c r="B485" s="1">
        <v>1</v>
      </c>
      <c r="C485" s="1" t="s">
        <v>15</v>
      </c>
      <c r="D485" s="1">
        <v>0.97</v>
      </c>
      <c r="E485" s="1">
        <v>33</v>
      </c>
      <c r="F485" s="1">
        <v>0.03</v>
      </c>
      <c r="H485" s="1">
        <v>0.97</v>
      </c>
      <c r="I485" s="1">
        <v>33</v>
      </c>
      <c r="J485" s="1">
        <v>1</v>
      </c>
      <c r="K485" s="1" t="e">
        <f t="shared" si="14"/>
        <v>#N/A</v>
      </c>
      <c r="L485" s="1">
        <f t="shared" si="15"/>
        <v>33</v>
      </c>
    </row>
    <row r="486" spans="1:12" x14ac:dyDescent="0.2">
      <c r="A486" s="6">
        <v>485</v>
      </c>
      <c r="B486" s="1">
        <v>0</v>
      </c>
      <c r="C486" s="1" t="s">
        <v>31</v>
      </c>
      <c r="D486" s="1">
        <v>0.25</v>
      </c>
      <c r="E486" s="1">
        <v>1</v>
      </c>
      <c r="F486" s="1">
        <v>0.12</v>
      </c>
      <c r="H486" s="1">
        <v>0.25</v>
      </c>
      <c r="I486" s="1">
        <v>1</v>
      </c>
      <c r="J486" s="1">
        <v>0</v>
      </c>
      <c r="K486" s="1">
        <f t="shared" si="14"/>
        <v>1</v>
      </c>
      <c r="L486" s="1" t="e">
        <f t="shared" si="15"/>
        <v>#N/A</v>
      </c>
    </row>
    <row r="487" spans="1:12" x14ac:dyDescent="0.2">
      <c r="A487" s="6">
        <v>486</v>
      </c>
      <c r="B487" s="1">
        <v>0</v>
      </c>
      <c r="C487" s="1" t="s">
        <v>15</v>
      </c>
      <c r="D487" s="1">
        <v>13.16</v>
      </c>
      <c r="E487" s="1">
        <v>6</v>
      </c>
      <c r="F487" s="1">
        <v>1.88</v>
      </c>
      <c r="H487" s="1">
        <v>13.16</v>
      </c>
      <c r="I487" s="1">
        <v>6</v>
      </c>
      <c r="J487" s="1">
        <v>0</v>
      </c>
      <c r="K487" s="1">
        <f t="shared" si="14"/>
        <v>6</v>
      </c>
      <c r="L487" s="1" t="e">
        <f t="shared" si="15"/>
        <v>#N/A</v>
      </c>
    </row>
    <row r="488" spans="1:12" x14ac:dyDescent="0.2">
      <c r="A488" s="6">
        <v>487</v>
      </c>
      <c r="B488" s="1">
        <v>1</v>
      </c>
      <c r="C488" s="1" t="s">
        <v>15</v>
      </c>
      <c r="D488" s="1">
        <v>4.49</v>
      </c>
      <c r="E488" s="1">
        <v>57</v>
      </c>
      <c r="F488" s="1">
        <v>0.08</v>
      </c>
      <c r="H488" s="1">
        <v>4.49</v>
      </c>
      <c r="I488" s="1">
        <v>57</v>
      </c>
      <c r="J488" s="1">
        <v>1</v>
      </c>
      <c r="K488" s="1" t="e">
        <f t="shared" si="14"/>
        <v>#N/A</v>
      </c>
      <c r="L488" s="1">
        <f t="shared" si="15"/>
        <v>57</v>
      </c>
    </row>
    <row r="489" spans="1:12" x14ac:dyDescent="0.2">
      <c r="A489" s="6">
        <v>488</v>
      </c>
      <c r="B489" s="1">
        <v>0</v>
      </c>
      <c r="C489" s="1" t="s">
        <v>31</v>
      </c>
      <c r="D489" s="1">
        <v>6.28</v>
      </c>
      <c r="E489" s="1">
        <v>3</v>
      </c>
      <c r="F489" s="1">
        <v>1.57</v>
      </c>
      <c r="H489" s="1">
        <v>6.28</v>
      </c>
      <c r="I489" s="1">
        <v>3</v>
      </c>
      <c r="J489" s="1">
        <v>0</v>
      </c>
      <c r="K489" s="1">
        <f t="shared" si="14"/>
        <v>3</v>
      </c>
      <c r="L489" s="1" t="e">
        <f t="shared" si="15"/>
        <v>#N/A</v>
      </c>
    </row>
    <row r="490" spans="1:12" x14ac:dyDescent="0.2">
      <c r="A490" s="6">
        <v>489</v>
      </c>
      <c r="B490" s="1">
        <v>0</v>
      </c>
      <c r="C490" s="1" t="s">
        <v>15</v>
      </c>
      <c r="D490" s="1">
        <v>16.809999999999999</v>
      </c>
      <c r="E490" s="1">
        <v>1</v>
      </c>
      <c r="F490" s="1">
        <v>8.4</v>
      </c>
      <c r="H490" s="1">
        <v>16.809999999999999</v>
      </c>
      <c r="I490" s="1">
        <v>1</v>
      </c>
      <c r="J490" s="1">
        <v>0</v>
      </c>
      <c r="K490" s="1">
        <f t="shared" si="14"/>
        <v>1</v>
      </c>
      <c r="L490" s="1" t="e">
        <f t="shared" si="15"/>
        <v>#N/A</v>
      </c>
    </row>
    <row r="491" spans="1:12" x14ac:dyDescent="0.2">
      <c r="A491" s="6">
        <v>490</v>
      </c>
      <c r="B491" s="1">
        <v>0</v>
      </c>
      <c r="C491" s="1" t="s">
        <v>31</v>
      </c>
      <c r="D491" s="1">
        <v>28.38</v>
      </c>
      <c r="E491" s="1">
        <v>52</v>
      </c>
      <c r="F491" s="1">
        <v>0.54</v>
      </c>
      <c r="H491" s="1">
        <v>28.38</v>
      </c>
      <c r="I491" s="1">
        <v>52</v>
      </c>
      <c r="J491" s="1">
        <v>0</v>
      </c>
      <c r="K491" s="1">
        <f t="shared" si="14"/>
        <v>52</v>
      </c>
      <c r="L491" s="1" t="e">
        <f t="shared" si="15"/>
        <v>#N/A</v>
      </c>
    </row>
    <row r="492" spans="1:12" x14ac:dyDescent="0.2">
      <c r="A492" s="6">
        <v>491</v>
      </c>
      <c r="B492" s="1">
        <v>1</v>
      </c>
      <c r="C492" s="1" t="s">
        <v>15</v>
      </c>
      <c r="D492" s="1">
        <v>3.87</v>
      </c>
      <c r="E492" s="1">
        <v>32</v>
      </c>
      <c r="F492" s="1">
        <v>0.12</v>
      </c>
      <c r="H492" s="1">
        <v>3.87</v>
      </c>
      <c r="I492" s="1">
        <v>32</v>
      </c>
      <c r="J492" s="1">
        <v>1</v>
      </c>
      <c r="K492" s="1" t="e">
        <f t="shared" si="14"/>
        <v>#N/A</v>
      </c>
      <c r="L492" s="1">
        <f t="shared" si="15"/>
        <v>32</v>
      </c>
    </row>
    <row r="493" spans="1:12" x14ac:dyDescent="0.2">
      <c r="A493" s="6">
        <v>492</v>
      </c>
      <c r="B493" s="1">
        <v>0</v>
      </c>
      <c r="C493" s="1" t="s">
        <v>31</v>
      </c>
      <c r="D493" s="1">
        <v>1.28</v>
      </c>
      <c r="E493" s="1">
        <v>22</v>
      </c>
      <c r="F493" s="1">
        <v>0.06</v>
      </c>
      <c r="H493" s="1">
        <v>1.28</v>
      </c>
      <c r="I493" s="1">
        <v>22</v>
      </c>
      <c r="J493" s="1">
        <v>0</v>
      </c>
      <c r="K493" s="1">
        <f t="shared" si="14"/>
        <v>22</v>
      </c>
      <c r="L493" s="1" t="e">
        <f t="shared" si="15"/>
        <v>#N/A</v>
      </c>
    </row>
    <row r="494" spans="1:12" x14ac:dyDescent="0.2">
      <c r="A494" s="6">
        <v>493</v>
      </c>
      <c r="B494" s="1">
        <v>1</v>
      </c>
      <c r="C494" s="1" t="s">
        <v>31</v>
      </c>
      <c r="D494" s="1">
        <v>3.31</v>
      </c>
      <c r="E494" s="1">
        <v>34</v>
      </c>
      <c r="F494" s="1">
        <v>0.09</v>
      </c>
      <c r="H494" s="1">
        <v>3.31</v>
      </c>
      <c r="I494" s="1">
        <v>34</v>
      </c>
      <c r="J494" s="1">
        <v>1</v>
      </c>
      <c r="K494" s="1" t="e">
        <f t="shared" si="14"/>
        <v>#N/A</v>
      </c>
      <c r="L494" s="1">
        <f t="shared" si="15"/>
        <v>34</v>
      </c>
    </row>
    <row r="495" spans="1:12" x14ac:dyDescent="0.2">
      <c r="A495" s="6">
        <v>494</v>
      </c>
      <c r="B495" s="1">
        <v>0</v>
      </c>
      <c r="C495" s="1" t="s">
        <v>31</v>
      </c>
      <c r="D495" s="1">
        <v>22.68</v>
      </c>
      <c r="E495" s="1">
        <v>50</v>
      </c>
      <c r="F495" s="1">
        <v>0.44</v>
      </c>
      <c r="H495" s="1">
        <v>22.68</v>
      </c>
      <c r="I495" s="1">
        <v>50</v>
      </c>
      <c r="J495" s="1">
        <v>0</v>
      </c>
      <c r="K495" s="1">
        <f t="shared" si="14"/>
        <v>50</v>
      </c>
      <c r="L495" s="1" t="e">
        <f t="shared" si="15"/>
        <v>#N/A</v>
      </c>
    </row>
    <row r="496" spans="1:12" x14ac:dyDescent="0.2">
      <c r="A496" s="6">
        <v>495</v>
      </c>
      <c r="B496" s="1">
        <v>0</v>
      </c>
      <c r="C496" s="1" t="s">
        <v>31</v>
      </c>
      <c r="D496" s="1">
        <v>11.02</v>
      </c>
      <c r="E496" s="1">
        <v>22</v>
      </c>
      <c r="F496" s="1">
        <v>0.48</v>
      </c>
      <c r="H496" s="1">
        <v>11.02</v>
      </c>
      <c r="I496" s="1">
        <v>22</v>
      </c>
      <c r="J496" s="1">
        <v>0</v>
      </c>
      <c r="K496" s="1">
        <f t="shared" si="14"/>
        <v>22</v>
      </c>
      <c r="L496" s="1" t="e">
        <f t="shared" si="15"/>
        <v>#N/A</v>
      </c>
    </row>
    <row r="497" spans="1:20" x14ac:dyDescent="0.2">
      <c r="A497" s="6">
        <v>496</v>
      </c>
      <c r="B497" s="1">
        <v>0</v>
      </c>
      <c r="C497" s="1" t="s">
        <v>31</v>
      </c>
      <c r="D497" s="1">
        <v>23.5</v>
      </c>
      <c r="E497" s="1">
        <v>1</v>
      </c>
      <c r="F497" s="1">
        <v>11.75</v>
      </c>
      <c r="H497" s="1">
        <v>23.5</v>
      </c>
      <c r="I497" s="1">
        <v>1</v>
      </c>
      <c r="J497" s="1">
        <v>0</v>
      </c>
      <c r="K497" s="1">
        <f t="shared" si="14"/>
        <v>1</v>
      </c>
      <c r="L497" s="1" t="e">
        <f t="shared" si="15"/>
        <v>#N/A</v>
      </c>
    </row>
    <row r="498" spans="1:20" x14ac:dyDescent="0.2">
      <c r="A498" s="6">
        <v>497</v>
      </c>
      <c r="B498" s="1">
        <v>1</v>
      </c>
      <c r="C498" s="1" t="s">
        <v>15</v>
      </c>
      <c r="D498" s="1">
        <v>5.47</v>
      </c>
      <c r="E498" s="1">
        <v>36</v>
      </c>
      <c r="F498" s="1">
        <v>0.15</v>
      </c>
      <c r="H498" s="1">
        <v>5.47</v>
      </c>
      <c r="I498" s="1">
        <v>36</v>
      </c>
      <c r="J498" s="1">
        <v>1</v>
      </c>
      <c r="K498" s="1" t="e">
        <f t="shared" si="14"/>
        <v>#N/A</v>
      </c>
      <c r="L498" s="1">
        <f t="shared" si="15"/>
        <v>36</v>
      </c>
    </row>
    <row r="499" spans="1:20" x14ac:dyDescent="0.2">
      <c r="A499" s="6">
        <v>498</v>
      </c>
      <c r="B499" s="1">
        <v>0</v>
      </c>
      <c r="C499" s="1" t="s">
        <v>21</v>
      </c>
      <c r="D499" s="1">
        <v>21.36</v>
      </c>
      <c r="E499" s="1">
        <v>39</v>
      </c>
      <c r="F499" s="1">
        <v>0.53</v>
      </c>
      <c r="H499" s="1">
        <v>21.36</v>
      </c>
      <c r="I499" s="1">
        <v>39</v>
      </c>
      <c r="J499" s="1">
        <v>0</v>
      </c>
      <c r="K499" s="1">
        <f t="shared" si="14"/>
        <v>39</v>
      </c>
      <c r="L499" s="1" t="e">
        <f t="shared" si="15"/>
        <v>#N/A</v>
      </c>
    </row>
    <row r="500" spans="1:20" x14ac:dyDescent="0.2">
      <c r="A500" s="6">
        <v>499</v>
      </c>
      <c r="B500" s="1">
        <v>0</v>
      </c>
      <c r="C500" s="1" t="s">
        <v>21</v>
      </c>
      <c r="D500" s="1">
        <v>16.62</v>
      </c>
      <c r="E500" s="1">
        <v>44</v>
      </c>
      <c r="F500" s="1">
        <v>0.37</v>
      </c>
      <c r="H500" s="1">
        <v>16.62</v>
      </c>
      <c r="I500" s="1">
        <v>44</v>
      </c>
      <c r="J500" s="1">
        <v>0</v>
      </c>
      <c r="K500" s="1">
        <f t="shared" si="14"/>
        <v>44</v>
      </c>
      <c r="L500" s="1" t="e">
        <f t="shared" si="15"/>
        <v>#N/A</v>
      </c>
    </row>
    <row r="501" spans="1:20" x14ac:dyDescent="0.2">
      <c r="A501" s="6">
        <v>500</v>
      </c>
      <c r="B501" s="1">
        <v>0</v>
      </c>
      <c r="C501" s="1" t="s">
        <v>21</v>
      </c>
      <c r="D501" s="1">
        <v>8.26</v>
      </c>
      <c r="E501" s="1">
        <v>32</v>
      </c>
      <c r="F501" s="1">
        <v>0.25</v>
      </c>
      <c r="H501" s="1">
        <v>8.26</v>
      </c>
      <c r="I501" s="1">
        <v>32</v>
      </c>
      <c r="J501" s="1">
        <v>0</v>
      </c>
      <c r="K501" s="1">
        <f t="shared" si="14"/>
        <v>32</v>
      </c>
      <c r="L501" s="1" t="e">
        <f t="shared" si="15"/>
        <v>#N/A</v>
      </c>
    </row>
    <row r="502" spans="1:20" x14ac:dyDescent="0.2"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</row>
    <row r="503" spans="1:20" x14ac:dyDescent="0.2"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</row>
    <row r="504" spans="1:20" x14ac:dyDescent="0.2"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</row>
    <row r="505" spans="1:20" x14ac:dyDescent="0.2"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</row>
    <row r="506" spans="1:20" x14ac:dyDescent="0.2"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</row>
    <row r="507" spans="1:20" x14ac:dyDescent="0.2"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</row>
    <row r="508" spans="1:20" x14ac:dyDescent="0.2"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</row>
    <row r="509" spans="1:20" x14ac:dyDescent="0.2"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</row>
    <row r="510" spans="1:20" x14ac:dyDescent="0.2"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</row>
    <row r="511" spans="1:20" x14ac:dyDescent="0.2"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</row>
    <row r="512" spans="1:20" x14ac:dyDescent="0.2"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</row>
    <row r="513" spans="6:20" x14ac:dyDescent="0.2"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</row>
    <row r="514" spans="6:20" x14ac:dyDescent="0.2"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</row>
    <row r="515" spans="6:20" x14ac:dyDescent="0.2"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</row>
    <row r="516" spans="6:20" x14ac:dyDescent="0.2"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</row>
    <row r="517" spans="6:20" x14ac:dyDescent="0.2"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</row>
    <row r="518" spans="6:20" x14ac:dyDescent="0.2"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</row>
    <row r="519" spans="6:20" x14ac:dyDescent="0.2"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</row>
    <row r="520" spans="6:20" x14ac:dyDescent="0.2"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</row>
    <row r="521" spans="6:20" x14ac:dyDescent="0.2"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</row>
    <row r="522" spans="6:20" x14ac:dyDescent="0.2"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</row>
    <row r="523" spans="6:20" x14ac:dyDescent="0.2"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</row>
    <row r="524" spans="6:20" x14ac:dyDescent="0.2"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</row>
    <row r="525" spans="6:20" x14ac:dyDescent="0.2"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</row>
    <row r="526" spans="6:20" x14ac:dyDescent="0.2"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</row>
    <row r="527" spans="6:20" x14ac:dyDescent="0.2"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</row>
    <row r="528" spans="6:20" x14ac:dyDescent="0.2"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</row>
    <row r="529" spans="6:20" x14ac:dyDescent="0.2"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</row>
    <row r="530" spans="6:20" x14ac:dyDescent="0.2"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</row>
    <row r="531" spans="6:20" x14ac:dyDescent="0.2"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</row>
    <row r="532" spans="6:20" x14ac:dyDescent="0.2"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</row>
    <row r="533" spans="6:20" x14ac:dyDescent="0.2"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</row>
    <row r="534" spans="6:20" x14ac:dyDescent="0.2"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</row>
    <row r="535" spans="6:20" x14ac:dyDescent="0.2"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</row>
    <row r="536" spans="6:20" x14ac:dyDescent="0.2"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</row>
    <row r="537" spans="6:20" x14ac:dyDescent="0.2"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</row>
    <row r="538" spans="6:20" x14ac:dyDescent="0.2"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</row>
    <row r="539" spans="6:20" x14ac:dyDescent="0.2"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</row>
    <row r="540" spans="6:20" x14ac:dyDescent="0.2"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</row>
    <row r="541" spans="6:20" x14ac:dyDescent="0.2"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</row>
    <row r="542" spans="6:20" x14ac:dyDescent="0.2"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</row>
    <row r="543" spans="6:20" x14ac:dyDescent="0.2"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</row>
    <row r="544" spans="6:20" x14ac:dyDescent="0.2"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</row>
    <row r="545" spans="6:20" x14ac:dyDescent="0.2"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</row>
    <row r="546" spans="6:20" x14ac:dyDescent="0.2"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</row>
    <row r="547" spans="6:20" x14ac:dyDescent="0.2"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</row>
    <row r="548" spans="6:20" x14ac:dyDescent="0.2"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</row>
    <row r="549" spans="6:20" x14ac:dyDescent="0.2"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</row>
    <row r="550" spans="6:20" x14ac:dyDescent="0.2"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</row>
    <row r="551" spans="6:20" x14ac:dyDescent="0.2"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</row>
    <row r="552" spans="6:20" x14ac:dyDescent="0.2"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</row>
    <row r="553" spans="6:20" x14ac:dyDescent="0.2"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</row>
    <row r="554" spans="6:20" x14ac:dyDescent="0.2"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</row>
    <row r="555" spans="6:20" x14ac:dyDescent="0.2"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</row>
    <row r="556" spans="6:20" x14ac:dyDescent="0.2"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</row>
    <row r="557" spans="6:20" x14ac:dyDescent="0.2"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</row>
    <row r="558" spans="6:20" x14ac:dyDescent="0.2"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</row>
    <row r="559" spans="6:20" x14ac:dyDescent="0.2"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</row>
    <row r="560" spans="6:20" x14ac:dyDescent="0.2"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</row>
    <row r="561" spans="6:20" x14ac:dyDescent="0.2"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</row>
    <row r="562" spans="6:20" x14ac:dyDescent="0.2"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</row>
    <row r="563" spans="6:20" x14ac:dyDescent="0.2"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</row>
    <row r="564" spans="6:20" x14ac:dyDescent="0.2"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</row>
    <row r="565" spans="6:20" x14ac:dyDescent="0.2"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</row>
    <row r="566" spans="6:20" x14ac:dyDescent="0.2"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</row>
    <row r="567" spans="6:20" x14ac:dyDescent="0.2"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</row>
    <row r="568" spans="6:20" x14ac:dyDescent="0.2"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</row>
    <row r="569" spans="6:20" x14ac:dyDescent="0.2"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</row>
    <row r="570" spans="6:20" x14ac:dyDescent="0.2"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</row>
    <row r="571" spans="6:20" x14ac:dyDescent="0.2"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</row>
    <row r="572" spans="6:20" x14ac:dyDescent="0.2"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</row>
    <row r="573" spans="6:20" x14ac:dyDescent="0.2"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</row>
    <row r="574" spans="6:20" x14ac:dyDescent="0.2"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</row>
    <row r="575" spans="6:20" x14ac:dyDescent="0.2"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</row>
    <row r="576" spans="6:20" x14ac:dyDescent="0.2"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</row>
    <row r="577" spans="6:20" x14ac:dyDescent="0.2"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</row>
    <row r="578" spans="6:20" x14ac:dyDescent="0.2"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</row>
    <row r="579" spans="6:20" x14ac:dyDescent="0.2"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</row>
    <row r="580" spans="6:20" x14ac:dyDescent="0.2"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</row>
    <row r="581" spans="6:20" x14ac:dyDescent="0.2"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</row>
    <row r="582" spans="6:20" x14ac:dyDescent="0.2"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</row>
    <row r="583" spans="6:20" x14ac:dyDescent="0.2"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</row>
    <row r="584" spans="6:20" x14ac:dyDescent="0.2"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</row>
    <row r="585" spans="6:20" x14ac:dyDescent="0.2"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</row>
    <row r="586" spans="6:20" x14ac:dyDescent="0.2"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</row>
    <row r="587" spans="6:20" x14ac:dyDescent="0.2"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</row>
    <row r="588" spans="6:20" x14ac:dyDescent="0.2"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</row>
    <row r="589" spans="6:20" x14ac:dyDescent="0.2"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</row>
    <row r="590" spans="6:20" x14ac:dyDescent="0.2"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</row>
    <row r="591" spans="6:20" x14ac:dyDescent="0.2"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</row>
    <row r="592" spans="6:20" x14ac:dyDescent="0.2"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</row>
    <row r="593" spans="6:20" x14ac:dyDescent="0.2"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</row>
    <row r="594" spans="6:20" x14ac:dyDescent="0.2"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</row>
    <row r="595" spans="6:20" x14ac:dyDescent="0.2"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</row>
    <row r="596" spans="6:20" x14ac:dyDescent="0.2"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</row>
    <row r="597" spans="6:20" x14ac:dyDescent="0.2"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</row>
    <row r="598" spans="6:20" x14ac:dyDescent="0.2"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</row>
    <row r="599" spans="6:20" x14ac:dyDescent="0.2"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</row>
    <row r="600" spans="6:20" x14ac:dyDescent="0.2"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</row>
    <row r="601" spans="6:20" x14ac:dyDescent="0.2"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</row>
    <row r="602" spans="6:20" x14ac:dyDescent="0.2"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</row>
    <row r="603" spans="6:20" x14ac:dyDescent="0.2"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</row>
    <row r="604" spans="6:20" x14ac:dyDescent="0.2"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</row>
    <row r="605" spans="6:20" x14ac:dyDescent="0.2"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</row>
    <row r="606" spans="6:20" x14ac:dyDescent="0.2"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</row>
    <row r="607" spans="6:20" x14ac:dyDescent="0.2"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</row>
    <row r="608" spans="6:20" x14ac:dyDescent="0.2"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</row>
    <row r="609" spans="6:20" x14ac:dyDescent="0.2"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</row>
    <row r="610" spans="6:20" x14ac:dyDescent="0.2"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</row>
    <row r="611" spans="6:20" x14ac:dyDescent="0.2"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</row>
    <row r="612" spans="6:20" x14ac:dyDescent="0.2"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</row>
    <row r="613" spans="6:20" x14ac:dyDescent="0.2"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</row>
    <row r="614" spans="6:20" x14ac:dyDescent="0.2"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</row>
    <row r="615" spans="6:20" x14ac:dyDescent="0.2"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</row>
    <row r="616" spans="6:20" x14ac:dyDescent="0.2"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</row>
    <row r="617" spans="6:20" x14ac:dyDescent="0.2"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</row>
    <row r="618" spans="6:20" x14ac:dyDescent="0.2"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</row>
    <row r="619" spans="6:20" x14ac:dyDescent="0.2"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</row>
    <row r="620" spans="6:20" x14ac:dyDescent="0.2"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</row>
    <row r="621" spans="6:20" x14ac:dyDescent="0.2"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</row>
    <row r="622" spans="6:20" x14ac:dyDescent="0.2"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</row>
    <row r="623" spans="6:20" x14ac:dyDescent="0.2"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</row>
    <row r="624" spans="6:20" x14ac:dyDescent="0.2"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</row>
    <row r="625" spans="6:20" x14ac:dyDescent="0.2"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</row>
    <row r="626" spans="6:20" x14ac:dyDescent="0.2"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</row>
    <row r="627" spans="6:20" x14ac:dyDescent="0.2"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</row>
    <row r="628" spans="6:20" x14ac:dyDescent="0.2"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</row>
    <row r="629" spans="6:20" x14ac:dyDescent="0.2"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</row>
    <row r="630" spans="6:20" x14ac:dyDescent="0.2"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</row>
    <row r="631" spans="6:20" x14ac:dyDescent="0.2"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</row>
    <row r="632" spans="6:20" x14ac:dyDescent="0.2"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</row>
    <row r="633" spans="6:20" x14ac:dyDescent="0.2"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</row>
    <row r="634" spans="6:20" x14ac:dyDescent="0.2"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</row>
    <row r="635" spans="6:20" x14ac:dyDescent="0.2"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</row>
    <row r="636" spans="6:20" x14ac:dyDescent="0.2"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</row>
    <row r="637" spans="6:20" x14ac:dyDescent="0.2"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</row>
    <row r="638" spans="6:20" x14ac:dyDescent="0.2"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</row>
    <row r="639" spans="6:20" x14ac:dyDescent="0.2"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</row>
    <row r="640" spans="6:20" x14ac:dyDescent="0.2"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</row>
    <row r="641" spans="6:20" x14ac:dyDescent="0.2"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</row>
    <row r="642" spans="6:20" x14ac:dyDescent="0.2"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</row>
    <row r="643" spans="6:20" x14ac:dyDescent="0.2"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</row>
    <row r="644" spans="6:20" x14ac:dyDescent="0.2"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</row>
    <row r="645" spans="6:20" x14ac:dyDescent="0.2"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</row>
    <row r="646" spans="6:20" x14ac:dyDescent="0.2"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</row>
    <row r="647" spans="6:20" x14ac:dyDescent="0.2"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</row>
    <row r="648" spans="6:20" x14ac:dyDescent="0.2"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</row>
    <row r="649" spans="6:20" x14ac:dyDescent="0.2"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</row>
    <row r="650" spans="6:20" x14ac:dyDescent="0.2"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</row>
    <row r="651" spans="6:20" x14ac:dyDescent="0.2"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</row>
    <row r="652" spans="6:20" x14ac:dyDescent="0.2"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</row>
    <row r="653" spans="6:20" x14ac:dyDescent="0.2"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</row>
    <row r="654" spans="6:20" x14ac:dyDescent="0.2"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</row>
    <row r="655" spans="6:20" x14ac:dyDescent="0.2"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</row>
    <row r="656" spans="6:20" x14ac:dyDescent="0.2"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</row>
    <row r="657" spans="6:20" x14ac:dyDescent="0.2"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</row>
    <row r="658" spans="6:20" x14ac:dyDescent="0.2"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</row>
    <row r="659" spans="6:20" x14ac:dyDescent="0.2"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</row>
    <row r="660" spans="6:20" x14ac:dyDescent="0.2"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</row>
    <row r="661" spans="6:20" x14ac:dyDescent="0.2"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</row>
    <row r="662" spans="6:20" x14ac:dyDescent="0.2"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</row>
    <row r="663" spans="6:20" x14ac:dyDescent="0.2"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</row>
    <row r="664" spans="6:20" x14ac:dyDescent="0.2"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</row>
    <row r="665" spans="6:20" x14ac:dyDescent="0.2"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</row>
    <row r="666" spans="6:20" x14ac:dyDescent="0.2"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</row>
    <row r="667" spans="6:20" x14ac:dyDescent="0.2"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</row>
    <row r="668" spans="6:20" x14ac:dyDescent="0.2"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</row>
    <row r="669" spans="6:20" x14ac:dyDescent="0.2"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</row>
    <row r="670" spans="6:20" x14ac:dyDescent="0.2"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</row>
    <row r="671" spans="6:20" x14ac:dyDescent="0.2"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</row>
    <row r="672" spans="6:20" x14ac:dyDescent="0.2"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</row>
    <row r="673" spans="6:20" x14ac:dyDescent="0.2"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</row>
    <row r="674" spans="6:20" x14ac:dyDescent="0.2"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</row>
    <row r="675" spans="6:20" x14ac:dyDescent="0.2"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</row>
    <row r="676" spans="6:20" x14ac:dyDescent="0.2"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</row>
    <row r="677" spans="6:20" x14ac:dyDescent="0.2"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</row>
    <row r="678" spans="6:20" x14ac:dyDescent="0.2"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</row>
    <row r="679" spans="6:20" x14ac:dyDescent="0.2"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</row>
    <row r="680" spans="6:20" x14ac:dyDescent="0.2"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</row>
    <row r="681" spans="6:20" x14ac:dyDescent="0.2"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</row>
    <row r="682" spans="6:20" x14ac:dyDescent="0.2"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</row>
    <row r="683" spans="6:20" x14ac:dyDescent="0.2"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</row>
    <row r="684" spans="6:20" x14ac:dyDescent="0.2"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</row>
    <row r="685" spans="6:20" x14ac:dyDescent="0.2"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</row>
    <row r="686" spans="6:20" x14ac:dyDescent="0.2"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</row>
    <row r="687" spans="6:20" x14ac:dyDescent="0.2"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</row>
    <row r="688" spans="6:20" x14ac:dyDescent="0.2"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</row>
    <row r="689" spans="6:20" x14ac:dyDescent="0.2"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</row>
    <row r="690" spans="6:20" x14ac:dyDescent="0.2"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</row>
    <row r="691" spans="6:20" x14ac:dyDescent="0.2"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</row>
    <row r="692" spans="6:20" x14ac:dyDescent="0.2"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</row>
    <row r="693" spans="6:20" x14ac:dyDescent="0.2"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</row>
    <row r="694" spans="6:20" x14ac:dyDescent="0.2"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</row>
    <row r="695" spans="6:20" x14ac:dyDescent="0.2"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</row>
    <row r="696" spans="6:20" x14ac:dyDescent="0.2"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</row>
    <row r="697" spans="6:20" x14ac:dyDescent="0.2"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</row>
    <row r="698" spans="6:20" x14ac:dyDescent="0.2"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</row>
    <row r="699" spans="6:20" x14ac:dyDescent="0.2"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</row>
    <row r="700" spans="6:20" x14ac:dyDescent="0.2"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</row>
    <row r="701" spans="6:20" x14ac:dyDescent="0.2"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</row>
    <row r="702" spans="6:20" x14ac:dyDescent="0.2"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</row>
    <row r="703" spans="6:20" x14ac:dyDescent="0.2"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</row>
    <row r="704" spans="6:20" x14ac:dyDescent="0.2"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</row>
    <row r="705" spans="6:20" x14ac:dyDescent="0.2"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</row>
    <row r="706" spans="6:20" x14ac:dyDescent="0.2"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</row>
    <row r="707" spans="6:20" x14ac:dyDescent="0.2"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</row>
    <row r="708" spans="6:20" x14ac:dyDescent="0.2"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</row>
    <row r="709" spans="6:20" x14ac:dyDescent="0.2"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</row>
    <row r="710" spans="6:20" x14ac:dyDescent="0.2"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</row>
    <row r="711" spans="6:20" x14ac:dyDescent="0.2"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</row>
    <row r="712" spans="6:20" x14ac:dyDescent="0.2"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</row>
    <row r="713" spans="6:20" x14ac:dyDescent="0.2"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</row>
    <row r="714" spans="6:20" x14ac:dyDescent="0.2"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</row>
    <row r="715" spans="6:20" x14ac:dyDescent="0.2"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</row>
    <row r="716" spans="6:20" x14ac:dyDescent="0.2"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</row>
    <row r="717" spans="6:20" x14ac:dyDescent="0.2"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</row>
    <row r="718" spans="6:20" x14ac:dyDescent="0.2"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</row>
    <row r="719" spans="6:20" x14ac:dyDescent="0.2"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</row>
    <row r="720" spans="6:20" x14ac:dyDescent="0.2"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</row>
    <row r="721" spans="6:20" x14ac:dyDescent="0.2"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</row>
    <row r="722" spans="6:20" x14ac:dyDescent="0.2"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</row>
    <row r="723" spans="6:20" x14ac:dyDescent="0.2"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</row>
    <row r="724" spans="6:20" x14ac:dyDescent="0.2"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</row>
    <row r="725" spans="6:20" x14ac:dyDescent="0.2"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</row>
    <row r="726" spans="6:20" x14ac:dyDescent="0.2"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</row>
    <row r="727" spans="6:20" x14ac:dyDescent="0.2"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</row>
    <row r="728" spans="6:20" x14ac:dyDescent="0.2"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</row>
    <row r="729" spans="6:20" x14ac:dyDescent="0.2"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</row>
    <row r="730" spans="6:20" x14ac:dyDescent="0.2"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</row>
    <row r="731" spans="6:20" x14ac:dyDescent="0.2"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</row>
    <row r="732" spans="6:20" x14ac:dyDescent="0.2"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</row>
    <row r="733" spans="6:20" x14ac:dyDescent="0.2"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</row>
    <row r="734" spans="6:20" x14ac:dyDescent="0.2"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</row>
    <row r="735" spans="6:20" x14ac:dyDescent="0.2"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</row>
    <row r="736" spans="6:20" x14ac:dyDescent="0.2"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</row>
    <row r="737" spans="6:20" x14ac:dyDescent="0.2"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</row>
    <row r="738" spans="6:20" x14ac:dyDescent="0.2"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</row>
    <row r="739" spans="6:20" x14ac:dyDescent="0.2"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</row>
    <row r="740" spans="6:20" x14ac:dyDescent="0.2"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</row>
    <row r="741" spans="6:20" x14ac:dyDescent="0.2"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</row>
    <row r="742" spans="6:20" x14ac:dyDescent="0.2"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</row>
    <row r="743" spans="6:20" x14ac:dyDescent="0.2"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</row>
    <row r="744" spans="6:20" x14ac:dyDescent="0.2"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</row>
    <row r="745" spans="6:20" x14ac:dyDescent="0.2"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</row>
    <row r="746" spans="6:20" x14ac:dyDescent="0.2"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</row>
    <row r="747" spans="6:20" x14ac:dyDescent="0.2"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</row>
    <row r="748" spans="6:20" x14ac:dyDescent="0.2"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</row>
    <row r="749" spans="6:20" x14ac:dyDescent="0.2"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</row>
    <row r="750" spans="6:20" x14ac:dyDescent="0.2"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</row>
    <row r="751" spans="6:20" x14ac:dyDescent="0.2"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</row>
    <row r="752" spans="6:20" x14ac:dyDescent="0.2"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</row>
    <row r="753" spans="6:20" x14ac:dyDescent="0.2"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</row>
    <row r="754" spans="6:20" x14ac:dyDescent="0.2"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</row>
    <row r="755" spans="6:20" x14ac:dyDescent="0.2"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</row>
    <row r="756" spans="6:20" x14ac:dyDescent="0.2"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</row>
    <row r="757" spans="6:20" x14ac:dyDescent="0.2"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</row>
    <row r="758" spans="6:20" x14ac:dyDescent="0.2"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</row>
    <row r="759" spans="6:20" x14ac:dyDescent="0.2"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</row>
    <row r="760" spans="6:20" x14ac:dyDescent="0.2"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</row>
    <row r="761" spans="6:20" x14ac:dyDescent="0.2"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</row>
    <row r="762" spans="6:20" x14ac:dyDescent="0.2"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</row>
    <row r="763" spans="6:20" x14ac:dyDescent="0.2"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</row>
    <row r="764" spans="6:20" x14ac:dyDescent="0.2"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</row>
    <row r="765" spans="6:20" x14ac:dyDescent="0.2"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</row>
    <row r="766" spans="6:20" x14ac:dyDescent="0.2"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</row>
    <row r="767" spans="6:20" x14ac:dyDescent="0.2"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</row>
    <row r="768" spans="6:20" x14ac:dyDescent="0.2"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</row>
    <row r="769" spans="6:20" x14ac:dyDescent="0.2"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</row>
    <row r="770" spans="6:20" x14ac:dyDescent="0.2"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</row>
    <row r="771" spans="6:20" x14ac:dyDescent="0.2"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</row>
    <row r="772" spans="6:20" x14ac:dyDescent="0.2"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</row>
    <row r="773" spans="6:20" x14ac:dyDescent="0.2"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</row>
    <row r="774" spans="6:20" x14ac:dyDescent="0.2"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</row>
    <row r="775" spans="6:20" x14ac:dyDescent="0.2"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</row>
    <row r="776" spans="6:20" x14ac:dyDescent="0.2"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</row>
    <row r="777" spans="6:20" x14ac:dyDescent="0.2"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</row>
    <row r="778" spans="6:20" x14ac:dyDescent="0.2"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</row>
    <row r="779" spans="6:20" x14ac:dyDescent="0.2"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</row>
    <row r="780" spans="6:20" x14ac:dyDescent="0.2"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</row>
    <row r="781" spans="6:20" x14ac:dyDescent="0.2"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</row>
    <row r="782" spans="6:20" x14ac:dyDescent="0.2"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</row>
    <row r="783" spans="6:20" x14ac:dyDescent="0.2"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</row>
    <row r="784" spans="6:20" x14ac:dyDescent="0.2"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</row>
    <row r="785" spans="6:20" x14ac:dyDescent="0.2"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</row>
    <row r="786" spans="6:20" x14ac:dyDescent="0.2"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</row>
    <row r="787" spans="6:20" x14ac:dyDescent="0.2"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</row>
    <row r="788" spans="6:20" x14ac:dyDescent="0.2"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</row>
    <row r="789" spans="6:20" x14ac:dyDescent="0.2"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</row>
    <row r="790" spans="6:20" x14ac:dyDescent="0.2"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</row>
    <row r="791" spans="6:20" x14ac:dyDescent="0.2"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</row>
    <row r="792" spans="6:20" x14ac:dyDescent="0.2"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</row>
    <row r="793" spans="6:20" x14ac:dyDescent="0.2"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</row>
    <row r="794" spans="6:20" x14ac:dyDescent="0.2"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</row>
    <row r="795" spans="6:20" x14ac:dyDescent="0.2"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</row>
    <row r="796" spans="6:20" x14ac:dyDescent="0.2"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</row>
    <row r="797" spans="6:20" x14ac:dyDescent="0.2"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</row>
    <row r="798" spans="6:20" x14ac:dyDescent="0.2"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</row>
    <row r="799" spans="6:20" x14ac:dyDescent="0.2"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</row>
    <row r="800" spans="6:20" x14ac:dyDescent="0.2"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</row>
    <row r="801" spans="6:20" x14ac:dyDescent="0.2"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</row>
    <row r="802" spans="6:20" x14ac:dyDescent="0.2"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</row>
    <row r="803" spans="6:20" x14ac:dyDescent="0.2"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</row>
    <row r="804" spans="6:20" x14ac:dyDescent="0.2"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</row>
    <row r="805" spans="6:20" x14ac:dyDescent="0.2"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</row>
    <row r="806" spans="6:20" x14ac:dyDescent="0.2"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</row>
    <row r="807" spans="6:20" x14ac:dyDescent="0.2"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</row>
    <row r="808" spans="6:20" x14ac:dyDescent="0.2"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</row>
    <row r="809" spans="6:20" x14ac:dyDescent="0.2"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</row>
    <row r="810" spans="6:20" x14ac:dyDescent="0.2"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</row>
    <row r="811" spans="6:20" x14ac:dyDescent="0.2"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</row>
    <row r="812" spans="6:20" x14ac:dyDescent="0.2"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</row>
    <row r="813" spans="6:20" x14ac:dyDescent="0.2"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</row>
    <row r="814" spans="6:20" x14ac:dyDescent="0.2"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</row>
    <row r="815" spans="6:20" x14ac:dyDescent="0.2"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</row>
    <row r="816" spans="6:20" x14ac:dyDescent="0.2"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</row>
    <row r="817" spans="6:20" x14ac:dyDescent="0.2"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</row>
    <row r="818" spans="6:20" x14ac:dyDescent="0.2"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</row>
    <row r="819" spans="6:20" x14ac:dyDescent="0.2"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</row>
    <row r="820" spans="6:20" x14ac:dyDescent="0.2"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</row>
    <row r="821" spans="6:20" x14ac:dyDescent="0.2"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</row>
    <row r="822" spans="6:20" x14ac:dyDescent="0.2"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</row>
    <row r="823" spans="6:20" x14ac:dyDescent="0.2"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</row>
    <row r="824" spans="6:20" x14ac:dyDescent="0.2"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</row>
    <row r="825" spans="6:20" x14ac:dyDescent="0.2"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</row>
    <row r="826" spans="6:20" x14ac:dyDescent="0.2"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</row>
    <row r="827" spans="6:20" x14ac:dyDescent="0.2"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</row>
    <row r="828" spans="6:20" x14ac:dyDescent="0.2"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</row>
    <row r="829" spans="6:20" x14ac:dyDescent="0.2"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</row>
    <row r="830" spans="6:20" x14ac:dyDescent="0.2"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</row>
    <row r="831" spans="6:20" x14ac:dyDescent="0.2"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</row>
    <row r="832" spans="6:20" x14ac:dyDescent="0.2"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</row>
    <row r="833" spans="6:20" x14ac:dyDescent="0.2"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</row>
    <row r="834" spans="6:20" x14ac:dyDescent="0.2"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</row>
    <row r="835" spans="6:20" x14ac:dyDescent="0.2"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</row>
    <row r="836" spans="6:20" x14ac:dyDescent="0.2"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</row>
    <row r="837" spans="6:20" x14ac:dyDescent="0.2"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</row>
    <row r="838" spans="6:20" x14ac:dyDescent="0.2"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</row>
    <row r="839" spans="6:20" x14ac:dyDescent="0.2"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</row>
    <row r="840" spans="6:20" x14ac:dyDescent="0.2"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</row>
    <row r="841" spans="6:20" x14ac:dyDescent="0.2"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</row>
    <row r="842" spans="6:20" x14ac:dyDescent="0.2"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</row>
    <row r="843" spans="6:20" x14ac:dyDescent="0.2"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</row>
    <row r="844" spans="6:20" x14ac:dyDescent="0.2"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</row>
    <row r="845" spans="6:20" x14ac:dyDescent="0.2"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</row>
    <row r="846" spans="6:20" x14ac:dyDescent="0.2"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</row>
    <row r="847" spans="6:20" x14ac:dyDescent="0.2"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</row>
    <row r="848" spans="6:20" x14ac:dyDescent="0.2"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</row>
    <row r="849" spans="6:20" x14ac:dyDescent="0.2"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</row>
    <row r="850" spans="6:20" x14ac:dyDescent="0.2"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</row>
    <row r="851" spans="6:20" x14ac:dyDescent="0.2"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</row>
    <row r="852" spans="6:20" x14ac:dyDescent="0.2"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</row>
    <row r="853" spans="6:20" x14ac:dyDescent="0.2"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</row>
    <row r="854" spans="6:20" x14ac:dyDescent="0.2"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</row>
    <row r="855" spans="6:20" x14ac:dyDescent="0.2"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</row>
    <row r="856" spans="6:20" x14ac:dyDescent="0.2"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</row>
    <row r="857" spans="6:20" x14ac:dyDescent="0.2"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</row>
    <row r="858" spans="6:20" x14ac:dyDescent="0.2"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</row>
    <row r="859" spans="6:20" x14ac:dyDescent="0.2"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</row>
    <row r="860" spans="6:20" x14ac:dyDescent="0.2"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</row>
    <row r="861" spans="6:20" x14ac:dyDescent="0.2"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</row>
    <row r="862" spans="6:20" x14ac:dyDescent="0.2"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</row>
    <row r="863" spans="6:20" x14ac:dyDescent="0.2"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</row>
    <row r="864" spans="6:20" x14ac:dyDescent="0.2"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</row>
    <row r="865" spans="6:20" x14ac:dyDescent="0.2"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</row>
    <row r="866" spans="6:20" x14ac:dyDescent="0.2"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</row>
    <row r="867" spans="6:20" x14ac:dyDescent="0.2"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</row>
    <row r="868" spans="6:20" x14ac:dyDescent="0.2"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</row>
    <row r="869" spans="6:20" x14ac:dyDescent="0.2"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</row>
    <row r="870" spans="6:20" x14ac:dyDescent="0.2"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</row>
    <row r="871" spans="6:20" x14ac:dyDescent="0.2"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</row>
    <row r="872" spans="6:20" x14ac:dyDescent="0.2"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</row>
    <row r="873" spans="6:20" x14ac:dyDescent="0.2"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</row>
    <row r="874" spans="6:20" x14ac:dyDescent="0.2"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</row>
    <row r="875" spans="6:20" x14ac:dyDescent="0.2"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</row>
    <row r="876" spans="6:20" x14ac:dyDescent="0.2"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</row>
    <row r="877" spans="6:20" x14ac:dyDescent="0.2"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</row>
    <row r="878" spans="6:20" x14ac:dyDescent="0.2"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</row>
    <row r="879" spans="6:20" x14ac:dyDescent="0.2"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</row>
    <row r="880" spans="6:20" x14ac:dyDescent="0.2"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</row>
    <row r="881" spans="6:20" x14ac:dyDescent="0.2"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</row>
    <row r="882" spans="6:20" x14ac:dyDescent="0.2"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</row>
    <row r="883" spans="6:20" x14ac:dyDescent="0.2"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</row>
    <row r="884" spans="6:20" x14ac:dyDescent="0.2"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</row>
    <row r="885" spans="6:20" x14ac:dyDescent="0.2"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</row>
    <row r="886" spans="6:20" x14ac:dyDescent="0.2"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</row>
    <row r="887" spans="6:20" x14ac:dyDescent="0.2"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</row>
    <row r="888" spans="6:20" x14ac:dyDescent="0.2"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</row>
    <row r="889" spans="6:20" x14ac:dyDescent="0.2"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</row>
    <row r="890" spans="6:20" x14ac:dyDescent="0.2"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</row>
    <row r="891" spans="6:20" x14ac:dyDescent="0.2"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</row>
    <row r="892" spans="6:20" x14ac:dyDescent="0.2"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</row>
    <row r="893" spans="6:20" x14ac:dyDescent="0.2"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</row>
    <row r="894" spans="6:20" x14ac:dyDescent="0.2"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</row>
    <row r="895" spans="6:20" x14ac:dyDescent="0.2"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</row>
    <row r="896" spans="6:20" x14ac:dyDescent="0.2"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</row>
    <row r="897" spans="6:20" x14ac:dyDescent="0.2"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</row>
    <row r="898" spans="6:20" x14ac:dyDescent="0.2"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</row>
    <row r="899" spans="6:20" x14ac:dyDescent="0.2"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</row>
    <row r="900" spans="6:20" x14ac:dyDescent="0.2"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</row>
    <row r="901" spans="6:20" x14ac:dyDescent="0.2"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</row>
    <row r="902" spans="6:20" x14ac:dyDescent="0.2"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</row>
    <row r="903" spans="6:20" x14ac:dyDescent="0.2"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</row>
    <row r="904" spans="6:20" x14ac:dyDescent="0.2"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</row>
    <row r="905" spans="6:20" x14ac:dyDescent="0.2"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</row>
    <row r="906" spans="6:20" x14ac:dyDescent="0.2"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</row>
    <row r="907" spans="6:20" x14ac:dyDescent="0.2"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</row>
    <row r="908" spans="6:20" x14ac:dyDescent="0.2"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</row>
    <row r="909" spans="6:20" x14ac:dyDescent="0.2"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</row>
    <row r="910" spans="6:20" x14ac:dyDescent="0.2"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</row>
    <row r="911" spans="6:20" x14ac:dyDescent="0.2"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</row>
    <row r="912" spans="6:20" x14ac:dyDescent="0.2"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</row>
    <row r="913" spans="6:20" x14ac:dyDescent="0.2"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</row>
    <row r="914" spans="6:20" x14ac:dyDescent="0.2"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</row>
    <row r="915" spans="6:20" x14ac:dyDescent="0.2"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</row>
    <row r="916" spans="6:20" x14ac:dyDescent="0.2"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</row>
    <row r="917" spans="6:20" x14ac:dyDescent="0.2"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</row>
    <row r="918" spans="6:20" x14ac:dyDescent="0.2"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</row>
    <row r="919" spans="6:20" x14ac:dyDescent="0.2"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</row>
    <row r="920" spans="6:20" x14ac:dyDescent="0.2"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</row>
    <row r="921" spans="6:20" x14ac:dyDescent="0.2"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</row>
    <row r="922" spans="6:20" x14ac:dyDescent="0.2"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</row>
    <row r="923" spans="6:20" x14ac:dyDescent="0.2"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</row>
    <row r="924" spans="6:20" x14ac:dyDescent="0.2"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</row>
    <row r="925" spans="6:20" x14ac:dyDescent="0.2"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</row>
    <row r="926" spans="6:20" x14ac:dyDescent="0.2"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</row>
    <row r="927" spans="6:20" x14ac:dyDescent="0.2"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</row>
    <row r="928" spans="6:20" x14ac:dyDescent="0.2"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</row>
    <row r="929" spans="6:20" x14ac:dyDescent="0.2"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</row>
    <row r="930" spans="6:20" x14ac:dyDescent="0.2"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</row>
    <row r="931" spans="6:20" x14ac:dyDescent="0.2"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</row>
    <row r="932" spans="6:20" x14ac:dyDescent="0.2"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</row>
    <row r="933" spans="6:20" x14ac:dyDescent="0.2"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</row>
    <row r="934" spans="6:20" x14ac:dyDescent="0.2"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</row>
    <row r="935" spans="6:20" x14ac:dyDescent="0.2"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</row>
    <row r="936" spans="6:20" x14ac:dyDescent="0.2"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</row>
    <row r="937" spans="6:20" x14ac:dyDescent="0.2"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</row>
    <row r="938" spans="6:20" x14ac:dyDescent="0.2"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</row>
    <row r="939" spans="6:20" x14ac:dyDescent="0.2"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</row>
    <row r="940" spans="6:20" x14ac:dyDescent="0.2"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</row>
    <row r="941" spans="6:20" x14ac:dyDescent="0.2"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</row>
    <row r="942" spans="6:20" x14ac:dyDescent="0.2"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</row>
    <row r="943" spans="6:20" x14ac:dyDescent="0.2"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</row>
    <row r="944" spans="6:20" x14ac:dyDescent="0.2"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</row>
    <row r="945" spans="6:20" x14ac:dyDescent="0.2"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</row>
    <row r="946" spans="6:20" x14ac:dyDescent="0.2"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</row>
    <row r="947" spans="6:20" x14ac:dyDescent="0.2"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</row>
    <row r="948" spans="6:20" x14ac:dyDescent="0.2"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</row>
    <row r="949" spans="6:20" x14ac:dyDescent="0.2"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</row>
    <row r="950" spans="6:20" x14ac:dyDescent="0.2"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</row>
    <row r="951" spans="6:20" x14ac:dyDescent="0.2"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</row>
    <row r="952" spans="6:20" x14ac:dyDescent="0.2"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</row>
    <row r="953" spans="6:20" x14ac:dyDescent="0.2"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</row>
    <row r="954" spans="6:20" x14ac:dyDescent="0.2"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</row>
    <row r="955" spans="6:20" x14ac:dyDescent="0.2"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</row>
    <row r="956" spans="6:20" x14ac:dyDescent="0.2"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</row>
    <row r="957" spans="6:20" x14ac:dyDescent="0.2"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</row>
    <row r="958" spans="6:20" x14ac:dyDescent="0.2"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</row>
    <row r="959" spans="6:20" x14ac:dyDescent="0.2"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</row>
    <row r="960" spans="6:20" x14ac:dyDescent="0.2"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</row>
    <row r="961" spans="6:20" x14ac:dyDescent="0.2"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</row>
    <row r="962" spans="6:20" x14ac:dyDescent="0.2"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</row>
    <row r="963" spans="6:20" x14ac:dyDescent="0.2"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</row>
    <row r="964" spans="6:20" x14ac:dyDescent="0.2"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</row>
    <row r="965" spans="6:20" x14ac:dyDescent="0.2"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</row>
    <row r="966" spans="6:20" x14ac:dyDescent="0.2"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</row>
    <row r="967" spans="6:20" x14ac:dyDescent="0.2"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</row>
    <row r="968" spans="6:20" x14ac:dyDescent="0.2"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</row>
    <row r="969" spans="6:20" x14ac:dyDescent="0.2"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</row>
    <row r="970" spans="6:20" x14ac:dyDescent="0.2"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</row>
    <row r="971" spans="6:20" x14ac:dyDescent="0.2"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</row>
    <row r="972" spans="6:20" x14ac:dyDescent="0.2"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</row>
    <row r="973" spans="6:20" x14ac:dyDescent="0.2"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</row>
    <row r="974" spans="6:20" x14ac:dyDescent="0.2"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</row>
    <row r="975" spans="6:20" x14ac:dyDescent="0.2"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</row>
    <row r="976" spans="6:20" x14ac:dyDescent="0.2"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</row>
    <row r="977" spans="6:20" x14ac:dyDescent="0.2"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</row>
    <row r="978" spans="6:20" x14ac:dyDescent="0.2"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</row>
    <row r="979" spans="6:20" x14ac:dyDescent="0.2"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</row>
    <row r="980" spans="6:20" x14ac:dyDescent="0.2"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</row>
    <row r="981" spans="6:20" x14ac:dyDescent="0.2"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</row>
    <row r="982" spans="6:20" x14ac:dyDescent="0.2"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</row>
    <row r="983" spans="6:20" x14ac:dyDescent="0.2"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</row>
    <row r="984" spans="6:20" x14ac:dyDescent="0.2"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</row>
    <row r="985" spans="6:20" x14ac:dyDescent="0.2"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</row>
    <row r="986" spans="6:20" x14ac:dyDescent="0.2"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</row>
    <row r="987" spans="6:20" x14ac:dyDescent="0.2"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</row>
    <row r="988" spans="6:20" x14ac:dyDescent="0.2"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</row>
    <row r="989" spans="6:20" x14ac:dyDescent="0.2"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</row>
    <row r="990" spans="6:20" x14ac:dyDescent="0.2"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</row>
    <row r="991" spans="6:20" x14ac:dyDescent="0.2"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</row>
    <row r="992" spans="6:20" x14ac:dyDescent="0.2"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</row>
    <row r="993" spans="6:20" x14ac:dyDescent="0.2"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</row>
    <row r="994" spans="6:20" x14ac:dyDescent="0.2"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</row>
    <row r="995" spans="6:20" x14ac:dyDescent="0.2"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</row>
    <row r="996" spans="6:20" x14ac:dyDescent="0.2"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</row>
    <row r="997" spans="6:20" x14ac:dyDescent="0.2"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</row>
    <row r="998" spans="6:20" x14ac:dyDescent="0.2"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</row>
    <row r="999" spans="6:20" x14ac:dyDescent="0.2"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</row>
    <row r="1000" spans="6:20" x14ac:dyDescent="0.2"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</row>
    <row r="1001" spans="6:20" x14ac:dyDescent="0.2">
      <c r="F1001" s="6"/>
      <c r="G1001" s="6"/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</row>
    <row r="1002" spans="6:20" x14ac:dyDescent="0.2">
      <c r="F1002" s="6"/>
      <c r="G1002" s="6"/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</row>
    <row r="1003" spans="6:20" x14ac:dyDescent="0.2">
      <c r="F1003" s="6"/>
      <c r="G1003" s="6"/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6"/>
      <c r="T1003" s="6"/>
    </row>
    <row r="1004" spans="6:20" x14ac:dyDescent="0.2">
      <c r="F1004" s="6"/>
      <c r="G1004" s="6"/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</row>
    <row r="1005" spans="6:20" x14ac:dyDescent="0.2">
      <c r="F1005" s="6"/>
      <c r="G1005" s="6"/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</row>
    <row r="1006" spans="6:20" x14ac:dyDescent="0.2">
      <c r="F1006" s="6"/>
      <c r="G1006" s="6"/>
      <c r="H1006" s="6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</row>
    <row r="1007" spans="6:20" x14ac:dyDescent="0.2">
      <c r="F1007" s="6"/>
      <c r="G1007" s="6"/>
      <c r="H1007" s="6"/>
      <c r="I1007" s="6"/>
      <c r="J1007" s="6"/>
      <c r="K1007" s="6"/>
      <c r="L1007" s="6"/>
      <c r="M1007" s="6"/>
      <c r="N1007" s="6"/>
      <c r="O1007" s="6"/>
      <c r="P1007" s="6"/>
      <c r="Q1007" s="6"/>
      <c r="R1007" s="6"/>
      <c r="S1007" s="6"/>
      <c r="T1007" s="6"/>
    </row>
    <row r="1008" spans="6:20" x14ac:dyDescent="0.2">
      <c r="F1008" s="6"/>
      <c r="G1008" s="6"/>
      <c r="H1008" s="6"/>
      <c r="I1008" s="6"/>
      <c r="J1008" s="6"/>
      <c r="K1008" s="6"/>
      <c r="L1008" s="6"/>
      <c r="M1008" s="6"/>
      <c r="N1008" s="6"/>
      <c r="O1008" s="6"/>
      <c r="P1008" s="6"/>
      <c r="Q1008" s="6"/>
      <c r="R1008" s="6"/>
      <c r="S1008" s="6"/>
      <c r="T1008" s="6"/>
    </row>
    <row r="1009" spans="6:20" x14ac:dyDescent="0.2">
      <c r="F1009" s="6"/>
      <c r="G1009" s="6"/>
      <c r="H1009" s="6"/>
      <c r="I1009" s="6"/>
      <c r="J1009" s="6"/>
      <c r="K1009" s="6"/>
      <c r="L1009" s="6"/>
      <c r="M1009" s="6"/>
      <c r="N1009" s="6"/>
      <c r="O1009" s="6"/>
      <c r="P1009" s="6"/>
      <c r="Q1009" s="6"/>
      <c r="R1009" s="6"/>
      <c r="S1009" s="6"/>
      <c r="T1009" s="6"/>
    </row>
    <row r="1010" spans="6:20" x14ac:dyDescent="0.2">
      <c r="F1010" s="6"/>
      <c r="G1010" s="6"/>
      <c r="H1010" s="6"/>
      <c r="I1010" s="6"/>
      <c r="J1010" s="6"/>
      <c r="K1010" s="6"/>
      <c r="L1010" s="6"/>
      <c r="M1010" s="6"/>
      <c r="N1010" s="6"/>
      <c r="O1010" s="6"/>
      <c r="P1010" s="6"/>
      <c r="Q1010" s="6"/>
      <c r="R1010" s="6"/>
      <c r="S1010" s="6"/>
      <c r="T1010" s="6"/>
    </row>
    <row r="1011" spans="6:20" x14ac:dyDescent="0.2">
      <c r="F1011" s="6"/>
      <c r="G1011" s="6"/>
      <c r="H1011" s="6"/>
      <c r="I1011" s="6"/>
      <c r="J1011" s="6"/>
      <c r="K1011" s="6"/>
      <c r="L1011" s="6"/>
      <c r="M1011" s="6"/>
      <c r="N1011" s="6"/>
      <c r="O1011" s="6"/>
      <c r="P1011" s="6"/>
      <c r="Q1011" s="6"/>
      <c r="R1011" s="6"/>
      <c r="S1011" s="6"/>
      <c r="T1011" s="6"/>
    </row>
    <row r="1012" spans="6:20" x14ac:dyDescent="0.2">
      <c r="F1012" s="6"/>
      <c r="G1012" s="6"/>
      <c r="H1012" s="6"/>
      <c r="I1012" s="6"/>
      <c r="J1012" s="6"/>
      <c r="K1012" s="6"/>
      <c r="L1012" s="6"/>
      <c r="M1012" s="6"/>
      <c r="N1012" s="6"/>
      <c r="O1012" s="6"/>
      <c r="P1012" s="6"/>
      <c r="Q1012" s="6"/>
      <c r="R1012" s="6"/>
      <c r="S1012" s="6"/>
      <c r="T1012" s="6"/>
    </row>
    <row r="1013" spans="6:20" x14ac:dyDescent="0.2">
      <c r="F1013" s="6"/>
      <c r="G1013" s="6"/>
      <c r="H1013" s="6"/>
      <c r="I1013" s="6"/>
      <c r="J1013" s="6"/>
      <c r="K1013" s="6"/>
      <c r="L1013" s="6"/>
      <c r="M1013" s="6"/>
      <c r="N1013" s="6"/>
      <c r="O1013" s="6"/>
      <c r="P1013" s="6"/>
      <c r="Q1013" s="6"/>
      <c r="R1013" s="6"/>
      <c r="S1013" s="6"/>
      <c r="T1013" s="6"/>
    </row>
    <row r="1014" spans="6:20" x14ac:dyDescent="0.2">
      <c r="F1014" s="6"/>
      <c r="G1014" s="6"/>
      <c r="H1014" s="6"/>
      <c r="I1014" s="6"/>
      <c r="J1014" s="6"/>
      <c r="K1014" s="6"/>
      <c r="L1014" s="6"/>
      <c r="M1014" s="6"/>
      <c r="N1014" s="6"/>
      <c r="O1014" s="6"/>
      <c r="P1014" s="6"/>
      <c r="Q1014" s="6"/>
      <c r="R1014" s="6"/>
      <c r="S1014" s="6"/>
      <c r="T1014" s="6"/>
    </row>
    <row r="1015" spans="6:20" x14ac:dyDescent="0.2">
      <c r="F1015" s="6"/>
      <c r="G1015" s="6"/>
      <c r="H1015" s="6"/>
      <c r="I1015" s="6"/>
      <c r="J1015" s="6"/>
      <c r="K1015" s="6"/>
      <c r="L1015" s="6"/>
      <c r="M1015" s="6"/>
      <c r="N1015" s="6"/>
      <c r="O1015" s="6"/>
      <c r="P1015" s="6"/>
      <c r="Q1015" s="6"/>
      <c r="R1015" s="6"/>
      <c r="S1015" s="6"/>
      <c r="T1015" s="6"/>
    </row>
    <row r="1016" spans="6:20" x14ac:dyDescent="0.2">
      <c r="F1016" s="6"/>
      <c r="G1016" s="6"/>
      <c r="H1016" s="6"/>
      <c r="I1016" s="6"/>
      <c r="J1016" s="6"/>
      <c r="K1016" s="6"/>
      <c r="L1016" s="6"/>
      <c r="M1016" s="6"/>
      <c r="N1016" s="6"/>
      <c r="O1016" s="6"/>
      <c r="P1016" s="6"/>
      <c r="Q1016" s="6"/>
      <c r="R1016" s="6"/>
      <c r="S1016" s="6"/>
      <c r="T1016" s="6"/>
    </row>
    <row r="1017" spans="6:20" x14ac:dyDescent="0.2">
      <c r="F1017" s="6"/>
      <c r="G1017" s="6"/>
      <c r="H1017" s="6"/>
      <c r="I1017" s="6"/>
      <c r="J1017" s="6"/>
      <c r="K1017" s="6"/>
      <c r="L1017" s="6"/>
      <c r="M1017" s="6"/>
      <c r="N1017" s="6"/>
      <c r="O1017" s="6"/>
      <c r="P1017" s="6"/>
      <c r="Q1017" s="6"/>
      <c r="R1017" s="6"/>
      <c r="S1017" s="6"/>
      <c r="T1017" s="6"/>
    </row>
    <row r="1018" spans="6:20" x14ac:dyDescent="0.2">
      <c r="F1018" s="6"/>
      <c r="G1018" s="6"/>
      <c r="H1018" s="6"/>
      <c r="I1018" s="6"/>
      <c r="J1018" s="6"/>
      <c r="K1018" s="6"/>
      <c r="L1018" s="6"/>
      <c r="M1018" s="6"/>
      <c r="N1018" s="6"/>
      <c r="O1018" s="6"/>
      <c r="P1018" s="6"/>
      <c r="Q1018" s="6"/>
      <c r="R1018" s="6"/>
      <c r="S1018" s="6"/>
      <c r="T1018" s="6"/>
    </row>
    <row r="1019" spans="6:20" x14ac:dyDescent="0.2">
      <c r="F1019" s="6"/>
      <c r="G1019" s="6"/>
      <c r="H1019" s="6"/>
      <c r="I1019" s="6"/>
      <c r="J1019" s="6"/>
      <c r="K1019" s="6"/>
      <c r="L1019" s="6"/>
      <c r="M1019" s="6"/>
      <c r="N1019" s="6"/>
      <c r="O1019" s="6"/>
      <c r="P1019" s="6"/>
      <c r="Q1019" s="6"/>
      <c r="R1019" s="6"/>
      <c r="S1019" s="6"/>
      <c r="T1019" s="6"/>
    </row>
    <row r="1020" spans="6:20" x14ac:dyDescent="0.2">
      <c r="F1020" s="6"/>
      <c r="G1020" s="6"/>
      <c r="H1020" s="6"/>
      <c r="I1020" s="6"/>
      <c r="J1020" s="6"/>
      <c r="K1020" s="6"/>
      <c r="L1020" s="6"/>
      <c r="M1020" s="6"/>
      <c r="N1020" s="6"/>
      <c r="O1020" s="6"/>
      <c r="P1020" s="6"/>
      <c r="Q1020" s="6"/>
      <c r="R1020" s="6"/>
      <c r="S1020" s="6"/>
      <c r="T1020" s="6"/>
    </row>
    <row r="1021" spans="6:20" x14ac:dyDescent="0.2">
      <c r="F1021" s="6"/>
      <c r="G1021" s="6"/>
      <c r="H1021" s="6"/>
      <c r="I1021" s="6"/>
      <c r="J1021" s="6"/>
      <c r="K1021" s="6"/>
      <c r="L1021" s="6"/>
      <c r="M1021" s="6"/>
      <c r="N1021" s="6"/>
      <c r="O1021" s="6"/>
      <c r="P1021" s="6"/>
      <c r="Q1021" s="6"/>
      <c r="R1021" s="6"/>
      <c r="S1021" s="6"/>
      <c r="T1021" s="6"/>
    </row>
    <row r="1022" spans="6:20" x14ac:dyDescent="0.2">
      <c r="F1022" s="6"/>
      <c r="G1022" s="6"/>
      <c r="H1022" s="6"/>
      <c r="I1022" s="6"/>
      <c r="J1022" s="6"/>
      <c r="K1022" s="6"/>
      <c r="L1022" s="6"/>
      <c r="M1022" s="6"/>
      <c r="N1022" s="6"/>
      <c r="O1022" s="6"/>
      <c r="P1022" s="6"/>
      <c r="Q1022" s="6"/>
      <c r="R1022" s="6"/>
      <c r="S1022" s="6"/>
      <c r="T1022" s="6"/>
    </row>
    <row r="1023" spans="6:20" x14ac:dyDescent="0.2">
      <c r="F1023" s="6"/>
      <c r="G1023" s="6"/>
      <c r="H1023" s="6"/>
      <c r="I1023" s="6"/>
      <c r="J1023" s="6"/>
      <c r="K1023" s="6"/>
      <c r="L1023" s="6"/>
      <c r="M1023" s="6"/>
      <c r="N1023" s="6"/>
      <c r="O1023" s="6"/>
      <c r="P1023" s="6"/>
      <c r="Q1023" s="6"/>
      <c r="R1023" s="6"/>
      <c r="S1023" s="6"/>
      <c r="T1023" s="6"/>
    </row>
    <row r="1024" spans="6:20" x14ac:dyDescent="0.2">
      <c r="F1024" s="6"/>
      <c r="G1024" s="6"/>
      <c r="H1024" s="6"/>
      <c r="I1024" s="6"/>
      <c r="J1024" s="6"/>
      <c r="K1024" s="6"/>
      <c r="L1024" s="6"/>
      <c r="M1024" s="6"/>
      <c r="N1024" s="6"/>
      <c r="O1024" s="6"/>
      <c r="P1024" s="6"/>
      <c r="Q1024" s="6"/>
      <c r="R1024" s="6"/>
      <c r="S1024" s="6"/>
      <c r="T1024" s="6"/>
    </row>
    <row r="1025" spans="6:20" x14ac:dyDescent="0.2">
      <c r="F1025" s="6"/>
      <c r="G1025" s="6"/>
      <c r="H1025" s="6"/>
      <c r="I1025" s="6"/>
      <c r="J1025" s="6"/>
      <c r="K1025" s="6"/>
      <c r="L1025" s="6"/>
      <c r="M1025" s="6"/>
      <c r="N1025" s="6"/>
      <c r="O1025" s="6"/>
      <c r="P1025" s="6"/>
      <c r="Q1025" s="6"/>
      <c r="R1025" s="6"/>
      <c r="S1025" s="6"/>
      <c r="T1025" s="6"/>
    </row>
    <row r="1026" spans="6:20" x14ac:dyDescent="0.2">
      <c r="F1026" s="6"/>
      <c r="G1026" s="6"/>
      <c r="H1026" s="6"/>
      <c r="I1026" s="6"/>
      <c r="J1026" s="6"/>
      <c r="K1026" s="6"/>
      <c r="L1026" s="6"/>
      <c r="M1026" s="6"/>
      <c r="N1026" s="6"/>
      <c r="O1026" s="6"/>
      <c r="P1026" s="6"/>
      <c r="Q1026" s="6"/>
      <c r="R1026" s="6"/>
      <c r="S1026" s="6"/>
      <c r="T1026" s="6"/>
    </row>
    <row r="1027" spans="6:20" x14ac:dyDescent="0.2">
      <c r="F1027" s="6"/>
      <c r="G1027" s="6"/>
      <c r="H1027" s="6"/>
      <c r="I1027" s="6"/>
      <c r="J1027" s="6"/>
      <c r="K1027" s="6"/>
      <c r="L1027" s="6"/>
      <c r="M1027" s="6"/>
      <c r="N1027" s="6"/>
      <c r="O1027" s="6"/>
      <c r="P1027" s="6"/>
      <c r="Q1027" s="6"/>
      <c r="R1027" s="6"/>
      <c r="S1027" s="6"/>
      <c r="T1027" s="6"/>
    </row>
    <row r="1028" spans="6:20" x14ac:dyDescent="0.2">
      <c r="F1028" s="6"/>
      <c r="G1028" s="6"/>
      <c r="H1028" s="6"/>
      <c r="I1028" s="6"/>
      <c r="J1028" s="6"/>
      <c r="K1028" s="6"/>
      <c r="L1028" s="6"/>
      <c r="M1028" s="6"/>
      <c r="N1028" s="6"/>
      <c r="O1028" s="6"/>
      <c r="P1028" s="6"/>
      <c r="Q1028" s="6"/>
      <c r="R1028" s="6"/>
      <c r="S1028" s="6"/>
      <c r="T1028" s="6"/>
    </row>
    <row r="1029" spans="6:20" x14ac:dyDescent="0.2">
      <c r="F1029" s="6"/>
      <c r="G1029" s="6"/>
      <c r="H1029" s="6"/>
      <c r="I1029" s="6"/>
      <c r="J1029" s="6"/>
      <c r="K1029" s="6"/>
      <c r="L1029" s="6"/>
      <c r="M1029" s="6"/>
      <c r="N1029" s="6"/>
      <c r="O1029" s="6"/>
      <c r="P1029" s="6"/>
      <c r="Q1029" s="6"/>
      <c r="R1029" s="6"/>
      <c r="S1029" s="6"/>
      <c r="T1029" s="6"/>
    </row>
    <row r="1030" spans="6:20" x14ac:dyDescent="0.2">
      <c r="F1030" s="6"/>
      <c r="G1030" s="6"/>
      <c r="H1030" s="6"/>
      <c r="I1030" s="6"/>
      <c r="J1030" s="6"/>
      <c r="K1030" s="6"/>
      <c r="L1030" s="6"/>
      <c r="M1030" s="6"/>
      <c r="N1030" s="6"/>
      <c r="O1030" s="6"/>
      <c r="P1030" s="6"/>
      <c r="Q1030" s="6"/>
      <c r="R1030" s="6"/>
      <c r="S1030" s="6"/>
      <c r="T1030" s="6"/>
    </row>
    <row r="1031" spans="6:20" x14ac:dyDescent="0.2">
      <c r="F1031" s="6"/>
      <c r="G1031" s="6"/>
      <c r="H1031" s="6"/>
      <c r="I1031" s="6"/>
      <c r="J1031" s="6"/>
      <c r="K1031" s="6"/>
      <c r="L1031" s="6"/>
      <c r="M1031" s="6"/>
      <c r="N1031" s="6"/>
      <c r="O1031" s="6"/>
      <c r="P1031" s="6"/>
      <c r="Q1031" s="6"/>
      <c r="R1031" s="6"/>
      <c r="S1031" s="6"/>
      <c r="T1031" s="6"/>
    </row>
    <row r="1032" spans="6:20" x14ac:dyDescent="0.2">
      <c r="F1032" s="6"/>
      <c r="G1032" s="6"/>
      <c r="H1032" s="6"/>
      <c r="I1032" s="6"/>
      <c r="J1032" s="6"/>
      <c r="K1032" s="6"/>
      <c r="L1032" s="6"/>
      <c r="M1032" s="6"/>
      <c r="N1032" s="6"/>
      <c r="O1032" s="6"/>
      <c r="P1032" s="6"/>
      <c r="Q1032" s="6"/>
      <c r="R1032" s="6"/>
      <c r="S1032" s="6"/>
      <c r="T1032" s="6"/>
    </row>
    <row r="1033" spans="6:20" x14ac:dyDescent="0.2">
      <c r="F1033" s="6"/>
      <c r="G1033" s="6"/>
      <c r="H1033" s="6"/>
      <c r="I1033" s="6"/>
      <c r="J1033" s="6"/>
      <c r="K1033" s="6"/>
      <c r="L1033" s="6"/>
      <c r="M1033" s="6"/>
      <c r="N1033" s="6"/>
      <c r="O1033" s="6"/>
      <c r="P1033" s="6"/>
      <c r="Q1033" s="6"/>
      <c r="R1033" s="6"/>
      <c r="S1033" s="6"/>
      <c r="T1033" s="6"/>
    </row>
    <row r="1034" spans="6:20" x14ac:dyDescent="0.2">
      <c r="F1034" s="6"/>
      <c r="G1034" s="6"/>
      <c r="H1034" s="6"/>
      <c r="I1034" s="6"/>
      <c r="J1034" s="6"/>
      <c r="K1034" s="6"/>
      <c r="L1034" s="6"/>
      <c r="M1034" s="6"/>
      <c r="N1034" s="6"/>
      <c r="O1034" s="6"/>
      <c r="P1034" s="6"/>
      <c r="Q1034" s="6"/>
      <c r="R1034" s="6"/>
      <c r="S1034" s="6"/>
      <c r="T1034" s="6"/>
    </row>
    <row r="1035" spans="6:20" x14ac:dyDescent="0.2">
      <c r="F1035" s="6"/>
      <c r="G1035" s="6"/>
      <c r="H1035" s="6"/>
      <c r="I1035" s="6"/>
      <c r="J1035" s="6"/>
      <c r="K1035" s="6"/>
      <c r="L1035" s="6"/>
      <c r="M1035" s="6"/>
      <c r="N1035" s="6"/>
      <c r="O1035" s="6"/>
      <c r="P1035" s="6"/>
      <c r="Q1035" s="6"/>
      <c r="R1035" s="6"/>
      <c r="S1035" s="6"/>
      <c r="T1035" s="6"/>
    </row>
    <row r="1036" spans="6:20" x14ac:dyDescent="0.2">
      <c r="F1036" s="6"/>
      <c r="G1036" s="6"/>
      <c r="H1036" s="6"/>
      <c r="I1036" s="6"/>
      <c r="J1036" s="6"/>
      <c r="K1036" s="6"/>
      <c r="L1036" s="6"/>
      <c r="M1036" s="6"/>
      <c r="N1036" s="6"/>
      <c r="O1036" s="6"/>
      <c r="P1036" s="6"/>
      <c r="Q1036" s="6"/>
      <c r="R1036" s="6"/>
      <c r="S1036" s="6"/>
      <c r="T1036" s="6"/>
    </row>
    <row r="1037" spans="6:20" x14ac:dyDescent="0.2">
      <c r="F1037" s="6"/>
      <c r="G1037" s="6"/>
      <c r="H1037" s="6"/>
      <c r="I1037" s="6"/>
      <c r="J1037" s="6"/>
      <c r="K1037" s="6"/>
      <c r="L1037" s="6"/>
      <c r="M1037" s="6"/>
      <c r="N1037" s="6"/>
      <c r="O1037" s="6"/>
      <c r="P1037" s="6"/>
      <c r="Q1037" s="6"/>
      <c r="R1037" s="6"/>
      <c r="S1037" s="6"/>
      <c r="T1037" s="6"/>
    </row>
    <row r="1038" spans="6:20" x14ac:dyDescent="0.2">
      <c r="F1038" s="6"/>
      <c r="G1038" s="6"/>
      <c r="H1038" s="6"/>
      <c r="I1038" s="6"/>
      <c r="J1038" s="6"/>
      <c r="K1038" s="6"/>
      <c r="L1038" s="6"/>
      <c r="M1038" s="6"/>
      <c r="N1038" s="6"/>
      <c r="O1038" s="6"/>
      <c r="P1038" s="6"/>
      <c r="Q1038" s="6"/>
      <c r="R1038" s="6"/>
      <c r="S1038" s="6"/>
      <c r="T1038" s="6"/>
    </row>
    <row r="1039" spans="6:20" x14ac:dyDescent="0.2">
      <c r="F1039" s="6"/>
      <c r="G1039" s="6"/>
      <c r="H1039" s="6"/>
      <c r="I1039" s="6"/>
      <c r="J1039" s="6"/>
      <c r="K1039" s="6"/>
      <c r="L1039" s="6"/>
      <c r="M1039" s="6"/>
      <c r="N1039" s="6"/>
      <c r="O1039" s="6"/>
      <c r="P1039" s="6"/>
      <c r="Q1039" s="6"/>
      <c r="R1039" s="6"/>
      <c r="S1039" s="6"/>
      <c r="T1039" s="6"/>
    </row>
    <row r="1040" spans="6:20" x14ac:dyDescent="0.2">
      <c r="F1040" s="6"/>
      <c r="G1040" s="6"/>
      <c r="H1040" s="6"/>
      <c r="I1040" s="6"/>
      <c r="J1040" s="6"/>
      <c r="K1040" s="6"/>
      <c r="L1040" s="6"/>
      <c r="M1040" s="6"/>
      <c r="N1040" s="6"/>
      <c r="O1040" s="6"/>
      <c r="P1040" s="6"/>
      <c r="Q1040" s="6"/>
      <c r="R1040" s="6"/>
      <c r="S1040" s="6"/>
      <c r="T1040" s="6"/>
    </row>
    <row r="1041" spans="6:20" x14ac:dyDescent="0.2">
      <c r="F1041" s="6"/>
      <c r="G1041" s="6"/>
      <c r="H1041" s="6"/>
      <c r="I1041" s="6"/>
      <c r="J1041" s="6"/>
      <c r="K1041" s="6"/>
      <c r="L1041" s="6"/>
      <c r="M1041" s="6"/>
      <c r="N1041" s="6"/>
      <c r="O1041" s="6"/>
      <c r="P1041" s="6"/>
      <c r="Q1041" s="6"/>
      <c r="R1041" s="6"/>
      <c r="S1041" s="6"/>
      <c r="T1041" s="6"/>
    </row>
    <row r="1042" spans="6:20" x14ac:dyDescent="0.2">
      <c r="F1042" s="6"/>
      <c r="G1042" s="6"/>
      <c r="H1042" s="6"/>
      <c r="I1042" s="6"/>
      <c r="J1042" s="6"/>
      <c r="K1042" s="6"/>
      <c r="L1042" s="6"/>
      <c r="M1042" s="6"/>
      <c r="N1042" s="6"/>
      <c r="O1042" s="6"/>
      <c r="P1042" s="6"/>
      <c r="Q1042" s="6"/>
      <c r="R1042" s="6"/>
      <c r="S1042" s="6"/>
      <c r="T1042" s="6"/>
    </row>
    <row r="1043" spans="6:20" x14ac:dyDescent="0.2">
      <c r="F1043" s="6"/>
      <c r="G1043" s="6"/>
      <c r="H1043" s="6"/>
      <c r="I1043" s="6"/>
      <c r="J1043" s="6"/>
      <c r="K1043" s="6"/>
      <c r="L1043" s="6"/>
      <c r="M1043" s="6"/>
      <c r="N1043" s="6"/>
      <c r="O1043" s="6"/>
      <c r="P1043" s="6"/>
      <c r="Q1043" s="6"/>
      <c r="R1043" s="6"/>
      <c r="S1043" s="6"/>
      <c r="T1043" s="6"/>
    </row>
    <row r="1044" spans="6:20" x14ac:dyDescent="0.2">
      <c r="F1044" s="6"/>
      <c r="G1044" s="6"/>
      <c r="H1044" s="6"/>
      <c r="I1044" s="6"/>
      <c r="J1044" s="6"/>
      <c r="K1044" s="6"/>
      <c r="L1044" s="6"/>
      <c r="M1044" s="6"/>
      <c r="N1044" s="6"/>
      <c r="O1044" s="6"/>
      <c r="P1044" s="6"/>
      <c r="Q1044" s="6"/>
      <c r="R1044" s="6"/>
      <c r="S1044" s="6"/>
      <c r="T1044" s="6"/>
    </row>
    <row r="1045" spans="6:20" x14ac:dyDescent="0.2">
      <c r="F1045" s="6"/>
      <c r="G1045" s="6"/>
      <c r="H1045" s="6"/>
      <c r="I1045" s="6"/>
      <c r="J1045" s="6"/>
      <c r="K1045" s="6"/>
      <c r="L1045" s="6"/>
      <c r="M1045" s="6"/>
      <c r="N1045" s="6"/>
      <c r="O1045" s="6"/>
      <c r="P1045" s="6"/>
      <c r="Q1045" s="6"/>
      <c r="R1045" s="6"/>
      <c r="S1045" s="6"/>
      <c r="T1045" s="6"/>
    </row>
    <row r="1046" spans="6:20" x14ac:dyDescent="0.2">
      <c r="F1046" s="6"/>
      <c r="G1046" s="6"/>
      <c r="H1046" s="6"/>
      <c r="I1046" s="6"/>
      <c r="J1046" s="6"/>
      <c r="K1046" s="6"/>
      <c r="L1046" s="6"/>
      <c r="M1046" s="6"/>
      <c r="N1046" s="6"/>
      <c r="O1046" s="6"/>
      <c r="P1046" s="6"/>
      <c r="Q1046" s="6"/>
      <c r="R1046" s="6"/>
      <c r="S1046" s="6"/>
      <c r="T1046" s="6"/>
    </row>
    <row r="1047" spans="6:20" x14ac:dyDescent="0.2">
      <c r="F1047" s="6"/>
      <c r="G1047" s="6"/>
      <c r="H1047" s="6"/>
      <c r="I1047" s="6"/>
      <c r="J1047" s="6"/>
      <c r="K1047" s="6"/>
      <c r="L1047" s="6"/>
      <c r="M1047" s="6"/>
      <c r="N1047" s="6"/>
      <c r="O1047" s="6"/>
      <c r="P1047" s="6"/>
      <c r="Q1047" s="6"/>
      <c r="R1047" s="6"/>
      <c r="S1047" s="6"/>
      <c r="T1047" s="6"/>
    </row>
    <row r="1048" spans="6:20" x14ac:dyDescent="0.2">
      <c r="F1048" s="6"/>
      <c r="G1048" s="6"/>
      <c r="H1048" s="6"/>
      <c r="I1048" s="6"/>
      <c r="J1048" s="6"/>
      <c r="K1048" s="6"/>
      <c r="L1048" s="6"/>
      <c r="M1048" s="6"/>
      <c r="N1048" s="6"/>
      <c r="O1048" s="6"/>
      <c r="P1048" s="6"/>
      <c r="Q1048" s="6"/>
      <c r="R1048" s="6"/>
      <c r="S1048" s="6"/>
      <c r="T1048" s="6"/>
    </row>
    <row r="1049" spans="6:20" x14ac:dyDescent="0.2">
      <c r="F1049" s="6"/>
      <c r="G1049" s="6"/>
      <c r="H1049" s="6"/>
      <c r="I1049" s="6"/>
      <c r="J1049" s="6"/>
      <c r="K1049" s="6"/>
      <c r="L1049" s="6"/>
      <c r="M1049" s="6"/>
      <c r="N1049" s="6"/>
      <c r="O1049" s="6"/>
      <c r="P1049" s="6"/>
      <c r="Q1049" s="6"/>
      <c r="R1049" s="6"/>
      <c r="S1049" s="6"/>
      <c r="T1049" s="6"/>
    </row>
    <row r="1050" spans="6:20" x14ac:dyDescent="0.2">
      <c r="F1050" s="6"/>
      <c r="G1050" s="6"/>
      <c r="H1050" s="6"/>
      <c r="I1050" s="6"/>
      <c r="J1050" s="6"/>
      <c r="K1050" s="6"/>
      <c r="L1050" s="6"/>
      <c r="M1050" s="6"/>
      <c r="N1050" s="6"/>
      <c r="O1050" s="6"/>
      <c r="P1050" s="6"/>
      <c r="Q1050" s="6"/>
      <c r="R1050" s="6"/>
      <c r="S1050" s="6"/>
      <c r="T1050" s="6"/>
    </row>
    <row r="1051" spans="6:20" x14ac:dyDescent="0.2">
      <c r="F1051" s="6"/>
      <c r="G1051" s="6"/>
      <c r="H1051" s="6"/>
      <c r="I1051" s="6"/>
      <c r="J1051" s="6"/>
      <c r="K1051" s="6"/>
      <c r="L1051" s="6"/>
      <c r="M1051" s="6"/>
      <c r="N1051" s="6"/>
      <c r="O1051" s="6"/>
      <c r="P1051" s="6"/>
      <c r="Q1051" s="6"/>
      <c r="R1051" s="6"/>
      <c r="S1051" s="6"/>
      <c r="T1051" s="6"/>
    </row>
    <row r="1052" spans="6:20" x14ac:dyDescent="0.2">
      <c r="F1052" s="6"/>
      <c r="G1052" s="6"/>
      <c r="H1052" s="6"/>
      <c r="I1052" s="6"/>
      <c r="J1052" s="6"/>
      <c r="K1052" s="6"/>
      <c r="L1052" s="6"/>
      <c r="M1052" s="6"/>
      <c r="N1052" s="6"/>
      <c r="O1052" s="6"/>
      <c r="P1052" s="6"/>
      <c r="Q1052" s="6"/>
      <c r="R1052" s="6"/>
      <c r="S1052" s="6"/>
      <c r="T1052" s="6"/>
    </row>
    <row r="1053" spans="6:20" x14ac:dyDescent="0.2">
      <c r="F1053" s="6"/>
      <c r="G1053" s="6"/>
      <c r="H1053" s="6"/>
      <c r="I1053" s="6"/>
      <c r="J1053" s="6"/>
      <c r="K1053" s="6"/>
      <c r="L1053" s="6"/>
      <c r="M1053" s="6"/>
      <c r="N1053" s="6"/>
      <c r="O1053" s="6"/>
      <c r="P1053" s="6"/>
      <c r="Q1053" s="6"/>
      <c r="R1053" s="6"/>
      <c r="S1053" s="6"/>
      <c r="T1053" s="6"/>
    </row>
    <row r="1054" spans="6:20" x14ac:dyDescent="0.2">
      <c r="F1054" s="6"/>
      <c r="G1054" s="6"/>
      <c r="H1054" s="6"/>
      <c r="I1054" s="6"/>
      <c r="J1054" s="6"/>
      <c r="K1054" s="6"/>
      <c r="L1054" s="6"/>
      <c r="M1054" s="6"/>
      <c r="N1054" s="6"/>
      <c r="O1054" s="6"/>
      <c r="P1054" s="6"/>
      <c r="Q1054" s="6"/>
      <c r="R1054" s="6"/>
      <c r="S1054" s="6"/>
      <c r="T1054" s="6"/>
    </row>
    <row r="1055" spans="6:20" x14ac:dyDescent="0.2">
      <c r="F1055" s="6"/>
      <c r="G1055" s="6"/>
      <c r="H1055" s="6"/>
      <c r="I1055" s="6"/>
      <c r="J1055" s="6"/>
      <c r="K1055" s="6"/>
      <c r="L1055" s="6"/>
      <c r="M1055" s="6"/>
      <c r="N1055" s="6"/>
      <c r="O1055" s="6"/>
      <c r="P1055" s="6"/>
      <c r="Q1055" s="6"/>
      <c r="R1055" s="6"/>
      <c r="S1055" s="6"/>
      <c r="T1055" s="6"/>
    </row>
    <row r="1056" spans="6:20" x14ac:dyDescent="0.2">
      <c r="F1056" s="6"/>
      <c r="G1056" s="6"/>
      <c r="H1056" s="6"/>
      <c r="I1056" s="6"/>
      <c r="J1056" s="6"/>
      <c r="K1056" s="6"/>
      <c r="L1056" s="6"/>
      <c r="M1056" s="6"/>
      <c r="N1056" s="6"/>
      <c r="O1056" s="6"/>
      <c r="P1056" s="6"/>
      <c r="Q1056" s="6"/>
      <c r="R1056" s="6"/>
      <c r="S1056" s="6"/>
      <c r="T1056" s="6"/>
    </row>
    <row r="1057" spans="6:20" x14ac:dyDescent="0.2">
      <c r="F1057" s="6"/>
      <c r="G1057" s="6"/>
      <c r="H1057" s="6"/>
      <c r="I1057" s="6"/>
      <c r="J1057" s="6"/>
      <c r="K1057" s="6"/>
      <c r="L1057" s="6"/>
      <c r="M1057" s="6"/>
      <c r="N1057" s="6"/>
      <c r="O1057" s="6"/>
      <c r="P1057" s="6"/>
      <c r="Q1057" s="6"/>
      <c r="R1057" s="6"/>
      <c r="S1057" s="6"/>
      <c r="T1057" s="6"/>
    </row>
    <row r="1058" spans="6:20" x14ac:dyDescent="0.2">
      <c r="F1058" s="6"/>
      <c r="G1058" s="6"/>
      <c r="H1058" s="6"/>
      <c r="I1058" s="6"/>
      <c r="J1058" s="6"/>
      <c r="K1058" s="6"/>
      <c r="L1058" s="6"/>
      <c r="M1058" s="6"/>
      <c r="N1058" s="6"/>
      <c r="O1058" s="6"/>
      <c r="P1058" s="6"/>
      <c r="Q1058" s="6"/>
      <c r="R1058" s="6"/>
      <c r="S1058" s="6"/>
      <c r="T1058" s="6"/>
    </row>
    <row r="1059" spans="6:20" x14ac:dyDescent="0.2">
      <c r="F1059" s="6"/>
      <c r="G1059" s="6"/>
      <c r="H1059" s="6"/>
      <c r="I1059" s="6"/>
      <c r="J1059" s="6"/>
      <c r="K1059" s="6"/>
      <c r="L1059" s="6"/>
      <c r="M1059" s="6"/>
      <c r="N1059" s="6"/>
      <c r="O1059" s="6"/>
      <c r="P1059" s="6"/>
      <c r="Q1059" s="6"/>
      <c r="R1059" s="6"/>
      <c r="S1059" s="6"/>
      <c r="T1059" s="6"/>
    </row>
    <row r="1060" spans="6:20" x14ac:dyDescent="0.2">
      <c r="F1060" s="6"/>
      <c r="G1060" s="6"/>
      <c r="H1060" s="6"/>
      <c r="I1060" s="6"/>
      <c r="J1060" s="6"/>
      <c r="K1060" s="6"/>
      <c r="L1060" s="6"/>
      <c r="M1060" s="6"/>
      <c r="N1060" s="6"/>
      <c r="O1060" s="6"/>
      <c r="P1060" s="6"/>
      <c r="Q1060" s="6"/>
      <c r="R1060" s="6"/>
      <c r="S1060" s="6"/>
      <c r="T1060" s="6"/>
    </row>
    <row r="1061" spans="6:20" x14ac:dyDescent="0.2">
      <c r="F1061" s="6"/>
      <c r="G1061" s="6"/>
      <c r="H1061" s="6"/>
      <c r="I1061" s="6"/>
      <c r="J1061" s="6"/>
      <c r="K1061" s="6"/>
      <c r="L1061" s="6"/>
      <c r="M1061" s="6"/>
      <c r="N1061" s="6"/>
      <c r="O1061" s="6"/>
      <c r="P1061" s="6"/>
      <c r="Q1061" s="6"/>
      <c r="R1061" s="6"/>
      <c r="S1061" s="6"/>
      <c r="T1061" s="6"/>
    </row>
    <row r="1062" spans="6:20" x14ac:dyDescent="0.2">
      <c r="F1062" s="6"/>
      <c r="G1062" s="6"/>
      <c r="H1062" s="6"/>
      <c r="I1062" s="6"/>
      <c r="J1062" s="6"/>
      <c r="K1062" s="6"/>
      <c r="L1062" s="6"/>
      <c r="M1062" s="6"/>
      <c r="N1062" s="6"/>
      <c r="O1062" s="6"/>
      <c r="P1062" s="6"/>
      <c r="Q1062" s="6"/>
      <c r="R1062" s="6"/>
      <c r="S1062" s="6"/>
      <c r="T1062" s="6"/>
    </row>
    <row r="1063" spans="6:20" x14ac:dyDescent="0.2">
      <c r="F1063" s="6"/>
      <c r="G1063" s="6"/>
      <c r="H1063" s="6"/>
      <c r="I1063" s="6"/>
      <c r="J1063" s="6"/>
      <c r="K1063" s="6"/>
      <c r="L1063" s="6"/>
      <c r="M1063" s="6"/>
      <c r="N1063" s="6"/>
      <c r="O1063" s="6"/>
      <c r="P1063" s="6"/>
      <c r="Q1063" s="6"/>
      <c r="R1063" s="6"/>
      <c r="S1063" s="6"/>
      <c r="T1063" s="6"/>
    </row>
    <row r="1064" spans="6:20" x14ac:dyDescent="0.2">
      <c r="F1064" s="6"/>
      <c r="G1064" s="6"/>
      <c r="H1064" s="6"/>
      <c r="I1064" s="6"/>
      <c r="J1064" s="6"/>
      <c r="K1064" s="6"/>
      <c r="L1064" s="6"/>
      <c r="M1064" s="6"/>
      <c r="N1064" s="6"/>
      <c r="O1064" s="6"/>
      <c r="P1064" s="6"/>
      <c r="Q1064" s="6"/>
      <c r="R1064" s="6"/>
      <c r="S1064" s="6"/>
      <c r="T1064" s="6"/>
    </row>
    <row r="1065" spans="6:20" x14ac:dyDescent="0.2">
      <c r="F1065" s="6"/>
      <c r="G1065" s="6"/>
      <c r="H1065" s="6"/>
      <c r="I1065" s="6"/>
      <c r="J1065" s="6"/>
      <c r="K1065" s="6"/>
      <c r="L1065" s="6"/>
      <c r="M1065" s="6"/>
      <c r="N1065" s="6"/>
      <c r="O1065" s="6"/>
      <c r="P1065" s="6"/>
      <c r="Q1065" s="6"/>
      <c r="R1065" s="6"/>
      <c r="S1065" s="6"/>
      <c r="T1065" s="6"/>
    </row>
    <row r="1066" spans="6:20" x14ac:dyDescent="0.2">
      <c r="F1066" s="6"/>
      <c r="G1066" s="6"/>
      <c r="H1066" s="6"/>
      <c r="I1066" s="6"/>
      <c r="J1066" s="6"/>
      <c r="K1066" s="6"/>
      <c r="L1066" s="6"/>
      <c r="M1066" s="6"/>
      <c r="N1066" s="6"/>
      <c r="O1066" s="6"/>
      <c r="P1066" s="6"/>
      <c r="Q1066" s="6"/>
      <c r="R1066" s="6"/>
      <c r="S1066" s="6"/>
      <c r="T1066" s="6"/>
    </row>
    <row r="1067" spans="6:20" x14ac:dyDescent="0.2">
      <c r="F1067" s="6"/>
      <c r="G1067" s="6"/>
      <c r="H1067" s="6"/>
      <c r="I1067" s="6"/>
      <c r="J1067" s="6"/>
      <c r="K1067" s="6"/>
      <c r="L1067" s="6"/>
      <c r="M1067" s="6"/>
      <c r="N1067" s="6"/>
      <c r="O1067" s="6"/>
      <c r="P1067" s="6"/>
      <c r="Q1067" s="6"/>
      <c r="R1067" s="6"/>
      <c r="S1067" s="6"/>
      <c r="T1067" s="6"/>
    </row>
    <row r="1068" spans="6:20" x14ac:dyDescent="0.2">
      <c r="F1068" s="6"/>
      <c r="G1068" s="6"/>
      <c r="H1068" s="6"/>
      <c r="I1068" s="6"/>
      <c r="J1068" s="6"/>
      <c r="K1068" s="6"/>
      <c r="L1068" s="6"/>
      <c r="M1068" s="6"/>
      <c r="N1068" s="6"/>
      <c r="O1068" s="6"/>
      <c r="P1068" s="6"/>
      <c r="Q1068" s="6"/>
      <c r="R1068" s="6"/>
      <c r="S1068" s="6"/>
      <c r="T1068" s="6"/>
    </row>
    <row r="1069" spans="6:20" x14ac:dyDescent="0.2">
      <c r="F1069" s="6"/>
      <c r="G1069" s="6"/>
      <c r="H1069" s="6"/>
      <c r="I1069" s="6"/>
      <c r="J1069" s="6"/>
      <c r="K1069" s="6"/>
      <c r="L1069" s="6"/>
      <c r="M1069" s="6"/>
      <c r="N1069" s="6"/>
      <c r="O1069" s="6"/>
      <c r="P1069" s="6"/>
      <c r="Q1069" s="6"/>
      <c r="R1069" s="6"/>
      <c r="S1069" s="6"/>
      <c r="T1069" s="6"/>
    </row>
    <row r="1070" spans="6:20" x14ac:dyDescent="0.2">
      <c r="F1070" s="6"/>
      <c r="G1070" s="6"/>
      <c r="H1070" s="6"/>
      <c r="I1070" s="6"/>
      <c r="J1070" s="6"/>
      <c r="K1070" s="6"/>
      <c r="L1070" s="6"/>
      <c r="M1070" s="6"/>
      <c r="N1070" s="6"/>
      <c r="O1070" s="6"/>
      <c r="P1070" s="6"/>
      <c r="Q1070" s="6"/>
      <c r="R1070" s="6"/>
      <c r="S1070" s="6"/>
      <c r="T1070" s="6"/>
    </row>
    <row r="1071" spans="6:20" x14ac:dyDescent="0.2">
      <c r="F1071" s="6"/>
      <c r="G1071" s="6"/>
      <c r="H1071" s="6"/>
      <c r="I1071" s="6"/>
      <c r="J1071" s="6"/>
      <c r="K1071" s="6"/>
      <c r="L1071" s="6"/>
      <c r="M1071" s="6"/>
      <c r="N1071" s="6"/>
      <c r="O1071" s="6"/>
      <c r="P1071" s="6"/>
      <c r="Q1071" s="6"/>
      <c r="R1071" s="6"/>
      <c r="S1071" s="6"/>
      <c r="T1071" s="6"/>
    </row>
    <row r="1072" spans="6:20" x14ac:dyDescent="0.2">
      <c r="F1072" s="6"/>
      <c r="G1072" s="6"/>
      <c r="H1072" s="6"/>
      <c r="I1072" s="6"/>
      <c r="J1072" s="6"/>
      <c r="K1072" s="6"/>
      <c r="L1072" s="6"/>
      <c r="M1072" s="6"/>
      <c r="N1072" s="6"/>
      <c r="O1072" s="6"/>
      <c r="P1072" s="6"/>
      <c r="Q1072" s="6"/>
      <c r="R1072" s="6"/>
      <c r="S1072" s="6"/>
      <c r="T1072" s="6"/>
    </row>
    <row r="1073" spans="6:20" x14ac:dyDescent="0.2">
      <c r="F1073" s="6"/>
      <c r="G1073" s="6"/>
      <c r="H1073" s="6"/>
      <c r="I1073" s="6"/>
      <c r="J1073" s="6"/>
      <c r="K1073" s="6"/>
      <c r="L1073" s="6"/>
      <c r="M1073" s="6"/>
      <c r="N1073" s="6"/>
      <c r="O1073" s="6"/>
      <c r="P1073" s="6"/>
      <c r="Q1073" s="6"/>
      <c r="R1073" s="6"/>
      <c r="S1073" s="6"/>
      <c r="T1073" s="6"/>
    </row>
    <row r="1074" spans="6:20" x14ac:dyDescent="0.2">
      <c r="F1074" s="6"/>
      <c r="G1074" s="6"/>
      <c r="H1074" s="6"/>
      <c r="I1074" s="6"/>
      <c r="J1074" s="6"/>
      <c r="K1074" s="6"/>
      <c r="L1074" s="6"/>
      <c r="M1074" s="6"/>
      <c r="N1074" s="6"/>
      <c r="O1074" s="6"/>
      <c r="P1074" s="6"/>
      <c r="Q1074" s="6"/>
      <c r="R1074" s="6"/>
      <c r="S1074" s="6"/>
      <c r="T1074" s="6"/>
    </row>
    <row r="1075" spans="6:20" x14ac:dyDescent="0.2">
      <c r="F1075" s="6"/>
      <c r="G1075" s="6"/>
      <c r="H1075" s="6"/>
      <c r="I1075" s="6"/>
      <c r="J1075" s="6"/>
      <c r="K1075" s="6"/>
      <c r="L1075" s="6"/>
      <c r="M1075" s="6"/>
      <c r="N1075" s="6"/>
      <c r="O1075" s="6"/>
      <c r="P1075" s="6"/>
      <c r="Q1075" s="6"/>
      <c r="R1075" s="6"/>
      <c r="S1075" s="6"/>
      <c r="T1075" s="6"/>
    </row>
    <row r="1076" spans="6:20" x14ac:dyDescent="0.2">
      <c r="F1076" s="6"/>
      <c r="G1076" s="6"/>
      <c r="H1076" s="6"/>
      <c r="I1076" s="6"/>
      <c r="J1076" s="6"/>
      <c r="K1076" s="6"/>
      <c r="L1076" s="6"/>
      <c r="M1076" s="6"/>
      <c r="N1076" s="6"/>
      <c r="O1076" s="6"/>
      <c r="P1076" s="6"/>
      <c r="Q1076" s="6"/>
      <c r="R1076" s="6"/>
      <c r="S1076" s="6"/>
      <c r="T1076" s="6"/>
    </row>
    <row r="1077" spans="6:20" x14ac:dyDescent="0.2">
      <c r="F1077" s="6"/>
      <c r="G1077" s="6"/>
      <c r="H1077" s="6"/>
      <c r="I1077" s="6"/>
      <c r="J1077" s="6"/>
      <c r="K1077" s="6"/>
      <c r="L1077" s="6"/>
      <c r="M1077" s="6"/>
      <c r="N1077" s="6"/>
      <c r="O1077" s="6"/>
      <c r="P1077" s="6"/>
      <c r="Q1077" s="6"/>
      <c r="R1077" s="6"/>
      <c r="S1077" s="6"/>
      <c r="T1077" s="6"/>
    </row>
    <row r="1078" spans="6:20" x14ac:dyDescent="0.2">
      <c r="F1078" s="6"/>
      <c r="G1078" s="6"/>
      <c r="H1078" s="6"/>
      <c r="I1078" s="6"/>
      <c r="J1078" s="6"/>
      <c r="K1078" s="6"/>
      <c r="L1078" s="6"/>
      <c r="M1078" s="6"/>
      <c r="N1078" s="6"/>
      <c r="O1078" s="6"/>
      <c r="P1078" s="6"/>
      <c r="Q1078" s="6"/>
      <c r="R1078" s="6"/>
      <c r="S1078" s="6"/>
      <c r="T1078" s="6"/>
    </row>
    <row r="1079" spans="6:20" x14ac:dyDescent="0.2">
      <c r="F1079" s="6"/>
      <c r="G1079" s="6"/>
      <c r="H1079" s="6"/>
      <c r="I1079" s="6"/>
      <c r="J1079" s="6"/>
      <c r="K1079" s="6"/>
      <c r="L1079" s="6"/>
      <c r="M1079" s="6"/>
      <c r="N1079" s="6"/>
      <c r="O1079" s="6"/>
      <c r="P1079" s="6"/>
      <c r="Q1079" s="6"/>
      <c r="R1079" s="6"/>
      <c r="S1079" s="6"/>
      <c r="T1079" s="6"/>
    </row>
    <row r="1080" spans="6:20" x14ac:dyDescent="0.2">
      <c r="F1080" s="6"/>
      <c r="G1080" s="6"/>
      <c r="H1080" s="6"/>
      <c r="I1080" s="6"/>
      <c r="J1080" s="6"/>
      <c r="K1080" s="6"/>
      <c r="L1080" s="6"/>
      <c r="M1080" s="6"/>
      <c r="N1080" s="6"/>
      <c r="O1080" s="6"/>
      <c r="P1080" s="6"/>
      <c r="Q1080" s="6"/>
      <c r="R1080" s="6"/>
      <c r="S1080" s="6"/>
      <c r="T1080" s="6"/>
    </row>
    <row r="1081" spans="6:20" x14ac:dyDescent="0.2">
      <c r="F1081" s="6"/>
      <c r="G1081" s="6"/>
      <c r="H1081" s="6"/>
      <c r="I1081" s="6"/>
      <c r="J1081" s="6"/>
      <c r="K1081" s="6"/>
      <c r="L1081" s="6"/>
      <c r="M1081" s="6"/>
      <c r="N1081" s="6"/>
      <c r="O1081" s="6"/>
      <c r="P1081" s="6"/>
      <c r="Q1081" s="6"/>
      <c r="R1081" s="6"/>
      <c r="S1081" s="6"/>
      <c r="T1081" s="6"/>
    </row>
    <row r="1082" spans="6:20" x14ac:dyDescent="0.2">
      <c r="F1082" s="6"/>
      <c r="G1082" s="6"/>
      <c r="H1082" s="6"/>
      <c r="I1082" s="6"/>
      <c r="J1082" s="6"/>
      <c r="K1082" s="6"/>
      <c r="L1082" s="6"/>
      <c r="M1082" s="6"/>
      <c r="N1082" s="6"/>
      <c r="O1082" s="6"/>
      <c r="P1082" s="6"/>
      <c r="Q1082" s="6"/>
      <c r="R1082" s="6"/>
      <c r="S1082" s="6"/>
      <c r="T1082" s="6"/>
    </row>
    <row r="1083" spans="6:20" x14ac:dyDescent="0.2">
      <c r="F1083" s="6"/>
      <c r="G1083" s="6"/>
      <c r="H1083" s="6"/>
      <c r="I1083" s="6"/>
      <c r="J1083" s="6"/>
      <c r="K1083" s="6"/>
      <c r="L1083" s="6"/>
      <c r="M1083" s="6"/>
      <c r="N1083" s="6"/>
      <c r="O1083" s="6"/>
      <c r="P1083" s="6"/>
      <c r="Q1083" s="6"/>
      <c r="R1083" s="6"/>
      <c r="S1083" s="6"/>
      <c r="T1083" s="6"/>
    </row>
    <row r="1084" spans="6:20" x14ac:dyDescent="0.2">
      <c r="F1084" s="6"/>
      <c r="G1084" s="6"/>
      <c r="H1084" s="6"/>
      <c r="I1084" s="6"/>
      <c r="J1084" s="6"/>
      <c r="K1084" s="6"/>
      <c r="L1084" s="6"/>
      <c r="M1084" s="6"/>
      <c r="N1084" s="6"/>
      <c r="O1084" s="6"/>
      <c r="P1084" s="6"/>
      <c r="Q1084" s="6"/>
      <c r="R1084" s="6"/>
      <c r="S1084" s="6"/>
      <c r="T1084" s="6"/>
    </row>
    <row r="1085" spans="6:20" x14ac:dyDescent="0.2">
      <c r="F1085" s="6"/>
      <c r="G1085" s="6"/>
      <c r="H1085" s="6"/>
      <c r="I1085" s="6"/>
      <c r="J1085" s="6"/>
      <c r="K1085" s="6"/>
      <c r="L1085" s="6"/>
      <c r="M1085" s="6"/>
      <c r="N1085" s="6"/>
      <c r="O1085" s="6"/>
      <c r="P1085" s="6"/>
      <c r="Q1085" s="6"/>
      <c r="R1085" s="6"/>
      <c r="S1085" s="6"/>
      <c r="T1085" s="6"/>
    </row>
    <row r="1086" spans="6:20" x14ac:dyDescent="0.2">
      <c r="F1086" s="6"/>
      <c r="G1086" s="6"/>
      <c r="H1086" s="6"/>
      <c r="I1086" s="6"/>
      <c r="J1086" s="6"/>
      <c r="K1086" s="6"/>
      <c r="L1086" s="6"/>
      <c r="M1086" s="6"/>
      <c r="N1086" s="6"/>
      <c r="O1086" s="6"/>
      <c r="P1086" s="6"/>
      <c r="Q1086" s="6"/>
      <c r="R1086" s="6"/>
      <c r="S1086" s="6"/>
      <c r="T1086" s="6"/>
    </row>
    <row r="1087" spans="6:20" x14ac:dyDescent="0.2">
      <c r="F1087" s="6"/>
      <c r="G1087" s="6"/>
      <c r="H1087" s="6"/>
      <c r="I1087" s="6"/>
      <c r="J1087" s="6"/>
      <c r="K1087" s="6"/>
      <c r="L1087" s="6"/>
      <c r="M1087" s="6"/>
      <c r="N1087" s="6"/>
      <c r="O1087" s="6"/>
      <c r="P1087" s="6"/>
      <c r="Q1087" s="6"/>
      <c r="R1087" s="6"/>
      <c r="S1087" s="6"/>
      <c r="T1087" s="6"/>
    </row>
    <row r="1088" spans="6:20" x14ac:dyDescent="0.2">
      <c r="F1088" s="6"/>
      <c r="G1088" s="6"/>
      <c r="H1088" s="6"/>
      <c r="I1088" s="6"/>
      <c r="J1088" s="6"/>
      <c r="K1088" s="6"/>
      <c r="L1088" s="6"/>
      <c r="M1088" s="6"/>
      <c r="N1088" s="6"/>
      <c r="O1088" s="6"/>
      <c r="P1088" s="6"/>
      <c r="Q1088" s="6"/>
      <c r="R1088" s="6"/>
      <c r="S1088" s="6"/>
      <c r="T1088" s="6"/>
    </row>
    <row r="1089" spans="6:20" x14ac:dyDescent="0.2">
      <c r="F1089" s="6"/>
      <c r="G1089" s="6"/>
      <c r="H1089" s="6"/>
      <c r="I1089" s="6"/>
      <c r="J1089" s="6"/>
      <c r="K1089" s="6"/>
      <c r="L1089" s="6"/>
      <c r="M1089" s="6"/>
      <c r="N1089" s="6"/>
      <c r="O1089" s="6"/>
      <c r="P1089" s="6"/>
      <c r="Q1089" s="6"/>
      <c r="R1089" s="6"/>
      <c r="S1089" s="6"/>
      <c r="T1089" s="6"/>
    </row>
    <row r="1090" spans="6:20" x14ac:dyDescent="0.2">
      <c r="F1090" s="6"/>
      <c r="G1090" s="6"/>
      <c r="H1090" s="6"/>
      <c r="I1090" s="6"/>
      <c r="J1090" s="6"/>
      <c r="K1090" s="6"/>
      <c r="L1090" s="6"/>
      <c r="M1090" s="6"/>
      <c r="N1090" s="6"/>
      <c r="O1090" s="6"/>
      <c r="P1090" s="6"/>
      <c r="Q1090" s="6"/>
      <c r="R1090" s="6"/>
      <c r="S1090" s="6"/>
      <c r="T1090" s="6"/>
    </row>
    <row r="1091" spans="6:20" x14ac:dyDescent="0.2">
      <c r="F1091" s="6"/>
      <c r="G1091" s="6"/>
      <c r="H1091" s="6"/>
      <c r="I1091" s="6"/>
      <c r="J1091" s="6"/>
      <c r="K1091" s="6"/>
      <c r="L1091" s="6"/>
      <c r="M1091" s="6"/>
      <c r="N1091" s="6"/>
      <c r="O1091" s="6"/>
      <c r="P1091" s="6"/>
      <c r="Q1091" s="6"/>
      <c r="R1091" s="6"/>
      <c r="S1091" s="6"/>
      <c r="T1091" s="6"/>
    </row>
    <row r="1092" spans="6:20" x14ac:dyDescent="0.2">
      <c r="F1092" s="6"/>
      <c r="G1092" s="6"/>
      <c r="H1092" s="6"/>
      <c r="I1092" s="6"/>
      <c r="J1092" s="6"/>
      <c r="K1092" s="6"/>
      <c r="L1092" s="6"/>
      <c r="M1092" s="6"/>
      <c r="N1092" s="6"/>
      <c r="O1092" s="6"/>
      <c r="P1092" s="6"/>
      <c r="Q1092" s="6"/>
      <c r="R1092" s="6"/>
      <c r="S1092" s="6"/>
      <c r="T1092" s="6"/>
    </row>
    <row r="1093" spans="6:20" x14ac:dyDescent="0.2">
      <c r="F1093" s="6"/>
      <c r="G1093" s="6"/>
      <c r="H1093" s="6"/>
      <c r="I1093" s="6"/>
      <c r="J1093" s="6"/>
      <c r="K1093" s="6"/>
      <c r="L1093" s="6"/>
      <c r="M1093" s="6"/>
      <c r="N1093" s="6"/>
      <c r="O1093" s="6"/>
      <c r="P1093" s="6"/>
      <c r="Q1093" s="6"/>
      <c r="R1093" s="6"/>
      <c r="S1093" s="6"/>
      <c r="T1093" s="6"/>
    </row>
    <row r="1094" spans="6:20" x14ac:dyDescent="0.2">
      <c r="F1094" s="6"/>
      <c r="G1094" s="6"/>
      <c r="H1094" s="6"/>
      <c r="I1094" s="6"/>
      <c r="J1094" s="6"/>
      <c r="K1094" s="6"/>
      <c r="L1094" s="6"/>
      <c r="M1094" s="6"/>
      <c r="N1094" s="6"/>
      <c r="O1094" s="6"/>
      <c r="P1094" s="6"/>
      <c r="Q1094" s="6"/>
      <c r="R1094" s="6"/>
      <c r="S1094" s="6"/>
      <c r="T1094" s="6"/>
    </row>
    <row r="1095" spans="6:20" x14ac:dyDescent="0.2">
      <c r="F1095" s="6"/>
      <c r="G1095" s="6"/>
      <c r="H1095" s="6"/>
      <c r="I1095" s="6"/>
      <c r="J1095" s="6"/>
      <c r="K1095" s="6"/>
      <c r="L1095" s="6"/>
      <c r="M1095" s="6"/>
      <c r="N1095" s="6"/>
      <c r="O1095" s="6"/>
      <c r="P1095" s="6"/>
      <c r="Q1095" s="6"/>
      <c r="R1095" s="6"/>
      <c r="S1095" s="6"/>
      <c r="T1095" s="6"/>
    </row>
    <row r="1096" spans="6:20" x14ac:dyDescent="0.2">
      <c r="F1096" s="6"/>
      <c r="G1096" s="6"/>
      <c r="H1096" s="6"/>
      <c r="I1096" s="6"/>
      <c r="J1096" s="6"/>
      <c r="K1096" s="6"/>
      <c r="L1096" s="6"/>
      <c r="M1096" s="6"/>
      <c r="N1096" s="6"/>
      <c r="O1096" s="6"/>
      <c r="P1096" s="6"/>
      <c r="Q1096" s="6"/>
      <c r="R1096" s="6"/>
      <c r="S1096" s="6"/>
      <c r="T1096" s="6"/>
    </row>
    <row r="1097" spans="6:20" x14ac:dyDescent="0.2">
      <c r="F1097" s="6"/>
      <c r="G1097" s="6"/>
      <c r="H1097" s="6"/>
      <c r="I1097" s="6"/>
      <c r="J1097" s="6"/>
      <c r="K1097" s="6"/>
      <c r="L1097" s="6"/>
      <c r="M1097" s="6"/>
      <c r="N1097" s="6"/>
      <c r="O1097" s="6"/>
      <c r="P1097" s="6"/>
      <c r="Q1097" s="6"/>
      <c r="R1097" s="6"/>
      <c r="S1097" s="6"/>
      <c r="T1097" s="6"/>
    </row>
    <row r="1098" spans="6:20" x14ac:dyDescent="0.2">
      <c r="F1098" s="6"/>
      <c r="G1098" s="6"/>
      <c r="H1098" s="6"/>
      <c r="I1098" s="6"/>
      <c r="J1098" s="6"/>
      <c r="K1098" s="6"/>
      <c r="L1098" s="6"/>
      <c r="M1098" s="6"/>
      <c r="N1098" s="6"/>
      <c r="O1098" s="6"/>
      <c r="P1098" s="6"/>
      <c r="Q1098" s="6"/>
      <c r="R1098" s="6"/>
      <c r="S1098" s="6"/>
      <c r="T1098" s="6"/>
    </row>
    <row r="1099" spans="6:20" x14ac:dyDescent="0.2">
      <c r="F1099" s="6"/>
      <c r="G1099" s="6"/>
      <c r="H1099" s="6"/>
      <c r="I1099" s="6"/>
      <c r="J1099" s="6"/>
      <c r="K1099" s="6"/>
      <c r="L1099" s="6"/>
      <c r="M1099" s="6"/>
      <c r="N1099" s="6"/>
      <c r="O1099" s="6"/>
      <c r="P1099" s="6"/>
      <c r="Q1099" s="6"/>
      <c r="R1099" s="6"/>
      <c r="S1099" s="6"/>
      <c r="T1099" s="6"/>
    </row>
    <row r="1100" spans="6:20" x14ac:dyDescent="0.2">
      <c r="F1100" s="6"/>
      <c r="G1100" s="6"/>
      <c r="H1100" s="6"/>
      <c r="I1100" s="6"/>
      <c r="J1100" s="6"/>
      <c r="K1100" s="6"/>
      <c r="L1100" s="6"/>
      <c r="M1100" s="6"/>
      <c r="N1100" s="6"/>
      <c r="O1100" s="6"/>
      <c r="P1100" s="6"/>
      <c r="Q1100" s="6"/>
      <c r="R1100" s="6"/>
      <c r="S1100" s="6"/>
      <c r="T1100" s="6"/>
    </row>
    <row r="1101" spans="6:20" x14ac:dyDescent="0.2">
      <c r="F1101" s="6"/>
      <c r="G1101" s="6"/>
      <c r="H1101" s="6"/>
      <c r="I1101" s="6"/>
      <c r="J1101" s="6"/>
      <c r="K1101" s="6"/>
      <c r="L1101" s="6"/>
      <c r="M1101" s="6"/>
      <c r="N1101" s="6"/>
      <c r="O1101" s="6"/>
      <c r="P1101" s="6"/>
      <c r="Q1101" s="6"/>
      <c r="R1101" s="6"/>
      <c r="S1101" s="6"/>
      <c r="T1101" s="6"/>
    </row>
    <row r="1102" spans="6:20" x14ac:dyDescent="0.2">
      <c r="F1102" s="6"/>
      <c r="G1102" s="6"/>
      <c r="H1102" s="6"/>
      <c r="I1102" s="6"/>
      <c r="J1102" s="6"/>
      <c r="K1102" s="6"/>
      <c r="L1102" s="6"/>
      <c r="M1102" s="6"/>
      <c r="N1102" s="6"/>
      <c r="O1102" s="6"/>
      <c r="P1102" s="6"/>
      <c r="Q1102" s="6"/>
      <c r="R1102" s="6"/>
      <c r="S1102" s="6"/>
      <c r="T1102" s="6"/>
    </row>
    <row r="1103" spans="6:20" x14ac:dyDescent="0.2">
      <c r="F1103" s="6"/>
      <c r="G1103" s="6"/>
      <c r="H1103" s="6"/>
      <c r="I1103" s="6"/>
      <c r="J1103" s="6"/>
      <c r="K1103" s="6"/>
      <c r="L1103" s="6"/>
      <c r="M1103" s="6"/>
      <c r="N1103" s="6"/>
      <c r="O1103" s="6"/>
      <c r="P1103" s="6"/>
      <c r="Q1103" s="6"/>
      <c r="R1103" s="6"/>
      <c r="S1103" s="6"/>
      <c r="T1103" s="6"/>
    </row>
    <row r="1104" spans="6:20" x14ac:dyDescent="0.2">
      <c r="F1104" s="6"/>
      <c r="G1104" s="6"/>
      <c r="H1104" s="6"/>
      <c r="I1104" s="6"/>
      <c r="J1104" s="6"/>
      <c r="K1104" s="6"/>
      <c r="L1104" s="6"/>
      <c r="M1104" s="6"/>
      <c r="N1104" s="6"/>
      <c r="O1104" s="6"/>
      <c r="P1104" s="6"/>
      <c r="Q1104" s="6"/>
      <c r="R1104" s="6"/>
      <c r="S1104" s="6"/>
      <c r="T1104" s="6"/>
    </row>
    <row r="1105" spans="6:20" x14ac:dyDescent="0.2">
      <c r="F1105" s="6"/>
      <c r="G1105" s="6"/>
      <c r="H1105" s="6"/>
      <c r="I1105" s="6"/>
      <c r="J1105" s="6"/>
      <c r="K1105" s="6"/>
      <c r="L1105" s="6"/>
      <c r="M1105" s="6"/>
      <c r="N1105" s="6"/>
      <c r="O1105" s="6"/>
      <c r="P1105" s="6"/>
      <c r="Q1105" s="6"/>
      <c r="R1105" s="6"/>
      <c r="S1105" s="6"/>
      <c r="T1105" s="6"/>
    </row>
    <row r="1106" spans="6:20" x14ac:dyDescent="0.2">
      <c r="F1106" s="6"/>
      <c r="G1106" s="6"/>
      <c r="H1106" s="6"/>
      <c r="I1106" s="6"/>
      <c r="J1106" s="6"/>
      <c r="K1106" s="6"/>
      <c r="L1106" s="6"/>
      <c r="M1106" s="6"/>
      <c r="N1106" s="6"/>
      <c r="O1106" s="6"/>
      <c r="P1106" s="6"/>
      <c r="Q1106" s="6"/>
      <c r="R1106" s="6"/>
      <c r="S1106" s="6"/>
      <c r="T1106" s="6"/>
    </row>
    <row r="1107" spans="6:20" x14ac:dyDescent="0.2">
      <c r="F1107" s="6"/>
      <c r="G1107" s="6"/>
      <c r="H1107" s="6"/>
      <c r="I1107" s="6"/>
      <c r="J1107" s="6"/>
      <c r="K1107" s="6"/>
      <c r="L1107" s="6"/>
      <c r="M1107" s="6"/>
      <c r="N1107" s="6"/>
      <c r="O1107" s="6"/>
      <c r="P1107" s="6"/>
      <c r="Q1107" s="6"/>
      <c r="R1107" s="6"/>
      <c r="S1107" s="6"/>
      <c r="T1107" s="6"/>
    </row>
    <row r="1108" spans="6:20" x14ac:dyDescent="0.2">
      <c r="F1108" s="6"/>
      <c r="G1108" s="6"/>
      <c r="H1108" s="6"/>
      <c r="I1108" s="6"/>
      <c r="J1108" s="6"/>
      <c r="K1108" s="6"/>
      <c r="L1108" s="6"/>
      <c r="M1108" s="6"/>
      <c r="N1108" s="6"/>
      <c r="O1108" s="6"/>
      <c r="P1108" s="6"/>
      <c r="Q1108" s="6"/>
      <c r="R1108" s="6"/>
      <c r="S1108" s="6"/>
      <c r="T1108" s="6"/>
    </row>
    <row r="1109" spans="6:20" x14ac:dyDescent="0.2">
      <c r="F1109" s="6"/>
      <c r="G1109" s="6"/>
      <c r="H1109" s="6"/>
      <c r="I1109" s="6"/>
      <c r="J1109" s="6"/>
      <c r="K1109" s="6"/>
      <c r="L1109" s="6"/>
      <c r="M1109" s="6"/>
      <c r="N1109" s="6"/>
      <c r="O1109" s="6"/>
      <c r="P1109" s="6"/>
      <c r="Q1109" s="6"/>
      <c r="R1109" s="6"/>
      <c r="S1109" s="6"/>
      <c r="T1109" s="6"/>
    </row>
    <row r="1110" spans="6:20" x14ac:dyDescent="0.2">
      <c r="F1110" s="6"/>
      <c r="G1110" s="6"/>
      <c r="H1110" s="6"/>
      <c r="I1110" s="6"/>
      <c r="J1110" s="6"/>
      <c r="K1110" s="6"/>
      <c r="L1110" s="6"/>
      <c r="M1110" s="6"/>
      <c r="N1110" s="6"/>
      <c r="O1110" s="6"/>
      <c r="P1110" s="6"/>
      <c r="Q1110" s="6"/>
      <c r="R1110" s="6"/>
      <c r="S1110" s="6"/>
      <c r="T1110" s="6"/>
    </row>
    <row r="1111" spans="6:20" x14ac:dyDescent="0.2">
      <c r="F1111" s="6"/>
      <c r="G1111" s="6"/>
      <c r="H1111" s="6"/>
      <c r="I1111" s="6"/>
      <c r="J1111" s="6"/>
      <c r="K1111" s="6"/>
      <c r="L1111" s="6"/>
      <c r="M1111" s="6"/>
      <c r="N1111" s="6"/>
      <c r="O1111" s="6"/>
      <c r="P1111" s="6"/>
      <c r="Q1111" s="6"/>
      <c r="R1111" s="6"/>
      <c r="S1111" s="6"/>
      <c r="T1111" s="6"/>
    </row>
    <row r="1112" spans="6:20" x14ac:dyDescent="0.2">
      <c r="F1112" s="6"/>
      <c r="G1112" s="6"/>
      <c r="H1112" s="6"/>
      <c r="I1112" s="6"/>
      <c r="J1112" s="6"/>
      <c r="K1112" s="6"/>
      <c r="L1112" s="6"/>
      <c r="M1112" s="6"/>
      <c r="N1112" s="6"/>
      <c r="O1112" s="6"/>
      <c r="P1112" s="6"/>
      <c r="Q1112" s="6"/>
      <c r="R1112" s="6"/>
      <c r="S1112" s="6"/>
      <c r="T1112" s="6"/>
    </row>
    <row r="1113" spans="6:20" x14ac:dyDescent="0.2">
      <c r="F1113" s="6"/>
      <c r="G1113" s="6"/>
      <c r="H1113" s="6"/>
      <c r="I1113" s="6"/>
      <c r="J1113" s="6"/>
      <c r="K1113" s="6"/>
      <c r="L1113" s="6"/>
      <c r="M1113" s="6"/>
      <c r="N1113" s="6"/>
      <c r="O1113" s="6"/>
      <c r="P1113" s="6"/>
      <c r="Q1113" s="6"/>
      <c r="R1113" s="6"/>
      <c r="S1113" s="6"/>
      <c r="T1113" s="6"/>
    </row>
    <row r="1114" spans="6:20" x14ac:dyDescent="0.2">
      <c r="F1114" s="6"/>
      <c r="G1114" s="6"/>
      <c r="H1114" s="6"/>
      <c r="I1114" s="6"/>
      <c r="J1114" s="6"/>
      <c r="K1114" s="6"/>
      <c r="L1114" s="6"/>
      <c r="M1114" s="6"/>
      <c r="N1114" s="6"/>
      <c r="O1114" s="6"/>
      <c r="P1114" s="6"/>
      <c r="Q1114" s="6"/>
      <c r="R1114" s="6"/>
      <c r="S1114" s="6"/>
      <c r="T1114" s="6"/>
    </row>
    <row r="1115" spans="6:20" x14ac:dyDescent="0.2">
      <c r="F1115" s="6"/>
      <c r="G1115" s="6"/>
      <c r="H1115" s="6"/>
      <c r="I1115" s="6"/>
      <c r="J1115" s="6"/>
      <c r="K1115" s="6"/>
      <c r="L1115" s="6"/>
      <c r="M1115" s="6"/>
      <c r="N1115" s="6"/>
      <c r="O1115" s="6"/>
      <c r="P1115" s="6"/>
      <c r="Q1115" s="6"/>
      <c r="R1115" s="6"/>
      <c r="S1115" s="6"/>
      <c r="T1115" s="6"/>
    </row>
    <row r="1116" spans="6:20" x14ac:dyDescent="0.2">
      <c r="F1116" s="6"/>
      <c r="G1116" s="6"/>
      <c r="H1116" s="6"/>
      <c r="I1116" s="6"/>
      <c r="J1116" s="6"/>
      <c r="K1116" s="6"/>
      <c r="L1116" s="6"/>
      <c r="M1116" s="6"/>
      <c r="N1116" s="6"/>
      <c r="O1116" s="6"/>
      <c r="P1116" s="6"/>
      <c r="Q1116" s="6"/>
      <c r="R1116" s="6"/>
      <c r="S1116" s="6"/>
      <c r="T1116" s="6"/>
    </row>
    <row r="1117" spans="6:20" x14ac:dyDescent="0.2">
      <c r="F1117" s="6"/>
      <c r="G1117" s="6"/>
      <c r="H1117" s="6"/>
      <c r="I1117" s="6"/>
      <c r="J1117" s="6"/>
      <c r="K1117" s="6"/>
      <c r="L1117" s="6"/>
      <c r="M1117" s="6"/>
      <c r="N1117" s="6"/>
      <c r="O1117" s="6"/>
      <c r="P1117" s="6"/>
      <c r="Q1117" s="6"/>
      <c r="R1117" s="6"/>
      <c r="S1117" s="6"/>
      <c r="T1117" s="6"/>
    </row>
    <row r="1118" spans="6:20" x14ac:dyDescent="0.2">
      <c r="F1118" s="6"/>
      <c r="G1118" s="6"/>
      <c r="H1118" s="6"/>
      <c r="I1118" s="6"/>
      <c r="J1118" s="6"/>
      <c r="K1118" s="6"/>
      <c r="L1118" s="6"/>
      <c r="M1118" s="6"/>
      <c r="N1118" s="6"/>
      <c r="O1118" s="6"/>
      <c r="P1118" s="6"/>
      <c r="Q1118" s="6"/>
      <c r="R1118" s="6"/>
      <c r="S1118" s="6"/>
      <c r="T1118" s="6"/>
    </row>
    <row r="1119" spans="6:20" x14ac:dyDescent="0.2">
      <c r="F1119" s="6"/>
      <c r="G1119" s="6"/>
      <c r="H1119" s="6"/>
      <c r="I1119" s="6"/>
      <c r="J1119" s="6"/>
      <c r="K1119" s="6"/>
      <c r="L1119" s="6"/>
      <c r="M1119" s="6"/>
      <c r="N1119" s="6"/>
      <c r="O1119" s="6"/>
      <c r="P1119" s="6"/>
      <c r="Q1119" s="6"/>
      <c r="R1119" s="6"/>
      <c r="S1119" s="6"/>
      <c r="T1119" s="6"/>
    </row>
    <row r="1120" spans="6:20" x14ac:dyDescent="0.2">
      <c r="F1120" s="6"/>
      <c r="G1120" s="6"/>
      <c r="H1120" s="6"/>
      <c r="I1120" s="6"/>
      <c r="J1120" s="6"/>
      <c r="K1120" s="6"/>
      <c r="L1120" s="6"/>
      <c r="M1120" s="6"/>
      <c r="N1120" s="6"/>
      <c r="O1120" s="6"/>
      <c r="P1120" s="6"/>
      <c r="Q1120" s="6"/>
      <c r="R1120" s="6"/>
      <c r="S1120" s="6"/>
      <c r="T1120" s="6"/>
    </row>
    <row r="1121" spans="6:20" x14ac:dyDescent="0.2">
      <c r="F1121" s="6"/>
      <c r="G1121" s="6"/>
      <c r="H1121" s="6"/>
      <c r="I1121" s="6"/>
      <c r="J1121" s="6"/>
      <c r="K1121" s="6"/>
      <c r="L1121" s="6"/>
      <c r="M1121" s="6"/>
      <c r="N1121" s="6"/>
      <c r="O1121" s="6"/>
      <c r="P1121" s="6"/>
      <c r="Q1121" s="6"/>
      <c r="R1121" s="6"/>
      <c r="S1121" s="6"/>
      <c r="T1121" s="6"/>
    </row>
    <row r="1122" spans="6:20" x14ac:dyDescent="0.2">
      <c r="F1122" s="6"/>
      <c r="G1122" s="6"/>
      <c r="H1122" s="6"/>
      <c r="I1122" s="6"/>
      <c r="J1122" s="6"/>
      <c r="K1122" s="6"/>
      <c r="L1122" s="6"/>
      <c r="M1122" s="6"/>
      <c r="N1122" s="6"/>
      <c r="O1122" s="6"/>
      <c r="P1122" s="6"/>
      <c r="Q1122" s="6"/>
      <c r="R1122" s="6"/>
      <c r="S1122" s="6"/>
      <c r="T1122" s="6"/>
    </row>
    <row r="1123" spans="6:20" x14ac:dyDescent="0.2">
      <c r="F1123" s="6"/>
      <c r="G1123" s="6"/>
      <c r="H1123" s="6"/>
      <c r="I1123" s="6"/>
      <c r="J1123" s="6"/>
      <c r="K1123" s="6"/>
      <c r="L1123" s="6"/>
      <c r="M1123" s="6"/>
      <c r="N1123" s="6"/>
      <c r="O1123" s="6"/>
      <c r="P1123" s="6"/>
      <c r="Q1123" s="6"/>
      <c r="R1123" s="6"/>
      <c r="S1123" s="6"/>
      <c r="T1123" s="6"/>
    </row>
    <row r="1124" spans="6:20" x14ac:dyDescent="0.2">
      <c r="F1124" s="6"/>
      <c r="G1124" s="6"/>
      <c r="H1124" s="6"/>
      <c r="I1124" s="6"/>
      <c r="J1124" s="6"/>
      <c r="K1124" s="6"/>
      <c r="L1124" s="6"/>
      <c r="M1124" s="6"/>
      <c r="N1124" s="6"/>
      <c r="O1124" s="6"/>
      <c r="P1124" s="6"/>
      <c r="Q1124" s="6"/>
      <c r="R1124" s="6"/>
      <c r="S1124" s="6"/>
      <c r="T1124" s="6"/>
    </row>
    <row r="1125" spans="6:20" x14ac:dyDescent="0.2">
      <c r="F1125" s="6"/>
      <c r="G1125" s="6"/>
      <c r="H1125" s="6"/>
      <c r="I1125" s="6"/>
      <c r="J1125" s="6"/>
      <c r="K1125" s="6"/>
      <c r="L1125" s="6"/>
      <c r="M1125" s="6"/>
      <c r="N1125" s="6"/>
      <c r="O1125" s="6"/>
      <c r="P1125" s="6"/>
      <c r="Q1125" s="6"/>
      <c r="R1125" s="6"/>
      <c r="S1125" s="6"/>
      <c r="T1125" s="6"/>
    </row>
    <row r="1126" spans="6:20" x14ac:dyDescent="0.2">
      <c r="F1126" s="6"/>
      <c r="G1126" s="6"/>
      <c r="H1126" s="6"/>
      <c r="I1126" s="6"/>
      <c r="J1126" s="6"/>
      <c r="K1126" s="6"/>
      <c r="L1126" s="6"/>
      <c r="M1126" s="6"/>
      <c r="N1126" s="6"/>
      <c r="O1126" s="6"/>
      <c r="P1126" s="6"/>
      <c r="Q1126" s="6"/>
      <c r="R1126" s="6"/>
      <c r="S1126" s="6"/>
      <c r="T1126" s="6"/>
    </row>
    <row r="1127" spans="6:20" x14ac:dyDescent="0.2">
      <c r="F1127" s="6"/>
      <c r="G1127" s="6"/>
      <c r="H1127" s="6"/>
      <c r="I1127" s="6"/>
      <c r="J1127" s="6"/>
      <c r="K1127" s="6"/>
      <c r="L1127" s="6"/>
      <c r="M1127" s="6"/>
      <c r="N1127" s="6"/>
      <c r="O1127" s="6"/>
      <c r="P1127" s="6"/>
      <c r="Q1127" s="6"/>
      <c r="R1127" s="6"/>
      <c r="S1127" s="6"/>
      <c r="T1127" s="6"/>
    </row>
    <row r="1128" spans="6:20" x14ac:dyDescent="0.2">
      <c r="F1128" s="6"/>
      <c r="G1128" s="6"/>
      <c r="H1128" s="6"/>
      <c r="I1128" s="6"/>
      <c r="J1128" s="6"/>
      <c r="K1128" s="6"/>
      <c r="L1128" s="6"/>
      <c r="M1128" s="6"/>
      <c r="N1128" s="6"/>
      <c r="O1128" s="6"/>
      <c r="P1128" s="6"/>
      <c r="Q1128" s="6"/>
      <c r="R1128" s="6"/>
      <c r="S1128" s="6"/>
      <c r="T1128" s="6"/>
    </row>
    <row r="1129" spans="6:20" x14ac:dyDescent="0.2">
      <c r="F1129" s="6"/>
      <c r="G1129" s="6"/>
      <c r="H1129" s="6"/>
      <c r="I1129" s="6"/>
      <c r="J1129" s="6"/>
      <c r="K1129" s="6"/>
      <c r="L1129" s="6"/>
      <c r="M1129" s="6"/>
      <c r="N1129" s="6"/>
      <c r="O1129" s="6"/>
      <c r="P1129" s="6"/>
      <c r="Q1129" s="6"/>
      <c r="R1129" s="6"/>
      <c r="S1129" s="6"/>
      <c r="T1129" s="6"/>
    </row>
    <row r="1130" spans="6:20" x14ac:dyDescent="0.2">
      <c r="F1130" s="6"/>
      <c r="G1130" s="6"/>
      <c r="H1130" s="6"/>
      <c r="I1130" s="6"/>
      <c r="J1130" s="6"/>
      <c r="K1130" s="6"/>
      <c r="L1130" s="6"/>
      <c r="M1130" s="6"/>
      <c r="N1130" s="6"/>
      <c r="O1130" s="6"/>
      <c r="P1130" s="6"/>
      <c r="Q1130" s="6"/>
      <c r="R1130" s="6"/>
      <c r="S1130" s="6"/>
      <c r="T1130" s="6"/>
    </row>
    <row r="1131" spans="6:20" x14ac:dyDescent="0.2">
      <c r="F1131" s="6"/>
      <c r="G1131" s="6"/>
      <c r="H1131" s="6"/>
      <c r="I1131" s="6"/>
      <c r="J1131" s="6"/>
      <c r="K1131" s="6"/>
      <c r="L1131" s="6"/>
      <c r="M1131" s="6"/>
      <c r="N1131" s="6"/>
      <c r="O1131" s="6"/>
      <c r="P1131" s="6"/>
      <c r="Q1131" s="6"/>
      <c r="R1131" s="6"/>
      <c r="S1131" s="6"/>
      <c r="T1131" s="6"/>
    </row>
    <row r="1132" spans="6:20" x14ac:dyDescent="0.2">
      <c r="F1132" s="6"/>
      <c r="G1132" s="6"/>
      <c r="H1132" s="6"/>
      <c r="I1132" s="6"/>
      <c r="J1132" s="6"/>
      <c r="K1132" s="6"/>
      <c r="L1132" s="6"/>
      <c r="M1132" s="6"/>
      <c r="N1132" s="6"/>
      <c r="O1132" s="6"/>
      <c r="P1132" s="6"/>
      <c r="Q1132" s="6"/>
      <c r="R1132" s="6"/>
      <c r="S1132" s="6"/>
      <c r="T1132" s="6"/>
    </row>
    <row r="1133" spans="6:20" x14ac:dyDescent="0.2">
      <c r="F1133" s="6"/>
      <c r="G1133" s="6"/>
      <c r="H1133" s="6"/>
      <c r="I1133" s="6"/>
      <c r="J1133" s="6"/>
      <c r="K1133" s="6"/>
      <c r="L1133" s="6"/>
      <c r="M1133" s="6"/>
      <c r="N1133" s="6"/>
      <c r="O1133" s="6"/>
      <c r="P1133" s="6"/>
      <c r="Q1133" s="6"/>
      <c r="R1133" s="6"/>
      <c r="S1133" s="6"/>
      <c r="T1133" s="6"/>
    </row>
    <row r="1134" spans="6:20" x14ac:dyDescent="0.2">
      <c r="F1134" s="6"/>
      <c r="G1134" s="6"/>
      <c r="H1134" s="6"/>
      <c r="I1134" s="6"/>
      <c r="J1134" s="6"/>
      <c r="K1134" s="6"/>
      <c r="L1134" s="6"/>
      <c r="M1134" s="6"/>
      <c r="N1134" s="6"/>
      <c r="O1134" s="6"/>
      <c r="P1134" s="6"/>
      <c r="Q1134" s="6"/>
      <c r="R1134" s="6"/>
      <c r="S1134" s="6"/>
      <c r="T1134" s="6"/>
    </row>
    <row r="1135" spans="6:20" x14ac:dyDescent="0.2">
      <c r="F1135" s="6"/>
      <c r="G1135" s="6"/>
      <c r="H1135" s="6"/>
      <c r="I1135" s="6"/>
      <c r="J1135" s="6"/>
      <c r="K1135" s="6"/>
      <c r="L1135" s="6"/>
      <c r="M1135" s="6"/>
      <c r="N1135" s="6"/>
      <c r="O1135" s="6"/>
      <c r="P1135" s="6"/>
      <c r="Q1135" s="6"/>
      <c r="R1135" s="6"/>
      <c r="S1135" s="6"/>
      <c r="T1135" s="6"/>
    </row>
    <row r="1136" spans="6:20" x14ac:dyDescent="0.2">
      <c r="F1136" s="6"/>
      <c r="G1136" s="6"/>
      <c r="H1136" s="6"/>
      <c r="I1136" s="6"/>
      <c r="J1136" s="6"/>
      <c r="K1136" s="6"/>
      <c r="L1136" s="6"/>
      <c r="M1136" s="6"/>
      <c r="N1136" s="6"/>
      <c r="O1136" s="6"/>
      <c r="P1136" s="6"/>
      <c r="Q1136" s="6"/>
      <c r="R1136" s="6"/>
      <c r="S1136" s="6"/>
      <c r="T1136" s="6"/>
    </row>
    <row r="1137" spans="6:20" x14ac:dyDescent="0.2">
      <c r="F1137" s="6"/>
      <c r="G1137" s="6"/>
      <c r="H1137" s="6"/>
      <c r="I1137" s="6"/>
      <c r="J1137" s="6"/>
      <c r="K1137" s="6"/>
      <c r="L1137" s="6"/>
      <c r="M1137" s="6"/>
      <c r="N1137" s="6"/>
      <c r="O1137" s="6"/>
      <c r="P1137" s="6"/>
      <c r="Q1137" s="6"/>
      <c r="R1137" s="6"/>
      <c r="S1137" s="6"/>
      <c r="T1137" s="6"/>
    </row>
    <row r="1138" spans="6:20" x14ac:dyDescent="0.2">
      <c r="F1138" s="6"/>
      <c r="G1138" s="6"/>
      <c r="H1138" s="6"/>
      <c r="I1138" s="6"/>
      <c r="J1138" s="6"/>
      <c r="K1138" s="6"/>
      <c r="L1138" s="6"/>
      <c r="M1138" s="6"/>
      <c r="N1138" s="6"/>
      <c r="O1138" s="6"/>
      <c r="P1138" s="6"/>
      <c r="Q1138" s="6"/>
      <c r="R1138" s="6"/>
      <c r="S1138" s="6"/>
      <c r="T1138" s="6"/>
    </row>
    <row r="1139" spans="6:20" x14ac:dyDescent="0.2">
      <c r="F1139" s="6"/>
      <c r="G1139" s="6"/>
      <c r="H1139" s="6"/>
      <c r="I1139" s="6"/>
      <c r="J1139" s="6"/>
      <c r="K1139" s="6"/>
      <c r="L1139" s="6"/>
      <c r="M1139" s="6"/>
      <c r="N1139" s="6"/>
      <c r="O1139" s="6"/>
      <c r="P1139" s="6"/>
      <c r="Q1139" s="6"/>
      <c r="R1139" s="6"/>
      <c r="S1139" s="6"/>
      <c r="T1139" s="6"/>
    </row>
    <row r="1140" spans="6:20" x14ac:dyDescent="0.2">
      <c r="F1140" s="6"/>
      <c r="G1140" s="6"/>
      <c r="H1140" s="6"/>
      <c r="I1140" s="6"/>
      <c r="J1140" s="6"/>
      <c r="K1140" s="6"/>
      <c r="L1140" s="6"/>
      <c r="M1140" s="6"/>
      <c r="N1140" s="6"/>
      <c r="O1140" s="6"/>
      <c r="P1140" s="6"/>
      <c r="Q1140" s="6"/>
      <c r="R1140" s="6"/>
      <c r="S1140" s="6"/>
      <c r="T1140" s="6"/>
    </row>
    <row r="1141" spans="6:20" x14ac:dyDescent="0.2">
      <c r="F1141" s="6"/>
      <c r="G1141" s="6"/>
      <c r="H1141" s="6"/>
      <c r="I1141" s="6"/>
      <c r="J1141" s="6"/>
      <c r="K1141" s="6"/>
      <c r="L1141" s="6"/>
      <c r="M1141" s="6"/>
      <c r="N1141" s="6"/>
      <c r="O1141" s="6"/>
      <c r="P1141" s="6"/>
      <c r="Q1141" s="6"/>
      <c r="R1141" s="6"/>
      <c r="S1141" s="6"/>
      <c r="T1141" s="6"/>
    </row>
    <row r="1142" spans="6:20" x14ac:dyDescent="0.2">
      <c r="F1142" s="6"/>
      <c r="G1142" s="6"/>
      <c r="H1142" s="6"/>
      <c r="I1142" s="6"/>
      <c r="J1142" s="6"/>
      <c r="K1142" s="6"/>
      <c r="L1142" s="6"/>
      <c r="M1142" s="6"/>
      <c r="N1142" s="6"/>
      <c r="O1142" s="6"/>
      <c r="P1142" s="6"/>
      <c r="Q1142" s="6"/>
      <c r="R1142" s="6"/>
      <c r="S1142" s="6"/>
      <c r="T1142" s="6"/>
    </row>
    <row r="1143" spans="6:20" x14ac:dyDescent="0.2">
      <c r="F1143" s="6"/>
      <c r="G1143" s="6"/>
      <c r="H1143" s="6"/>
      <c r="I1143" s="6"/>
      <c r="J1143" s="6"/>
      <c r="K1143" s="6"/>
      <c r="L1143" s="6"/>
      <c r="M1143" s="6"/>
      <c r="N1143" s="6"/>
      <c r="O1143" s="6"/>
      <c r="P1143" s="6"/>
      <c r="Q1143" s="6"/>
      <c r="R1143" s="6"/>
      <c r="S1143" s="6"/>
      <c r="T1143" s="6"/>
    </row>
    <row r="1144" spans="6:20" x14ac:dyDescent="0.2">
      <c r="F1144" s="6"/>
      <c r="G1144" s="6"/>
      <c r="H1144" s="6"/>
      <c r="I1144" s="6"/>
      <c r="J1144" s="6"/>
      <c r="K1144" s="6"/>
      <c r="L1144" s="6"/>
      <c r="M1144" s="6"/>
      <c r="N1144" s="6"/>
      <c r="O1144" s="6"/>
      <c r="P1144" s="6"/>
      <c r="Q1144" s="6"/>
      <c r="R1144" s="6"/>
      <c r="S1144" s="6"/>
      <c r="T1144" s="6"/>
    </row>
    <row r="1145" spans="6:20" x14ac:dyDescent="0.2">
      <c r="F1145" s="6"/>
      <c r="G1145" s="6"/>
      <c r="H1145" s="6"/>
      <c r="I1145" s="6"/>
      <c r="J1145" s="6"/>
      <c r="K1145" s="6"/>
      <c r="L1145" s="6"/>
      <c r="M1145" s="6"/>
      <c r="N1145" s="6"/>
      <c r="O1145" s="6"/>
      <c r="P1145" s="6"/>
      <c r="Q1145" s="6"/>
      <c r="R1145" s="6"/>
      <c r="S1145" s="6"/>
      <c r="T1145" s="6"/>
    </row>
    <row r="1146" spans="6:20" x14ac:dyDescent="0.2">
      <c r="F1146" s="6"/>
      <c r="G1146" s="6"/>
      <c r="H1146" s="6"/>
      <c r="I1146" s="6"/>
      <c r="J1146" s="6"/>
      <c r="K1146" s="6"/>
      <c r="L1146" s="6"/>
      <c r="M1146" s="6"/>
      <c r="N1146" s="6"/>
      <c r="O1146" s="6"/>
      <c r="P1146" s="6"/>
      <c r="Q1146" s="6"/>
      <c r="R1146" s="6"/>
      <c r="S1146" s="6"/>
      <c r="T1146" s="6"/>
    </row>
    <row r="1147" spans="6:20" x14ac:dyDescent="0.2">
      <c r="F1147" s="6"/>
      <c r="G1147" s="6"/>
      <c r="H1147" s="6"/>
      <c r="I1147" s="6"/>
      <c r="J1147" s="6"/>
      <c r="K1147" s="6"/>
      <c r="L1147" s="6"/>
      <c r="M1147" s="6"/>
      <c r="N1147" s="6"/>
      <c r="O1147" s="6"/>
      <c r="P1147" s="6"/>
      <c r="Q1147" s="6"/>
      <c r="R1147" s="6"/>
      <c r="S1147" s="6"/>
      <c r="T1147" s="6"/>
    </row>
    <row r="1148" spans="6:20" x14ac:dyDescent="0.2">
      <c r="F1148" s="6"/>
      <c r="G1148" s="6"/>
      <c r="H1148" s="6"/>
      <c r="I1148" s="6"/>
      <c r="J1148" s="6"/>
      <c r="K1148" s="6"/>
      <c r="L1148" s="6"/>
      <c r="M1148" s="6"/>
      <c r="N1148" s="6"/>
      <c r="O1148" s="6"/>
      <c r="P1148" s="6"/>
      <c r="Q1148" s="6"/>
      <c r="R1148" s="6"/>
      <c r="S1148" s="6"/>
      <c r="T1148" s="6"/>
    </row>
    <row r="1149" spans="6:20" x14ac:dyDescent="0.2">
      <c r="F1149" s="6"/>
      <c r="G1149" s="6"/>
      <c r="H1149" s="6"/>
      <c r="I1149" s="6"/>
      <c r="J1149" s="6"/>
      <c r="K1149" s="6"/>
      <c r="L1149" s="6"/>
      <c r="M1149" s="6"/>
      <c r="N1149" s="6"/>
      <c r="O1149" s="6"/>
      <c r="P1149" s="6"/>
      <c r="Q1149" s="6"/>
      <c r="R1149" s="6"/>
      <c r="S1149" s="6"/>
      <c r="T1149" s="6"/>
    </row>
    <row r="1150" spans="6:20" x14ac:dyDescent="0.2">
      <c r="F1150" s="6"/>
      <c r="G1150" s="6"/>
      <c r="H1150" s="6"/>
      <c r="I1150" s="6"/>
      <c r="J1150" s="6"/>
      <c r="K1150" s="6"/>
      <c r="L1150" s="6"/>
      <c r="M1150" s="6"/>
      <c r="N1150" s="6"/>
      <c r="O1150" s="6"/>
      <c r="P1150" s="6"/>
      <c r="Q1150" s="6"/>
      <c r="R1150" s="6"/>
      <c r="S1150" s="6"/>
      <c r="T1150" s="6"/>
    </row>
    <row r="1151" spans="6:20" x14ac:dyDescent="0.2">
      <c r="F1151" s="6"/>
      <c r="G1151" s="6"/>
      <c r="H1151" s="6"/>
      <c r="I1151" s="6"/>
      <c r="J1151" s="6"/>
      <c r="K1151" s="6"/>
      <c r="L1151" s="6"/>
      <c r="M1151" s="6"/>
      <c r="N1151" s="6"/>
      <c r="O1151" s="6"/>
      <c r="P1151" s="6"/>
      <c r="Q1151" s="6"/>
      <c r="R1151" s="6"/>
      <c r="S1151" s="6"/>
      <c r="T1151" s="6"/>
    </row>
    <row r="1152" spans="6:20" x14ac:dyDescent="0.2">
      <c r="F1152" s="6"/>
      <c r="G1152" s="6"/>
      <c r="H1152" s="6"/>
      <c r="I1152" s="6"/>
      <c r="J1152" s="6"/>
      <c r="K1152" s="6"/>
      <c r="L1152" s="6"/>
      <c r="M1152" s="6"/>
      <c r="N1152" s="6"/>
      <c r="O1152" s="6"/>
      <c r="P1152" s="6"/>
      <c r="Q1152" s="6"/>
      <c r="R1152" s="6"/>
      <c r="S1152" s="6"/>
      <c r="T1152" s="6"/>
    </row>
    <row r="1153" spans="6:20" x14ac:dyDescent="0.2">
      <c r="F1153" s="6"/>
      <c r="G1153" s="6"/>
      <c r="H1153" s="6"/>
      <c r="I1153" s="6"/>
      <c r="J1153" s="6"/>
      <c r="K1153" s="6"/>
      <c r="L1153" s="6"/>
      <c r="M1153" s="6"/>
      <c r="N1153" s="6"/>
      <c r="O1153" s="6"/>
      <c r="P1153" s="6"/>
      <c r="Q1153" s="6"/>
      <c r="R1153" s="6"/>
      <c r="S1153" s="6"/>
      <c r="T1153" s="6"/>
    </row>
    <row r="1154" spans="6:20" x14ac:dyDescent="0.2">
      <c r="F1154" s="6"/>
      <c r="G1154" s="6"/>
      <c r="H1154" s="6"/>
      <c r="I1154" s="6"/>
      <c r="J1154" s="6"/>
      <c r="K1154" s="6"/>
      <c r="L1154" s="6"/>
      <c r="M1154" s="6"/>
      <c r="N1154" s="6"/>
      <c r="O1154" s="6"/>
      <c r="P1154" s="6"/>
      <c r="Q1154" s="6"/>
      <c r="R1154" s="6"/>
      <c r="S1154" s="6"/>
      <c r="T1154" s="6"/>
    </row>
    <row r="1155" spans="6:20" x14ac:dyDescent="0.2">
      <c r="F1155" s="6"/>
      <c r="G1155" s="6"/>
      <c r="H1155" s="6"/>
      <c r="I1155" s="6"/>
      <c r="J1155" s="6"/>
      <c r="K1155" s="6"/>
      <c r="L1155" s="6"/>
      <c r="M1155" s="6"/>
      <c r="N1155" s="6"/>
      <c r="O1155" s="6"/>
      <c r="P1155" s="6"/>
      <c r="Q1155" s="6"/>
      <c r="R1155" s="6"/>
      <c r="S1155" s="6"/>
      <c r="T1155" s="6"/>
    </row>
    <row r="1156" spans="6:20" x14ac:dyDescent="0.2">
      <c r="F1156" s="6"/>
      <c r="G1156" s="6"/>
      <c r="H1156" s="6"/>
      <c r="I1156" s="6"/>
      <c r="J1156" s="6"/>
      <c r="K1156" s="6"/>
      <c r="L1156" s="6"/>
      <c r="M1156" s="6"/>
      <c r="N1156" s="6"/>
      <c r="O1156" s="6"/>
      <c r="P1156" s="6"/>
      <c r="Q1156" s="6"/>
      <c r="R1156" s="6"/>
      <c r="S1156" s="6"/>
      <c r="T1156" s="6"/>
    </row>
    <row r="1157" spans="6:20" x14ac:dyDescent="0.2">
      <c r="F1157" s="6"/>
      <c r="G1157" s="6"/>
      <c r="H1157" s="6"/>
      <c r="I1157" s="6"/>
      <c r="J1157" s="6"/>
      <c r="K1157" s="6"/>
      <c r="L1157" s="6"/>
      <c r="M1157" s="6"/>
      <c r="N1157" s="6"/>
      <c r="O1157" s="6"/>
      <c r="P1157" s="6"/>
      <c r="Q1157" s="6"/>
      <c r="R1157" s="6"/>
      <c r="S1157" s="6"/>
      <c r="T1157" s="6"/>
    </row>
    <row r="1158" spans="6:20" x14ac:dyDescent="0.2">
      <c r="F1158" s="6"/>
      <c r="G1158" s="6"/>
      <c r="H1158" s="6"/>
      <c r="I1158" s="6"/>
      <c r="J1158" s="6"/>
      <c r="K1158" s="6"/>
      <c r="L1158" s="6"/>
      <c r="M1158" s="6"/>
      <c r="N1158" s="6"/>
      <c r="O1158" s="6"/>
      <c r="P1158" s="6"/>
      <c r="Q1158" s="6"/>
      <c r="R1158" s="6"/>
      <c r="S1158" s="6"/>
      <c r="T1158" s="6"/>
    </row>
    <row r="1159" spans="6:20" x14ac:dyDescent="0.2">
      <c r="F1159" s="6"/>
      <c r="G1159" s="6"/>
      <c r="H1159" s="6"/>
      <c r="I1159" s="6"/>
      <c r="J1159" s="6"/>
      <c r="K1159" s="6"/>
      <c r="L1159" s="6"/>
      <c r="M1159" s="6"/>
      <c r="N1159" s="6"/>
      <c r="O1159" s="6"/>
      <c r="P1159" s="6"/>
      <c r="Q1159" s="6"/>
      <c r="R1159" s="6"/>
      <c r="S1159" s="6"/>
      <c r="T1159" s="6"/>
    </row>
    <row r="1160" spans="6:20" x14ac:dyDescent="0.2">
      <c r="F1160" s="6"/>
      <c r="G1160" s="6"/>
      <c r="H1160" s="6"/>
      <c r="I1160" s="6"/>
      <c r="J1160" s="6"/>
      <c r="K1160" s="6"/>
      <c r="L1160" s="6"/>
      <c r="M1160" s="6"/>
      <c r="N1160" s="6"/>
      <c r="O1160" s="6"/>
      <c r="P1160" s="6"/>
      <c r="Q1160" s="6"/>
      <c r="R1160" s="6"/>
      <c r="S1160" s="6"/>
      <c r="T1160" s="6"/>
    </row>
    <row r="1161" spans="6:20" x14ac:dyDescent="0.2">
      <c r="F1161" s="6"/>
      <c r="G1161" s="6"/>
      <c r="H1161" s="6"/>
      <c r="I1161" s="6"/>
      <c r="J1161" s="6"/>
      <c r="K1161" s="6"/>
      <c r="L1161" s="6"/>
      <c r="M1161" s="6"/>
      <c r="N1161" s="6"/>
      <c r="O1161" s="6"/>
      <c r="P1161" s="6"/>
      <c r="Q1161" s="6"/>
      <c r="R1161" s="6"/>
      <c r="S1161" s="6"/>
      <c r="T1161" s="6"/>
    </row>
    <row r="1162" spans="6:20" x14ac:dyDescent="0.2">
      <c r="F1162" s="6"/>
      <c r="G1162" s="6"/>
      <c r="H1162" s="6"/>
      <c r="I1162" s="6"/>
      <c r="J1162" s="6"/>
      <c r="K1162" s="6"/>
      <c r="L1162" s="6"/>
      <c r="M1162" s="6"/>
      <c r="N1162" s="6"/>
      <c r="O1162" s="6"/>
      <c r="P1162" s="6"/>
      <c r="Q1162" s="6"/>
      <c r="R1162" s="6"/>
      <c r="S1162" s="6"/>
      <c r="T1162" s="6"/>
    </row>
    <row r="1163" spans="6:20" x14ac:dyDescent="0.2">
      <c r="F1163" s="6"/>
      <c r="G1163" s="6"/>
      <c r="H1163" s="6"/>
      <c r="I1163" s="6"/>
      <c r="J1163" s="6"/>
      <c r="K1163" s="6"/>
      <c r="L1163" s="6"/>
      <c r="M1163" s="6"/>
      <c r="N1163" s="6"/>
      <c r="O1163" s="6"/>
      <c r="P1163" s="6"/>
      <c r="Q1163" s="6"/>
      <c r="R1163" s="6"/>
      <c r="S1163" s="6"/>
      <c r="T1163" s="6"/>
    </row>
    <row r="1164" spans="6:20" x14ac:dyDescent="0.2">
      <c r="F1164" s="6"/>
      <c r="G1164" s="6"/>
      <c r="H1164" s="6"/>
      <c r="I1164" s="6"/>
      <c r="J1164" s="6"/>
      <c r="K1164" s="6"/>
      <c r="L1164" s="6"/>
      <c r="M1164" s="6"/>
      <c r="N1164" s="6"/>
      <c r="O1164" s="6"/>
      <c r="P1164" s="6"/>
      <c r="Q1164" s="6"/>
      <c r="R1164" s="6"/>
      <c r="S1164" s="6"/>
      <c r="T1164" s="6"/>
    </row>
    <row r="1165" spans="6:20" x14ac:dyDescent="0.2">
      <c r="F1165" s="6"/>
      <c r="G1165" s="6"/>
      <c r="H1165" s="6"/>
      <c r="I1165" s="6"/>
      <c r="J1165" s="6"/>
      <c r="K1165" s="6"/>
      <c r="L1165" s="6"/>
      <c r="M1165" s="6"/>
      <c r="N1165" s="6"/>
      <c r="O1165" s="6"/>
      <c r="P1165" s="6"/>
      <c r="Q1165" s="6"/>
      <c r="R1165" s="6"/>
      <c r="S1165" s="6"/>
      <c r="T1165" s="6"/>
    </row>
    <row r="1166" spans="6:20" x14ac:dyDescent="0.2">
      <c r="F1166" s="6"/>
      <c r="G1166" s="6"/>
      <c r="H1166" s="6"/>
      <c r="I1166" s="6"/>
      <c r="J1166" s="6"/>
      <c r="K1166" s="6"/>
      <c r="L1166" s="6"/>
      <c r="M1166" s="6"/>
      <c r="N1166" s="6"/>
      <c r="O1166" s="6"/>
      <c r="P1166" s="6"/>
      <c r="Q1166" s="6"/>
      <c r="R1166" s="6"/>
      <c r="S1166" s="6"/>
      <c r="T1166" s="6"/>
    </row>
    <row r="1167" spans="6:20" x14ac:dyDescent="0.2">
      <c r="F1167" s="6"/>
      <c r="G1167" s="6"/>
      <c r="H1167" s="6"/>
      <c r="I1167" s="6"/>
      <c r="J1167" s="6"/>
      <c r="K1167" s="6"/>
      <c r="L1167" s="6"/>
      <c r="M1167" s="6"/>
      <c r="N1167" s="6"/>
      <c r="O1167" s="6"/>
      <c r="P1167" s="6"/>
      <c r="Q1167" s="6"/>
      <c r="R1167" s="6"/>
      <c r="S1167" s="6"/>
      <c r="T1167" s="6"/>
    </row>
    <row r="1168" spans="6:20" x14ac:dyDescent="0.2">
      <c r="F1168" s="6"/>
      <c r="G1168" s="6"/>
      <c r="H1168" s="6"/>
      <c r="I1168" s="6"/>
      <c r="J1168" s="6"/>
      <c r="K1168" s="6"/>
      <c r="L1168" s="6"/>
      <c r="M1168" s="6"/>
      <c r="N1168" s="6"/>
      <c r="O1168" s="6"/>
      <c r="P1168" s="6"/>
      <c r="Q1168" s="6"/>
      <c r="R1168" s="6"/>
      <c r="S1168" s="6"/>
      <c r="T1168" s="6"/>
    </row>
    <row r="1169" spans="6:20" x14ac:dyDescent="0.2">
      <c r="F1169" s="6"/>
      <c r="G1169" s="6"/>
      <c r="H1169" s="6"/>
      <c r="I1169" s="6"/>
      <c r="J1169" s="6"/>
      <c r="K1169" s="6"/>
      <c r="L1169" s="6"/>
      <c r="M1169" s="6"/>
      <c r="N1169" s="6"/>
      <c r="O1169" s="6"/>
      <c r="P1169" s="6"/>
      <c r="Q1169" s="6"/>
      <c r="R1169" s="6"/>
      <c r="S1169" s="6"/>
      <c r="T1169" s="6"/>
    </row>
    <row r="1170" spans="6:20" x14ac:dyDescent="0.2">
      <c r="F1170" s="6"/>
      <c r="G1170" s="6"/>
      <c r="H1170" s="6"/>
      <c r="I1170" s="6"/>
      <c r="J1170" s="6"/>
      <c r="K1170" s="6"/>
      <c r="L1170" s="6"/>
      <c r="M1170" s="6"/>
      <c r="N1170" s="6"/>
      <c r="O1170" s="6"/>
      <c r="P1170" s="6"/>
      <c r="Q1170" s="6"/>
      <c r="R1170" s="6"/>
      <c r="S1170" s="6"/>
      <c r="T1170" s="6"/>
    </row>
    <row r="1171" spans="6:20" x14ac:dyDescent="0.2">
      <c r="F1171" s="6"/>
      <c r="G1171" s="6"/>
      <c r="H1171" s="6"/>
      <c r="I1171" s="6"/>
      <c r="J1171" s="6"/>
      <c r="K1171" s="6"/>
      <c r="L1171" s="6"/>
      <c r="M1171" s="6"/>
      <c r="N1171" s="6"/>
      <c r="O1171" s="6"/>
      <c r="P1171" s="6"/>
      <c r="Q1171" s="6"/>
      <c r="R1171" s="6"/>
      <c r="S1171" s="6"/>
      <c r="T1171" s="6"/>
    </row>
    <row r="1172" spans="6:20" x14ac:dyDescent="0.2">
      <c r="F1172" s="6"/>
      <c r="G1172" s="6"/>
      <c r="H1172" s="6"/>
      <c r="I1172" s="6"/>
      <c r="J1172" s="6"/>
      <c r="K1172" s="6"/>
      <c r="L1172" s="6"/>
      <c r="M1172" s="6"/>
      <c r="N1172" s="6"/>
      <c r="O1172" s="6"/>
      <c r="P1172" s="6"/>
      <c r="Q1172" s="6"/>
      <c r="R1172" s="6"/>
      <c r="S1172" s="6"/>
      <c r="T1172" s="6"/>
    </row>
    <row r="1173" spans="6:20" x14ac:dyDescent="0.2">
      <c r="F1173" s="6"/>
      <c r="G1173" s="6"/>
      <c r="H1173" s="6"/>
      <c r="I1173" s="6"/>
      <c r="J1173" s="6"/>
      <c r="K1173" s="6"/>
      <c r="L1173" s="6"/>
      <c r="M1173" s="6"/>
      <c r="N1173" s="6"/>
      <c r="O1173" s="6"/>
      <c r="P1173" s="6"/>
      <c r="Q1173" s="6"/>
      <c r="R1173" s="6"/>
      <c r="S1173" s="6"/>
      <c r="T1173" s="6"/>
    </row>
    <row r="1174" spans="6:20" x14ac:dyDescent="0.2">
      <c r="F1174" s="6"/>
      <c r="G1174" s="6"/>
      <c r="H1174" s="6"/>
      <c r="I1174" s="6"/>
      <c r="J1174" s="6"/>
      <c r="K1174" s="6"/>
      <c r="L1174" s="6"/>
      <c r="M1174" s="6"/>
      <c r="N1174" s="6"/>
      <c r="O1174" s="6"/>
      <c r="P1174" s="6"/>
      <c r="Q1174" s="6"/>
      <c r="R1174" s="6"/>
      <c r="S1174" s="6"/>
      <c r="T1174" s="6"/>
    </row>
    <row r="1175" spans="6:20" x14ac:dyDescent="0.2">
      <c r="F1175" s="6"/>
      <c r="G1175" s="6"/>
      <c r="H1175" s="6"/>
      <c r="I1175" s="6"/>
      <c r="J1175" s="6"/>
      <c r="K1175" s="6"/>
      <c r="L1175" s="6"/>
      <c r="M1175" s="6"/>
      <c r="N1175" s="6"/>
      <c r="O1175" s="6"/>
      <c r="P1175" s="6"/>
      <c r="Q1175" s="6"/>
      <c r="R1175" s="6"/>
      <c r="S1175" s="6"/>
      <c r="T1175" s="6"/>
    </row>
    <row r="1176" spans="6:20" x14ac:dyDescent="0.2">
      <c r="F1176" s="6"/>
      <c r="G1176" s="6"/>
      <c r="H1176" s="6"/>
      <c r="I1176" s="6"/>
      <c r="J1176" s="6"/>
      <c r="K1176" s="6"/>
      <c r="L1176" s="6"/>
      <c r="M1176" s="6"/>
      <c r="N1176" s="6"/>
      <c r="O1176" s="6"/>
      <c r="P1176" s="6"/>
      <c r="Q1176" s="6"/>
      <c r="R1176" s="6"/>
      <c r="S1176" s="6"/>
      <c r="T1176" s="6"/>
    </row>
    <row r="1177" spans="6:20" x14ac:dyDescent="0.2">
      <c r="F1177" s="6"/>
      <c r="G1177" s="6"/>
      <c r="H1177" s="6"/>
      <c r="I1177" s="6"/>
      <c r="J1177" s="6"/>
      <c r="K1177" s="6"/>
      <c r="L1177" s="6"/>
      <c r="M1177" s="6"/>
      <c r="N1177" s="6"/>
      <c r="O1177" s="6"/>
      <c r="P1177" s="6"/>
      <c r="Q1177" s="6"/>
      <c r="R1177" s="6"/>
      <c r="S1177" s="6"/>
      <c r="T1177" s="6"/>
    </row>
    <row r="1178" spans="6:20" x14ac:dyDescent="0.2">
      <c r="F1178" s="6"/>
      <c r="G1178" s="6"/>
      <c r="H1178" s="6"/>
      <c r="I1178" s="6"/>
      <c r="J1178" s="6"/>
      <c r="K1178" s="6"/>
      <c r="L1178" s="6"/>
      <c r="M1178" s="6"/>
      <c r="N1178" s="6"/>
      <c r="O1178" s="6"/>
      <c r="P1178" s="6"/>
      <c r="Q1178" s="6"/>
      <c r="R1178" s="6"/>
      <c r="S1178" s="6"/>
      <c r="T1178" s="6"/>
    </row>
    <row r="1179" spans="6:20" x14ac:dyDescent="0.2">
      <c r="F1179" s="6"/>
      <c r="G1179" s="6"/>
      <c r="H1179" s="6"/>
      <c r="I1179" s="6"/>
      <c r="J1179" s="6"/>
      <c r="K1179" s="6"/>
      <c r="L1179" s="6"/>
      <c r="M1179" s="6"/>
      <c r="N1179" s="6"/>
      <c r="O1179" s="6"/>
      <c r="P1179" s="6"/>
      <c r="Q1179" s="6"/>
      <c r="R1179" s="6"/>
      <c r="S1179" s="6"/>
      <c r="T1179" s="6"/>
    </row>
    <row r="1180" spans="6:20" x14ac:dyDescent="0.2">
      <c r="F1180" s="6"/>
      <c r="G1180" s="6"/>
      <c r="H1180" s="6"/>
      <c r="I1180" s="6"/>
      <c r="J1180" s="6"/>
      <c r="K1180" s="6"/>
      <c r="L1180" s="6"/>
      <c r="M1180" s="6"/>
      <c r="N1180" s="6"/>
      <c r="O1180" s="6"/>
      <c r="P1180" s="6"/>
      <c r="Q1180" s="6"/>
      <c r="R1180" s="6"/>
      <c r="S1180" s="6"/>
      <c r="T1180" s="6"/>
    </row>
    <row r="1181" spans="6:20" x14ac:dyDescent="0.2">
      <c r="F1181" s="6"/>
      <c r="G1181" s="6"/>
      <c r="H1181" s="6"/>
      <c r="I1181" s="6"/>
      <c r="J1181" s="6"/>
      <c r="K1181" s="6"/>
      <c r="L1181" s="6"/>
      <c r="M1181" s="6"/>
      <c r="N1181" s="6"/>
      <c r="O1181" s="6"/>
      <c r="P1181" s="6"/>
      <c r="Q1181" s="6"/>
      <c r="R1181" s="6"/>
      <c r="S1181" s="6"/>
      <c r="T1181" s="6"/>
    </row>
    <row r="1182" spans="6:20" x14ac:dyDescent="0.2">
      <c r="F1182" s="6"/>
      <c r="G1182" s="6"/>
      <c r="H1182" s="6"/>
      <c r="I1182" s="6"/>
      <c r="J1182" s="6"/>
      <c r="K1182" s="6"/>
      <c r="L1182" s="6"/>
      <c r="M1182" s="6"/>
      <c r="N1182" s="6"/>
      <c r="O1182" s="6"/>
      <c r="P1182" s="6"/>
      <c r="Q1182" s="6"/>
      <c r="R1182" s="6"/>
      <c r="S1182" s="6"/>
      <c r="T1182" s="6"/>
    </row>
    <row r="1183" spans="6:20" x14ac:dyDescent="0.2">
      <c r="F1183" s="6"/>
      <c r="G1183" s="6"/>
      <c r="H1183" s="6"/>
      <c r="I1183" s="6"/>
      <c r="J1183" s="6"/>
      <c r="K1183" s="6"/>
      <c r="L1183" s="6"/>
      <c r="M1183" s="6"/>
      <c r="N1183" s="6"/>
      <c r="O1183" s="6"/>
      <c r="P1183" s="6"/>
      <c r="Q1183" s="6"/>
      <c r="R1183" s="6"/>
      <c r="S1183" s="6"/>
      <c r="T1183" s="6"/>
    </row>
    <row r="1184" spans="6:20" x14ac:dyDescent="0.2">
      <c r="F1184" s="6"/>
      <c r="G1184" s="6"/>
      <c r="H1184" s="6"/>
      <c r="I1184" s="6"/>
      <c r="J1184" s="6"/>
      <c r="K1184" s="6"/>
      <c r="L1184" s="6"/>
      <c r="M1184" s="6"/>
      <c r="N1184" s="6"/>
      <c r="O1184" s="6"/>
      <c r="P1184" s="6"/>
      <c r="Q1184" s="6"/>
      <c r="R1184" s="6"/>
      <c r="S1184" s="6"/>
      <c r="T1184" s="6"/>
    </row>
    <row r="1185" spans="6:20" x14ac:dyDescent="0.2">
      <c r="F1185" s="6"/>
      <c r="G1185" s="6"/>
      <c r="H1185" s="6"/>
      <c r="I1185" s="6"/>
      <c r="J1185" s="6"/>
      <c r="K1185" s="6"/>
      <c r="L1185" s="6"/>
      <c r="M1185" s="6"/>
      <c r="N1185" s="6"/>
      <c r="O1185" s="6"/>
      <c r="P1185" s="6"/>
      <c r="Q1185" s="6"/>
      <c r="R1185" s="6"/>
      <c r="S1185" s="6"/>
      <c r="T1185" s="6"/>
    </row>
    <row r="1186" spans="6:20" x14ac:dyDescent="0.2">
      <c r="F1186" s="6"/>
      <c r="G1186" s="6"/>
      <c r="H1186" s="6"/>
      <c r="I1186" s="6"/>
      <c r="J1186" s="6"/>
      <c r="K1186" s="6"/>
      <c r="L1186" s="6"/>
      <c r="M1186" s="6"/>
      <c r="N1186" s="6"/>
      <c r="O1186" s="6"/>
      <c r="P1186" s="6"/>
      <c r="Q1186" s="6"/>
      <c r="R1186" s="6"/>
      <c r="S1186" s="6"/>
      <c r="T1186" s="6"/>
    </row>
    <row r="1187" spans="6:20" x14ac:dyDescent="0.2">
      <c r="F1187" s="6"/>
      <c r="G1187" s="6"/>
      <c r="H1187" s="6"/>
      <c r="I1187" s="6"/>
      <c r="J1187" s="6"/>
      <c r="K1187" s="6"/>
      <c r="L1187" s="6"/>
      <c r="M1187" s="6"/>
      <c r="N1187" s="6"/>
      <c r="O1187" s="6"/>
      <c r="P1187" s="6"/>
      <c r="Q1187" s="6"/>
      <c r="R1187" s="6"/>
      <c r="S1187" s="6"/>
      <c r="T1187" s="6"/>
    </row>
    <row r="1188" spans="6:20" x14ac:dyDescent="0.2">
      <c r="F1188" s="6"/>
      <c r="G1188" s="6"/>
      <c r="H1188" s="6"/>
      <c r="I1188" s="6"/>
      <c r="J1188" s="6"/>
      <c r="K1188" s="6"/>
      <c r="L1188" s="6"/>
      <c r="M1188" s="6"/>
      <c r="N1188" s="6"/>
      <c r="O1188" s="6"/>
      <c r="P1188" s="6"/>
      <c r="Q1188" s="6"/>
      <c r="R1188" s="6"/>
      <c r="S1188" s="6"/>
      <c r="T1188" s="6"/>
    </row>
    <row r="1189" spans="6:20" x14ac:dyDescent="0.2">
      <c r="F1189" s="6"/>
      <c r="G1189" s="6"/>
      <c r="H1189" s="6"/>
      <c r="I1189" s="6"/>
      <c r="J1189" s="6"/>
      <c r="K1189" s="6"/>
      <c r="L1189" s="6"/>
      <c r="M1189" s="6"/>
      <c r="N1189" s="6"/>
      <c r="O1189" s="6"/>
      <c r="P1189" s="6"/>
      <c r="Q1189" s="6"/>
      <c r="R1189" s="6"/>
      <c r="S1189" s="6"/>
      <c r="T1189" s="6"/>
    </row>
    <row r="1190" spans="6:20" x14ac:dyDescent="0.2">
      <c r="F1190" s="6"/>
      <c r="G1190" s="6"/>
      <c r="H1190" s="6"/>
      <c r="I1190" s="6"/>
      <c r="J1190" s="6"/>
      <c r="K1190" s="6"/>
      <c r="L1190" s="6"/>
      <c r="M1190" s="6"/>
      <c r="N1190" s="6"/>
      <c r="O1190" s="6"/>
      <c r="P1190" s="6"/>
      <c r="Q1190" s="6"/>
      <c r="R1190" s="6"/>
      <c r="S1190" s="6"/>
      <c r="T1190" s="6"/>
    </row>
    <row r="1191" spans="6:20" x14ac:dyDescent="0.2">
      <c r="F1191" s="6"/>
      <c r="G1191" s="6"/>
      <c r="H1191" s="6"/>
      <c r="I1191" s="6"/>
      <c r="J1191" s="6"/>
      <c r="K1191" s="6"/>
      <c r="L1191" s="6"/>
      <c r="M1191" s="6"/>
      <c r="N1191" s="6"/>
      <c r="O1191" s="6"/>
      <c r="P1191" s="6"/>
      <c r="Q1191" s="6"/>
      <c r="R1191" s="6"/>
      <c r="S1191" s="6"/>
      <c r="T1191" s="6"/>
    </row>
    <row r="1192" spans="6:20" x14ac:dyDescent="0.2">
      <c r="F1192" s="6"/>
      <c r="G1192" s="6"/>
      <c r="H1192" s="6"/>
      <c r="I1192" s="6"/>
      <c r="J1192" s="6"/>
      <c r="K1192" s="6"/>
      <c r="L1192" s="6"/>
      <c r="M1192" s="6"/>
      <c r="N1192" s="6"/>
      <c r="O1192" s="6"/>
      <c r="P1192" s="6"/>
      <c r="Q1192" s="6"/>
      <c r="R1192" s="6"/>
      <c r="S1192" s="6"/>
      <c r="T1192" s="6"/>
    </row>
    <row r="1193" spans="6:20" x14ac:dyDescent="0.2">
      <c r="F1193" s="6"/>
      <c r="G1193" s="6"/>
      <c r="H1193" s="6"/>
      <c r="I1193" s="6"/>
      <c r="J1193" s="6"/>
      <c r="K1193" s="6"/>
      <c r="L1193" s="6"/>
      <c r="M1193" s="6"/>
      <c r="N1193" s="6"/>
      <c r="O1193" s="6"/>
      <c r="P1193" s="6"/>
      <c r="Q1193" s="6"/>
      <c r="R1193" s="6"/>
      <c r="S1193" s="6"/>
      <c r="T1193" s="6"/>
    </row>
    <row r="1194" spans="6:20" x14ac:dyDescent="0.2">
      <c r="F1194" s="6"/>
      <c r="G1194" s="6"/>
      <c r="H1194" s="6"/>
      <c r="I1194" s="6"/>
      <c r="J1194" s="6"/>
      <c r="K1194" s="6"/>
      <c r="L1194" s="6"/>
      <c r="M1194" s="6"/>
      <c r="N1194" s="6"/>
      <c r="O1194" s="6"/>
      <c r="P1194" s="6"/>
      <c r="Q1194" s="6"/>
      <c r="R1194" s="6"/>
      <c r="S1194" s="6"/>
      <c r="T1194" s="6"/>
    </row>
    <row r="1195" spans="6:20" x14ac:dyDescent="0.2">
      <c r="F1195" s="6"/>
      <c r="G1195" s="6"/>
      <c r="H1195" s="6"/>
      <c r="I1195" s="6"/>
      <c r="J1195" s="6"/>
      <c r="K1195" s="6"/>
      <c r="L1195" s="6"/>
      <c r="M1195" s="6"/>
      <c r="N1195" s="6"/>
      <c r="O1195" s="6"/>
      <c r="P1195" s="6"/>
      <c r="Q1195" s="6"/>
      <c r="R1195" s="6"/>
      <c r="S1195" s="6"/>
      <c r="T1195" s="6"/>
    </row>
    <row r="1196" spans="6:20" x14ac:dyDescent="0.2">
      <c r="F1196" s="6"/>
      <c r="G1196" s="6"/>
      <c r="H1196" s="6"/>
      <c r="I1196" s="6"/>
      <c r="J1196" s="6"/>
      <c r="K1196" s="6"/>
      <c r="L1196" s="6"/>
      <c r="M1196" s="6"/>
      <c r="N1196" s="6"/>
      <c r="O1196" s="6"/>
      <c r="P1196" s="6"/>
      <c r="Q1196" s="6"/>
      <c r="R1196" s="6"/>
      <c r="S1196" s="6"/>
      <c r="T1196" s="6"/>
    </row>
    <row r="1197" spans="6:20" x14ac:dyDescent="0.2">
      <c r="F1197" s="6"/>
      <c r="G1197" s="6"/>
      <c r="H1197" s="6"/>
      <c r="I1197" s="6"/>
      <c r="J1197" s="6"/>
      <c r="K1197" s="6"/>
      <c r="L1197" s="6"/>
      <c r="M1197" s="6"/>
      <c r="N1197" s="6"/>
      <c r="O1197" s="6"/>
      <c r="P1197" s="6"/>
      <c r="Q1197" s="6"/>
      <c r="R1197" s="6"/>
      <c r="S1197" s="6"/>
      <c r="T1197" s="6"/>
    </row>
    <row r="1198" spans="6:20" x14ac:dyDescent="0.2">
      <c r="F1198" s="6"/>
      <c r="G1198" s="6"/>
      <c r="H1198" s="6"/>
      <c r="I1198" s="6"/>
      <c r="J1198" s="6"/>
      <c r="K1198" s="6"/>
      <c r="L1198" s="6"/>
      <c r="M1198" s="6"/>
      <c r="N1198" s="6"/>
      <c r="O1198" s="6"/>
      <c r="P1198" s="6"/>
      <c r="Q1198" s="6"/>
      <c r="R1198" s="6"/>
      <c r="S1198" s="6"/>
      <c r="T1198" s="6"/>
    </row>
    <row r="1199" spans="6:20" x14ac:dyDescent="0.2">
      <c r="F1199" s="6"/>
      <c r="G1199" s="6"/>
      <c r="H1199" s="6"/>
      <c r="I1199" s="6"/>
      <c r="J1199" s="6"/>
      <c r="K1199" s="6"/>
      <c r="L1199" s="6"/>
      <c r="M1199" s="6"/>
      <c r="N1199" s="6"/>
      <c r="O1199" s="6"/>
      <c r="P1199" s="6"/>
      <c r="Q1199" s="6"/>
      <c r="R1199" s="6"/>
      <c r="S1199" s="6"/>
      <c r="T1199" s="6"/>
    </row>
    <row r="1200" spans="6:20" x14ac:dyDescent="0.2">
      <c r="F1200" s="6"/>
      <c r="G1200" s="6"/>
      <c r="H1200" s="6"/>
      <c r="I1200" s="6"/>
      <c r="J1200" s="6"/>
      <c r="K1200" s="6"/>
      <c r="L1200" s="6"/>
      <c r="M1200" s="6"/>
      <c r="N1200" s="6"/>
      <c r="O1200" s="6"/>
      <c r="P1200" s="6"/>
      <c r="Q1200" s="6"/>
      <c r="R1200" s="6"/>
      <c r="S1200" s="6"/>
      <c r="T1200" s="6"/>
    </row>
    <row r="1201" spans="6:20" x14ac:dyDescent="0.2">
      <c r="F1201" s="6"/>
      <c r="G1201" s="6"/>
      <c r="H1201" s="6"/>
      <c r="I1201" s="6"/>
      <c r="J1201" s="6"/>
      <c r="K1201" s="6"/>
      <c r="L1201" s="6"/>
      <c r="M1201" s="6"/>
      <c r="N1201" s="6"/>
      <c r="O1201" s="6"/>
      <c r="P1201" s="6"/>
      <c r="Q1201" s="6"/>
      <c r="R1201" s="6"/>
      <c r="S1201" s="6"/>
      <c r="T1201" s="6"/>
    </row>
    <row r="1202" spans="6:20" x14ac:dyDescent="0.2">
      <c r="F1202" s="6"/>
      <c r="G1202" s="6"/>
      <c r="H1202" s="6"/>
      <c r="I1202" s="6"/>
      <c r="J1202" s="6"/>
      <c r="K1202" s="6"/>
      <c r="L1202" s="6"/>
      <c r="M1202" s="6"/>
      <c r="N1202" s="6"/>
      <c r="O1202" s="6"/>
      <c r="P1202" s="6"/>
      <c r="Q1202" s="6"/>
      <c r="R1202" s="6"/>
      <c r="S1202" s="6"/>
      <c r="T1202" s="6"/>
    </row>
    <row r="1203" spans="6:20" x14ac:dyDescent="0.2">
      <c r="F1203" s="6"/>
      <c r="G1203" s="6"/>
      <c r="H1203" s="6"/>
      <c r="I1203" s="6"/>
      <c r="J1203" s="6"/>
      <c r="K1203" s="6"/>
      <c r="L1203" s="6"/>
      <c r="M1203" s="6"/>
      <c r="N1203" s="6"/>
      <c r="O1203" s="6"/>
      <c r="P1203" s="6"/>
      <c r="Q1203" s="6"/>
      <c r="R1203" s="6"/>
      <c r="S1203" s="6"/>
      <c r="T1203" s="6"/>
    </row>
    <row r="1204" spans="6:20" x14ac:dyDescent="0.2">
      <c r="F1204" s="6"/>
      <c r="G1204" s="6"/>
      <c r="H1204" s="6"/>
      <c r="I1204" s="6"/>
      <c r="J1204" s="6"/>
      <c r="K1204" s="6"/>
      <c r="L1204" s="6"/>
      <c r="M1204" s="6"/>
      <c r="N1204" s="6"/>
      <c r="O1204" s="6"/>
      <c r="P1204" s="6"/>
      <c r="Q1204" s="6"/>
      <c r="R1204" s="6"/>
      <c r="S1204" s="6"/>
      <c r="T1204" s="6"/>
    </row>
    <row r="1205" spans="6:20" x14ac:dyDescent="0.2">
      <c r="F1205" s="6"/>
      <c r="G1205" s="6"/>
      <c r="H1205" s="6"/>
      <c r="I1205" s="6"/>
      <c r="J1205" s="6"/>
      <c r="K1205" s="6"/>
      <c r="L1205" s="6"/>
      <c r="M1205" s="6"/>
      <c r="N1205" s="6"/>
      <c r="O1205" s="6"/>
      <c r="P1205" s="6"/>
      <c r="Q1205" s="6"/>
      <c r="R1205" s="6"/>
      <c r="S1205" s="6"/>
      <c r="T1205" s="6"/>
    </row>
    <row r="1206" spans="6:20" x14ac:dyDescent="0.2">
      <c r="F1206" s="6"/>
      <c r="G1206" s="6"/>
      <c r="H1206" s="6"/>
      <c r="I1206" s="6"/>
      <c r="J1206" s="6"/>
      <c r="K1206" s="6"/>
      <c r="L1206" s="6"/>
      <c r="M1206" s="6"/>
      <c r="N1206" s="6"/>
      <c r="O1206" s="6"/>
      <c r="P1206" s="6"/>
      <c r="Q1206" s="6"/>
      <c r="R1206" s="6"/>
      <c r="S1206" s="6"/>
      <c r="T1206" s="6"/>
    </row>
    <row r="1207" spans="6:20" x14ac:dyDescent="0.2">
      <c r="F1207" s="6"/>
      <c r="G1207" s="6"/>
      <c r="H1207" s="6"/>
      <c r="I1207" s="6"/>
      <c r="J1207" s="6"/>
      <c r="K1207" s="6"/>
      <c r="L1207" s="6"/>
      <c r="M1207" s="6"/>
      <c r="N1207" s="6"/>
      <c r="O1207" s="6"/>
      <c r="P1207" s="6"/>
      <c r="Q1207" s="6"/>
      <c r="R1207" s="6"/>
      <c r="S1207" s="6"/>
      <c r="T1207" s="6"/>
    </row>
    <row r="1208" spans="6:20" x14ac:dyDescent="0.2">
      <c r="F1208" s="6"/>
      <c r="G1208" s="6"/>
      <c r="H1208" s="6"/>
      <c r="I1208" s="6"/>
      <c r="J1208" s="6"/>
      <c r="K1208" s="6"/>
      <c r="L1208" s="6"/>
      <c r="M1208" s="6"/>
      <c r="N1208" s="6"/>
      <c r="O1208" s="6"/>
      <c r="P1208" s="6"/>
      <c r="Q1208" s="6"/>
      <c r="R1208" s="6"/>
      <c r="S1208" s="6"/>
      <c r="T1208" s="6"/>
    </row>
    <row r="1209" spans="6:20" x14ac:dyDescent="0.2">
      <c r="F1209" s="6"/>
      <c r="G1209" s="6"/>
      <c r="H1209" s="6"/>
      <c r="I1209" s="6"/>
      <c r="J1209" s="6"/>
      <c r="K1209" s="6"/>
      <c r="L1209" s="6"/>
      <c r="M1209" s="6"/>
      <c r="N1209" s="6"/>
      <c r="O1209" s="6"/>
      <c r="P1209" s="6"/>
      <c r="Q1209" s="6"/>
      <c r="R1209" s="6"/>
      <c r="S1209" s="6"/>
      <c r="T1209" s="6"/>
    </row>
    <row r="1210" spans="6:20" x14ac:dyDescent="0.2">
      <c r="F1210" s="6"/>
      <c r="G1210" s="6"/>
      <c r="H1210" s="6"/>
      <c r="I1210" s="6"/>
      <c r="J1210" s="6"/>
      <c r="K1210" s="6"/>
      <c r="L1210" s="6"/>
      <c r="M1210" s="6"/>
      <c r="N1210" s="6"/>
      <c r="O1210" s="6"/>
      <c r="P1210" s="6"/>
      <c r="Q1210" s="6"/>
      <c r="R1210" s="6"/>
      <c r="S1210" s="6"/>
      <c r="T1210" s="6"/>
    </row>
    <row r="1211" spans="6:20" x14ac:dyDescent="0.2">
      <c r="F1211" s="6"/>
      <c r="G1211" s="6"/>
      <c r="H1211" s="6"/>
      <c r="I1211" s="6"/>
      <c r="J1211" s="6"/>
      <c r="K1211" s="6"/>
      <c r="L1211" s="6"/>
      <c r="M1211" s="6"/>
      <c r="N1211" s="6"/>
      <c r="O1211" s="6"/>
      <c r="P1211" s="6"/>
      <c r="Q1211" s="6"/>
      <c r="R1211" s="6"/>
      <c r="S1211" s="6"/>
      <c r="T1211" s="6"/>
    </row>
    <row r="1212" spans="6:20" x14ac:dyDescent="0.2">
      <c r="F1212" s="6"/>
      <c r="G1212" s="6"/>
      <c r="H1212" s="6"/>
      <c r="I1212" s="6"/>
      <c r="J1212" s="6"/>
      <c r="K1212" s="6"/>
      <c r="L1212" s="6"/>
      <c r="M1212" s="6"/>
      <c r="N1212" s="6"/>
      <c r="O1212" s="6"/>
      <c r="P1212" s="6"/>
      <c r="Q1212" s="6"/>
      <c r="R1212" s="6"/>
      <c r="S1212" s="6"/>
      <c r="T1212" s="6"/>
    </row>
    <row r="1213" spans="6:20" x14ac:dyDescent="0.2">
      <c r="F1213" s="6"/>
      <c r="G1213" s="6"/>
      <c r="H1213" s="6"/>
      <c r="I1213" s="6"/>
      <c r="J1213" s="6"/>
      <c r="K1213" s="6"/>
      <c r="L1213" s="6"/>
      <c r="M1213" s="6"/>
      <c r="N1213" s="6"/>
      <c r="O1213" s="6"/>
      <c r="P1213" s="6"/>
      <c r="Q1213" s="6"/>
      <c r="R1213" s="6"/>
      <c r="S1213" s="6"/>
      <c r="T1213" s="6"/>
    </row>
    <row r="1214" spans="6:20" x14ac:dyDescent="0.2">
      <c r="F1214" s="6"/>
      <c r="G1214" s="6"/>
      <c r="H1214" s="6"/>
      <c r="I1214" s="6"/>
      <c r="J1214" s="6"/>
      <c r="K1214" s="6"/>
      <c r="L1214" s="6"/>
      <c r="M1214" s="6"/>
      <c r="N1214" s="6"/>
      <c r="O1214" s="6"/>
      <c r="P1214" s="6"/>
      <c r="Q1214" s="6"/>
      <c r="R1214" s="6"/>
      <c r="S1214" s="6"/>
      <c r="T1214" s="6"/>
    </row>
    <row r="1215" spans="6:20" x14ac:dyDescent="0.2">
      <c r="F1215" s="6"/>
      <c r="G1215" s="6"/>
      <c r="H1215" s="6"/>
      <c r="I1215" s="6"/>
      <c r="J1215" s="6"/>
      <c r="K1215" s="6"/>
      <c r="L1215" s="6"/>
      <c r="M1215" s="6"/>
      <c r="N1215" s="6"/>
      <c r="O1215" s="6"/>
      <c r="P1215" s="6"/>
      <c r="Q1215" s="6"/>
      <c r="R1215" s="6"/>
      <c r="S1215" s="6"/>
      <c r="T1215" s="6"/>
    </row>
    <row r="1216" spans="6:20" x14ac:dyDescent="0.2">
      <c r="F1216" s="6"/>
      <c r="G1216" s="6"/>
      <c r="H1216" s="6"/>
      <c r="I1216" s="6"/>
      <c r="J1216" s="6"/>
      <c r="K1216" s="6"/>
      <c r="L1216" s="6"/>
      <c r="M1216" s="6"/>
      <c r="N1216" s="6"/>
      <c r="O1216" s="6"/>
      <c r="P1216" s="6"/>
      <c r="Q1216" s="6"/>
      <c r="R1216" s="6"/>
      <c r="S1216" s="6"/>
      <c r="T1216" s="6"/>
    </row>
    <row r="1217" spans="6:20" x14ac:dyDescent="0.2">
      <c r="F1217" s="6"/>
      <c r="G1217" s="6"/>
      <c r="H1217" s="6"/>
      <c r="I1217" s="6"/>
      <c r="J1217" s="6"/>
      <c r="K1217" s="6"/>
      <c r="L1217" s="6"/>
      <c r="M1217" s="6"/>
      <c r="N1217" s="6"/>
      <c r="O1217" s="6"/>
      <c r="P1217" s="6"/>
      <c r="Q1217" s="6"/>
      <c r="R1217" s="6"/>
      <c r="S1217" s="6"/>
      <c r="T1217" s="6"/>
    </row>
    <row r="1218" spans="6:20" x14ac:dyDescent="0.2">
      <c r="F1218" s="6"/>
      <c r="G1218" s="6"/>
      <c r="H1218" s="6"/>
      <c r="I1218" s="6"/>
      <c r="J1218" s="6"/>
      <c r="K1218" s="6"/>
      <c r="L1218" s="6"/>
      <c r="M1218" s="6"/>
      <c r="N1218" s="6"/>
      <c r="O1218" s="6"/>
      <c r="P1218" s="6"/>
      <c r="Q1218" s="6"/>
      <c r="R1218" s="6"/>
      <c r="S1218" s="6"/>
      <c r="T1218" s="6"/>
    </row>
    <row r="1219" spans="6:20" x14ac:dyDescent="0.2">
      <c r="F1219" s="6"/>
      <c r="G1219" s="6"/>
      <c r="H1219" s="6"/>
      <c r="I1219" s="6"/>
      <c r="J1219" s="6"/>
      <c r="K1219" s="6"/>
      <c r="L1219" s="6"/>
      <c r="M1219" s="6"/>
      <c r="N1219" s="6"/>
      <c r="O1219" s="6"/>
      <c r="P1219" s="6"/>
      <c r="Q1219" s="6"/>
      <c r="R1219" s="6"/>
      <c r="S1219" s="6"/>
      <c r="T1219" s="6"/>
    </row>
    <row r="1220" spans="6:20" x14ac:dyDescent="0.2">
      <c r="F1220" s="6"/>
      <c r="G1220" s="6"/>
      <c r="H1220" s="6"/>
      <c r="I1220" s="6"/>
      <c r="J1220" s="6"/>
      <c r="K1220" s="6"/>
      <c r="L1220" s="6"/>
      <c r="M1220" s="6"/>
      <c r="N1220" s="6"/>
      <c r="O1220" s="6"/>
      <c r="P1220" s="6"/>
      <c r="Q1220" s="6"/>
      <c r="R1220" s="6"/>
      <c r="S1220" s="6"/>
      <c r="T1220" s="6"/>
    </row>
    <row r="1221" spans="6:20" x14ac:dyDescent="0.2">
      <c r="F1221" s="6"/>
      <c r="G1221" s="6"/>
      <c r="H1221" s="6"/>
      <c r="I1221" s="6"/>
      <c r="J1221" s="6"/>
      <c r="K1221" s="6"/>
      <c r="L1221" s="6"/>
      <c r="M1221" s="6"/>
      <c r="N1221" s="6"/>
      <c r="O1221" s="6"/>
      <c r="P1221" s="6"/>
      <c r="Q1221" s="6"/>
      <c r="R1221" s="6"/>
      <c r="S1221" s="6"/>
      <c r="T1221" s="6"/>
    </row>
    <row r="1222" spans="6:20" x14ac:dyDescent="0.2">
      <c r="F1222" s="6"/>
      <c r="G1222" s="6"/>
      <c r="H1222" s="6"/>
      <c r="I1222" s="6"/>
      <c r="J1222" s="6"/>
      <c r="K1222" s="6"/>
      <c r="L1222" s="6"/>
      <c r="M1222" s="6"/>
      <c r="N1222" s="6"/>
      <c r="O1222" s="6"/>
      <c r="P1222" s="6"/>
      <c r="Q1222" s="6"/>
      <c r="R1222" s="6"/>
      <c r="S1222" s="6"/>
      <c r="T1222" s="6"/>
    </row>
    <row r="1223" spans="6:20" x14ac:dyDescent="0.2">
      <c r="F1223" s="6"/>
      <c r="G1223" s="6"/>
      <c r="H1223" s="6"/>
      <c r="I1223" s="6"/>
      <c r="J1223" s="6"/>
      <c r="K1223" s="6"/>
      <c r="L1223" s="6"/>
      <c r="M1223" s="6"/>
      <c r="N1223" s="6"/>
      <c r="O1223" s="6"/>
      <c r="P1223" s="6"/>
      <c r="Q1223" s="6"/>
      <c r="R1223" s="6"/>
      <c r="S1223" s="6"/>
      <c r="T1223" s="6"/>
    </row>
    <row r="1224" spans="6:20" x14ac:dyDescent="0.2">
      <c r="F1224" s="6"/>
      <c r="G1224" s="6"/>
      <c r="H1224" s="6"/>
      <c r="I1224" s="6"/>
      <c r="J1224" s="6"/>
      <c r="K1224" s="6"/>
      <c r="L1224" s="6"/>
      <c r="M1224" s="6"/>
      <c r="N1224" s="6"/>
      <c r="O1224" s="6"/>
      <c r="P1224" s="6"/>
      <c r="Q1224" s="6"/>
      <c r="R1224" s="6"/>
      <c r="S1224" s="6"/>
      <c r="T1224" s="6"/>
    </row>
    <row r="1225" spans="6:20" x14ac:dyDescent="0.2">
      <c r="F1225" s="6"/>
      <c r="G1225" s="6"/>
      <c r="H1225" s="6"/>
      <c r="I1225" s="6"/>
      <c r="J1225" s="6"/>
      <c r="K1225" s="6"/>
      <c r="L1225" s="6"/>
      <c r="M1225" s="6"/>
      <c r="N1225" s="6"/>
      <c r="O1225" s="6"/>
      <c r="P1225" s="6"/>
      <c r="Q1225" s="6"/>
      <c r="R1225" s="6"/>
      <c r="S1225" s="6"/>
      <c r="T1225" s="6"/>
    </row>
    <row r="1226" spans="6:20" x14ac:dyDescent="0.2">
      <c r="F1226" s="6"/>
      <c r="G1226" s="6"/>
      <c r="H1226" s="6"/>
      <c r="I1226" s="6"/>
      <c r="J1226" s="6"/>
      <c r="K1226" s="6"/>
      <c r="L1226" s="6"/>
      <c r="M1226" s="6"/>
      <c r="N1226" s="6"/>
      <c r="O1226" s="6"/>
      <c r="P1226" s="6"/>
      <c r="Q1226" s="6"/>
      <c r="R1226" s="6"/>
      <c r="S1226" s="6"/>
      <c r="T1226" s="6"/>
    </row>
    <row r="1227" spans="6:20" x14ac:dyDescent="0.2">
      <c r="F1227" s="6"/>
      <c r="G1227" s="6"/>
      <c r="H1227" s="6"/>
      <c r="I1227" s="6"/>
      <c r="J1227" s="6"/>
      <c r="K1227" s="6"/>
      <c r="L1227" s="6"/>
      <c r="M1227" s="6"/>
      <c r="N1227" s="6"/>
      <c r="O1227" s="6"/>
      <c r="P1227" s="6"/>
      <c r="Q1227" s="6"/>
      <c r="R1227" s="6"/>
      <c r="S1227" s="6"/>
      <c r="T1227" s="6"/>
    </row>
    <row r="1228" spans="6:20" x14ac:dyDescent="0.2">
      <c r="F1228" s="6"/>
      <c r="G1228" s="6"/>
      <c r="H1228" s="6"/>
      <c r="I1228" s="6"/>
      <c r="J1228" s="6"/>
      <c r="K1228" s="6"/>
      <c r="L1228" s="6"/>
      <c r="M1228" s="6"/>
      <c r="N1228" s="6"/>
      <c r="O1228" s="6"/>
      <c r="P1228" s="6"/>
      <c r="Q1228" s="6"/>
      <c r="R1228" s="6"/>
      <c r="S1228" s="6"/>
      <c r="T1228" s="6"/>
    </row>
    <row r="1229" spans="6:20" x14ac:dyDescent="0.2">
      <c r="F1229" s="6"/>
      <c r="G1229" s="6"/>
      <c r="H1229" s="6"/>
      <c r="I1229" s="6"/>
      <c r="J1229" s="6"/>
      <c r="K1229" s="6"/>
      <c r="L1229" s="6"/>
      <c r="M1229" s="6"/>
      <c r="N1229" s="6"/>
      <c r="O1229" s="6"/>
      <c r="P1229" s="6"/>
      <c r="Q1229" s="6"/>
      <c r="R1229" s="6"/>
      <c r="S1229" s="6"/>
      <c r="T1229" s="6"/>
    </row>
    <row r="1230" spans="6:20" x14ac:dyDescent="0.2">
      <c r="F1230" s="6"/>
      <c r="G1230" s="6"/>
      <c r="H1230" s="6"/>
      <c r="I1230" s="6"/>
      <c r="J1230" s="6"/>
      <c r="K1230" s="6"/>
      <c r="L1230" s="6"/>
      <c r="M1230" s="6"/>
      <c r="N1230" s="6"/>
      <c r="O1230" s="6"/>
      <c r="P1230" s="6"/>
      <c r="Q1230" s="6"/>
      <c r="R1230" s="6"/>
      <c r="S1230" s="6"/>
      <c r="T1230" s="6"/>
    </row>
    <row r="1231" spans="6:20" x14ac:dyDescent="0.2">
      <c r="F1231" s="6"/>
      <c r="G1231" s="6"/>
      <c r="H1231" s="6"/>
      <c r="I1231" s="6"/>
      <c r="J1231" s="6"/>
      <c r="K1231" s="6"/>
      <c r="L1231" s="6"/>
      <c r="M1231" s="6"/>
      <c r="N1231" s="6"/>
      <c r="O1231" s="6"/>
      <c r="P1231" s="6"/>
      <c r="Q1231" s="6"/>
      <c r="R1231" s="6"/>
      <c r="S1231" s="6"/>
      <c r="T1231" s="6"/>
    </row>
    <row r="1232" spans="6:20" x14ac:dyDescent="0.2">
      <c r="F1232" s="6"/>
      <c r="G1232" s="6"/>
      <c r="H1232" s="6"/>
      <c r="I1232" s="6"/>
      <c r="J1232" s="6"/>
      <c r="K1232" s="6"/>
      <c r="L1232" s="6"/>
      <c r="M1232" s="6"/>
      <c r="N1232" s="6"/>
      <c r="O1232" s="6"/>
      <c r="P1232" s="6"/>
      <c r="Q1232" s="6"/>
      <c r="R1232" s="6"/>
      <c r="S1232" s="6"/>
      <c r="T1232" s="6"/>
    </row>
    <row r="1233" spans="6:20" x14ac:dyDescent="0.2">
      <c r="F1233" s="6"/>
      <c r="G1233" s="6"/>
      <c r="H1233" s="6"/>
      <c r="I1233" s="6"/>
      <c r="J1233" s="6"/>
      <c r="K1233" s="6"/>
      <c r="L1233" s="6"/>
      <c r="M1233" s="6"/>
      <c r="N1233" s="6"/>
      <c r="O1233" s="6"/>
      <c r="P1233" s="6"/>
      <c r="Q1233" s="6"/>
      <c r="R1233" s="6"/>
      <c r="S1233" s="6"/>
      <c r="T1233" s="6"/>
    </row>
    <row r="1234" spans="6:20" x14ac:dyDescent="0.2">
      <c r="F1234" s="6"/>
      <c r="G1234" s="6"/>
      <c r="H1234" s="6"/>
      <c r="I1234" s="6"/>
      <c r="J1234" s="6"/>
      <c r="K1234" s="6"/>
      <c r="L1234" s="6"/>
      <c r="M1234" s="6"/>
      <c r="N1234" s="6"/>
      <c r="O1234" s="6"/>
      <c r="P1234" s="6"/>
      <c r="Q1234" s="6"/>
      <c r="R1234" s="6"/>
      <c r="S1234" s="6"/>
      <c r="T1234" s="6"/>
    </row>
    <row r="1235" spans="6:20" x14ac:dyDescent="0.2">
      <c r="F1235" s="6"/>
      <c r="G1235" s="6"/>
      <c r="H1235" s="6"/>
      <c r="I1235" s="6"/>
      <c r="J1235" s="6"/>
      <c r="K1235" s="6"/>
      <c r="L1235" s="6"/>
      <c r="M1235" s="6"/>
      <c r="N1235" s="6"/>
      <c r="O1235" s="6"/>
      <c r="P1235" s="6"/>
      <c r="Q1235" s="6"/>
      <c r="R1235" s="6"/>
      <c r="S1235" s="6"/>
      <c r="T1235" s="6"/>
    </row>
    <row r="1236" spans="6:20" x14ac:dyDescent="0.2">
      <c r="F1236" s="6"/>
      <c r="G1236" s="6"/>
      <c r="H1236" s="6"/>
      <c r="I1236" s="6"/>
      <c r="J1236" s="6"/>
      <c r="K1236" s="6"/>
      <c r="L1236" s="6"/>
      <c r="M1236" s="6"/>
      <c r="N1236" s="6"/>
      <c r="O1236" s="6"/>
      <c r="P1236" s="6"/>
      <c r="Q1236" s="6"/>
      <c r="R1236" s="6"/>
      <c r="S1236" s="6"/>
      <c r="T1236" s="6"/>
    </row>
    <row r="1237" spans="6:20" x14ac:dyDescent="0.2">
      <c r="F1237" s="6"/>
      <c r="G1237" s="6"/>
      <c r="H1237" s="6"/>
      <c r="I1237" s="6"/>
      <c r="J1237" s="6"/>
      <c r="K1237" s="6"/>
      <c r="L1237" s="6"/>
      <c r="M1237" s="6"/>
      <c r="N1237" s="6"/>
      <c r="O1237" s="6"/>
      <c r="P1237" s="6"/>
      <c r="Q1237" s="6"/>
      <c r="R1237" s="6"/>
      <c r="S1237" s="6"/>
      <c r="T1237" s="6"/>
    </row>
    <row r="1238" spans="6:20" x14ac:dyDescent="0.2">
      <c r="F1238" s="6"/>
      <c r="G1238" s="6"/>
      <c r="H1238" s="6"/>
      <c r="I1238" s="6"/>
      <c r="J1238" s="6"/>
      <c r="K1238" s="6"/>
      <c r="L1238" s="6"/>
      <c r="M1238" s="6"/>
      <c r="N1238" s="6"/>
      <c r="O1238" s="6"/>
      <c r="P1238" s="6"/>
      <c r="Q1238" s="6"/>
      <c r="R1238" s="6"/>
      <c r="S1238" s="6"/>
      <c r="T1238" s="6"/>
    </row>
    <row r="1239" spans="6:20" x14ac:dyDescent="0.2">
      <c r="F1239" s="6"/>
      <c r="G1239" s="6"/>
      <c r="H1239" s="6"/>
      <c r="I1239" s="6"/>
      <c r="J1239" s="6"/>
      <c r="K1239" s="6"/>
      <c r="L1239" s="6"/>
      <c r="M1239" s="6"/>
      <c r="N1239" s="6"/>
      <c r="O1239" s="6"/>
      <c r="P1239" s="6"/>
      <c r="Q1239" s="6"/>
      <c r="R1239" s="6"/>
      <c r="S1239" s="6"/>
      <c r="T1239" s="6"/>
    </row>
    <row r="1240" spans="6:20" x14ac:dyDescent="0.2">
      <c r="F1240" s="6"/>
      <c r="G1240" s="6"/>
      <c r="H1240" s="6"/>
      <c r="I1240" s="6"/>
      <c r="J1240" s="6"/>
      <c r="K1240" s="6"/>
      <c r="L1240" s="6"/>
      <c r="M1240" s="6"/>
      <c r="N1240" s="6"/>
      <c r="O1240" s="6"/>
      <c r="P1240" s="6"/>
      <c r="Q1240" s="6"/>
      <c r="R1240" s="6"/>
      <c r="S1240" s="6"/>
      <c r="T1240" s="6"/>
    </row>
    <row r="1241" spans="6:20" x14ac:dyDescent="0.2">
      <c r="F1241" s="6"/>
      <c r="G1241" s="6"/>
      <c r="H1241" s="6"/>
      <c r="I1241" s="6"/>
      <c r="J1241" s="6"/>
      <c r="K1241" s="6"/>
      <c r="L1241" s="6"/>
      <c r="M1241" s="6"/>
      <c r="N1241" s="6"/>
      <c r="O1241" s="6"/>
      <c r="P1241" s="6"/>
      <c r="Q1241" s="6"/>
      <c r="R1241" s="6"/>
      <c r="S1241" s="6"/>
      <c r="T1241" s="6"/>
    </row>
    <row r="1242" spans="6:20" x14ac:dyDescent="0.2">
      <c r="F1242" s="6"/>
      <c r="G1242" s="6"/>
      <c r="H1242" s="6"/>
      <c r="I1242" s="6"/>
      <c r="J1242" s="6"/>
      <c r="K1242" s="6"/>
      <c r="L1242" s="6"/>
      <c r="M1242" s="6"/>
      <c r="N1242" s="6"/>
      <c r="O1242" s="6"/>
      <c r="P1242" s="6"/>
      <c r="Q1242" s="6"/>
      <c r="R1242" s="6"/>
      <c r="S1242" s="6"/>
      <c r="T1242" s="6"/>
    </row>
    <row r="1243" spans="6:20" x14ac:dyDescent="0.2">
      <c r="F1243" s="6"/>
      <c r="G1243" s="6"/>
      <c r="H1243" s="6"/>
      <c r="I1243" s="6"/>
      <c r="J1243" s="6"/>
      <c r="K1243" s="6"/>
      <c r="L1243" s="6"/>
      <c r="M1243" s="6"/>
      <c r="N1243" s="6"/>
      <c r="O1243" s="6"/>
      <c r="P1243" s="6"/>
      <c r="Q1243" s="6"/>
      <c r="R1243" s="6"/>
      <c r="S1243" s="6"/>
      <c r="T1243" s="6"/>
    </row>
    <row r="1244" spans="6:20" x14ac:dyDescent="0.2">
      <c r="F1244" s="6"/>
      <c r="G1244" s="6"/>
      <c r="H1244" s="6"/>
      <c r="I1244" s="6"/>
      <c r="J1244" s="6"/>
      <c r="K1244" s="6"/>
      <c r="L1244" s="6"/>
      <c r="M1244" s="6"/>
      <c r="N1244" s="6"/>
      <c r="O1244" s="6"/>
      <c r="P1244" s="6"/>
      <c r="Q1244" s="6"/>
      <c r="R1244" s="6"/>
      <c r="S1244" s="6"/>
      <c r="T1244" s="6"/>
    </row>
    <row r="1245" spans="6:20" x14ac:dyDescent="0.2">
      <c r="F1245" s="6"/>
      <c r="G1245" s="6"/>
      <c r="H1245" s="6"/>
      <c r="I1245" s="6"/>
      <c r="J1245" s="6"/>
      <c r="K1245" s="6"/>
      <c r="L1245" s="6"/>
      <c r="M1245" s="6"/>
      <c r="N1245" s="6"/>
      <c r="O1245" s="6"/>
      <c r="P1245" s="6"/>
      <c r="Q1245" s="6"/>
      <c r="R1245" s="6"/>
      <c r="S1245" s="6"/>
      <c r="T1245" s="6"/>
    </row>
    <row r="1246" spans="6:20" x14ac:dyDescent="0.2">
      <c r="F1246" s="6"/>
      <c r="G1246" s="6"/>
      <c r="H1246" s="6"/>
      <c r="I1246" s="6"/>
      <c r="J1246" s="6"/>
      <c r="K1246" s="6"/>
      <c r="L1246" s="6"/>
      <c r="M1246" s="6"/>
      <c r="N1246" s="6"/>
      <c r="O1246" s="6"/>
      <c r="P1246" s="6"/>
      <c r="Q1246" s="6"/>
      <c r="R1246" s="6"/>
      <c r="S1246" s="6"/>
      <c r="T1246" s="6"/>
    </row>
    <row r="1247" spans="6:20" x14ac:dyDescent="0.2">
      <c r="F1247" s="6"/>
      <c r="G1247" s="6"/>
      <c r="H1247" s="6"/>
      <c r="I1247" s="6"/>
      <c r="J1247" s="6"/>
      <c r="K1247" s="6"/>
      <c r="L1247" s="6"/>
      <c r="M1247" s="6"/>
      <c r="N1247" s="6"/>
      <c r="O1247" s="6"/>
      <c r="P1247" s="6"/>
      <c r="Q1247" s="6"/>
      <c r="R1247" s="6"/>
      <c r="S1247" s="6"/>
      <c r="T1247" s="6"/>
    </row>
    <row r="1248" spans="6:20" x14ac:dyDescent="0.2">
      <c r="F1248" s="6"/>
      <c r="G1248" s="6"/>
      <c r="H1248" s="6"/>
      <c r="I1248" s="6"/>
      <c r="J1248" s="6"/>
      <c r="K1248" s="6"/>
      <c r="L1248" s="6"/>
      <c r="M1248" s="6"/>
      <c r="N1248" s="6"/>
      <c r="O1248" s="6"/>
      <c r="P1248" s="6"/>
      <c r="Q1248" s="6"/>
      <c r="R1248" s="6"/>
      <c r="S1248" s="6"/>
      <c r="T1248" s="6"/>
    </row>
    <row r="1249" spans="6:20" x14ac:dyDescent="0.2">
      <c r="F1249" s="6"/>
      <c r="G1249" s="6"/>
      <c r="H1249" s="6"/>
      <c r="I1249" s="6"/>
      <c r="J1249" s="6"/>
      <c r="K1249" s="6"/>
      <c r="L1249" s="6"/>
      <c r="M1249" s="6"/>
      <c r="N1249" s="6"/>
      <c r="O1249" s="6"/>
      <c r="P1249" s="6"/>
      <c r="Q1249" s="6"/>
      <c r="R1249" s="6"/>
      <c r="S1249" s="6"/>
      <c r="T1249" s="6"/>
    </row>
    <row r="1250" spans="6:20" x14ac:dyDescent="0.2">
      <c r="F1250" s="6"/>
      <c r="G1250" s="6"/>
      <c r="H1250" s="6"/>
      <c r="I1250" s="6"/>
      <c r="J1250" s="6"/>
      <c r="K1250" s="6"/>
      <c r="L1250" s="6"/>
      <c r="M1250" s="6"/>
      <c r="N1250" s="6"/>
      <c r="O1250" s="6"/>
      <c r="P1250" s="6"/>
      <c r="Q1250" s="6"/>
      <c r="R1250" s="6"/>
      <c r="S1250" s="6"/>
      <c r="T1250" s="6"/>
    </row>
    <row r="1251" spans="6:20" x14ac:dyDescent="0.2">
      <c r="F1251" s="6"/>
      <c r="G1251" s="6"/>
      <c r="H1251" s="6"/>
      <c r="I1251" s="6"/>
      <c r="J1251" s="6"/>
      <c r="K1251" s="6"/>
      <c r="L1251" s="6"/>
      <c r="M1251" s="6"/>
      <c r="N1251" s="6"/>
      <c r="O1251" s="6"/>
      <c r="P1251" s="6"/>
      <c r="Q1251" s="6"/>
      <c r="R1251" s="6"/>
      <c r="S1251" s="6"/>
      <c r="T1251" s="6"/>
    </row>
    <row r="1252" spans="6:20" x14ac:dyDescent="0.2">
      <c r="F1252" s="6"/>
      <c r="G1252" s="6"/>
      <c r="H1252" s="6"/>
      <c r="I1252" s="6"/>
      <c r="J1252" s="6"/>
      <c r="K1252" s="6"/>
      <c r="L1252" s="6"/>
      <c r="M1252" s="6"/>
      <c r="N1252" s="6"/>
      <c r="O1252" s="6"/>
      <c r="P1252" s="6"/>
      <c r="Q1252" s="6"/>
      <c r="R1252" s="6"/>
      <c r="S1252" s="6"/>
      <c r="T1252" s="6"/>
    </row>
    <row r="1253" spans="6:20" x14ac:dyDescent="0.2">
      <c r="F1253" s="6"/>
      <c r="G1253" s="6"/>
      <c r="H1253" s="6"/>
      <c r="I1253" s="6"/>
      <c r="J1253" s="6"/>
      <c r="K1253" s="6"/>
      <c r="L1253" s="6"/>
      <c r="M1253" s="6"/>
      <c r="N1253" s="6"/>
      <c r="O1253" s="6"/>
      <c r="P1253" s="6"/>
      <c r="Q1253" s="6"/>
      <c r="R1253" s="6"/>
      <c r="S1253" s="6"/>
      <c r="T1253" s="6"/>
    </row>
    <row r="1254" spans="6:20" x14ac:dyDescent="0.2">
      <c r="F1254" s="6"/>
      <c r="G1254" s="6"/>
      <c r="H1254" s="6"/>
      <c r="I1254" s="6"/>
      <c r="J1254" s="6"/>
      <c r="K1254" s="6"/>
      <c r="L1254" s="6"/>
      <c r="M1254" s="6"/>
      <c r="N1254" s="6"/>
      <c r="O1254" s="6"/>
      <c r="P1254" s="6"/>
      <c r="Q1254" s="6"/>
      <c r="R1254" s="6"/>
      <c r="S1254" s="6"/>
      <c r="T1254" s="6"/>
    </row>
    <row r="1255" spans="6:20" x14ac:dyDescent="0.2">
      <c r="F1255" s="6"/>
      <c r="G1255" s="6"/>
      <c r="H1255" s="6"/>
      <c r="I1255" s="6"/>
      <c r="J1255" s="6"/>
      <c r="K1255" s="6"/>
      <c r="L1255" s="6"/>
      <c r="M1255" s="6"/>
      <c r="N1255" s="6"/>
      <c r="O1255" s="6"/>
      <c r="P1255" s="6"/>
      <c r="Q1255" s="6"/>
      <c r="R1255" s="6"/>
      <c r="S1255" s="6"/>
      <c r="T1255" s="6"/>
    </row>
    <row r="1256" spans="6:20" x14ac:dyDescent="0.2">
      <c r="F1256" s="6"/>
      <c r="G1256" s="6"/>
      <c r="H1256" s="6"/>
      <c r="I1256" s="6"/>
      <c r="J1256" s="6"/>
      <c r="K1256" s="6"/>
      <c r="L1256" s="6"/>
      <c r="M1256" s="6"/>
      <c r="N1256" s="6"/>
      <c r="O1256" s="6"/>
      <c r="P1256" s="6"/>
      <c r="Q1256" s="6"/>
      <c r="R1256" s="6"/>
      <c r="S1256" s="6"/>
      <c r="T1256" s="6"/>
    </row>
    <row r="1257" spans="6:20" x14ac:dyDescent="0.2">
      <c r="F1257" s="6"/>
      <c r="G1257" s="6"/>
      <c r="H1257" s="6"/>
      <c r="I1257" s="6"/>
      <c r="J1257" s="6"/>
      <c r="K1257" s="6"/>
      <c r="L1257" s="6"/>
      <c r="M1257" s="6"/>
      <c r="N1257" s="6"/>
      <c r="O1257" s="6"/>
      <c r="P1257" s="6"/>
      <c r="Q1257" s="6"/>
      <c r="R1257" s="6"/>
      <c r="S1257" s="6"/>
      <c r="T1257" s="6"/>
    </row>
    <row r="1258" spans="6:20" x14ac:dyDescent="0.2">
      <c r="F1258" s="6"/>
      <c r="G1258" s="6"/>
      <c r="H1258" s="6"/>
      <c r="I1258" s="6"/>
      <c r="J1258" s="6"/>
      <c r="K1258" s="6"/>
      <c r="L1258" s="6"/>
      <c r="M1258" s="6"/>
      <c r="N1258" s="6"/>
      <c r="O1258" s="6"/>
      <c r="P1258" s="6"/>
      <c r="Q1258" s="6"/>
      <c r="R1258" s="6"/>
      <c r="S1258" s="6"/>
      <c r="T1258" s="6"/>
    </row>
    <row r="1259" spans="6:20" x14ac:dyDescent="0.2">
      <c r="F1259" s="6"/>
      <c r="G1259" s="6"/>
      <c r="H1259" s="6"/>
      <c r="I1259" s="6"/>
      <c r="J1259" s="6"/>
      <c r="K1259" s="6"/>
      <c r="L1259" s="6"/>
      <c r="M1259" s="6"/>
      <c r="N1259" s="6"/>
      <c r="O1259" s="6"/>
      <c r="P1259" s="6"/>
      <c r="Q1259" s="6"/>
      <c r="R1259" s="6"/>
      <c r="S1259" s="6"/>
      <c r="T1259" s="6"/>
    </row>
    <row r="1260" spans="6:20" x14ac:dyDescent="0.2">
      <c r="F1260" s="6"/>
      <c r="G1260" s="6"/>
      <c r="H1260" s="6"/>
      <c r="I1260" s="6"/>
      <c r="J1260" s="6"/>
      <c r="K1260" s="6"/>
      <c r="L1260" s="6"/>
      <c r="M1260" s="6"/>
      <c r="N1260" s="6"/>
      <c r="O1260" s="6"/>
      <c r="P1260" s="6"/>
      <c r="Q1260" s="6"/>
      <c r="R1260" s="6"/>
      <c r="S1260" s="6"/>
      <c r="T1260" s="6"/>
    </row>
    <row r="1261" spans="6:20" x14ac:dyDescent="0.2">
      <c r="F1261" s="6"/>
      <c r="G1261" s="6"/>
      <c r="H1261" s="6"/>
      <c r="I1261" s="6"/>
      <c r="J1261" s="6"/>
      <c r="K1261" s="6"/>
      <c r="L1261" s="6"/>
      <c r="M1261" s="6"/>
      <c r="N1261" s="6"/>
      <c r="O1261" s="6"/>
      <c r="P1261" s="6"/>
      <c r="Q1261" s="6"/>
      <c r="R1261" s="6"/>
      <c r="S1261" s="6"/>
      <c r="T1261" s="6"/>
    </row>
    <row r="1262" spans="6:20" x14ac:dyDescent="0.2">
      <c r="F1262" s="6"/>
      <c r="G1262" s="6"/>
      <c r="H1262" s="6"/>
      <c r="I1262" s="6"/>
      <c r="J1262" s="6"/>
      <c r="K1262" s="6"/>
      <c r="L1262" s="6"/>
      <c r="M1262" s="6"/>
      <c r="N1262" s="6"/>
      <c r="O1262" s="6"/>
      <c r="P1262" s="6"/>
      <c r="Q1262" s="6"/>
      <c r="R1262" s="6"/>
      <c r="S1262" s="6"/>
      <c r="T1262" s="6"/>
    </row>
    <row r="1263" spans="6:20" x14ac:dyDescent="0.2">
      <c r="F1263" s="6"/>
      <c r="G1263" s="6"/>
      <c r="H1263" s="6"/>
      <c r="I1263" s="6"/>
      <c r="J1263" s="6"/>
      <c r="K1263" s="6"/>
      <c r="L1263" s="6"/>
      <c r="M1263" s="6"/>
      <c r="N1263" s="6"/>
      <c r="O1263" s="6"/>
      <c r="P1263" s="6"/>
      <c r="Q1263" s="6"/>
      <c r="R1263" s="6"/>
      <c r="S1263" s="6"/>
      <c r="T1263" s="6"/>
    </row>
    <row r="1264" spans="6:20" x14ac:dyDescent="0.2">
      <c r="F1264" s="6"/>
      <c r="G1264" s="6"/>
      <c r="H1264" s="6"/>
      <c r="I1264" s="6"/>
      <c r="J1264" s="6"/>
      <c r="K1264" s="6"/>
      <c r="L1264" s="6"/>
      <c r="M1264" s="6"/>
      <c r="N1264" s="6"/>
      <c r="O1264" s="6"/>
      <c r="P1264" s="6"/>
      <c r="Q1264" s="6"/>
      <c r="R1264" s="6"/>
      <c r="S1264" s="6"/>
      <c r="T1264" s="6"/>
    </row>
    <row r="1265" spans="6:20" x14ac:dyDescent="0.2">
      <c r="F1265" s="6"/>
      <c r="G1265" s="6"/>
      <c r="H1265" s="6"/>
      <c r="I1265" s="6"/>
      <c r="J1265" s="6"/>
      <c r="K1265" s="6"/>
      <c r="L1265" s="6"/>
      <c r="M1265" s="6"/>
      <c r="N1265" s="6"/>
      <c r="O1265" s="6"/>
      <c r="P1265" s="6"/>
      <c r="Q1265" s="6"/>
      <c r="R1265" s="6"/>
      <c r="S1265" s="6"/>
      <c r="T1265" s="6"/>
    </row>
    <row r="1266" spans="6:20" x14ac:dyDescent="0.2">
      <c r="F1266" s="6"/>
      <c r="G1266" s="6"/>
      <c r="H1266" s="6"/>
      <c r="I1266" s="6"/>
      <c r="J1266" s="6"/>
      <c r="K1266" s="6"/>
      <c r="L1266" s="6"/>
      <c r="M1266" s="6"/>
      <c r="N1266" s="6"/>
      <c r="O1266" s="6"/>
      <c r="P1266" s="6"/>
      <c r="Q1266" s="6"/>
      <c r="R1266" s="6"/>
      <c r="S1266" s="6"/>
      <c r="T1266" s="6"/>
    </row>
    <row r="1267" spans="6:20" x14ac:dyDescent="0.2">
      <c r="F1267" s="6"/>
      <c r="G1267" s="6"/>
      <c r="H1267" s="6"/>
      <c r="I1267" s="6"/>
      <c r="J1267" s="6"/>
      <c r="K1267" s="6"/>
      <c r="L1267" s="6"/>
      <c r="M1267" s="6"/>
      <c r="N1267" s="6"/>
      <c r="O1267" s="6"/>
      <c r="P1267" s="6"/>
      <c r="Q1267" s="6"/>
      <c r="R1267" s="6"/>
      <c r="S1267" s="6"/>
      <c r="T1267" s="6"/>
    </row>
    <row r="1268" spans="6:20" x14ac:dyDescent="0.2">
      <c r="F1268" s="6"/>
      <c r="G1268" s="6"/>
      <c r="H1268" s="6"/>
      <c r="I1268" s="6"/>
      <c r="J1268" s="6"/>
      <c r="K1268" s="6"/>
      <c r="L1268" s="6"/>
      <c r="M1268" s="6"/>
      <c r="N1268" s="6"/>
      <c r="O1268" s="6"/>
      <c r="P1268" s="6"/>
      <c r="Q1268" s="6"/>
      <c r="R1268" s="6"/>
      <c r="S1268" s="6"/>
      <c r="T1268" s="6"/>
    </row>
    <row r="1269" spans="6:20" x14ac:dyDescent="0.2">
      <c r="F1269" s="6"/>
      <c r="G1269" s="6"/>
      <c r="H1269" s="6"/>
      <c r="I1269" s="6"/>
      <c r="J1269" s="6"/>
      <c r="K1269" s="6"/>
      <c r="L1269" s="6"/>
      <c r="M1269" s="6"/>
      <c r="N1269" s="6"/>
      <c r="O1269" s="6"/>
      <c r="P1269" s="6"/>
      <c r="Q1269" s="6"/>
      <c r="R1269" s="6"/>
      <c r="S1269" s="6"/>
      <c r="T1269" s="6"/>
    </row>
    <row r="1270" spans="6:20" x14ac:dyDescent="0.2">
      <c r="F1270" s="6"/>
      <c r="G1270" s="6"/>
      <c r="H1270" s="6"/>
      <c r="I1270" s="6"/>
      <c r="J1270" s="6"/>
      <c r="K1270" s="6"/>
      <c r="L1270" s="6"/>
      <c r="M1270" s="6"/>
      <c r="N1270" s="6"/>
      <c r="O1270" s="6"/>
      <c r="P1270" s="6"/>
      <c r="Q1270" s="6"/>
      <c r="R1270" s="6"/>
      <c r="S1270" s="6"/>
      <c r="T1270" s="6"/>
    </row>
    <row r="1271" spans="6:20" x14ac:dyDescent="0.2">
      <c r="F1271" s="6"/>
      <c r="G1271" s="6"/>
      <c r="H1271" s="6"/>
      <c r="I1271" s="6"/>
      <c r="J1271" s="6"/>
      <c r="K1271" s="6"/>
      <c r="L1271" s="6"/>
      <c r="M1271" s="6"/>
      <c r="N1271" s="6"/>
      <c r="O1271" s="6"/>
      <c r="P1271" s="6"/>
      <c r="Q1271" s="6"/>
      <c r="R1271" s="6"/>
      <c r="S1271" s="6"/>
      <c r="T1271" s="6"/>
    </row>
    <row r="1272" spans="6:20" x14ac:dyDescent="0.2">
      <c r="F1272" s="6"/>
      <c r="G1272" s="6"/>
      <c r="H1272" s="6"/>
      <c r="I1272" s="6"/>
      <c r="J1272" s="6"/>
      <c r="K1272" s="6"/>
      <c r="L1272" s="6"/>
      <c r="M1272" s="6"/>
      <c r="N1272" s="6"/>
      <c r="O1272" s="6"/>
      <c r="P1272" s="6"/>
      <c r="Q1272" s="6"/>
      <c r="R1272" s="6"/>
      <c r="S1272" s="6"/>
      <c r="T1272" s="6"/>
    </row>
    <row r="1273" spans="6:20" x14ac:dyDescent="0.2">
      <c r="F1273" s="6"/>
      <c r="G1273" s="6"/>
      <c r="H1273" s="6"/>
      <c r="I1273" s="6"/>
      <c r="J1273" s="6"/>
      <c r="K1273" s="6"/>
      <c r="L1273" s="6"/>
      <c r="M1273" s="6"/>
      <c r="N1273" s="6"/>
      <c r="O1273" s="6"/>
      <c r="P1273" s="6"/>
      <c r="Q1273" s="6"/>
      <c r="R1273" s="6"/>
      <c r="S1273" s="6"/>
      <c r="T1273" s="6"/>
    </row>
    <row r="1274" spans="6:20" x14ac:dyDescent="0.2">
      <c r="F1274" s="6"/>
      <c r="G1274" s="6"/>
      <c r="H1274" s="6"/>
      <c r="I1274" s="6"/>
      <c r="J1274" s="6"/>
      <c r="K1274" s="6"/>
      <c r="L1274" s="6"/>
      <c r="M1274" s="6"/>
      <c r="N1274" s="6"/>
      <c r="O1274" s="6"/>
      <c r="P1274" s="6"/>
      <c r="Q1274" s="6"/>
      <c r="R1274" s="6"/>
      <c r="S1274" s="6"/>
      <c r="T1274" s="6"/>
    </row>
    <row r="1275" spans="6:20" x14ac:dyDescent="0.2">
      <c r="F1275" s="6"/>
      <c r="G1275" s="6"/>
      <c r="H1275" s="6"/>
      <c r="I1275" s="6"/>
      <c r="J1275" s="6"/>
      <c r="K1275" s="6"/>
      <c r="L1275" s="6"/>
      <c r="M1275" s="6"/>
      <c r="N1275" s="6"/>
      <c r="O1275" s="6"/>
      <c r="P1275" s="6"/>
      <c r="Q1275" s="6"/>
      <c r="R1275" s="6"/>
      <c r="S1275" s="6"/>
      <c r="T1275" s="6"/>
    </row>
    <row r="1276" spans="6:20" x14ac:dyDescent="0.2">
      <c r="F1276" s="6"/>
      <c r="G1276" s="6"/>
      <c r="H1276" s="6"/>
      <c r="I1276" s="6"/>
      <c r="J1276" s="6"/>
      <c r="K1276" s="6"/>
      <c r="L1276" s="6"/>
      <c r="M1276" s="6"/>
      <c r="N1276" s="6"/>
      <c r="O1276" s="6"/>
      <c r="P1276" s="6"/>
      <c r="Q1276" s="6"/>
      <c r="R1276" s="6"/>
      <c r="S1276" s="6"/>
      <c r="T1276" s="6"/>
    </row>
    <row r="1277" spans="6:20" x14ac:dyDescent="0.2">
      <c r="F1277" s="6"/>
      <c r="G1277" s="6"/>
      <c r="H1277" s="6"/>
      <c r="I1277" s="6"/>
      <c r="J1277" s="6"/>
      <c r="K1277" s="6"/>
      <c r="L1277" s="6"/>
      <c r="M1277" s="6"/>
      <c r="N1277" s="6"/>
      <c r="O1277" s="6"/>
      <c r="P1277" s="6"/>
      <c r="Q1277" s="6"/>
      <c r="R1277" s="6"/>
      <c r="S1277" s="6"/>
      <c r="T1277" s="6"/>
    </row>
    <row r="1278" spans="6:20" x14ac:dyDescent="0.2">
      <c r="F1278" s="6"/>
      <c r="G1278" s="6"/>
      <c r="H1278" s="6"/>
      <c r="I1278" s="6"/>
      <c r="J1278" s="6"/>
      <c r="K1278" s="6"/>
      <c r="L1278" s="6"/>
      <c r="M1278" s="6"/>
      <c r="N1278" s="6"/>
      <c r="O1278" s="6"/>
      <c r="P1278" s="6"/>
      <c r="Q1278" s="6"/>
      <c r="R1278" s="6"/>
      <c r="S1278" s="6"/>
      <c r="T1278" s="6"/>
    </row>
    <row r="1279" spans="6:20" x14ac:dyDescent="0.2">
      <c r="F1279" s="6"/>
      <c r="G1279" s="6"/>
      <c r="H1279" s="6"/>
      <c r="I1279" s="6"/>
      <c r="J1279" s="6"/>
      <c r="K1279" s="6"/>
      <c r="L1279" s="6"/>
      <c r="M1279" s="6"/>
      <c r="N1279" s="6"/>
      <c r="O1279" s="6"/>
      <c r="P1279" s="6"/>
      <c r="Q1279" s="6"/>
      <c r="R1279" s="6"/>
      <c r="S1279" s="6"/>
      <c r="T1279" s="6"/>
    </row>
    <row r="1280" spans="6:20" x14ac:dyDescent="0.2">
      <c r="F1280" s="6"/>
      <c r="G1280" s="6"/>
      <c r="H1280" s="6"/>
      <c r="I1280" s="6"/>
      <c r="J1280" s="6"/>
      <c r="K1280" s="6"/>
      <c r="L1280" s="6"/>
      <c r="M1280" s="6"/>
      <c r="N1280" s="6"/>
      <c r="O1280" s="6"/>
      <c r="P1280" s="6"/>
      <c r="Q1280" s="6"/>
      <c r="R1280" s="6"/>
      <c r="S1280" s="6"/>
      <c r="T1280" s="6"/>
    </row>
    <row r="1281" spans="6:20" x14ac:dyDescent="0.2">
      <c r="F1281" s="6"/>
      <c r="G1281" s="6"/>
      <c r="H1281" s="6"/>
      <c r="I1281" s="6"/>
      <c r="J1281" s="6"/>
      <c r="K1281" s="6"/>
      <c r="L1281" s="6"/>
      <c r="M1281" s="6"/>
      <c r="N1281" s="6"/>
      <c r="O1281" s="6"/>
      <c r="P1281" s="6"/>
      <c r="Q1281" s="6"/>
      <c r="R1281" s="6"/>
      <c r="S1281" s="6"/>
      <c r="T1281" s="6"/>
    </row>
    <row r="1282" spans="6:20" x14ac:dyDescent="0.2">
      <c r="F1282" s="6"/>
      <c r="G1282" s="6"/>
      <c r="H1282" s="6"/>
      <c r="I1282" s="6"/>
      <c r="J1282" s="6"/>
      <c r="K1282" s="6"/>
      <c r="L1282" s="6"/>
      <c r="M1282" s="6"/>
      <c r="N1282" s="6"/>
      <c r="O1282" s="6"/>
      <c r="P1282" s="6"/>
      <c r="Q1282" s="6"/>
      <c r="R1282" s="6"/>
      <c r="S1282" s="6"/>
      <c r="T1282" s="6"/>
    </row>
    <row r="1283" spans="6:20" x14ac:dyDescent="0.2">
      <c r="F1283" s="6"/>
      <c r="G1283" s="6"/>
      <c r="H1283" s="6"/>
      <c r="I1283" s="6"/>
      <c r="J1283" s="6"/>
      <c r="K1283" s="6"/>
      <c r="L1283" s="6"/>
      <c r="M1283" s="6"/>
      <c r="N1283" s="6"/>
      <c r="O1283" s="6"/>
      <c r="P1283" s="6"/>
      <c r="Q1283" s="6"/>
      <c r="R1283" s="6"/>
      <c r="S1283" s="6"/>
      <c r="T1283" s="6"/>
    </row>
    <row r="1284" spans="6:20" x14ac:dyDescent="0.2">
      <c r="F1284" s="6"/>
      <c r="G1284" s="6"/>
      <c r="H1284" s="6"/>
      <c r="I1284" s="6"/>
      <c r="J1284" s="6"/>
      <c r="K1284" s="6"/>
      <c r="L1284" s="6"/>
      <c r="M1284" s="6"/>
      <c r="N1284" s="6"/>
      <c r="O1284" s="6"/>
      <c r="P1284" s="6"/>
      <c r="Q1284" s="6"/>
      <c r="R1284" s="6"/>
      <c r="S1284" s="6"/>
      <c r="T1284" s="6"/>
    </row>
    <row r="1285" spans="6:20" x14ac:dyDescent="0.2">
      <c r="F1285" s="6"/>
      <c r="G1285" s="6"/>
      <c r="H1285" s="6"/>
      <c r="I1285" s="6"/>
      <c r="J1285" s="6"/>
      <c r="K1285" s="6"/>
      <c r="L1285" s="6"/>
      <c r="M1285" s="6"/>
      <c r="N1285" s="6"/>
      <c r="O1285" s="6"/>
      <c r="P1285" s="6"/>
      <c r="Q1285" s="6"/>
      <c r="R1285" s="6"/>
      <c r="S1285" s="6"/>
      <c r="T1285" s="6"/>
    </row>
    <row r="1286" spans="6:20" x14ac:dyDescent="0.2">
      <c r="F1286" s="6"/>
      <c r="G1286" s="6"/>
      <c r="H1286" s="6"/>
      <c r="I1286" s="6"/>
      <c r="J1286" s="6"/>
      <c r="K1286" s="6"/>
      <c r="L1286" s="6"/>
      <c r="M1286" s="6"/>
      <c r="N1286" s="6"/>
      <c r="O1286" s="6"/>
      <c r="P1286" s="6"/>
      <c r="Q1286" s="6"/>
      <c r="R1286" s="6"/>
      <c r="S1286" s="6"/>
      <c r="T1286" s="6"/>
    </row>
    <row r="1287" spans="6:20" x14ac:dyDescent="0.2">
      <c r="F1287" s="6"/>
      <c r="G1287" s="6"/>
      <c r="H1287" s="6"/>
      <c r="I1287" s="6"/>
      <c r="J1287" s="6"/>
      <c r="K1287" s="6"/>
      <c r="L1287" s="6"/>
      <c r="M1287" s="6"/>
      <c r="N1287" s="6"/>
      <c r="O1287" s="6"/>
      <c r="P1287" s="6"/>
      <c r="Q1287" s="6"/>
      <c r="R1287" s="6"/>
      <c r="S1287" s="6"/>
      <c r="T1287" s="6"/>
    </row>
    <row r="1288" spans="6:20" x14ac:dyDescent="0.2">
      <c r="F1288" s="6"/>
      <c r="G1288" s="6"/>
      <c r="H1288" s="6"/>
      <c r="I1288" s="6"/>
      <c r="J1288" s="6"/>
      <c r="K1288" s="6"/>
      <c r="L1288" s="6"/>
      <c r="M1288" s="6"/>
      <c r="N1288" s="6"/>
      <c r="O1288" s="6"/>
      <c r="P1288" s="6"/>
      <c r="Q1288" s="6"/>
      <c r="R1288" s="6"/>
      <c r="S1288" s="6"/>
      <c r="T1288" s="6"/>
    </row>
    <row r="1289" spans="6:20" x14ac:dyDescent="0.2">
      <c r="F1289" s="6"/>
      <c r="G1289" s="6"/>
      <c r="H1289" s="6"/>
      <c r="I1289" s="6"/>
      <c r="J1289" s="6"/>
      <c r="K1289" s="6"/>
      <c r="L1289" s="6"/>
      <c r="M1289" s="6"/>
      <c r="N1289" s="6"/>
      <c r="O1289" s="6"/>
      <c r="P1289" s="6"/>
      <c r="Q1289" s="6"/>
      <c r="R1289" s="6"/>
      <c r="S1289" s="6"/>
      <c r="T1289" s="6"/>
    </row>
    <row r="1290" spans="6:20" x14ac:dyDescent="0.2">
      <c r="F1290" s="6"/>
      <c r="G1290" s="6"/>
      <c r="H1290" s="6"/>
      <c r="I1290" s="6"/>
      <c r="J1290" s="6"/>
      <c r="K1290" s="6"/>
      <c r="L1290" s="6"/>
      <c r="M1290" s="6"/>
      <c r="N1290" s="6"/>
      <c r="O1290" s="6"/>
      <c r="P1290" s="6"/>
      <c r="Q1290" s="6"/>
      <c r="R1290" s="6"/>
      <c r="S1290" s="6"/>
      <c r="T1290" s="6"/>
    </row>
    <row r="1291" spans="6:20" x14ac:dyDescent="0.2">
      <c r="F1291" s="6"/>
      <c r="G1291" s="6"/>
      <c r="H1291" s="6"/>
      <c r="I1291" s="6"/>
      <c r="J1291" s="6"/>
      <c r="K1291" s="6"/>
      <c r="L1291" s="6"/>
      <c r="M1291" s="6"/>
      <c r="N1291" s="6"/>
      <c r="O1291" s="6"/>
      <c r="P1291" s="6"/>
      <c r="Q1291" s="6"/>
      <c r="R1291" s="6"/>
      <c r="S1291" s="6"/>
      <c r="T1291" s="6"/>
    </row>
    <row r="1292" spans="6:20" x14ac:dyDescent="0.2">
      <c r="F1292" s="6"/>
      <c r="G1292" s="6"/>
      <c r="H1292" s="6"/>
      <c r="I1292" s="6"/>
      <c r="J1292" s="6"/>
      <c r="K1292" s="6"/>
      <c r="L1292" s="6"/>
      <c r="M1292" s="6"/>
      <c r="N1292" s="6"/>
      <c r="O1292" s="6"/>
      <c r="P1292" s="6"/>
      <c r="Q1292" s="6"/>
      <c r="R1292" s="6"/>
      <c r="S1292" s="6"/>
      <c r="T1292" s="6"/>
    </row>
    <row r="1293" spans="6:20" x14ac:dyDescent="0.2">
      <c r="F1293" s="6"/>
      <c r="G1293" s="6"/>
      <c r="H1293" s="6"/>
      <c r="I1293" s="6"/>
      <c r="J1293" s="6"/>
      <c r="K1293" s="6"/>
      <c r="L1293" s="6"/>
      <c r="M1293" s="6"/>
      <c r="N1293" s="6"/>
      <c r="O1293" s="6"/>
      <c r="P1293" s="6"/>
      <c r="Q1293" s="6"/>
      <c r="R1293" s="6"/>
      <c r="S1293" s="6"/>
      <c r="T1293" s="6"/>
    </row>
    <row r="1294" spans="6:20" x14ac:dyDescent="0.2">
      <c r="F1294" s="6"/>
      <c r="G1294" s="6"/>
      <c r="H1294" s="6"/>
      <c r="I1294" s="6"/>
      <c r="J1294" s="6"/>
      <c r="K1294" s="6"/>
      <c r="L1294" s="6"/>
      <c r="M1294" s="6"/>
      <c r="N1294" s="6"/>
      <c r="O1294" s="6"/>
      <c r="P1294" s="6"/>
      <c r="Q1294" s="6"/>
      <c r="R1294" s="6"/>
      <c r="S1294" s="6"/>
      <c r="T1294" s="6"/>
    </row>
    <row r="1295" spans="6:20" x14ac:dyDescent="0.2">
      <c r="F1295" s="6"/>
      <c r="G1295" s="6"/>
      <c r="H1295" s="6"/>
      <c r="I1295" s="6"/>
      <c r="J1295" s="6"/>
      <c r="K1295" s="6"/>
      <c r="L1295" s="6"/>
      <c r="M1295" s="6"/>
      <c r="N1295" s="6"/>
      <c r="O1295" s="6"/>
      <c r="P1295" s="6"/>
      <c r="Q1295" s="6"/>
      <c r="R1295" s="6"/>
      <c r="S1295" s="6"/>
      <c r="T1295" s="6"/>
    </row>
    <row r="1296" spans="6:20" x14ac:dyDescent="0.2">
      <c r="F1296" s="6"/>
      <c r="G1296" s="6"/>
      <c r="H1296" s="6"/>
      <c r="I1296" s="6"/>
      <c r="J1296" s="6"/>
      <c r="K1296" s="6"/>
      <c r="L1296" s="6"/>
      <c r="M1296" s="6"/>
      <c r="N1296" s="6"/>
      <c r="O1296" s="6"/>
      <c r="P1296" s="6"/>
      <c r="Q1296" s="6"/>
      <c r="R1296" s="6"/>
      <c r="S1296" s="6"/>
      <c r="T1296" s="6"/>
    </row>
    <row r="1297" spans="6:20" x14ac:dyDescent="0.2">
      <c r="F1297" s="6"/>
      <c r="G1297" s="6"/>
      <c r="H1297" s="6"/>
      <c r="I1297" s="6"/>
      <c r="J1297" s="6"/>
      <c r="K1297" s="6"/>
      <c r="L1297" s="6"/>
      <c r="M1297" s="6"/>
      <c r="N1297" s="6"/>
      <c r="O1297" s="6"/>
      <c r="P1297" s="6"/>
      <c r="Q1297" s="6"/>
      <c r="R1297" s="6"/>
      <c r="S1297" s="6"/>
      <c r="T1297" s="6"/>
    </row>
    <row r="1298" spans="6:20" x14ac:dyDescent="0.2">
      <c r="F1298" s="6"/>
      <c r="G1298" s="6"/>
      <c r="H1298" s="6"/>
      <c r="I1298" s="6"/>
      <c r="J1298" s="6"/>
      <c r="K1298" s="6"/>
      <c r="L1298" s="6"/>
      <c r="M1298" s="6"/>
      <c r="N1298" s="6"/>
      <c r="O1298" s="6"/>
      <c r="P1298" s="6"/>
      <c r="Q1298" s="6"/>
      <c r="R1298" s="6"/>
      <c r="S1298" s="6"/>
      <c r="T1298" s="6"/>
    </row>
    <row r="1299" spans="6:20" x14ac:dyDescent="0.2">
      <c r="F1299" s="6"/>
      <c r="G1299" s="6"/>
      <c r="H1299" s="6"/>
      <c r="I1299" s="6"/>
      <c r="J1299" s="6"/>
      <c r="K1299" s="6"/>
      <c r="L1299" s="6"/>
      <c r="M1299" s="6"/>
      <c r="N1299" s="6"/>
      <c r="O1299" s="6"/>
      <c r="P1299" s="6"/>
      <c r="Q1299" s="6"/>
      <c r="R1299" s="6"/>
      <c r="S1299" s="6"/>
      <c r="T1299" s="6"/>
    </row>
    <row r="1300" spans="6:20" x14ac:dyDescent="0.2">
      <c r="F1300" s="6"/>
      <c r="G1300" s="6"/>
      <c r="H1300" s="6"/>
      <c r="I1300" s="6"/>
      <c r="J1300" s="6"/>
      <c r="K1300" s="6"/>
      <c r="L1300" s="6"/>
      <c r="M1300" s="6"/>
      <c r="N1300" s="6"/>
      <c r="O1300" s="6"/>
      <c r="P1300" s="6"/>
      <c r="Q1300" s="6"/>
      <c r="R1300" s="6"/>
      <c r="S1300" s="6"/>
      <c r="T1300" s="6"/>
    </row>
    <row r="1301" spans="6:20" x14ac:dyDescent="0.2">
      <c r="F1301" s="6"/>
      <c r="G1301" s="6"/>
      <c r="H1301" s="6"/>
      <c r="I1301" s="6"/>
      <c r="J1301" s="6"/>
      <c r="K1301" s="6"/>
      <c r="L1301" s="6"/>
      <c r="M1301" s="6"/>
      <c r="N1301" s="6"/>
      <c r="O1301" s="6"/>
      <c r="P1301" s="6"/>
      <c r="Q1301" s="6"/>
      <c r="R1301" s="6"/>
      <c r="S1301" s="6"/>
      <c r="T1301" s="6"/>
    </row>
    <row r="1302" spans="6:20" x14ac:dyDescent="0.2">
      <c r="F1302" s="6"/>
      <c r="G1302" s="6"/>
      <c r="H1302" s="6"/>
      <c r="I1302" s="6"/>
      <c r="J1302" s="6"/>
      <c r="K1302" s="6"/>
      <c r="L1302" s="6"/>
      <c r="M1302" s="6"/>
      <c r="N1302" s="6"/>
      <c r="O1302" s="6"/>
      <c r="P1302" s="6"/>
      <c r="Q1302" s="6"/>
      <c r="R1302" s="6"/>
      <c r="S1302" s="6"/>
      <c r="T1302" s="6"/>
    </row>
    <row r="1303" spans="6:20" x14ac:dyDescent="0.2">
      <c r="F1303" s="6"/>
      <c r="G1303" s="6"/>
      <c r="H1303" s="6"/>
      <c r="I1303" s="6"/>
      <c r="J1303" s="6"/>
      <c r="K1303" s="6"/>
      <c r="L1303" s="6"/>
      <c r="M1303" s="6"/>
      <c r="N1303" s="6"/>
      <c r="O1303" s="6"/>
      <c r="P1303" s="6"/>
      <c r="Q1303" s="6"/>
      <c r="R1303" s="6"/>
      <c r="S1303" s="6"/>
      <c r="T1303" s="6"/>
    </row>
    <row r="1304" spans="6:20" x14ac:dyDescent="0.2">
      <c r="F1304" s="6"/>
      <c r="G1304" s="6"/>
      <c r="H1304" s="6"/>
      <c r="I1304" s="6"/>
      <c r="J1304" s="6"/>
      <c r="K1304" s="6"/>
      <c r="L1304" s="6"/>
      <c r="M1304" s="6"/>
      <c r="N1304" s="6"/>
      <c r="O1304" s="6"/>
      <c r="P1304" s="6"/>
      <c r="Q1304" s="6"/>
      <c r="R1304" s="6"/>
      <c r="S1304" s="6"/>
      <c r="T1304" s="6"/>
    </row>
    <row r="1305" spans="6:20" x14ac:dyDescent="0.2">
      <c r="F1305" s="6"/>
      <c r="G1305" s="6"/>
      <c r="H1305" s="6"/>
      <c r="I1305" s="6"/>
      <c r="J1305" s="6"/>
      <c r="K1305" s="6"/>
      <c r="L1305" s="6"/>
      <c r="M1305" s="6"/>
      <c r="N1305" s="6"/>
      <c r="O1305" s="6"/>
      <c r="P1305" s="6"/>
      <c r="Q1305" s="6"/>
      <c r="R1305" s="6"/>
      <c r="S1305" s="6"/>
      <c r="T1305" s="6"/>
    </row>
    <row r="1306" spans="6:20" x14ac:dyDescent="0.2">
      <c r="F1306" s="6"/>
      <c r="G1306" s="6"/>
      <c r="H1306" s="6"/>
      <c r="I1306" s="6"/>
      <c r="J1306" s="6"/>
      <c r="K1306" s="6"/>
      <c r="L1306" s="6"/>
      <c r="M1306" s="6"/>
      <c r="N1306" s="6"/>
      <c r="O1306" s="6"/>
      <c r="P1306" s="6"/>
      <c r="Q1306" s="6"/>
      <c r="R1306" s="6"/>
      <c r="S1306" s="6"/>
      <c r="T1306" s="6"/>
    </row>
    <row r="1307" spans="6:20" x14ac:dyDescent="0.2">
      <c r="F1307" s="6"/>
      <c r="G1307" s="6"/>
      <c r="H1307" s="6"/>
      <c r="I1307" s="6"/>
      <c r="J1307" s="6"/>
      <c r="K1307" s="6"/>
      <c r="L1307" s="6"/>
      <c r="M1307" s="6"/>
      <c r="N1307" s="6"/>
      <c r="O1307" s="6"/>
      <c r="P1307" s="6"/>
      <c r="Q1307" s="6"/>
      <c r="R1307" s="6"/>
      <c r="S1307" s="6"/>
      <c r="T1307" s="6"/>
    </row>
    <row r="1308" spans="6:20" x14ac:dyDescent="0.2">
      <c r="F1308" s="6"/>
      <c r="G1308" s="6"/>
      <c r="H1308" s="6"/>
      <c r="I1308" s="6"/>
      <c r="J1308" s="6"/>
      <c r="K1308" s="6"/>
      <c r="L1308" s="6"/>
      <c r="M1308" s="6"/>
      <c r="N1308" s="6"/>
      <c r="O1308" s="6"/>
      <c r="P1308" s="6"/>
      <c r="Q1308" s="6"/>
      <c r="R1308" s="6"/>
      <c r="S1308" s="6"/>
      <c r="T1308" s="6"/>
    </row>
    <row r="1309" spans="6:20" x14ac:dyDescent="0.2">
      <c r="F1309" s="6"/>
      <c r="G1309" s="6"/>
      <c r="H1309" s="6"/>
      <c r="I1309" s="6"/>
      <c r="J1309" s="6"/>
      <c r="K1309" s="6"/>
      <c r="L1309" s="6"/>
      <c r="M1309" s="6"/>
      <c r="N1309" s="6"/>
      <c r="O1309" s="6"/>
      <c r="P1309" s="6"/>
      <c r="Q1309" s="6"/>
      <c r="R1309" s="6"/>
      <c r="S1309" s="6"/>
      <c r="T1309" s="6"/>
    </row>
    <row r="1310" spans="6:20" x14ac:dyDescent="0.2">
      <c r="F1310" s="6"/>
      <c r="G1310" s="6"/>
      <c r="H1310" s="6"/>
      <c r="I1310" s="6"/>
      <c r="J1310" s="6"/>
      <c r="K1310" s="6"/>
      <c r="L1310" s="6"/>
      <c r="M1310" s="6"/>
      <c r="N1310" s="6"/>
      <c r="O1310" s="6"/>
      <c r="P1310" s="6"/>
      <c r="Q1310" s="6"/>
      <c r="R1310" s="6"/>
      <c r="S1310" s="6"/>
      <c r="T1310" s="6"/>
    </row>
    <row r="1311" spans="6:20" x14ac:dyDescent="0.2">
      <c r="F1311" s="6"/>
      <c r="G1311" s="6"/>
      <c r="H1311" s="6"/>
      <c r="I1311" s="6"/>
      <c r="J1311" s="6"/>
      <c r="K1311" s="6"/>
      <c r="L1311" s="6"/>
      <c r="M1311" s="6"/>
      <c r="N1311" s="6"/>
      <c r="O1311" s="6"/>
      <c r="P1311" s="6"/>
      <c r="Q1311" s="6"/>
      <c r="R1311" s="6"/>
      <c r="S1311" s="6"/>
      <c r="T1311" s="6"/>
    </row>
    <row r="1312" spans="6:20" x14ac:dyDescent="0.2">
      <c r="F1312" s="6"/>
      <c r="G1312" s="6"/>
      <c r="H1312" s="6"/>
      <c r="I1312" s="6"/>
      <c r="J1312" s="6"/>
      <c r="K1312" s="6"/>
      <c r="L1312" s="6"/>
      <c r="M1312" s="6"/>
      <c r="N1312" s="6"/>
      <c r="O1312" s="6"/>
      <c r="P1312" s="6"/>
      <c r="Q1312" s="6"/>
      <c r="R1312" s="6"/>
      <c r="S1312" s="6"/>
      <c r="T1312" s="6"/>
    </row>
    <row r="1313" spans="6:20" x14ac:dyDescent="0.2">
      <c r="F1313" s="6"/>
      <c r="G1313" s="6"/>
      <c r="H1313" s="6"/>
      <c r="I1313" s="6"/>
      <c r="J1313" s="6"/>
      <c r="K1313" s="6"/>
      <c r="L1313" s="6"/>
      <c r="M1313" s="6"/>
      <c r="N1313" s="6"/>
      <c r="O1313" s="6"/>
      <c r="P1313" s="6"/>
      <c r="Q1313" s="6"/>
      <c r="R1313" s="6"/>
      <c r="S1313" s="6"/>
      <c r="T1313" s="6"/>
    </row>
    <row r="1314" spans="6:20" x14ac:dyDescent="0.2">
      <c r="F1314" s="6"/>
      <c r="G1314" s="6"/>
      <c r="H1314" s="6"/>
      <c r="I1314" s="6"/>
      <c r="J1314" s="6"/>
      <c r="K1314" s="6"/>
      <c r="L1314" s="6"/>
      <c r="M1314" s="6"/>
      <c r="N1314" s="6"/>
      <c r="O1314" s="6"/>
      <c r="P1314" s="6"/>
      <c r="Q1314" s="6"/>
      <c r="R1314" s="6"/>
      <c r="S1314" s="6"/>
      <c r="T1314" s="6"/>
    </row>
    <row r="1315" spans="6:20" x14ac:dyDescent="0.2">
      <c r="F1315" s="6"/>
      <c r="G1315" s="6"/>
      <c r="H1315" s="6"/>
      <c r="I1315" s="6"/>
      <c r="J1315" s="6"/>
      <c r="K1315" s="6"/>
      <c r="L1315" s="6"/>
      <c r="M1315" s="6"/>
      <c r="N1315" s="6"/>
      <c r="O1315" s="6"/>
      <c r="P1315" s="6"/>
      <c r="Q1315" s="6"/>
      <c r="R1315" s="6"/>
      <c r="S1315" s="6"/>
      <c r="T1315" s="6"/>
    </row>
    <row r="1316" spans="6:20" x14ac:dyDescent="0.2">
      <c r="F1316" s="6"/>
      <c r="G1316" s="6"/>
      <c r="H1316" s="6"/>
      <c r="I1316" s="6"/>
      <c r="J1316" s="6"/>
      <c r="K1316" s="6"/>
      <c r="L1316" s="6"/>
      <c r="M1316" s="6"/>
      <c r="N1316" s="6"/>
      <c r="O1316" s="6"/>
      <c r="P1316" s="6"/>
      <c r="Q1316" s="6"/>
      <c r="R1316" s="6"/>
      <c r="S1316" s="6"/>
      <c r="T1316" s="6"/>
    </row>
    <row r="1317" spans="6:20" x14ac:dyDescent="0.2">
      <c r="F1317" s="6"/>
      <c r="G1317" s="6"/>
      <c r="H1317" s="6"/>
      <c r="I1317" s="6"/>
      <c r="J1317" s="6"/>
      <c r="K1317" s="6"/>
      <c r="L1317" s="6"/>
      <c r="M1317" s="6"/>
      <c r="N1317" s="6"/>
      <c r="O1317" s="6"/>
      <c r="P1317" s="6"/>
      <c r="Q1317" s="6"/>
      <c r="R1317" s="6"/>
      <c r="S1317" s="6"/>
      <c r="T1317" s="6"/>
    </row>
    <row r="1318" spans="6:20" x14ac:dyDescent="0.2">
      <c r="F1318" s="6"/>
      <c r="G1318" s="6"/>
      <c r="H1318" s="6"/>
      <c r="I1318" s="6"/>
      <c r="J1318" s="6"/>
      <c r="K1318" s="6"/>
      <c r="L1318" s="6"/>
      <c r="M1318" s="6"/>
      <c r="N1318" s="6"/>
      <c r="O1318" s="6"/>
      <c r="P1318" s="6"/>
      <c r="Q1318" s="6"/>
      <c r="R1318" s="6"/>
      <c r="S1318" s="6"/>
      <c r="T1318" s="6"/>
    </row>
    <row r="1319" spans="6:20" x14ac:dyDescent="0.2">
      <c r="F1319" s="6"/>
      <c r="G1319" s="6"/>
      <c r="H1319" s="6"/>
      <c r="I1319" s="6"/>
      <c r="J1319" s="6"/>
      <c r="K1319" s="6"/>
      <c r="L1319" s="6"/>
      <c r="M1319" s="6"/>
      <c r="N1319" s="6"/>
      <c r="O1319" s="6"/>
      <c r="P1319" s="6"/>
      <c r="Q1319" s="6"/>
      <c r="R1319" s="6"/>
      <c r="S1319" s="6"/>
      <c r="T1319" s="6"/>
    </row>
    <row r="1320" spans="6:20" x14ac:dyDescent="0.2">
      <c r="F1320" s="6"/>
      <c r="G1320" s="6"/>
      <c r="H1320" s="6"/>
      <c r="I1320" s="6"/>
      <c r="J1320" s="6"/>
      <c r="K1320" s="6"/>
      <c r="L1320" s="6"/>
      <c r="M1320" s="6"/>
      <c r="N1320" s="6"/>
      <c r="O1320" s="6"/>
      <c r="P1320" s="6"/>
      <c r="Q1320" s="6"/>
      <c r="R1320" s="6"/>
      <c r="S1320" s="6"/>
      <c r="T1320" s="6"/>
    </row>
    <row r="1321" spans="6:20" x14ac:dyDescent="0.2">
      <c r="F1321" s="6"/>
      <c r="G1321" s="6"/>
      <c r="H1321" s="6"/>
      <c r="I1321" s="6"/>
      <c r="J1321" s="6"/>
      <c r="K1321" s="6"/>
      <c r="L1321" s="6"/>
      <c r="M1321" s="6"/>
      <c r="N1321" s="6"/>
      <c r="O1321" s="6"/>
      <c r="P1321" s="6"/>
      <c r="Q1321" s="6"/>
      <c r="R1321" s="6"/>
      <c r="S1321" s="6"/>
      <c r="T1321" s="6"/>
    </row>
    <row r="1322" spans="6:20" x14ac:dyDescent="0.2">
      <c r="F1322" s="6"/>
      <c r="G1322" s="6"/>
      <c r="H1322" s="6"/>
      <c r="I1322" s="6"/>
      <c r="J1322" s="6"/>
      <c r="K1322" s="6"/>
      <c r="L1322" s="6"/>
      <c r="M1322" s="6"/>
      <c r="N1322" s="6"/>
      <c r="O1322" s="6"/>
      <c r="P1322" s="6"/>
      <c r="Q1322" s="6"/>
      <c r="R1322" s="6"/>
      <c r="S1322" s="6"/>
      <c r="T1322" s="6"/>
    </row>
    <row r="1323" spans="6:20" x14ac:dyDescent="0.2">
      <c r="F1323" s="6"/>
      <c r="G1323" s="6"/>
      <c r="H1323" s="6"/>
      <c r="I1323" s="6"/>
      <c r="J1323" s="6"/>
      <c r="K1323" s="6"/>
      <c r="L1323" s="6"/>
      <c r="M1323" s="6"/>
      <c r="N1323" s="6"/>
      <c r="O1323" s="6"/>
      <c r="P1323" s="6"/>
      <c r="Q1323" s="6"/>
      <c r="R1323" s="6"/>
      <c r="S1323" s="6"/>
      <c r="T1323" s="6"/>
    </row>
    <row r="1324" spans="6:20" x14ac:dyDescent="0.2">
      <c r="F1324" s="6"/>
      <c r="G1324" s="6"/>
      <c r="H1324" s="6"/>
      <c r="I1324" s="6"/>
      <c r="J1324" s="6"/>
      <c r="K1324" s="6"/>
      <c r="L1324" s="6"/>
      <c r="M1324" s="6"/>
      <c r="N1324" s="6"/>
      <c r="O1324" s="6"/>
      <c r="P1324" s="6"/>
      <c r="Q1324" s="6"/>
      <c r="R1324" s="6"/>
      <c r="S1324" s="6"/>
      <c r="T1324" s="6"/>
    </row>
    <row r="1325" spans="6:20" x14ac:dyDescent="0.2">
      <c r="F1325" s="6"/>
      <c r="G1325" s="6"/>
      <c r="H1325" s="6"/>
      <c r="I1325" s="6"/>
      <c r="J1325" s="6"/>
      <c r="K1325" s="6"/>
      <c r="L1325" s="6"/>
      <c r="M1325" s="6"/>
      <c r="N1325" s="6"/>
      <c r="O1325" s="6"/>
      <c r="P1325" s="6"/>
      <c r="Q1325" s="6"/>
      <c r="R1325" s="6"/>
      <c r="S1325" s="6"/>
      <c r="T1325" s="6"/>
    </row>
    <row r="1326" spans="6:20" x14ac:dyDescent="0.2">
      <c r="F1326" s="6"/>
      <c r="G1326" s="6"/>
      <c r="H1326" s="6"/>
      <c r="I1326" s="6"/>
      <c r="J1326" s="6"/>
      <c r="K1326" s="6"/>
      <c r="L1326" s="6"/>
      <c r="M1326" s="6"/>
      <c r="N1326" s="6"/>
      <c r="O1326" s="6"/>
      <c r="P1326" s="6"/>
      <c r="Q1326" s="6"/>
      <c r="R1326" s="6"/>
      <c r="S1326" s="6"/>
      <c r="T1326" s="6"/>
    </row>
    <row r="1327" spans="6:20" x14ac:dyDescent="0.2">
      <c r="F1327" s="6"/>
      <c r="G1327" s="6"/>
      <c r="H1327" s="6"/>
      <c r="I1327" s="6"/>
      <c r="J1327" s="6"/>
      <c r="K1327" s="6"/>
      <c r="L1327" s="6"/>
      <c r="M1327" s="6"/>
      <c r="N1327" s="6"/>
      <c r="O1327" s="6"/>
      <c r="P1327" s="6"/>
      <c r="Q1327" s="6"/>
      <c r="R1327" s="6"/>
      <c r="S1327" s="6"/>
      <c r="T1327" s="6"/>
    </row>
    <row r="1328" spans="6:20" x14ac:dyDescent="0.2">
      <c r="F1328" s="6"/>
      <c r="G1328" s="6"/>
      <c r="H1328" s="6"/>
      <c r="I1328" s="6"/>
      <c r="J1328" s="6"/>
      <c r="K1328" s="6"/>
      <c r="L1328" s="6"/>
      <c r="M1328" s="6"/>
      <c r="N1328" s="6"/>
      <c r="O1328" s="6"/>
      <c r="P1328" s="6"/>
      <c r="Q1328" s="6"/>
      <c r="R1328" s="6"/>
      <c r="S1328" s="6"/>
      <c r="T1328" s="6"/>
    </row>
    <row r="1329" spans="6:20" x14ac:dyDescent="0.2">
      <c r="F1329" s="6"/>
      <c r="G1329" s="6"/>
      <c r="H1329" s="6"/>
      <c r="I1329" s="6"/>
      <c r="J1329" s="6"/>
      <c r="K1329" s="6"/>
      <c r="L1329" s="6"/>
      <c r="M1329" s="6"/>
      <c r="N1329" s="6"/>
      <c r="O1329" s="6"/>
      <c r="P1329" s="6"/>
      <c r="Q1329" s="6"/>
      <c r="R1329" s="6"/>
      <c r="S1329" s="6"/>
      <c r="T1329" s="6"/>
    </row>
    <row r="1330" spans="6:20" x14ac:dyDescent="0.2">
      <c r="F1330" s="6"/>
      <c r="G1330" s="6"/>
      <c r="H1330" s="6"/>
      <c r="I1330" s="6"/>
      <c r="J1330" s="6"/>
      <c r="K1330" s="6"/>
      <c r="L1330" s="6"/>
      <c r="M1330" s="6"/>
      <c r="N1330" s="6"/>
      <c r="O1330" s="6"/>
      <c r="P1330" s="6"/>
      <c r="Q1330" s="6"/>
      <c r="R1330" s="6"/>
      <c r="S1330" s="6"/>
      <c r="T1330" s="6"/>
    </row>
    <row r="1331" spans="6:20" x14ac:dyDescent="0.2">
      <c r="F1331" s="6"/>
      <c r="G1331" s="6"/>
      <c r="H1331" s="6"/>
      <c r="I1331" s="6"/>
      <c r="J1331" s="6"/>
      <c r="K1331" s="6"/>
      <c r="L1331" s="6"/>
      <c r="M1331" s="6"/>
      <c r="N1331" s="6"/>
      <c r="O1331" s="6"/>
      <c r="P1331" s="6"/>
      <c r="Q1331" s="6"/>
      <c r="R1331" s="6"/>
      <c r="S1331" s="6"/>
      <c r="T1331" s="6"/>
    </row>
    <row r="1332" spans="6:20" x14ac:dyDescent="0.2">
      <c r="F1332" s="6"/>
      <c r="G1332" s="6"/>
      <c r="H1332" s="6"/>
      <c r="I1332" s="6"/>
      <c r="J1332" s="6"/>
      <c r="K1332" s="6"/>
      <c r="L1332" s="6"/>
      <c r="M1332" s="6"/>
      <c r="N1332" s="6"/>
      <c r="O1332" s="6"/>
      <c r="P1332" s="6"/>
      <c r="Q1332" s="6"/>
      <c r="R1332" s="6"/>
      <c r="S1332" s="6"/>
      <c r="T1332" s="6"/>
    </row>
    <row r="1333" spans="6:20" x14ac:dyDescent="0.2">
      <c r="F1333" s="6"/>
      <c r="G1333" s="6"/>
      <c r="H1333" s="6"/>
      <c r="I1333" s="6"/>
      <c r="J1333" s="6"/>
      <c r="K1333" s="6"/>
      <c r="L1333" s="6"/>
      <c r="M1333" s="6"/>
      <c r="N1333" s="6"/>
      <c r="O1333" s="6"/>
      <c r="P1333" s="6"/>
      <c r="Q1333" s="6"/>
      <c r="R1333" s="6"/>
      <c r="S1333" s="6"/>
      <c r="T1333" s="6"/>
    </row>
    <row r="1334" spans="6:20" x14ac:dyDescent="0.2">
      <c r="F1334" s="6"/>
      <c r="G1334" s="6"/>
      <c r="H1334" s="6"/>
      <c r="I1334" s="6"/>
      <c r="J1334" s="6"/>
      <c r="K1334" s="6"/>
      <c r="L1334" s="6"/>
      <c r="M1334" s="6"/>
      <c r="N1334" s="6"/>
      <c r="O1334" s="6"/>
      <c r="P1334" s="6"/>
      <c r="Q1334" s="6"/>
      <c r="R1334" s="6"/>
      <c r="S1334" s="6"/>
      <c r="T1334" s="6"/>
    </row>
    <row r="1335" spans="6:20" x14ac:dyDescent="0.2">
      <c r="F1335" s="6"/>
      <c r="G1335" s="6"/>
      <c r="H1335" s="6"/>
      <c r="I1335" s="6"/>
      <c r="J1335" s="6"/>
      <c r="K1335" s="6"/>
      <c r="L1335" s="6"/>
      <c r="M1335" s="6"/>
      <c r="N1335" s="6"/>
      <c r="O1335" s="6"/>
      <c r="P1335" s="6"/>
      <c r="Q1335" s="6"/>
      <c r="R1335" s="6"/>
      <c r="S1335" s="6"/>
      <c r="T1335" s="6"/>
    </row>
    <row r="1336" spans="6:20" x14ac:dyDescent="0.2">
      <c r="F1336" s="6"/>
      <c r="G1336" s="6"/>
      <c r="H1336" s="6"/>
      <c r="I1336" s="6"/>
      <c r="J1336" s="6"/>
      <c r="K1336" s="6"/>
      <c r="L1336" s="6"/>
      <c r="M1336" s="6"/>
      <c r="N1336" s="6"/>
      <c r="O1336" s="6"/>
      <c r="P1336" s="6"/>
      <c r="Q1336" s="6"/>
      <c r="R1336" s="6"/>
      <c r="S1336" s="6"/>
      <c r="T1336" s="6"/>
    </row>
    <row r="1337" spans="6:20" x14ac:dyDescent="0.2">
      <c r="F1337" s="6"/>
      <c r="G1337" s="6"/>
      <c r="H1337" s="6"/>
      <c r="I1337" s="6"/>
      <c r="J1337" s="6"/>
      <c r="K1337" s="6"/>
      <c r="L1337" s="6"/>
      <c r="M1337" s="6"/>
      <c r="N1337" s="6"/>
      <c r="O1337" s="6"/>
      <c r="P1337" s="6"/>
      <c r="Q1337" s="6"/>
      <c r="R1337" s="6"/>
      <c r="S1337" s="6"/>
      <c r="T1337" s="6"/>
    </row>
    <row r="1338" spans="6:20" x14ac:dyDescent="0.2">
      <c r="F1338" s="6"/>
      <c r="G1338" s="6"/>
      <c r="H1338" s="6"/>
      <c r="I1338" s="6"/>
      <c r="J1338" s="6"/>
      <c r="K1338" s="6"/>
      <c r="L1338" s="6"/>
      <c r="M1338" s="6"/>
      <c r="N1338" s="6"/>
      <c r="O1338" s="6"/>
      <c r="P1338" s="6"/>
      <c r="Q1338" s="6"/>
      <c r="R1338" s="6"/>
      <c r="S1338" s="6"/>
      <c r="T1338" s="6"/>
    </row>
    <row r="1339" spans="6:20" x14ac:dyDescent="0.2">
      <c r="F1339" s="6"/>
      <c r="G1339" s="6"/>
      <c r="H1339" s="6"/>
      <c r="I1339" s="6"/>
      <c r="J1339" s="6"/>
      <c r="K1339" s="6"/>
      <c r="L1339" s="6"/>
      <c r="M1339" s="6"/>
      <c r="N1339" s="6"/>
      <c r="O1339" s="6"/>
      <c r="P1339" s="6"/>
      <c r="Q1339" s="6"/>
      <c r="R1339" s="6"/>
      <c r="S1339" s="6"/>
      <c r="T1339" s="6"/>
    </row>
    <row r="1340" spans="6:20" x14ac:dyDescent="0.2">
      <c r="F1340" s="6"/>
      <c r="G1340" s="6"/>
      <c r="H1340" s="6"/>
      <c r="I1340" s="6"/>
      <c r="J1340" s="6"/>
      <c r="K1340" s="6"/>
      <c r="L1340" s="6"/>
      <c r="M1340" s="6"/>
      <c r="N1340" s="6"/>
      <c r="O1340" s="6"/>
      <c r="P1340" s="6"/>
      <c r="Q1340" s="6"/>
      <c r="R1340" s="6"/>
      <c r="S1340" s="6"/>
      <c r="T1340" s="6"/>
    </row>
    <row r="1341" spans="6:20" x14ac:dyDescent="0.2">
      <c r="F1341" s="6"/>
      <c r="G1341" s="6"/>
      <c r="H1341" s="6"/>
      <c r="I1341" s="6"/>
      <c r="J1341" s="6"/>
      <c r="K1341" s="6"/>
      <c r="L1341" s="6"/>
      <c r="M1341" s="6"/>
      <c r="N1341" s="6"/>
      <c r="O1341" s="6"/>
      <c r="P1341" s="6"/>
      <c r="Q1341" s="6"/>
      <c r="R1341" s="6"/>
      <c r="S1341" s="6"/>
      <c r="T1341" s="6"/>
    </row>
    <row r="1342" spans="6:20" x14ac:dyDescent="0.2">
      <c r="F1342" s="6"/>
      <c r="G1342" s="6"/>
      <c r="H1342" s="6"/>
      <c r="I1342" s="6"/>
      <c r="J1342" s="6"/>
      <c r="K1342" s="6"/>
      <c r="L1342" s="6"/>
      <c r="M1342" s="6"/>
      <c r="N1342" s="6"/>
      <c r="O1342" s="6"/>
      <c r="P1342" s="6"/>
      <c r="Q1342" s="6"/>
      <c r="R1342" s="6"/>
      <c r="S1342" s="6"/>
      <c r="T1342" s="6"/>
    </row>
    <row r="1343" spans="6:20" x14ac:dyDescent="0.2">
      <c r="F1343" s="6"/>
      <c r="G1343" s="6"/>
      <c r="H1343" s="6"/>
      <c r="I1343" s="6"/>
      <c r="J1343" s="6"/>
      <c r="K1343" s="6"/>
      <c r="L1343" s="6"/>
      <c r="M1343" s="6"/>
      <c r="N1343" s="6"/>
      <c r="O1343" s="6"/>
      <c r="P1343" s="6"/>
      <c r="Q1343" s="6"/>
      <c r="R1343" s="6"/>
      <c r="S1343" s="6"/>
      <c r="T1343" s="6"/>
    </row>
    <row r="1344" spans="6:20" x14ac:dyDescent="0.2">
      <c r="F1344" s="6"/>
      <c r="G1344" s="6"/>
      <c r="H1344" s="6"/>
      <c r="I1344" s="6"/>
      <c r="J1344" s="6"/>
      <c r="K1344" s="6"/>
      <c r="L1344" s="6"/>
      <c r="M1344" s="6"/>
      <c r="N1344" s="6"/>
      <c r="O1344" s="6"/>
      <c r="P1344" s="6"/>
      <c r="Q1344" s="6"/>
      <c r="R1344" s="6"/>
      <c r="S1344" s="6"/>
      <c r="T1344" s="6"/>
    </row>
    <row r="1345" spans="6:20" x14ac:dyDescent="0.2">
      <c r="F1345" s="6"/>
      <c r="G1345" s="6"/>
      <c r="H1345" s="6"/>
      <c r="I1345" s="6"/>
      <c r="J1345" s="6"/>
      <c r="K1345" s="6"/>
      <c r="L1345" s="6"/>
      <c r="M1345" s="6"/>
      <c r="N1345" s="6"/>
      <c r="O1345" s="6"/>
      <c r="P1345" s="6"/>
      <c r="Q1345" s="6"/>
      <c r="R1345" s="6"/>
      <c r="S1345" s="6"/>
      <c r="T1345" s="6"/>
    </row>
    <row r="1346" spans="6:20" x14ac:dyDescent="0.2">
      <c r="F1346" s="6"/>
      <c r="G1346" s="6"/>
      <c r="H1346" s="6"/>
      <c r="I1346" s="6"/>
      <c r="J1346" s="6"/>
      <c r="K1346" s="6"/>
      <c r="L1346" s="6"/>
      <c r="M1346" s="6"/>
      <c r="N1346" s="6"/>
      <c r="O1346" s="6"/>
      <c r="P1346" s="6"/>
      <c r="Q1346" s="6"/>
      <c r="R1346" s="6"/>
      <c r="S1346" s="6"/>
      <c r="T1346" s="6"/>
    </row>
    <row r="1347" spans="6:20" x14ac:dyDescent="0.2">
      <c r="F1347" s="6"/>
      <c r="G1347" s="6"/>
      <c r="H1347" s="6"/>
      <c r="I1347" s="6"/>
      <c r="J1347" s="6"/>
      <c r="K1347" s="6"/>
      <c r="L1347" s="6"/>
      <c r="M1347" s="6"/>
      <c r="N1347" s="6"/>
      <c r="O1347" s="6"/>
      <c r="P1347" s="6"/>
      <c r="Q1347" s="6"/>
      <c r="R1347" s="6"/>
      <c r="S1347" s="6"/>
      <c r="T1347" s="6"/>
    </row>
    <row r="1348" spans="6:20" x14ac:dyDescent="0.2">
      <c r="F1348" s="6"/>
      <c r="G1348" s="6"/>
      <c r="H1348" s="6"/>
      <c r="I1348" s="6"/>
      <c r="J1348" s="6"/>
      <c r="K1348" s="6"/>
      <c r="L1348" s="6"/>
      <c r="M1348" s="6"/>
      <c r="N1348" s="6"/>
      <c r="O1348" s="6"/>
      <c r="P1348" s="6"/>
      <c r="Q1348" s="6"/>
      <c r="R1348" s="6"/>
      <c r="S1348" s="6"/>
      <c r="T1348" s="6"/>
    </row>
    <row r="1349" spans="6:20" x14ac:dyDescent="0.2">
      <c r="F1349" s="6"/>
      <c r="G1349" s="6"/>
      <c r="H1349" s="6"/>
      <c r="I1349" s="6"/>
      <c r="J1349" s="6"/>
      <c r="K1349" s="6"/>
      <c r="L1349" s="6"/>
      <c r="M1349" s="6"/>
      <c r="N1349" s="6"/>
      <c r="O1349" s="6"/>
      <c r="P1349" s="6"/>
      <c r="Q1349" s="6"/>
      <c r="R1349" s="6"/>
      <c r="S1349" s="6"/>
      <c r="T1349" s="6"/>
    </row>
    <row r="1350" spans="6:20" x14ac:dyDescent="0.2">
      <c r="F1350" s="6"/>
      <c r="G1350" s="6"/>
      <c r="H1350" s="6"/>
      <c r="I1350" s="6"/>
      <c r="J1350" s="6"/>
      <c r="K1350" s="6"/>
      <c r="L1350" s="6"/>
      <c r="M1350" s="6"/>
      <c r="N1350" s="6"/>
      <c r="O1350" s="6"/>
      <c r="P1350" s="6"/>
      <c r="Q1350" s="6"/>
      <c r="R1350" s="6"/>
      <c r="S1350" s="6"/>
      <c r="T1350" s="6"/>
    </row>
    <row r="1351" spans="6:20" x14ac:dyDescent="0.2">
      <c r="F1351" s="6"/>
      <c r="G1351" s="6"/>
      <c r="H1351" s="6"/>
      <c r="I1351" s="6"/>
      <c r="J1351" s="6"/>
      <c r="K1351" s="6"/>
      <c r="L1351" s="6"/>
      <c r="M1351" s="6"/>
      <c r="N1351" s="6"/>
      <c r="O1351" s="6"/>
      <c r="P1351" s="6"/>
      <c r="Q1351" s="6"/>
      <c r="R1351" s="6"/>
      <c r="S1351" s="6"/>
      <c r="T1351" s="6"/>
    </row>
    <row r="1352" spans="6:20" x14ac:dyDescent="0.2">
      <c r="F1352" s="6"/>
      <c r="G1352" s="6"/>
      <c r="H1352" s="6"/>
      <c r="I1352" s="6"/>
      <c r="J1352" s="6"/>
      <c r="K1352" s="6"/>
      <c r="L1352" s="6"/>
      <c r="M1352" s="6"/>
      <c r="N1352" s="6"/>
      <c r="O1352" s="6"/>
      <c r="P1352" s="6"/>
      <c r="Q1352" s="6"/>
      <c r="R1352" s="6"/>
      <c r="S1352" s="6"/>
      <c r="T1352" s="6"/>
    </row>
    <row r="1353" spans="6:20" x14ac:dyDescent="0.2">
      <c r="F1353" s="6"/>
      <c r="G1353" s="6"/>
      <c r="H1353" s="6"/>
      <c r="I1353" s="6"/>
      <c r="J1353" s="6"/>
      <c r="K1353" s="6"/>
      <c r="L1353" s="6"/>
      <c r="M1353" s="6"/>
      <c r="N1353" s="6"/>
      <c r="O1353" s="6"/>
      <c r="P1353" s="6"/>
      <c r="Q1353" s="6"/>
      <c r="R1353" s="6"/>
      <c r="S1353" s="6"/>
      <c r="T1353" s="6"/>
    </row>
    <row r="1354" spans="6:20" x14ac:dyDescent="0.2">
      <c r="F1354" s="6"/>
      <c r="G1354" s="6"/>
      <c r="H1354" s="6"/>
      <c r="I1354" s="6"/>
      <c r="J1354" s="6"/>
      <c r="K1354" s="6"/>
      <c r="L1354" s="6"/>
      <c r="M1354" s="6"/>
      <c r="N1354" s="6"/>
      <c r="O1354" s="6"/>
      <c r="P1354" s="6"/>
      <c r="Q1354" s="6"/>
      <c r="R1354" s="6"/>
      <c r="S1354" s="6"/>
      <c r="T1354" s="6"/>
    </row>
    <row r="1355" spans="6:20" x14ac:dyDescent="0.2">
      <c r="F1355" s="6"/>
      <c r="G1355" s="6"/>
      <c r="H1355" s="6"/>
      <c r="I1355" s="6"/>
      <c r="J1355" s="6"/>
      <c r="K1355" s="6"/>
      <c r="L1355" s="6"/>
      <c r="M1355" s="6"/>
      <c r="N1355" s="6"/>
      <c r="O1355" s="6"/>
      <c r="P1355" s="6"/>
      <c r="Q1355" s="6"/>
      <c r="R1355" s="6"/>
      <c r="S1355" s="6"/>
      <c r="T1355" s="6"/>
    </row>
    <row r="1356" spans="6:20" x14ac:dyDescent="0.2">
      <c r="F1356" s="6"/>
      <c r="G1356" s="6"/>
      <c r="H1356" s="6"/>
      <c r="I1356" s="6"/>
      <c r="J1356" s="6"/>
      <c r="K1356" s="6"/>
      <c r="L1356" s="6"/>
      <c r="M1356" s="6"/>
      <c r="N1356" s="6"/>
      <c r="O1356" s="6"/>
      <c r="P1356" s="6"/>
      <c r="Q1356" s="6"/>
      <c r="R1356" s="6"/>
      <c r="S1356" s="6"/>
      <c r="T1356" s="6"/>
    </row>
    <row r="1357" spans="6:20" x14ac:dyDescent="0.2">
      <c r="F1357" s="6"/>
      <c r="G1357" s="6"/>
      <c r="H1357" s="6"/>
      <c r="I1357" s="6"/>
      <c r="J1357" s="6"/>
      <c r="K1357" s="6"/>
      <c r="L1357" s="6"/>
      <c r="M1357" s="6"/>
      <c r="N1357" s="6"/>
      <c r="O1357" s="6"/>
      <c r="P1357" s="6"/>
      <c r="Q1357" s="6"/>
      <c r="R1357" s="6"/>
      <c r="S1357" s="6"/>
      <c r="T1357" s="6"/>
    </row>
    <row r="1358" spans="6:20" x14ac:dyDescent="0.2">
      <c r="F1358" s="6"/>
      <c r="G1358" s="6"/>
      <c r="H1358" s="6"/>
      <c r="I1358" s="6"/>
      <c r="J1358" s="6"/>
      <c r="K1358" s="6"/>
      <c r="L1358" s="6"/>
      <c r="M1358" s="6"/>
      <c r="N1358" s="6"/>
      <c r="O1358" s="6"/>
      <c r="P1358" s="6"/>
      <c r="Q1358" s="6"/>
      <c r="R1358" s="6"/>
      <c r="S1358" s="6"/>
      <c r="T1358" s="6"/>
    </row>
    <row r="1359" spans="6:20" x14ac:dyDescent="0.2">
      <c r="F1359" s="6"/>
      <c r="G1359" s="6"/>
      <c r="H1359" s="6"/>
      <c r="I1359" s="6"/>
      <c r="J1359" s="6"/>
      <c r="K1359" s="6"/>
      <c r="L1359" s="6"/>
      <c r="M1359" s="6"/>
      <c r="N1359" s="6"/>
      <c r="O1359" s="6"/>
      <c r="P1359" s="6"/>
      <c r="Q1359" s="6"/>
      <c r="R1359" s="6"/>
      <c r="S1359" s="6"/>
      <c r="T1359" s="6"/>
    </row>
    <row r="1360" spans="6:20" x14ac:dyDescent="0.2">
      <c r="F1360" s="6"/>
      <c r="G1360" s="6"/>
      <c r="H1360" s="6"/>
      <c r="I1360" s="6"/>
      <c r="J1360" s="6"/>
      <c r="K1360" s="6"/>
      <c r="L1360" s="6"/>
      <c r="M1360" s="6"/>
      <c r="N1360" s="6"/>
      <c r="O1360" s="6"/>
      <c r="P1360" s="6"/>
      <c r="Q1360" s="6"/>
      <c r="R1360" s="6"/>
      <c r="S1360" s="6"/>
      <c r="T1360" s="6"/>
    </row>
    <row r="1361" spans="6:20" x14ac:dyDescent="0.2">
      <c r="F1361" s="6"/>
      <c r="G1361" s="6"/>
      <c r="H1361" s="6"/>
      <c r="I1361" s="6"/>
      <c r="J1361" s="6"/>
      <c r="K1361" s="6"/>
      <c r="L1361" s="6"/>
      <c r="M1361" s="6"/>
      <c r="N1361" s="6"/>
      <c r="O1361" s="6"/>
      <c r="P1361" s="6"/>
      <c r="Q1361" s="6"/>
      <c r="R1361" s="6"/>
      <c r="S1361" s="6"/>
      <c r="T1361" s="6"/>
    </row>
    <row r="1362" spans="6:20" x14ac:dyDescent="0.2">
      <c r="F1362" s="6"/>
      <c r="G1362" s="6"/>
      <c r="H1362" s="6"/>
      <c r="I1362" s="6"/>
      <c r="J1362" s="6"/>
      <c r="K1362" s="6"/>
      <c r="L1362" s="6"/>
      <c r="M1362" s="6"/>
      <c r="N1362" s="6"/>
      <c r="O1362" s="6"/>
      <c r="P1362" s="6"/>
      <c r="Q1362" s="6"/>
      <c r="R1362" s="6"/>
      <c r="S1362" s="6"/>
      <c r="T1362" s="6"/>
    </row>
    <row r="1363" spans="6:20" x14ac:dyDescent="0.2">
      <c r="F1363" s="6"/>
      <c r="G1363" s="6"/>
      <c r="H1363" s="6"/>
      <c r="I1363" s="6"/>
      <c r="J1363" s="6"/>
      <c r="K1363" s="6"/>
      <c r="L1363" s="6"/>
      <c r="M1363" s="6"/>
      <c r="N1363" s="6"/>
      <c r="O1363" s="6"/>
      <c r="P1363" s="6"/>
      <c r="Q1363" s="6"/>
      <c r="R1363" s="6"/>
      <c r="S1363" s="6"/>
      <c r="T1363" s="6"/>
    </row>
    <row r="1364" spans="6:20" x14ac:dyDescent="0.2">
      <c r="F1364" s="6"/>
      <c r="G1364" s="6"/>
      <c r="H1364" s="6"/>
      <c r="I1364" s="6"/>
      <c r="J1364" s="6"/>
      <c r="K1364" s="6"/>
      <c r="L1364" s="6"/>
      <c r="M1364" s="6"/>
      <c r="N1364" s="6"/>
      <c r="O1364" s="6"/>
      <c r="P1364" s="6"/>
      <c r="Q1364" s="6"/>
      <c r="R1364" s="6"/>
      <c r="S1364" s="6"/>
      <c r="T1364" s="6"/>
    </row>
    <row r="1365" spans="6:20" x14ac:dyDescent="0.2">
      <c r="F1365" s="6"/>
      <c r="G1365" s="6"/>
      <c r="H1365" s="6"/>
      <c r="I1365" s="6"/>
      <c r="J1365" s="6"/>
      <c r="K1365" s="6"/>
      <c r="L1365" s="6"/>
      <c r="M1365" s="6"/>
      <c r="N1365" s="6"/>
      <c r="O1365" s="6"/>
      <c r="P1365" s="6"/>
      <c r="Q1365" s="6"/>
      <c r="R1365" s="6"/>
      <c r="S1365" s="6"/>
      <c r="T1365" s="6"/>
    </row>
    <row r="1366" spans="6:20" x14ac:dyDescent="0.2">
      <c r="F1366" s="6"/>
      <c r="G1366" s="6"/>
      <c r="H1366" s="6"/>
      <c r="I1366" s="6"/>
      <c r="J1366" s="6"/>
      <c r="K1366" s="6"/>
      <c r="L1366" s="6"/>
      <c r="M1366" s="6"/>
      <c r="N1366" s="6"/>
      <c r="O1366" s="6"/>
      <c r="P1366" s="6"/>
      <c r="Q1366" s="6"/>
      <c r="R1366" s="6"/>
      <c r="S1366" s="6"/>
      <c r="T1366" s="6"/>
    </row>
    <row r="1367" spans="6:20" x14ac:dyDescent="0.2">
      <c r="F1367" s="6"/>
      <c r="G1367" s="6"/>
      <c r="H1367" s="6"/>
      <c r="I1367" s="6"/>
      <c r="J1367" s="6"/>
      <c r="K1367" s="6"/>
      <c r="L1367" s="6"/>
      <c r="M1367" s="6"/>
      <c r="N1367" s="6"/>
      <c r="O1367" s="6"/>
      <c r="P1367" s="6"/>
      <c r="Q1367" s="6"/>
      <c r="R1367" s="6"/>
      <c r="S1367" s="6"/>
      <c r="T1367" s="6"/>
    </row>
    <row r="1368" spans="6:20" x14ac:dyDescent="0.2">
      <c r="F1368" s="6"/>
      <c r="G1368" s="6"/>
      <c r="H1368" s="6"/>
      <c r="I1368" s="6"/>
      <c r="J1368" s="6"/>
      <c r="K1368" s="6"/>
      <c r="L1368" s="6"/>
      <c r="M1368" s="6"/>
      <c r="N1368" s="6"/>
      <c r="O1368" s="6"/>
      <c r="P1368" s="6"/>
      <c r="Q1368" s="6"/>
      <c r="R1368" s="6"/>
      <c r="S1368" s="6"/>
      <c r="T1368" s="6"/>
    </row>
    <row r="1369" spans="6:20" x14ac:dyDescent="0.2">
      <c r="F1369" s="6"/>
      <c r="G1369" s="6"/>
      <c r="H1369" s="6"/>
      <c r="I1369" s="6"/>
      <c r="J1369" s="6"/>
      <c r="K1369" s="6"/>
      <c r="L1369" s="6"/>
      <c r="M1369" s="6"/>
      <c r="N1369" s="6"/>
      <c r="O1369" s="6"/>
      <c r="P1369" s="6"/>
      <c r="Q1369" s="6"/>
      <c r="R1369" s="6"/>
      <c r="S1369" s="6"/>
      <c r="T1369" s="6"/>
    </row>
    <row r="1370" spans="6:20" x14ac:dyDescent="0.2">
      <c r="F1370" s="6"/>
      <c r="G1370" s="6"/>
      <c r="H1370" s="6"/>
      <c r="I1370" s="6"/>
      <c r="J1370" s="6"/>
      <c r="K1370" s="6"/>
      <c r="L1370" s="6"/>
      <c r="M1370" s="6"/>
      <c r="N1370" s="6"/>
      <c r="O1370" s="6"/>
      <c r="P1370" s="6"/>
      <c r="Q1370" s="6"/>
      <c r="R1370" s="6"/>
      <c r="S1370" s="6"/>
      <c r="T1370" s="6"/>
    </row>
    <row r="1371" spans="6:20" x14ac:dyDescent="0.2">
      <c r="F1371" s="6"/>
      <c r="G1371" s="6"/>
      <c r="H1371" s="6"/>
      <c r="I1371" s="6"/>
      <c r="J1371" s="6"/>
      <c r="K1371" s="6"/>
      <c r="L1371" s="6"/>
      <c r="M1371" s="6"/>
      <c r="N1371" s="6"/>
      <c r="O1371" s="6"/>
      <c r="P1371" s="6"/>
      <c r="Q1371" s="6"/>
      <c r="R1371" s="6"/>
      <c r="S1371" s="6"/>
      <c r="T1371" s="6"/>
    </row>
    <row r="1372" spans="6:20" x14ac:dyDescent="0.2">
      <c r="F1372" s="6"/>
      <c r="G1372" s="6"/>
      <c r="H1372" s="6"/>
      <c r="I1372" s="6"/>
      <c r="J1372" s="6"/>
      <c r="K1372" s="6"/>
      <c r="L1372" s="6"/>
      <c r="M1372" s="6"/>
      <c r="N1372" s="6"/>
      <c r="O1372" s="6"/>
      <c r="P1372" s="6"/>
      <c r="Q1372" s="6"/>
      <c r="R1372" s="6"/>
      <c r="S1372" s="6"/>
      <c r="T1372" s="6"/>
    </row>
    <row r="1373" spans="6:20" x14ac:dyDescent="0.2">
      <c r="F1373" s="6"/>
      <c r="G1373" s="6"/>
      <c r="H1373" s="6"/>
      <c r="I1373" s="6"/>
      <c r="J1373" s="6"/>
      <c r="K1373" s="6"/>
      <c r="L1373" s="6"/>
      <c r="M1373" s="6"/>
      <c r="N1373" s="6"/>
      <c r="O1373" s="6"/>
      <c r="P1373" s="6"/>
      <c r="Q1373" s="6"/>
      <c r="R1373" s="6"/>
      <c r="S1373" s="6"/>
      <c r="T1373" s="6"/>
    </row>
    <row r="1374" spans="6:20" x14ac:dyDescent="0.2">
      <c r="F1374" s="6"/>
      <c r="G1374" s="6"/>
      <c r="H1374" s="6"/>
      <c r="I1374" s="6"/>
      <c r="J1374" s="6"/>
      <c r="K1374" s="6"/>
      <c r="L1374" s="6"/>
      <c r="M1374" s="6"/>
      <c r="N1374" s="6"/>
      <c r="O1374" s="6"/>
      <c r="P1374" s="6"/>
      <c r="Q1374" s="6"/>
      <c r="R1374" s="6"/>
      <c r="S1374" s="6"/>
      <c r="T1374" s="6"/>
    </row>
    <row r="1375" spans="6:20" x14ac:dyDescent="0.2">
      <c r="F1375" s="6"/>
      <c r="G1375" s="6"/>
      <c r="H1375" s="6"/>
      <c r="I1375" s="6"/>
      <c r="J1375" s="6"/>
      <c r="K1375" s="6"/>
      <c r="L1375" s="6"/>
      <c r="M1375" s="6"/>
      <c r="N1375" s="6"/>
      <c r="O1375" s="6"/>
      <c r="P1375" s="6"/>
      <c r="Q1375" s="6"/>
      <c r="R1375" s="6"/>
      <c r="S1375" s="6"/>
      <c r="T1375" s="6"/>
    </row>
    <row r="1376" spans="6:20" x14ac:dyDescent="0.2">
      <c r="F1376" s="6"/>
      <c r="G1376" s="6"/>
      <c r="H1376" s="6"/>
      <c r="I1376" s="6"/>
      <c r="J1376" s="6"/>
      <c r="K1376" s="6"/>
      <c r="L1376" s="6"/>
      <c r="M1376" s="6"/>
      <c r="N1376" s="6"/>
      <c r="O1376" s="6"/>
      <c r="P1376" s="6"/>
      <c r="Q1376" s="6"/>
      <c r="R1376" s="6"/>
      <c r="S1376" s="6"/>
      <c r="T1376" s="6"/>
    </row>
    <row r="1377" spans="6:20" x14ac:dyDescent="0.2">
      <c r="F1377" s="6"/>
      <c r="G1377" s="6"/>
      <c r="H1377" s="6"/>
      <c r="I1377" s="6"/>
      <c r="J1377" s="6"/>
      <c r="K1377" s="6"/>
      <c r="L1377" s="6"/>
      <c r="M1377" s="6"/>
      <c r="N1377" s="6"/>
      <c r="O1377" s="6"/>
      <c r="P1377" s="6"/>
      <c r="Q1377" s="6"/>
      <c r="R1377" s="6"/>
      <c r="S1377" s="6"/>
      <c r="T1377" s="6"/>
    </row>
    <row r="1378" spans="6:20" x14ac:dyDescent="0.2">
      <c r="F1378" s="6"/>
      <c r="G1378" s="6"/>
      <c r="H1378" s="6"/>
      <c r="I1378" s="6"/>
      <c r="J1378" s="6"/>
      <c r="K1378" s="6"/>
      <c r="L1378" s="6"/>
      <c r="M1378" s="6"/>
      <c r="N1378" s="6"/>
      <c r="O1378" s="6"/>
      <c r="P1378" s="6"/>
      <c r="Q1378" s="6"/>
      <c r="R1378" s="6"/>
      <c r="S1378" s="6"/>
      <c r="T1378" s="6"/>
    </row>
    <row r="1379" spans="6:20" x14ac:dyDescent="0.2">
      <c r="F1379" s="6"/>
      <c r="G1379" s="6"/>
      <c r="H1379" s="6"/>
      <c r="I1379" s="6"/>
      <c r="J1379" s="6"/>
      <c r="K1379" s="6"/>
      <c r="L1379" s="6"/>
      <c r="M1379" s="6"/>
      <c r="N1379" s="6"/>
      <c r="O1379" s="6"/>
      <c r="P1379" s="6"/>
      <c r="Q1379" s="6"/>
      <c r="R1379" s="6"/>
      <c r="S1379" s="6"/>
      <c r="T1379" s="6"/>
    </row>
    <row r="1380" spans="6:20" x14ac:dyDescent="0.2">
      <c r="F1380" s="6"/>
      <c r="G1380" s="6"/>
      <c r="H1380" s="6"/>
      <c r="I1380" s="6"/>
      <c r="J1380" s="6"/>
      <c r="K1380" s="6"/>
      <c r="L1380" s="6"/>
      <c r="M1380" s="6"/>
      <c r="N1380" s="6"/>
      <c r="O1380" s="6"/>
      <c r="P1380" s="6"/>
      <c r="Q1380" s="6"/>
      <c r="R1380" s="6"/>
      <c r="S1380" s="6"/>
      <c r="T1380" s="6"/>
    </row>
    <row r="1381" spans="6:20" x14ac:dyDescent="0.2">
      <c r="F1381" s="6"/>
      <c r="G1381" s="6"/>
      <c r="H1381" s="6"/>
      <c r="I1381" s="6"/>
      <c r="J1381" s="6"/>
      <c r="K1381" s="6"/>
      <c r="L1381" s="6"/>
      <c r="M1381" s="6"/>
      <c r="N1381" s="6"/>
      <c r="O1381" s="6"/>
      <c r="P1381" s="6"/>
      <c r="Q1381" s="6"/>
      <c r="R1381" s="6"/>
      <c r="S1381" s="6"/>
      <c r="T1381" s="6"/>
    </row>
    <row r="1382" spans="6:20" x14ac:dyDescent="0.2">
      <c r="F1382" s="6"/>
      <c r="G1382" s="6"/>
      <c r="H1382" s="6"/>
      <c r="I1382" s="6"/>
      <c r="J1382" s="6"/>
      <c r="K1382" s="6"/>
      <c r="L1382" s="6"/>
      <c r="M1382" s="6"/>
      <c r="N1382" s="6"/>
      <c r="O1382" s="6"/>
      <c r="P1382" s="6"/>
      <c r="Q1382" s="6"/>
      <c r="R1382" s="6"/>
      <c r="S1382" s="6"/>
      <c r="T1382" s="6"/>
    </row>
    <row r="1383" spans="6:20" x14ac:dyDescent="0.2">
      <c r="F1383" s="6"/>
      <c r="G1383" s="6"/>
      <c r="H1383" s="6"/>
      <c r="I1383" s="6"/>
      <c r="J1383" s="6"/>
      <c r="K1383" s="6"/>
      <c r="L1383" s="6"/>
      <c r="M1383" s="6"/>
      <c r="N1383" s="6"/>
      <c r="O1383" s="6"/>
      <c r="P1383" s="6"/>
      <c r="Q1383" s="6"/>
      <c r="R1383" s="6"/>
      <c r="S1383" s="6"/>
      <c r="T1383" s="6"/>
    </row>
    <row r="1384" spans="6:20" x14ac:dyDescent="0.2">
      <c r="F1384" s="6"/>
      <c r="G1384" s="6"/>
      <c r="H1384" s="6"/>
      <c r="I1384" s="6"/>
      <c r="J1384" s="6"/>
      <c r="K1384" s="6"/>
      <c r="L1384" s="6"/>
      <c r="M1384" s="6"/>
      <c r="N1384" s="6"/>
      <c r="O1384" s="6"/>
      <c r="P1384" s="6"/>
      <c r="Q1384" s="6"/>
      <c r="R1384" s="6"/>
      <c r="S1384" s="6"/>
      <c r="T1384" s="6"/>
    </row>
    <row r="1385" spans="6:20" x14ac:dyDescent="0.2">
      <c r="F1385" s="6"/>
      <c r="G1385" s="6"/>
      <c r="H1385" s="6"/>
      <c r="I1385" s="6"/>
      <c r="J1385" s="6"/>
      <c r="K1385" s="6"/>
      <c r="L1385" s="6"/>
      <c r="M1385" s="6"/>
      <c r="N1385" s="6"/>
      <c r="O1385" s="6"/>
      <c r="P1385" s="6"/>
      <c r="Q1385" s="6"/>
      <c r="R1385" s="6"/>
      <c r="S1385" s="6"/>
      <c r="T1385" s="6"/>
    </row>
    <row r="1386" spans="6:20" x14ac:dyDescent="0.2">
      <c r="F1386" s="6"/>
      <c r="G1386" s="6"/>
      <c r="H1386" s="6"/>
      <c r="I1386" s="6"/>
      <c r="J1386" s="6"/>
      <c r="K1386" s="6"/>
      <c r="L1386" s="6"/>
      <c r="M1386" s="6"/>
      <c r="N1386" s="6"/>
      <c r="O1386" s="6"/>
      <c r="P1386" s="6"/>
      <c r="Q1386" s="6"/>
      <c r="R1386" s="6"/>
      <c r="S1386" s="6"/>
      <c r="T1386" s="6"/>
    </row>
    <row r="1387" spans="6:20" x14ac:dyDescent="0.2">
      <c r="F1387" s="6"/>
      <c r="G1387" s="6"/>
      <c r="H1387" s="6"/>
      <c r="I1387" s="6"/>
      <c r="J1387" s="6"/>
      <c r="K1387" s="6"/>
      <c r="L1387" s="6"/>
      <c r="M1387" s="6"/>
      <c r="N1387" s="6"/>
      <c r="O1387" s="6"/>
      <c r="P1387" s="6"/>
      <c r="Q1387" s="6"/>
      <c r="R1387" s="6"/>
      <c r="S1387" s="6"/>
      <c r="T1387" s="6"/>
    </row>
    <row r="1388" spans="6:20" x14ac:dyDescent="0.2">
      <c r="F1388" s="6"/>
      <c r="G1388" s="6"/>
      <c r="H1388" s="6"/>
      <c r="I1388" s="6"/>
      <c r="J1388" s="6"/>
      <c r="K1388" s="6"/>
      <c r="L1388" s="6"/>
      <c r="M1388" s="6"/>
      <c r="N1388" s="6"/>
      <c r="O1388" s="6"/>
      <c r="P1388" s="6"/>
      <c r="Q1388" s="6"/>
      <c r="R1388" s="6"/>
      <c r="S1388" s="6"/>
      <c r="T1388" s="6"/>
    </row>
    <row r="1389" spans="6:20" x14ac:dyDescent="0.2">
      <c r="F1389" s="6"/>
      <c r="G1389" s="6"/>
      <c r="H1389" s="6"/>
      <c r="I1389" s="6"/>
      <c r="J1389" s="6"/>
      <c r="K1389" s="6"/>
      <c r="L1389" s="6"/>
      <c r="M1389" s="6"/>
      <c r="N1389" s="6"/>
      <c r="O1389" s="6"/>
      <c r="P1389" s="6"/>
      <c r="Q1389" s="6"/>
      <c r="R1389" s="6"/>
      <c r="S1389" s="6"/>
      <c r="T1389" s="6"/>
    </row>
    <row r="1390" spans="6:20" x14ac:dyDescent="0.2">
      <c r="F1390" s="6"/>
      <c r="G1390" s="6"/>
      <c r="H1390" s="6"/>
      <c r="I1390" s="6"/>
      <c r="J1390" s="6"/>
      <c r="K1390" s="6"/>
      <c r="L1390" s="6"/>
      <c r="M1390" s="6"/>
      <c r="N1390" s="6"/>
      <c r="O1390" s="6"/>
      <c r="P1390" s="6"/>
      <c r="Q1390" s="6"/>
      <c r="R1390" s="6"/>
      <c r="S1390" s="6"/>
      <c r="T1390" s="6"/>
    </row>
    <row r="1391" spans="6:20" x14ac:dyDescent="0.2">
      <c r="F1391" s="6"/>
      <c r="G1391" s="6"/>
      <c r="H1391" s="6"/>
      <c r="I1391" s="6"/>
      <c r="J1391" s="6"/>
      <c r="K1391" s="6"/>
      <c r="L1391" s="6"/>
      <c r="M1391" s="6"/>
      <c r="N1391" s="6"/>
      <c r="O1391" s="6"/>
      <c r="P1391" s="6"/>
      <c r="Q1391" s="6"/>
      <c r="R1391" s="6"/>
      <c r="S1391" s="6"/>
      <c r="T1391" s="6"/>
    </row>
    <row r="1392" spans="6:20" x14ac:dyDescent="0.2">
      <c r="F1392" s="6"/>
      <c r="G1392" s="6"/>
      <c r="H1392" s="6"/>
      <c r="I1392" s="6"/>
      <c r="J1392" s="6"/>
      <c r="K1392" s="6"/>
      <c r="L1392" s="6"/>
      <c r="M1392" s="6"/>
      <c r="N1392" s="6"/>
      <c r="O1392" s="6"/>
      <c r="P1392" s="6"/>
      <c r="Q1392" s="6"/>
      <c r="R1392" s="6"/>
      <c r="S1392" s="6"/>
      <c r="T1392" s="6"/>
    </row>
    <row r="1393" spans="6:20" x14ac:dyDescent="0.2">
      <c r="F1393" s="6"/>
      <c r="G1393" s="6"/>
      <c r="H1393" s="6"/>
      <c r="I1393" s="6"/>
      <c r="J1393" s="6"/>
      <c r="K1393" s="6"/>
      <c r="L1393" s="6"/>
      <c r="M1393" s="6"/>
      <c r="N1393" s="6"/>
      <c r="O1393" s="6"/>
      <c r="P1393" s="6"/>
      <c r="Q1393" s="6"/>
      <c r="R1393" s="6"/>
      <c r="S1393" s="6"/>
      <c r="T1393" s="6"/>
    </row>
    <row r="1394" spans="6:20" x14ac:dyDescent="0.2">
      <c r="F1394" s="6"/>
      <c r="G1394" s="6"/>
      <c r="H1394" s="6"/>
      <c r="I1394" s="6"/>
      <c r="J1394" s="6"/>
      <c r="K1394" s="6"/>
      <c r="L1394" s="6"/>
      <c r="M1394" s="6"/>
      <c r="N1394" s="6"/>
      <c r="O1394" s="6"/>
      <c r="P1394" s="6"/>
      <c r="Q1394" s="6"/>
      <c r="R1394" s="6"/>
      <c r="S1394" s="6"/>
      <c r="T1394" s="6"/>
    </row>
    <row r="1395" spans="6:20" x14ac:dyDescent="0.2">
      <c r="F1395" s="6"/>
      <c r="G1395" s="6"/>
      <c r="H1395" s="6"/>
      <c r="I1395" s="6"/>
      <c r="J1395" s="6"/>
      <c r="K1395" s="6"/>
      <c r="L1395" s="6"/>
      <c r="M1395" s="6"/>
      <c r="N1395" s="6"/>
      <c r="O1395" s="6"/>
      <c r="P1395" s="6"/>
      <c r="Q1395" s="6"/>
      <c r="R1395" s="6"/>
      <c r="S1395" s="6"/>
      <c r="T1395" s="6"/>
    </row>
    <row r="1396" spans="6:20" x14ac:dyDescent="0.2">
      <c r="F1396" s="6"/>
      <c r="G1396" s="6"/>
      <c r="H1396" s="6"/>
      <c r="I1396" s="6"/>
      <c r="J1396" s="6"/>
      <c r="K1396" s="6"/>
      <c r="L1396" s="6"/>
      <c r="M1396" s="6"/>
      <c r="N1396" s="6"/>
      <c r="O1396" s="6"/>
      <c r="P1396" s="6"/>
      <c r="Q1396" s="6"/>
      <c r="R1396" s="6"/>
      <c r="S1396" s="6"/>
      <c r="T1396" s="6"/>
    </row>
    <row r="1397" spans="6:20" x14ac:dyDescent="0.2">
      <c r="F1397" s="6"/>
      <c r="G1397" s="6"/>
      <c r="H1397" s="6"/>
      <c r="I1397" s="6"/>
      <c r="J1397" s="6"/>
      <c r="K1397" s="6"/>
      <c r="L1397" s="6"/>
      <c r="M1397" s="6"/>
      <c r="N1397" s="6"/>
      <c r="O1397" s="6"/>
      <c r="P1397" s="6"/>
      <c r="Q1397" s="6"/>
      <c r="R1397" s="6"/>
      <c r="S1397" s="6"/>
      <c r="T1397" s="6"/>
    </row>
    <row r="1398" spans="6:20" x14ac:dyDescent="0.2">
      <c r="F1398" s="6"/>
      <c r="G1398" s="6"/>
      <c r="H1398" s="6"/>
      <c r="I1398" s="6"/>
      <c r="J1398" s="6"/>
      <c r="K1398" s="6"/>
      <c r="L1398" s="6"/>
      <c r="M1398" s="6"/>
      <c r="N1398" s="6"/>
      <c r="O1398" s="6"/>
      <c r="P1398" s="6"/>
      <c r="Q1398" s="6"/>
      <c r="R1398" s="6"/>
      <c r="S1398" s="6"/>
      <c r="T1398" s="6"/>
    </row>
    <row r="1399" spans="6:20" x14ac:dyDescent="0.2">
      <c r="F1399" s="6"/>
      <c r="G1399" s="6"/>
      <c r="H1399" s="6"/>
      <c r="I1399" s="6"/>
      <c r="J1399" s="6"/>
      <c r="K1399" s="6"/>
      <c r="L1399" s="6"/>
      <c r="M1399" s="6"/>
      <c r="N1399" s="6"/>
      <c r="O1399" s="6"/>
      <c r="P1399" s="6"/>
      <c r="Q1399" s="6"/>
      <c r="R1399" s="6"/>
      <c r="S1399" s="6"/>
      <c r="T1399" s="6"/>
    </row>
    <row r="1400" spans="6:20" x14ac:dyDescent="0.2">
      <c r="F1400" s="6"/>
      <c r="G1400" s="6"/>
      <c r="H1400" s="6"/>
      <c r="I1400" s="6"/>
      <c r="J1400" s="6"/>
      <c r="K1400" s="6"/>
      <c r="L1400" s="6"/>
      <c r="M1400" s="6"/>
      <c r="N1400" s="6"/>
      <c r="O1400" s="6"/>
      <c r="P1400" s="6"/>
      <c r="Q1400" s="6"/>
      <c r="R1400" s="6"/>
      <c r="S1400" s="6"/>
      <c r="T1400" s="6"/>
    </row>
    <row r="1401" spans="6:20" x14ac:dyDescent="0.2">
      <c r="F1401" s="6"/>
      <c r="G1401" s="6"/>
      <c r="H1401" s="6"/>
      <c r="I1401" s="6"/>
      <c r="J1401" s="6"/>
      <c r="K1401" s="6"/>
      <c r="L1401" s="6"/>
      <c r="M1401" s="6"/>
      <c r="N1401" s="6"/>
      <c r="O1401" s="6"/>
      <c r="P1401" s="6"/>
      <c r="Q1401" s="6"/>
      <c r="R1401" s="6"/>
      <c r="S1401" s="6"/>
      <c r="T1401" s="6"/>
    </row>
    <row r="1402" spans="6:20" x14ac:dyDescent="0.2">
      <c r="F1402" s="6"/>
      <c r="G1402" s="6"/>
      <c r="H1402" s="6"/>
      <c r="I1402" s="6"/>
      <c r="J1402" s="6"/>
      <c r="K1402" s="6"/>
      <c r="L1402" s="6"/>
      <c r="M1402" s="6"/>
      <c r="N1402" s="6"/>
      <c r="O1402" s="6"/>
      <c r="P1402" s="6"/>
      <c r="Q1402" s="6"/>
      <c r="R1402" s="6"/>
      <c r="S1402" s="6"/>
      <c r="T1402" s="6"/>
    </row>
    <row r="1403" spans="6:20" x14ac:dyDescent="0.2">
      <c r="F1403" s="6"/>
      <c r="G1403" s="6"/>
      <c r="H1403" s="6"/>
      <c r="I1403" s="6"/>
      <c r="J1403" s="6"/>
      <c r="K1403" s="6"/>
      <c r="L1403" s="6"/>
      <c r="M1403" s="6"/>
      <c r="N1403" s="6"/>
      <c r="O1403" s="6"/>
      <c r="P1403" s="6"/>
      <c r="Q1403" s="6"/>
      <c r="R1403" s="6"/>
      <c r="S1403" s="6"/>
      <c r="T1403" s="6"/>
    </row>
    <row r="1404" spans="6:20" x14ac:dyDescent="0.2">
      <c r="F1404" s="6"/>
      <c r="G1404" s="6"/>
      <c r="H1404" s="6"/>
      <c r="I1404" s="6"/>
      <c r="J1404" s="6"/>
      <c r="K1404" s="6"/>
      <c r="L1404" s="6"/>
      <c r="M1404" s="6"/>
      <c r="N1404" s="6"/>
      <c r="O1404" s="6"/>
      <c r="P1404" s="6"/>
      <c r="Q1404" s="6"/>
      <c r="R1404" s="6"/>
      <c r="S1404" s="6"/>
      <c r="T1404" s="6"/>
    </row>
    <row r="1405" spans="6:20" x14ac:dyDescent="0.2">
      <c r="F1405" s="6"/>
      <c r="G1405" s="6"/>
      <c r="H1405" s="6"/>
      <c r="I1405" s="6"/>
      <c r="J1405" s="6"/>
      <c r="K1405" s="6"/>
      <c r="L1405" s="6"/>
      <c r="M1405" s="6"/>
      <c r="N1405" s="6"/>
      <c r="O1405" s="6"/>
      <c r="P1405" s="6"/>
      <c r="Q1405" s="6"/>
      <c r="R1405" s="6"/>
      <c r="S1405" s="6"/>
      <c r="T1405" s="6"/>
    </row>
    <row r="1406" spans="6:20" x14ac:dyDescent="0.2">
      <c r="F1406" s="6"/>
      <c r="G1406" s="6"/>
      <c r="H1406" s="6"/>
      <c r="I1406" s="6"/>
      <c r="J1406" s="6"/>
      <c r="K1406" s="6"/>
      <c r="L1406" s="6"/>
      <c r="M1406" s="6"/>
      <c r="N1406" s="6"/>
      <c r="O1406" s="6"/>
      <c r="P1406" s="6"/>
      <c r="Q1406" s="6"/>
      <c r="R1406" s="6"/>
      <c r="S1406" s="6"/>
      <c r="T1406" s="6"/>
    </row>
    <row r="1407" spans="6:20" x14ac:dyDescent="0.2">
      <c r="F1407" s="6"/>
      <c r="G1407" s="6"/>
      <c r="H1407" s="6"/>
      <c r="I1407" s="6"/>
      <c r="J1407" s="6"/>
      <c r="K1407" s="6"/>
      <c r="L1407" s="6"/>
      <c r="M1407" s="6"/>
      <c r="N1407" s="6"/>
      <c r="O1407" s="6"/>
      <c r="P1407" s="6"/>
      <c r="Q1407" s="6"/>
      <c r="R1407" s="6"/>
      <c r="S1407" s="6"/>
      <c r="T1407" s="6"/>
    </row>
    <row r="1408" spans="6:20" x14ac:dyDescent="0.2">
      <c r="F1408" s="6"/>
      <c r="G1408" s="6"/>
      <c r="H1408" s="6"/>
      <c r="I1408" s="6"/>
      <c r="J1408" s="6"/>
      <c r="K1408" s="6"/>
      <c r="L1408" s="6"/>
      <c r="M1408" s="6"/>
      <c r="N1408" s="6"/>
      <c r="O1408" s="6"/>
      <c r="P1408" s="6"/>
      <c r="Q1408" s="6"/>
      <c r="R1408" s="6"/>
      <c r="S1408" s="6"/>
      <c r="T1408" s="6"/>
    </row>
    <row r="1409" spans="6:20" x14ac:dyDescent="0.2">
      <c r="F1409" s="6"/>
      <c r="G1409" s="6"/>
      <c r="H1409" s="6"/>
      <c r="I1409" s="6"/>
      <c r="J1409" s="6"/>
      <c r="K1409" s="6"/>
      <c r="L1409" s="6"/>
      <c r="M1409" s="6"/>
      <c r="N1409" s="6"/>
      <c r="O1409" s="6"/>
      <c r="P1409" s="6"/>
      <c r="Q1409" s="6"/>
      <c r="R1409" s="6"/>
      <c r="S1409" s="6"/>
      <c r="T1409" s="6"/>
    </row>
    <row r="1410" spans="6:20" x14ac:dyDescent="0.2">
      <c r="F1410" s="6"/>
      <c r="G1410" s="6"/>
      <c r="H1410" s="6"/>
      <c r="I1410" s="6"/>
      <c r="J1410" s="6"/>
      <c r="K1410" s="6"/>
      <c r="L1410" s="6"/>
      <c r="M1410" s="6"/>
      <c r="N1410" s="6"/>
      <c r="O1410" s="6"/>
      <c r="P1410" s="6"/>
      <c r="Q1410" s="6"/>
      <c r="R1410" s="6"/>
      <c r="S1410" s="6"/>
      <c r="T1410" s="6"/>
    </row>
    <row r="1411" spans="6:20" x14ac:dyDescent="0.2">
      <c r="F1411" s="6"/>
      <c r="G1411" s="6"/>
      <c r="H1411" s="6"/>
      <c r="I1411" s="6"/>
      <c r="J1411" s="6"/>
      <c r="K1411" s="6"/>
      <c r="L1411" s="6"/>
      <c r="M1411" s="6"/>
      <c r="N1411" s="6"/>
      <c r="O1411" s="6"/>
      <c r="P1411" s="6"/>
      <c r="Q1411" s="6"/>
      <c r="R1411" s="6"/>
      <c r="S1411" s="6"/>
      <c r="T1411" s="6"/>
    </row>
    <row r="1412" spans="6:20" x14ac:dyDescent="0.2">
      <c r="F1412" s="6"/>
      <c r="G1412" s="6"/>
      <c r="H1412" s="6"/>
      <c r="I1412" s="6"/>
      <c r="J1412" s="6"/>
      <c r="K1412" s="6"/>
      <c r="L1412" s="6"/>
      <c r="M1412" s="6"/>
      <c r="N1412" s="6"/>
      <c r="O1412" s="6"/>
      <c r="P1412" s="6"/>
      <c r="Q1412" s="6"/>
      <c r="R1412" s="6"/>
      <c r="S1412" s="6"/>
      <c r="T1412" s="6"/>
    </row>
    <row r="1413" spans="6:20" x14ac:dyDescent="0.2">
      <c r="F1413" s="6"/>
      <c r="G1413" s="6"/>
      <c r="H1413" s="6"/>
      <c r="I1413" s="6"/>
      <c r="J1413" s="6"/>
      <c r="K1413" s="6"/>
      <c r="L1413" s="6"/>
      <c r="M1413" s="6"/>
      <c r="N1413" s="6"/>
      <c r="O1413" s="6"/>
      <c r="P1413" s="6"/>
      <c r="Q1413" s="6"/>
      <c r="R1413" s="6"/>
      <c r="S1413" s="6"/>
      <c r="T1413" s="6"/>
    </row>
    <row r="1414" spans="6:20" x14ac:dyDescent="0.2">
      <c r="F1414" s="6"/>
      <c r="G1414" s="6"/>
      <c r="H1414" s="6"/>
      <c r="I1414" s="6"/>
      <c r="J1414" s="6"/>
      <c r="K1414" s="6"/>
      <c r="L1414" s="6"/>
      <c r="M1414" s="6"/>
      <c r="N1414" s="6"/>
      <c r="O1414" s="6"/>
      <c r="P1414" s="6"/>
      <c r="Q1414" s="6"/>
      <c r="R1414" s="6"/>
      <c r="S1414" s="6"/>
      <c r="T1414" s="6"/>
    </row>
    <row r="1415" spans="6:20" x14ac:dyDescent="0.2">
      <c r="F1415" s="6"/>
      <c r="G1415" s="6"/>
      <c r="H1415" s="6"/>
      <c r="I1415" s="6"/>
      <c r="J1415" s="6"/>
      <c r="K1415" s="6"/>
      <c r="L1415" s="6"/>
      <c r="M1415" s="6"/>
      <c r="N1415" s="6"/>
      <c r="O1415" s="6"/>
      <c r="P1415" s="6"/>
      <c r="Q1415" s="6"/>
      <c r="R1415" s="6"/>
      <c r="S1415" s="6"/>
      <c r="T1415" s="6"/>
    </row>
    <row r="1416" spans="6:20" x14ac:dyDescent="0.2">
      <c r="F1416" s="6"/>
      <c r="G1416" s="6"/>
      <c r="H1416" s="6"/>
      <c r="I1416" s="6"/>
      <c r="J1416" s="6"/>
      <c r="K1416" s="6"/>
      <c r="L1416" s="6"/>
      <c r="M1416" s="6"/>
      <c r="N1416" s="6"/>
      <c r="O1416" s="6"/>
      <c r="P1416" s="6"/>
      <c r="Q1416" s="6"/>
      <c r="R1416" s="6"/>
      <c r="S1416" s="6"/>
      <c r="T1416" s="6"/>
    </row>
    <row r="1417" spans="6:20" x14ac:dyDescent="0.2">
      <c r="F1417" s="6"/>
      <c r="G1417" s="6"/>
      <c r="H1417" s="6"/>
      <c r="I1417" s="6"/>
      <c r="J1417" s="6"/>
      <c r="K1417" s="6"/>
      <c r="L1417" s="6"/>
      <c r="M1417" s="6"/>
      <c r="N1417" s="6"/>
      <c r="O1417" s="6"/>
      <c r="P1417" s="6"/>
      <c r="Q1417" s="6"/>
      <c r="R1417" s="6"/>
      <c r="S1417" s="6"/>
      <c r="T1417" s="6"/>
    </row>
    <row r="1418" spans="6:20" x14ac:dyDescent="0.2">
      <c r="F1418" s="6"/>
      <c r="G1418" s="6"/>
      <c r="H1418" s="6"/>
      <c r="I1418" s="6"/>
      <c r="J1418" s="6"/>
      <c r="K1418" s="6"/>
      <c r="L1418" s="6"/>
      <c r="M1418" s="6"/>
      <c r="N1418" s="6"/>
      <c r="O1418" s="6"/>
      <c r="P1418" s="6"/>
      <c r="Q1418" s="6"/>
      <c r="R1418" s="6"/>
      <c r="S1418" s="6"/>
      <c r="T1418" s="6"/>
    </row>
    <row r="1419" spans="6:20" x14ac:dyDescent="0.2">
      <c r="F1419" s="6"/>
      <c r="G1419" s="6"/>
      <c r="H1419" s="6"/>
      <c r="I1419" s="6"/>
      <c r="J1419" s="6"/>
      <c r="K1419" s="6"/>
      <c r="L1419" s="6"/>
      <c r="M1419" s="6"/>
      <c r="N1419" s="6"/>
      <c r="O1419" s="6"/>
      <c r="P1419" s="6"/>
      <c r="Q1419" s="6"/>
      <c r="R1419" s="6"/>
      <c r="S1419" s="6"/>
      <c r="T1419" s="6"/>
    </row>
    <row r="1420" spans="6:20" x14ac:dyDescent="0.2">
      <c r="F1420" s="6"/>
      <c r="G1420" s="6"/>
      <c r="H1420" s="6"/>
      <c r="I1420" s="6"/>
      <c r="J1420" s="6"/>
      <c r="K1420" s="6"/>
      <c r="L1420" s="6"/>
      <c r="M1420" s="6"/>
      <c r="N1420" s="6"/>
      <c r="O1420" s="6"/>
      <c r="P1420" s="6"/>
      <c r="Q1420" s="6"/>
      <c r="R1420" s="6"/>
      <c r="S1420" s="6"/>
      <c r="T1420" s="6"/>
    </row>
    <row r="1421" spans="6:20" x14ac:dyDescent="0.2">
      <c r="F1421" s="6"/>
      <c r="G1421" s="6"/>
      <c r="H1421" s="6"/>
      <c r="I1421" s="6"/>
      <c r="J1421" s="6"/>
      <c r="K1421" s="6"/>
      <c r="L1421" s="6"/>
      <c r="M1421" s="6"/>
      <c r="N1421" s="6"/>
      <c r="O1421" s="6"/>
      <c r="P1421" s="6"/>
      <c r="Q1421" s="6"/>
      <c r="R1421" s="6"/>
      <c r="S1421" s="6"/>
      <c r="T1421" s="6"/>
    </row>
    <row r="1422" spans="6:20" x14ac:dyDescent="0.2">
      <c r="F1422" s="6"/>
      <c r="G1422" s="6"/>
      <c r="H1422" s="6"/>
      <c r="I1422" s="6"/>
      <c r="J1422" s="6"/>
      <c r="K1422" s="6"/>
      <c r="L1422" s="6"/>
      <c r="M1422" s="6"/>
      <c r="N1422" s="6"/>
      <c r="O1422" s="6"/>
      <c r="P1422" s="6"/>
      <c r="Q1422" s="6"/>
      <c r="R1422" s="6"/>
      <c r="S1422" s="6"/>
      <c r="T1422" s="6"/>
    </row>
    <row r="1423" spans="6:20" x14ac:dyDescent="0.2">
      <c r="F1423" s="6"/>
      <c r="G1423" s="6"/>
      <c r="H1423" s="6"/>
      <c r="I1423" s="6"/>
      <c r="J1423" s="6"/>
      <c r="K1423" s="6"/>
      <c r="L1423" s="6"/>
      <c r="M1423" s="6"/>
      <c r="N1423" s="6"/>
      <c r="O1423" s="6"/>
      <c r="P1423" s="6"/>
      <c r="Q1423" s="6"/>
      <c r="R1423" s="6"/>
      <c r="S1423" s="6"/>
      <c r="T1423" s="6"/>
    </row>
    <row r="1424" spans="6:20" x14ac:dyDescent="0.2">
      <c r="F1424" s="6"/>
      <c r="G1424" s="6"/>
      <c r="H1424" s="6"/>
      <c r="I1424" s="6"/>
      <c r="J1424" s="6"/>
      <c r="K1424" s="6"/>
      <c r="L1424" s="6"/>
      <c r="M1424" s="6"/>
      <c r="N1424" s="6"/>
      <c r="O1424" s="6"/>
      <c r="P1424" s="6"/>
      <c r="Q1424" s="6"/>
      <c r="R1424" s="6"/>
      <c r="S1424" s="6"/>
      <c r="T1424" s="6"/>
    </row>
    <row r="1425" spans="6:20" x14ac:dyDescent="0.2">
      <c r="F1425" s="6"/>
      <c r="G1425" s="6"/>
      <c r="H1425" s="6"/>
      <c r="I1425" s="6"/>
      <c r="J1425" s="6"/>
      <c r="K1425" s="6"/>
      <c r="L1425" s="6"/>
      <c r="M1425" s="6"/>
      <c r="N1425" s="6"/>
      <c r="O1425" s="6"/>
      <c r="P1425" s="6"/>
      <c r="Q1425" s="6"/>
      <c r="R1425" s="6"/>
      <c r="S1425" s="6"/>
      <c r="T1425" s="6"/>
    </row>
    <row r="1426" spans="6:20" x14ac:dyDescent="0.2">
      <c r="F1426" s="6"/>
      <c r="G1426" s="6"/>
      <c r="H1426" s="6"/>
      <c r="I1426" s="6"/>
      <c r="J1426" s="6"/>
      <c r="K1426" s="6"/>
      <c r="L1426" s="6"/>
      <c r="M1426" s="6"/>
      <c r="N1426" s="6"/>
      <c r="O1426" s="6"/>
      <c r="P1426" s="6"/>
      <c r="Q1426" s="6"/>
      <c r="R1426" s="6"/>
      <c r="S1426" s="6"/>
      <c r="T1426" s="6"/>
    </row>
    <row r="1427" spans="6:20" x14ac:dyDescent="0.2">
      <c r="F1427" s="6"/>
      <c r="G1427" s="6"/>
      <c r="H1427" s="6"/>
      <c r="I1427" s="6"/>
      <c r="J1427" s="6"/>
      <c r="K1427" s="6"/>
      <c r="L1427" s="6"/>
      <c r="M1427" s="6"/>
      <c r="N1427" s="6"/>
      <c r="O1427" s="6"/>
      <c r="P1427" s="6"/>
      <c r="Q1427" s="6"/>
      <c r="R1427" s="6"/>
      <c r="S1427" s="6"/>
      <c r="T1427" s="6"/>
    </row>
    <row r="1428" spans="6:20" x14ac:dyDescent="0.2">
      <c r="F1428" s="6"/>
      <c r="G1428" s="6"/>
      <c r="H1428" s="6"/>
      <c r="I1428" s="6"/>
      <c r="J1428" s="6"/>
      <c r="K1428" s="6"/>
      <c r="L1428" s="6"/>
      <c r="M1428" s="6"/>
      <c r="N1428" s="6"/>
      <c r="O1428" s="6"/>
      <c r="P1428" s="6"/>
      <c r="Q1428" s="6"/>
      <c r="R1428" s="6"/>
      <c r="S1428" s="6"/>
      <c r="T1428" s="6"/>
    </row>
    <row r="1429" spans="6:20" x14ac:dyDescent="0.2">
      <c r="F1429" s="6"/>
      <c r="G1429" s="6"/>
      <c r="H1429" s="6"/>
      <c r="I1429" s="6"/>
      <c r="J1429" s="6"/>
      <c r="K1429" s="6"/>
      <c r="L1429" s="6"/>
      <c r="M1429" s="6"/>
      <c r="N1429" s="6"/>
      <c r="O1429" s="6"/>
      <c r="P1429" s="6"/>
      <c r="Q1429" s="6"/>
      <c r="R1429" s="6"/>
      <c r="S1429" s="6"/>
      <c r="T1429" s="6"/>
    </row>
    <row r="1430" spans="6:20" x14ac:dyDescent="0.2">
      <c r="F1430" s="6"/>
      <c r="G1430" s="6"/>
      <c r="H1430" s="6"/>
      <c r="I1430" s="6"/>
      <c r="J1430" s="6"/>
      <c r="K1430" s="6"/>
      <c r="L1430" s="6"/>
      <c r="M1430" s="6"/>
      <c r="N1430" s="6"/>
      <c r="O1430" s="6"/>
      <c r="P1430" s="6"/>
      <c r="Q1430" s="6"/>
      <c r="R1430" s="6"/>
      <c r="S1430" s="6"/>
      <c r="T1430" s="6"/>
    </row>
    <row r="1431" spans="6:20" x14ac:dyDescent="0.2">
      <c r="F1431" s="6"/>
      <c r="G1431" s="6"/>
      <c r="H1431" s="6"/>
      <c r="I1431" s="6"/>
      <c r="J1431" s="6"/>
      <c r="K1431" s="6"/>
      <c r="L1431" s="6"/>
      <c r="M1431" s="6"/>
      <c r="N1431" s="6"/>
      <c r="O1431" s="6"/>
      <c r="P1431" s="6"/>
      <c r="Q1431" s="6"/>
      <c r="R1431" s="6"/>
      <c r="S1431" s="6"/>
      <c r="T1431" s="6"/>
    </row>
    <row r="1432" spans="6:20" x14ac:dyDescent="0.2">
      <c r="F1432" s="6"/>
      <c r="G1432" s="6"/>
      <c r="H1432" s="6"/>
      <c r="I1432" s="6"/>
      <c r="J1432" s="6"/>
      <c r="K1432" s="6"/>
      <c r="L1432" s="6"/>
      <c r="M1432" s="6"/>
      <c r="N1432" s="6"/>
      <c r="O1432" s="6"/>
      <c r="P1432" s="6"/>
      <c r="Q1432" s="6"/>
      <c r="R1432" s="6"/>
      <c r="S1432" s="6"/>
      <c r="T1432" s="6"/>
    </row>
    <row r="1433" spans="6:20" x14ac:dyDescent="0.2">
      <c r="F1433" s="6"/>
      <c r="G1433" s="6"/>
      <c r="H1433" s="6"/>
      <c r="I1433" s="6"/>
      <c r="J1433" s="6"/>
      <c r="K1433" s="6"/>
      <c r="L1433" s="6"/>
      <c r="M1433" s="6"/>
      <c r="N1433" s="6"/>
      <c r="O1433" s="6"/>
      <c r="P1433" s="6"/>
      <c r="Q1433" s="6"/>
      <c r="R1433" s="6"/>
      <c r="S1433" s="6"/>
      <c r="T1433" s="6"/>
    </row>
    <row r="1434" spans="6:20" x14ac:dyDescent="0.2">
      <c r="F1434" s="6"/>
      <c r="G1434" s="6"/>
      <c r="H1434" s="6"/>
      <c r="I1434" s="6"/>
      <c r="J1434" s="6"/>
      <c r="K1434" s="6"/>
      <c r="L1434" s="6"/>
      <c r="M1434" s="6"/>
      <c r="N1434" s="6"/>
      <c r="O1434" s="6"/>
      <c r="P1434" s="6"/>
      <c r="Q1434" s="6"/>
      <c r="R1434" s="6"/>
      <c r="S1434" s="6"/>
      <c r="T1434" s="6"/>
    </row>
    <row r="1435" spans="6:20" x14ac:dyDescent="0.2">
      <c r="F1435" s="6"/>
      <c r="G1435" s="6"/>
      <c r="H1435" s="6"/>
      <c r="I1435" s="6"/>
      <c r="J1435" s="6"/>
      <c r="K1435" s="6"/>
      <c r="L1435" s="6"/>
      <c r="M1435" s="6"/>
      <c r="N1435" s="6"/>
      <c r="O1435" s="6"/>
      <c r="P1435" s="6"/>
      <c r="Q1435" s="6"/>
      <c r="R1435" s="6"/>
      <c r="S1435" s="6"/>
      <c r="T1435" s="6"/>
    </row>
    <row r="1436" spans="6:20" x14ac:dyDescent="0.2">
      <c r="F1436" s="6"/>
      <c r="G1436" s="6"/>
      <c r="H1436" s="6"/>
      <c r="I1436" s="6"/>
      <c r="J1436" s="6"/>
      <c r="K1436" s="6"/>
      <c r="L1436" s="6"/>
      <c r="M1436" s="6"/>
      <c r="N1436" s="6"/>
      <c r="O1436" s="6"/>
      <c r="P1436" s="6"/>
      <c r="Q1436" s="6"/>
      <c r="R1436" s="6"/>
      <c r="S1436" s="6"/>
      <c r="T1436" s="6"/>
    </row>
    <row r="1437" spans="6:20" x14ac:dyDescent="0.2">
      <c r="F1437" s="6"/>
      <c r="G1437" s="6"/>
      <c r="H1437" s="6"/>
      <c r="I1437" s="6"/>
      <c r="J1437" s="6"/>
      <c r="K1437" s="6"/>
      <c r="L1437" s="6"/>
      <c r="M1437" s="6"/>
      <c r="N1437" s="6"/>
      <c r="O1437" s="6"/>
      <c r="P1437" s="6"/>
      <c r="Q1437" s="6"/>
      <c r="R1437" s="6"/>
      <c r="S1437" s="6"/>
      <c r="T1437" s="6"/>
    </row>
    <row r="1438" spans="6:20" x14ac:dyDescent="0.2">
      <c r="F1438" s="6"/>
      <c r="G1438" s="6"/>
      <c r="H1438" s="6"/>
      <c r="I1438" s="6"/>
      <c r="J1438" s="6"/>
      <c r="K1438" s="6"/>
      <c r="L1438" s="6"/>
      <c r="M1438" s="6"/>
      <c r="N1438" s="6"/>
      <c r="O1438" s="6"/>
      <c r="P1438" s="6"/>
      <c r="Q1438" s="6"/>
      <c r="R1438" s="6"/>
      <c r="S1438" s="6"/>
      <c r="T1438" s="6"/>
    </row>
    <row r="1439" spans="6:20" x14ac:dyDescent="0.2">
      <c r="F1439" s="6"/>
      <c r="G1439" s="6"/>
      <c r="H1439" s="6"/>
      <c r="I1439" s="6"/>
      <c r="J1439" s="6"/>
      <c r="K1439" s="6"/>
      <c r="L1439" s="6"/>
      <c r="M1439" s="6"/>
      <c r="N1439" s="6"/>
      <c r="O1439" s="6"/>
      <c r="P1439" s="6"/>
      <c r="Q1439" s="6"/>
      <c r="R1439" s="6"/>
      <c r="S1439" s="6"/>
      <c r="T1439" s="6"/>
    </row>
    <row r="1440" spans="6:20" x14ac:dyDescent="0.2">
      <c r="F1440" s="6"/>
      <c r="G1440" s="6"/>
      <c r="H1440" s="6"/>
      <c r="I1440" s="6"/>
      <c r="J1440" s="6"/>
      <c r="K1440" s="6"/>
      <c r="L1440" s="6"/>
      <c r="M1440" s="6"/>
      <c r="N1440" s="6"/>
      <c r="O1440" s="6"/>
      <c r="P1440" s="6"/>
      <c r="Q1440" s="6"/>
      <c r="R1440" s="6"/>
      <c r="S1440" s="6"/>
      <c r="T1440" s="6"/>
    </row>
    <row r="1441" spans="6:20" x14ac:dyDescent="0.2">
      <c r="F1441" s="6"/>
      <c r="G1441" s="6"/>
      <c r="H1441" s="6"/>
      <c r="I1441" s="6"/>
      <c r="J1441" s="6"/>
      <c r="K1441" s="6"/>
      <c r="L1441" s="6"/>
      <c r="M1441" s="6"/>
      <c r="N1441" s="6"/>
      <c r="O1441" s="6"/>
      <c r="P1441" s="6"/>
      <c r="Q1441" s="6"/>
      <c r="R1441" s="6"/>
      <c r="S1441" s="6"/>
      <c r="T1441" s="6"/>
    </row>
    <row r="1442" spans="6:20" x14ac:dyDescent="0.2">
      <c r="F1442" s="6"/>
      <c r="G1442" s="6"/>
      <c r="H1442" s="6"/>
      <c r="I1442" s="6"/>
      <c r="J1442" s="6"/>
      <c r="K1442" s="6"/>
      <c r="L1442" s="6"/>
      <c r="M1442" s="6"/>
      <c r="N1442" s="6"/>
      <c r="O1442" s="6"/>
      <c r="P1442" s="6"/>
      <c r="Q1442" s="6"/>
      <c r="R1442" s="6"/>
      <c r="S1442" s="6"/>
      <c r="T1442" s="6"/>
    </row>
    <row r="1443" spans="6:20" x14ac:dyDescent="0.2">
      <c r="F1443" s="6"/>
      <c r="G1443" s="6"/>
      <c r="H1443" s="6"/>
      <c r="I1443" s="6"/>
      <c r="J1443" s="6"/>
      <c r="K1443" s="6"/>
      <c r="L1443" s="6"/>
      <c r="M1443" s="6"/>
      <c r="N1443" s="6"/>
      <c r="O1443" s="6"/>
      <c r="P1443" s="6"/>
      <c r="Q1443" s="6"/>
      <c r="R1443" s="6"/>
      <c r="S1443" s="6"/>
      <c r="T1443" s="6"/>
    </row>
    <row r="1444" spans="6:20" x14ac:dyDescent="0.2">
      <c r="F1444" s="6"/>
      <c r="G1444" s="6"/>
      <c r="H1444" s="6"/>
      <c r="I1444" s="6"/>
      <c r="J1444" s="6"/>
      <c r="K1444" s="6"/>
      <c r="L1444" s="6"/>
      <c r="M1444" s="6"/>
      <c r="N1444" s="6"/>
      <c r="O1444" s="6"/>
      <c r="P1444" s="6"/>
      <c r="Q1444" s="6"/>
      <c r="R1444" s="6"/>
      <c r="S1444" s="6"/>
      <c r="T1444" s="6"/>
    </row>
    <row r="1445" spans="6:20" x14ac:dyDescent="0.2">
      <c r="F1445" s="6"/>
      <c r="G1445" s="6"/>
      <c r="H1445" s="6"/>
      <c r="I1445" s="6"/>
      <c r="J1445" s="6"/>
      <c r="K1445" s="6"/>
      <c r="L1445" s="6"/>
      <c r="M1445" s="6"/>
      <c r="N1445" s="6"/>
      <c r="O1445" s="6"/>
      <c r="P1445" s="6"/>
      <c r="Q1445" s="6"/>
      <c r="R1445" s="6"/>
      <c r="S1445" s="6"/>
      <c r="T1445" s="6"/>
    </row>
    <row r="1446" spans="6:20" x14ac:dyDescent="0.2">
      <c r="F1446" s="6"/>
      <c r="G1446" s="6"/>
      <c r="H1446" s="6"/>
      <c r="I1446" s="6"/>
      <c r="J1446" s="6"/>
      <c r="K1446" s="6"/>
      <c r="L1446" s="6"/>
      <c r="M1446" s="6"/>
      <c r="N1446" s="6"/>
      <c r="O1446" s="6"/>
      <c r="P1446" s="6"/>
      <c r="Q1446" s="6"/>
      <c r="R1446" s="6"/>
      <c r="S1446" s="6"/>
      <c r="T1446" s="6"/>
    </row>
    <row r="1447" spans="6:20" x14ac:dyDescent="0.2">
      <c r="F1447" s="6"/>
      <c r="G1447" s="6"/>
      <c r="H1447" s="6"/>
      <c r="I1447" s="6"/>
      <c r="J1447" s="6"/>
      <c r="K1447" s="6"/>
      <c r="L1447" s="6"/>
      <c r="M1447" s="6"/>
      <c r="N1447" s="6"/>
      <c r="O1447" s="6"/>
      <c r="P1447" s="6"/>
      <c r="Q1447" s="6"/>
      <c r="R1447" s="6"/>
      <c r="S1447" s="6"/>
      <c r="T1447" s="6"/>
    </row>
    <row r="1448" spans="6:20" x14ac:dyDescent="0.2">
      <c r="F1448" s="6"/>
      <c r="G1448" s="6"/>
      <c r="H1448" s="6"/>
      <c r="I1448" s="6"/>
      <c r="J1448" s="6"/>
      <c r="K1448" s="6"/>
      <c r="L1448" s="6"/>
      <c r="M1448" s="6"/>
      <c r="N1448" s="6"/>
      <c r="O1448" s="6"/>
      <c r="P1448" s="6"/>
      <c r="Q1448" s="6"/>
      <c r="R1448" s="6"/>
      <c r="S1448" s="6"/>
      <c r="T1448" s="6"/>
    </row>
    <row r="1449" spans="6:20" x14ac:dyDescent="0.2">
      <c r="F1449" s="6"/>
      <c r="G1449" s="6"/>
      <c r="H1449" s="6"/>
      <c r="I1449" s="6"/>
      <c r="J1449" s="6"/>
      <c r="K1449" s="6"/>
      <c r="L1449" s="6"/>
      <c r="M1449" s="6"/>
      <c r="N1449" s="6"/>
      <c r="O1449" s="6"/>
      <c r="P1449" s="6"/>
      <c r="Q1449" s="6"/>
      <c r="R1449" s="6"/>
      <c r="S1449" s="6"/>
      <c r="T1449" s="6"/>
    </row>
    <row r="1450" spans="6:20" x14ac:dyDescent="0.2">
      <c r="F1450" s="6"/>
      <c r="G1450" s="6"/>
      <c r="H1450" s="6"/>
      <c r="I1450" s="6"/>
      <c r="J1450" s="6"/>
      <c r="K1450" s="6"/>
      <c r="L1450" s="6"/>
      <c r="M1450" s="6"/>
      <c r="N1450" s="6"/>
      <c r="O1450" s="6"/>
      <c r="P1450" s="6"/>
      <c r="Q1450" s="6"/>
      <c r="R1450" s="6"/>
      <c r="S1450" s="6"/>
      <c r="T1450" s="6"/>
    </row>
    <row r="1451" spans="6:20" x14ac:dyDescent="0.2">
      <c r="F1451" s="6"/>
      <c r="G1451" s="6"/>
      <c r="H1451" s="6"/>
      <c r="I1451" s="6"/>
      <c r="J1451" s="6"/>
      <c r="K1451" s="6"/>
      <c r="L1451" s="6"/>
      <c r="M1451" s="6"/>
      <c r="N1451" s="6"/>
      <c r="O1451" s="6"/>
      <c r="P1451" s="6"/>
      <c r="Q1451" s="6"/>
      <c r="R1451" s="6"/>
      <c r="S1451" s="6"/>
      <c r="T1451" s="6"/>
    </row>
    <row r="1452" spans="6:20" x14ac:dyDescent="0.2">
      <c r="F1452" s="6"/>
      <c r="G1452" s="6"/>
      <c r="H1452" s="6"/>
      <c r="I1452" s="6"/>
      <c r="J1452" s="6"/>
      <c r="K1452" s="6"/>
      <c r="L1452" s="6"/>
      <c r="M1452" s="6"/>
      <c r="N1452" s="6"/>
      <c r="O1452" s="6"/>
      <c r="P1452" s="6"/>
      <c r="Q1452" s="6"/>
      <c r="R1452" s="6"/>
      <c r="S1452" s="6"/>
      <c r="T1452" s="6"/>
    </row>
    <row r="1453" spans="6:20" x14ac:dyDescent="0.2">
      <c r="F1453" s="6"/>
      <c r="G1453" s="6"/>
      <c r="H1453" s="6"/>
      <c r="I1453" s="6"/>
      <c r="J1453" s="6"/>
      <c r="K1453" s="6"/>
      <c r="L1453" s="6"/>
      <c r="M1453" s="6"/>
      <c r="N1453" s="6"/>
      <c r="O1453" s="6"/>
      <c r="P1453" s="6"/>
      <c r="Q1453" s="6"/>
      <c r="R1453" s="6"/>
      <c r="S1453" s="6"/>
      <c r="T1453" s="6"/>
    </row>
    <row r="1454" spans="6:20" x14ac:dyDescent="0.2">
      <c r="F1454" s="6"/>
      <c r="G1454" s="6"/>
      <c r="H1454" s="6"/>
      <c r="I1454" s="6"/>
      <c r="J1454" s="6"/>
      <c r="K1454" s="6"/>
      <c r="L1454" s="6"/>
      <c r="M1454" s="6"/>
      <c r="N1454" s="6"/>
      <c r="O1454" s="6"/>
      <c r="P1454" s="6"/>
      <c r="Q1454" s="6"/>
      <c r="R1454" s="6"/>
      <c r="S1454" s="6"/>
      <c r="T1454" s="6"/>
    </row>
    <row r="1455" spans="6:20" x14ac:dyDescent="0.2">
      <c r="F1455" s="6"/>
      <c r="G1455" s="6"/>
      <c r="H1455" s="6"/>
      <c r="I1455" s="6"/>
      <c r="J1455" s="6"/>
      <c r="K1455" s="6"/>
      <c r="L1455" s="6"/>
      <c r="M1455" s="6"/>
      <c r="N1455" s="6"/>
      <c r="O1455" s="6"/>
      <c r="P1455" s="6"/>
      <c r="Q1455" s="6"/>
      <c r="R1455" s="6"/>
      <c r="S1455" s="6"/>
      <c r="T1455" s="6"/>
    </row>
    <row r="1456" spans="6:20" x14ac:dyDescent="0.2">
      <c r="F1456" s="6"/>
      <c r="G1456" s="6"/>
      <c r="H1456" s="6"/>
      <c r="I1456" s="6"/>
      <c r="J1456" s="6"/>
      <c r="K1456" s="6"/>
      <c r="L1456" s="6"/>
      <c r="M1456" s="6"/>
      <c r="N1456" s="6"/>
      <c r="O1456" s="6"/>
      <c r="P1456" s="6"/>
      <c r="Q1456" s="6"/>
      <c r="R1456" s="6"/>
      <c r="S1456" s="6"/>
      <c r="T1456" s="6"/>
    </row>
    <row r="1457" spans="6:20" x14ac:dyDescent="0.2">
      <c r="F1457" s="6"/>
      <c r="G1457" s="6"/>
      <c r="H1457" s="6"/>
      <c r="I1457" s="6"/>
      <c r="J1457" s="6"/>
      <c r="K1457" s="6"/>
      <c r="L1457" s="6"/>
      <c r="M1457" s="6"/>
      <c r="N1457" s="6"/>
      <c r="O1457" s="6"/>
      <c r="P1457" s="6"/>
      <c r="Q1457" s="6"/>
      <c r="R1457" s="6"/>
      <c r="S1457" s="6"/>
      <c r="T1457" s="6"/>
    </row>
    <row r="1458" spans="6:20" x14ac:dyDescent="0.2">
      <c r="F1458" s="6"/>
      <c r="G1458" s="6"/>
      <c r="H1458" s="6"/>
      <c r="I1458" s="6"/>
      <c r="J1458" s="6"/>
      <c r="K1458" s="6"/>
      <c r="L1458" s="6"/>
      <c r="M1458" s="6"/>
      <c r="N1458" s="6"/>
      <c r="O1458" s="6"/>
      <c r="P1458" s="6"/>
      <c r="Q1458" s="6"/>
      <c r="R1458" s="6"/>
      <c r="S1458" s="6"/>
      <c r="T1458" s="6"/>
    </row>
    <row r="1459" spans="6:20" x14ac:dyDescent="0.2">
      <c r="F1459" s="6"/>
      <c r="G1459" s="6"/>
      <c r="H1459" s="6"/>
      <c r="I1459" s="6"/>
      <c r="J1459" s="6"/>
      <c r="K1459" s="6"/>
      <c r="L1459" s="6"/>
      <c r="M1459" s="6"/>
      <c r="N1459" s="6"/>
      <c r="O1459" s="6"/>
      <c r="P1459" s="6"/>
      <c r="Q1459" s="6"/>
      <c r="R1459" s="6"/>
      <c r="S1459" s="6"/>
      <c r="T1459" s="6"/>
    </row>
    <row r="1460" spans="6:20" x14ac:dyDescent="0.2">
      <c r="F1460" s="6"/>
      <c r="G1460" s="6"/>
      <c r="H1460" s="6"/>
      <c r="I1460" s="6"/>
      <c r="J1460" s="6"/>
      <c r="K1460" s="6"/>
      <c r="L1460" s="6"/>
      <c r="M1460" s="6"/>
      <c r="N1460" s="6"/>
      <c r="O1460" s="6"/>
      <c r="P1460" s="6"/>
      <c r="Q1460" s="6"/>
      <c r="R1460" s="6"/>
      <c r="S1460" s="6"/>
      <c r="T1460" s="6"/>
    </row>
    <row r="1461" spans="6:20" x14ac:dyDescent="0.2">
      <c r="F1461" s="6"/>
      <c r="G1461" s="6"/>
      <c r="H1461" s="6"/>
      <c r="I1461" s="6"/>
      <c r="J1461" s="6"/>
      <c r="K1461" s="6"/>
      <c r="L1461" s="6"/>
      <c r="M1461" s="6"/>
      <c r="N1461" s="6"/>
      <c r="O1461" s="6"/>
      <c r="P1461" s="6"/>
      <c r="Q1461" s="6"/>
      <c r="R1461" s="6"/>
      <c r="S1461" s="6"/>
      <c r="T1461" s="6"/>
    </row>
    <row r="1462" spans="6:20" x14ac:dyDescent="0.2">
      <c r="F1462" s="6"/>
      <c r="G1462" s="6"/>
      <c r="H1462" s="6"/>
      <c r="I1462" s="6"/>
      <c r="J1462" s="6"/>
      <c r="K1462" s="6"/>
      <c r="L1462" s="6"/>
      <c r="M1462" s="6"/>
      <c r="N1462" s="6"/>
      <c r="O1462" s="6"/>
      <c r="P1462" s="6"/>
      <c r="Q1462" s="6"/>
      <c r="R1462" s="6"/>
      <c r="S1462" s="6"/>
      <c r="T1462" s="6"/>
    </row>
    <row r="1463" spans="6:20" x14ac:dyDescent="0.2">
      <c r="F1463" s="6"/>
      <c r="G1463" s="6"/>
      <c r="H1463" s="6"/>
      <c r="I1463" s="6"/>
      <c r="J1463" s="6"/>
      <c r="K1463" s="6"/>
      <c r="L1463" s="6"/>
      <c r="M1463" s="6"/>
      <c r="N1463" s="6"/>
      <c r="O1463" s="6"/>
      <c r="P1463" s="6"/>
      <c r="Q1463" s="6"/>
      <c r="R1463" s="6"/>
      <c r="S1463" s="6"/>
      <c r="T1463" s="6"/>
    </row>
    <row r="1464" spans="6:20" x14ac:dyDescent="0.2">
      <c r="F1464" s="6"/>
      <c r="G1464" s="6"/>
      <c r="H1464" s="6"/>
      <c r="I1464" s="6"/>
      <c r="J1464" s="6"/>
      <c r="K1464" s="6"/>
      <c r="L1464" s="6"/>
      <c r="M1464" s="6"/>
      <c r="N1464" s="6"/>
      <c r="O1464" s="6"/>
      <c r="P1464" s="6"/>
      <c r="Q1464" s="6"/>
      <c r="R1464" s="6"/>
      <c r="S1464" s="6"/>
      <c r="T1464" s="6"/>
    </row>
    <row r="1465" spans="6:20" x14ac:dyDescent="0.2">
      <c r="F1465" s="6"/>
      <c r="G1465" s="6"/>
      <c r="H1465" s="6"/>
      <c r="I1465" s="6"/>
      <c r="J1465" s="6"/>
      <c r="K1465" s="6"/>
      <c r="L1465" s="6"/>
      <c r="M1465" s="6"/>
      <c r="N1465" s="6"/>
      <c r="O1465" s="6"/>
      <c r="P1465" s="6"/>
      <c r="Q1465" s="6"/>
      <c r="R1465" s="6"/>
      <c r="S1465" s="6"/>
      <c r="T1465" s="6"/>
    </row>
    <row r="1466" spans="6:20" x14ac:dyDescent="0.2">
      <c r="F1466" s="6"/>
      <c r="G1466" s="6"/>
      <c r="H1466" s="6"/>
      <c r="I1466" s="6"/>
      <c r="J1466" s="6"/>
      <c r="K1466" s="6"/>
      <c r="L1466" s="6"/>
      <c r="M1466" s="6"/>
      <c r="N1466" s="6"/>
      <c r="O1466" s="6"/>
      <c r="P1466" s="6"/>
      <c r="Q1466" s="6"/>
      <c r="R1466" s="6"/>
      <c r="S1466" s="6"/>
      <c r="T1466" s="6"/>
    </row>
    <row r="1467" spans="6:20" x14ac:dyDescent="0.2">
      <c r="F1467" s="6"/>
      <c r="G1467" s="6"/>
      <c r="H1467" s="6"/>
      <c r="I1467" s="6"/>
      <c r="J1467" s="6"/>
      <c r="K1467" s="6"/>
      <c r="L1467" s="6"/>
      <c r="M1467" s="6"/>
      <c r="N1467" s="6"/>
      <c r="O1467" s="6"/>
      <c r="P1467" s="6"/>
      <c r="Q1467" s="6"/>
      <c r="R1467" s="6"/>
      <c r="S1467" s="6"/>
      <c r="T1467" s="6"/>
    </row>
    <row r="1468" spans="6:20" x14ac:dyDescent="0.2">
      <c r="F1468" s="6"/>
      <c r="G1468" s="6"/>
      <c r="H1468" s="6"/>
      <c r="I1468" s="6"/>
      <c r="J1468" s="6"/>
      <c r="K1468" s="6"/>
      <c r="L1468" s="6"/>
      <c r="M1468" s="6"/>
      <c r="N1468" s="6"/>
      <c r="O1468" s="6"/>
      <c r="P1468" s="6"/>
      <c r="Q1468" s="6"/>
      <c r="R1468" s="6"/>
      <c r="S1468" s="6"/>
      <c r="T1468" s="6"/>
    </row>
    <row r="1469" spans="6:20" x14ac:dyDescent="0.2">
      <c r="F1469" s="6"/>
      <c r="G1469" s="6"/>
      <c r="H1469" s="6"/>
      <c r="I1469" s="6"/>
      <c r="J1469" s="6"/>
      <c r="K1469" s="6"/>
      <c r="L1469" s="6"/>
      <c r="M1469" s="6"/>
      <c r="N1469" s="6"/>
      <c r="O1469" s="6"/>
      <c r="P1469" s="6"/>
      <c r="Q1469" s="6"/>
      <c r="R1469" s="6"/>
      <c r="S1469" s="6"/>
      <c r="T1469" s="6"/>
    </row>
    <row r="1470" spans="6:20" x14ac:dyDescent="0.2">
      <c r="F1470" s="6"/>
      <c r="G1470" s="6"/>
      <c r="H1470" s="6"/>
      <c r="I1470" s="6"/>
      <c r="J1470" s="6"/>
      <c r="K1470" s="6"/>
      <c r="L1470" s="6"/>
      <c r="M1470" s="6"/>
      <c r="N1470" s="6"/>
      <c r="O1470" s="6"/>
      <c r="P1470" s="6"/>
      <c r="Q1470" s="6"/>
      <c r="R1470" s="6"/>
      <c r="S1470" s="6"/>
      <c r="T1470" s="6"/>
    </row>
    <row r="1471" spans="6:20" x14ac:dyDescent="0.2">
      <c r="F1471" s="6"/>
      <c r="G1471" s="6"/>
      <c r="H1471" s="6"/>
      <c r="I1471" s="6"/>
      <c r="J1471" s="6"/>
      <c r="K1471" s="6"/>
      <c r="L1471" s="6"/>
      <c r="M1471" s="6"/>
      <c r="N1471" s="6"/>
      <c r="O1471" s="6"/>
      <c r="P1471" s="6"/>
      <c r="Q1471" s="6"/>
      <c r="R1471" s="6"/>
      <c r="S1471" s="6"/>
      <c r="T1471" s="6"/>
    </row>
    <row r="1472" spans="6:20" x14ac:dyDescent="0.2">
      <c r="F1472" s="6"/>
      <c r="G1472" s="6"/>
      <c r="H1472" s="6"/>
      <c r="I1472" s="6"/>
      <c r="J1472" s="6"/>
      <c r="K1472" s="6"/>
      <c r="L1472" s="6"/>
      <c r="M1472" s="6"/>
      <c r="N1472" s="6"/>
      <c r="O1472" s="6"/>
      <c r="P1472" s="6"/>
      <c r="Q1472" s="6"/>
      <c r="R1472" s="6"/>
      <c r="S1472" s="6"/>
      <c r="T1472" s="6"/>
    </row>
    <row r="1473" spans="6:20" x14ac:dyDescent="0.2">
      <c r="F1473" s="6"/>
      <c r="G1473" s="6"/>
      <c r="H1473" s="6"/>
      <c r="I1473" s="6"/>
      <c r="J1473" s="6"/>
      <c r="K1473" s="6"/>
      <c r="L1473" s="6"/>
      <c r="M1473" s="6"/>
      <c r="N1473" s="6"/>
      <c r="O1473" s="6"/>
      <c r="P1473" s="6"/>
      <c r="Q1473" s="6"/>
      <c r="R1473" s="6"/>
      <c r="S1473" s="6"/>
      <c r="T1473" s="6"/>
    </row>
    <row r="1474" spans="6:20" x14ac:dyDescent="0.2">
      <c r="F1474" s="6"/>
      <c r="G1474" s="6"/>
      <c r="H1474" s="6"/>
      <c r="I1474" s="6"/>
      <c r="J1474" s="6"/>
      <c r="K1474" s="6"/>
      <c r="L1474" s="6"/>
      <c r="M1474" s="6"/>
      <c r="N1474" s="6"/>
      <c r="O1474" s="6"/>
      <c r="P1474" s="6"/>
      <c r="Q1474" s="6"/>
      <c r="R1474" s="6"/>
      <c r="S1474" s="6"/>
      <c r="T1474" s="6"/>
    </row>
    <row r="1475" spans="6:20" x14ac:dyDescent="0.2">
      <c r="F1475" s="6"/>
      <c r="G1475" s="6"/>
      <c r="H1475" s="6"/>
      <c r="I1475" s="6"/>
      <c r="J1475" s="6"/>
      <c r="K1475" s="6"/>
      <c r="L1475" s="6"/>
      <c r="M1475" s="6"/>
      <c r="N1475" s="6"/>
      <c r="O1475" s="6"/>
      <c r="P1475" s="6"/>
      <c r="Q1475" s="6"/>
      <c r="R1475" s="6"/>
      <c r="S1475" s="6"/>
      <c r="T1475" s="6"/>
    </row>
    <row r="1476" spans="6:20" x14ac:dyDescent="0.2">
      <c r="F1476" s="6"/>
      <c r="G1476" s="6"/>
      <c r="H1476" s="6"/>
      <c r="I1476" s="6"/>
      <c r="J1476" s="6"/>
      <c r="K1476" s="6"/>
      <c r="L1476" s="6"/>
      <c r="M1476" s="6"/>
      <c r="N1476" s="6"/>
      <c r="O1476" s="6"/>
      <c r="P1476" s="6"/>
      <c r="Q1476" s="6"/>
      <c r="R1476" s="6"/>
      <c r="S1476" s="6"/>
      <c r="T1476" s="6"/>
    </row>
    <row r="1477" spans="6:20" x14ac:dyDescent="0.2">
      <c r="F1477" s="6"/>
      <c r="G1477" s="6"/>
      <c r="H1477" s="6"/>
      <c r="I1477" s="6"/>
      <c r="J1477" s="6"/>
      <c r="K1477" s="6"/>
      <c r="L1477" s="6"/>
      <c r="M1477" s="6"/>
      <c r="N1477" s="6"/>
      <c r="O1477" s="6"/>
      <c r="P1477" s="6"/>
      <c r="Q1477" s="6"/>
      <c r="R1477" s="6"/>
      <c r="S1477" s="6"/>
      <c r="T1477" s="6"/>
    </row>
    <row r="1478" spans="6:20" x14ac:dyDescent="0.2">
      <c r="F1478" s="6"/>
      <c r="G1478" s="6"/>
      <c r="H1478" s="6"/>
      <c r="I1478" s="6"/>
      <c r="J1478" s="6"/>
      <c r="K1478" s="6"/>
      <c r="L1478" s="6"/>
      <c r="M1478" s="6"/>
      <c r="N1478" s="6"/>
      <c r="O1478" s="6"/>
      <c r="P1478" s="6"/>
      <c r="Q1478" s="6"/>
      <c r="R1478" s="6"/>
      <c r="S1478" s="6"/>
      <c r="T1478" s="6"/>
    </row>
    <row r="1479" spans="6:20" x14ac:dyDescent="0.2">
      <c r="F1479" s="6"/>
      <c r="G1479" s="6"/>
      <c r="H1479" s="6"/>
      <c r="I1479" s="6"/>
      <c r="J1479" s="6"/>
      <c r="K1479" s="6"/>
      <c r="L1479" s="6"/>
      <c r="M1479" s="6"/>
      <c r="N1479" s="6"/>
      <c r="O1479" s="6"/>
      <c r="P1479" s="6"/>
      <c r="Q1479" s="6"/>
      <c r="R1479" s="6"/>
      <c r="S1479" s="6"/>
      <c r="T1479" s="6"/>
    </row>
    <row r="1480" spans="6:20" x14ac:dyDescent="0.2">
      <c r="F1480" s="6"/>
      <c r="G1480" s="6"/>
      <c r="H1480" s="6"/>
      <c r="I1480" s="6"/>
      <c r="J1480" s="6"/>
      <c r="K1480" s="6"/>
      <c r="L1480" s="6"/>
      <c r="M1480" s="6"/>
      <c r="N1480" s="6"/>
      <c r="O1480" s="6"/>
      <c r="P1480" s="6"/>
      <c r="Q1480" s="6"/>
      <c r="R1480" s="6"/>
      <c r="S1480" s="6"/>
      <c r="T1480" s="6"/>
    </row>
    <row r="1481" spans="6:20" x14ac:dyDescent="0.2">
      <c r="F1481" s="6"/>
      <c r="G1481" s="6"/>
      <c r="H1481" s="6"/>
      <c r="I1481" s="6"/>
      <c r="J1481" s="6"/>
      <c r="K1481" s="6"/>
      <c r="L1481" s="6"/>
      <c r="M1481" s="6"/>
      <c r="N1481" s="6"/>
      <c r="O1481" s="6"/>
      <c r="P1481" s="6"/>
      <c r="Q1481" s="6"/>
      <c r="R1481" s="6"/>
      <c r="S1481" s="6"/>
      <c r="T1481" s="6"/>
    </row>
    <row r="1482" spans="6:20" x14ac:dyDescent="0.2">
      <c r="F1482" s="6"/>
      <c r="G1482" s="6"/>
      <c r="H1482" s="6"/>
      <c r="I1482" s="6"/>
      <c r="J1482" s="6"/>
      <c r="K1482" s="6"/>
      <c r="L1482" s="6"/>
      <c r="M1482" s="6"/>
      <c r="N1482" s="6"/>
      <c r="O1482" s="6"/>
      <c r="P1482" s="6"/>
      <c r="Q1482" s="6"/>
      <c r="R1482" s="6"/>
      <c r="S1482" s="6"/>
      <c r="T1482" s="6"/>
    </row>
    <row r="1483" spans="6:20" x14ac:dyDescent="0.2">
      <c r="F1483" s="6"/>
      <c r="G1483" s="6"/>
      <c r="H1483" s="6"/>
      <c r="I1483" s="6"/>
      <c r="J1483" s="6"/>
      <c r="K1483" s="6"/>
      <c r="L1483" s="6"/>
      <c r="M1483" s="6"/>
      <c r="N1483" s="6"/>
      <c r="O1483" s="6"/>
      <c r="P1483" s="6"/>
      <c r="Q1483" s="6"/>
      <c r="R1483" s="6"/>
      <c r="S1483" s="6"/>
      <c r="T1483" s="6"/>
    </row>
    <row r="1484" spans="6:20" x14ac:dyDescent="0.2">
      <c r="F1484" s="6"/>
      <c r="G1484" s="6"/>
      <c r="H1484" s="6"/>
      <c r="I1484" s="6"/>
      <c r="J1484" s="6"/>
      <c r="K1484" s="6"/>
      <c r="L1484" s="6"/>
      <c r="M1484" s="6"/>
      <c r="N1484" s="6"/>
      <c r="O1484" s="6"/>
      <c r="P1484" s="6"/>
      <c r="Q1484" s="6"/>
      <c r="R1484" s="6"/>
      <c r="S1484" s="6"/>
      <c r="T1484" s="6"/>
    </row>
    <row r="1485" spans="6:20" x14ac:dyDescent="0.2">
      <c r="F1485" s="6"/>
      <c r="G1485" s="6"/>
      <c r="H1485" s="6"/>
      <c r="I1485" s="6"/>
      <c r="J1485" s="6"/>
      <c r="K1485" s="6"/>
      <c r="L1485" s="6"/>
      <c r="M1485" s="6"/>
      <c r="N1485" s="6"/>
      <c r="O1485" s="6"/>
      <c r="P1485" s="6"/>
      <c r="Q1485" s="6"/>
      <c r="R1485" s="6"/>
      <c r="S1485" s="6"/>
      <c r="T1485" s="6"/>
    </row>
    <row r="1486" spans="6:20" x14ac:dyDescent="0.2">
      <c r="F1486" s="6"/>
      <c r="G1486" s="6"/>
      <c r="H1486" s="6"/>
      <c r="I1486" s="6"/>
      <c r="J1486" s="6"/>
      <c r="K1486" s="6"/>
      <c r="L1486" s="6"/>
      <c r="M1486" s="6"/>
      <c r="N1486" s="6"/>
      <c r="O1486" s="6"/>
      <c r="P1486" s="6"/>
      <c r="Q1486" s="6"/>
      <c r="R1486" s="6"/>
      <c r="S1486" s="6"/>
      <c r="T1486" s="6"/>
    </row>
    <row r="1487" spans="6:20" x14ac:dyDescent="0.2">
      <c r="F1487" s="6"/>
      <c r="G1487" s="6"/>
      <c r="H1487" s="6"/>
      <c r="I1487" s="6"/>
      <c r="J1487" s="6"/>
      <c r="K1487" s="6"/>
      <c r="L1487" s="6"/>
      <c r="M1487" s="6"/>
      <c r="N1487" s="6"/>
      <c r="O1487" s="6"/>
      <c r="P1487" s="6"/>
      <c r="Q1487" s="6"/>
      <c r="R1487" s="6"/>
      <c r="S1487" s="6"/>
      <c r="T1487" s="6"/>
    </row>
    <row r="1488" spans="6:20" x14ac:dyDescent="0.2">
      <c r="F1488" s="6"/>
      <c r="G1488" s="6"/>
      <c r="H1488" s="6"/>
      <c r="I1488" s="6"/>
      <c r="J1488" s="6"/>
      <c r="K1488" s="6"/>
      <c r="L1488" s="6"/>
      <c r="M1488" s="6"/>
      <c r="N1488" s="6"/>
      <c r="O1488" s="6"/>
      <c r="P1488" s="6"/>
      <c r="Q1488" s="6"/>
      <c r="R1488" s="6"/>
      <c r="S1488" s="6"/>
      <c r="T1488" s="6"/>
    </row>
    <row r="1489" spans="6:20" x14ac:dyDescent="0.2">
      <c r="F1489" s="6"/>
      <c r="G1489" s="6"/>
      <c r="H1489" s="6"/>
      <c r="I1489" s="6"/>
      <c r="J1489" s="6"/>
      <c r="K1489" s="6"/>
      <c r="L1489" s="6"/>
      <c r="M1489" s="6"/>
      <c r="N1489" s="6"/>
      <c r="O1489" s="6"/>
      <c r="P1489" s="6"/>
      <c r="Q1489" s="6"/>
      <c r="R1489" s="6"/>
      <c r="S1489" s="6"/>
      <c r="T1489" s="6"/>
    </row>
    <row r="1490" spans="6:20" x14ac:dyDescent="0.2">
      <c r="F1490" s="6"/>
      <c r="G1490" s="6"/>
      <c r="H1490" s="6"/>
      <c r="I1490" s="6"/>
      <c r="J1490" s="6"/>
      <c r="K1490" s="6"/>
      <c r="L1490" s="6"/>
      <c r="M1490" s="6"/>
      <c r="N1490" s="6"/>
      <c r="O1490" s="6"/>
      <c r="P1490" s="6"/>
      <c r="Q1490" s="6"/>
      <c r="R1490" s="6"/>
      <c r="S1490" s="6"/>
      <c r="T1490" s="6"/>
    </row>
    <row r="1491" spans="6:20" x14ac:dyDescent="0.2">
      <c r="F1491" s="6"/>
      <c r="G1491" s="6"/>
      <c r="H1491" s="6"/>
      <c r="I1491" s="6"/>
      <c r="J1491" s="6"/>
      <c r="K1491" s="6"/>
      <c r="L1491" s="6"/>
      <c r="M1491" s="6"/>
      <c r="N1491" s="6"/>
      <c r="O1491" s="6"/>
      <c r="P1491" s="6"/>
      <c r="Q1491" s="6"/>
      <c r="R1491" s="6"/>
      <c r="S1491" s="6"/>
      <c r="T1491" s="6"/>
    </row>
    <row r="1492" spans="6:20" x14ac:dyDescent="0.2">
      <c r="F1492" s="6"/>
      <c r="G1492" s="6"/>
      <c r="H1492" s="6"/>
      <c r="I1492" s="6"/>
      <c r="J1492" s="6"/>
      <c r="K1492" s="6"/>
      <c r="L1492" s="6"/>
      <c r="M1492" s="6"/>
      <c r="N1492" s="6"/>
      <c r="O1492" s="6"/>
      <c r="P1492" s="6"/>
      <c r="Q1492" s="6"/>
      <c r="R1492" s="6"/>
      <c r="S1492" s="6"/>
      <c r="T1492" s="6"/>
    </row>
    <row r="1493" spans="6:20" x14ac:dyDescent="0.2">
      <c r="F1493" s="6"/>
      <c r="G1493" s="6"/>
      <c r="H1493" s="6"/>
      <c r="I1493" s="6"/>
      <c r="J1493" s="6"/>
      <c r="K1493" s="6"/>
      <c r="L1493" s="6"/>
      <c r="M1493" s="6"/>
      <c r="N1493" s="6"/>
      <c r="O1493" s="6"/>
      <c r="P1493" s="6"/>
      <c r="Q1493" s="6"/>
      <c r="R1493" s="6"/>
      <c r="S1493" s="6"/>
      <c r="T1493" s="6"/>
    </row>
    <row r="1494" spans="6:20" x14ac:dyDescent="0.2">
      <c r="F1494" s="6"/>
      <c r="G1494" s="6"/>
      <c r="H1494" s="6"/>
      <c r="I1494" s="6"/>
      <c r="J1494" s="6"/>
      <c r="K1494" s="6"/>
      <c r="L1494" s="6"/>
      <c r="M1494" s="6"/>
      <c r="N1494" s="6"/>
      <c r="O1494" s="6"/>
      <c r="P1494" s="6"/>
      <c r="Q1494" s="6"/>
      <c r="R1494" s="6"/>
      <c r="S1494" s="6"/>
      <c r="T1494" s="6"/>
    </row>
    <row r="1495" spans="6:20" x14ac:dyDescent="0.2">
      <c r="F1495" s="6"/>
      <c r="G1495" s="6"/>
      <c r="H1495" s="6"/>
      <c r="I1495" s="6"/>
      <c r="J1495" s="6"/>
      <c r="K1495" s="6"/>
      <c r="L1495" s="6"/>
      <c r="M1495" s="6"/>
      <c r="N1495" s="6"/>
      <c r="O1495" s="6"/>
      <c r="P1495" s="6"/>
      <c r="Q1495" s="6"/>
      <c r="R1495" s="6"/>
      <c r="S1495" s="6"/>
      <c r="T1495" s="6"/>
    </row>
    <row r="1496" spans="6:20" x14ac:dyDescent="0.2">
      <c r="F1496" s="6"/>
      <c r="G1496" s="6"/>
      <c r="H1496" s="6"/>
      <c r="I1496" s="6"/>
      <c r="J1496" s="6"/>
      <c r="K1496" s="6"/>
      <c r="L1496" s="6"/>
      <c r="M1496" s="6"/>
      <c r="N1496" s="6"/>
      <c r="O1496" s="6"/>
      <c r="P1496" s="6"/>
      <c r="Q1496" s="6"/>
      <c r="R1496" s="6"/>
      <c r="S1496" s="6"/>
      <c r="T1496" s="6"/>
    </row>
    <row r="1497" spans="6:20" x14ac:dyDescent="0.2">
      <c r="F1497" s="6"/>
      <c r="G1497" s="6"/>
      <c r="H1497" s="6"/>
      <c r="I1497" s="6"/>
      <c r="J1497" s="6"/>
      <c r="K1497" s="6"/>
      <c r="L1497" s="6"/>
      <c r="M1497" s="6"/>
      <c r="N1497" s="6"/>
      <c r="O1497" s="6"/>
      <c r="P1497" s="6"/>
      <c r="Q1497" s="6"/>
      <c r="R1497" s="6"/>
      <c r="S1497" s="6"/>
      <c r="T1497" s="6"/>
    </row>
    <row r="1498" spans="6:20" x14ac:dyDescent="0.2">
      <c r="F1498" s="6"/>
      <c r="G1498" s="6"/>
      <c r="H1498" s="6"/>
      <c r="I1498" s="6"/>
      <c r="J1498" s="6"/>
      <c r="K1498" s="6"/>
      <c r="L1498" s="6"/>
      <c r="M1498" s="6"/>
      <c r="N1498" s="6"/>
      <c r="O1498" s="6"/>
      <c r="P1498" s="6"/>
      <c r="Q1498" s="6"/>
      <c r="R1498" s="6"/>
      <c r="S1498" s="6"/>
      <c r="T1498" s="6"/>
    </row>
    <row r="1499" spans="6:20" x14ac:dyDescent="0.2">
      <c r="F1499" s="6"/>
      <c r="G1499" s="6"/>
      <c r="H1499" s="6"/>
      <c r="I1499" s="6"/>
      <c r="J1499" s="6"/>
      <c r="K1499" s="6"/>
      <c r="L1499" s="6"/>
      <c r="M1499" s="6"/>
      <c r="N1499" s="6"/>
      <c r="O1499" s="6"/>
      <c r="P1499" s="6"/>
      <c r="Q1499" s="6"/>
      <c r="R1499" s="6"/>
      <c r="S1499" s="6"/>
      <c r="T1499" s="6"/>
    </row>
    <row r="1500" spans="6:20" x14ac:dyDescent="0.2">
      <c r="F1500" s="6"/>
      <c r="G1500" s="6"/>
      <c r="H1500" s="6"/>
      <c r="I1500" s="6"/>
      <c r="J1500" s="6"/>
      <c r="K1500" s="6"/>
      <c r="L1500" s="6"/>
      <c r="M1500" s="6"/>
      <c r="N1500" s="6"/>
      <c r="O1500" s="6"/>
      <c r="P1500" s="6"/>
      <c r="Q1500" s="6"/>
      <c r="R1500" s="6"/>
      <c r="S1500" s="6"/>
      <c r="T1500" s="6"/>
    </row>
    <row r="1501" spans="6:20" x14ac:dyDescent="0.2">
      <c r="F1501" s="6"/>
      <c r="G1501" s="6"/>
      <c r="H1501" s="6"/>
      <c r="I1501" s="6"/>
      <c r="J1501" s="6"/>
      <c r="K1501" s="6"/>
      <c r="L1501" s="6"/>
      <c r="M1501" s="6"/>
      <c r="N1501" s="6"/>
      <c r="O1501" s="6"/>
      <c r="P1501" s="6"/>
      <c r="Q1501" s="6"/>
      <c r="R1501" s="6"/>
      <c r="S1501" s="6"/>
      <c r="T1501" s="6"/>
    </row>
    <row r="1502" spans="6:20" x14ac:dyDescent="0.2">
      <c r="F1502" s="6"/>
      <c r="G1502" s="6"/>
      <c r="H1502" s="6"/>
      <c r="I1502" s="6"/>
      <c r="J1502" s="6"/>
      <c r="K1502" s="6"/>
      <c r="L1502" s="6"/>
      <c r="M1502" s="6"/>
      <c r="N1502" s="6"/>
      <c r="O1502" s="6"/>
      <c r="P1502" s="6"/>
      <c r="Q1502" s="6"/>
      <c r="R1502" s="6"/>
      <c r="S1502" s="6"/>
      <c r="T1502" s="6"/>
    </row>
    <row r="1503" spans="6:20" x14ac:dyDescent="0.2">
      <c r="F1503" s="6"/>
      <c r="G1503" s="6"/>
      <c r="H1503" s="6"/>
      <c r="I1503" s="6"/>
      <c r="J1503" s="6"/>
      <c r="K1503" s="6"/>
      <c r="L1503" s="6"/>
      <c r="M1503" s="6"/>
      <c r="N1503" s="6"/>
      <c r="O1503" s="6"/>
      <c r="P1503" s="6"/>
      <c r="Q1503" s="6"/>
      <c r="R1503" s="6"/>
      <c r="S1503" s="6"/>
      <c r="T1503" s="6"/>
    </row>
    <row r="1504" spans="6:20" x14ac:dyDescent="0.2">
      <c r="F1504" s="6"/>
      <c r="G1504" s="6"/>
      <c r="H1504" s="6"/>
      <c r="I1504" s="6"/>
      <c r="J1504" s="6"/>
      <c r="K1504" s="6"/>
      <c r="L1504" s="6"/>
      <c r="M1504" s="6"/>
      <c r="N1504" s="6"/>
      <c r="O1504" s="6"/>
      <c r="P1504" s="6"/>
      <c r="Q1504" s="6"/>
      <c r="R1504" s="6"/>
      <c r="S1504" s="6"/>
      <c r="T1504" s="6"/>
    </row>
    <row r="1505" spans="6:20" x14ac:dyDescent="0.2">
      <c r="F1505" s="6"/>
      <c r="G1505" s="6"/>
      <c r="H1505" s="6"/>
      <c r="I1505" s="6"/>
      <c r="J1505" s="6"/>
      <c r="K1505" s="6"/>
      <c r="L1505" s="6"/>
      <c r="M1505" s="6"/>
      <c r="N1505" s="6"/>
      <c r="O1505" s="6"/>
      <c r="P1505" s="6"/>
      <c r="Q1505" s="6"/>
      <c r="R1505" s="6"/>
      <c r="S1505" s="6"/>
      <c r="T1505" s="6"/>
    </row>
    <row r="1506" spans="6:20" x14ac:dyDescent="0.2">
      <c r="F1506" s="6"/>
      <c r="G1506" s="6"/>
      <c r="H1506" s="6"/>
      <c r="I1506" s="6"/>
      <c r="J1506" s="6"/>
      <c r="K1506" s="6"/>
      <c r="L1506" s="6"/>
      <c r="M1506" s="6"/>
      <c r="N1506" s="6"/>
      <c r="O1506" s="6"/>
      <c r="P1506" s="6"/>
      <c r="Q1506" s="6"/>
      <c r="R1506" s="6"/>
      <c r="S1506" s="6"/>
      <c r="T1506" s="6"/>
    </row>
    <row r="1507" spans="6:20" x14ac:dyDescent="0.2">
      <c r="F1507" s="6"/>
      <c r="G1507" s="6"/>
      <c r="H1507" s="6"/>
      <c r="I1507" s="6"/>
      <c r="J1507" s="6"/>
      <c r="K1507" s="6"/>
      <c r="L1507" s="6"/>
      <c r="M1507" s="6"/>
      <c r="N1507" s="6"/>
      <c r="O1507" s="6"/>
      <c r="P1507" s="6"/>
      <c r="Q1507" s="6"/>
      <c r="R1507" s="6"/>
      <c r="S1507" s="6"/>
      <c r="T1507" s="6"/>
    </row>
    <row r="1508" spans="6:20" x14ac:dyDescent="0.2">
      <c r="F1508" s="6"/>
      <c r="G1508" s="6"/>
      <c r="H1508" s="6"/>
      <c r="I1508" s="6"/>
      <c r="J1508" s="6"/>
      <c r="K1508" s="6"/>
      <c r="L1508" s="6"/>
      <c r="M1508" s="6"/>
      <c r="N1508" s="6"/>
      <c r="O1508" s="6"/>
      <c r="P1508" s="6"/>
      <c r="Q1508" s="6"/>
      <c r="R1508" s="6"/>
      <c r="S1508" s="6"/>
      <c r="T1508" s="6"/>
    </row>
    <row r="1509" spans="6:20" x14ac:dyDescent="0.2">
      <c r="F1509" s="6"/>
      <c r="G1509" s="6"/>
      <c r="H1509" s="6"/>
      <c r="I1509" s="6"/>
      <c r="J1509" s="6"/>
      <c r="K1509" s="6"/>
      <c r="L1509" s="6"/>
      <c r="M1509" s="6"/>
      <c r="N1509" s="6"/>
      <c r="O1509" s="6"/>
      <c r="P1509" s="6"/>
      <c r="Q1509" s="6"/>
      <c r="R1509" s="6"/>
      <c r="S1509" s="6"/>
      <c r="T1509" s="6"/>
    </row>
    <row r="1510" spans="6:20" x14ac:dyDescent="0.2">
      <c r="F1510" s="6"/>
      <c r="G1510" s="6"/>
      <c r="H1510" s="6"/>
      <c r="I1510" s="6"/>
      <c r="J1510" s="6"/>
      <c r="K1510" s="6"/>
      <c r="L1510" s="6"/>
      <c r="M1510" s="6"/>
      <c r="N1510" s="6"/>
      <c r="O1510" s="6"/>
      <c r="P1510" s="6"/>
      <c r="Q1510" s="6"/>
      <c r="R1510" s="6"/>
      <c r="S1510" s="6"/>
      <c r="T1510" s="6"/>
    </row>
    <row r="1511" spans="6:20" x14ac:dyDescent="0.2">
      <c r="F1511" s="6"/>
      <c r="G1511" s="6"/>
      <c r="H1511" s="6"/>
      <c r="I1511" s="6"/>
      <c r="J1511" s="6"/>
      <c r="K1511" s="6"/>
      <c r="L1511" s="6"/>
      <c r="M1511" s="6"/>
      <c r="N1511" s="6"/>
      <c r="O1511" s="6"/>
      <c r="P1511" s="6"/>
      <c r="Q1511" s="6"/>
      <c r="R1511" s="6"/>
      <c r="S1511" s="6"/>
      <c r="T1511" s="6"/>
    </row>
    <row r="1512" spans="6:20" x14ac:dyDescent="0.2">
      <c r="F1512" s="6"/>
      <c r="G1512" s="6"/>
      <c r="H1512" s="6"/>
      <c r="I1512" s="6"/>
      <c r="J1512" s="6"/>
      <c r="K1512" s="6"/>
      <c r="L1512" s="6"/>
      <c r="M1512" s="6"/>
      <c r="N1512" s="6"/>
      <c r="O1512" s="6"/>
      <c r="P1512" s="6"/>
      <c r="Q1512" s="6"/>
      <c r="R1512" s="6"/>
      <c r="S1512" s="6"/>
      <c r="T1512" s="6"/>
    </row>
    <row r="1513" spans="6:20" x14ac:dyDescent="0.2">
      <c r="F1513" s="6"/>
      <c r="G1513" s="6"/>
      <c r="H1513" s="6"/>
      <c r="I1513" s="6"/>
      <c r="J1513" s="6"/>
      <c r="K1513" s="6"/>
      <c r="L1513" s="6"/>
      <c r="M1513" s="6"/>
      <c r="N1513" s="6"/>
      <c r="O1513" s="6"/>
      <c r="P1513" s="6"/>
      <c r="Q1513" s="6"/>
      <c r="R1513" s="6"/>
      <c r="S1513" s="6"/>
      <c r="T1513" s="6"/>
    </row>
    <row r="1514" spans="6:20" x14ac:dyDescent="0.2">
      <c r="F1514" s="6"/>
      <c r="G1514" s="6"/>
      <c r="H1514" s="6"/>
      <c r="I1514" s="6"/>
      <c r="J1514" s="6"/>
      <c r="K1514" s="6"/>
      <c r="L1514" s="6"/>
      <c r="M1514" s="6"/>
      <c r="N1514" s="6"/>
      <c r="O1514" s="6"/>
      <c r="P1514" s="6"/>
      <c r="Q1514" s="6"/>
      <c r="R1514" s="6"/>
      <c r="S1514" s="6"/>
      <c r="T1514" s="6"/>
    </row>
    <row r="1515" spans="6:20" x14ac:dyDescent="0.2">
      <c r="F1515" s="6"/>
      <c r="G1515" s="6"/>
      <c r="H1515" s="6"/>
      <c r="I1515" s="6"/>
      <c r="J1515" s="6"/>
      <c r="K1515" s="6"/>
      <c r="L1515" s="6"/>
      <c r="M1515" s="6"/>
      <c r="N1515" s="6"/>
      <c r="O1515" s="6"/>
      <c r="P1515" s="6"/>
      <c r="Q1515" s="6"/>
      <c r="R1515" s="6"/>
      <c r="S1515" s="6"/>
      <c r="T1515" s="6"/>
    </row>
    <row r="1516" spans="6:20" x14ac:dyDescent="0.2">
      <c r="F1516" s="6"/>
      <c r="G1516" s="6"/>
      <c r="H1516" s="6"/>
      <c r="I1516" s="6"/>
      <c r="J1516" s="6"/>
      <c r="K1516" s="6"/>
      <c r="L1516" s="6"/>
      <c r="M1516" s="6"/>
      <c r="N1516" s="6"/>
      <c r="O1516" s="6"/>
      <c r="P1516" s="6"/>
      <c r="Q1516" s="6"/>
      <c r="R1516" s="6"/>
      <c r="S1516" s="6"/>
      <c r="T1516" s="6"/>
    </row>
    <row r="1517" spans="6:20" x14ac:dyDescent="0.2">
      <c r="F1517" s="6"/>
      <c r="G1517" s="6"/>
      <c r="H1517" s="6"/>
      <c r="I1517" s="6"/>
      <c r="J1517" s="6"/>
      <c r="K1517" s="6"/>
      <c r="L1517" s="6"/>
      <c r="M1517" s="6"/>
      <c r="N1517" s="6"/>
      <c r="O1517" s="6"/>
      <c r="P1517" s="6"/>
      <c r="Q1517" s="6"/>
      <c r="R1517" s="6"/>
      <c r="S1517" s="6"/>
      <c r="T1517" s="6"/>
    </row>
    <row r="1518" spans="6:20" x14ac:dyDescent="0.2">
      <c r="F1518" s="6"/>
      <c r="G1518" s="6"/>
      <c r="H1518" s="6"/>
      <c r="I1518" s="6"/>
      <c r="J1518" s="6"/>
      <c r="K1518" s="6"/>
      <c r="L1518" s="6"/>
      <c r="M1518" s="6"/>
      <c r="N1518" s="6"/>
      <c r="O1518" s="6"/>
      <c r="P1518" s="6"/>
      <c r="Q1518" s="6"/>
      <c r="R1518" s="6"/>
      <c r="S1518" s="6"/>
      <c r="T1518" s="6"/>
    </row>
    <row r="1519" spans="6:20" x14ac:dyDescent="0.2">
      <c r="F1519" s="6"/>
      <c r="G1519" s="6"/>
      <c r="H1519" s="6"/>
      <c r="I1519" s="6"/>
      <c r="J1519" s="6"/>
      <c r="K1519" s="6"/>
      <c r="L1519" s="6"/>
      <c r="M1519" s="6"/>
      <c r="N1519" s="6"/>
      <c r="O1519" s="6"/>
      <c r="P1519" s="6"/>
      <c r="Q1519" s="6"/>
      <c r="R1519" s="6"/>
      <c r="S1519" s="6"/>
      <c r="T1519" s="6"/>
    </row>
    <row r="1520" spans="6:20" x14ac:dyDescent="0.2">
      <c r="F1520" s="6"/>
      <c r="G1520" s="6"/>
      <c r="H1520" s="6"/>
      <c r="I1520" s="6"/>
      <c r="J1520" s="6"/>
      <c r="K1520" s="6"/>
      <c r="L1520" s="6"/>
      <c r="M1520" s="6"/>
      <c r="N1520" s="6"/>
      <c r="O1520" s="6"/>
      <c r="P1520" s="6"/>
      <c r="Q1520" s="6"/>
      <c r="R1520" s="6"/>
      <c r="S1520" s="6"/>
      <c r="T1520" s="6"/>
    </row>
    <row r="1521" spans="6:20" x14ac:dyDescent="0.2">
      <c r="F1521" s="6"/>
      <c r="G1521" s="6"/>
      <c r="H1521" s="6"/>
      <c r="I1521" s="6"/>
      <c r="J1521" s="6"/>
      <c r="K1521" s="6"/>
      <c r="L1521" s="6"/>
      <c r="M1521" s="6"/>
      <c r="N1521" s="6"/>
      <c r="O1521" s="6"/>
      <c r="P1521" s="6"/>
      <c r="Q1521" s="6"/>
      <c r="R1521" s="6"/>
      <c r="S1521" s="6"/>
      <c r="T1521" s="6"/>
    </row>
    <row r="1522" spans="6:20" x14ac:dyDescent="0.2">
      <c r="F1522" s="6"/>
      <c r="G1522" s="6"/>
      <c r="H1522" s="6"/>
      <c r="I1522" s="6"/>
      <c r="J1522" s="6"/>
      <c r="K1522" s="6"/>
      <c r="L1522" s="6"/>
      <c r="M1522" s="6"/>
      <c r="N1522" s="6"/>
      <c r="O1522" s="6"/>
      <c r="P1522" s="6"/>
      <c r="Q1522" s="6"/>
      <c r="R1522" s="6"/>
      <c r="S1522" s="6"/>
      <c r="T1522" s="6"/>
    </row>
    <row r="1523" spans="6:20" x14ac:dyDescent="0.2">
      <c r="F1523" s="6"/>
      <c r="G1523" s="6"/>
      <c r="H1523" s="6"/>
      <c r="I1523" s="6"/>
      <c r="J1523" s="6"/>
      <c r="K1523" s="6"/>
      <c r="L1523" s="6"/>
      <c r="M1523" s="6"/>
      <c r="N1523" s="6"/>
      <c r="O1523" s="6"/>
      <c r="P1523" s="6"/>
      <c r="Q1523" s="6"/>
      <c r="R1523" s="6"/>
      <c r="S1523" s="6"/>
      <c r="T1523" s="6"/>
    </row>
    <row r="1524" spans="6:20" x14ac:dyDescent="0.2">
      <c r="F1524" s="6"/>
      <c r="G1524" s="6"/>
      <c r="H1524" s="6"/>
      <c r="I1524" s="6"/>
      <c r="J1524" s="6"/>
      <c r="K1524" s="6"/>
      <c r="L1524" s="6"/>
      <c r="M1524" s="6"/>
      <c r="N1524" s="6"/>
      <c r="O1524" s="6"/>
      <c r="P1524" s="6"/>
      <c r="Q1524" s="6"/>
      <c r="R1524" s="6"/>
      <c r="S1524" s="6"/>
      <c r="T1524" s="6"/>
    </row>
    <row r="1525" spans="6:20" x14ac:dyDescent="0.2">
      <c r="F1525" s="6"/>
      <c r="G1525" s="6"/>
      <c r="H1525" s="6"/>
      <c r="I1525" s="6"/>
      <c r="J1525" s="6"/>
      <c r="K1525" s="6"/>
      <c r="L1525" s="6"/>
      <c r="M1525" s="6"/>
      <c r="N1525" s="6"/>
      <c r="O1525" s="6"/>
      <c r="P1525" s="6"/>
      <c r="Q1525" s="6"/>
      <c r="R1525" s="6"/>
      <c r="S1525" s="6"/>
      <c r="T1525" s="6"/>
    </row>
    <row r="1526" spans="6:20" x14ac:dyDescent="0.2">
      <c r="F1526" s="6"/>
      <c r="G1526" s="6"/>
      <c r="H1526" s="6"/>
      <c r="I1526" s="6"/>
      <c r="J1526" s="6"/>
      <c r="K1526" s="6"/>
      <c r="L1526" s="6"/>
      <c r="M1526" s="6"/>
      <c r="N1526" s="6"/>
      <c r="O1526" s="6"/>
      <c r="P1526" s="6"/>
      <c r="Q1526" s="6"/>
      <c r="R1526" s="6"/>
      <c r="S1526" s="6"/>
      <c r="T1526" s="6"/>
    </row>
    <row r="1527" spans="6:20" x14ac:dyDescent="0.2">
      <c r="F1527" s="6"/>
      <c r="G1527" s="6"/>
      <c r="H1527" s="6"/>
      <c r="I1527" s="6"/>
      <c r="J1527" s="6"/>
      <c r="K1527" s="6"/>
      <c r="L1527" s="6"/>
      <c r="M1527" s="6"/>
      <c r="N1527" s="6"/>
      <c r="O1527" s="6"/>
      <c r="P1527" s="6"/>
      <c r="Q1527" s="6"/>
      <c r="R1527" s="6"/>
      <c r="S1527" s="6"/>
      <c r="T1527" s="6"/>
    </row>
    <row r="1528" spans="6:20" x14ac:dyDescent="0.2">
      <c r="F1528" s="6"/>
      <c r="G1528" s="6"/>
      <c r="H1528" s="6"/>
      <c r="I1528" s="6"/>
      <c r="J1528" s="6"/>
      <c r="K1528" s="6"/>
      <c r="L1528" s="6"/>
      <c r="M1528" s="6"/>
      <c r="N1528" s="6"/>
      <c r="O1528" s="6"/>
      <c r="P1528" s="6"/>
      <c r="Q1528" s="6"/>
      <c r="R1528" s="6"/>
      <c r="S1528" s="6"/>
      <c r="T1528" s="6"/>
    </row>
    <row r="1529" spans="6:20" x14ac:dyDescent="0.2">
      <c r="F1529" s="6"/>
      <c r="G1529" s="6"/>
      <c r="H1529" s="6"/>
      <c r="I1529" s="6"/>
      <c r="J1529" s="6"/>
      <c r="K1529" s="6"/>
      <c r="L1529" s="6"/>
      <c r="M1529" s="6"/>
      <c r="N1529" s="6"/>
      <c r="O1529" s="6"/>
      <c r="P1529" s="6"/>
      <c r="Q1529" s="6"/>
      <c r="R1529" s="6"/>
      <c r="S1529" s="6"/>
      <c r="T1529" s="6"/>
    </row>
    <row r="1530" spans="6:20" x14ac:dyDescent="0.2">
      <c r="F1530" s="6"/>
      <c r="G1530" s="6"/>
      <c r="H1530" s="6"/>
      <c r="I1530" s="6"/>
      <c r="J1530" s="6"/>
      <c r="K1530" s="6"/>
      <c r="L1530" s="6"/>
      <c r="M1530" s="6"/>
      <c r="N1530" s="6"/>
      <c r="O1530" s="6"/>
      <c r="P1530" s="6"/>
      <c r="Q1530" s="6"/>
      <c r="R1530" s="6"/>
      <c r="S1530" s="6"/>
      <c r="T1530" s="6"/>
    </row>
    <row r="1531" spans="6:20" x14ac:dyDescent="0.2">
      <c r="F1531" s="6"/>
      <c r="G1531" s="6"/>
      <c r="H1531" s="6"/>
      <c r="I1531" s="6"/>
      <c r="J1531" s="6"/>
      <c r="K1531" s="6"/>
      <c r="L1531" s="6"/>
      <c r="M1531" s="6"/>
      <c r="N1531" s="6"/>
      <c r="O1531" s="6"/>
      <c r="P1531" s="6"/>
      <c r="Q1531" s="6"/>
      <c r="R1531" s="6"/>
      <c r="S1531" s="6"/>
      <c r="T1531" s="6"/>
    </row>
    <row r="1532" spans="6:20" x14ac:dyDescent="0.2">
      <c r="F1532" s="6"/>
      <c r="G1532" s="6"/>
      <c r="H1532" s="6"/>
      <c r="I1532" s="6"/>
      <c r="J1532" s="6"/>
      <c r="K1532" s="6"/>
      <c r="L1532" s="6"/>
      <c r="M1532" s="6"/>
      <c r="N1532" s="6"/>
      <c r="O1532" s="6"/>
      <c r="P1532" s="6"/>
      <c r="Q1532" s="6"/>
      <c r="R1532" s="6"/>
      <c r="S1532" s="6"/>
      <c r="T1532" s="6"/>
    </row>
    <row r="1533" spans="6:20" x14ac:dyDescent="0.2">
      <c r="F1533" s="6"/>
      <c r="G1533" s="6"/>
      <c r="H1533" s="6"/>
      <c r="I1533" s="6"/>
      <c r="J1533" s="6"/>
      <c r="K1533" s="6"/>
      <c r="L1533" s="6"/>
      <c r="M1533" s="6"/>
      <c r="N1533" s="6"/>
      <c r="O1533" s="6"/>
      <c r="P1533" s="6"/>
      <c r="Q1533" s="6"/>
      <c r="R1533" s="6"/>
      <c r="S1533" s="6"/>
      <c r="T1533" s="6"/>
    </row>
    <row r="1534" spans="6:20" x14ac:dyDescent="0.2">
      <c r="F1534" s="6"/>
      <c r="G1534" s="6"/>
      <c r="H1534" s="6"/>
      <c r="I1534" s="6"/>
      <c r="J1534" s="6"/>
      <c r="K1534" s="6"/>
      <c r="L1534" s="6"/>
      <c r="M1534" s="6"/>
      <c r="N1534" s="6"/>
      <c r="O1534" s="6"/>
      <c r="P1534" s="6"/>
      <c r="Q1534" s="6"/>
      <c r="R1534" s="6"/>
      <c r="S1534" s="6"/>
      <c r="T1534" s="6"/>
    </row>
    <row r="1535" spans="6:20" x14ac:dyDescent="0.2">
      <c r="F1535" s="6"/>
      <c r="G1535" s="6"/>
      <c r="H1535" s="6"/>
      <c r="I1535" s="6"/>
      <c r="J1535" s="6"/>
      <c r="K1535" s="6"/>
      <c r="L1535" s="6"/>
      <c r="M1535" s="6"/>
      <c r="N1535" s="6"/>
      <c r="O1535" s="6"/>
      <c r="P1535" s="6"/>
      <c r="Q1535" s="6"/>
      <c r="R1535" s="6"/>
      <c r="S1535" s="6"/>
      <c r="T1535" s="6"/>
    </row>
    <row r="1536" spans="6:20" x14ac:dyDescent="0.2">
      <c r="F1536" s="6"/>
      <c r="G1536" s="6"/>
      <c r="H1536" s="6"/>
      <c r="I1536" s="6"/>
      <c r="J1536" s="6"/>
      <c r="K1536" s="6"/>
      <c r="L1536" s="6"/>
      <c r="M1536" s="6"/>
      <c r="N1536" s="6"/>
      <c r="O1536" s="6"/>
      <c r="P1536" s="6"/>
      <c r="Q1536" s="6"/>
      <c r="R1536" s="6"/>
      <c r="S1536" s="6"/>
      <c r="T1536" s="6"/>
    </row>
    <row r="1537" spans="6:20" x14ac:dyDescent="0.2">
      <c r="F1537" s="6"/>
      <c r="G1537" s="6"/>
      <c r="H1537" s="6"/>
      <c r="I1537" s="6"/>
      <c r="J1537" s="6"/>
      <c r="K1537" s="6"/>
      <c r="L1537" s="6"/>
      <c r="M1537" s="6"/>
      <c r="N1537" s="6"/>
      <c r="O1537" s="6"/>
      <c r="P1537" s="6"/>
      <c r="Q1537" s="6"/>
      <c r="R1537" s="6"/>
      <c r="S1537" s="6"/>
      <c r="T1537" s="6"/>
    </row>
    <row r="1538" spans="6:20" x14ac:dyDescent="0.2">
      <c r="F1538" s="6"/>
      <c r="G1538" s="6"/>
      <c r="H1538" s="6"/>
      <c r="I1538" s="6"/>
      <c r="J1538" s="6"/>
      <c r="K1538" s="6"/>
      <c r="L1538" s="6"/>
      <c r="M1538" s="6"/>
      <c r="N1538" s="6"/>
      <c r="O1538" s="6"/>
      <c r="P1538" s="6"/>
      <c r="Q1538" s="6"/>
      <c r="R1538" s="6"/>
      <c r="S1538" s="6"/>
      <c r="T1538" s="6"/>
    </row>
    <row r="1539" spans="6:20" x14ac:dyDescent="0.2">
      <c r="F1539" s="6"/>
      <c r="G1539" s="6"/>
      <c r="H1539" s="6"/>
      <c r="I1539" s="6"/>
      <c r="J1539" s="6"/>
      <c r="K1539" s="6"/>
      <c r="L1539" s="6"/>
      <c r="M1539" s="6"/>
      <c r="N1539" s="6"/>
      <c r="O1539" s="6"/>
      <c r="P1539" s="6"/>
      <c r="Q1539" s="6"/>
      <c r="R1539" s="6"/>
      <c r="S1539" s="6"/>
      <c r="T1539" s="6"/>
    </row>
    <row r="1540" spans="6:20" x14ac:dyDescent="0.2">
      <c r="F1540" s="6"/>
      <c r="G1540" s="6"/>
      <c r="H1540" s="6"/>
      <c r="I1540" s="6"/>
      <c r="J1540" s="6"/>
      <c r="K1540" s="6"/>
      <c r="L1540" s="6"/>
      <c r="M1540" s="6"/>
      <c r="N1540" s="6"/>
      <c r="O1540" s="6"/>
      <c r="P1540" s="6"/>
      <c r="Q1540" s="6"/>
      <c r="R1540" s="6"/>
      <c r="S1540" s="6"/>
      <c r="T1540" s="6"/>
    </row>
    <row r="1541" spans="6:20" x14ac:dyDescent="0.2">
      <c r="F1541" s="6"/>
      <c r="G1541" s="6"/>
      <c r="H1541" s="6"/>
      <c r="I1541" s="6"/>
      <c r="J1541" s="6"/>
      <c r="K1541" s="6"/>
      <c r="L1541" s="6"/>
      <c r="M1541" s="6"/>
      <c r="N1541" s="6"/>
      <c r="O1541" s="6"/>
      <c r="P1541" s="6"/>
      <c r="Q1541" s="6"/>
      <c r="R1541" s="6"/>
      <c r="S1541" s="6"/>
      <c r="T1541" s="6"/>
    </row>
    <row r="1542" spans="6:20" x14ac:dyDescent="0.2">
      <c r="F1542" s="6"/>
      <c r="G1542" s="6"/>
      <c r="H1542" s="6"/>
      <c r="I1542" s="6"/>
      <c r="J1542" s="6"/>
      <c r="K1542" s="6"/>
      <c r="L1542" s="6"/>
      <c r="M1542" s="6"/>
      <c r="N1542" s="6"/>
      <c r="O1542" s="6"/>
      <c r="P1542" s="6"/>
      <c r="Q1542" s="6"/>
      <c r="R1542" s="6"/>
      <c r="S1542" s="6"/>
      <c r="T1542" s="6"/>
    </row>
    <row r="1543" spans="6:20" x14ac:dyDescent="0.2">
      <c r="F1543" s="6"/>
      <c r="G1543" s="6"/>
      <c r="H1543" s="6"/>
      <c r="I1543" s="6"/>
      <c r="J1543" s="6"/>
      <c r="K1543" s="6"/>
      <c r="L1543" s="6"/>
      <c r="M1543" s="6"/>
      <c r="N1543" s="6"/>
      <c r="O1543" s="6"/>
      <c r="P1543" s="6"/>
      <c r="Q1543" s="6"/>
      <c r="R1543" s="6"/>
      <c r="S1543" s="6"/>
      <c r="T1543" s="6"/>
    </row>
    <row r="1544" spans="6:20" x14ac:dyDescent="0.2">
      <c r="F1544" s="6"/>
      <c r="G1544" s="6"/>
      <c r="H1544" s="6"/>
      <c r="I1544" s="6"/>
      <c r="J1544" s="6"/>
      <c r="K1544" s="6"/>
      <c r="L1544" s="6"/>
      <c r="M1544" s="6"/>
      <c r="N1544" s="6"/>
      <c r="O1544" s="6"/>
      <c r="P1544" s="6"/>
      <c r="Q1544" s="6"/>
      <c r="R1544" s="6"/>
      <c r="S1544" s="6"/>
      <c r="T1544" s="6"/>
    </row>
    <row r="1545" spans="6:20" x14ac:dyDescent="0.2">
      <c r="F1545" s="6"/>
      <c r="G1545" s="6"/>
      <c r="H1545" s="6"/>
      <c r="I1545" s="6"/>
      <c r="J1545" s="6"/>
      <c r="K1545" s="6"/>
      <c r="L1545" s="6"/>
      <c r="M1545" s="6"/>
      <c r="N1545" s="6"/>
      <c r="O1545" s="6"/>
      <c r="P1545" s="6"/>
      <c r="Q1545" s="6"/>
      <c r="R1545" s="6"/>
      <c r="S1545" s="6"/>
      <c r="T1545" s="6"/>
    </row>
    <row r="1546" spans="6:20" x14ac:dyDescent="0.2">
      <c r="F1546" s="6"/>
      <c r="G1546" s="6"/>
      <c r="H1546" s="6"/>
      <c r="I1546" s="6"/>
      <c r="J1546" s="6"/>
      <c r="K1546" s="6"/>
      <c r="L1546" s="6"/>
      <c r="M1546" s="6"/>
      <c r="N1546" s="6"/>
      <c r="O1546" s="6"/>
      <c r="P1546" s="6"/>
      <c r="Q1546" s="6"/>
      <c r="R1546" s="6"/>
      <c r="S1546" s="6"/>
      <c r="T1546" s="6"/>
    </row>
    <row r="1547" spans="6:20" x14ac:dyDescent="0.2">
      <c r="F1547" s="6"/>
      <c r="G1547" s="6"/>
      <c r="H1547" s="6"/>
      <c r="I1547" s="6"/>
      <c r="J1547" s="6"/>
      <c r="K1547" s="6"/>
      <c r="L1547" s="6"/>
      <c r="M1547" s="6"/>
      <c r="N1547" s="6"/>
      <c r="O1547" s="6"/>
      <c r="P1547" s="6"/>
      <c r="Q1547" s="6"/>
      <c r="R1547" s="6"/>
      <c r="S1547" s="6"/>
      <c r="T1547" s="6"/>
    </row>
    <row r="1548" spans="6:20" x14ac:dyDescent="0.2">
      <c r="F1548" s="6"/>
      <c r="G1548" s="6"/>
      <c r="H1548" s="6"/>
      <c r="I1548" s="6"/>
      <c r="J1548" s="6"/>
      <c r="K1548" s="6"/>
      <c r="L1548" s="6"/>
      <c r="M1548" s="6"/>
      <c r="N1548" s="6"/>
      <c r="O1548" s="6"/>
      <c r="P1548" s="6"/>
      <c r="Q1548" s="6"/>
      <c r="R1548" s="6"/>
      <c r="S1548" s="6"/>
      <c r="T1548" s="6"/>
    </row>
    <row r="1549" spans="6:20" x14ac:dyDescent="0.2">
      <c r="F1549" s="6"/>
      <c r="G1549" s="6"/>
      <c r="H1549" s="6"/>
      <c r="I1549" s="6"/>
      <c r="J1549" s="6"/>
      <c r="K1549" s="6"/>
      <c r="L1549" s="6"/>
      <c r="M1549" s="6"/>
      <c r="N1549" s="6"/>
      <c r="O1549" s="6"/>
      <c r="P1549" s="6"/>
      <c r="Q1549" s="6"/>
      <c r="R1549" s="6"/>
      <c r="S1549" s="6"/>
      <c r="T1549" s="6"/>
    </row>
    <row r="1550" spans="6:20" x14ac:dyDescent="0.2">
      <c r="F1550" s="6"/>
      <c r="G1550" s="6"/>
      <c r="H1550" s="6"/>
      <c r="I1550" s="6"/>
      <c r="J1550" s="6"/>
      <c r="K1550" s="6"/>
      <c r="L1550" s="6"/>
      <c r="M1550" s="6"/>
      <c r="N1550" s="6"/>
      <c r="O1550" s="6"/>
      <c r="P1550" s="6"/>
      <c r="Q1550" s="6"/>
      <c r="R1550" s="6"/>
      <c r="S1550" s="6"/>
      <c r="T1550" s="6"/>
    </row>
    <row r="1551" spans="6:20" x14ac:dyDescent="0.2">
      <c r="F1551" s="6"/>
      <c r="G1551" s="6"/>
      <c r="H1551" s="6"/>
      <c r="I1551" s="6"/>
      <c r="J1551" s="6"/>
      <c r="K1551" s="6"/>
      <c r="L1551" s="6"/>
      <c r="M1551" s="6"/>
      <c r="N1551" s="6"/>
      <c r="O1551" s="6"/>
      <c r="P1551" s="6"/>
      <c r="Q1551" s="6"/>
      <c r="R1551" s="6"/>
      <c r="S1551" s="6"/>
      <c r="T1551" s="6"/>
    </row>
    <row r="1552" spans="6:20" x14ac:dyDescent="0.2">
      <c r="F1552" s="6"/>
      <c r="G1552" s="6"/>
      <c r="H1552" s="6"/>
      <c r="I1552" s="6"/>
      <c r="J1552" s="6"/>
      <c r="K1552" s="6"/>
      <c r="L1552" s="6"/>
      <c r="M1552" s="6"/>
      <c r="N1552" s="6"/>
      <c r="O1552" s="6"/>
      <c r="P1552" s="6"/>
      <c r="Q1552" s="6"/>
      <c r="R1552" s="6"/>
      <c r="S1552" s="6"/>
      <c r="T1552" s="6"/>
    </row>
    <row r="1553" spans="6:20" x14ac:dyDescent="0.2">
      <c r="F1553" s="6"/>
      <c r="G1553" s="6"/>
      <c r="H1553" s="6"/>
      <c r="I1553" s="6"/>
      <c r="J1553" s="6"/>
      <c r="K1553" s="6"/>
      <c r="L1553" s="6"/>
      <c r="M1553" s="6"/>
      <c r="N1553" s="6"/>
      <c r="O1553" s="6"/>
      <c r="P1553" s="6"/>
      <c r="Q1553" s="6"/>
      <c r="R1553" s="6"/>
      <c r="S1553" s="6"/>
      <c r="T1553" s="6"/>
    </row>
    <row r="1554" spans="6:20" x14ac:dyDescent="0.2">
      <c r="F1554" s="6"/>
      <c r="G1554" s="6"/>
      <c r="H1554" s="6"/>
      <c r="I1554" s="6"/>
      <c r="J1554" s="6"/>
      <c r="K1554" s="6"/>
      <c r="L1554" s="6"/>
      <c r="M1554" s="6"/>
      <c r="N1554" s="6"/>
      <c r="O1554" s="6"/>
      <c r="P1554" s="6"/>
      <c r="Q1554" s="6"/>
      <c r="R1554" s="6"/>
      <c r="S1554" s="6"/>
      <c r="T1554" s="6"/>
    </row>
    <row r="1555" spans="6:20" x14ac:dyDescent="0.2">
      <c r="F1555" s="6"/>
      <c r="G1555" s="6"/>
      <c r="H1555" s="6"/>
      <c r="I1555" s="6"/>
      <c r="J1555" s="6"/>
      <c r="K1555" s="6"/>
      <c r="L1555" s="6"/>
      <c r="M1555" s="6"/>
      <c r="N1555" s="6"/>
      <c r="O1555" s="6"/>
      <c r="P1555" s="6"/>
      <c r="Q1555" s="6"/>
      <c r="R1555" s="6"/>
      <c r="S1555" s="6"/>
      <c r="T1555" s="6"/>
    </row>
    <row r="1556" spans="6:20" x14ac:dyDescent="0.2">
      <c r="F1556" s="6"/>
      <c r="G1556" s="6"/>
      <c r="H1556" s="6"/>
      <c r="I1556" s="6"/>
      <c r="J1556" s="6"/>
      <c r="K1556" s="6"/>
      <c r="L1556" s="6"/>
      <c r="M1556" s="6"/>
      <c r="N1556" s="6"/>
      <c r="O1556" s="6"/>
      <c r="P1556" s="6"/>
      <c r="Q1556" s="6"/>
      <c r="R1556" s="6"/>
      <c r="S1556" s="6"/>
      <c r="T1556" s="6"/>
    </row>
    <row r="1557" spans="6:20" x14ac:dyDescent="0.2">
      <c r="F1557" s="6"/>
      <c r="G1557" s="6"/>
      <c r="H1557" s="6"/>
      <c r="I1557" s="6"/>
      <c r="J1557" s="6"/>
      <c r="K1557" s="6"/>
      <c r="L1557" s="6"/>
      <c r="M1557" s="6"/>
      <c r="N1557" s="6"/>
      <c r="O1557" s="6"/>
      <c r="P1557" s="6"/>
      <c r="Q1557" s="6"/>
      <c r="R1557" s="6"/>
      <c r="S1557" s="6"/>
      <c r="T1557" s="6"/>
    </row>
    <row r="1558" spans="6:20" x14ac:dyDescent="0.2">
      <c r="F1558" s="6"/>
      <c r="G1558" s="6"/>
      <c r="H1558" s="6"/>
      <c r="I1558" s="6"/>
      <c r="J1558" s="6"/>
      <c r="K1558" s="6"/>
      <c r="L1558" s="6"/>
      <c r="M1558" s="6"/>
      <c r="N1558" s="6"/>
      <c r="O1558" s="6"/>
      <c r="P1558" s="6"/>
      <c r="Q1558" s="6"/>
      <c r="R1558" s="6"/>
      <c r="S1558" s="6"/>
      <c r="T1558" s="6"/>
    </row>
    <row r="1559" spans="6:20" x14ac:dyDescent="0.2">
      <c r="F1559" s="6"/>
      <c r="G1559" s="6"/>
      <c r="H1559" s="6"/>
      <c r="I1559" s="6"/>
      <c r="J1559" s="6"/>
      <c r="K1559" s="6"/>
      <c r="L1559" s="6"/>
      <c r="M1559" s="6"/>
      <c r="N1559" s="6"/>
      <c r="O1559" s="6"/>
      <c r="P1559" s="6"/>
      <c r="Q1559" s="6"/>
      <c r="R1559" s="6"/>
      <c r="S1559" s="6"/>
      <c r="T1559" s="6"/>
    </row>
    <row r="1560" spans="6:20" x14ac:dyDescent="0.2">
      <c r="F1560" s="6"/>
      <c r="G1560" s="6"/>
      <c r="H1560" s="6"/>
      <c r="I1560" s="6"/>
      <c r="J1560" s="6"/>
      <c r="K1560" s="6"/>
      <c r="L1560" s="6"/>
      <c r="M1560" s="6"/>
      <c r="N1560" s="6"/>
      <c r="O1560" s="6"/>
      <c r="P1560" s="6"/>
      <c r="Q1560" s="6"/>
      <c r="R1560" s="6"/>
      <c r="S1560" s="6"/>
      <c r="T1560" s="6"/>
    </row>
    <row r="1561" spans="6:20" x14ac:dyDescent="0.2">
      <c r="F1561" s="6"/>
      <c r="G1561" s="6"/>
      <c r="H1561" s="6"/>
      <c r="I1561" s="6"/>
      <c r="J1561" s="6"/>
      <c r="K1561" s="6"/>
      <c r="L1561" s="6"/>
      <c r="M1561" s="6"/>
      <c r="N1561" s="6"/>
      <c r="O1561" s="6"/>
      <c r="P1561" s="6"/>
      <c r="Q1561" s="6"/>
      <c r="R1561" s="6"/>
      <c r="S1561" s="6"/>
      <c r="T1561" s="6"/>
    </row>
    <row r="1562" spans="6:20" x14ac:dyDescent="0.2">
      <c r="F1562" s="6"/>
      <c r="G1562" s="6"/>
      <c r="H1562" s="6"/>
      <c r="I1562" s="6"/>
      <c r="J1562" s="6"/>
      <c r="K1562" s="6"/>
      <c r="L1562" s="6"/>
      <c r="M1562" s="6"/>
      <c r="N1562" s="6"/>
      <c r="O1562" s="6"/>
      <c r="P1562" s="6"/>
      <c r="Q1562" s="6"/>
      <c r="R1562" s="6"/>
      <c r="S1562" s="6"/>
      <c r="T1562" s="6"/>
    </row>
    <row r="1563" spans="6:20" x14ac:dyDescent="0.2">
      <c r="F1563" s="6"/>
      <c r="G1563" s="6"/>
      <c r="H1563" s="6"/>
      <c r="I1563" s="6"/>
      <c r="J1563" s="6"/>
      <c r="K1563" s="6"/>
      <c r="L1563" s="6"/>
      <c r="M1563" s="6"/>
      <c r="N1563" s="6"/>
      <c r="O1563" s="6"/>
      <c r="P1563" s="6"/>
      <c r="Q1563" s="6"/>
      <c r="R1563" s="6"/>
      <c r="S1563" s="6"/>
      <c r="T1563" s="6"/>
    </row>
    <row r="1564" spans="6:20" x14ac:dyDescent="0.2">
      <c r="F1564" s="6"/>
      <c r="G1564" s="6"/>
      <c r="H1564" s="6"/>
      <c r="I1564" s="6"/>
      <c r="J1564" s="6"/>
      <c r="K1564" s="6"/>
      <c r="L1564" s="6"/>
      <c r="M1564" s="6"/>
      <c r="N1564" s="6"/>
      <c r="O1564" s="6"/>
      <c r="P1564" s="6"/>
      <c r="Q1564" s="6"/>
      <c r="R1564" s="6"/>
      <c r="S1564" s="6"/>
      <c r="T1564" s="6"/>
    </row>
    <row r="1565" spans="6:20" x14ac:dyDescent="0.2">
      <c r="F1565" s="6"/>
      <c r="G1565" s="6"/>
      <c r="H1565" s="6"/>
      <c r="I1565" s="6"/>
      <c r="J1565" s="6"/>
      <c r="K1565" s="6"/>
      <c r="L1565" s="6"/>
      <c r="M1565" s="6"/>
      <c r="N1565" s="6"/>
      <c r="O1565" s="6"/>
      <c r="P1565" s="6"/>
      <c r="Q1565" s="6"/>
      <c r="R1565" s="6"/>
      <c r="S1565" s="6"/>
      <c r="T1565" s="6"/>
    </row>
    <row r="1566" spans="6:20" x14ac:dyDescent="0.2">
      <c r="F1566" s="6"/>
      <c r="G1566" s="6"/>
      <c r="H1566" s="6"/>
      <c r="I1566" s="6"/>
      <c r="J1566" s="6"/>
      <c r="K1566" s="6"/>
      <c r="L1566" s="6"/>
      <c r="M1566" s="6"/>
      <c r="N1566" s="6"/>
      <c r="O1566" s="6"/>
      <c r="P1566" s="6"/>
      <c r="Q1566" s="6"/>
      <c r="R1566" s="6"/>
      <c r="S1566" s="6"/>
      <c r="T1566" s="6"/>
    </row>
    <row r="1567" spans="6:20" x14ac:dyDescent="0.2">
      <c r="F1567" s="6"/>
      <c r="G1567" s="6"/>
      <c r="H1567" s="6"/>
      <c r="I1567" s="6"/>
      <c r="J1567" s="6"/>
      <c r="K1567" s="6"/>
      <c r="L1567" s="6"/>
      <c r="M1567" s="6"/>
      <c r="N1567" s="6"/>
      <c r="O1567" s="6"/>
      <c r="P1567" s="6"/>
      <c r="Q1567" s="6"/>
      <c r="R1567" s="6"/>
      <c r="S1567" s="6"/>
      <c r="T1567" s="6"/>
    </row>
    <row r="1568" spans="6:20" x14ac:dyDescent="0.2">
      <c r="F1568" s="6"/>
      <c r="G1568" s="6"/>
      <c r="H1568" s="6"/>
      <c r="I1568" s="6"/>
      <c r="J1568" s="6"/>
      <c r="K1568" s="6"/>
      <c r="L1568" s="6"/>
      <c r="M1568" s="6"/>
      <c r="N1568" s="6"/>
      <c r="O1568" s="6"/>
      <c r="P1568" s="6"/>
      <c r="Q1568" s="6"/>
      <c r="R1568" s="6"/>
      <c r="S1568" s="6"/>
      <c r="T1568" s="6"/>
    </row>
    <row r="1569" spans="6:20" x14ac:dyDescent="0.2">
      <c r="F1569" s="6"/>
      <c r="G1569" s="6"/>
      <c r="H1569" s="6"/>
      <c r="I1569" s="6"/>
      <c r="J1569" s="6"/>
      <c r="K1569" s="6"/>
      <c r="L1569" s="6"/>
      <c r="M1569" s="6"/>
      <c r="N1569" s="6"/>
      <c r="O1569" s="6"/>
      <c r="P1569" s="6"/>
      <c r="Q1569" s="6"/>
      <c r="R1569" s="6"/>
      <c r="S1569" s="6"/>
      <c r="T1569" s="6"/>
    </row>
    <row r="1570" spans="6:20" x14ac:dyDescent="0.2">
      <c r="F1570" s="6"/>
      <c r="G1570" s="6"/>
      <c r="H1570" s="6"/>
      <c r="I1570" s="6"/>
      <c r="J1570" s="6"/>
      <c r="K1570" s="6"/>
      <c r="L1570" s="6"/>
      <c r="M1570" s="6"/>
      <c r="N1570" s="6"/>
      <c r="O1570" s="6"/>
      <c r="P1570" s="6"/>
      <c r="Q1570" s="6"/>
      <c r="R1570" s="6"/>
      <c r="S1570" s="6"/>
      <c r="T1570" s="6"/>
    </row>
    <row r="1571" spans="6:20" x14ac:dyDescent="0.2">
      <c r="F1571" s="6"/>
      <c r="G1571" s="6"/>
      <c r="H1571" s="6"/>
      <c r="I1571" s="6"/>
      <c r="J1571" s="6"/>
      <c r="K1571" s="6"/>
      <c r="L1571" s="6"/>
      <c r="M1571" s="6"/>
      <c r="N1571" s="6"/>
      <c r="O1571" s="6"/>
      <c r="P1571" s="6"/>
      <c r="Q1571" s="6"/>
      <c r="R1571" s="6"/>
      <c r="S1571" s="6"/>
      <c r="T1571" s="6"/>
    </row>
    <row r="1572" spans="6:20" x14ac:dyDescent="0.2">
      <c r="F1572" s="6"/>
      <c r="G1572" s="6"/>
      <c r="H1572" s="6"/>
      <c r="I1572" s="6"/>
      <c r="J1572" s="6"/>
      <c r="K1572" s="6"/>
      <c r="L1572" s="6"/>
      <c r="M1572" s="6"/>
      <c r="N1572" s="6"/>
      <c r="O1572" s="6"/>
      <c r="P1572" s="6"/>
      <c r="Q1572" s="6"/>
      <c r="R1572" s="6"/>
      <c r="S1572" s="6"/>
      <c r="T1572" s="6"/>
    </row>
    <row r="1573" spans="6:20" x14ac:dyDescent="0.2">
      <c r="F1573" s="6"/>
      <c r="G1573" s="6"/>
      <c r="H1573" s="6"/>
      <c r="I1573" s="6"/>
      <c r="J1573" s="6"/>
      <c r="K1573" s="6"/>
      <c r="L1573" s="6"/>
      <c r="M1573" s="6"/>
      <c r="N1573" s="6"/>
      <c r="O1573" s="6"/>
      <c r="P1573" s="6"/>
      <c r="Q1573" s="6"/>
      <c r="R1573" s="6"/>
      <c r="S1573" s="6"/>
      <c r="T1573" s="6"/>
    </row>
    <row r="1574" spans="6:20" x14ac:dyDescent="0.2">
      <c r="F1574" s="6"/>
      <c r="G1574" s="6"/>
      <c r="H1574" s="6"/>
      <c r="I1574" s="6"/>
      <c r="J1574" s="6"/>
      <c r="K1574" s="6"/>
      <c r="L1574" s="6"/>
      <c r="M1574" s="6"/>
      <c r="N1574" s="6"/>
      <c r="O1574" s="6"/>
      <c r="P1574" s="6"/>
      <c r="Q1574" s="6"/>
      <c r="R1574" s="6"/>
      <c r="S1574" s="6"/>
      <c r="T1574" s="6"/>
    </row>
    <row r="1575" spans="6:20" x14ac:dyDescent="0.2">
      <c r="F1575" s="6"/>
      <c r="G1575" s="6"/>
      <c r="H1575" s="6"/>
      <c r="I1575" s="6"/>
      <c r="J1575" s="6"/>
      <c r="K1575" s="6"/>
      <c r="L1575" s="6"/>
      <c r="M1575" s="6"/>
      <c r="N1575" s="6"/>
      <c r="O1575" s="6"/>
      <c r="P1575" s="6"/>
      <c r="Q1575" s="6"/>
      <c r="R1575" s="6"/>
      <c r="S1575" s="6"/>
      <c r="T1575" s="6"/>
    </row>
    <row r="1576" spans="6:20" x14ac:dyDescent="0.2">
      <c r="F1576" s="6"/>
      <c r="G1576" s="6"/>
      <c r="H1576" s="6"/>
      <c r="I1576" s="6"/>
      <c r="J1576" s="6"/>
      <c r="K1576" s="6"/>
      <c r="L1576" s="6"/>
      <c r="M1576" s="6"/>
      <c r="N1576" s="6"/>
      <c r="O1576" s="6"/>
      <c r="P1576" s="6"/>
      <c r="Q1576" s="6"/>
      <c r="R1576" s="6"/>
      <c r="S1576" s="6"/>
      <c r="T1576" s="6"/>
    </row>
    <row r="1577" spans="6:20" x14ac:dyDescent="0.2">
      <c r="F1577" s="6"/>
      <c r="G1577" s="6"/>
      <c r="H1577" s="6"/>
      <c r="I1577" s="6"/>
      <c r="J1577" s="6"/>
      <c r="K1577" s="6"/>
      <c r="L1577" s="6"/>
      <c r="M1577" s="6"/>
      <c r="N1577" s="6"/>
      <c r="O1577" s="6"/>
      <c r="P1577" s="6"/>
      <c r="Q1577" s="6"/>
      <c r="R1577" s="6"/>
      <c r="S1577" s="6"/>
      <c r="T1577" s="6"/>
    </row>
    <row r="1578" spans="6:20" x14ac:dyDescent="0.2">
      <c r="F1578" s="6"/>
      <c r="G1578" s="6"/>
      <c r="H1578" s="6"/>
      <c r="I1578" s="6"/>
      <c r="J1578" s="6"/>
      <c r="K1578" s="6"/>
      <c r="L1578" s="6"/>
      <c r="M1578" s="6"/>
      <c r="N1578" s="6"/>
      <c r="O1578" s="6"/>
      <c r="P1578" s="6"/>
      <c r="Q1578" s="6"/>
      <c r="R1578" s="6"/>
      <c r="S1578" s="6"/>
      <c r="T1578" s="6"/>
    </row>
    <row r="1579" spans="6:20" x14ac:dyDescent="0.2">
      <c r="F1579" s="6"/>
      <c r="G1579" s="6"/>
      <c r="H1579" s="6"/>
      <c r="I1579" s="6"/>
      <c r="J1579" s="6"/>
      <c r="K1579" s="6"/>
      <c r="L1579" s="6"/>
      <c r="M1579" s="6"/>
      <c r="N1579" s="6"/>
      <c r="O1579" s="6"/>
      <c r="P1579" s="6"/>
      <c r="Q1579" s="6"/>
      <c r="R1579" s="6"/>
      <c r="S1579" s="6"/>
      <c r="T1579" s="6"/>
    </row>
    <row r="1580" spans="6:20" x14ac:dyDescent="0.2">
      <c r="F1580" s="6"/>
      <c r="G1580" s="6"/>
      <c r="H1580" s="6"/>
      <c r="I1580" s="6"/>
      <c r="J1580" s="6"/>
      <c r="K1580" s="6"/>
      <c r="L1580" s="6"/>
      <c r="M1580" s="6"/>
      <c r="N1580" s="6"/>
      <c r="O1580" s="6"/>
      <c r="P1580" s="6"/>
      <c r="Q1580" s="6"/>
      <c r="R1580" s="6"/>
      <c r="S1580" s="6"/>
      <c r="T1580" s="6"/>
    </row>
    <row r="1581" spans="6:20" x14ac:dyDescent="0.2">
      <c r="F1581" s="6"/>
      <c r="G1581" s="6"/>
      <c r="H1581" s="6"/>
      <c r="I1581" s="6"/>
      <c r="J1581" s="6"/>
      <c r="K1581" s="6"/>
      <c r="L1581" s="6"/>
      <c r="M1581" s="6"/>
      <c r="N1581" s="6"/>
      <c r="O1581" s="6"/>
      <c r="P1581" s="6"/>
      <c r="Q1581" s="6"/>
      <c r="R1581" s="6"/>
      <c r="S1581" s="6"/>
      <c r="T1581" s="6"/>
    </row>
    <row r="1582" spans="6:20" x14ac:dyDescent="0.2">
      <c r="F1582" s="6"/>
      <c r="G1582" s="6"/>
      <c r="H1582" s="6"/>
      <c r="I1582" s="6"/>
      <c r="J1582" s="6"/>
      <c r="K1582" s="6"/>
      <c r="L1582" s="6"/>
      <c r="M1582" s="6"/>
      <c r="N1582" s="6"/>
      <c r="O1582" s="6"/>
      <c r="P1582" s="6"/>
      <c r="Q1582" s="6"/>
      <c r="R1582" s="6"/>
      <c r="S1582" s="6"/>
      <c r="T1582" s="6"/>
    </row>
    <row r="1583" spans="6:20" x14ac:dyDescent="0.2">
      <c r="F1583" s="6"/>
      <c r="G1583" s="6"/>
      <c r="H1583" s="6"/>
      <c r="I1583" s="6"/>
      <c r="J1583" s="6"/>
      <c r="K1583" s="6"/>
      <c r="L1583" s="6"/>
      <c r="M1583" s="6"/>
      <c r="N1583" s="6"/>
      <c r="O1583" s="6"/>
      <c r="P1583" s="6"/>
      <c r="Q1583" s="6"/>
      <c r="R1583" s="6"/>
      <c r="S1583" s="6"/>
      <c r="T1583" s="6"/>
    </row>
    <row r="1584" spans="6:20" x14ac:dyDescent="0.2">
      <c r="F1584" s="6"/>
      <c r="G1584" s="6"/>
      <c r="H1584" s="6"/>
      <c r="I1584" s="6"/>
      <c r="J1584" s="6"/>
      <c r="K1584" s="6"/>
      <c r="L1584" s="6"/>
      <c r="M1584" s="6"/>
      <c r="N1584" s="6"/>
      <c r="O1584" s="6"/>
      <c r="P1584" s="6"/>
      <c r="Q1584" s="6"/>
      <c r="R1584" s="6"/>
      <c r="S1584" s="6"/>
      <c r="T1584" s="6"/>
    </row>
    <row r="1585" spans="6:20" x14ac:dyDescent="0.2">
      <c r="F1585" s="6"/>
      <c r="G1585" s="6"/>
      <c r="H1585" s="6"/>
      <c r="I1585" s="6"/>
      <c r="J1585" s="6"/>
      <c r="K1585" s="6"/>
      <c r="L1585" s="6"/>
      <c r="M1585" s="6"/>
      <c r="N1585" s="6"/>
      <c r="O1585" s="6"/>
      <c r="P1585" s="6"/>
      <c r="Q1585" s="6"/>
      <c r="R1585" s="6"/>
      <c r="S1585" s="6"/>
      <c r="T1585" s="6"/>
    </row>
    <row r="1586" spans="6:20" x14ac:dyDescent="0.2">
      <c r="F1586" s="6"/>
      <c r="G1586" s="6"/>
      <c r="H1586" s="6"/>
      <c r="I1586" s="6"/>
      <c r="J1586" s="6"/>
      <c r="K1586" s="6"/>
      <c r="L1586" s="6"/>
      <c r="M1586" s="6"/>
      <c r="N1586" s="6"/>
      <c r="O1586" s="6"/>
      <c r="P1586" s="6"/>
      <c r="Q1586" s="6"/>
      <c r="R1586" s="6"/>
      <c r="S1586" s="6"/>
      <c r="T1586" s="6"/>
    </row>
    <row r="1587" spans="6:20" x14ac:dyDescent="0.2">
      <c r="F1587" s="6"/>
      <c r="G1587" s="6"/>
      <c r="H1587" s="6"/>
      <c r="I1587" s="6"/>
      <c r="J1587" s="6"/>
      <c r="K1587" s="6"/>
      <c r="L1587" s="6"/>
      <c r="M1587" s="6"/>
      <c r="N1587" s="6"/>
      <c r="O1587" s="6"/>
      <c r="P1587" s="6"/>
      <c r="Q1587" s="6"/>
      <c r="R1587" s="6"/>
      <c r="S1587" s="6"/>
      <c r="T1587" s="6"/>
    </row>
    <row r="1588" spans="6:20" x14ac:dyDescent="0.2">
      <c r="F1588" s="6"/>
      <c r="G1588" s="6"/>
      <c r="H1588" s="6"/>
      <c r="I1588" s="6"/>
      <c r="J1588" s="6"/>
      <c r="K1588" s="6"/>
      <c r="L1588" s="6"/>
      <c r="M1588" s="6"/>
      <c r="N1588" s="6"/>
      <c r="O1588" s="6"/>
      <c r="P1588" s="6"/>
      <c r="Q1588" s="6"/>
      <c r="R1588" s="6"/>
      <c r="S1588" s="6"/>
      <c r="T1588" s="6"/>
    </row>
    <row r="1589" spans="6:20" x14ac:dyDescent="0.2">
      <c r="F1589" s="6"/>
      <c r="G1589" s="6"/>
      <c r="H1589" s="6"/>
      <c r="I1589" s="6"/>
      <c r="J1589" s="6"/>
      <c r="K1589" s="6"/>
      <c r="L1589" s="6"/>
      <c r="M1589" s="6"/>
      <c r="N1589" s="6"/>
      <c r="O1589" s="6"/>
      <c r="P1589" s="6"/>
      <c r="Q1589" s="6"/>
      <c r="R1589" s="6"/>
      <c r="S1589" s="6"/>
      <c r="T1589" s="6"/>
    </row>
    <row r="1590" spans="6:20" x14ac:dyDescent="0.2">
      <c r="F1590" s="6"/>
      <c r="G1590" s="6"/>
      <c r="H1590" s="6"/>
      <c r="I1590" s="6"/>
      <c r="J1590" s="6"/>
      <c r="K1590" s="6"/>
      <c r="L1590" s="6"/>
      <c r="M1590" s="6"/>
      <c r="N1590" s="6"/>
      <c r="O1590" s="6"/>
      <c r="P1590" s="6"/>
      <c r="Q1590" s="6"/>
      <c r="R1590" s="6"/>
      <c r="S1590" s="6"/>
      <c r="T1590" s="6"/>
    </row>
    <row r="1591" spans="6:20" x14ac:dyDescent="0.2">
      <c r="F1591" s="6"/>
      <c r="G1591" s="6"/>
      <c r="H1591" s="6"/>
      <c r="I1591" s="6"/>
      <c r="J1591" s="6"/>
      <c r="K1591" s="6"/>
      <c r="L1591" s="6"/>
      <c r="M1591" s="6"/>
      <c r="N1591" s="6"/>
      <c r="O1591" s="6"/>
      <c r="P1591" s="6"/>
      <c r="Q1591" s="6"/>
      <c r="R1591" s="6"/>
      <c r="S1591" s="6"/>
      <c r="T1591" s="6"/>
    </row>
    <row r="1592" spans="6:20" x14ac:dyDescent="0.2">
      <c r="F1592" s="6"/>
      <c r="G1592" s="6"/>
      <c r="H1592" s="6"/>
      <c r="I1592" s="6"/>
      <c r="J1592" s="6"/>
      <c r="K1592" s="6"/>
      <c r="L1592" s="6"/>
      <c r="M1592" s="6"/>
      <c r="N1592" s="6"/>
      <c r="O1592" s="6"/>
      <c r="P1592" s="6"/>
      <c r="Q1592" s="6"/>
      <c r="R1592" s="6"/>
      <c r="S1592" s="6"/>
      <c r="T1592" s="6"/>
    </row>
    <row r="1593" spans="6:20" x14ac:dyDescent="0.2">
      <c r="F1593" s="6"/>
      <c r="G1593" s="6"/>
      <c r="H1593" s="6"/>
      <c r="I1593" s="6"/>
      <c r="J1593" s="6"/>
      <c r="K1593" s="6"/>
      <c r="L1593" s="6"/>
      <c r="M1593" s="6"/>
      <c r="N1593" s="6"/>
      <c r="O1593" s="6"/>
      <c r="P1593" s="6"/>
      <c r="Q1593" s="6"/>
      <c r="R1593" s="6"/>
      <c r="S1593" s="6"/>
      <c r="T1593" s="6"/>
    </row>
    <row r="1594" spans="6:20" x14ac:dyDescent="0.2">
      <c r="F1594" s="6"/>
      <c r="G1594" s="6"/>
      <c r="H1594" s="6"/>
      <c r="I1594" s="6"/>
      <c r="J1594" s="6"/>
      <c r="K1594" s="6"/>
      <c r="L1594" s="6"/>
      <c r="M1594" s="6"/>
      <c r="N1594" s="6"/>
      <c r="O1594" s="6"/>
      <c r="P1594" s="6"/>
      <c r="Q1594" s="6"/>
      <c r="R1594" s="6"/>
      <c r="S1594" s="6"/>
      <c r="T1594" s="6"/>
    </row>
    <row r="1595" spans="6:20" x14ac:dyDescent="0.2">
      <c r="F1595" s="6"/>
      <c r="G1595" s="6"/>
      <c r="H1595" s="6"/>
      <c r="I1595" s="6"/>
      <c r="J1595" s="6"/>
      <c r="K1595" s="6"/>
      <c r="L1595" s="6"/>
      <c r="M1595" s="6"/>
      <c r="N1595" s="6"/>
      <c r="O1595" s="6"/>
      <c r="P1595" s="6"/>
      <c r="Q1595" s="6"/>
      <c r="R1595" s="6"/>
      <c r="S1595" s="6"/>
      <c r="T1595" s="6"/>
    </row>
    <row r="1596" spans="6:20" x14ac:dyDescent="0.2">
      <c r="F1596" s="6"/>
      <c r="G1596" s="6"/>
      <c r="H1596" s="6"/>
      <c r="I1596" s="6"/>
      <c r="J1596" s="6"/>
      <c r="K1596" s="6"/>
      <c r="L1596" s="6"/>
      <c r="M1596" s="6"/>
      <c r="N1596" s="6"/>
      <c r="O1596" s="6"/>
      <c r="P1596" s="6"/>
      <c r="Q1596" s="6"/>
      <c r="R1596" s="6"/>
      <c r="S1596" s="6"/>
      <c r="T1596" s="6"/>
    </row>
    <row r="1597" spans="6:20" x14ac:dyDescent="0.2">
      <c r="F1597" s="6"/>
      <c r="G1597" s="6"/>
      <c r="H1597" s="6"/>
      <c r="I1597" s="6"/>
      <c r="J1597" s="6"/>
      <c r="K1597" s="6"/>
      <c r="L1597" s="6"/>
      <c r="M1597" s="6"/>
      <c r="N1597" s="6"/>
      <c r="O1597" s="6"/>
      <c r="P1597" s="6"/>
      <c r="Q1597" s="6"/>
      <c r="R1597" s="6"/>
      <c r="S1597" s="6"/>
      <c r="T1597" s="6"/>
    </row>
    <row r="1598" spans="6:20" x14ac:dyDescent="0.2">
      <c r="F1598" s="6"/>
      <c r="G1598" s="6"/>
      <c r="H1598" s="6"/>
      <c r="I1598" s="6"/>
      <c r="J1598" s="6"/>
      <c r="K1598" s="6"/>
      <c r="L1598" s="6"/>
      <c r="M1598" s="6"/>
      <c r="N1598" s="6"/>
      <c r="O1598" s="6"/>
      <c r="P1598" s="6"/>
      <c r="Q1598" s="6"/>
      <c r="R1598" s="6"/>
      <c r="S1598" s="6"/>
      <c r="T1598" s="6"/>
    </row>
    <row r="1599" spans="6:20" x14ac:dyDescent="0.2">
      <c r="F1599" s="6"/>
      <c r="G1599" s="6"/>
      <c r="H1599" s="6"/>
      <c r="I1599" s="6"/>
      <c r="J1599" s="6"/>
      <c r="K1599" s="6"/>
      <c r="L1599" s="6"/>
      <c r="M1599" s="6"/>
      <c r="N1599" s="6"/>
      <c r="O1599" s="6"/>
      <c r="P1599" s="6"/>
      <c r="Q1599" s="6"/>
      <c r="R1599" s="6"/>
      <c r="S1599" s="6"/>
      <c r="T1599" s="6"/>
    </row>
    <row r="1600" spans="6:20" x14ac:dyDescent="0.2">
      <c r="F1600" s="6"/>
      <c r="G1600" s="6"/>
      <c r="H1600" s="6"/>
      <c r="I1600" s="6"/>
      <c r="J1600" s="6"/>
      <c r="K1600" s="6"/>
      <c r="L1600" s="6"/>
      <c r="M1600" s="6"/>
      <c r="N1600" s="6"/>
      <c r="O1600" s="6"/>
      <c r="P1600" s="6"/>
      <c r="Q1600" s="6"/>
      <c r="R1600" s="6"/>
      <c r="S1600" s="6"/>
      <c r="T1600" s="6"/>
    </row>
    <row r="1601" spans="6:20" x14ac:dyDescent="0.2">
      <c r="F1601" s="6"/>
      <c r="G1601" s="6"/>
      <c r="H1601" s="6"/>
      <c r="I1601" s="6"/>
      <c r="J1601" s="6"/>
      <c r="K1601" s="6"/>
      <c r="L1601" s="6"/>
      <c r="M1601" s="6"/>
      <c r="N1601" s="6"/>
      <c r="O1601" s="6"/>
      <c r="P1601" s="6"/>
      <c r="Q1601" s="6"/>
      <c r="R1601" s="6"/>
      <c r="S1601" s="6"/>
      <c r="T1601" s="6"/>
    </row>
    <row r="1602" spans="6:20" x14ac:dyDescent="0.2">
      <c r="F1602" s="6"/>
      <c r="G1602" s="6"/>
      <c r="H1602" s="6"/>
      <c r="I1602" s="6"/>
      <c r="J1602" s="6"/>
      <c r="K1602" s="6"/>
      <c r="L1602" s="6"/>
      <c r="M1602" s="6"/>
      <c r="N1602" s="6"/>
      <c r="O1602" s="6"/>
      <c r="P1602" s="6"/>
      <c r="Q1602" s="6"/>
      <c r="R1602" s="6"/>
      <c r="S1602" s="6"/>
      <c r="T1602" s="6"/>
    </row>
    <row r="1603" spans="6:20" x14ac:dyDescent="0.2">
      <c r="F1603" s="6"/>
      <c r="G1603" s="6"/>
      <c r="H1603" s="6"/>
      <c r="I1603" s="6"/>
      <c r="J1603" s="6"/>
      <c r="K1603" s="6"/>
      <c r="L1603" s="6"/>
      <c r="M1603" s="6"/>
      <c r="N1603" s="6"/>
      <c r="O1603" s="6"/>
      <c r="P1603" s="6"/>
      <c r="Q1603" s="6"/>
      <c r="R1603" s="6"/>
      <c r="S1603" s="6"/>
      <c r="T1603" s="6"/>
    </row>
    <row r="1604" spans="6:20" x14ac:dyDescent="0.2">
      <c r="F1604" s="6"/>
      <c r="G1604" s="6"/>
      <c r="H1604" s="6"/>
      <c r="I1604" s="6"/>
      <c r="J1604" s="6"/>
      <c r="K1604" s="6"/>
      <c r="L1604" s="6"/>
      <c r="M1604" s="6"/>
      <c r="N1604" s="6"/>
      <c r="O1604" s="6"/>
      <c r="P1604" s="6"/>
      <c r="Q1604" s="6"/>
      <c r="R1604" s="6"/>
      <c r="S1604" s="6"/>
      <c r="T1604" s="6"/>
    </row>
    <row r="1605" spans="6:20" x14ac:dyDescent="0.2">
      <c r="F1605" s="6"/>
      <c r="G1605" s="6"/>
      <c r="H1605" s="6"/>
      <c r="I1605" s="6"/>
      <c r="J1605" s="6"/>
      <c r="K1605" s="6"/>
      <c r="L1605" s="6"/>
      <c r="M1605" s="6"/>
      <c r="N1605" s="6"/>
      <c r="O1605" s="6"/>
      <c r="P1605" s="6"/>
      <c r="Q1605" s="6"/>
      <c r="R1605" s="6"/>
      <c r="S1605" s="6"/>
      <c r="T1605" s="6"/>
    </row>
    <row r="1606" spans="6:20" x14ac:dyDescent="0.2">
      <c r="F1606" s="6"/>
      <c r="G1606" s="6"/>
      <c r="H1606" s="6"/>
      <c r="I1606" s="6"/>
      <c r="J1606" s="6"/>
      <c r="K1606" s="6"/>
      <c r="L1606" s="6"/>
      <c r="M1606" s="6"/>
      <c r="N1606" s="6"/>
      <c r="O1606" s="6"/>
      <c r="P1606" s="6"/>
      <c r="Q1606" s="6"/>
      <c r="R1606" s="6"/>
      <c r="S1606" s="6"/>
      <c r="T1606" s="6"/>
    </row>
    <row r="1607" spans="6:20" x14ac:dyDescent="0.2">
      <c r="F1607" s="6"/>
      <c r="G1607" s="6"/>
      <c r="H1607" s="6"/>
      <c r="I1607" s="6"/>
      <c r="J1607" s="6"/>
      <c r="K1607" s="6"/>
      <c r="L1607" s="6"/>
      <c r="M1607" s="6"/>
      <c r="N1607" s="6"/>
      <c r="O1607" s="6"/>
      <c r="P1607" s="6"/>
      <c r="Q1607" s="6"/>
      <c r="R1607" s="6"/>
      <c r="S1607" s="6"/>
      <c r="T1607" s="6"/>
    </row>
    <row r="1608" spans="6:20" x14ac:dyDescent="0.2">
      <c r="F1608" s="6"/>
      <c r="G1608" s="6"/>
      <c r="H1608" s="6"/>
      <c r="I1608" s="6"/>
      <c r="J1608" s="6"/>
      <c r="K1608" s="6"/>
      <c r="L1608" s="6"/>
      <c r="M1608" s="6"/>
      <c r="N1608" s="6"/>
      <c r="O1608" s="6"/>
      <c r="P1608" s="6"/>
      <c r="Q1608" s="6"/>
      <c r="R1608" s="6"/>
      <c r="S1608" s="6"/>
      <c r="T1608" s="6"/>
    </row>
    <row r="1609" spans="6:20" x14ac:dyDescent="0.2">
      <c r="F1609" s="6"/>
      <c r="G1609" s="6"/>
      <c r="H1609" s="6"/>
      <c r="I1609" s="6"/>
      <c r="J1609" s="6"/>
      <c r="K1609" s="6"/>
      <c r="L1609" s="6"/>
      <c r="M1609" s="6"/>
      <c r="N1609" s="6"/>
      <c r="O1609" s="6"/>
      <c r="P1609" s="6"/>
      <c r="Q1609" s="6"/>
      <c r="R1609" s="6"/>
      <c r="S1609" s="6"/>
      <c r="T1609" s="6"/>
    </row>
    <row r="1610" spans="6:20" x14ac:dyDescent="0.2">
      <c r="F1610" s="6"/>
      <c r="G1610" s="6"/>
      <c r="H1610" s="6"/>
      <c r="I1610" s="6"/>
      <c r="J1610" s="6"/>
      <c r="K1610" s="6"/>
      <c r="L1610" s="6"/>
      <c r="M1610" s="6"/>
      <c r="N1610" s="6"/>
      <c r="O1610" s="6"/>
      <c r="P1610" s="6"/>
      <c r="Q1610" s="6"/>
      <c r="R1610" s="6"/>
      <c r="S1610" s="6"/>
      <c r="T1610" s="6"/>
    </row>
    <row r="1611" spans="6:20" x14ac:dyDescent="0.2">
      <c r="F1611" s="6"/>
      <c r="G1611" s="6"/>
      <c r="H1611" s="6"/>
      <c r="I1611" s="6"/>
      <c r="J1611" s="6"/>
      <c r="K1611" s="6"/>
      <c r="L1611" s="6"/>
      <c r="M1611" s="6"/>
      <c r="N1611" s="6"/>
      <c r="O1611" s="6"/>
      <c r="P1611" s="6"/>
      <c r="Q1611" s="6"/>
      <c r="R1611" s="6"/>
      <c r="S1611" s="6"/>
      <c r="T1611" s="6"/>
    </row>
    <row r="1612" spans="6:20" x14ac:dyDescent="0.2">
      <c r="F1612" s="6"/>
      <c r="G1612" s="6"/>
      <c r="H1612" s="6"/>
      <c r="I1612" s="6"/>
      <c r="J1612" s="6"/>
      <c r="K1612" s="6"/>
      <c r="L1612" s="6"/>
      <c r="M1612" s="6"/>
      <c r="N1612" s="6"/>
      <c r="O1612" s="6"/>
      <c r="P1612" s="6"/>
      <c r="Q1612" s="6"/>
      <c r="R1612" s="6"/>
      <c r="S1612" s="6"/>
      <c r="T1612" s="6"/>
    </row>
    <row r="1613" spans="6:20" x14ac:dyDescent="0.2">
      <c r="F1613" s="6"/>
      <c r="G1613" s="6"/>
      <c r="H1613" s="6"/>
      <c r="I1613" s="6"/>
      <c r="J1613" s="6"/>
      <c r="K1613" s="6"/>
      <c r="L1613" s="6"/>
      <c r="M1613" s="6"/>
      <c r="N1613" s="6"/>
      <c r="O1613" s="6"/>
      <c r="P1613" s="6"/>
      <c r="Q1613" s="6"/>
      <c r="R1613" s="6"/>
      <c r="S1613" s="6"/>
      <c r="T1613" s="6"/>
    </row>
    <row r="1614" spans="6:20" x14ac:dyDescent="0.2">
      <c r="F1614" s="6"/>
      <c r="G1614" s="6"/>
      <c r="H1614" s="6"/>
      <c r="I1614" s="6"/>
      <c r="J1614" s="6"/>
      <c r="K1614" s="6"/>
      <c r="L1614" s="6"/>
      <c r="M1614" s="6"/>
      <c r="N1614" s="6"/>
      <c r="O1614" s="6"/>
      <c r="P1614" s="6"/>
      <c r="Q1614" s="6"/>
      <c r="R1614" s="6"/>
      <c r="S1614" s="6"/>
      <c r="T1614" s="6"/>
    </row>
    <row r="1615" spans="6:20" x14ac:dyDescent="0.2">
      <c r="F1615" s="6"/>
      <c r="G1615" s="6"/>
      <c r="H1615" s="6"/>
      <c r="I1615" s="6"/>
      <c r="J1615" s="6"/>
      <c r="K1615" s="6"/>
      <c r="L1615" s="6"/>
      <c r="M1615" s="6"/>
      <c r="N1615" s="6"/>
      <c r="O1615" s="6"/>
      <c r="P1615" s="6"/>
      <c r="Q1615" s="6"/>
      <c r="R1615" s="6"/>
      <c r="S1615" s="6"/>
      <c r="T1615" s="6"/>
    </row>
    <row r="1616" spans="6:20" x14ac:dyDescent="0.2">
      <c r="F1616" s="6"/>
      <c r="G1616" s="6"/>
      <c r="H1616" s="6"/>
      <c r="I1616" s="6"/>
      <c r="J1616" s="6"/>
      <c r="K1616" s="6"/>
      <c r="L1616" s="6"/>
      <c r="M1616" s="6"/>
      <c r="N1616" s="6"/>
      <c r="O1616" s="6"/>
      <c r="P1616" s="6"/>
      <c r="Q1616" s="6"/>
      <c r="R1616" s="6"/>
      <c r="S1616" s="6"/>
      <c r="T1616" s="6"/>
    </row>
    <row r="1617" spans="6:20" x14ac:dyDescent="0.2">
      <c r="F1617" s="6"/>
      <c r="G1617" s="6"/>
      <c r="H1617" s="6"/>
      <c r="I1617" s="6"/>
      <c r="J1617" s="6"/>
      <c r="K1617" s="6"/>
      <c r="L1617" s="6"/>
      <c r="M1617" s="6"/>
      <c r="N1617" s="6"/>
      <c r="O1617" s="6"/>
      <c r="P1617" s="6"/>
      <c r="Q1617" s="6"/>
      <c r="R1617" s="6"/>
      <c r="S1617" s="6"/>
      <c r="T1617" s="6"/>
    </row>
    <row r="1618" spans="6:20" x14ac:dyDescent="0.2">
      <c r="F1618" s="6"/>
      <c r="G1618" s="6"/>
      <c r="H1618" s="6"/>
      <c r="I1618" s="6"/>
      <c r="J1618" s="6"/>
      <c r="K1618" s="6"/>
      <c r="L1618" s="6"/>
      <c r="M1618" s="6"/>
      <c r="N1618" s="6"/>
      <c r="O1618" s="6"/>
      <c r="P1618" s="6"/>
      <c r="Q1618" s="6"/>
      <c r="R1618" s="6"/>
      <c r="S1618" s="6"/>
      <c r="T1618" s="6"/>
    </row>
    <row r="1619" spans="6:20" x14ac:dyDescent="0.2">
      <c r="F1619" s="6"/>
      <c r="G1619" s="6"/>
      <c r="H1619" s="6"/>
      <c r="I1619" s="6"/>
      <c r="J1619" s="6"/>
      <c r="K1619" s="6"/>
      <c r="L1619" s="6"/>
      <c r="M1619" s="6"/>
      <c r="N1619" s="6"/>
      <c r="O1619" s="6"/>
      <c r="P1619" s="6"/>
      <c r="Q1619" s="6"/>
      <c r="R1619" s="6"/>
      <c r="S1619" s="6"/>
      <c r="T1619" s="6"/>
    </row>
    <row r="1620" spans="6:20" x14ac:dyDescent="0.2">
      <c r="F1620" s="6"/>
      <c r="G1620" s="6"/>
      <c r="H1620" s="6"/>
      <c r="I1620" s="6"/>
      <c r="J1620" s="6"/>
      <c r="K1620" s="6"/>
      <c r="L1620" s="6"/>
      <c r="M1620" s="6"/>
      <c r="N1620" s="6"/>
      <c r="O1620" s="6"/>
      <c r="P1620" s="6"/>
      <c r="Q1620" s="6"/>
      <c r="R1620" s="6"/>
      <c r="S1620" s="6"/>
      <c r="T1620" s="6"/>
    </row>
    <row r="1621" spans="6:20" x14ac:dyDescent="0.2">
      <c r="F1621" s="6"/>
      <c r="G1621" s="6"/>
      <c r="H1621" s="6"/>
      <c r="I1621" s="6"/>
      <c r="J1621" s="6"/>
      <c r="K1621" s="6"/>
      <c r="L1621" s="6"/>
      <c r="M1621" s="6"/>
      <c r="N1621" s="6"/>
      <c r="O1621" s="6"/>
      <c r="P1621" s="6"/>
      <c r="Q1621" s="6"/>
      <c r="R1621" s="6"/>
      <c r="S1621" s="6"/>
      <c r="T1621" s="6"/>
    </row>
    <row r="1622" spans="6:20" x14ac:dyDescent="0.2">
      <c r="F1622" s="6"/>
      <c r="G1622" s="6"/>
      <c r="H1622" s="6"/>
      <c r="I1622" s="6"/>
      <c r="J1622" s="6"/>
      <c r="K1622" s="6"/>
      <c r="L1622" s="6"/>
      <c r="M1622" s="6"/>
      <c r="N1622" s="6"/>
      <c r="O1622" s="6"/>
      <c r="P1622" s="6"/>
      <c r="Q1622" s="6"/>
      <c r="R1622" s="6"/>
      <c r="S1622" s="6"/>
      <c r="T1622" s="6"/>
    </row>
    <row r="1623" spans="6:20" x14ac:dyDescent="0.2">
      <c r="F1623" s="6"/>
      <c r="G1623" s="6"/>
      <c r="H1623" s="6"/>
      <c r="I1623" s="6"/>
      <c r="J1623" s="6"/>
      <c r="K1623" s="6"/>
      <c r="L1623" s="6"/>
      <c r="M1623" s="6"/>
      <c r="N1623" s="6"/>
      <c r="O1623" s="6"/>
      <c r="P1623" s="6"/>
      <c r="Q1623" s="6"/>
      <c r="R1623" s="6"/>
      <c r="S1623" s="6"/>
      <c r="T1623" s="6"/>
    </row>
    <row r="1624" spans="6:20" x14ac:dyDescent="0.2">
      <c r="F1624" s="6"/>
      <c r="G1624" s="6"/>
      <c r="H1624" s="6"/>
      <c r="I1624" s="6"/>
      <c r="J1624" s="6"/>
      <c r="K1624" s="6"/>
      <c r="L1624" s="6"/>
      <c r="M1624" s="6"/>
      <c r="N1624" s="6"/>
      <c r="O1624" s="6"/>
      <c r="P1624" s="6"/>
      <c r="Q1624" s="6"/>
      <c r="R1624" s="6"/>
      <c r="S1624" s="6"/>
      <c r="T1624" s="6"/>
    </row>
    <row r="1625" spans="6:20" x14ac:dyDescent="0.2">
      <c r="F1625" s="6"/>
      <c r="G1625" s="6"/>
      <c r="H1625" s="6"/>
      <c r="I1625" s="6"/>
      <c r="J1625" s="6"/>
      <c r="K1625" s="6"/>
      <c r="L1625" s="6"/>
      <c r="M1625" s="6"/>
      <c r="N1625" s="6"/>
      <c r="O1625" s="6"/>
      <c r="P1625" s="6"/>
      <c r="Q1625" s="6"/>
      <c r="R1625" s="6"/>
      <c r="S1625" s="6"/>
      <c r="T1625" s="6"/>
    </row>
    <row r="1626" spans="6:20" x14ac:dyDescent="0.2">
      <c r="F1626" s="6"/>
      <c r="G1626" s="6"/>
      <c r="H1626" s="6"/>
      <c r="I1626" s="6"/>
      <c r="J1626" s="6"/>
      <c r="K1626" s="6"/>
      <c r="L1626" s="6"/>
      <c r="M1626" s="6"/>
      <c r="N1626" s="6"/>
      <c r="O1626" s="6"/>
      <c r="P1626" s="6"/>
      <c r="Q1626" s="6"/>
      <c r="R1626" s="6"/>
      <c r="S1626" s="6"/>
      <c r="T1626" s="6"/>
    </row>
    <row r="1627" spans="6:20" x14ac:dyDescent="0.2">
      <c r="F1627" s="6"/>
      <c r="G1627" s="6"/>
      <c r="H1627" s="6"/>
      <c r="I1627" s="6"/>
      <c r="J1627" s="6"/>
      <c r="K1627" s="6"/>
      <c r="L1627" s="6"/>
      <c r="M1627" s="6"/>
      <c r="N1627" s="6"/>
      <c r="O1627" s="6"/>
      <c r="P1627" s="6"/>
      <c r="Q1627" s="6"/>
      <c r="R1627" s="6"/>
      <c r="S1627" s="6"/>
      <c r="T1627" s="6"/>
    </row>
    <row r="1628" spans="6:20" x14ac:dyDescent="0.2">
      <c r="F1628" s="6"/>
      <c r="G1628" s="6"/>
      <c r="H1628" s="6"/>
      <c r="I1628" s="6"/>
      <c r="J1628" s="6"/>
      <c r="K1628" s="6"/>
      <c r="L1628" s="6"/>
      <c r="M1628" s="6"/>
      <c r="N1628" s="6"/>
      <c r="O1628" s="6"/>
      <c r="P1628" s="6"/>
      <c r="Q1628" s="6"/>
      <c r="R1628" s="6"/>
      <c r="S1628" s="6"/>
      <c r="T1628" s="6"/>
    </row>
    <row r="1629" spans="6:20" x14ac:dyDescent="0.2">
      <c r="F1629" s="6"/>
      <c r="G1629" s="6"/>
      <c r="H1629" s="6"/>
      <c r="I1629" s="6"/>
      <c r="J1629" s="6"/>
      <c r="K1629" s="6"/>
      <c r="L1629" s="6"/>
      <c r="M1629" s="6"/>
      <c r="N1629" s="6"/>
      <c r="O1629" s="6"/>
      <c r="P1629" s="6"/>
      <c r="Q1629" s="6"/>
      <c r="R1629" s="6"/>
      <c r="S1629" s="6"/>
      <c r="T1629" s="6"/>
    </row>
    <row r="1630" spans="6:20" x14ac:dyDescent="0.2">
      <c r="F1630" s="6"/>
      <c r="G1630" s="6"/>
      <c r="H1630" s="6"/>
      <c r="I1630" s="6"/>
      <c r="J1630" s="6"/>
      <c r="K1630" s="6"/>
      <c r="L1630" s="6"/>
      <c r="M1630" s="6"/>
      <c r="N1630" s="6"/>
      <c r="O1630" s="6"/>
      <c r="P1630" s="6"/>
      <c r="Q1630" s="6"/>
      <c r="R1630" s="6"/>
      <c r="S1630" s="6"/>
      <c r="T1630" s="6"/>
    </row>
    <row r="1631" spans="6:20" x14ac:dyDescent="0.2">
      <c r="F1631" s="6"/>
      <c r="G1631" s="6"/>
      <c r="H1631" s="6"/>
      <c r="I1631" s="6"/>
      <c r="J1631" s="6"/>
      <c r="K1631" s="6"/>
      <c r="L1631" s="6"/>
      <c r="M1631" s="6"/>
      <c r="N1631" s="6"/>
      <c r="O1631" s="6"/>
      <c r="P1631" s="6"/>
      <c r="Q1631" s="6"/>
      <c r="R1631" s="6"/>
      <c r="S1631" s="6"/>
      <c r="T1631" s="6"/>
    </row>
    <row r="1632" spans="6:20" x14ac:dyDescent="0.2">
      <c r="F1632" s="6"/>
      <c r="G1632" s="6"/>
      <c r="H1632" s="6"/>
      <c r="I1632" s="6"/>
      <c r="J1632" s="6"/>
      <c r="K1632" s="6"/>
      <c r="L1632" s="6"/>
      <c r="M1632" s="6"/>
      <c r="N1632" s="6"/>
      <c r="O1632" s="6"/>
      <c r="P1632" s="6"/>
      <c r="Q1632" s="6"/>
      <c r="R1632" s="6"/>
      <c r="S1632" s="6"/>
      <c r="T1632" s="6"/>
    </row>
    <row r="1633" spans="6:20" x14ac:dyDescent="0.2">
      <c r="F1633" s="6"/>
      <c r="G1633" s="6"/>
      <c r="H1633" s="6"/>
      <c r="I1633" s="6"/>
      <c r="J1633" s="6"/>
      <c r="K1633" s="6"/>
      <c r="L1633" s="6"/>
      <c r="M1633" s="6"/>
      <c r="N1633" s="6"/>
      <c r="O1633" s="6"/>
      <c r="P1633" s="6"/>
      <c r="Q1633" s="6"/>
      <c r="R1633" s="6"/>
      <c r="S1633" s="6"/>
      <c r="T1633" s="6"/>
    </row>
    <row r="1634" spans="6:20" x14ac:dyDescent="0.2">
      <c r="F1634" s="6"/>
      <c r="G1634" s="6"/>
      <c r="H1634" s="6"/>
      <c r="I1634" s="6"/>
      <c r="J1634" s="6"/>
      <c r="K1634" s="6"/>
      <c r="L1634" s="6"/>
      <c r="M1634" s="6"/>
      <c r="N1634" s="6"/>
      <c r="O1634" s="6"/>
      <c r="P1634" s="6"/>
      <c r="Q1634" s="6"/>
      <c r="R1634" s="6"/>
      <c r="S1634" s="6"/>
      <c r="T1634" s="6"/>
    </row>
    <row r="1635" spans="6:20" x14ac:dyDescent="0.2">
      <c r="F1635" s="6"/>
      <c r="G1635" s="6"/>
      <c r="H1635" s="6"/>
      <c r="I1635" s="6"/>
      <c r="J1635" s="6"/>
      <c r="K1635" s="6"/>
      <c r="L1635" s="6"/>
      <c r="M1635" s="6"/>
      <c r="N1635" s="6"/>
      <c r="O1635" s="6"/>
      <c r="P1635" s="6"/>
      <c r="Q1635" s="6"/>
      <c r="R1635" s="6"/>
      <c r="S1635" s="6"/>
      <c r="T1635" s="6"/>
    </row>
    <row r="1636" spans="6:20" x14ac:dyDescent="0.2">
      <c r="F1636" s="6"/>
      <c r="G1636" s="6"/>
      <c r="H1636" s="6"/>
      <c r="I1636" s="6"/>
      <c r="J1636" s="6"/>
      <c r="K1636" s="6"/>
      <c r="L1636" s="6"/>
      <c r="M1636" s="6"/>
      <c r="N1636" s="6"/>
      <c r="O1636" s="6"/>
      <c r="P1636" s="6"/>
      <c r="Q1636" s="6"/>
      <c r="R1636" s="6"/>
      <c r="S1636" s="6"/>
      <c r="T1636" s="6"/>
    </row>
    <row r="1637" spans="6:20" x14ac:dyDescent="0.2">
      <c r="F1637" s="6"/>
      <c r="G1637" s="6"/>
      <c r="H1637" s="6"/>
      <c r="I1637" s="6"/>
      <c r="J1637" s="6"/>
      <c r="K1637" s="6"/>
      <c r="L1637" s="6"/>
      <c r="M1637" s="6"/>
      <c r="N1637" s="6"/>
      <c r="O1637" s="6"/>
      <c r="P1637" s="6"/>
      <c r="Q1637" s="6"/>
      <c r="R1637" s="6"/>
      <c r="S1637" s="6"/>
      <c r="T1637" s="6"/>
    </row>
    <row r="1638" spans="6:20" x14ac:dyDescent="0.2">
      <c r="F1638" s="6"/>
      <c r="G1638" s="6"/>
      <c r="H1638" s="6"/>
      <c r="I1638" s="6"/>
      <c r="J1638" s="6"/>
      <c r="K1638" s="6"/>
      <c r="L1638" s="6"/>
      <c r="M1638" s="6"/>
      <c r="N1638" s="6"/>
      <c r="O1638" s="6"/>
      <c r="P1638" s="6"/>
      <c r="Q1638" s="6"/>
      <c r="R1638" s="6"/>
      <c r="S1638" s="6"/>
      <c r="T1638" s="6"/>
    </row>
    <row r="1639" spans="6:20" x14ac:dyDescent="0.2">
      <c r="F1639" s="6"/>
      <c r="G1639" s="6"/>
      <c r="H1639" s="6"/>
      <c r="I1639" s="6"/>
      <c r="J1639" s="6"/>
      <c r="K1639" s="6"/>
      <c r="L1639" s="6"/>
      <c r="M1639" s="6"/>
      <c r="N1639" s="6"/>
      <c r="O1639" s="6"/>
      <c r="P1639" s="6"/>
      <c r="Q1639" s="6"/>
      <c r="R1639" s="6"/>
      <c r="S1639" s="6"/>
      <c r="T1639" s="6"/>
    </row>
    <row r="1640" spans="6:20" x14ac:dyDescent="0.2">
      <c r="F1640" s="6"/>
      <c r="G1640" s="6"/>
      <c r="H1640" s="6"/>
      <c r="I1640" s="6"/>
      <c r="J1640" s="6"/>
      <c r="K1640" s="6"/>
      <c r="L1640" s="6"/>
      <c r="M1640" s="6"/>
      <c r="N1640" s="6"/>
      <c r="O1640" s="6"/>
      <c r="P1640" s="6"/>
      <c r="Q1640" s="6"/>
      <c r="R1640" s="6"/>
      <c r="S1640" s="6"/>
      <c r="T1640" s="6"/>
    </row>
    <row r="1641" spans="6:20" x14ac:dyDescent="0.2">
      <c r="F1641" s="6"/>
      <c r="G1641" s="6"/>
      <c r="H1641" s="6"/>
      <c r="I1641" s="6"/>
      <c r="J1641" s="6"/>
      <c r="K1641" s="6"/>
      <c r="L1641" s="6"/>
      <c r="M1641" s="6"/>
      <c r="N1641" s="6"/>
      <c r="O1641" s="6"/>
      <c r="P1641" s="6"/>
      <c r="Q1641" s="6"/>
      <c r="R1641" s="6"/>
      <c r="S1641" s="6"/>
      <c r="T1641" s="6"/>
    </row>
    <row r="1642" spans="6:20" x14ac:dyDescent="0.2">
      <c r="F1642" s="6"/>
      <c r="G1642" s="6"/>
      <c r="H1642" s="6"/>
      <c r="I1642" s="6"/>
      <c r="J1642" s="6"/>
      <c r="K1642" s="6"/>
      <c r="L1642" s="6"/>
      <c r="M1642" s="6"/>
      <c r="N1642" s="6"/>
      <c r="O1642" s="6"/>
      <c r="P1642" s="6"/>
      <c r="Q1642" s="6"/>
      <c r="R1642" s="6"/>
      <c r="S1642" s="6"/>
      <c r="T1642" s="6"/>
    </row>
    <row r="1643" spans="6:20" x14ac:dyDescent="0.2">
      <c r="F1643" s="6"/>
      <c r="G1643" s="6"/>
      <c r="H1643" s="6"/>
      <c r="I1643" s="6"/>
      <c r="J1643" s="6"/>
      <c r="K1643" s="6"/>
      <c r="L1643" s="6"/>
      <c r="M1643" s="6"/>
      <c r="N1643" s="6"/>
      <c r="O1643" s="6"/>
      <c r="P1643" s="6"/>
      <c r="Q1643" s="6"/>
      <c r="R1643" s="6"/>
      <c r="S1643" s="6"/>
      <c r="T1643" s="6"/>
    </row>
    <row r="1644" spans="6:20" x14ac:dyDescent="0.2">
      <c r="F1644" s="6"/>
      <c r="G1644" s="6"/>
      <c r="H1644" s="6"/>
      <c r="I1644" s="6"/>
      <c r="J1644" s="6"/>
      <c r="K1644" s="6"/>
      <c r="L1644" s="6"/>
      <c r="M1644" s="6"/>
      <c r="N1644" s="6"/>
      <c r="O1644" s="6"/>
      <c r="P1644" s="6"/>
      <c r="Q1644" s="6"/>
      <c r="R1644" s="6"/>
      <c r="S1644" s="6"/>
      <c r="T1644" s="6"/>
    </row>
    <row r="1645" spans="6:20" x14ac:dyDescent="0.2">
      <c r="F1645" s="6"/>
      <c r="G1645" s="6"/>
      <c r="H1645" s="6"/>
      <c r="I1645" s="6"/>
      <c r="J1645" s="6"/>
      <c r="K1645" s="6"/>
      <c r="L1645" s="6"/>
      <c r="M1645" s="6"/>
      <c r="N1645" s="6"/>
      <c r="O1645" s="6"/>
      <c r="P1645" s="6"/>
      <c r="Q1645" s="6"/>
      <c r="R1645" s="6"/>
      <c r="S1645" s="6"/>
      <c r="T1645" s="6"/>
    </row>
    <row r="1646" spans="6:20" x14ac:dyDescent="0.2">
      <c r="F1646" s="6"/>
      <c r="G1646" s="6"/>
      <c r="H1646" s="6"/>
      <c r="I1646" s="6"/>
      <c r="J1646" s="6"/>
      <c r="K1646" s="6"/>
      <c r="L1646" s="6"/>
      <c r="M1646" s="6"/>
      <c r="N1646" s="6"/>
      <c r="O1646" s="6"/>
      <c r="P1646" s="6"/>
      <c r="Q1646" s="6"/>
      <c r="R1646" s="6"/>
      <c r="S1646" s="6"/>
      <c r="T1646" s="6"/>
    </row>
    <row r="1647" spans="6:20" x14ac:dyDescent="0.2">
      <c r="F1647" s="6"/>
      <c r="G1647" s="6"/>
      <c r="H1647" s="6"/>
      <c r="I1647" s="6"/>
      <c r="J1647" s="6"/>
      <c r="K1647" s="6"/>
      <c r="L1647" s="6"/>
      <c r="M1647" s="6"/>
      <c r="N1647" s="6"/>
      <c r="O1647" s="6"/>
      <c r="P1647" s="6"/>
      <c r="Q1647" s="6"/>
      <c r="R1647" s="6"/>
      <c r="S1647" s="6"/>
      <c r="T1647" s="6"/>
    </row>
    <row r="1648" spans="6:20" x14ac:dyDescent="0.2">
      <c r="F1648" s="6"/>
      <c r="G1648" s="6"/>
      <c r="H1648" s="6"/>
      <c r="I1648" s="6"/>
      <c r="J1648" s="6"/>
      <c r="K1648" s="6"/>
      <c r="L1648" s="6"/>
      <c r="M1648" s="6"/>
      <c r="N1648" s="6"/>
      <c r="O1648" s="6"/>
      <c r="P1648" s="6"/>
      <c r="Q1648" s="6"/>
      <c r="R1648" s="6"/>
      <c r="S1648" s="6"/>
      <c r="T1648" s="6"/>
    </row>
    <row r="1649" spans="6:20" x14ac:dyDescent="0.2">
      <c r="F1649" s="6"/>
      <c r="G1649" s="6"/>
      <c r="H1649" s="6"/>
      <c r="I1649" s="6"/>
      <c r="J1649" s="6"/>
      <c r="K1649" s="6"/>
      <c r="L1649" s="6"/>
      <c r="M1649" s="6"/>
      <c r="N1649" s="6"/>
      <c r="O1649" s="6"/>
      <c r="P1649" s="6"/>
      <c r="Q1649" s="6"/>
      <c r="R1649" s="6"/>
      <c r="S1649" s="6"/>
      <c r="T1649" s="6"/>
    </row>
    <row r="1650" spans="6:20" x14ac:dyDescent="0.2">
      <c r="F1650" s="6"/>
      <c r="G1650" s="6"/>
      <c r="H1650" s="6"/>
      <c r="I1650" s="6"/>
      <c r="J1650" s="6"/>
      <c r="K1650" s="6"/>
      <c r="L1650" s="6"/>
      <c r="M1650" s="6"/>
      <c r="N1650" s="6"/>
      <c r="O1650" s="6"/>
      <c r="P1650" s="6"/>
      <c r="Q1650" s="6"/>
      <c r="R1650" s="6"/>
      <c r="S1650" s="6"/>
      <c r="T1650" s="6"/>
    </row>
    <row r="1651" spans="6:20" x14ac:dyDescent="0.2">
      <c r="F1651" s="6"/>
      <c r="G1651" s="6"/>
      <c r="H1651" s="6"/>
      <c r="I1651" s="6"/>
      <c r="J1651" s="6"/>
      <c r="K1651" s="6"/>
      <c r="L1651" s="6"/>
      <c r="M1651" s="6"/>
      <c r="N1651" s="6"/>
      <c r="O1651" s="6"/>
      <c r="P1651" s="6"/>
      <c r="Q1651" s="6"/>
      <c r="R1651" s="6"/>
      <c r="S1651" s="6"/>
      <c r="T1651" s="6"/>
    </row>
    <row r="1652" spans="6:20" x14ac:dyDescent="0.2">
      <c r="F1652" s="6"/>
      <c r="G1652" s="6"/>
      <c r="H1652" s="6"/>
      <c r="I1652" s="6"/>
      <c r="J1652" s="6"/>
      <c r="K1652" s="6"/>
      <c r="L1652" s="6"/>
      <c r="M1652" s="6"/>
      <c r="N1652" s="6"/>
      <c r="O1652" s="6"/>
      <c r="P1652" s="6"/>
      <c r="Q1652" s="6"/>
      <c r="R1652" s="6"/>
      <c r="S1652" s="6"/>
      <c r="T1652" s="6"/>
    </row>
    <row r="1653" spans="6:20" x14ac:dyDescent="0.2">
      <c r="F1653" s="6"/>
      <c r="G1653" s="6"/>
      <c r="H1653" s="6"/>
      <c r="I1653" s="6"/>
      <c r="J1653" s="6"/>
      <c r="K1653" s="6"/>
      <c r="L1653" s="6"/>
      <c r="M1653" s="6"/>
      <c r="N1653" s="6"/>
      <c r="O1653" s="6"/>
      <c r="P1653" s="6"/>
      <c r="Q1653" s="6"/>
      <c r="R1653" s="6"/>
      <c r="S1653" s="6"/>
      <c r="T1653" s="6"/>
    </row>
    <row r="1654" spans="6:20" x14ac:dyDescent="0.2">
      <c r="F1654" s="6"/>
      <c r="G1654" s="6"/>
      <c r="H1654" s="6"/>
      <c r="I1654" s="6"/>
      <c r="J1654" s="6"/>
      <c r="K1654" s="6"/>
      <c r="L1654" s="6"/>
      <c r="M1654" s="6"/>
      <c r="N1654" s="6"/>
      <c r="O1654" s="6"/>
      <c r="P1654" s="6"/>
      <c r="Q1654" s="6"/>
      <c r="R1654" s="6"/>
      <c r="S1654" s="6"/>
      <c r="T1654" s="6"/>
    </row>
    <row r="1655" spans="6:20" x14ac:dyDescent="0.2">
      <c r="F1655" s="6"/>
      <c r="G1655" s="6"/>
      <c r="H1655" s="6"/>
      <c r="I1655" s="6"/>
      <c r="J1655" s="6"/>
      <c r="K1655" s="6"/>
      <c r="L1655" s="6"/>
      <c r="M1655" s="6"/>
      <c r="N1655" s="6"/>
      <c r="O1655" s="6"/>
      <c r="P1655" s="6"/>
      <c r="Q1655" s="6"/>
      <c r="R1655" s="6"/>
      <c r="S1655" s="6"/>
      <c r="T1655" s="6"/>
    </row>
    <row r="1656" spans="6:20" x14ac:dyDescent="0.2">
      <c r="F1656" s="6"/>
      <c r="G1656" s="6"/>
      <c r="H1656" s="6"/>
      <c r="I1656" s="6"/>
      <c r="J1656" s="6"/>
      <c r="K1656" s="6"/>
      <c r="L1656" s="6"/>
      <c r="M1656" s="6"/>
      <c r="N1656" s="6"/>
      <c r="O1656" s="6"/>
      <c r="P1656" s="6"/>
      <c r="Q1656" s="6"/>
      <c r="R1656" s="6"/>
      <c r="S1656" s="6"/>
      <c r="T1656" s="6"/>
    </row>
    <row r="1657" spans="6:20" x14ac:dyDescent="0.2">
      <c r="F1657" s="6"/>
      <c r="G1657" s="6"/>
      <c r="H1657" s="6"/>
      <c r="I1657" s="6"/>
      <c r="J1657" s="6"/>
      <c r="K1657" s="6"/>
      <c r="L1657" s="6"/>
      <c r="M1657" s="6"/>
      <c r="N1657" s="6"/>
      <c r="O1657" s="6"/>
      <c r="P1657" s="6"/>
      <c r="Q1657" s="6"/>
      <c r="R1657" s="6"/>
      <c r="S1657" s="6"/>
      <c r="T1657" s="6"/>
    </row>
    <row r="1658" spans="6:20" x14ac:dyDescent="0.2">
      <c r="F1658" s="6"/>
      <c r="G1658" s="6"/>
      <c r="H1658" s="6"/>
      <c r="I1658" s="6"/>
      <c r="J1658" s="6"/>
      <c r="K1658" s="6"/>
      <c r="L1658" s="6"/>
      <c r="M1658" s="6"/>
      <c r="N1658" s="6"/>
      <c r="O1658" s="6"/>
      <c r="P1658" s="6"/>
      <c r="Q1658" s="6"/>
      <c r="R1658" s="6"/>
      <c r="S1658" s="6"/>
      <c r="T1658" s="6"/>
    </row>
    <row r="1659" spans="6:20" x14ac:dyDescent="0.2">
      <c r="F1659" s="6"/>
      <c r="G1659" s="6"/>
      <c r="H1659" s="6"/>
      <c r="I1659" s="6"/>
      <c r="J1659" s="6"/>
      <c r="K1659" s="6"/>
      <c r="L1659" s="6"/>
      <c r="M1659" s="6"/>
      <c r="N1659" s="6"/>
      <c r="O1659" s="6"/>
      <c r="P1659" s="6"/>
      <c r="Q1659" s="6"/>
      <c r="R1659" s="6"/>
      <c r="S1659" s="6"/>
      <c r="T1659" s="6"/>
    </row>
    <row r="1660" spans="6:20" x14ac:dyDescent="0.2">
      <c r="F1660" s="6"/>
      <c r="G1660" s="6"/>
      <c r="H1660" s="6"/>
      <c r="I1660" s="6"/>
      <c r="J1660" s="6"/>
      <c r="K1660" s="6"/>
      <c r="L1660" s="6"/>
      <c r="M1660" s="6"/>
      <c r="N1660" s="6"/>
      <c r="O1660" s="6"/>
      <c r="P1660" s="6"/>
      <c r="Q1660" s="6"/>
      <c r="R1660" s="6"/>
      <c r="S1660" s="6"/>
      <c r="T1660" s="6"/>
    </row>
    <row r="1661" spans="6:20" x14ac:dyDescent="0.2">
      <c r="F1661" s="6"/>
      <c r="G1661" s="6"/>
      <c r="H1661" s="6"/>
      <c r="I1661" s="6"/>
      <c r="J1661" s="6"/>
      <c r="K1661" s="6"/>
      <c r="L1661" s="6"/>
      <c r="M1661" s="6"/>
      <c r="N1661" s="6"/>
      <c r="O1661" s="6"/>
      <c r="P1661" s="6"/>
      <c r="Q1661" s="6"/>
      <c r="R1661" s="6"/>
      <c r="S1661" s="6"/>
      <c r="T1661" s="6"/>
    </row>
    <row r="1662" spans="6:20" x14ac:dyDescent="0.2">
      <c r="F1662" s="6"/>
      <c r="G1662" s="6"/>
      <c r="H1662" s="6"/>
      <c r="I1662" s="6"/>
      <c r="J1662" s="6"/>
      <c r="K1662" s="6"/>
      <c r="L1662" s="6"/>
      <c r="M1662" s="6"/>
      <c r="N1662" s="6"/>
      <c r="O1662" s="6"/>
      <c r="P1662" s="6"/>
      <c r="Q1662" s="6"/>
      <c r="R1662" s="6"/>
      <c r="S1662" s="6"/>
      <c r="T1662" s="6"/>
    </row>
    <row r="1663" spans="6:20" x14ac:dyDescent="0.2">
      <c r="F1663" s="6"/>
      <c r="G1663" s="6"/>
      <c r="H1663" s="6"/>
      <c r="I1663" s="6"/>
      <c r="J1663" s="6"/>
      <c r="K1663" s="6"/>
      <c r="L1663" s="6"/>
      <c r="M1663" s="6"/>
      <c r="N1663" s="6"/>
      <c r="O1663" s="6"/>
      <c r="P1663" s="6"/>
      <c r="Q1663" s="6"/>
      <c r="R1663" s="6"/>
      <c r="S1663" s="6"/>
      <c r="T1663" s="6"/>
    </row>
    <row r="1664" spans="6:20" x14ac:dyDescent="0.2">
      <c r="F1664" s="6"/>
      <c r="G1664" s="6"/>
      <c r="H1664" s="6"/>
      <c r="I1664" s="6"/>
      <c r="J1664" s="6"/>
      <c r="K1664" s="6"/>
      <c r="L1664" s="6"/>
      <c r="M1664" s="6"/>
      <c r="N1664" s="6"/>
      <c r="O1664" s="6"/>
      <c r="P1664" s="6"/>
      <c r="Q1664" s="6"/>
      <c r="R1664" s="6"/>
      <c r="S1664" s="6"/>
      <c r="T1664" s="6"/>
    </row>
    <row r="1665" spans="6:20" x14ac:dyDescent="0.2">
      <c r="F1665" s="6"/>
      <c r="G1665" s="6"/>
      <c r="H1665" s="6"/>
      <c r="I1665" s="6"/>
      <c r="J1665" s="6"/>
      <c r="K1665" s="6"/>
      <c r="L1665" s="6"/>
      <c r="M1665" s="6"/>
      <c r="N1665" s="6"/>
      <c r="O1665" s="6"/>
      <c r="P1665" s="6"/>
      <c r="Q1665" s="6"/>
      <c r="R1665" s="6"/>
      <c r="S1665" s="6"/>
      <c r="T1665" s="6"/>
    </row>
    <row r="1666" spans="6:20" x14ac:dyDescent="0.2">
      <c r="F1666" s="6"/>
      <c r="G1666" s="6"/>
      <c r="H1666" s="6"/>
      <c r="I1666" s="6"/>
      <c r="J1666" s="6"/>
      <c r="K1666" s="6"/>
      <c r="L1666" s="6"/>
      <c r="M1666" s="6"/>
      <c r="N1666" s="6"/>
      <c r="O1666" s="6"/>
      <c r="P1666" s="6"/>
      <c r="Q1666" s="6"/>
      <c r="R1666" s="6"/>
      <c r="S1666" s="6"/>
      <c r="T1666" s="6"/>
    </row>
    <row r="1667" spans="6:20" x14ac:dyDescent="0.2">
      <c r="F1667" s="6"/>
      <c r="G1667" s="6"/>
      <c r="H1667" s="6"/>
      <c r="I1667" s="6"/>
      <c r="J1667" s="6"/>
      <c r="K1667" s="6"/>
      <c r="L1667" s="6"/>
      <c r="M1667" s="6"/>
      <c r="N1667" s="6"/>
      <c r="O1667" s="6"/>
      <c r="P1667" s="6"/>
      <c r="Q1667" s="6"/>
      <c r="R1667" s="6"/>
      <c r="S1667" s="6"/>
      <c r="T1667" s="6"/>
    </row>
    <row r="1668" spans="6:20" x14ac:dyDescent="0.2">
      <c r="F1668" s="6"/>
      <c r="G1668" s="6"/>
      <c r="H1668" s="6"/>
      <c r="I1668" s="6"/>
      <c r="J1668" s="6"/>
      <c r="K1668" s="6"/>
      <c r="L1668" s="6"/>
      <c r="M1668" s="6"/>
      <c r="N1668" s="6"/>
      <c r="O1668" s="6"/>
      <c r="P1668" s="6"/>
      <c r="Q1668" s="6"/>
      <c r="R1668" s="6"/>
      <c r="S1668" s="6"/>
      <c r="T1668" s="6"/>
    </row>
    <row r="1669" spans="6:20" x14ac:dyDescent="0.2">
      <c r="F1669" s="6"/>
      <c r="G1669" s="6"/>
      <c r="H1669" s="6"/>
      <c r="I1669" s="6"/>
      <c r="J1669" s="6"/>
      <c r="K1669" s="6"/>
      <c r="L1669" s="6"/>
      <c r="M1669" s="6"/>
      <c r="N1669" s="6"/>
      <c r="O1669" s="6"/>
      <c r="P1669" s="6"/>
      <c r="Q1669" s="6"/>
      <c r="R1669" s="6"/>
      <c r="S1669" s="6"/>
      <c r="T1669" s="6"/>
    </row>
    <row r="1670" spans="6:20" x14ac:dyDescent="0.2">
      <c r="F1670" s="6"/>
      <c r="G1670" s="6"/>
      <c r="H1670" s="6"/>
      <c r="I1670" s="6"/>
      <c r="J1670" s="6"/>
      <c r="K1670" s="6"/>
      <c r="L1670" s="6"/>
      <c r="M1670" s="6"/>
      <c r="N1670" s="6"/>
      <c r="O1670" s="6"/>
      <c r="P1670" s="6"/>
      <c r="Q1670" s="6"/>
      <c r="R1670" s="6"/>
      <c r="S1670" s="6"/>
      <c r="T1670" s="6"/>
    </row>
    <row r="1671" spans="6:20" x14ac:dyDescent="0.2">
      <c r="F1671" s="6"/>
      <c r="G1671" s="6"/>
      <c r="H1671" s="6"/>
      <c r="I1671" s="6"/>
      <c r="J1671" s="6"/>
      <c r="K1671" s="6"/>
      <c r="L1671" s="6"/>
      <c r="M1671" s="6"/>
      <c r="N1671" s="6"/>
      <c r="O1671" s="6"/>
      <c r="P1671" s="6"/>
      <c r="Q1671" s="6"/>
      <c r="R1671" s="6"/>
      <c r="S1671" s="6"/>
      <c r="T1671" s="6"/>
    </row>
    <row r="1672" spans="6:20" x14ac:dyDescent="0.2">
      <c r="F1672" s="6"/>
      <c r="G1672" s="6"/>
      <c r="H1672" s="6"/>
      <c r="I1672" s="6"/>
      <c r="J1672" s="6"/>
      <c r="K1672" s="6"/>
      <c r="L1672" s="6"/>
      <c r="M1672" s="6"/>
      <c r="N1672" s="6"/>
      <c r="O1672" s="6"/>
      <c r="P1672" s="6"/>
      <c r="Q1672" s="6"/>
      <c r="R1672" s="6"/>
      <c r="S1672" s="6"/>
      <c r="T1672" s="6"/>
    </row>
    <row r="1673" spans="6:20" x14ac:dyDescent="0.2">
      <c r="F1673" s="6"/>
      <c r="G1673" s="6"/>
      <c r="H1673" s="6"/>
      <c r="I1673" s="6"/>
      <c r="J1673" s="6"/>
      <c r="K1673" s="6"/>
      <c r="L1673" s="6"/>
      <c r="M1673" s="6"/>
      <c r="N1673" s="6"/>
      <c r="O1673" s="6"/>
      <c r="P1673" s="6"/>
      <c r="Q1673" s="6"/>
      <c r="R1673" s="6"/>
      <c r="S1673" s="6"/>
      <c r="T1673" s="6"/>
    </row>
    <row r="1674" spans="6:20" x14ac:dyDescent="0.2">
      <c r="F1674" s="6"/>
      <c r="G1674" s="6"/>
      <c r="H1674" s="6"/>
      <c r="I1674" s="6"/>
      <c r="J1674" s="6"/>
      <c r="K1674" s="6"/>
      <c r="L1674" s="6"/>
      <c r="M1674" s="6"/>
      <c r="N1674" s="6"/>
      <c r="O1674" s="6"/>
      <c r="P1674" s="6"/>
      <c r="Q1674" s="6"/>
      <c r="R1674" s="6"/>
      <c r="S1674" s="6"/>
      <c r="T1674" s="6"/>
    </row>
    <row r="1675" spans="6:20" x14ac:dyDescent="0.2">
      <c r="F1675" s="6"/>
      <c r="G1675" s="6"/>
      <c r="H1675" s="6"/>
      <c r="I1675" s="6"/>
      <c r="J1675" s="6"/>
      <c r="K1675" s="6"/>
      <c r="L1675" s="6"/>
      <c r="M1675" s="6"/>
      <c r="N1675" s="6"/>
      <c r="O1675" s="6"/>
      <c r="P1675" s="6"/>
      <c r="Q1675" s="6"/>
      <c r="R1675" s="6"/>
      <c r="S1675" s="6"/>
      <c r="T1675" s="6"/>
    </row>
    <row r="1676" spans="6:20" x14ac:dyDescent="0.2">
      <c r="F1676" s="6"/>
      <c r="G1676" s="6"/>
      <c r="H1676" s="6"/>
      <c r="I1676" s="6"/>
      <c r="J1676" s="6"/>
      <c r="K1676" s="6"/>
      <c r="L1676" s="6"/>
      <c r="M1676" s="6"/>
      <c r="N1676" s="6"/>
      <c r="O1676" s="6"/>
      <c r="P1676" s="6"/>
      <c r="Q1676" s="6"/>
      <c r="R1676" s="6"/>
      <c r="S1676" s="6"/>
      <c r="T1676" s="6"/>
    </row>
    <row r="1677" spans="6:20" x14ac:dyDescent="0.2">
      <c r="F1677" s="6"/>
      <c r="G1677" s="6"/>
      <c r="H1677" s="6"/>
      <c r="I1677" s="6"/>
      <c r="J1677" s="6"/>
      <c r="K1677" s="6"/>
      <c r="L1677" s="6"/>
      <c r="M1677" s="6"/>
      <c r="N1677" s="6"/>
      <c r="O1677" s="6"/>
      <c r="P1677" s="6"/>
      <c r="Q1677" s="6"/>
      <c r="R1677" s="6"/>
      <c r="S1677" s="6"/>
      <c r="T1677" s="6"/>
    </row>
    <row r="1678" spans="6:20" x14ac:dyDescent="0.2">
      <c r="F1678" s="6"/>
      <c r="G1678" s="6"/>
      <c r="H1678" s="6"/>
      <c r="I1678" s="6"/>
      <c r="J1678" s="6"/>
      <c r="K1678" s="6"/>
      <c r="L1678" s="6"/>
      <c r="M1678" s="6"/>
      <c r="N1678" s="6"/>
      <c r="O1678" s="6"/>
      <c r="P1678" s="6"/>
      <c r="Q1678" s="6"/>
      <c r="R1678" s="6"/>
      <c r="S1678" s="6"/>
      <c r="T1678" s="6"/>
    </row>
    <row r="1679" spans="6:20" x14ac:dyDescent="0.2">
      <c r="F1679" s="6"/>
      <c r="G1679" s="6"/>
      <c r="H1679" s="6"/>
      <c r="I1679" s="6"/>
      <c r="J1679" s="6"/>
      <c r="K1679" s="6"/>
      <c r="L1679" s="6"/>
      <c r="M1679" s="6"/>
      <c r="N1679" s="6"/>
      <c r="O1679" s="6"/>
      <c r="P1679" s="6"/>
      <c r="Q1679" s="6"/>
      <c r="R1679" s="6"/>
      <c r="S1679" s="6"/>
      <c r="T1679" s="6"/>
    </row>
    <row r="1680" spans="6:20" x14ac:dyDescent="0.2">
      <c r="F1680" s="6"/>
      <c r="G1680" s="6"/>
      <c r="H1680" s="6"/>
      <c r="I1680" s="6"/>
      <c r="J1680" s="6"/>
      <c r="K1680" s="6"/>
      <c r="L1680" s="6"/>
      <c r="M1680" s="6"/>
      <c r="N1680" s="6"/>
      <c r="O1680" s="6"/>
      <c r="P1680" s="6"/>
      <c r="Q1680" s="6"/>
      <c r="R1680" s="6"/>
      <c r="S1680" s="6"/>
      <c r="T1680" s="6"/>
    </row>
    <row r="1681" spans="6:20" x14ac:dyDescent="0.2">
      <c r="F1681" s="6"/>
      <c r="G1681" s="6"/>
      <c r="H1681" s="6"/>
      <c r="I1681" s="6"/>
      <c r="J1681" s="6"/>
      <c r="K1681" s="6"/>
      <c r="L1681" s="6"/>
      <c r="M1681" s="6"/>
      <c r="N1681" s="6"/>
      <c r="O1681" s="6"/>
      <c r="P1681" s="6"/>
      <c r="Q1681" s="6"/>
      <c r="R1681" s="6"/>
      <c r="S1681" s="6"/>
      <c r="T1681" s="6"/>
    </row>
    <row r="1682" spans="6:20" x14ac:dyDescent="0.2">
      <c r="F1682" s="6"/>
      <c r="G1682" s="6"/>
      <c r="H1682" s="6"/>
      <c r="I1682" s="6"/>
      <c r="J1682" s="6"/>
      <c r="K1682" s="6"/>
      <c r="L1682" s="6"/>
      <c r="M1682" s="6"/>
      <c r="N1682" s="6"/>
      <c r="O1682" s="6"/>
      <c r="P1682" s="6"/>
      <c r="Q1682" s="6"/>
      <c r="R1682" s="6"/>
      <c r="S1682" s="6"/>
      <c r="T1682" s="6"/>
    </row>
    <row r="1683" spans="6:20" x14ac:dyDescent="0.2">
      <c r="F1683" s="6"/>
      <c r="G1683" s="6"/>
      <c r="H1683" s="6"/>
      <c r="I1683" s="6"/>
      <c r="J1683" s="6"/>
      <c r="K1683" s="6"/>
      <c r="L1683" s="6"/>
      <c r="M1683" s="6"/>
      <c r="N1683" s="6"/>
      <c r="O1683" s="6"/>
      <c r="P1683" s="6"/>
      <c r="Q1683" s="6"/>
      <c r="R1683" s="6"/>
      <c r="S1683" s="6"/>
      <c r="T1683" s="6"/>
    </row>
    <row r="1684" spans="6:20" x14ac:dyDescent="0.2">
      <c r="F1684" s="6"/>
      <c r="G1684" s="6"/>
      <c r="H1684" s="6"/>
      <c r="I1684" s="6"/>
      <c r="J1684" s="6"/>
      <c r="K1684" s="6"/>
      <c r="L1684" s="6"/>
      <c r="M1684" s="6"/>
      <c r="N1684" s="6"/>
      <c r="O1684" s="6"/>
      <c r="P1684" s="6"/>
      <c r="Q1684" s="6"/>
      <c r="R1684" s="6"/>
      <c r="S1684" s="6"/>
      <c r="T1684" s="6"/>
    </row>
    <row r="1685" spans="6:20" x14ac:dyDescent="0.2">
      <c r="F1685" s="6"/>
      <c r="G1685" s="6"/>
      <c r="H1685" s="6"/>
      <c r="I1685" s="6"/>
      <c r="J1685" s="6"/>
      <c r="K1685" s="6"/>
      <c r="L1685" s="6"/>
      <c r="M1685" s="6"/>
      <c r="N1685" s="6"/>
      <c r="O1685" s="6"/>
      <c r="P1685" s="6"/>
      <c r="Q1685" s="6"/>
      <c r="R1685" s="6"/>
      <c r="S1685" s="6"/>
      <c r="T1685" s="6"/>
    </row>
    <row r="1686" spans="6:20" x14ac:dyDescent="0.2">
      <c r="F1686" s="6"/>
      <c r="G1686" s="6"/>
      <c r="H1686" s="6"/>
      <c r="I1686" s="6"/>
      <c r="J1686" s="6"/>
      <c r="K1686" s="6"/>
      <c r="L1686" s="6"/>
      <c r="M1686" s="6"/>
      <c r="N1686" s="6"/>
      <c r="O1686" s="6"/>
      <c r="P1686" s="6"/>
      <c r="Q1686" s="6"/>
      <c r="R1686" s="6"/>
      <c r="S1686" s="6"/>
      <c r="T1686" s="6"/>
    </row>
    <row r="1687" spans="6:20" x14ac:dyDescent="0.2">
      <c r="F1687" s="6"/>
      <c r="G1687" s="6"/>
      <c r="H1687" s="6"/>
      <c r="I1687" s="6"/>
      <c r="J1687" s="6"/>
      <c r="K1687" s="6"/>
      <c r="L1687" s="6"/>
      <c r="M1687" s="6"/>
      <c r="N1687" s="6"/>
      <c r="O1687" s="6"/>
      <c r="P1687" s="6"/>
      <c r="Q1687" s="6"/>
      <c r="R1687" s="6"/>
      <c r="S1687" s="6"/>
      <c r="T1687" s="6"/>
    </row>
    <row r="1688" spans="6:20" x14ac:dyDescent="0.2">
      <c r="F1688" s="6"/>
      <c r="G1688" s="6"/>
      <c r="H1688" s="6"/>
      <c r="I1688" s="6"/>
      <c r="J1688" s="6"/>
      <c r="K1688" s="6"/>
      <c r="L1688" s="6"/>
      <c r="M1688" s="6"/>
      <c r="N1688" s="6"/>
      <c r="O1688" s="6"/>
      <c r="P1688" s="6"/>
      <c r="Q1688" s="6"/>
      <c r="R1688" s="6"/>
      <c r="S1688" s="6"/>
      <c r="T1688" s="6"/>
    </row>
    <row r="1689" spans="6:20" x14ac:dyDescent="0.2">
      <c r="F1689" s="6"/>
      <c r="G1689" s="6"/>
      <c r="H1689" s="6"/>
      <c r="I1689" s="6"/>
      <c r="J1689" s="6"/>
      <c r="K1689" s="6"/>
      <c r="L1689" s="6"/>
      <c r="M1689" s="6"/>
      <c r="N1689" s="6"/>
      <c r="O1689" s="6"/>
      <c r="P1689" s="6"/>
      <c r="Q1689" s="6"/>
      <c r="R1689" s="6"/>
      <c r="S1689" s="6"/>
      <c r="T1689" s="6"/>
    </row>
    <row r="1690" spans="6:20" x14ac:dyDescent="0.2">
      <c r="F1690" s="6"/>
      <c r="G1690" s="6"/>
      <c r="H1690" s="6"/>
      <c r="I1690" s="6"/>
      <c r="J1690" s="6"/>
      <c r="K1690" s="6"/>
      <c r="L1690" s="6"/>
      <c r="M1690" s="6"/>
      <c r="N1690" s="6"/>
      <c r="O1690" s="6"/>
      <c r="P1690" s="6"/>
      <c r="Q1690" s="6"/>
      <c r="R1690" s="6"/>
      <c r="S1690" s="6"/>
      <c r="T1690" s="6"/>
    </row>
    <row r="1691" spans="6:20" x14ac:dyDescent="0.2">
      <c r="F1691" s="6"/>
      <c r="G1691" s="6"/>
      <c r="H1691" s="6"/>
      <c r="I1691" s="6"/>
      <c r="J1691" s="6"/>
      <c r="K1691" s="6"/>
      <c r="L1691" s="6"/>
      <c r="M1691" s="6"/>
      <c r="N1691" s="6"/>
      <c r="O1691" s="6"/>
      <c r="P1691" s="6"/>
      <c r="Q1691" s="6"/>
      <c r="R1691" s="6"/>
      <c r="S1691" s="6"/>
      <c r="T1691" s="6"/>
    </row>
    <row r="1692" spans="6:20" x14ac:dyDescent="0.2">
      <c r="F1692" s="6"/>
      <c r="G1692" s="6"/>
      <c r="H1692" s="6"/>
      <c r="I1692" s="6"/>
      <c r="J1692" s="6"/>
      <c r="K1692" s="6"/>
      <c r="L1692" s="6"/>
      <c r="M1692" s="6"/>
      <c r="N1692" s="6"/>
      <c r="O1692" s="6"/>
      <c r="P1692" s="6"/>
      <c r="Q1692" s="6"/>
      <c r="R1692" s="6"/>
      <c r="S1692" s="6"/>
      <c r="T1692" s="6"/>
    </row>
    <row r="1693" spans="6:20" x14ac:dyDescent="0.2">
      <c r="F1693" s="6"/>
      <c r="G1693" s="6"/>
      <c r="H1693" s="6"/>
      <c r="I1693" s="6"/>
      <c r="J1693" s="6"/>
      <c r="K1693" s="6"/>
      <c r="L1693" s="6"/>
      <c r="M1693" s="6"/>
      <c r="N1693" s="6"/>
      <c r="O1693" s="6"/>
      <c r="P1693" s="6"/>
      <c r="Q1693" s="6"/>
      <c r="R1693" s="6"/>
      <c r="S1693" s="6"/>
      <c r="T1693" s="6"/>
    </row>
    <row r="1694" spans="6:20" x14ac:dyDescent="0.2">
      <c r="F1694" s="6"/>
      <c r="G1694" s="6"/>
      <c r="H1694" s="6"/>
      <c r="I1694" s="6"/>
      <c r="J1694" s="6"/>
      <c r="K1694" s="6"/>
      <c r="L1694" s="6"/>
      <c r="M1694" s="6"/>
      <c r="N1694" s="6"/>
      <c r="O1694" s="6"/>
      <c r="P1694" s="6"/>
      <c r="Q1694" s="6"/>
      <c r="R1694" s="6"/>
      <c r="S1694" s="6"/>
      <c r="T1694" s="6"/>
    </row>
    <row r="1695" spans="6:20" x14ac:dyDescent="0.2">
      <c r="F1695" s="6"/>
      <c r="G1695" s="6"/>
      <c r="H1695" s="6"/>
      <c r="I1695" s="6"/>
      <c r="J1695" s="6"/>
      <c r="K1695" s="6"/>
      <c r="L1695" s="6"/>
      <c r="M1695" s="6"/>
      <c r="N1695" s="6"/>
      <c r="O1695" s="6"/>
      <c r="P1695" s="6"/>
      <c r="Q1695" s="6"/>
      <c r="R1695" s="6"/>
      <c r="S1695" s="6"/>
      <c r="T1695" s="6"/>
    </row>
    <row r="1696" spans="6:20" x14ac:dyDescent="0.2">
      <c r="F1696" s="6"/>
      <c r="G1696" s="6"/>
      <c r="H1696" s="6"/>
      <c r="I1696" s="6"/>
      <c r="J1696" s="6"/>
      <c r="K1696" s="6"/>
      <c r="L1696" s="6"/>
      <c r="M1696" s="6"/>
      <c r="N1696" s="6"/>
      <c r="O1696" s="6"/>
      <c r="P1696" s="6"/>
      <c r="Q1696" s="6"/>
      <c r="R1696" s="6"/>
      <c r="S1696" s="6"/>
      <c r="T1696" s="6"/>
    </row>
    <row r="1697" spans="6:20" x14ac:dyDescent="0.2">
      <c r="F1697" s="6"/>
      <c r="G1697" s="6"/>
      <c r="H1697" s="6"/>
      <c r="I1697" s="6"/>
      <c r="J1697" s="6"/>
      <c r="K1697" s="6"/>
      <c r="L1697" s="6"/>
      <c r="M1697" s="6"/>
      <c r="N1697" s="6"/>
      <c r="O1697" s="6"/>
      <c r="P1697" s="6"/>
      <c r="Q1697" s="6"/>
      <c r="R1697" s="6"/>
      <c r="S1697" s="6"/>
      <c r="T1697" s="6"/>
    </row>
    <row r="1698" spans="6:20" x14ac:dyDescent="0.2">
      <c r="F1698" s="6"/>
      <c r="G1698" s="6"/>
      <c r="H1698" s="6"/>
      <c r="I1698" s="6"/>
      <c r="J1698" s="6"/>
      <c r="K1698" s="6"/>
      <c r="L1698" s="6"/>
      <c r="M1698" s="6"/>
      <c r="N1698" s="6"/>
      <c r="O1698" s="6"/>
      <c r="P1698" s="6"/>
      <c r="Q1698" s="6"/>
      <c r="R1698" s="6"/>
      <c r="S1698" s="6"/>
      <c r="T1698" s="6"/>
    </row>
    <row r="1699" spans="6:20" x14ac:dyDescent="0.2">
      <c r="F1699" s="6"/>
      <c r="G1699" s="6"/>
      <c r="H1699" s="6"/>
      <c r="I1699" s="6"/>
      <c r="J1699" s="6"/>
      <c r="K1699" s="6"/>
      <c r="L1699" s="6"/>
      <c r="M1699" s="6"/>
      <c r="N1699" s="6"/>
      <c r="O1699" s="6"/>
      <c r="P1699" s="6"/>
      <c r="Q1699" s="6"/>
      <c r="R1699" s="6"/>
      <c r="S1699" s="6"/>
      <c r="T1699" s="6"/>
    </row>
    <row r="1700" spans="6:20" x14ac:dyDescent="0.2">
      <c r="F1700" s="6"/>
      <c r="G1700" s="6"/>
      <c r="H1700" s="6"/>
      <c r="I1700" s="6"/>
      <c r="J1700" s="6"/>
      <c r="K1700" s="6"/>
      <c r="L1700" s="6"/>
      <c r="M1700" s="6"/>
      <c r="N1700" s="6"/>
      <c r="O1700" s="6"/>
      <c r="P1700" s="6"/>
      <c r="Q1700" s="6"/>
      <c r="R1700" s="6"/>
      <c r="S1700" s="6"/>
      <c r="T1700" s="6"/>
    </row>
    <row r="1701" spans="6:20" x14ac:dyDescent="0.2">
      <c r="F1701" s="6"/>
      <c r="G1701" s="6"/>
      <c r="H1701" s="6"/>
      <c r="I1701" s="6"/>
      <c r="J1701" s="6"/>
      <c r="K1701" s="6"/>
      <c r="L1701" s="6"/>
      <c r="M1701" s="6"/>
      <c r="N1701" s="6"/>
      <c r="O1701" s="6"/>
      <c r="P1701" s="6"/>
      <c r="Q1701" s="6"/>
      <c r="R1701" s="6"/>
      <c r="S1701" s="6"/>
      <c r="T1701" s="6"/>
    </row>
    <row r="1702" spans="6:20" x14ac:dyDescent="0.2">
      <c r="F1702" s="6"/>
      <c r="G1702" s="6"/>
      <c r="H1702" s="6"/>
      <c r="I1702" s="6"/>
      <c r="J1702" s="6"/>
      <c r="K1702" s="6"/>
      <c r="L1702" s="6"/>
      <c r="M1702" s="6"/>
      <c r="N1702" s="6"/>
      <c r="O1702" s="6"/>
      <c r="P1702" s="6"/>
      <c r="Q1702" s="6"/>
      <c r="R1702" s="6"/>
      <c r="S1702" s="6"/>
      <c r="T1702" s="6"/>
    </row>
    <row r="1703" spans="6:20" x14ac:dyDescent="0.2">
      <c r="F1703" s="6"/>
      <c r="G1703" s="6"/>
      <c r="H1703" s="6"/>
      <c r="I1703" s="6"/>
      <c r="J1703" s="6"/>
      <c r="K1703" s="6"/>
      <c r="L1703" s="6"/>
      <c r="M1703" s="6"/>
      <c r="N1703" s="6"/>
      <c r="O1703" s="6"/>
      <c r="P1703" s="6"/>
      <c r="Q1703" s="6"/>
      <c r="R1703" s="6"/>
      <c r="S1703" s="6"/>
      <c r="T1703" s="6"/>
    </row>
    <row r="1704" spans="6:20" x14ac:dyDescent="0.2">
      <c r="F1704" s="6"/>
      <c r="G1704" s="6"/>
      <c r="H1704" s="6"/>
      <c r="I1704" s="6"/>
      <c r="J1704" s="6"/>
      <c r="K1704" s="6"/>
      <c r="L1704" s="6"/>
      <c r="M1704" s="6"/>
      <c r="N1704" s="6"/>
      <c r="O1704" s="6"/>
      <c r="P1704" s="6"/>
      <c r="Q1704" s="6"/>
      <c r="R1704" s="6"/>
      <c r="S1704" s="6"/>
      <c r="T1704" s="6"/>
    </row>
    <row r="1705" spans="6:20" x14ac:dyDescent="0.2">
      <c r="F1705" s="6"/>
      <c r="G1705" s="6"/>
      <c r="H1705" s="6"/>
      <c r="I1705" s="6"/>
      <c r="J1705" s="6"/>
      <c r="K1705" s="6"/>
      <c r="L1705" s="6"/>
      <c r="M1705" s="6"/>
      <c r="N1705" s="6"/>
      <c r="O1705" s="6"/>
      <c r="P1705" s="6"/>
      <c r="Q1705" s="6"/>
      <c r="R1705" s="6"/>
      <c r="S1705" s="6"/>
      <c r="T1705" s="6"/>
    </row>
    <row r="1706" spans="6:20" x14ac:dyDescent="0.2">
      <c r="F1706" s="6"/>
      <c r="G1706" s="6"/>
      <c r="H1706" s="6"/>
      <c r="I1706" s="6"/>
      <c r="J1706" s="6"/>
      <c r="K1706" s="6"/>
      <c r="L1706" s="6"/>
      <c r="M1706" s="6"/>
      <c r="N1706" s="6"/>
      <c r="O1706" s="6"/>
      <c r="P1706" s="6"/>
      <c r="Q1706" s="6"/>
      <c r="R1706" s="6"/>
      <c r="S1706" s="6"/>
      <c r="T1706" s="6"/>
    </row>
    <row r="1707" spans="6:20" x14ac:dyDescent="0.2">
      <c r="F1707" s="6"/>
      <c r="G1707" s="6"/>
      <c r="H1707" s="6"/>
      <c r="I1707" s="6"/>
      <c r="J1707" s="6"/>
      <c r="K1707" s="6"/>
      <c r="L1707" s="6"/>
      <c r="M1707" s="6"/>
      <c r="N1707" s="6"/>
      <c r="O1707" s="6"/>
      <c r="P1707" s="6"/>
      <c r="Q1707" s="6"/>
      <c r="R1707" s="6"/>
      <c r="S1707" s="6"/>
      <c r="T1707" s="6"/>
    </row>
    <row r="1708" spans="6:20" x14ac:dyDescent="0.2">
      <c r="F1708" s="6"/>
      <c r="G1708" s="6"/>
      <c r="H1708" s="6"/>
      <c r="I1708" s="6"/>
      <c r="J1708" s="6"/>
      <c r="K1708" s="6"/>
      <c r="L1708" s="6"/>
      <c r="M1708" s="6"/>
      <c r="N1708" s="6"/>
      <c r="O1708" s="6"/>
      <c r="P1708" s="6"/>
      <c r="Q1708" s="6"/>
      <c r="R1708" s="6"/>
      <c r="S1708" s="6"/>
      <c r="T1708" s="6"/>
    </row>
    <row r="1709" spans="6:20" x14ac:dyDescent="0.2">
      <c r="F1709" s="6"/>
      <c r="G1709" s="6"/>
      <c r="H1709" s="6"/>
      <c r="I1709" s="6"/>
      <c r="J1709" s="6"/>
      <c r="K1709" s="6"/>
      <c r="L1709" s="6"/>
      <c r="M1709" s="6"/>
      <c r="N1709" s="6"/>
      <c r="O1709" s="6"/>
      <c r="P1709" s="6"/>
      <c r="Q1709" s="6"/>
      <c r="R1709" s="6"/>
      <c r="S1709" s="6"/>
      <c r="T1709" s="6"/>
    </row>
    <row r="1710" spans="6:20" x14ac:dyDescent="0.2">
      <c r="F1710" s="6"/>
      <c r="G1710" s="6"/>
      <c r="H1710" s="6"/>
      <c r="I1710" s="6"/>
      <c r="J1710" s="6"/>
      <c r="K1710" s="6"/>
      <c r="L1710" s="6"/>
      <c r="M1710" s="6"/>
      <c r="N1710" s="6"/>
      <c r="O1710" s="6"/>
      <c r="P1710" s="6"/>
      <c r="Q1710" s="6"/>
      <c r="R1710" s="6"/>
      <c r="S1710" s="6"/>
      <c r="T1710" s="6"/>
    </row>
    <row r="1711" spans="6:20" x14ac:dyDescent="0.2">
      <c r="F1711" s="6"/>
      <c r="G1711" s="6"/>
      <c r="H1711" s="6"/>
      <c r="I1711" s="6"/>
      <c r="J1711" s="6"/>
      <c r="K1711" s="6"/>
      <c r="L1711" s="6"/>
      <c r="M1711" s="6"/>
      <c r="N1711" s="6"/>
      <c r="O1711" s="6"/>
      <c r="P1711" s="6"/>
      <c r="Q1711" s="6"/>
      <c r="R1711" s="6"/>
      <c r="S1711" s="6"/>
      <c r="T1711" s="6"/>
    </row>
    <row r="1712" spans="6:20" x14ac:dyDescent="0.2">
      <c r="F1712" s="6"/>
      <c r="G1712" s="6"/>
      <c r="H1712" s="6"/>
      <c r="I1712" s="6"/>
      <c r="J1712" s="6"/>
      <c r="K1712" s="6"/>
      <c r="L1712" s="6"/>
      <c r="M1712" s="6"/>
      <c r="N1712" s="6"/>
      <c r="O1712" s="6"/>
      <c r="P1712" s="6"/>
      <c r="Q1712" s="6"/>
      <c r="R1712" s="6"/>
      <c r="S1712" s="6"/>
      <c r="T1712" s="6"/>
    </row>
    <row r="1713" spans="6:20" x14ac:dyDescent="0.2">
      <c r="F1713" s="6"/>
      <c r="G1713" s="6"/>
      <c r="H1713" s="6"/>
      <c r="I1713" s="6"/>
      <c r="J1713" s="6"/>
      <c r="K1713" s="6"/>
      <c r="L1713" s="6"/>
      <c r="M1713" s="6"/>
      <c r="N1713" s="6"/>
      <c r="O1713" s="6"/>
      <c r="P1713" s="6"/>
      <c r="Q1713" s="6"/>
      <c r="R1713" s="6"/>
      <c r="S1713" s="6"/>
      <c r="T1713" s="6"/>
    </row>
    <row r="1714" spans="6:20" x14ac:dyDescent="0.2">
      <c r="F1714" s="6"/>
      <c r="G1714" s="6"/>
      <c r="H1714" s="6"/>
      <c r="I1714" s="6"/>
      <c r="J1714" s="6"/>
      <c r="K1714" s="6"/>
      <c r="L1714" s="6"/>
      <c r="M1714" s="6"/>
      <c r="N1714" s="6"/>
      <c r="O1714" s="6"/>
      <c r="P1714" s="6"/>
      <c r="Q1714" s="6"/>
      <c r="R1714" s="6"/>
      <c r="S1714" s="6"/>
      <c r="T1714" s="6"/>
    </row>
    <row r="1715" spans="6:20" x14ac:dyDescent="0.2">
      <c r="F1715" s="6"/>
      <c r="G1715" s="6"/>
      <c r="H1715" s="6"/>
      <c r="I1715" s="6"/>
      <c r="J1715" s="6"/>
      <c r="K1715" s="6"/>
      <c r="L1715" s="6"/>
      <c r="M1715" s="6"/>
      <c r="N1715" s="6"/>
      <c r="O1715" s="6"/>
      <c r="P1715" s="6"/>
      <c r="Q1715" s="6"/>
      <c r="R1715" s="6"/>
      <c r="S1715" s="6"/>
      <c r="T1715" s="6"/>
    </row>
    <row r="1716" spans="6:20" x14ac:dyDescent="0.2">
      <c r="F1716" s="6"/>
      <c r="G1716" s="6"/>
      <c r="H1716" s="6"/>
      <c r="I1716" s="6"/>
      <c r="J1716" s="6"/>
      <c r="K1716" s="6"/>
      <c r="L1716" s="6"/>
      <c r="M1716" s="6"/>
      <c r="N1716" s="6"/>
      <c r="O1716" s="6"/>
      <c r="P1716" s="6"/>
      <c r="Q1716" s="6"/>
      <c r="R1716" s="6"/>
      <c r="S1716" s="6"/>
      <c r="T1716" s="6"/>
    </row>
    <row r="1717" spans="6:20" x14ac:dyDescent="0.2">
      <c r="F1717" s="6"/>
      <c r="G1717" s="6"/>
      <c r="H1717" s="6"/>
      <c r="I1717" s="6"/>
      <c r="J1717" s="6"/>
      <c r="K1717" s="6"/>
      <c r="L1717" s="6"/>
      <c r="M1717" s="6"/>
      <c r="N1717" s="6"/>
      <c r="O1717" s="6"/>
      <c r="P1717" s="6"/>
      <c r="Q1717" s="6"/>
      <c r="R1717" s="6"/>
      <c r="S1717" s="6"/>
      <c r="T1717" s="6"/>
    </row>
    <row r="1718" spans="6:20" x14ac:dyDescent="0.2">
      <c r="F1718" s="6"/>
      <c r="G1718" s="6"/>
      <c r="H1718" s="6"/>
      <c r="I1718" s="6"/>
      <c r="J1718" s="6"/>
      <c r="K1718" s="6"/>
      <c r="L1718" s="6"/>
      <c r="M1718" s="6"/>
      <c r="N1718" s="6"/>
      <c r="O1718" s="6"/>
      <c r="P1718" s="6"/>
      <c r="Q1718" s="6"/>
      <c r="R1718" s="6"/>
      <c r="S1718" s="6"/>
      <c r="T1718" s="6"/>
    </row>
    <row r="1719" spans="6:20" x14ac:dyDescent="0.2">
      <c r="F1719" s="6"/>
      <c r="G1719" s="6"/>
      <c r="H1719" s="6"/>
      <c r="I1719" s="6"/>
      <c r="J1719" s="6"/>
      <c r="K1719" s="6"/>
      <c r="L1719" s="6"/>
      <c r="M1719" s="6"/>
      <c r="N1719" s="6"/>
      <c r="O1719" s="6"/>
      <c r="P1719" s="6"/>
      <c r="Q1719" s="6"/>
      <c r="R1719" s="6"/>
      <c r="S1719" s="6"/>
      <c r="T1719" s="6"/>
    </row>
    <row r="1720" spans="6:20" x14ac:dyDescent="0.2">
      <c r="F1720" s="6"/>
      <c r="G1720" s="6"/>
      <c r="H1720" s="6"/>
      <c r="I1720" s="6"/>
      <c r="J1720" s="6"/>
      <c r="K1720" s="6"/>
      <c r="L1720" s="6"/>
      <c r="M1720" s="6"/>
      <c r="N1720" s="6"/>
      <c r="O1720" s="6"/>
      <c r="P1720" s="6"/>
      <c r="Q1720" s="6"/>
      <c r="R1720" s="6"/>
      <c r="S1720" s="6"/>
      <c r="T1720" s="6"/>
    </row>
    <row r="1721" spans="6:20" x14ac:dyDescent="0.2">
      <c r="F1721" s="6"/>
      <c r="G1721" s="6"/>
      <c r="H1721" s="6"/>
      <c r="I1721" s="6"/>
      <c r="J1721" s="6"/>
      <c r="K1721" s="6"/>
      <c r="L1721" s="6"/>
      <c r="M1721" s="6"/>
      <c r="N1721" s="6"/>
      <c r="O1721" s="6"/>
      <c r="P1721" s="6"/>
      <c r="Q1721" s="6"/>
      <c r="R1721" s="6"/>
      <c r="S1721" s="6"/>
      <c r="T1721" s="6"/>
    </row>
    <row r="1722" spans="6:20" x14ac:dyDescent="0.2">
      <c r="F1722" s="6"/>
      <c r="G1722" s="6"/>
      <c r="H1722" s="6"/>
      <c r="I1722" s="6"/>
      <c r="J1722" s="6"/>
      <c r="K1722" s="6"/>
      <c r="L1722" s="6"/>
      <c r="M1722" s="6"/>
      <c r="N1722" s="6"/>
      <c r="O1722" s="6"/>
      <c r="P1722" s="6"/>
      <c r="Q1722" s="6"/>
      <c r="R1722" s="6"/>
      <c r="S1722" s="6"/>
      <c r="T1722" s="6"/>
    </row>
    <row r="1723" spans="6:20" x14ac:dyDescent="0.2">
      <c r="F1723" s="6"/>
      <c r="G1723" s="6"/>
      <c r="H1723" s="6"/>
      <c r="I1723" s="6"/>
      <c r="J1723" s="6"/>
      <c r="K1723" s="6"/>
      <c r="L1723" s="6"/>
      <c r="M1723" s="6"/>
      <c r="N1723" s="6"/>
      <c r="O1723" s="6"/>
      <c r="P1723" s="6"/>
      <c r="Q1723" s="6"/>
      <c r="R1723" s="6"/>
      <c r="S1723" s="6"/>
      <c r="T1723" s="6"/>
    </row>
    <row r="1724" spans="6:20" x14ac:dyDescent="0.2">
      <c r="F1724" s="6"/>
      <c r="G1724" s="6"/>
      <c r="H1724" s="6"/>
      <c r="I1724" s="6"/>
      <c r="J1724" s="6"/>
      <c r="K1724" s="6"/>
      <c r="L1724" s="6"/>
      <c r="M1724" s="6"/>
      <c r="N1724" s="6"/>
      <c r="O1724" s="6"/>
      <c r="P1724" s="6"/>
      <c r="Q1724" s="6"/>
      <c r="R1724" s="6"/>
      <c r="S1724" s="6"/>
      <c r="T1724" s="6"/>
    </row>
    <row r="1725" spans="6:20" x14ac:dyDescent="0.2">
      <c r="F1725" s="6"/>
      <c r="G1725" s="6"/>
      <c r="H1725" s="6"/>
      <c r="I1725" s="6"/>
      <c r="J1725" s="6"/>
      <c r="K1725" s="6"/>
      <c r="L1725" s="6"/>
      <c r="M1725" s="6"/>
      <c r="N1725" s="6"/>
      <c r="O1725" s="6"/>
      <c r="P1725" s="6"/>
      <c r="Q1725" s="6"/>
      <c r="R1725" s="6"/>
      <c r="S1725" s="6"/>
      <c r="T1725" s="6"/>
    </row>
    <row r="1726" spans="6:20" x14ac:dyDescent="0.2">
      <c r="F1726" s="6"/>
      <c r="G1726" s="6"/>
      <c r="H1726" s="6"/>
      <c r="I1726" s="6"/>
      <c r="J1726" s="6"/>
      <c r="K1726" s="6"/>
      <c r="L1726" s="6"/>
      <c r="M1726" s="6"/>
      <c r="N1726" s="6"/>
      <c r="O1726" s="6"/>
      <c r="P1726" s="6"/>
      <c r="Q1726" s="6"/>
      <c r="R1726" s="6"/>
      <c r="S1726" s="6"/>
      <c r="T1726" s="6"/>
    </row>
    <row r="1727" spans="6:20" x14ac:dyDescent="0.2">
      <c r="F1727" s="6"/>
      <c r="G1727" s="6"/>
      <c r="H1727" s="6"/>
      <c r="I1727" s="6"/>
      <c r="J1727" s="6"/>
      <c r="K1727" s="6"/>
      <c r="L1727" s="6"/>
      <c r="M1727" s="6"/>
      <c r="N1727" s="6"/>
      <c r="O1727" s="6"/>
      <c r="P1727" s="6"/>
      <c r="Q1727" s="6"/>
      <c r="R1727" s="6"/>
      <c r="S1727" s="6"/>
      <c r="T1727" s="6"/>
    </row>
    <row r="1728" spans="6:20" x14ac:dyDescent="0.2">
      <c r="F1728" s="6"/>
      <c r="G1728" s="6"/>
      <c r="H1728" s="6"/>
      <c r="I1728" s="6"/>
      <c r="J1728" s="6"/>
      <c r="K1728" s="6"/>
      <c r="L1728" s="6"/>
      <c r="M1728" s="6"/>
      <c r="N1728" s="6"/>
      <c r="O1728" s="6"/>
      <c r="P1728" s="6"/>
      <c r="Q1728" s="6"/>
      <c r="R1728" s="6"/>
      <c r="S1728" s="6"/>
      <c r="T1728" s="6"/>
    </row>
    <row r="1729" spans="6:20" x14ac:dyDescent="0.2">
      <c r="F1729" s="6"/>
      <c r="G1729" s="6"/>
      <c r="H1729" s="6"/>
      <c r="I1729" s="6"/>
      <c r="J1729" s="6"/>
      <c r="K1729" s="6"/>
      <c r="L1729" s="6"/>
      <c r="M1729" s="6"/>
      <c r="N1729" s="6"/>
      <c r="O1729" s="6"/>
      <c r="P1729" s="6"/>
      <c r="Q1729" s="6"/>
      <c r="R1729" s="6"/>
      <c r="S1729" s="6"/>
      <c r="T1729" s="6"/>
    </row>
    <row r="1730" spans="6:20" x14ac:dyDescent="0.2">
      <c r="F1730" s="6"/>
      <c r="G1730" s="6"/>
      <c r="H1730" s="6"/>
      <c r="I1730" s="6"/>
      <c r="J1730" s="6"/>
      <c r="K1730" s="6"/>
      <c r="L1730" s="6"/>
      <c r="M1730" s="6"/>
      <c r="N1730" s="6"/>
      <c r="O1730" s="6"/>
      <c r="P1730" s="6"/>
      <c r="Q1730" s="6"/>
      <c r="R1730" s="6"/>
      <c r="S1730" s="6"/>
      <c r="T1730" s="6"/>
    </row>
    <row r="1731" spans="6:20" x14ac:dyDescent="0.2">
      <c r="F1731" s="6"/>
      <c r="G1731" s="6"/>
      <c r="H1731" s="6"/>
      <c r="I1731" s="6"/>
      <c r="J1731" s="6"/>
      <c r="K1731" s="6"/>
      <c r="L1731" s="6"/>
      <c r="M1731" s="6"/>
      <c r="N1731" s="6"/>
      <c r="O1731" s="6"/>
      <c r="P1731" s="6"/>
      <c r="Q1731" s="6"/>
      <c r="R1731" s="6"/>
      <c r="S1731" s="6"/>
      <c r="T1731" s="6"/>
    </row>
    <row r="1732" spans="6:20" x14ac:dyDescent="0.2">
      <c r="F1732" s="6"/>
      <c r="G1732" s="6"/>
      <c r="H1732" s="6"/>
      <c r="I1732" s="6"/>
      <c r="J1732" s="6"/>
      <c r="K1732" s="6"/>
      <c r="L1732" s="6"/>
      <c r="M1732" s="6"/>
      <c r="N1732" s="6"/>
      <c r="O1732" s="6"/>
      <c r="P1732" s="6"/>
      <c r="Q1732" s="6"/>
      <c r="R1732" s="6"/>
      <c r="S1732" s="6"/>
      <c r="T1732" s="6"/>
    </row>
    <row r="1733" spans="6:20" x14ac:dyDescent="0.2">
      <c r="F1733" s="6"/>
      <c r="G1733" s="6"/>
      <c r="H1733" s="6"/>
      <c r="I1733" s="6"/>
      <c r="J1733" s="6"/>
      <c r="K1733" s="6"/>
      <c r="L1733" s="6"/>
      <c r="M1733" s="6"/>
      <c r="N1733" s="6"/>
      <c r="O1733" s="6"/>
      <c r="P1733" s="6"/>
      <c r="Q1733" s="6"/>
      <c r="R1733" s="6"/>
      <c r="S1733" s="6"/>
      <c r="T1733" s="6"/>
    </row>
    <row r="1734" spans="6:20" x14ac:dyDescent="0.2">
      <c r="F1734" s="6"/>
      <c r="G1734" s="6"/>
      <c r="H1734" s="6"/>
      <c r="I1734" s="6"/>
      <c r="J1734" s="6"/>
      <c r="K1734" s="6"/>
      <c r="L1734" s="6"/>
      <c r="M1734" s="6"/>
      <c r="N1734" s="6"/>
      <c r="O1734" s="6"/>
      <c r="P1734" s="6"/>
      <c r="Q1734" s="6"/>
      <c r="R1734" s="6"/>
      <c r="S1734" s="6"/>
      <c r="T1734" s="6"/>
    </row>
    <row r="1735" spans="6:20" x14ac:dyDescent="0.2">
      <c r="F1735" s="6"/>
      <c r="G1735" s="6"/>
      <c r="H1735" s="6"/>
      <c r="I1735" s="6"/>
      <c r="J1735" s="6"/>
      <c r="K1735" s="6"/>
      <c r="L1735" s="6"/>
      <c r="M1735" s="6"/>
      <c r="N1735" s="6"/>
      <c r="O1735" s="6"/>
      <c r="P1735" s="6"/>
      <c r="Q1735" s="6"/>
      <c r="R1735" s="6"/>
      <c r="S1735" s="6"/>
      <c r="T1735" s="6"/>
    </row>
    <row r="1736" spans="6:20" x14ac:dyDescent="0.2">
      <c r="F1736" s="6"/>
      <c r="G1736" s="6"/>
      <c r="H1736" s="6"/>
      <c r="I1736" s="6"/>
      <c r="J1736" s="6"/>
      <c r="K1736" s="6"/>
      <c r="L1736" s="6"/>
      <c r="M1736" s="6"/>
      <c r="N1736" s="6"/>
      <c r="O1736" s="6"/>
      <c r="P1736" s="6"/>
      <c r="Q1736" s="6"/>
      <c r="R1736" s="6"/>
      <c r="S1736" s="6"/>
      <c r="T1736" s="6"/>
    </row>
    <row r="1737" spans="6:20" x14ac:dyDescent="0.2">
      <c r="F1737" s="6"/>
      <c r="G1737" s="6"/>
      <c r="H1737" s="6"/>
      <c r="I1737" s="6"/>
      <c r="J1737" s="6"/>
      <c r="K1737" s="6"/>
      <c r="L1737" s="6"/>
      <c r="M1737" s="6"/>
      <c r="N1737" s="6"/>
      <c r="O1737" s="6"/>
      <c r="P1737" s="6"/>
      <c r="Q1737" s="6"/>
      <c r="R1737" s="6"/>
      <c r="S1737" s="6"/>
      <c r="T1737" s="6"/>
    </row>
    <row r="1738" spans="6:20" x14ac:dyDescent="0.2">
      <c r="F1738" s="6"/>
      <c r="G1738" s="6"/>
      <c r="H1738" s="6"/>
      <c r="I1738" s="6"/>
      <c r="J1738" s="6"/>
      <c r="K1738" s="6"/>
      <c r="L1738" s="6"/>
      <c r="M1738" s="6"/>
      <c r="N1738" s="6"/>
      <c r="O1738" s="6"/>
      <c r="P1738" s="6"/>
      <c r="Q1738" s="6"/>
      <c r="R1738" s="6"/>
      <c r="S1738" s="6"/>
      <c r="T1738" s="6"/>
    </row>
    <row r="1739" spans="6:20" x14ac:dyDescent="0.2">
      <c r="F1739" s="6"/>
      <c r="G1739" s="6"/>
      <c r="H1739" s="6"/>
      <c r="I1739" s="6"/>
      <c r="J1739" s="6"/>
      <c r="K1739" s="6"/>
      <c r="L1739" s="6"/>
      <c r="M1739" s="6"/>
      <c r="N1739" s="6"/>
      <c r="O1739" s="6"/>
      <c r="P1739" s="6"/>
      <c r="Q1739" s="6"/>
      <c r="R1739" s="6"/>
      <c r="S1739" s="6"/>
      <c r="T1739" s="6"/>
    </row>
    <row r="1740" spans="6:20" x14ac:dyDescent="0.2">
      <c r="F1740" s="6"/>
      <c r="G1740" s="6"/>
      <c r="H1740" s="6"/>
      <c r="I1740" s="6"/>
      <c r="J1740" s="6"/>
      <c r="K1740" s="6"/>
      <c r="L1740" s="6"/>
      <c r="M1740" s="6"/>
      <c r="N1740" s="6"/>
      <c r="O1740" s="6"/>
      <c r="P1740" s="6"/>
      <c r="Q1740" s="6"/>
      <c r="R1740" s="6"/>
      <c r="S1740" s="6"/>
      <c r="T1740" s="6"/>
    </row>
    <row r="1741" spans="6:20" x14ac:dyDescent="0.2">
      <c r="F1741" s="6"/>
      <c r="G1741" s="6"/>
      <c r="H1741" s="6"/>
      <c r="I1741" s="6"/>
      <c r="J1741" s="6"/>
      <c r="K1741" s="6"/>
      <c r="L1741" s="6"/>
      <c r="M1741" s="6"/>
      <c r="N1741" s="6"/>
      <c r="O1741" s="6"/>
      <c r="P1741" s="6"/>
      <c r="Q1741" s="6"/>
      <c r="R1741" s="6"/>
      <c r="S1741" s="6"/>
      <c r="T1741" s="6"/>
    </row>
    <row r="1742" spans="6:20" x14ac:dyDescent="0.2">
      <c r="F1742" s="6"/>
      <c r="G1742" s="6"/>
      <c r="H1742" s="6"/>
      <c r="I1742" s="6"/>
      <c r="J1742" s="6"/>
      <c r="K1742" s="6"/>
      <c r="L1742" s="6"/>
      <c r="M1742" s="6"/>
      <c r="N1742" s="6"/>
      <c r="O1742" s="6"/>
      <c r="P1742" s="6"/>
      <c r="Q1742" s="6"/>
      <c r="R1742" s="6"/>
      <c r="S1742" s="6"/>
      <c r="T1742" s="6"/>
    </row>
    <row r="1743" spans="6:20" x14ac:dyDescent="0.2">
      <c r="F1743" s="6"/>
      <c r="G1743" s="6"/>
      <c r="H1743" s="6"/>
      <c r="I1743" s="6"/>
      <c r="J1743" s="6"/>
      <c r="K1743" s="6"/>
      <c r="L1743" s="6"/>
      <c r="M1743" s="6"/>
      <c r="N1743" s="6"/>
      <c r="O1743" s="6"/>
      <c r="P1743" s="6"/>
      <c r="Q1743" s="6"/>
      <c r="R1743" s="6"/>
      <c r="S1743" s="6"/>
      <c r="T1743" s="6"/>
    </row>
    <row r="1744" spans="6:20" x14ac:dyDescent="0.2">
      <c r="F1744" s="6"/>
      <c r="G1744" s="6"/>
      <c r="H1744" s="6"/>
      <c r="I1744" s="6"/>
      <c r="J1744" s="6"/>
      <c r="K1744" s="6"/>
      <c r="L1744" s="6"/>
      <c r="M1744" s="6"/>
      <c r="N1744" s="6"/>
      <c r="O1744" s="6"/>
      <c r="P1744" s="6"/>
      <c r="Q1744" s="6"/>
      <c r="R1744" s="6"/>
      <c r="S1744" s="6"/>
      <c r="T1744" s="6"/>
    </row>
    <row r="1745" spans="6:20" x14ac:dyDescent="0.2">
      <c r="F1745" s="6"/>
      <c r="G1745" s="6"/>
      <c r="H1745" s="6"/>
      <c r="I1745" s="6"/>
      <c r="J1745" s="6"/>
      <c r="K1745" s="6"/>
      <c r="L1745" s="6"/>
      <c r="M1745" s="6"/>
      <c r="N1745" s="6"/>
      <c r="O1745" s="6"/>
      <c r="P1745" s="6"/>
      <c r="Q1745" s="6"/>
      <c r="R1745" s="6"/>
      <c r="S1745" s="6"/>
      <c r="T1745" s="6"/>
    </row>
    <row r="1746" spans="6:20" x14ac:dyDescent="0.2">
      <c r="F1746" s="6"/>
      <c r="G1746" s="6"/>
      <c r="H1746" s="6"/>
      <c r="I1746" s="6"/>
      <c r="J1746" s="6"/>
      <c r="K1746" s="6"/>
      <c r="L1746" s="6"/>
      <c r="M1746" s="6"/>
      <c r="N1746" s="6"/>
      <c r="O1746" s="6"/>
      <c r="P1746" s="6"/>
      <c r="Q1746" s="6"/>
      <c r="R1746" s="6"/>
      <c r="S1746" s="6"/>
      <c r="T1746" s="6"/>
    </row>
    <row r="1747" spans="6:20" x14ac:dyDescent="0.2">
      <c r="F1747" s="6"/>
      <c r="G1747" s="6"/>
      <c r="H1747" s="6"/>
      <c r="I1747" s="6"/>
      <c r="J1747" s="6"/>
      <c r="K1747" s="6"/>
      <c r="L1747" s="6"/>
      <c r="M1747" s="6"/>
      <c r="N1747" s="6"/>
      <c r="O1747" s="6"/>
      <c r="P1747" s="6"/>
      <c r="Q1747" s="6"/>
      <c r="R1747" s="6"/>
      <c r="S1747" s="6"/>
      <c r="T1747" s="6"/>
    </row>
    <row r="1748" spans="6:20" x14ac:dyDescent="0.2">
      <c r="F1748" s="6"/>
      <c r="G1748" s="6"/>
      <c r="H1748" s="6"/>
      <c r="I1748" s="6"/>
      <c r="J1748" s="6"/>
      <c r="K1748" s="6"/>
      <c r="L1748" s="6"/>
      <c r="M1748" s="6"/>
      <c r="N1748" s="6"/>
      <c r="O1748" s="6"/>
      <c r="P1748" s="6"/>
      <c r="Q1748" s="6"/>
      <c r="R1748" s="6"/>
      <c r="S1748" s="6"/>
      <c r="T1748" s="6"/>
    </row>
    <row r="1749" spans="6:20" x14ac:dyDescent="0.2">
      <c r="F1749" s="6"/>
      <c r="G1749" s="6"/>
      <c r="H1749" s="6"/>
      <c r="I1749" s="6"/>
      <c r="J1749" s="6"/>
      <c r="K1749" s="6"/>
      <c r="L1749" s="6"/>
      <c r="M1749" s="6"/>
      <c r="N1749" s="6"/>
      <c r="O1749" s="6"/>
      <c r="P1749" s="6"/>
      <c r="Q1749" s="6"/>
      <c r="R1749" s="6"/>
      <c r="S1749" s="6"/>
      <c r="T1749" s="6"/>
    </row>
    <row r="1750" spans="6:20" x14ac:dyDescent="0.2">
      <c r="F1750" s="6"/>
      <c r="G1750" s="6"/>
      <c r="H1750" s="6"/>
      <c r="I1750" s="6"/>
      <c r="J1750" s="6"/>
      <c r="K1750" s="6"/>
      <c r="L1750" s="6"/>
      <c r="M1750" s="6"/>
      <c r="N1750" s="6"/>
      <c r="O1750" s="6"/>
      <c r="P1750" s="6"/>
      <c r="Q1750" s="6"/>
      <c r="R1750" s="6"/>
      <c r="S1750" s="6"/>
      <c r="T1750" s="6"/>
    </row>
    <row r="1751" spans="6:20" x14ac:dyDescent="0.2">
      <c r="F1751" s="6"/>
      <c r="G1751" s="6"/>
      <c r="H1751" s="6"/>
      <c r="I1751" s="6"/>
      <c r="J1751" s="6"/>
      <c r="K1751" s="6"/>
      <c r="L1751" s="6"/>
      <c r="M1751" s="6"/>
      <c r="N1751" s="6"/>
      <c r="O1751" s="6"/>
      <c r="P1751" s="6"/>
      <c r="Q1751" s="6"/>
      <c r="R1751" s="6"/>
      <c r="S1751" s="6"/>
      <c r="T1751" s="6"/>
    </row>
    <row r="1752" spans="6:20" x14ac:dyDescent="0.2">
      <c r="F1752" s="6"/>
      <c r="G1752" s="6"/>
      <c r="H1752" s="6"/>
      <c r="I1752" s="6"/>
      <c r="J1752" s="6"/>
      <c r="K1752" s="6"/>
      <c r="L1752" s="6"/>
      <c r="M1752" s="6"/>
      <c r="N1752" s="6"/>
      <c r="O1752" s="6"/>
      <c r="P1752" s="6"/>
      <c r="Q1752" s="6"/>
      <c r="R1752" s="6"/>
      <c r="S1752" s="6"/>
      <c r="T1752" s="6"/>
    </row>
    <row r="1753" spans="6:20" x14ac:dyDescent="0.2">
      <c r="F1753" s="6"/>
      <c r="G1753" s="6"/>
      <c r="H1753" s="6"/>
      <c r="I1753" s="6"/>
      <c r="J1753" s="6"/>
      <c r="K1753" s="6"/>
      <c r="L1753" s="6"/>
      <c r="M1753" s="6"/>
      <c r="N1753" s="6"/>
      <c r="O1753" s="6"/>
      <c r="P1753" s="6"/>
      <c r="Q1753" s="6"/>
      <c r="R1753" s="6"/>
      <c r="S1753" s="6"/>
      <c r="T1753" s="6"/>
    </row>
    <row r="1754" spans="6:20" x14ac:dyDescent="0.2">
      <c r="F1754" s="6"/>
      <c r="G1754" s="6"/>
      <c r="H1754" s="6"/>
      <c r="I1754" s="6"/>
      <c r="J1754" s="6"/>
      <c r="K1754" s="6"/>
      <c r="L1754" s="6"/>
      <c r="M1754" s="6"/>
      <c r="N1754" s="6"/>
      <c r="O1754" s="6"/>
      <c r="P1754" s="6"/>
      <c r="Q1754" s="6"/>
      <c r="R1754" s="6"/>
      <c r="S1754" s="6"/>
      <c r="T1754" s="6"/>
    </row>
    <row r="1755" spans="6:20" x14ac:dyDescent="0.2">
      <c r="F1755" s="6"/>
      <c r="G1755" s="6"/>
      <c r="H1755" s="6"/>
      <c r="I1755" s="6"/>
      <c r="J1755" s="6"/>
      <c r="K1755" s="6"/>
      <c r="L1755" s="6"/>
      <c r="M1755" s="6"/>
      <c r="N1755" s="6"/>
      <c r="O1755" s="6"/>
      <c r="P1755" s="6"/>
      <c r="Q1755" s="6"/>
      <c r="R1755" s="6"/>
      <c r="S1755" s="6"/>
      <c r="T1755" s="6"/>
    </row>
    <row r="1756" spans="6:20" x14ac:dyDescent="0.2">
      <c r="F1756" s="6"/>
      <c r="G1756" s="6"/>
      <c r="H1756" s="6"/>
      <c r="I1756" s="6"/>
      <c r="J1756" s="6"/>
      <c r="K1756" s="6"/>
      <c r="L1756" s="6"/>
      <c r="M1756" s="6"/>
      <c r="N1756" s="6"/>
      <c r="O1756" s="6"/>
      <c r="P1756" s="6"/>
      <c r="Q1756" s="6"/>
      <c r="R1756" s="6"/>
      <c r="S1756" s="6"/>
      <c r="T1756" s="6"/>
    </row>
    <row r="1757" spans="6:20" x14ac:dyDescent="0.2">
      <c r="F1757" s="6"/>
      <c r="G1757" s="6"/>
      <c r="H1757" s="6"/>
      <c r="I1757" s="6"/>
      <c r="J1757" s="6"/>
      <c r="K1757" s="6"/>
      <c r="L1757" s="6"/>
      <c r="M1757" s="6"/>
      <c r="N1757" s="6"/>
      <c r="O1757" s="6"/>
      <c r="P1757" s="6"/>
      <c r="Q1757" s="6"/>
      <c r="R1757" s="6"/>
      <c r="S1757" s="6"/>
      <c r="T1757" s="6"/>
    </row>
    <row r="1758" spans="6:20" x14ac:dyDescent="0.2">
      <c r="F1758" s="6"/>
      <c r="G1758" s="6"/>
      <c r="H1758" s="6"/>
      <c r="I1758" s="6"/>
      <c r="J1758" s="6"/>
      <c r="K1758" s="6"/>
      <c r="L1758" s="6"/>
      <c r="M1758" s="6"/>
      <c r="N1758" s="6"/>
      <c r="O1758" s="6"/>
      <c r="P1758" s="6"/>
      <c r="Q1758" s="6"/>
      <c r="R1758" s="6"/>
      <c r="S1758" s="6"/>
      <c r="T1758" s="6"/>
    </row>
    <row r="1759" spans="6:20" x14ac:dyDescent="0.2">
      <c r="F1759" s="6"/>
      <c r="G1759" s="6"/>
      <c r="H1759" s="6"/>
      <c r="I1759" s="6"/>
      <c r="J1759" s="6"/>
      <c r="K1759" s="6"/>
      <c r="L1759" s="6"/>
      <c r="M1759" s="6"/>
      <c r="N1759" s="6"/>
      <c r="O1759" s="6"/>
      <c r="P1759" s="6"/>
      <c r="Q1759" s="6"/>
      <c r="R1759" s="6"/>
      <c r="S1759" s="6"/>
      <c r="T1759" s="6"/>
    </row>
    <row r="1760" spans="6:20" x14ac:dyDescent="0.2">
      <c r="F1760" s="6"/>
      <c r="G1760" s="6"/>
      <c r="H1760" s="6"/>
      <c r="I1760" s="6"/>
      <c r="J1760" s="6"/>
      <c r="K1760" s="6"/>
      <c r="L1760" s="6"/>
      <c r="M1760" s="6"/>
      <c r="N1760" s="6"/>
      <c r="O1760" s="6"/>
      <c r="P1760" s="6"/>
      <c r="Q1760" s="6"/>
      <c r="R1760" s="6"/>
      <c r="S1760" s="6"/>
      <c r="T1760" s="6"/>
    </row>
    <row r="1761" spans="6:20" x14ac:dyDescent="0.2">
      <c r="F1761" s="6"/>
      <c r="G1761" s="6"/>
      <c r="H1761" s="6"/>
      <c r="I1761" s="6"/>
      <c r="J1761" s="6"/>
      <c r="K1761" s="6"/>
      <c r="L1761" s="6"/>
      <c r="M1761" s="6"/>
      <c r="N1761" s="6"/>
      <c r="O1761" s="6"/>
      <c r="P1761" s="6"/>
      <c r="Q1761" s="6"/>
      <c r="R1761" s="6"/>
      <c r="S1761" s="6"/>
      <c r="T1761" s="6"/>
    </row>
    <row r="1762" spans="6:20" x14ac:dyDescent="0.2">
      <c r="F1762" s="6"/>
      <c r="G1762" s="6"/>
      <c r="H1762" s="6"/>
      <c r="I1762" s="6"/>
      <c r="J1762" s="6"/>
      <c r="K1762" s="6"/>
      <c r="L1762" s="6"/>
      <c r="M1762" s="6"/>
      <c r="N1762" s="6"/>
      <c r="O1762" s="6"/>
      <c r="P1762" s="6"/>
      <c r="Q1762" s="6"/>
      <c r="R1762" s="6"/>
      <c r="S1762" s="6"/>
      <c r="T1762" s="6"/>
    </row>
    <row r="1763" spans="6:20" x14ac:dyDescent="0.2">
      <c r="F1763" s="6"/>
      <c r="G1763" s="6"/>
      <c r="H1763" s="6"/>
      <c r="I1763" s="6"/>
      <c r="J1763" s="6"/>
      <c r="K1763" s="6"/>
      <c r="L1763" s="6"/>
      <c r="M1763" s="6"/>
      <c r="N1763" s="6"/>
      <c r="O1763" s="6"/>
      <c r="P1763" s="6"/>
      <c r="Q1763" s="6"/>
      <c r="R1763" s="6"/>
      <c r="S1763" s="6"/>
      <c r="T1763" s="6"/>
    </row>
    <row r="1764" spans="6:20" x14ac:dyDescent="0.2">
      <c r="F1764" s="6"/>
      <c r="G1764" s="6"/>
      <c r="H1764" s="6"/>
      <c r="I1764" s="6"/>
      <c r="J1764" s="6"/>
      <c r="K1764" s="6"/>
      <c r="L1764" s="6"/>
      <c r="M1764" s="6"/>
      <c r="N1764" s="6"/>
      <c r="O1764" s="6"/>
      <c r="P1764" s="6"/>
      <c r="Q1764" s="6"/>
      <c r="R1764" s="6"/>
      <c r="S1764" s="6"/>
      <c r="T1764" s="6"/>
    </row>
    <row r="1765" spans="6:20" x14ac:dyDescent="0.2">
      <c r="F1765" s="6"/>
      <c r="G1765" s="6"/>
      <c r="H1765" s="6"/>
      <c r="I1765" s="6"/>
      <c r="J1765" s="6"/>
      <c r="K1765" s="6"/>
      <c r="L1765" s="6"/>
      <c r="M1765" s="6"/>
      <c r="N1765" s="6"/>
      <c r="O1765" s="6"/>
      <c r="P1765" s="6"/>
      <c r="Q1765" s="6"/>
      <c r="R1765" s="6"/>
      <c r="S1765" s="6"/>
      <c r="T1765" s="6"/>
    </row>
    <row r="1766" spans="6:20" x14ac:dyDescent="0.2">
      <c r="F1766" s="6"/>
      <c r="G1766" s="6"/>
      <c r="H1766" s="6"/>
      <c r="I1766" s="6"/>
      <c r="J1766" s="6"/>
      <c r="K1766" s="6"/>
      <c r="L1766" s="6"/>
      <c r="M1766" s="6"/>
      <c r="N1766" s="6"/>
      <c r="O1766" s="6"/>
      <c r="P1766" s="6"/>
      <c r="Q1766" s="6"/>
      <c r="R1766" s="6"/>
      <c r="S1766" s="6"/>
      <c r="T1766" s="6"/>
    </row>
    <row r="1767" spans="6:20" x14ac:dyDescent="0.2">
      <c r="F1767" s="6"/>
      <c r="G1767" s="6"/>
      <c r="H1767" s="6"/>
      <c r="I1767" s="6"/>
      <c r="J1767" s="6"/>
      <c r="K1767" s="6"/>
      <c r="L1767" s="6"/>
      <c r="M1767" s="6"/>
      <c r="N1767" s="6"/>
      <c r="O1767" s="6"/>
      <c r="P1767" s="6"/>
      <c r="Q1767" s="6"/>
      <c r="R1767" s="6"/>
      <c r="S1767" s="6"/>
      <c r="T1767" s="6"/>
    </row>
    <row r="1768" spans="6:20" x14ac:dyDescent="0.2">
      <c r="F1768" s="6"/>
      <c r="G1768" s="6"/>
      <c r="H1768" s="6"/>
      <c r="I1768" s="6"/>
      <c r="J1768" s="6"/>
      <c r="K1768" s="6"/>
      <c r="L1768" s="6"/>
      <c r="M1768" s="6"/>
      <c r="N1768" s="6"/>
      <c r="O1768" s="6"/>
      <c r="P1768" s="6"/>
      <c r="Q1768" s="6"/>
      <c r="R1768" s="6"/>
      <c r="S1768" s="6"/>
      <c r="T1768" s="6"/>
    </row>
    <row r="1769" spans="6:20" x14ac:dyDescent="0.2">
      <c r="F1769" s="6"/>
      <c r="G1769" s="6"/>
      <c r="H1769" s="6"/>
      <c r="I1769" s="6"/>
      <c r="J1769" s="6"/>
      <c r="K1769" s="6"/>
      <c r="L1769" s="6"/>
      <c r="M1769" s="6"/>
      <c r="N1769" s="6"/>
      <c r="O1769" s="6"/>
      <c r="P1769" s="6"/>
      <c r="Q1769" s="6"/>
      <c r="R1769" s="6"/>
      <c r="S1769" s="6"/>
      <c r="T1769" s="6"/>
    </row>
    <row r="1770" spans="6:20" x14ac:dyDescent="0.2">
      <c r="F1770" s="6"/>
      <c r="G1770" s="6"/>
      <c r="H1770" s="6"/>
      <c r="I1770" s="6"/>
      <c r="J1770" s="6"/>
      <c r="K1770" s="6"/>
      <c r="L1770" s="6"/>
      <c r="M1770" s="6"/>
      <c r="N1770" s="6"/>
      <c r="O1770" s="6"/>
      <c r="P1770" s="6"/>
      <c r="Q1770" s="6"/>
      <c r="R1770" s="6"/>
      <c r="S1770" s="6"/>
      <c r="T1770" s="6"/>
    </row>
    <row r="1771" spans="6:20" x14ac:dyDescent="0.2">
      <c r="F1771" s="6"/>
      <c r="G1771" s="6"/>
      <c r="H1771" s="6"/>
      <c r="I1771" s="6"/>
      <c r="J1771" s="6"/>
      <c r="K1771" s="6"/>
      <c r="L1771" s="6"/>
      <c r="M1771" s="6"/>
      <c r="N1771" s="6"/>
      <c r="O1771" s="6"/>
      <c r="P1771" s="6"/>
      <c r="Q1771" s="6"/>
      <c r="R1771" s="6"/>
      <c r="S1771" s="6"/>
      <c r="T1771" s="6"/>
    </row>
    <row r="1772" spans="6:20" x14ac:dyDescent="0.2">
      <c r="F1772" s="6"/>
      <c r="G1772" s="6"/>
      <c r="H1772" s="6"/>
      <c r="I1772" s="6"/>
      <c r="J1772" s="6"/>
      <c r="K1772" s="6"/>
      <c r="L1772" s="6"/>
      <c r="M1772" s="6"/>
      <c r="N1772" s="6"/>
      <c r="O1772" s="6"/>
      <c r="P1772" s="6"/>
      <c r="Q1772" s="6"/>
      <c r="R1772" s="6"/>
      <c r="S1772" s="6"/>
      <c r="T1772" s="6"/>
    </row>
    <row r="1773" spans="6:20" x14ac:dyDescent="0.2">
      <c r="F1773" s="6"/>
      <c r="G1773" s="6"/>
      <c r="H1773" s="6"/>
      <c r="I1773" s="6"/>
      <c r="J1773" s="6"/>
      <c r="K1773" s="6"/>
      <c r="L1773" s="6"/>
      <c r="M1773" s="6"/>
      <c r="N1773" s="6"/>
      <c r="O1773" s="6"/>
      <c r="P1773" s="6"/>
      <c r="Q1773" s="6"/>
      <c r="R1773" s="6"/>
      <c r="S1773" s="6"/>
      <c r="T1773" s="6"/>
    </row>
    <row r="1774" spans="6:20" x14ac:dyDescent="0.2">
      <c r="F1774" s="6"/>
      <c r="G1774" s="6"/>
      <c r="H1774" s="6"/>
      <c r="I1774" s="6"/>
      <c r="J1774" s="6"/>
      <c r="K1774" s="6"/>
      <c r="L1774" s="6"/>
      <c r="M1774" s="6"/>
      <c r="N1774" s="6"/>
      <c r="O1774" s="6"/>
      <c r="P1774" s="6"/>
      <c r="Q1774" s="6"/>
      <c r="R1774" s="6"/>
      <c r="S1774" s="6"/>
      <c r="T1774" s="6"/>
    </row>
    <row r="1775" spans="6:20" x14ac:dyDescent="0.2">
      <c r="F1775" s="6"/>
      <c r="G1775" s="6"/>
      <c r="H1775" s="6"/>
      <c r="I1775" s="6"/>
      <c r="J1775" s="6"/>
      <c r="K1775" s="6"/>
      <c r="L1775" s="6"/>
      <c r="M1775" s="6"/>
      <c r="N1775" s="6"/>
      <c r="O1775" s="6"/>
      <c r="P1775" s="6"/>
      <c r="Q1775" s="6"/>
      <c r="R1775" s="6"/>
      <c r="S1775" s="6"/>
      <c r="T1775" s="6"/>
    </row>
    <row r="1776" spans="6:20" x14ac:dyDescent="0.2">
      <c r="F1776" s="6"/>
      <c r="G1776" s="6"/>
      <c r="H1776" s="6"/>
      <c r="I1776" s="6"/>
      <c r="J1776" s="6"/>
      <c r="K1776" s="6"/>
      <c r="L1776" s="6"/>
      <c r="M1776" s="6"/>
      <c r="N1776" s="6"/>
      <c r="O1776" s="6"/>
      <c r="P1776" s="6"/>
      <c r="Q1776" s="6"/>
      <c r="R1776" s="6"/>
      <c r="S1776" s="6"/>
      <c r="T1776" s="6"/>
    </row>
    <row r="1777" spans="6:20" x14ac:dyDescent="0.2">
      <c r="F1777" s="6"/>
      <c r="G1777" s="6"/>
      <c r="H1777" s="6"/>
      <c r="I1777" s="6"/>
      <c r="J1777" s="6"/>
      <c r="K1777" s="6"/>
      <c r="L1777" s="6"/>
      <c r="M1777" s="6"/>
      <c r="N1777" s="6"/>
      <c r="O1777" s="6"/>
      <c r="P1777" s="6"/>
      <c r="Q1777" s="6"/>
      <c r="R1777" s="6"/>
      <c r="S1777" s="6"/>
      <c r="T1777" s="6"/>
    </row>
    <row r="1778" spans="6:20" x14ac:dyDescent="0.2">
      <c r="F1778" s="6"/>
      <c r="G1778" s="6"/>
      <c r="H1778" s="6"/>
      <c r="I1778" s="6"/>
      <c r="J1778" s="6"/>
      <c r="K1778" s="6"/>
      <c r="L1778" s="6"/>
      <c r="M1778" s="6"/>
      <c r="N1778" s="6"/>
      <c r="O1778" s="6"/>
      <c r="P1778" s="6"/>
      <c r="Q1778" s="6"/>
      <c r="R1778" s="6"/>
      <c r="S1778" s="6"/>
      <c r="T1778" s="6"/>
    </row>
    <row r="1779" spans="6:20" x14ac:dyDescent="0.2">
      <c r="F1779" s="6"/>
      <c r="G1779" s="6"/>
      <c r="H1779" s="6"/>
      <c r="I1779" s="6"/>
      <c r="J1779" s="6"/>
      <c r="K1779" s="6"/>
      <c r="L1779" s="6"/>
      <c r="M1779" s="6"/>
      <c r="N1779" s="6"/>
      <c r="O1779" s="6"/>
      <c r="P1779" s="6"/>
      <c r="Q1779" s="6"/>
      <c r="R1779" s="6"/>
      <c r="S1779" s="6"/>
      <c r="T1779" s="6"/>
    </row>
    <row r="1780" spans="6:20" x14ac:dyDescent="0.2">
      <c r="F1780" s="6"/>
      <c r="G1780" s="6"/>
      <c r="H1780" s="6"/>
      <c r="I1780" s="6"/>
      <c r="J1780" s="6"/>
      <c r="K1780" s="6"/>
      <c r="L1780" s="6"/>
      <c r="M1780" s="6"/>
      <c r="N1780" s="6"/>
      <c r="O1780" s="6"/>
      <c r="P1780" s="6"/>
      <c r="Q1780" s="6"/>
      <c r="R1780" s="6"/>
      <c r="S1780" s="6"/>
      <c r="T1780" s="6"/>
    </row>
    <row r="1781" spans="6:20" x14ac:dyDescent="0.2">
      <c r="F1781" s="6"/>
      <c r="G1781" s="6"/>
      <c r="H1781" s="6"/>
      <c r="I1781" s="6"/>
      <c r="J1781" s="6"/>
      <c r="K1781" s="6"/>
      <c r="L1781" s="6"/>
      <c r="M1781" s="6"/>
      <c r="N1781" s="6"/>
      <c r="O1781" s="6"/>
      <c r="P1781" s="6"/>
      <c r="Q1781" s="6"/>
      <c r="R1781" s="6"/>
      <c r="S1781" s="6"/>
      <c r="T1781" s="6"/>
    </row>
    <row r="1782" spans="6:20" x14ac:dyDescent="0.2">
      <c r="F1782" s="6"/>
      <c r="G1782" s="6"/>
      <c r="H1782" s="6"/>
      <c r="I1782" s="6"/>
      <c r="J1782" s="6"/>
      <c r="K1782" s="6"/>
      <c r="L1782" s="6"/>
      <c r="M1782" s="6"/>
      <c r="N1782" s="6"/>
      <c r="O1782" s="6"/>
      <c r="P1782" s="6"/>
      <c r="Q1782" s="6"/>
      <c r="R1782" s="6"/>
      <c r="S1782" s="6"/>
      <c r="T1782" s="6"/>
    </row>
    <row r="1783" spans="6:20" x14ac:dyDescent="0.2">
      <c r="F1783" s="6"/>
      <c r="G1783" s="6"/>
      <c r="H1783" s="6"/>
      <c r="I1783" s="6"/>
      <c r="J1783" s="6"/>
      <c r="K1783" s="6"/>
      <c r="L1783" s="6"/>
      <c r="M1783" s="6"/>
      <c r="N1783" s="6"/>
      <c r="O1783" s="6"/>
      <c r="P1783" s="6"/>
      <c r="Q1783" s="6"/>
      <c r="R1783" s="6"/>
      <c r="S1783" s="6"/>
      <c r="T1783" s="6"/>
    </row>
    <row r="1784" spans="6:20" x14ac:dyDescent="0.2">
      <c r="F1784" s="6"/>
      <c r="G1784" s="6"/>
      <c r="H1784" s="6"/>
      <c r="I1784" s="6"/>
      <c r="J1784" s="6"/>
      <c r="K1784" s="6"/>
      <c r="L1784" s="6"/>
      <c r="M1784" s="6"/>
      <c r="N1784" s="6"/>
      <c r="O1784" s="6"/>
      <c r="P1784" s="6"/>
      <c r="Q1784" s="6"/>
      <c r="R1784" s="6"/>
      <c r="S1784" s="6"/>
      <c r="T1784" s="6"/>
    </row>
    <row r="1785" spans="6:20" x14ac:dyDescent="0.2">
      <c r="F1785" s="6"/>
      <c r="G1785" s="6"/>
      <c r="H1785" s="6"/>
      <c r="I1785" s="6"/>
      <c r="J1785" s="6"/>
      <c r="K1785" s="6"/>
      <c r="L1785" s="6"/>
      <c r="M1785" s="6"/>
      <c r="N1785" s="6"/>
      <c r="O1785" s="6"/>
      <c r="P1785" s="6"/>
      <c r="Q1785" s="6"/>
      <c r="R1785" s="6"/>
      <c r="S1785" s="6"/>
      <c r="T1785" s="6"/>
    </row>
    <row r="1786" spans="6:20" x14ac:dyDescent="0.2">
      <c r="F1786" s="6"/>
      <c r="G1786" s="6"/>
      <c r="H1786" s="6"/>
      <c r="I1786" s="6"/>
      <c r="J1786" s="6"/>
      <c r="K1786" s="6"/>
      <c r="L1786" s="6"/>
      <c r="M1786" s="6"/>
      <c r="N1786" s="6"/>
      <c r="O1786" s="6"/>
      <c r="P1786" s="6"/>
      <c r="Q1786" s="6"/>
      <c r="R1786" s="6"/>
      <c r="S1786" s="6"/>
      <c r="T1786" s="6"/>
    </row>
    <row r="1787" spans="6:20" x14ac:dyDescent="0.2">
      <c r="F1787" s="6"/>
      <c r="G1787" s="6"/>
      <c r="H1787" s="6"/>
      <c r="I1787" s="6"/>
      <c r="J1787" s="6"/>
      <c r="K1787" s="6"/>
      <c r="L1787" s="6"/>
      <c r="M1787" s="6"/>
      <c r="N1787" s="6"/>
      <c r="O1787" s="6"/>
      <c r="P1787" s="6"/>
      <c r="Q1787" s="6"/>
      <c r="R1787" s="6"/>
      <c r="S1787" s="6"/>
      <c r="T1787" s="6"/>
    </row>
    <row r="1788" spans="6:20" x14ac:dyDescent="0.2">
      <c r="F1788" s="6"/>
      <c r="G1788" s="6"/>
      <c r="H1788" s="6"/>
      <c r="I1788" s="6"/>
      <c r="J1788" s="6"/>
      <c r="K1788" s="6"/>
      <c r="L1788" s="6"/>
      <c r="M1788" s="6"/>
      <c r="N1788" s="6"/>
      <c r="O1788" s="6"/>
      <c r="P1788" s="6"/>
      <c r="Q1788" s="6"/>
      <c r="R1788" s="6"/>
      <c r="S1788" s="6"/>
      <c r="T1788" s="6"/>
    </row>
    <row r="1789" spans="6:20" x14ac:dyDescent="0.2">
      <c r="F1789" s="6"/>
      <c r="G1789" s="6"/>
      <c r="H1789" s="6"/>
      <c r="I1789" s="6"/>
      <c r="J1789" s="6"/>
      <c r="K1789" s="6"/>
      <c r="L1789" s="6"/>
      <c r="M1789" s="6"/>
      <c r="N1789" s="6"/>
      <c r="O1789" s="6"/>
      <c r="P1789" s="6"/>
      <c r="Q1789" s="6"/>
      <c r="R1789" s="6"/>
      <c r="S1789" s="6"/>
      <c r="T1789" s="6"/>
    </row>
    <row r="1790" spans="6:20" x14ac:dyDescent="0.2">
      <c r="F1790" s="6"/>
      <c r="G1790" s="6"/>
      <c r="H1790" s="6"/>
      <c r="I1790" s="6"/>
      <c r="J1790" s="6"/>
      <c r="K1790" s="6"/>
      <c r="L1790" s="6"/>
      <c r="M1790" s="6"/>
      <c r="N1790" s="6"/>
      <c r="O1790" s="6"/>
      <c r="P1790" s="6"/>
      <c r="Q1790" s="6"/>
      <c r="R1790" s="6"/>
      <c r="S1790" s="6"/>
      <c r="T1790" s="6"/>
    </row>
    <row r="1791" spans="6:20" x14ac:dyDescent="0.2">
      <c r="F1791" s="6"/>
      <c r="G1791" s="6"/>
      <c r="H1791" s="6"/>
      <c r="I1791" s="6"/>
      <c r="J1791" s="6"/>
      <c r="K1791" s="6"/>
      <c r="L1791" s="6"/>
      <c r="M1791" s="6"/>
      <c r="N1791" s="6"/>
      <c r="O1791" s="6"/>
      <c r="P1791" s="6"/>
      <c r="Q1791" s="6"/>
      <c r="R1791" s="6"/>
      <c r="S1791" s="6"/>
      <c r="T1791" s="6"/>
    </row>
    <row r="1792" spans="6:20" x14ac:dyDescent="0.2">
      <c r="F1792" s="6"/>
      <c r="G1792" s="6"/>
      <c r="H1792" s="6"/>
      <c r="I1792" s="6"/>
      <c r="J1792" s="6"/>
      <c r="K1792" s="6"/>
      <c r="L1792" s="6"/>
      <c r="M1792" s="6"/>
      <c r="N1792" s="6"/>
      <c r="O1792" s="6"/>
      <c r="P1792" s="6"/>
      <c r="Q1792" s="6"/>
      <c r="R1792" s="6"/>
      <c r="S1792" s="6"/>
      <c r="T1792" s="6"/>
    </row>
    <row r="1793" spans="6:20" x14ac:dyDescent="0.2">
      <c r="F1793" s="6"/>
      <c r="G1793" s="6"/>
      <c r="H1793" s="6"/>
      <c r="I1793" s="6"/>
      <c r="J1793" s="6"/>
      <c r="K1793" s="6"/>
      <c r="L1793" s="6"/>
      <c r="M1793" s="6"/>
      <c r="N1793" s="6"/>
      <c r="O1793" s="6"/>
      <c r="P1793" s="6"/>
      <c r="Q1793" s="6"/>
      <c r="R1793" s="6"/>
      <c r="S1793" s="6"/>
      <c r="T1793" s="6"/>
    </row>
    <row r="1794" spans="6:20" x14ac:dyDescent="0.2">
      <c r="F1794" s="6"/>
      <c r="G1794" s="6"/>
      <c r="H1794" s="6"/>
      <c r="I1794" s="6"/>
      <c r="J1794" s="6"/>
      <c r="K1794" s="6"/>
      <c r="L1794" s="6"/>
      <c r="M1794" s="6"/>
      <c r="N1794" s="6"/>
      <c r="O1794" s="6"/>
      <c r="P1794" s="6"/>
      <c r="Q1794" s="6"/>
      <c r="R1794" s="6"/>
      <c r="S1794" s="6"/>
      <c r="T1794" s="6"/>
    </row>
    <row r="1795" spans="6:20" x14ac:dyDescent="0.2">
      <c r="F1795" s="6"/>
      <c r="G1795" s="6"/>
      <c r="H1795" s="6"/>
      <c r="I1795" s="6"/>
      <c r="J1795" s="6"/>
      <c r="K1795" s="6"/>
      <c r="L1795" s="6"/>
      <c r="M1795" s="6"/>
      <c r="N1795" s="6"/>
      <c r="O1795" s="6"/>
      <c r="P1795" s="6"/>
      <c r="Q1795" s="6"/>
      <c r="R1795" s="6"/>
      <c r="S1795" s="6"/>
      <c r="T1795" s="6"/>
    </row>
    <row r="1796" spans="6:20" x14ac:dyDescent="0.2">
      <c r="F1796" s="6"/>
      <c r="G1796" s="6"/>
      <c r="H1796" s="6"/>
      <c r="I1796" s="6"/>
      <c r="J1796" s="6"/>
      <c r="K1796" s="6"/>
      <c r="L1796" s="6"/>
      <c r="M1796" s="6"/>
      <c r="N1796" s="6"/>
      <c r="O1796" s="6"/>
      <c r="P1796" s="6"/>
      <c r="Q1796" s="6"/>
      <c r="R1796" s="6"/>
      <c r="S1796" s="6"/>
      <c r="T1796" s="6"/>
    </row>
    <row r="1797" spans="6:20" x14ac:dyDescent="0.2">
      <c r="F1797" s="6"/>
      <c r="G1797" s="6"/>
      <c r="H1797" s="6"/>
      <c r="I1797" s="6"/>
      <c r="J1797" s="6"/>
      <c r="K1797" s="6"/>
      <c r="L1797" s="6"/>
      <c r="M1797" s="6"/>
      <c r="N1797" s="6"/>
      <c r="O1797" s="6"/>
      <c r="P1797" s="6"/>
      <c r="Q1797" s="6"/>
      <c r="R1797" s="6"/>
      <c r="S1797" s="6"/>
      <c r="T1797" s="6"/>
    </row>
    <row r="1798" spans="6:20" x14ac:dyDescent="0.2">
      <c r="F1798" s="6"/>
      <c r="G1798" s="6"/>
      <c r="H1798" s="6"/>
      <c r="I1798" s="6"/>
      <c r="J1798" s="6"/>
      <c r="K1798" s="6"/>
      <c r="L1798" s="6"/>
      <c r="M1798" s="6"/>
      <c r="N1798" s="6"/>
      <c r="O1798" s="6"/>
      <c r="P1798" s="6"/>
      <c r="Q1798" s="6"/>
      <c r="R1798" s="6"/>
      <c r="S1798" s="6"/>
      <c r="T1798" s="6"/>
    </row>
    <row r="1799" spans="6:20" x14ac:dyDescent="0.2">
      <c r="F1799" s="6"/>
      <c r="G1799" s="6"/>
      <c r="H1799" s="6"/>
      <c r="I1799" s="6"/>
      <c r="J1799" s="6"/>
      <c r="K1799" s="6"/>
      <c r="L1799" s="6"/>
      <c r="M1799" s="6"/>
      <c r="N1799" s="6"/>
      <c r="O1799" s="6"/>
      <c r="P1799" s="6"/>
      <c r="Q1799" s="6"/>
      <c r="R1799" s="6"/>
      <c r="S1799" s="6"/>
      <c r="T1799" s="6"/>
    </row>
    <row r="1800" spans="6:20" x14ac:dyDescent="0.2">
      <c r="F1800" s="6"/>
      <c r="G1800" s="6"/>
      <c r="H1800" s="6"/>
      <c r="I1800" s="6"/>
      <c r="J1800" s="6"/>
      <c r="K1800" s="6"/>
      <c r="L1800" s="6"/>
      <c r="M1800" s="6"/>
      <c r="N1800" s="6"/>
      <c r="O1800" s="6"/>
      <c r="P1800" s="6"/>
      <c r="Q1800" s="6"/>
      <c r="R1800" s="6"/>
      <c r="S1800" s="6"/>
      <c r="T1800" s="6"/>
    </row>
    <row r="1801" spans="6:20" x14ac:dyDescent="0.2">
      <c r="F1801" s="6"/>
      <c r="G1801" s="6"/>
      <c r="H1801" s="6"/>
      <c r="I1801" s="6"/>
      <c r="J1801" s="6"/>
      <c r="K1801" s="6"/>
      <c r="L1801" s="6"/>
      <c r="M1801" s="6"/>
      <c r="N1801" s="6"/>
      <c r="O1801" s="6"/>
      <c r="P1801" s="6"/>
      <c r="Q1801" s="6"/>
      <c r="R1801" s="6"/>
      <c r="S1801" s="6"/>
      <c r="T1801" s="6"/>
    </row>
    <row r="1802" spans="6:20" x14ac:dyDescent="0.2">
      <c r="F1802" s="6"/>
      <c r="G1802" s="6"/>
      <c r="H1802" s="6"/>
      <c r="I1802" s="6"/>
      <c r="J1802" s="6"/>
      <c r="K1802" s="6"/>
      <c r="L1802" s="6"/>
      <c r="M1802" s="6"/>
      <c r="N1802" s="6"/>
      <c r="O1802" s="6"/>
      <c r="P1802" s="6"/>
      <c r="Q1802" s="6"/>
      <c r="R1802" s="6"/>
      <c r="S1802" s="6"/>
      <c r="T1802" s="6"/>
    </row>
    <row r="1803" spans="6:20" x14ac:dyDescent="0.2">
      <c r="F1803" s="6"/>
      <c r="G1803" s="6"/>
      <c r="H1803" s="6"/>
      <c r="I1803" s="6"/>
      <c r="J1803" s="6"/>
      <c r="K1803" s="6"/>
      <c r="L1803" s="6"/>
      <c r="M1803" s="6"/>
      <c r="N1803" s="6"/>
      <c r="O1803" s="6"/>
      <c r="P1803" s="6"/>
      <c r="Q1803" s="6"/>
      <c r="R1803" s="6"/>
      <c r="S1803" s="6"/>
      <c r="T1803" s="6"/>
    </row>
    <row r="1804" spans="6:20" x14ac:dyDescent="0.2">
      <c r="F1804" s="6"/>
      <c r="G1804" s="6"/>
      <c r="H1804" s="6"/>
      <c r="I1804" s="6"/>
      <c r="J1804" s="6"/>
      <c r="K1804" s="6"/>
      <c r="L1804" s="6"/>
      <c r="M1804" s="6"/>
      <c r="N1804" s="6"/>
      <c r="O1804" s="6"/>
      <c r="P1804" s="6"/>
      <c r="Q1804" s="6"/>
      <c r="R1804" s="6"/>
      <c r="S1804" s="6"/>
      <c r="T1804" s="6"/>
    </row>
    <row r="1805" spans="6:20" x14ac:dyDescent="0.2">
      <c r="F1805" s="6"/>
      <c r="G1805" s="6"/>
      <c r="H1805" s="6"/>
      <c r="I1805" s="6"/>
      <c r="J1805" s="6"/>
      <c r="K1805" s="6"/>
      <c r="L1805" s="6"/>
      <c r="M1805" s="6"/>
      <c r="N1805" s="6"/>
      <c r="O1805" s="6"/>
      <c r="P1805" s="6"/>
      <c r="Q1805" s="6"/>
      <c r="R1805" s="6"/>
      <c r="S1805" s="6"/>
      <c r="T1805" s="6"/>
    </row>
    <row r="1806" spans="6:20" x14ac:dyDescent="0.2">
      <c r="F1806" s="6"/>
      <c r="G1806" s="6"/>
      <c r="H1806" s="6"/>
      <c r="I1806" s="6"/>
      <c r="J1806" s="6"/>
      <c r="K1806" s="6"/>
      <c r="L1806" s="6"/>
      <c r="M1806" s="6"/>
      <c r="N1806" s="6"/>
      <c r="O1806" s="6"/>
      <c r="P1806" s="6"/>
      <c r="Q1806" s="6"/>
      <c r="R1806" s="6"/>
      <c r="S1806" s="6"/>
      <c r="T1806" s="6"/>
    </row>
    <row r="1807" spans="6:20" x14ac:dyDescent="0.2">
      <c r="F1807" s="6"/>
      <c r="G1807" s="6"/>
      <c r="H1807" s="6"/>
      <c r="I1807" s="6"/>
      <c r="J1807" s="6"/>
      <c r="K1807" s="6"/>
      <c r="L1807" s="6"/>
      <c r="M1807" s="6"/>
      <c r="N1807" s="6"/>
      <c r="O1807" s="6"/>
      <c r="P1807" s="6"/>
      <c r="Q1807" s="6"/>
      <c r="R1807" s="6"/>
      <c r="S1807" s="6"/>
      <c r="T1807" s="6"/>
    </row>
    <row r="1808" spans="6:20" x14ac:dyDescent="0.2">
      <c r="F1808" s="6"/>
      <c r="G1808" s="6"/>
      <c r="H1808" s="6"/>
      <c r="I1808" s="6"/>
      <c r="J1808" s="6"/>
      <c r="K1808" s="6"/>
      <c r="L1808" s="6"/>
      <c r="M1808" s="6"/>
      <c r="N1808" s="6"/>
      <c r="O1808" s="6"/>
      <c r="P1808" s="6"/>
      <c r="Q1808" s="6"/>
      <c r="R1808" s="6"/>
      <c r="S1808" s="6"/>
      <c r="T1808" s="6"/>
    </row>
    <row r="1809" spans="6:20" x14ac:dyDescent="0.2">
      <c r="F1809" s="6"/>
      <c r="G1809" s="6"/>
      <c r="H1809" s="6"/>
      <c r="I1809" s="6"/>
      <c r="J1809" s="6"/>
      <c r="K1809" s="6"/>
      <c r="L1809" s="6"/>
      <c r="M1809" s="6"/>
      <c r="N1809" s="6"/>
      <c r="O1809" s="6"/>
      <c r="P1809" s="6"/>
      <c r="Q1809" s="6"/>
      <c r="R1809" s="6"/>
      <c r="S1809" s="6"/>
      <c r="T1809" s="6"/>
    </row>
    <row r="1810" spans="6:20" x14ac:dyDescent="0.2">
      <c r="F1810" s="6"/>
      <c r="G1810" s="6"/>
      <c r="H1810" s="6"/>
      <c r="I1810" s="6"/>
      <c r="J1810" s="6"/>
      <c r="K1810" s="6"/>
      <c r="L1810" s="6"/>
      <c r="M1810" s="6"/>
      <c r="N1810" s="6"/>
      <c r="O1810" s="6"/>
      <c r="P1810" s="6"/>
      <c r="Q1810" s="6"/>
      <c r="R1810" s="6"/>
      <c r="S1810" s="6"/>
      <c r="T1810" s="6"/>
    </row>
    <row r="1811" spans="6:20" x14ac:dyDescent="0.2">
      <c r="F1811" s="6"/>
      <c r="G1811" s="6"/>
      <c r="H1811" s="6"/>
      <c r="I1811" s="6"/>
      <c r="J1811" s="6"/>
      <c r="K1811" s="6"/>
      <c r="L1811" s="6"/>
      <c r="M1811" s="6"/>
      <c r="N1811" s="6"/>
      <c r="O1811" s="6"/>
      <c r="P1811" s="6"/>
      <c r="Q1811" s="6"/>
      <c r="R1811" s="6"/>
      <c r="S1811" s="6"/>
      <c r="T1811" s="6"/>
    </row>
    <row r="1812" spans="6:20" x14ac:dyDescent="0.2">
      <c r="F1812" s="6"/>
      <c r="G1812" s="6"/>
      <c r="H1812" s="6"/>
      <c r="I1812" s="6"/>
      <c r="J1812" s="6"/>
      <c r="K1812" s="6"/>
      <c r="L1812" s="6"/>
      <c r="M1812" s="6"/>
      <c r="N1812" s="6"/>
      <c r="O1812" s="6"/>
      <c r="P1812" s="6"/>
      <c r="Q1812" s="6"/>
      <c r="R1812" s="6"/>
      <c r="S1812" s="6"/>
      <c r="T1812" s="6"/>
    </row>
    <row r="1813" spans="6:20" x14ac:dyDescent="0.2">
      <c r="F1813" s="6"/>
      <c r="G1813" s="6"/>
      <c r="H1813" s="6"/>
      <c r="I1813" s="6"/>
      <c r="J1813" s="6"/>
      <c r="K1813" s="6"/>
      <c r="L1813" s="6"/>
      <c r="M1813" s="6"/>
      <c r="N1813" s="6"/>
      <c r="O1813" s="6"/>
      <c r="P1813" s="6"/>
      <c r="Q1813" s="6"/>
      <c r="R1813" s="6"/>
      <c r="S1813" s="6"/>
      <c r="T1813" s="6"/>
    </row>
    <row r="1814" spans="6:20" x14ac:dyDescent="0.2">
      <c r="F1814" s="6"/>
      <c r="G1814" s="6"/>
      <c r="H1814" s="6"/>
      <c r="I1814" s="6"/>
      <c r="J1814" s="6"/>
      <c r="K1814" s="6"/>
      <c r="L1814" s="6"/>
      <c r="M1814" s="6"/>
      <c r="N1814" s="6"/>
      <c r="O1814" s="6"/>
      <c r="P1814" s="6"/>
      <c r="Q1814" s="6"/>
      <c r="R1814" s="6"/>
      <c r="S1814" s="6"/>
      <c r="T1814" s="6"/>
    </row>
    <row r="1815" spans="6:20" x14ac:dyDescent="0.2">
      <c r="F1815" s="6"/>
      <c r="G1815" s="6"/>
      <c r="H1815" s="6"/>
      <c r="I1815" s="6"/>
      <c r="J1815" s="6"/>
      <c r="K1815" s="6"/>
      <c r="L1815" s="6"/>
      <c r="M1815" s="6"/>
      <c r="N1815" s="6"/>
      <c r="O1815" s="6"/>
      <c r="P1815" s="6"/>
      <c r="Q1815" s="6"/>
      <c r="R1815" s="6"/>
      <c r="S1815" s="6"/>
      <c r="T1815" s="6"/>
    </row>
    <row r="1816" spans="6:20" x14ac:dyDescent="0.2">
      <c r="F1816" s="6"/>
      <c r="G1816" s="6"/>
      <c r="H1816" s="6"/>
      <c r="I1816" s="6"/>
      <c r="J1816" s="6"/>
      <c r="K1816" s="6"/>
      <c r="L1816" s="6"/>
      <c r="M1816" s="6"/>
      <c r="N1816" s="6"/>
      <c r="O1816" s="6"/>
      <c r="P1816" s="6"/>
      <c r="Q1816" s="6"/>
      <c r="R1816" s="6"/>
      <c r="S1816" s="6"/>
      <c r="T1816" s="6"/>
    </row>
    <row r="1817" spans="6:20" x14ac:dyDescent="0.2">
      <c r="F1817" s="6"/>
      <c r="G1817" s="6"/>
      <c r="H1817" s="6"/>
      <c r="I1817" s="6"/>
      <c r="J1817" s="6"/>
      <c r="K1817" s="6"/>
      <c r="L1817" s="6"/>
      <c r="M1817" s="6"/>
      <c r="N1817" s="6"/>
      <c r="O1817" s="6"/>
      <c r="P1817" s="6"/>
      <c r="Q1817" s="6"/>
      <c r="R1817" s="6"/>
      <c r="S1817" s="6"/>
      <c r="T1817" s="6"/>
    </row>
    <row r="1818" spans="6:20" x14ac:dyDescent="0.2">
      <c r="F1818" s="6"/>
      <c r="G1818" s="6"/>
      <c r="H1818" s="6"/>
      <c r="I1818" s="6"/>
      <c r="J1818" s="6"/>
      <c r="K1818" s="6"/>
      <c r="L1818" s="6"/>
      <c r="M1818" s="6"/>
      <c r="N1818" s="6"/>
      <c r="O1818" s="6"/>
      <c r="P1818" s="6"/>
      <c r="Q1818" s="6"/>
      <c r="R1818" s="6"/>
      <c r="S1818" s="6"/>
      <c r="T1818" s="6"/>
    </row>
    <row r="1819" spans="6:20" x14ac:dyDescent="0.2">
      <c r="F1819" s="6"/>
      <c r="G1819" s="6"/>
      <c r="H1819" s="6"/>
      <c r="I1819" s="6"/>
      <c r="J1819" s="6"/>
      <c r="K1819" s="6"/>
      <c r="L1819" s="6"/>
      <c r="M1819" s="6"/>
      <c r="N1819" s="6"/>
      <c r="O1819" s="6"/>
      <c r="P1819" s="6"/>
      <c r="Q1819" s="6"/>
      <c r="R1819" s="6"/>
      <c r="S1819" s="6"/>
      <c r="T1819" s="6"/>
    </row>
    <row r="1820" spans="6:20" x14ac:dyDescent="0.2">
      <c r="F1820" s="6"/>
      <c r="G1820" s="6"/>
      <c r="H1820" s="6"/>
      <c r="I1820" s="6"/>
      <c r="J1820" s="6"/>
      <c r="K1820" s="6"/>
      <c r="L1820" s="6"/>
      <c r="M1820" s="6"/>
      <c r="N1820" s="6"/>
      <c r="O1820" s="6"/>
      <c r="P1820" s="6"/>
      <c r="Q1820" s="6"/>
      <c r="R1820" s="6"/>
      <c r="S1820" s="6"/>
      <c r="T1820" s="6"/>
    </row>
    <row r="1821" spans="6:20" x14ac:dyDescent="0.2">
      <c r="F1821" s="6"/>
      <c r="G1821" s="6"/>
      <c r="H1821" s="6"/>
      <c r="I1821" s="6"/>
      <c r="J1821" s="6"/>
      <c r="K1821" s="6"/>
      <c r="L1821" s="6"/>
      <c r="M1821" s="6"/>
      <c r="N1821" s="6"/>
      <c r="O1821" s="6"/>
      <c r="P1821" s="6"/>
      <c r="Q1821" s="6"/>
      <c r="R1821" s="6"/>
      <c r="S1821" s="6"/>
      <c r="T1821" s="6"/>
    </row>
    <row r="1822" spans="6:20" x14ac:dyDescent="0.2">
      <c r="F1822" s="6"/>
      <c r="G1822" s="6"/>
      <c r="H1822" s="6"/>
      <c r="I1822" s="6"/>
      <c r="J1822" s="6"/>
      <c r="K1822" s="6"/>
      <c r="L1822" s="6"/>
      <c r="M1822" s="6"/>
      <c r="N1822" s="6"/>
      <c r="O1822" s="6"/>
      <c r="P1822" s="6"/>
      <c r="Q1822" s="6"/>
      <c r="R1822" s="6"/>
      <c r="S1822" s="6"/>
      <c r="T1822" s="6"/>
    </row>
    <row r="1823" spans="6:20" x14ac:dyDescent="0.2">
      <c r="F1823" s="6"/>
      <c r="G1823" s="6"/>
      <c r="H1823" s="6"/>
      <c r="I1823" s="6"/>
      <c r="J1823" s="6"/>
      <c r="K1823" s="6"/>
      <c r="L1823" s="6"/>
      <c r="M1823" s="6"/>
      <c r="N1823" s="6"/>
      <c r="O1823" s="6"/>
      <c r="P1823" s="6"/>
      <c r="Q1823" s="6"/>
      <c r="R1823" s="6"/>
      <c r="S1823" s="6"/>
      <c r="T1823" s="6"/>
    </row>
    <row r="1824" spans="6:20" x14ac:dyDescent="0.2">
      <c r="F1824" s="6"/>
      <c r="G1824" s="6"/>
      <c r="H1824" s="6"/>
      <c r="I1824" s="6"/>
      <c r="J1824" s="6"/>
      <c r="K1824" s="6"/>
      <c r="L1824" s="6"/>
      <c r="M1824" s="6"/>
      <c r="N1824" s="6"/>
      <c r="O1824" s="6"/>
      <c r="P1824" s="6"/>
      <c r="Q1824" s="6"/>
      <c r="R1824" s="6"/>
      <c r="S1824" s="6"/>
      <c r="T1824" s="6"/>
    </row>
    <row r="1825" spans="6:20" x14ac:dyDescent="0.2">
      <c r="F1825" s="6"/>
      <c r="G1825" s="6"/>
      <c r="H1825" s="6"/>
      <c r="I1825" s="6"/>
      <c r="J1825" s="6"/>
      <c r="K1825" s="6"/>
      <c r="L1825" s="6"/>
      <c r="M1825" s="6"/>
      <c r="N1825" s="6"/>
      <c r="O1825" s="6"/>
      <c r="P1825" s="6"/>
      <c r="Q1825" s="6"/>
      <c r="R1825" s="6"/>
      <c r="S1825" s="6"/>
      <c r="T1825" s="6"/>
    </row>
    <row r="1826" spans="6:20" x14ac:dyDescent="0.2">
      <c r="F1826" s="6"/>
      <c r="G1826" s="6"/>
      <c r="H1826" s="6"/>
      <c r="I1826" s="6"/>
      <c r="J1826" s="6"/>
      <c r="K1826" s="6"/>
      <c r="L1826" s="6"/>
      <c r="M1826" s="6"/>
      <c r="N1826" s="6"/>
      <c r="O1826" s="6"/>
      <c r="P1826" s="6"/>
      <c r="Q1826" s="6"/>
      <c r="R1826" s="6"/>
      <c r="S1826" s="6"/>
      <c r="T1826" s="6"/>
    </row>
    <row r="1827" spans="6:20" x14ac:dyDescent="0.2">
      <c r="F1827" s="6"/>
      <c r="G1827" s="6"/>
      <c r="H1827" s="6"/>
      <c r="I1827" s="6"/>
      <c r="J1827" s="6"/>
      <c r="K1827" s="6"/>
      <c r="L1827" s="6"/>
      <c r="M1827" s="6"/>
      <c r="N1827" s="6"/>
      <c r="O1827" s="6"/>
      <c r="P1827" s="6"/>
      <c r="Q1827" s="6"/>
      <c r="R1827" s="6"/>
      <c r="S1827" s="6"/>
      <c r="T1827" s="6"/>
    </row>
    <row r="1828" spans="6:20" x14ac:dyDescent="0.2">
      <c r="F1828" s="6"/>
      <c r="G1828" s="6"/>
      <c r="H1828" s="6"/>
      <c r="I1828" s="6"/>
      <c r="J1828" s="6"/>
      <c r="K1828" s="6"/>
      <c r="L1828" s="6"/>
      <c r="M1828" s="6"/>
      <c r="N1828" s="6"/>
      <c r="O1828" s="6"/>
      <c r="P1828" s="6"/>
      <c r="Q1828" s="6"/>
      <c r="R1828" s="6"/>
      <c r="S1828" s="6"/>
      <c r="T1828" s="6"/>
    </row>
    <row r="1829" spans="6:20" x14ac:dyDescent="0.2">
      <c r="F1829" s="6"/>
      <c r="G1829" s="6"/>
      <c r="H1829" s="6"/>
      <c r="I1829" s="6"/>
      <c r="J1829" s="6"/>
      <c r="K1829" s="6"/>
      <c r="L1829" s="6"/>
      <c r="M1829" s="6"/>
      <c r="N1829" s="6"/>
      <c r="O1829" s="6"/>
      <c r="P1829" s="6"/>
      <c r="Q1829" s="6"/>
      <c r="R1829" s="6"/>
      <c r="S1829" s="6"/>
      <c r="T1829" s="6"/>
    </row>
    <row r="1830" spans="6:20" x14ac:dyDescent="0.2">
      <c r="F1830" s="6"/>
      <c r="G1830" s="6"/>
      <c r="H1830" s="6"/>
      <c r="I1830" s="6"/>
      <c r="J1830" s="6"/>
      <c r="K1830" s="6"/>
      <c r="L1830" s="6"/>
      <c r="M1830" s="6"/>
      <c r="N1830" s="6"/>
      <c r="O1830" s="6"/>
      <c r="P1830" s="6"/>
      <c r="Q1830" s="6"/>
      <c r="R1830" s="6"/>
      <c r="S1830" s="6"/>
      <c r="T1830" s="6"/>
    </row>
    <row r="1831" spans="6:20" x14ac:dyDescent="0.2">
      <c r="F1831" s="6"/>
      <c r="G1831" s="6"/>
      <c r="H1831" s="6"/>
      <c r="I1831" s="6"/>
      <c r="J1831" s="6"/>
      <c r="K1831" s="6"/>
      <c r="L1831" s="6"/>
      <c r="M1831" s="6"/>
      <c r="N1831" s="6"/>
      <c r="O1831" s="6"/>
      <c r="P1831" s="6"/>
      <c r="Q1831" s="6"/>
      <c r="R1831" s="6"/>
      <c r="S1831" s="6"/>
      <c r="T1831" s="6"/>
    </row>
    <row r="1832" spans="6:20" x14ac:dyDescent="0.2">
      <c r="F1832" s="6"/>
      <c r="G1832" s="6"/>
      <c r="H1832" s="6"/>
      <c r="I1832" s="6"/>
      <c r="J1832" s="6"/>
      <c r="K1832" s="6"/>
      <c r="L1832" s="6"/>
      <c r="M1832" s="6"/>
      <c r="N1832" s="6"/>
      <c r="O1832" s="6"/>
      <c r="P1832" s="6"/>
      <c r="Q1832" s="6"/>
      <c r="R1832" s="6"/>
      <c r="S1832" s="6"/>
      <c r="T1832" s="6"/>
    </row>
    <row r="1833" spans="6:20" x14ac:dyDescent="0.2">
      <c r="F1833" s="6"/>
      <c r="G1833" s="6"/>
      <c r="H1833" s="6"/>
      <c r="I1833" s="6"/>
      <c r="J1833" s="6"/>
      <c r="K1833" s="6"/>
      <c r="L1833" s="6"/>
      <c r="M1833" s="6"/>
      <c r="N1833" s="6"/>
      <c r="O1833" s="6"/>
      <c r="P1833" s="6"/>
      <c r="Q1833" s="6"/>
      <c r="R1833" s="6"/>
      <c r="S1833" s="6"/>
      <c r="T1833" s="6"/>
    </row>
    <row r="1834" spans="6:20" x14ac:dyDescent="0.2">
      <c r="F1834" s="6"/>
      <c r="G1834" s="6"/>
      <c r="H1834" s="6"/>
      <c r="I1834" s="6"/>
      <c r="J1834" s="6"/>
      <c r="K1834" s="6"/>
      <c r="L1834" s="6"/>
      <c r="M1834" s="6"/>
      <c r="N1834" s="6"/>
      <c r="O1834" s="6"/>
      <c r="P1834" s="6"/>
      <c r="Q1834" s="6"/>
      <c r="R1834" s="6"/>
      <c r="S1834" s="6"/>
      <c r="T1834" s="6"/>
    </row>
    <row r="1835" spans="6:20" x14ac:dyDescent="0.2">
      <c r="F1835" s="6"/>
      <c r="G1835" s="6"/>
      <c r="H1835" s="6"/>
      <c r="I1835" s="6"/>
      <c r="J1835" s="6"/>
      <c r="K1835" s="6"/>
      <c r="L1835" s="6"/>
      <c r="M1835" s="6"/>
      <c r="N1835" s="6"/>
      <c r="O1835" s="6"/>
      <c r="P1835" s="6"/>
      <c r="Q1835" s="6"/>
      <c r="R1835" s="6"/>
      <c r="S1835" s="6"/>
      <c r="T1835" s="6"/>
    </row>
    <row r="1836" spans="6:20" x14ac:dyDescent="0.2">
      <c r="F1836" s="6"/>
      <c r="G1836" s="6"/>
      <c r="H1836" s="6"/>
      <c r="I1836" s="6"/>
      <c r="J1836" s="6"/>
      <c r="K1836" s="6"/>
      <c r="L1836" s="6"/>
      <c r="M1836" s="6"/>
      <c r="N1836" s="6"/>
      <c r="O1836" s="6"/>
      <c r="P1836" s="6"/>
      <c r="Q1836" s="6"/>
      <c r="R1836" s="6"/>
      <c r="S1836" s="6"/>
      <c r="T1836" s="6"/>
    </row>
    <row r="1837" spans="6:20" x14ac:dyDescent="0.2">
      <c r="F1837" s="6"/>
      <c r="G1837" s="6"/>
      <c r="H1837" s="6"/>
      <c r="I1837" s="6"/>
      <c r="J1837" s="6"/>
      <c r="K1837" s="6"/>
      <c r="L1837" s="6"/>
      <c r="M1837" s="6"/>
      <c r="N1837" s="6"/>
      <c r="O1837" s="6"/>
      <c r="P1837" s="6"/>
      <c r="Q1837" s="6"/>
      <c r="R1837" s="6"/>
      <c r="S1837" s="6"/>
      <c r="T1837" s="6"/>
    </row>
    <row r="1838" spans="6:20" x14ac:dyDescent="0.2">
      <c r="F1838" s="6"/>
      <c r="G1838" s="6"/>
      <c r="H1838" s="6"/>
      <c r="I1838" s="6"/>
      <c r="J1838" s="6"/>
      <c r="K1838" s="6"/>
      <c r="L1838" s="6"/>
      <c r="M1838" s="6"/>
      <c r="N1838" s="6"/>
      <c r="O1838" s="6"/>
      <c r="P1838" s="6"/>
      <c r="Q1838" s="6"/>
      <c r="R1838" s="6"/>
      <c r="S1838" s="6"/>
      <c r="T1838" s="6"/>
    </row>
    <row r="1839" spans="6:20" x14ac:dyDescent="0.2">
      <c r="F1839" s="6"/>
      <c r="G1839" s="6"/>
      <c r="H1839" s="6"/>
      <c r="I1839" s="6"/>
      <c r="J1839" s="6"/>
      <c r="K1839" s="6"/>
      <c r="L1839" s="6"/>
      <c r="M1839" s="6"/>
      <c r="N1839" s="6"/>
      <c r="O1839" s="6"/>
      <c r="P1839" s="6"/>
      <c r="Q1839" s="6"/>
      <c r="R1839" s="6"/>
      <c r="S1839" s="6"/>
      <c r="T1839" s="6"/>
    </row>
    <row r="1840" spans="6:20" x14ac:dyDescent="0.2">
      <c r="F1840" s="6"/>
      <c r="G1840" s="6"/>
      <c r="H1840" s="6"/>
      <c r="I1840" s="6"/>
      <c r="J1840" s="6"/>
      <c r="K1840" s="6"/>
      <c r="L1840" s="6"/>
      <c r="M1840" s="6"/>
      <c r="N1840" s="6"/>
      <c r="O1840" s="6"/>
      <c r="P1840" s="6"/>
      <c r="Q1840" s="6"/>
      <c r="R1840" s="6"/>
      <c r="S1840" s="6"/>
      <c r="T1840" s="6"/>
    </row>
    <row r="1841" spans="6:20" x14ac:dyDescent="0.2">
      <c r="F1841" s="6"/>
      <c r="G1841" s="6"/>
      <c r="H1841" s="6"/>
      <c r="I1841" s="6"/>
      <c r="J1841" s="6"/>
      <c r="K1841" s="6"/>
      <c r="L1841" s="6"/>
      <c r="M1841" s="6"/>
      <c r="N1841" s="6"/>
      <c r="O1841" s="6"/>
      <c r="P1841" s="6"/>
      <c r="Q1841" s="6"/>
      <c r="R1841" s="6"/>
      <c r="S1841" s="6"/>
      <c r="T1841" s="6"/>
    </row>
    <row r="1842" spans="6:20" x14ac:dyDescent="0.2">
      <c r="F1842" s="6"/>
      <c r="G1842" s="6"/>
      <c r="H1842" s="6"/>
      <c r="I1842" s="6"/>
      <c r="J1842" s="6"/>
      <c r="K1842" s="6"/>
      <c r="L1842" s="6"/>
      <c r="M1842" s="6"/>
      <c r="N1842" s="6"/>
      <c r="O1842" s="6"/>
      <c r="P1842" s="6"/>
      <c r="Q1842" s="6"/>
      <c r="R1842" s="6"/>
      <c r="S1842" s="6"/>
      <c r="T1842" s="6"/>
    </row>
    <row r="1843" spans="6:20" x14ac:dyDescent="0.2">
      <c r="F1843" s="6"/>
      <c r="G1843" s="6"/>
      <c r="H1843" s="6"/>
      <c r="I1843" s="6"/>
      <c r="J1843" s="6"/>
      <c r="K1843" s="6"/>
      <c r="L1843" s="6"/>
      <c r="M1843" s="6"/>
      <c r="N1843" s="6"/>
      <c r="O1843" s="6"/>
      <c r="P1843" s="6"/>
      <c r="Q1843" s="6"/>
      <c r="R1843" s="6"/>
      <c r="S1843" s="6"/>
      <c r="T1843" s="6"/>
    </row>
    <row r="1844" spans="6:20" x14ac:dyDescent="0.2">
      <c r="F1844" s="6"/>
      <c r="G1844" s="6"/>
      <c r="H1844" s="6"/>
      <c r="I1844" s="6"/>
      <c r="J1844" s="6"/>
      <c r="K1844" s="6"/>
      <c r="L1844" s="6"/>
      <c r="M1844" s="6"/>
      <c r="N1844" s="6"/>
      <c r="O1844" s="6"/>
      <c r="P1844" s="6"/>
      <c r="Q1844" s="6"/>
      <c r="R1844" s="6"/>
      <c r="S1844" s="6"/>
      <c r="T1844" s="6"/>
    </row>
    <row r="1845" spans="6:20" x14ac:dyDescent="0.2">
      <c r="F1845" s="6"/>
      <c r="G1845" s="6"/>
      <c r="H1845" s="6"/>
      <c r="I1845" s="6"/>
      <c r="J1845" s="6"/>
      <c r="K1845" s="6"/>
      <c r="L1845" s="6"/>
      <c r="M1845" s="6"/>
      <c r="N1845" s="6"/>
      <c r="O1845" s="6"/>
      <c r="P1845" s="6"/>
      <c r="Q1845" s="6"/>
      <c r="R1845" s="6"/>
      <c r="S1845" s="6"/>
      <c r="T1845" s="6"/>
    </row>
    <row r="1846" spans="6:20" x14ac:dyDescent="0.2">
      <c r="F1846" s="6"/>
      <c r="G1846" s="6"/>
      <c r="H1846" s="6"/>
      <c r="I1846" s="6"/>
      <c r="J1846" s="6"/>
      <c r="K1846" s="6"/>
      <c r="L1846" s="6"/>
      <c r="M1846" s="6"/>
      <c r="N1846" s="6"/>
      <c r="O1846" s="6"/>
      <c r="P1846" s="6"/>
      <c r="Q1846" s="6"/>
      <c r="R1846" s="6"/>
      <c r="S1846" s="6"/>
      <c r="T1846" s="6"/>
    </row>
    <row r="1847" spans="6:20" x14ac:dyDescent="0.2">
      <c r="F1847" s="6"/>
      <c r="G1847" s="6"/>
      <c r="H1847" s="6"/>
      <c r="I1847" s="6"/>
      <c r="J1847" s="6"/>
      <c r="K1847" s="6"/>
      <c r="L1847" s="6"/>
      <c r="M1847" s="6"/>
      <c r="N1847" s="6"/>
      <c r="O1847" s="6"/>
      <c r="P1847" s="6"/>
      <c r="Q1847" s="6"/>
      <c r="R1847" s="6"/>
      <c r="S1847" s="6"/>
      <c r="T1847" s="6"/>
    </row>
    <row r="1848" spans="6:20" x14ac:dyDescent="0.2">
      <c r="F1848" s="6"/>
      <c r="G1848" s="6"/>
      <c r="H1848" s="6"/>
      <c r="I1848" s="6"/>
      <c r="J1848" s="6"/>
      <c r="K1848" s="6"/>
      <c r="L1848" s="6"/>
      <c r="M1848" s="6"/>
      <c r="N1848" s="6"/>
      <c r="O1848" s="6"/>
      <c r="P1848" s="6"/>
      <c r="Q1848" s="6"/>
      <c r="R1848" s="6"/>
      <c r="S1848" s="6"/>
      <c r="T1848" s="6"/>
    </row>
    <row r="1849" spans="6:20" x14ac:dyDescent="0.2">
      <c r="F1849" s="6"/>
      <c r="G1849" s="6"/>
      <c r="H1849" s="6"/>
      <c r="I1849" s="6"/>
      <c r="J1849" s="6"/>
      <c r="K1849" s="6"/>
      <c r="L1849" s="6"/>
      <c r="M1849" s="6"/>
      <c r="N1849" s="6"/>
      <c r="O1849" s="6"/>
      <c r="P1849" s="6"/>
      <c r="Q1849" s="6"/>
      <c r="R1849" s="6"/>
      <c r="S1849" s="6"/>
      <c r="T1849" s="6"/>
    </row>
    <row r="1850" spans="6:20" x14ac:dyDescent="0.2">
      <c r="F1850" s="6"/>
      <c r="G1850" s="6"/>
      <c r="H1850" s="6"/>
      <c r="I1850" s="6"/>
      <c r="J1850" s="6"/>
      <c r="K1850" s="6"/>
      <c r="L1850" s="6"/>
      <c r="M1850" s="6"/>
      <c r="N1850" s="6"/>
      <c r="O1850" s="6"/>
      <c r="P1850" s="6"/>
      <c r="Q1850" s="6"/>
      <c r="R1850" s="6"/>
      <c r="S1850" s="6"/>
      <c r="T1850" s="6"/>
    </row>
    <row r="1851" spans="6:20" x14ac:dyDescent="0.2">
      <c r="F1851" s="6"/>
      <c r="G1851" s="6"/>
      <c r="H1851" s="6"/>
      <c r="I1851" s="6"/>
      <c r="J1851" s="6"/>
      <c r="K1851" s="6"/>
      <c r="L1851" s="6"/>
      <c r="M1851" s="6"/>
      <c r="N1851" s="6"/>
      <c r="O1851" s="6"/>
      <c r="P1851" s="6"/>
      <c r="Q1851" s="6"/>
      <c r="R1851" s="6"/>
      <c r="S1851" s="6"/>
      <c r="T1851" s="6"/>
    </row>
    <row r="1852" spans="6:20" x14ac:dyDescent="0.2">
      <c r="F1852" s="6"/>
      <c r="G1852" s="6"/>
      <c r="H1852" s="6"/>
      <c r="I1852" s="6"/>
      <c r="J1852" s="6"/>
      <c r="K1852" s="6"/>
      <c r="L1852" s="6"/>
      <c r="M1852" s="6"/>
      <c r="N1852" s="6"/>
      <c r="O1852" s="6"/>
      <c r="P1852" s="6"/>
      <c r="Q1852" s="6"/>
      <c r="R1852" s="6"/>
      <c r="S1852" s="6"/>
      <c r="T1852" s="6"/>
    </row>
    <row r="1853" spans="6:20" x14ac:dyDescent="0.2">
      <c r="F1853" s="6"/>
      <c r="G1853" s="6"/>
      <c r="H1853" s="6"/>
      <c r="I1853" s="6"/>
      <c r="J1853" s="6"/>
      <c r="K1853" s="6"/>
      <c r="L1853" s="6"/>
      <c r="M1853" s="6"/>
      <c r="N1853" s="6"/>
      <c r="O1853" s="6"/>
      <c r="P1853" s="6"/>
      <c r="Q1853" s="6"/>
      <c r="R1853" s="6"/>
      <c r="S1853" s="6"/>
      <c r="T1853" s="6"/>
    </row>
    <row r="1854" spans="6:20" x14ac:dyDescent="0.2">
      <c r="F1854" s="6"/>
      <c r="G1854" s="6"/>
      <c r="H1854" s="6"/>
      <c r="I1854" s="6"/>
      <c r="J1854" s="6"/>
      <c r="K1854" s="6"/>
      <c r="L1854" s="6"/>
      <c r="M1854" s="6"/>
      <c r="N1854" s="6"/>
      <c r="O1854" s="6"/>
      <c r="P1854" s="6"/>
      <c r="Q1854" s="6"/>
      <c r="R1854" s="6"/>
      <c r="S1854" s="6"/>
      <c r="T1854" s="6"/>
    </row>
    <row r="1855" spans="6:20" x14ac:dyDescent="0.2">
      <c r="F1855" s="6"/>
      <c r="G1855" s="6"/>
      <c r="H1855" s="6"/>
      <c r="I1855" s="6"/>
      <c r="J1855" s="6"/>
      <c r="K1855" s="6"/>
      <c r="L1855" s="6"/>
      <c r="M1855" s="6"/>
      <c r="N1855" s="6"/>
      <c r="O1855" s="6"/>
      <c r="P1855" s="6"/>
      <c r="Q1855" s="6"/>
      <c r="R1855" s="6"/>
      <c r="S1855" s="6"/>
      <c r="T1855" s="6"/>
    </row>
    <row r="1856" spans="6:20" x14ac:dyDescent="0.2">
      <c r="F1856" s="6"/>
      <c r="G1856" s="6"/>
      <c r="H1856" s="6"/>
      <c r="I1856" s="6"/>
      <c r="J1856" s="6"/>
      <c r="K1856" s="6"/>
      <c r="L1856" s="6"/>
      <c r="M1856" s="6"/>
      <c r="N1856" s="6"/>
      <c r="O1856" s="6"/>
      <c r="P1856" s="6"/>
      <c r="Q1856" s="6"/>
      <c r="R1856" s="6"/>
      <c r="S1856" s="6"/>
      <c r="T1856" s="6"/>
    </row>
    <row r="1857" spans="6:20" x14ac:dyDescent="0.2">
      <c r="F1857" s="6"/>
      <c r="G1857" s="6"/>
      <c r="H1857" s="6"/>
      <c r="I1857" s="6"/>
      <c r="J1857" s="6"/>
      <c r="K1857" s="6"/>
      <c r="L1857" s="6"/>
      <c r="M1857" s="6"/>
      <c r="N1857" s="6"/>
      <c r="O1857" s="6"/>
      <c r="P1857" s="6"/>
      <c r="Q1857" s="6"/>
      <c r="R1857" s="6"/>
      <c r="S1857" s="6"/>
      <c r="T1857" s="6"/>
    </row>
    <row r="1858" spans="6:20" x14ac:dyDescent="0.2">
      <c r="F1858" s="6"/>
      <c r="G1858" s="6"/>
      <c r="H1858" s="6"/>
      <c r="I1858" s="6"/>
      <c r="J1858" s="6"/>
      <c r="K1858" s="6"/>
      <c r="L1858" s="6"/>
      <c r="M1858" s="6"/>
      <c r="N1858" s="6"/>
      <c r="O1858" s="6"/>
      <c r="P1858" s="6"/>
      <c r="Q1858" s="6"/>
      <c r="R1858" s="6"/>
      <c r="S1858" s="6"/>
      <c r="T1858" s="6"/>
    </row>
    <row r="1859" spans="6:20" x14ac:dyDescent="0.2">
      <c r="F1859" s="6"/>
      <c r="G1859" s="6"/>
      <c r="H1859" s="6"/>
      <c r="I1859" s="6"/>
      <c r="J1859" s="6"/>
      <c r="K1859" s="6"/>
      <c r="L1859" s="6"/>
      <c r="M1859" s="6"/>
      <c r="N1859" s="6"/>
      <c r="O1859" s="6"/>
      <c r="P1859" s="6"/>
      <c r="Q1859" s="6"/>
      <c r="R1859" s="6"/>
      <c r="S1859" s="6"/>
      <c r="T1859" s="6"/>
    </row>
    <row r="1860" spans="6:20" x14ac:dyDescent="0.2">
      <c r="F1860" s="6"/>
      <c r="G1860" s="6"/>
      <c r="H1860" s="6"/>
      <c r="I1860" s="6"/>
      <c r="J1860" s="6"/>
      <c r="K1860" s="6"/>
      <c r="L1860" s="6"/>
      <c r="M1860" s="6"/>
      <c r="N1860" s="6"/>
      <c r="O1860" s="6"/>
      <c r="P1860" s="6"/>
      <c r="Q1860" s="6"/>
      <c r="R1860" s="6"/>
      <c r="S1860" s="6"/>
      <c r="T1860" s="6"/>
    </row>
    <row r="1861" spans="6:20" x14ac:dyDescent="0.2">
      <c r="F1861" s="6"/>
      <c r="G1861" s="6"/>
      <c r="H1861" s="6"/>
      <c r="I1861" s="6"/>
      <c r="J1861" s="6"/>
      <c r="K1861" s="6"/>
      <c r="L1861" s="6"/>
      <c r="M1861" s="6"/>
      <c r="N1861" s="6"/>
      <c r="O1861" s="6"/>
      <c r="P1861" s="6"/>
      <c r="Q1861" s="6"/>
      <c r="R1861" s="6"/>
      <c r="S1861" s="6"/>
      <c r="T1861" s="6"/>
    </row>
    <row r="1862" spans="6:20" x14ac:dyDescent="0.2">
      <c r="F1862" s="6"/>
      <c r="G1862" s="6"/>
      <c r="H1862" s="6"/>
      <c r="I1862" s="6"/>
      <c r="J1862" s="6"/>
      <c r="K1862" s="6"/>
      <c r="L1862" s="6"/>
      <c r="M1862" s="6"/>
      <c r="N1862" s="6"/>
      <c r="O1862" s="6"/>
      <c r="P1862" s="6"/>
      <c r="Q1862" s="6"/>
      <c r="R1862" s="6"/>
      <c r="S1862" s="6"/>
      <c r="T1862" s="6"/>
    </row>
    <row r="1863" spans="6:20" x14ac:dyDescent="0.2">
      <c r="F1863" s="6"/>
      <c r="G1863" s="6"/>
      <c r="H1863" s="6"/>
      <c r="I1863" s="6"/>
      <c r="J1863" s="6"/>
      <c r="K1863" s="6"/>
      <c r="L1863" s="6"/>
      <c r="M1863" s="6"/>
      <c r="N1863" s="6"/>
      <c r="O1863" s="6"/>
      <c r="P1863" s="6"/>
      <c r="Q1863" s="6"/>
      <c r="R1863" s="6"/>
      <c r="S1863" s="6"/>
      <c r="T1863" s="6"/>
    </row>
    <row r="1864" spans="6:20" x14ac:dyDescent="0.2">
      <c r="F1864" s="6"/>
      <c r="G1864" s="6"/>
      <c r="H1864" s="6"/>
      <c r="I1864" s="6"/>
      <c r="J1864" s="6"/>
      <c r="K1864" s="6"/>
      <c r="L1864" s="6"/>
      <c r="M1864" s="6"/>
      <c r="N1864" s="6"/>
      <c r="O1864" s="6"/>
      <c r="P1864" s="6"/>
      <c r="Q1864" s="6"/>
      <c r="R1864" s="6"/>
      <c r="S1864" s="6"/>
      <c r="T1864" s="6"/>
    </row>
    <row r="1865" spans="6:20" x14ac:dyDescent="0.2">
      <c r="F1865" s="6"/>
      <c r="G1865" s="6"/>
      <c r="H1865" s="6"/>
      <c r="I1865" s="6"/>
      <c r="J1865" s="6"/>
      <c r="K1865" s="6"/>
      <c r="L1865" s="6"/>
      <c r="M1865" s="6"/>
      <c r="N1865" s="6"/>
      <c r="O1865" s="6"/>
      <c r="P1865" s="6"/>
      <c r="Q1865" s="6"/>
      <c r="R1865" s="6"/>
      <c r="S1865" s="6"/>
      <c r="T1865" s="6"/>
    </row>
    <row r="1866" spans="6:20" x14ac:dyDescent="0.2">
      <c r="F1866" s="6"/>
      <c r="G1866" s="6"/>
      <c r="H1866" s="6"/>
      <c r="I1866" s="6"/>
      <c r="J1866" s="6"/>
      <c r="K1866" s="6"/>
      <c r="L1866" s="6"/>
      <c r="M1866" s="6"/>
      <c r="N1866" s="6"/>
      <c r="O1866" s="6"/>
      <c r="P1866" s="6"/>
      <c r="Q1866" s="6"/>
      <c r="R1866" s="6"/>
      <c r="S1866" s="6"/>
      <c r="T1866" s="6"/>
    </row>
    <row r="1867" spans="6:20" x14ac:dyDescent="0.2">
      <c r="F1867" s="6"/>
      <c r="G1867" s="6"/>
      <c r="H1867" s="6"/>
      <c r="I1867" s="6"/>
      <c r="J1867" s="6"/>
      <c r="K1867" s="6"/>
      <c r="L1867" s="6"/>
      <c r="M1867" s="6"/>
      <c r="N1867" s="6"/>
      <c r="O1867" s="6"/>
      <c r="P1867" s="6"/>
      <c r="Q1867" s="6"/>
      <c r="R1867" s="6"/>
      <c r="S1867" s="6"/>
      <c r="T1867" s="6"/>
    </row>
    <row r="1868" spans="6:20" x14ac:dyDescent="0.2">
      <c r="F1868" s="6"/>
      <c r="G1868" s="6"/>
      <c r="H1868" s="6"/>
      <c r="I1868" s="6"/>
      <c r="J1868" s="6"/>
      <c r="K1868" s="6"/>
      <c r="L1868" s="6"/>
      <c r="M1868" s="6"/>
      <c r="N1868" s="6"/>
      <c r="O1868" s="6"/>
      <c r="P1868" s="6"/>
      <c r="Q1868" s="6"/>
      <c r="R1868" s="6"/>
      <c r="S1868" s="6"/>
      <c r="T1868" s="6"/>
    </row>
    <row r="1869" spans="6:20" x14ac:dyDescent="0.2">
      <c r="F1869" s="6"/>
      <c r="G1869" s="6"/>
      <c r="H1869" s="6"/>
      <c r="I1869" s="6"/>
      <c r="J1869" s="6"/>
      <c r="K1869" s="6"/>
      <c r="L1869" s="6"/>
      <c r="M1869" s="6"/>
      <c r="N1869" s="6"/>
      <c r="O1869" s="6"/>
      <c r="P1869" s="6"/>
      <c r="Q1869" s="6"/>
      <c r="R1869" s="6"/>
      <c r="S1869" s="6"/>
      <c r="T1869" s="6"/>
    </row>
    <row r="1870" spans="6:20" x14ac:dyDescent="0.2">
      <c r="F1870" s="6"/>
      <c r="G1870" s="6"/>
      <c r="H1870" s="6"/>
      <c r="I1870" s="6"/>
      <c r="J1870" s="6"/>
      <c r="K1870" s="6"/>
      <c r="L1870" s="6"/>
      <c r="M1870" s="6"/>
      <c r="N1870" s="6"/>
      <c r="O1870" s="6"/>
      <c r="P1870" s="6"/>
      <c r="Q1870" s="6"/>
      <c r="R1870" s="6"/>
      <c r="S1870" s="6"/>
      <c r="T1870" s="6"/>
    </row>
    <row r="1871" spans="6:20" x14ac:dyDescent="0.2">
      <c r="F1871" s="6"/>
      <c r="G1871" s="6"/>
      <c r="H1871" s="6"/>
      <c r="I1871" s="6"/>
      <c r="J1871" s="6"/>
      <c r="K1871" s="6"/>
      <c r="L1871" s="6"/>
      <c r="M1871" s="6"/>
      <c r="N1871" s="6"/>
      <c r="O1871" s="6"/>
      <c r="P1871" s="6"/>
      <c r="Q1871" s="6"/>
      <c r="R1871" s="6"/>
      <c r="S1871" s="6"/>
      <c r="T1871" s="6"/>
    </row>
    <row r="1872" spans="6:20" x14ac:dyDescent="0.2">
      <c r="F1872" s="6"/>
      <c r="G1872" s="6"/>
      <c r="H1872" s="6"/>
      <c r="I1872" s="6"/>
      <c r="J1872" s="6"/>
      <c r="K1872" s="6"/>
      <c r="L1872" s="6"/>
      <c r="M1872" s="6"/>
      <c r="N1872" s="6"/>
      <c r="O1872" s="6"/>
      <c r="P1872" s="6"/>
      <c r="Q1872" s="6"/>
      <c r="R1872" s="6"/>
      <c r="S1872" s="6"/>
      <c r="T1872" s="6"/>
    </row>
    <row r="1873" spans="6:20" x14ac:dyDescent="0.2">
      <c r="F1873" s="6"/>
      <c r="G1873" s="6"/>
      <c r="H1873" s="6"/>
      <c r="I1873" s="6"/>
      <c r="J1873" s="6"/>
      <c r="K1873" s="6"/>
      <c r="L1873" s="6"/>
      <c r="M1873" s="6"/>
      <c r="N1873" s="6"/>
      <c r="O1873" s="6"/>
      <c r="P1873" s="6"/>
      <c r="Q1873" s="6"/>
      <c r="R1873" s="6"/>
      <c r="S1873" s="6"/>
      <c r="T1873" s="6"/>
    </row>
    <row r="1874" spans="6:20" x14ac:dyDescent="0.2">
      <c r="F1874" s="6"/>
      <c r="G1874" s="6"/>
      <c r="H1874" s="6"/>
      <c r="I1874" s="6"/>
      <c r="J1874" s="6"/>
      <c r="K1874" s="6"/>
      <c r="L1874" s="6"/>
      <c r="M1874" s="6"/>
      <c r="N1874" s="6"/>
      <c r="O1874" s="6"/>
      <c r="P1874" s="6"/>
      <c r="Q1874" s="6"/>
      <c r="R1874" s="6"/>
      <c r="S1874" s="6"/>
      <c r="T1874" s="6"/>
    </row>
    <row r="1875" spans="6:20" x14ac:dyDescent="0.2">
      <c r="F1875" s="6"/>
      <c r="G1875" s="6"/>
      <c r="H1875" s="6"/>
      <c r="I1875" s="6"/>
      <c r="J1875" s="6"/>
      <c r="K1875" s="6"/>
      <c r="L1875" s="6"/>
      <c r="M1875" s="6"/>
      <c r="N1875" s="6"/>
      <c r="O1875" s="6"/>
      <c r="P1875" s="6"/>
      <c r="Q1875" s="6"/>
      <c r="R1875" s="6"/>
      <c r="S1875" s="6"/>
      <c r="T1875" s="6"/>
    </row>
    <row r="1876" spans="6:20" x14ac:dyDescent="0.2">
      <c r="F1876" s="6"/>
      <c r="G1876" s="6"/>
      <c r="H1876" s="6"/>
      <c r="I1876" s="6"/>
      <c r="J1876" s="6"/>
      <c r="K1876" s="6"/>
      <c r="L1876" s="6"/>
      <c r="M1876" s="6"/>
      <c r="N1876" s="6"/>
      <c r="O1876" s="6"/>
      <c r="P1876" s="6"/>
      <c r="Q1876" s="6"/>
      <c r="R1876" s="6"/>
      <c r="S1876" s="6"/>
      <c r="T1876" s="6"/>
    </row>
    <row r="1877" spans="6:20" x14ac:dyDescent="0.2">
      <c r="F1877" s="6"/>
      <c r="G1877" s="6"/>
      <c r="H1877" s="6"/>
      <c r="I1877" s="6"/>
      <c r="J1877" s="6"/>
      <c r="K1877" s="6"/>
      <c r="L1877" s="6"/>
      <c r="M1877" s="6"/>
      <c r="N1877" s="6"/>
      <c r="O1877" s="6"/>
      <c r="P1877" s="6"/>
      <c r="Q1877" s="6"/>
      <c r="R1877" s="6"/>
      <c r="S1877" s="6"/>
      <c r="T1877" s="6"/>
    </row>
    <row r="1878" spans="6:20" x14ac:dyDescent="0.2">
      <c r="F1878" s="6"/>
      <c r="G1878" s="6"/>
      <c r="H1878" s="6"/>
      <c r="I1878" s="6"/>
      <c r="J1878" s="6"/>
      <c r="K1878" s="6"/>
      <c r="L1878" s="6"/>
      <c r="M1878" s="6"/>
      <c r="N1878" s="6"/>
      <c r="O1878" s="6"/>
      <c r="P1878" s="6"/>
      <c r="Q1878" s="6"/>
      <c r="R1878" s="6"/>
      <c r="S1878" s="6"/>
      <c r="T1878" s="6"/>
    </row>
    <row r="1879" spans="6:20" x14ac:dyDescent="0.2">
      <c r="F1879" s="6"/>
      <c r="G1879" s="6"/>
      <c r="H1879" s="6"/>
      <c r="I1879" s="6"/>
      <c r="J1879" s="6"/>
      <c r="K1879" s="6"/>
      <c r="L1879" s="6"/>
      <c r="M1879" s="6"/>
      <c r="N1879" s="6"/>
      <c r="O1879" s="6"/>
      <c r="P1879" s="6"/>
      <c r="Q1879" s="6"/>
      <c r="R1879" s="6"/>
      <c r="S1879" s="6"/>
      <c r="T1879" s="6"/>
    </row>
    <row r="1880" spans="6:20" x14ac:dyDescent="0.2">
      <c r="F1880" s="6"/>
      <c r="G1880" s="6"/>
      <c r="H1880" s="6"/>
      <c r="I1880" s="6"/>
      <c r="J1880" s="6"/>
      <c r="K1880" s="6"/>
      <c r="L1880" s="6"/>
      <c r="M1880" s="6"/>
      <c r="N1880" s="6"/>
      <c r="O1880" s="6"/>
      <c r="P1880" s="6"/>
      <c r="Q1880" s="6"/>
      <c r="R1880" s="6"/>
      <c r="S1880" s="6"/>
      <c r="T1880" s="6"/>
    </row>
    <row r="1881" spans="6:20" x14ac:dyDescent="0.2">
      <c r="F1881" s="6"/>
      <c r="G1881" s="6"/>
      <c r="H1881" s="6"/>
      <c r="I1881" s="6"/>
      <c r="J1881" s="6"/>
      <c r="K1881" s="6"/>
      <c r="L1881" s="6"/>
      <c r="M1881" s="6"/>
      <c r="N1881" s="6"/>
      <c r="O1881" s="6"/>
      <c r="P1881" s="6"/>
      <c r="Q1881" s="6"/>
      <c r="R1881" s="6"/>
      <c r="S1881" s="6"/>
      <c r="T1881" s="6"/>
    </row>
    <row r="1882" spans="6:20" x14ac:dyDescent="0.2">
      <c r="F1882" s="6"/>
      <c r="G1882" s="6"/>
      <c r="H1882" s="6"/>
      <c r="I1882" s="6"/>
      <c r="J1882" s="6"/>
      <c r="K1882" s="6"/>
      <c r="L1882" s="6"/>
      <c r="M1882" s="6"/>
      <c r="N1882" s="6"/>
      <c r="O1882" s="6"/>
      <c r="P1882" s="6"/>
      <c r="Q1882" s="6"/>
      <c r="R1882" s="6"/>
      <c r="S1882" s="6"/>
      <c r="T1882" s="6"/>
    </row>
    <row r="1883" spans="6:20" x14ac:dyDescent="0.2">
      <c r="F1883" s="6"/>
      <c r="G1883" s="6"/>
      <c r="H1883" s="6"/>
      <c r="I1883" s="6"/>
      <c r="J1883" s="6"/>
      <c r="K1883" s="6"/>
      <c r="L1883" s="6"/>
      <c r="M1883" s="6"/>
      <c r="N1883" s="6"/>
      <c r="O1883" s="6"/>
      <c r="P1883" s="6"/>
      <c r="Q1883" s="6"/>
      <c r="R1883" s="6"/>
      <c r="S1883" s="6"/>
      <c r="T1883" s="6"/>
    </row>
    <row r="1884" spans="6:20" x14ac:dyDescent="0.2">
      <c r="F1884" s="6"/>
      <c r="G1884" s="6"/>
      <c r="H1884" s="6"/>
      <c r="I1884" s="6"/>
      <c r="J1884" s="6"/>
      <c r="K1884" s="6"/>
      <c r="L1884" s="6"/>
      <c r="M1884" s="6"/>
      <c r="N1884" s="6"/>
      <c r="O1884" s="6"/>
      <c r="P1884" s="6"/>
      <c r="Q1884" s="6"/>
      <c r="R1884" s="6"/>
      <c r="S1884" s="6"/>
      <c r="T1884" s="6"/>
    </row>
    <row r="1885" spans="6:20" x14ac:dyDescent="0.2">
      <c r="F1885" s="6"/>
      <c r="G1885" s="6"/>
      <c r="H1885" s="6"/>
      <c r="I1885" s="6"/>
      <c r="J1885" s="6"/>
      <c r="K1885" s="6"/>
      <c r="L1885" s="6"/>
      <c r="M1885" s="6"/>
      <c r="N1885" s="6"/>
      <c r="O1885" s="6"/>
      <c r="P1885" s="6"/>
      <c r="Q1885" s="6"/>
      <c r="R1885" s="6"/>
      <c r="S1885" s="6"/>
      <c r="T1885" s="6"/>
    </row>
    <row r="1886" spans="6:20" x14ac:dyDescent="0.2">
      <c r="F1886" s="6"/>
      <c r="G1886" s="6"/>
      <c r="H1886" s="6"/>
      <c r="I1886" s="6"/>
      <c r="J1886" s="6"/>
      <c r="K1886" s="6"/>
      <c r="L1886" s="6"/>
      <c r="M1886" s="6"/>
      <c r="N1886" s="6"/>
      <c r="O1886" s="6"/>
      <c r="P1886" s="6"/>
      <c r="Q1886" s="6"/>
      <c r="R1886" s="6"/>
      <c r="S1886" s="6"/>
      <c r="T1886" s="6"/>
    </row>
    <row r="1887" spans="6:20" x14ac:dyDescent="0.2">
      <c r="F1887" s="6"/>
      <c r="G1887" s="6"/>
      <c r="H1887" s="6"/>
      <c r="I1887" s="6"/>
      <c r="J1887" s="6"/>
      <c r="K1887" s="6"/>
      <c r="L1887" s="6"/>
      <c r="M1887" s="6"/>
      <c r="N1887" s="6"/>
      <c r="O1887" s="6"/>
      <c r="P1887" s="6"/>
      <c r="Q1887" s="6"/>
      <c r="R1887" s="6"/>
      <c r="S1887" s="6"/>
      <c r="T1887" s="6"/>
    </row>
    <row r="1888" spans="6:20" x14ac:dyDescent="0.2">
      <c r="F1888" s="6"/>
      <c r="G1888" s="6"/>
      <c r="H1888" s="6"/>
      <c r="I1888" s="6"/>
      <c r="J1888" s="6"/>
      <c r="K1888" s="6"/>
      <c r="L1888" s="6"/>
      <c r="M1888" s="6"/>
      <c r="N1888" s="6"/>
      <c r="O1888" s="6"/>
      <c r="P1888" s="6"/>
      <c r="Q1888" s="6"/>
      <c r="R1888" s="6"/>
      <c r="S1888" s="6"/>
      <c r="T1888" s="6"/>
    </row>
    <row r="1889" spans="6:20" x14ac:dyDescent="0.2">
      <c r="F1889" s="6"/>
      <c r="G1889" s="6"/>
      <c r="H1889" s="6"/>
      <c r="I1889" s="6"/>
      <c r="J1889" s="6"/>
      <c r="K1889" s="6"/>
      <c r="L1889" s="6"/>
      <c r="M1889" s="6"/>
      <c r="N1889" s="6"/>
      <c r="O1889" s="6"/>
      <c r="P1889" s="6"/>
      <c r="Q1889" s="6"/>
      <c r="R1889" s="6"/>
      <c r="S1889" s="6"/>
      <c r="T1889" s="6"/>
    </row>
    <row r="1890" spans="6:20" x14ac:dyDescent="0.2">
      <c r="F1890" s="6"/>
      <c r="G1890" s="6"/>
      <c r="H1890" s="6"/>
      <c r="I1890" s="6"/>
      <c r="J1890" s="6"/>
      <c r="K1890" s="6"/>
      <c r="L1890" s="6"/>
      <c r="M1890" s="6"/>
      <c r="N1890" s="6"/>
      <c r="O1890" s="6"/>
      <c r="P1890" s="6"/>
      <c r="Q1890" s="6"/>
      <c r="R1890" s="6"/>
      <c r="S1890" s="6"/>
      <c r="T1890" s="6"/>
    </row>
    <row r="1891" spans="6:20" x14ac:dyDescent="0.2">
      <c r="F1891" s="6"/>
      <c r="G1891" s="6"/>
      <c r="H1891" s="6"/>
      <c r="I1891" s="6"/>
      <c r="J1891" s="6"/>
      <c r="K1891" s="6"/>
      <c r="L1891" s="6"/>
      <c r="M1891" s="6"/>
      <c r="N1891" s="6"/>
      <c r="O1891" s="6"/>
      <c r="P1891" s="6"/>
      <c r="Q1891" s="6"/>
      <c r="R1891" s="6"/>
      <c r="S1891" s="6"/>
      <c r="T1891" s="6"/>
    </row>
    <row r="1892" spans="6:20" x14ac:dyDescent="0.2">
      <c r="F1892" s="6"/>
      <c r="G1892" s="6"/>
      <c r="H1892" s="6"/>
      <c r="I1892" s="6"/>
      <c r="J1892" s="6"/>
      <c r="K1892" s="6"/>
      <c r="L1892" s="6"/>
      <c r="M1892" s="6"/>
      <c r="N1892" s="6"/>
      <c r="O1892" s="6"/>
      <c r="P1892" s="6"/>
      <c r="Q1892" s="6"/>
      <c r="R1892" s="6"/>
      <c r="S1892" s="6"/>
      <c r="T1892" s="6"/>
    </row>
    <row r="1893" spans="6:20" x14ac:dyDescent="0.2">
      <c r="F1893" s="6"/>
      <c r="G1893" s="6"/>
      <c r="H1893" s="6"/>
      <c r="I1893" s="6"/>
      <c r="J1893" s="6"/>
      <c r="K1893" s="6"/>
      <c r="L1893" s="6"/>
      <c r="M1893" s="6"/>
      <c r="N1893" s="6"/>
      <c r="O1893" s="6"/>
      <c r="P1893" s="6"/>
      <c r="Q1893" s="6"/>
      <c r="R1893" s="6"/>
      <c r="S1893" s="6"/>
      <c r="T1893" s="6"/>
    </row>
    <row r="1894" spans="6:20" x14ac:dyDescent="0.2">
      <c r="F1894" s="6"/>
      <c r="G1894" s="6"/>
      <c r="H1894" s="6"/>
      <c r="I1894" s="6"/>
      <c r="J1894" s="6"/>
      <c r="K1894" s="6"/>
      <c r="L1894" s="6"/>
      <c r="M1894" s="6"/>
      <c r="N1894" s="6"/>
      <c r="O1894" s="6"/>
      <c r="P1894" s="6"/>
      <c r="Q1894" s="6"/>
      <c r="R1894" s="6"/>
      <c r="S1894" s="6"/>
      <c r="T1894" s="6"/>
    </row>
    <row r="1895" spans="6:20" x14ac:dyDescent="0.2">
      <c r="F1895" s="6"/>
      <c r="G1895" s="6"/>
      <c r="H1895" s="6"/>
      <c r="I1895" s="6"/>
      <c r="J1895" s="6"/>
      <c r="K1895" s="6"/>
      <c r="L1895" s="6"/>
      <c r="M1895" s="6"/>
      <c r="N1895" s="6"/>
      <c r="O1895" s="6"/>
      <c r="P1895" s="6"/>
      <c r="Q1895" s="6"/>
      <c r="R1895" s="6"/>
      <c r="S1895" s="6"/>
      <c r="T1895" s="6"/>
    </row>
    <row r="1896" spans="6:20" x14ac:dyDescent="0.2">
      <c r="F1896" s="6"/>
      <c r="G1896" s="6"/>
      <c r="H1896" s="6"/>
      <c r="I1896" s="6"/>
      <c r="J1896" s="6"/>
      <c r="K1896" s="6"/>
      <c r="L1896" s="6"/>
      <c r="M1896" s="6"/>
      <c r="N1896" s="6"/>
      <c r="O1896" s="6"/>
      <c r="P1896" s="6"/>
      <c r="Q1896" s="6"/>
      <c r="R1896" s="6"/>
      <c r="S1896" s="6"/>
      <c r="T1896" s="6"/>
    </row>
    <row r="1897" spans="6:20" x14ac:dyDescent="0.2">
      <c r="F1897" s="6"/>
      <c r="G1897" s="6"/>
      <c r="H1897" s="6"/>
      <c r="I1897" s="6"/>
      <c r="J1897" s="6"/>
      <c r="K1897" s="6"/>
      <c r="L1897" s="6"/>
      <c r="M1897" s="6"/>
      <c r="N1897" s="6"/>
      <c r="O1897" s="6"/>
      <c r="P1897" s="6"/>
      <c r="Q1897" s="6"/>
      <c r="R1897" s="6"/>
      <c r="S1897" s="6"/>
      <c r="T1897" s="6"/>
    </row>
    <row r="1898" spans="6:20" x14ac:dyDescent="0.2">
      <c r="F1898" s="6"/>
      <c r="G1898" s="6"/>
      <c r="H1898" s="6"/>
      <c r="I1898" s="6"/>
      <c r="J1898" s="6"/>
      <c r="K1898" s="6"/>
      <c r="L1898" s="6"/>
      <c r="M1898" s="6"/>
      <c r="N1898" s="6"/>
      <c r="O1898" s="6"/>
      <c r="P1898" s="6"/>
      <c r="Q1898" s="6"/>
      <c r="R1898" s="6"/>
      <c r="S1898" s="6"/>
      <c r="T1898" s="6"/>
    </row>
    <row r="1899" spans="6:20" x14ac:dyDescent="0.2">
      <c r="F1899" s="6"/>
      <c r="G1899" s="6"/>
      <c r="H1899" s="6"/>
      <c r="I1899" s="6"/>
      <c r="J1899" s="6"/>
      <c r="K1899" s="6"/>
      <c r="L1899" s="6"/>
      <c r="M1899" s="6"/>
      <c r="N1899" s="6"/>
      <c r="O1899" s="6"/>
      <c r="P1899" s="6"/>
      <c r="Q1899" s="6"/>
      <c r="R1899" s="6"/>
      <c r="S1899" s="6"/>
      <c r="T1899" s="6"/>
    </row>
    <row r="1900" spans="6:20" x14ac:dyDescent="0.2">
      <c r="F1900" s="6"/>
      <c r="G1900" s="6"/>
      <c r="H1900" s="6"/>
      <c r="I1900" s="6"/>
      <c r="J1900" s="6"/>
      <c r="K1900" s="6"/>
      <c r="L1900" s="6"/>
      <c r="M1900" s="6"/>
      <c r="N1900" s="6"/>
      <c r="O1900" s="6"/>
      <c r="P1900" s="6"/>
      <c r="Q1900" s="6"/>
      <c r="R1900" s="6"/>
      <c r="S1900" s="6"/>
      <c r="T1900" s="6"/>
    </row>
    <row r="1901" spans="6:20" x14ac:dyDescent="0.2">
      <c r="F1901" s="6"/>
      <c r="G1901" s="6"/>
      <c r="H1901" s="6"/>
      <c r="I1901" s="6"/>
      <c r="J1901" s="6"/>
      <c r="K1901" s="6"/>
      <c r="L1901" s="6"/>
      <c r="M1901" s="6"/>
      <c r="N1901" s="6"/>
      <c r="O1901" s="6"/>
      <c r="P1901" s="6"/>
      <c r="Q1901" s="6"/>
      <c r="R1901" s="6"/>
      <c r="S1901" s="6"/>
      <c r="T1901" s="6"/>
    </row>
    <row r="1902" spans="6:20" x14ac:dyDescent="0.2">
      <c r="F1902" s="6"/>
      <c r="G1902" s="6"/>
      <c r="H1902" s="6"/>
      <c r="I1902" s="6"/>
      <c r="J1902" s="6"/>
      <c r="K1902" s="6"/>
      <c r="L1902" s="6"/>
      <c r="M1902" s="6"/>
      <c r="N1902" s="6"/>
      <c r="O1902" s="6"/>
      <c r="P1902" s="6"/>
      <c r="Q1902" s="6"/>
      <c r="R1902" s="6"/>
      <c r="S1902" s="6"/>
      <c r="T1902" s="6"/>
    </row>
    <row r="1903" spans="6:20" x14ac:dyDescent="0.2">
      <c r="F1903" s="6"/>
      <c r="G1903" s="6"/>
      <c r="H1903" s="6"/>
      <c r="I1903" s="6"/>
      <c r="J1903" s="6"/>
      <c r="K1903" s="6"/>
      <c r="L1903" s="6"/>
      <c r="M1903" s="6"/>
      <c r="N1903" s="6"/>
      <c r="O1903" s="6"/>
      <c r="P1903" s="6"/>
      <c r="Q1903" s="6"/>
      <c r="R1903" s="6"/>
      <c r="S1903" s="6"/>
      <c r="T1903" s="6"/>
    </row>
    <row r="1904" spans="6:20" x14ac:dyDescent="0.2">
      <c r="F1904" s="6"/>
      <c r="G1904" s="6"/>
      <c r="H1904" s="6"/>
      <c r="I1904" s="6"/>
      <c r="J1904" s="6"/>
      <c r="K1904" s="6"/>
      <c r="L1904" s="6"/>
      <c r="M1904" s="6"/>
      <c r="N1904" s="6"/>
      <c r="O1904" s="6"/>
      <c r="P1904" s="6"/>
      <c r="Q1904" s="6"/>
      <c r="R1904" s="6"/>
      <c r="S1904" s="6"/>
      <c r="T1904" s="6"/>
    </row>
    <row r="1905" spans="6:20" x14ac:dyDescent="0.2">
      <c r="F1905" s="6"/>
      <c r="G1905" s="6"/>
      <c r="H1905" s="6"/>
      <c r="I1905" s="6"/>
      <c r="J1905" s="6"/>
      <c r="K1905" s="6"/>
      <c r="L1905" s="6"/>
      <c r="M1905" s="6"/>
      <c r="N1905" s="6"/>
      <c r="O1905" s="6"/>
      <c r="P1905" s="6"/>
      <c r="Q1905" s="6"/>
      <c r="R1905" s="6"/>
      <c r="S1905" s="6"/>
      <c r="T1905" s="6"/>
    </row>
    <row r="1906" spans="6:20" x14ac:dyDescent="0.2">
      <c r="F1906" s="6"/>
      <c r="G1906" s="6"/>
      <c r="H1906" s="6"/>
      <c r="I1906" s="6"/>
      <c r="J1906" s="6"/>
      <c r="K1906" s="6"/>
      <c r="L1906" s="6"/>
      <c r="M1906" s="6"/>
      <c r="N1906" s="6"/>
      <c r="O1906" s="6"/>
      <c r="P1906" s="6"/>
      <c r="Q1906" s="6"/>
      <c r="R1906" s="6"/>
      <c r="S1906" s="6"/>
      <c r="T1906" s="6"/>
    </row>
    <row r="1907" spans="6:20" x14ac:dyDescent="0.2">
      <c r="F1907" s="6"/>
      <c r="G1907" s="6"/>
      <c r="H1907" s="6"/>
      <c r="I1907" s="6"/>
      <c r="J1907" s="6"/>
      <c r="K1907" s="6"/>
      <c r="L1907" s="6"/>
      <c r="M1907" s="6"/>
      <c r="N1907" s="6"/>
      <c r="O1907" s="6"/>
      <c r="P1907" s="6"/>
      <c r="Q1907" s="6"/>
      <c r="R1907" s="6"/>
      <c r="S1907" s="6"/>
      <c r="T1907" s="6"/>
    </row>
    <row r="1908" spans="6:20" x14ac:dyDescent="0.2">
      <c r="F1908" s="6"/>
      <c r="G1908" s="6"/>
      <c r="H1908" s="6"/>
      <c r="I1908" s="6"/>
      <c r="J1908" s="6"/>
      <c r="K1908" s="6"/>
      <c r="L1908" s="6"/>
      <c r="M1908" s="6"/>
      <c r="N1908" s="6"/>
      <c r="O1908" s="6"/>
      <c r="P1908" s="6"/>
      <c r="Q1908" s="6"/>
      <c r="R1908" s="6"/>
      <c r="S1908" s="6"/>
      <c r="T1908" s="6"/>
    </row>
    <row r="1909" spans="6:20" x14ac:dyDescent="0.2">
      <c r="F1909" s="6"/>
      <c r="G1909" s="6"/>
      <c r="H1909" s="6"/>
      <c r="I1909" s="6"/>
      <c r="J1909" s="6"/>
      <c r="K1909" s="6"/>
      <c r="L1909" s="6"/>
      <c r="M1909" s="6"/>
      <c r="N1909" s="6"/>
      <c r="O1909" s="6"/>
      <c r="P1909" s="6"/>
      <c r="Q1909" s="6"/>
      <c r="R1909" s="6"/>
      <c r="S1909" s="6"/>
      <c r="T1909" s="6"/>
    </row>
    <row r="1910" spans="6:20" x14ac:dyDescent="0.2">
      <c r="F1910" s="6"/>
      <c r="G1910" s="6"/>
      <c r="H1910" s="6"/>
      <c r="I1910" s="6"/>
      <c r="J1910" s="6"/>
      <c r="K1910" s="6"/>
      <c r="L1910" s="6"/>
      <c r="M1910" s="6"/>
      <c r="N1910" s="6"/>
      <c r="O1910" s="6"/>
      <c r="P1910" s="6"/>
      <c r="Q1910" s="6"/>
      <c r="R1910" s="6"/>
      <c r="S1910" s="6"/>
      <c r="T1910" s="6"/>
    </row>
    <row r="1911" spans="6:20" x14ac:dyDescent="0.2">
      <c r="F1911" s="6"/>
      <c r="G1911" s="6"/>
      <c r="H1911" s="6"/>
      <c r="I1911" s="6"/>
      <c r="J1911" s="6"/>
      <c r="K1911" s="6"/>
      <c r="L1911" s="6"/>
      <c r="M1911" s="6"/>
      <c r="N1911" s="6"/>
      <c r="O1911" s="6"/>
      <c r="P1911" s="6"/>
      <c r="Q1911" s="6"/>
      <c r="R1911" s="6"/>
      <c r="S1911" s="6"/>
      <c r="T1911" s="6"/>
    </row>
    <row r="1912" spans="6:20" x14ac:dyDescent="0.2">
      <c r="F1912" s="6"/>
      <c r="G1912" s="6"/>
      <c r="H1912" s="6"/>
      <c r="I1912" s="6"/>
      <c r="J1912" s="6"/>
      <c r="K1912" s="6"/>
      <c r="L1912" s="6"/>
      <c r="M1912" s="6"/>
      <c r="N1912" s="6"/>
      <c r="O1912" s="6"/>
      <c r="P1912" s="6"/>
      <c r="Q1912" s="6"/>
      <c r="R1912" s="6"/>
      <c r="S1912" s="6"/>
      <c r="T1912" s="6"/>
    </row>
    <row r="1913" spans="6:20" x14ac:dyDescent="0.2">
      <c r="F1913" s="6"/>
      <c r="G1913" s="6"/>
      <c r="H1913" s="6"/>
      <c r="I1913" s="6"/>
      <c r="J1913" s="6"/>
      <c r="K1913" s="6"/>
      <c r="L1913" s="6"/>
      <c r="M1913" s="6"/>
      <c r="N1913" s="6"/>
      <c r="O1913" s="6"/>
      <c r="P1913" s="6"/>
      <c r="Q1913" s="6"/>
      <c r="R1913" s="6"/>
      <c r="S1913" s="6"/>
      <c r="T1913" s="6"/>
    </row>
    <row r="1914" spans="6:20" x14ac:dyDescent="0.2">
      <c r="F1914" s="6"/>
      <c r="G1914" s="6"/>
      <c r="H1914" s="6"/>
      <c r="I1914" s="6"/>
      <c r="J1914" s="6"/>
      <c r="K1914" s="6"/>
      <c r="L1914" s="6"/>
      <c r="M1914" s="6"/>
      <c r="N1914" s="6"/>
      <c r="O1914" s="6"/>
      <c r="P1914" s="6"/>
      <c r="Q1914" s="6"/>
      <c r="R1914" s="6"/>
      <c r="S1914" s="6"/>
      <c r="T1914" s="6"/>
    </row>
    <row r="1915" spans="6:20" x14ac:dyDescent="0.2">
      <c r="F1915" s="6"/>
      <c r="G1915" s="6"/>
      <c r="H1915" s="6"/>
      <c r="I1915" s="6"/>
      <c r="J1915" s="6"/>
      <c r="K1915" s="6"/>
      <c r="L1915" s="6"/>
      <c r="M1915" s="6"/>
      <c r="N1915" s="6"/>
      <c r="O1915" s="6"/>
      <c r="P1915" s="6"/>
      <c r="Q1915" s="6"/>
      <c r="R1915" s="6"/>
      <c r="S1915" s="6"/>
      <c r="T1915" s="6"/>
    </row>
    <row r="1916" spans="6:20" x14ac:dyDescent="0.2">
      <c r="F1916" s="6"/>
      <c r="G1916" s="6"/>
      <c r="H1916" s="6"/>
      <c r="I1916" s="6"/>
      <c r="J1916" s="6"/>
      <c r="K1916" s="6"/>
      <c r="L1916" s="6"/>
      <c r="M1916" s="6"/>
      <c r="N1916" s="6"/>
      <c r="O1916" s="6"/>
      <c r="P1916" s="6"/>
      <c r="Q1916" s="6"/>
      <c r="R1916" s="6"/>
      <c r="S1916" s="6"/>
      <c r="T1916" s="6"/>
    </row>
    <row r="1917" spans="6:20" x14ac:dyDescent="0.2">
      <c r="F1917" s="6"/>
      <c r="G1917" s="6"/>
      <c r="H1917" s="6"/>
      <c r="I1917" s="6"/>
      <c r="J1917" s="6"/>
      <c r="K1917" s="6"/>
      <c r="L1917" s="6"/>
      <c r="M1917" s="6"/>
      <c r="N1917" s="6"/>
      <c r="O1917" s="6"/>
      <c r="P1917" s="6"/>
      <c r="Q1917" s="6"/>
      <c r="R1917" s="6"/>
      <c r="S1917" s="6"/>
      <c r="T1917" s="6"/>
    </row>
    <row r="1918" spans="6:20" x14ac:dyDescent="0.2">
      <c r="F1918" s="6"/>
      <c r="G1918" s="6"/>
      <c r="H1918" s="6"/>
      <c r="I1918" s="6"/>
      <c r="J1918" s="6"/>
      <c r="K1918" s="6"/>
      <c r="L1918" s="6"/>
      <c r="M1918" s="6"/>
      <c r="N1918" s="6"/>
      <c r="O1918" s="6"/>
      <c r="P1918" s="6"/>
      <c r="Q1918" s="6"/>
      <c r="R1918" s="6"/>
      <c r="S1918" s="6"/>
      <c r="T1918" s="6"/>
    </row>
    <row r="1919" spans="6:20" x14ac:dyDescent="0.2">
      <c r="F1919" s="6"/>
      <c r="G1919" s="6"/>
      <c r="H1919" s="6"/>
      <c r="I1919" s="6"/>
      <c r="J1919" s="6"/>
      <c r="K1919" s="6"/>
      <c r="L1919" s="6"/>
      <c r="M1919" s="6"/>
      <c r="N1919" s="6"/>
      <c r="O1919" s="6"/>
      <c r="P1919" s="6"/>
      <c r="Q1919" s="6"/>
      <c r="R1919" s="6"/>
      <c r="S1919" s="6"/>
      <c r="T1919" s="6"/>
    </row>
    <row r="1920" spans="6:20" x14ac:dyDescent="0.2">
      <c r="F1920" s="6"/>
      <c r="G1920" s="6"/>
      <c r="H1920" s="6"/>
      <c r="I1920" s="6"/>
      <c r="J1920" s="6"/>
      <c r="K1920" s="6"/>
      <c r="L1920" s="6"/>
      <c r="M1920" s="6"/>
      <c r="N1920" s="6"/>
      <c r="O1920" s="6"/>
      <c r="P1920" s="6"/>
      <c r="Q1920" s="6"/>
      <c r="R1920" s="6"/>
      <c r="S1920" s="6"/>
      <c r="T1920" s="6"/>
    </row>
    <row r="1921" spans="6:20" x14ac:dyDescent="0.2">
      <c r="F1921" s="6"/>
      <c r="G1921" s="6"/>
      <c r="H1921" s="6"/>
      <c r="I1921" s="6"/>
      <c r="J1921" s="6"/>
      <c r="K1921" s="6"/>
      <c r="L1921" s="6"/>
      <c r="M1921" s="6"/>
      <c r="N1921" s="6"/>
      <c r="O1921" s="6"/>
      <c r="P1921" s="6"/>
      <c r="Q1921" s="6"/>
      <c r="R1921" s="6"/>
      <c r="S1921" s="6"/>
      <c r="T1921" s="6"/>
    </row>
    <row r="1922" spans="6:20" x14ac:dyDescent="0.2">
      <c r="F1922" s="6"/>
      <c r="G1922" s="6"/>
      <c r="H1922" s="6"/>
      <c r="I1922" s="6"/>
      <c r="J1922" s="6"/>
      <c r="K1922" s="6"/>
      <c r="L1922" s="6"/>
      <c r="M1922" s="6"/>
      <c r="N1922" s="6"/>
      <c r="O1922" s="6"/>
      <c r="P1922" s="6"/>
      <c r="Q1922" s="6"/>
      <c r="R1922" s="6"/>
      <c r="S1922" s="6"/>
      <c r="T1922" s="6"/>
    </row>
    <row r="1923" spans="6:20" x14ac:dyDescent="0.2">
      <c r="F1923" s="6"/>
      <c r="G1923" s="6"/>
      <c r="H1923" s="6"/>
      <c r="I1923" s="6"/>
      <c r="J1923" s="6"/>
      <c r="K1923" s="6"/>
      <c r="L1923" s="6"/>
      <c r="M1923" s="6"/>
      <c r="N1923" s="6"/>
      <c r="O1923" s="6"/>
      <c r="P1923" s="6"/>
      <c r="Q1923" s="6"/>
      <c r="R1923" s="6"/>
      <c r="S1923" s="6"/>
      <c r="T1923" s="6"/>
    </row>
    <row r="1924" spans="6:20" x14ac:dyDescent="0.2">
      <c r="F1924" s="6"/>
      <c r="G1924" s="6"/>
      <c r="H1924" s="6"/>
      <c r="I1924" s="6"/>
      <c r="J1924" s="6"/>
      <c r="K1924" s="6"/>
      <c r="L1924" s="6"/>
      <c r="M1924" s="6"/>
      <c r="N1924" s="6"/>
      <c r="O1924" s="6"/>
      <c r="P1924" s="6"/>
      <c r="Q1924" s="6"/>
      <c r="R1924" s="6"/>
      <c r="S1924" s="6"/>
      <c r="T1924" s="6"/>
    </row>
    <row r="1925" spans="6:20" x14ac:dyDescent="0.2">
      <c r="F1925" s="6"/>
      <c r="G1925" s="6"/>
      <c r="H1925" s="6"/>
      <c r="I1925" s="6"/>
      <c r="J1925" s="6"/>
      <c r="K1925" s="6"/>
      <c r="L1925" s="6"/>
      <c r="M1925" s="6"/>
      <c r="N1925" s="6"/>
      <c r="O1925" s="6"/>
      <c r="P1925" s="6"/>
      <c r="Q1925" s="6"/>
      <c r="R1925" s="6"/>
      <c r="S1925" s="6"/>
      <c r="T1925" s="6"/>
    </row>
    <row r="1926" spans="6:20" x14ac:dyDescent="0.2">
      <c r="F1926" s="6"/>
      <c r="G1926" s="6"/>
      <c r="H1926" s="6"/>
      <c r="I1926" s="6"/>
      <c r="J1926" s="6"/>
      <c r="K1926" s="6"/>
      <c r="L1926" s="6"/>
      <c r="M1926" s="6"/>
      <c r="N1926" s="6"/>
      <c r="O1926" s="6"/>
      <c r="P1926" s="6"/>
      <c r="Q1926" s="6"/>
      <c r="R1926" s="6"/>
      <c r="S1926" s="6"/>
      <c r="T1926" s="6"/>
    </row>
    <row r="1927" spans="6:20" x14ac:dyDescent="0.2">
      <c r="F1927" s="6"/>
      <c r="G1927" s="6"/>
      <c r="H1927" s="6"/>
      <c r="I1927" s="6"/>
      <c r="J1927" s="6"/>
      <c r="K1927" s="6"/>
      <c r="L1927" s="6"/>
      <c r="M1927" s="6"/>
      <c r="N1927" s="6"/>
      <c r="O1927" s="6"/>
      <c r="P1927" s="6"/>
      <c r="Q1927" s="6"/>
      <c r="R1927" s="6"/>
      <c r="S1927" s="6"/>
      <c r="T1927" s="6"/>
    </row>
    <row r="1928" spans="6:20" x14ac:dyDescent="0.2">
      <c r="F1928" s="6"/>
      <c r="G1928" s="6"/>
      <c r="H1928" s="6"/>
      <c r="I1928" s="6"/>
      <c r="J1928" s="6"/>
      <c r="K1928" s="6"/>
      <c r="L1928" s="6"/>
      <c r="M1928" s="6"/>
      <c r="N1928" s="6"/>
      <c r="O1928" s="6"/>
      <c r="P1928" s="6"/>
      <c r="Q1928" s="6"/>
      <c r="R1928" s="6"/>
      <c r="S1928" s="6"/>
      <c r="T1928" s="6"/>
    </row>
    <row r="1929" spans="6:20" x14ac:dyDescent="0.2">
      <c r="F1929" s="6"/>
      <c r="G1929" s="6"/>
      <c r="H1929" s="6"/>
      <c r="I1929" s="6"/>
      <c r="J1929" s="6"/>
      <c r="K1929" s="6"/>
      <c r="L1929" s="6"/>
      <c r="M1929" s="6"/>
      <c r="N1929" s="6"/>
      <c r="O1929" s="6"/>
      <c r="P1929" s="6"/>
      <c r="Q1929" s="6"/>
      <c r="R1929" s="6"/>
      <c r="S1929" s="6"/>
      <c r="T1929" s="6"/>
    </row>
    <row r="1930" spans="6:20" x14ac:dyDescent="0.2">
      <c r="F1930" s="6"/>
      <c r="G1930" s="6"/>
      <c r="H1930" s="6"/>
      <c r="I1930" s="6"/>
      <c r="J1930" s="6"/>
      <c r="K1930" s="6"/>
      <c r="L1930" s="6"/>
      <c r="M1930" s="6"/>
      <c r="N1930" s="6"/>
      <c r="O1930" s="6"/>
      <c r="P1930" s="6"/>
      <c r="Q1930" s="6"/>
      <c r="R1930" s="6"/>
      <c r="S1930" s="6"/>
      <c r="T1930" s="6"/>
    </row>
    <row r="1931" spans="6:20" x14ac:dyDescent="0.2">
      <c r="F1931" s="6"/>
      <c r="G1931" s="6"/>
      <c r="H1931" s="6"/>
      <c r="I1931" s="6"/>
      <c r="J1931" s="6"/>
      <c r="K1931" s="6"/>
      <c r="L1931" s="6"/>
      <c r="M1931" s="6"/>
      <c r="N1931" s="6"/>
      <c r="O1931" s="6"/>
      <c r="P1931" s="6"/>
      <c r="Q1931" s="6"/>
      <c r="R1931" s="6"/>
      <c r="S1931" s="6"/>
      <c r="T1931" s="6"/>
    </row>
    <row r="1932" spans="6:20" x14ac:dyDescent="0.2">
      <c r="F1932" s="6"/>
      <c r="G1932" s="6"/>
      <c r="H1932" s="6"/>
      <c r="I1932" s="6"/>
      <c r="J1932" s="6"/>
      <c r="K1932" s="6"/>
      <c r="L1932" s="6"/>
      <c r="M1932" s="6"/>
      <c r="N1932" s="6"/>
      <c r="O1932" s="6"/>
      <c r="P1932" s="6"/>
      <c r="Q1932" s="6"/>
      <c r="R1932" s="6"/>
      <c r="S1932" s="6"/>
      <c r="T1932" s="6"/>
    </row>
    <row r="1933" spans="6:20" x14ac:dyDescent="0.2">
      <c r="F1933" s="6"/>
      <c r="G1933" s="6"/>
      <c r="H1933" s="6"/>
      <c r="I1933" s="6"/>
      <c r="J1933" s="6"/>
      <c r="K1933" s="6"/>
      <c r="L1933" s="6"/>
      <c r="M1933" s="6"/>
      <c r="N1933" s="6"/>
      <c r="O1933" s="6"/>
      <c r="P1933" s="6"/>
      <c r="Q1933" s="6"/>
      <c r="R1933" s="6"/>
      <c r="S1933" s="6"/>
      <c r="T1933" s="6"/>
    </row>
    <row r="1934" spans="6:20" x14ac:dyDescent="0.2">
      <c r="F1934" s="6"/>
      <c r="G1934" s="6"/>
      <c r="H1934" s="6"/>
      <c r="I1934" s="6"/>
      <c r="J1934" s="6"/>
      <c r="K1934" s="6"/>
      <c r="L1934" s="6"/>
      <c r="M1934" s="6"/>
      <c r="N1934" s="6"/>
      <c r="O1934" s="6"/>
      <c r="P1934" s="6"/>
      <c r="Q1934" s="6"/>
      <c r="R1934" s="6"/>
      <c r="S1934" s="6"/>
      <c r="T1934" s="6"/>
    </row>
    <row r="1935" spans="6:20" x14ac:dyDescent="0.2">
      <c r="F1935" s="6"/>
      <c r="G1935" s="6"/>
      <c r="H1935" s="6"/>
      <c r="I1935" s="6"/>
      <c r="J1935" s="6"/>
      <c r="K1935" s="6"/>
      <c r="L1935" s="6"/>
      <c r="M1935" s="6"/>
      <c r="N1935" s="6"/>
      <c r="O1935" s="6"/>
      <c r="P1935" s="6"/>
      <c r="Q1935" s="6"/>
      <c r="R1935" s="6"/>
      <c r="S1935" s="6"/>
      <c r="T1935" s="6"/>
    </row>
    <row r="1936" spans="6:20" x14ac:dyDescent="0.2">
      <c r="F1936" s="6"/>
      <c r="G1936" s="6"/>
      <c r="H1936" s="6"/>
      <c r="I1936" s="6"/>
      <c r="J1936" s="6"/>
      <c r="K1936" s="6"/>
      <c r="L1936" s="6"/>
      <c r="M1936" s="6"/>
      <c r="N1936" s="6"/>
      <c r="O1936" s="6"/>
      <c r="P1936" s="6"/>
      <c r="Q1936" s="6"/>
      <c r="R1936" s="6"/>
      <c r="S1936" s="6"/>
      <c r="T1936" s="6"/>
    </row>
    <row r="1937" spans="6:20" x14ac:dyDescent="0.2">
      <c r="F1937" s="6"/>
      <c r="G1937" s="6"/>
      <c r="H1937" s="6"/>
      <c r="I1937" s="6"/>
      <c r="J1937" s="6"/>
      <c r="K1937" s="6"/>
      <c r="L1937" s="6"/>
      <c r="M1937" s="6"/>
      <c r="N1937" s="6"/>
      <c r="O1937" s="6"/>
      <c r="P1937" s="6"/>
      <c r="Q1937" s="6"/>
      <c r="R1937" s="6"/>
      <c r="S1937" s="6"/>
      <c r="T1937" s="6"/>
    </row>
    <row r="1938" spans="6:20" x14ac:dyDescent="0.2">
      <c r="F1938" s="6"/>
      <c r="G1938" s="6"/>
      <c r="H1938" s="6"/>
      <c r="I1938" s="6"/>
      <c r="J1938" s="6"/>
      <c r="K1938" s="6"/>
      <c r="L1938" s="6"/>
      <c r="M1938" s="6"/>
      <c r="N1938" s="6"/>
      <c r="O1938" s="6"/>
      <c r="P1938" s="6"/>
      <c r="Q1938" s="6"/>
      <c r="R1938" s="6"/>
      <c r="S1938" s="6"/>
      <c r="T1938" s="6"/>
    </row>
    <row r="1939" spans="6:20" x14ac:dyDescent="0.2">
      <c r="F1939" s="6"/>
      <c r="G1939" s="6"/>
      <c r="H1939" s="6"/>
      <c r="I1939" s="6"/>
      <c r="J1939" s="6"/>
      <c r="K1939" s="6"/>
      <c r="L1939" s="6"/>
      <c r="M1939" s="6"/>
      <c r="N1939" s="6"/>
      <c r="O1939" s="6"/>
      <c r="P1939" s="6"/>
      <c r="Q1939" s="6"/>
      <c r="R1939" s="6"/>
      <c r="S1939" s="6"/>
      <c r="T1939" s="6"/>
    </row>
    <row r="1940" spans="6:20" x14ac:dyDescent="0.2">
      <c r="F1940" s="6"/>
      <c r="G1940" s="6"/>
      <c r="H1940" s="6"/>
      <c r="I1940" s="6"/>
      <c r="J1940" s="6"/>
      <c r="K1940" s="6"/>
      <c r="L1940" s="6"/>
      <c r="M1940" s="6"/>
      <c r="N1940" s="6"/>
      <c r="O1940" s="6"/>
      <c r="P1940" s="6"/>
      <c r="Q1940" s="6"/>
      <c r="R1940" s="6"/>
      <c r="S1940" s="6"/>
      <c r="T1940" s="6"/>
    </row>
    <row r="1941" spans="6:20" x14ac:dyDescent="0.2">
      <c r="F1941" s="6"/>
      <c r="G1941" s="6"/>
      <c r="H1941" s="6"/>
      <c r="I1941" s="6"/>
      <c r="J1941" s="6"/>
      <c r="K1941" s="6"/>
      <c r="L1941" s="6"/>
      <c r="M1941" s="6"/>
      <c r="N1941" s="6"/>
      <c r="O1941" s="6"/>
      <c r="P1941" s="6"/>
      <c r="Q1941" s="6"/>
      <c r="R1941" s="6"/>
      <c r="S1941" s="6"/>
      <c r="T1941" s="6"/>
    </row>
    <row r="1942" spans="6:20" x14ac:dyDescent="0.2">
      <c r="F1942" s="6"/>
      <c r="G1942" s="6"/>
      <c r="H1942" s="6"/>
      <c r="I1942" s="6"/>
      <c r="J1942" s="6"/>
      <c r="K1942" s="6"/>
      <c r="L1942" s="6"/>
      <c r="M1942" s="6"/>
      <c r="N1942" s="6"/>
      <c r="O1942" s="6"/>
      <c r="P1942" s="6"/>
      <c r="Q1942" s="6"/>
      <c r="R1942" s="6"/>
      <c r="S1942" s="6"/>
      <c r="T1942" s="6"/>
    </row>
    <row r="1943" spans="6:20" x14ac:dyDescent="0.2">
      <c r="F1943" s="6"/>
      <c r="G1943" s="6"/>
      <c r="H1943" s="6"/>
      <c r="I1943" s="6"/>
      <c r="J1943" s="6"/>
      <c r="K1943" s="6"/>
      <c r="L1943" s="6"/>
      <c r="M1943" s="6"/>
      <c r="N1943" s="6"/>
      <c r="O1943" s="6"/>
      <c r="P1943" s="6"/>
      <c r="Q1943" s="6"/>
      <c r="R1943" s="6"/>
      <c r="S1943" s="6"/>
      <c r="T1943" s="6"/>
    </row>
    <row r="1944" spans="6:20" x14ac:dyDescent="0.2">
      <c r="F1944" s="6"/>
      <c r="G1944" s="6"/>
      <c r="H1944" s="6"/>
      <c r="I1944" s="6"/>
      <c r="J1944" s="6"/>
      <c r="K1944" s="6"/>
      <c r="L1944" s="6"/>
      <c r="M1944" s="6"/>
      <c r="N1944" s="6"/>
      <c r="O1944" s="6"/>
      <c r="P1944" s="6"/>
      <c r="Q1944" s="6"/>
      <c r="R1944" s="6"/>
      <c r="S1944" s="6"/>
      <c r="T1944" s="6"/>
    </row>
    <row r="1945" spans="6:20" x14ac:dyDescent="0.2">
      <c r="F1945" s="6"/>
      <c r="G1945" s="6"/>
      <c r="H1945" s="6"/>
      <c r="I1945" s="6"/>
      <c r="J1945" s="6"/>
      <c r="K1945" s="6"/>
      <c r="L1945" s="6"/>
      <c r="M1945" s="6"/>
      <c r="N1945" s="6"/>
      <c r="O1945" s="6"/>
      <c r="P1945" s="6"/>
      <c r="Q1945" s="6"/>
      <c r="R1945" s="6"/>
      <c r="S1945" s="6"/>
      <c r="T1945" s="6"/>
    </row>
    <row r="1946" spans="6:20" x14ac:dyDescent="0.2">
      <c r="F1946" s="6"/>
      <c r="G1946" s="6"/>
      <c r="H1946" s="6"/>
      <c r="I1946" s="6"/>
      <c r="J1946" s="6"/>
      <c r="K1946" s="6"/>
      <c r="L1946" s="6"/>
      <c r="M1946" s="6"/>
      <c r="N1946" s="6"/>
      <c r="O1946" s="6"/>
      <c r="P1946" s="6"/>
      <c r="Q1946" s="6"/>
      <c r="R1946" s="6"/>
      <c r="S1946" s="6"/>
      <c r="T1946" s="6"/>
    </row>
    <row r="1947" spans="6:20" x14ac:dyDescent="0.2">
      <c r="F1947" s="6"/>
      <c r="G1947" s="6"/>
      <c r="H1947" s="6"/>
      <c r="I1947" s="6"/>
      <c r="J1947" s="6"/>
      <c r="K1947" s="6"/>
      <c r="L1947" s="6"/>
      <c r="M1947" s="6"/>
      <c r="N1947" s="6"/>
      <c r="O1947" s="6"/>
      <c r="P1947" s="6"/>
      <c r="Q1947" s="6"/>
      <c r="R1947" s="6"/>
      <c r="S1947" s="6"/>
      <c r="T1947" s="6"/>
    </row>
    <row r="1948" spans="6:20" x14ac:dyDescent="0.2">
      <c r="F1948" s="6"/>
      <c r="G1948" s="6"/>
      <c r="H1948" s="6"/>
      <c r="I1948" s="6"/>
      <c r="J1948" s="6"/>
      <c r="K1948" s="6"/>
      <c r="L1948" s="6"/>
      <c r="M1948" s="6"/>
      <c r="N1948" s="6"/>
      <c r="O1948" s="6"/>
      <c r="P1948" s="6"/>
      <c r="Q1948" s="6"/>
      <c r="R1948" s="6"/>
      <c r="S1948" s="6"/>
      <c r="T1948" s="6"/>
    </row>
    <row r="1949" spans="6:20" x14ac:dyDescent="0.2">
      <c r="F1949" s="6"/>
      <c r="G1949" s="6"/>
      <c r="H1949" s="6"/>
      <c r="I1949" s="6"/>
      <c r="J1949" s="6"/>
      <c r="K1949" s="6"/>
      <c r="L1949" s="6"/>
      <c r="M1949" s="6"/>
      <c r="N1949" s="6"/>
      <c r="O1949" s="6"/>
      <c r="P1949" s="6"/>
      <c r="Q1949" s="6"/>
      <c r="R1949" s="6"/>
      <c r="S1949" s="6"/>
      <c r="T1949" s="6"/>
    </row>
    <row r="1950" spans="6:20" x14ac:dyDescent="0.2">
      <c r="F1950" s="6"/>
      <c r="G1950" s="6"/>
      <c r="H1950" s="6"/>
      <c r="I1950" s="6"/>
      <c r="J1950" s="6"/>
      <c r="K1950" s="6"/>
      <c r="L1950" s="6"/>
      <c r="M1950" s="6"/>
      <c r="N1950" s="6"/>
      <c r="O1950" s="6"/>
      <c r="P1950" s="6"/>
      <c r="Q1950" s="6"/>
      <c r="R1950" s="6"/>
      <c r="S1950" s="6"/>
      <c r="T1950" s="6"/>
    </row>
    <row r="1951" spans="6:20" x14ac:dyDescent="0.2">
      <c r="F1951" s="6"/>
      <c r="G1951" s="6"/>
      <c r="H1951" s="6"/>
      <c r="I1951" s="6"/>
      <c r="J1951" s="6"/>
      <c r="K1951" s="6"/>
      <c r="L1951" s="6"/>
      <c r="M1951" s="6"/>
      <c r="N1951" s="6"/>
      <c r="O1951" s="6"/>
      <c r="P1951" s="6"/>
      <c r="Q1951" s="6"/>
      <c r="R1951" s="6"/>
      <c r="S1951" s="6"/>
      <c r="T1951" s="6"/>
    </row>
    <row r="1952" spans="6:20" x14ac:dyDescent="0.2">
      <c r="F1952" s="6"/>
      <c r="G1952" s="6"/>
      <c r="H1952" s="6"/>
      <c r="I1952" s="6"/>
      <c r="J1952" s="6"/>
      <c r="K1952" s="6"/>
      <c r="L1952" s="6"/>
      <c r="M1952" s="6"/>
      <c r="N1952" s="6"/>
      <c r="O1952" s="6"/>
      <c r="P1952" s="6"/>
      <c r="Q1952" s="6"/>
      <c r="R1952" s="6"/>
      <c r="S1952" s="6"/>
      <c r="T1952" s="6"/>
    </row>
    <row r="1953" spans="6:20" x14ac:dyDescent="0.2">
      <c r="F1953" s="6"/>
      <c r="G1953" s="6"/>
      <c r="H1953" s="6"/>
      <c r="I1953" s="6"/>
      <c r="J1953" s="6"/>
      <c r="K1953" s="6"/>
      <c r="L1953" s="6"/>
      <c r="M1953" s="6"/>
      <c r="N1953" s="6"/>
      <c r="O1953" s="6"/>
      <c r="P1953" s="6"/>
      <c r="Q1953" s="6"/>
      <c r="R1953" s="6"/>
      <c r="S1953" s="6"/>
      <c r="T1953" s="6"/>
    </row>
    <row r="1954" spans="6:20" x14ac:dyDescent="0.2">
      <c r="F1954" s="6"/>
      <c r="G1954" s="6"/>
      <c r="H1954" s="6"/>
      <c r="I1954" s="6"/>
      <c r="J1954" s="6"/>
      <c r="K1954" s="6"/>
      <c r="L1954" s="6"/>
      <c r="M1954" s="6"/>
      <c r="N1954" s="6"/>
      <c r="O1954" s="6"/>
      <c r="P1954" s="6"/>
      <c r="Q1954" s="6"/>
      <c r="R1954" s="6"/>
      <c r="S1954" s="6"/>
      <c r="T1954" s="6"/>
    </row>
    <row r="1955" spans="6:20" x14ac:dyDescent="0.2">
      <c r="F1955" s="6"/>
      <c r="G1955" s="6"/>
      <c r="H1955" s="6"/>
      <c r="I1955" s="6"/>
      <c r="J1955" s="6"/>
      <c r="K1955" s="6"/>
      <c r="L1955" s="6"/>
      <c r="M1955" s="6"/>
      <c r="N1955" s="6"/>
      <c r="O1955" s="6"/>
      <c r="P1955" s="6"/>
      <c r="Q1955" s="6"/>
      <c r="R1955" s="6"/>
      <c r="S1955" s="6"/>
      <c r="T1955" s="6"/>
    </row>
    <row r="1956" spans="6:20" x14ac:dyDescent="0.2">
      <c r="F1956" s="6"/>
      <c r="G1956" s="6"/>
      <c r="H1956" s="6"/>
      <c r="I1956" s="6"/>
      <c r="J1956" s="6"/>
      <c r="K1956" s="6"/>
      <c r="L1956" s="6"/>
      <c r="M1956" s="6"/>
      <c r="N1956" s="6"/>
      <c r="O1956" s="6"/>
      <c r="P1956" s="6"/>
      <c r="Q1956" s="6"/>
      <c r="R1956" s="6"/>
      <c r="S1956" s="6"/>
      <c r="T1956" s="6"/>
    </row>
    <row r="1957" spans="6:20" x14ac:dyDescent="0.2">
      <c r="F1957" s="6"/>
      <c r="G1957" s="6"/>
      <c r="H1957" s="6"/>
      <c r="I1957" s="6"/>
      <c r="J1957" s="6"/>
      <c r="K1957" s="6"/>
      <c r="L1957" s="6"/>
      <c r="M1957" s="6"/>
      <c r="N1957" s="6"/>
      <c r="O1957" s="6"/>
      <c r="P1957" s="6"/>
      <c r="Q1957" s="6"/>
      <c r="R1957" s="6"/>
      <c r="S1957" s="6"/>
      <c r="T1957" s="6"/>
    </row>
    <row r="1958" spans="6:20" x14ac:dyDescent="0.2">
      <c r="F1958" s="6"/>
      <c r="G1958" s="6"/>
      <c r="H1958" s="6"/>
      <c r="I1958" s="6"/>
      <c r="J1958" s="6"/>
      <c r="K1958" s="6"/>
      <c r="L1958" s="6"/>
      <c r="M1958" s="6"/>
      <c r="N1958" s="6"/>
      <c r="O1958" s="6"/>
      <c r="P1958" s="6"/>
      <c r="Q1958" s="6"/>
      <c r="R1958" s="6"/>
      <c r="S1958" s="6"/>
      <c r="T1958" s="6"/>
    </row>
    <row r="1959" spans="6:20" x14ac:dyDescent="0.2">
      <c r="F1959" s="6"/>
      <c r="G1959" s="6"/>
      <c r="H1959" s="6"/>
      <c r="I1959" s="6"/>
      <c r="J1959" s="6"/>
      <c r="K1959" s="6"/>
      <c r="L1959" s="6"/>
      <c r="M1959" s="6"/>
      <c r="N1959" s="6"/>
      <c r="O1959" s="6"/>
      <c r="P1959" s="6"/>
      <c r="Q1959" s="6"/>
      <c r="R1959" s="6"/>
      <c r="S1959" s="6"/>
      <c r="T1959" s="6"/>
    </row>
    <row r="1960" spans="6:20" x14ac:dyDescent="0.2">
      <c r="F1960" s="6"/>
      <c r="G1960" s="6"/>
      <c r="H1960" s="6"/>
      <c r="I1960" s="6"/>
      <c r="J1960" s="6"/>
      <c r="K1960" s="6"/>
      <c r="L1960" s="6"/>
      <c r="M1960" s="6"/>
      <c r="N1960" s="6"/>
      <c r="O1960" s="6"/>
      <c r="P1960" s="6"/>
      <c r="Q1960" s="6"/>
      <c r="R1960" s="6"/>
      <c r="S1960" s="6"/>
      <c r="T1960" s="6"/>
    </row>
    <row r="1961" spans="6:20" x14ac:dyDescent="0.2">
      <c r="F1961" s="6"/>
      <c r="G1961" s="6"/>
      <c r="H1961" s="6"/>
      <c r="I1961" s="6"/>
      <c r="J1961" s="6"/>
      <c r="K1961" s="6"/>
      <c r="L1961" s="6"/>
      <c r="M1961" s="6"/>
      <c r="N1961" s="6"/>
      <c r="O1961" s="6"/>
      <c r="P1961" s="6"/>
      <c r="Q1961" s="6"/>
      <c r="R1961" s="6"/>
      <c r="S1961" s="6"/>
      <c r="T1961" s="6"/>
    </row>
    <row r="1962" spans="6:20" x14ac:dyDescent="0.2">
      <c r="F1962" s="6"/>
      <c r="G1962" s="6"/>
      <c r="H1962" s="6"/>
      <c r="I1962" s="6"/>
      <c r="J1962" s="6"/>
      <c r="K1962" s="6"/>
      <c r="L1962" s="6"/>
      <c r="M1962" s="6"/>
      <c r="N1962" s="6"/>
      <c r="O1962" s="6"/>
      <c r="P1962" s="6"/>
      <c r="Q1962" s="6"/>
      <c r="R1962" s="6"/>
      <c r="S1962" s="6"/>
      <c r="T1962" s="6"/>
    </row>
    <row r="1963" spans="6:20" x14ac:dyDescent="0.2">
      <c r="F1963" s="6"/>
      <c r="G1963" s="6"/>
      <c r="H1963" s="6"/>
      <c r="I1963" s="6"/>
      <c r="J1963" s="6"/>
      <c r="K1963" s="6"/>
      <c r="L1963" s="6"/>
      <c r="M1963" s="6"/>
      <c r="N1963" s="6"/>
      <c r="O1963" s="6"/>
      <c r="P1963" s="6"/>
      <c r="Q1963" s="6"/>
      <c r="R1963" s="6"/>
      <c r="S1963" s="6"/>
      <c r="T1963" s="6"/>
    </row>
    <row r="1964" spans="6:20" x14ac:dyDescent="0.2">
      <c r="F1964" s="6"/>
      <c r="G1964" s="6"/>
      <c r="H1964" s="6"/>
      <c r="I1964" s="6"/>
      <c r="J1964" s="6"/>
      <c r="K1964" s="6"/>
      <c r="L1964" s="6"/>
      <c r="M1964" s="6"/>
      <c r="N1964" s="6"/>
      <c r="O1964" s="6"/>
      <c r="P1964" s="6"/>
      <c r="Q1964" s="6"/>
      <c r="R1964" s="6"/>
      <c r="S1964" s="6"/>
      <c r="T1964" s="6"/>
    </row>
    <row r="1965" spans="6:20" x14ac:dyDescent="0.2">
      <c r="F1965" s="6"/>
      <c r="G1965" s="6"/>
      <c r="H1965" s="6"/>
      <c r="I1965" s="6"/>
      <c r="J1965" s="6"/>
      <c r="K1965" s="6"/>
      <c r="L1965" s="6"/>
      <c r="M1965" s="6"/>
      <c r="N1965" s="6"/>
      <c r="O1965" s="6"/>
      <c r="P1965" s="6"/>
      <c r="Q1965" s="6"/>
      <c r="R1965" s="6"/>
      <c r="S1965" s="6"/>
      <c r="T1965" s="6"/>
    </row>
    <row r="1966" spans="6:20" x14ac:dyDescent="0.2">
      <c r="F1966" s="6"/>
      <c r="G1966" s="6"/>
      <c r="H1966" s="6"/>
      <c r="I1966" s="6"/>
      <c r="J1966" s="6"/>
      <c r="K1966" s="6"/>
      <c r="L1966" s="6"/>
      <c r="M1966" s="6"/>
      <c r="N1966" s="6"/>
      <c r="O1966" s="6"/>
      <c r="P1966" s="6"/>
      <c r="Q1966" s="6"/>
      <c r="R1966" s="6"/>
      <c r="S1966" s="6"/>
      <c r="T1966" s="6"/>
    </row>
    <row r="1967" spans="6:20" x14ac:dyDescent="0.2">
      <c r="F1967" s="6"/>
      <c r="G1967" s="6"/>
      <c r="H1967" s="6"/>
      <c r="I1967" s="6"/>
      <c r="J1967" s="6"/>
      <c r="K1967" s="6"/>
      <c r="L1967" s="6"/>
      <c r="M1967" s="6"/>
      <c r="N1967" s="6"/>
      <c r="O1967" s="6"/>
      <c r="P1967" s="6"/>
      <c r="Q1967" s="6"/>
      <c r="R1967" s="6"/>
      <c r="S1967" s="6"/>
      <c r="T1967" s="6"/>
    </row>
    <row r="1968" spans="6:20" x14ac:dyDescent="0.2">
      <c r="F1968" s="6"/>
      <c r="G1968" s="6"/>
      <c r="H1968" s="6"/>
      <c r="I1968" s="6"/>
      <c r="J1968" s="6"/>
      <c r="K1968" s="6"/>
      <c r="L1968" s="6"/>
      <c r="M1968" s="6"/>
      <c r="N1968" s="6"/>
      <c r="O1968" s="6"/>
      <c r="P1968" s="6"/>
      <c r="Q1968" s="6"/>
      <c r="R1968" s="6"/>
      <c r="S1968" s="6"/>
      <c r="T1968" s="6"/>
    </row>
    <row r="1969" spans="6:20" x14ac:dyDescent="0.2">
      <c r="F1969" s="6"/>
      <c r="G1969" s="6"/>
      <c r="H1969" s="6"/>
      <c r="I1969" s="6"/>
      <c r="J1969" s="6"/>
      <c r="K1969" s="6"/>
      <c r="L1969" s="6"/>
      <c r="M1969" s="6"/>
      <c r="N1969" s="6"/>
      <c r="O1969" s="6"/>
      <c r="P1969" s="6"/>
      <c r="Q1969" s="6"/>
      <c r="R1969" s="6"/>
      <c r="S1969" s="6"/>
      <c r="T1969" s="6"/>
    </row>
    <row r="1970" spans="6:20" x14ac:dyDescent="0.2">
      <c r="F1970" s="6"/>
      <c r="G1970" s="6"/>
      <c r="H1970" s="6"/>
      <c r="I1970" s="6"/>
      <c r="J1970" s="6"/>
      <c r="K1970" s="6"/>
      <c r="L1970" s="6"/>
      <c r="M1970" s="6"/>
      <c r="N1970" s="6"/>
      <c r="O1970" s="6"/>
      <c r="P1970" s="6"/>
      <c r="Q1970" s="6"/>
      <c r="R1970" s="6"/>
      <c r="S1970" s="6"/>
      <c r="T1970" s="6"/>
    </row>
    <row r="1971" spans="6:20" x14ac:dyDescent="0.2">
      <c r="F1971" s="6"/>
      <c r="G1971" s="6"/>
      <c r="H1971" s="6"/>
      <c r="I1971" s="6"/>
      <c r="J1971" s="6"/>
      <c r="K1971" s="6"/>
      <c r="L1971" s="6"/>
      <c r="M1971" s="6"/>
      <c r="N1971" s="6"/>
      <c r="O1971" s="6"/>
      <c r="P1971" s="6"/>
      <c r="Q1971" s="6"/>
      <c r="R1971" s="6"/>
      <c r="S1971" s="6"/>
      <c r="T1971" s="6"/>
    </row>
    <row r="1972" spans="6:20" x14ac:dyDescent="0.2">
      <c r="F1972" s="6"/>
      <c r="G1972" s="6"/>
      <c r="H1972" s="6"/>
      <c r="I1972" s="6"/>
      <c r="J1972" s="6"/>
      <c r="K1972" s="6"/>
      <c r="L1972" s="6"/>
      <c r="M1972" s="6"/>
      <c r="N1972" s="6"/>
      <c r="O1972" s="6"/>
      <c r="P1972" s="6"/>
      <c r="Q1972" s="6"/>
      <c r="R1972" s="6"/>
      <c r="S1972" s="6"/>
      <c r="T1972" s="6"/>
    </row>
    <row r="1973" spans="6:20" x14ac:dyDescent="0.2">
      <c r="F1973" s="6"/>
      <c r="G1973" s="6"/>
      <c r="H1973" s="6"/>
      <c r="I1973" s="6"/>
      <c r="J1973" s="6"/>
      <c r="K1973" s="6"/>
      <c r="L1973" s="6"/>
      <c r="M1973" s="6"/>
      <c r="N1973" s="6"/>
      <c r="O1973" s="6"/>
      <c r="P1973" s="6"/>
      <c r="Q1973" s="6"/>
      <c r="R1973" s="6"/>
      <c r="S1973" s="6"/>
      <c r="T1973" s="6"/>
    </row>
    <row r="1974" spans="6:20" x14ac:dyDescent="0.2">
      <c r="F1974" s="6"/>
      <c r="G1974" s="6"/>
      <c r="H1974" s="6"/>
      <c r="I1974" s="6"/>
      <c r="J1974" s="6"/>
      <c r="K1974" s="6"/>
      <c r="L1974" s="6"/>
      <c r="M1974" s="6"/>
      <c r="N1974" s="6"/>
      <c r="O1974" s="6"/>
      <c r="P1974" s="6"/>
      <c r="Q1974" s="6"/>
      <c r="R1974" s="6"/>
      <c r="S1974" s="6"/>
      <c r="T1974" s="6"/>
    </row>
    <row r="1975" spans="6:20" x14ac:dyDescent="0.2">
      <c r="F1975" s="6"/>
      <c r="G1975" s="6"/>
      <c r="H1975" s="6"/>
      <c r="I1975" s="6"/>
      <c r="J1975" s="6"/>
      <c r="K1975" s="6"/>
      <c r="L1975" s="6"/>
      <c r="M1975" s="6"/>
      <c r="N1975" s="6"/>
      <c r="O1975" s="6"/>
      <c r="P1975" s="6"/>
      <c r="Q1975" s="6"/>
      <c r="R1975" s="6"/>
      <c r="S1975" s="6"/>
      <c r="T1975" s="6"/>
    </row>
    <row r="1976" spans="6:20" x14ac:dyDescent="0.2">
      <c r="F1976" s="6"/>
      <c r="G1976" s="6"/>
      <c r="H1976" s="6"/>
      <c r="I1976" s="6"/>
      <c r="J1976" s="6"/>
      <c r="K1976" s="6"/>
      <c r="L1976" s="6"/>
      <c r="M1976" s="6"/>
      <c r="N1976" s="6"/>
      <c r="O1976" s="6"/>
      <c r="P1976" s="6"/>
      <c r="Q1976" s="6"/>
      <c r="R1976" s="6"/>
      <c r="S1976" s="6"/>
      <c r="T1976" s="6"/>
    </row>
    <row r="1977" spans="6:20" x14ac:dyDescent="0.2">
      <c r="F1977" s="6"/>
      <c r="G1977" s="6"/>
      <c r="H1977" s="6"/>
      <c r="I1977" s="6"/>
      <c r="J1977" s="6"/>
      <c r="K1977" s="6"/>
      <c r="L1977" s="6"/>
      <c r="M1977" s="6"/>
      <c r="N1977" s="6"/>
      <c r="O1977" s="6"/>
      <c r="P1977" s="6"/>
      <c r="Q1977" s="6"/>
      <c r="R1977" s="6"/>
      <c r="S1977" s="6"/>
      <c r="T1977" s="6"/>
    </row>
    <row r="1978" spans="6:20" x14ac:dyDescent="0.2">
      <c r="F1978" s="6"/>
      <c r="G1978" s="6"/>
      <c r="H1978" s="6"/>
      <c r="I1978" s="6"/>
      <c r="J1978" s="6"/>
      <c r="K1978" s="6"/>
      <c r="L1978" s="6"/>
      <c r="M1978" s="6"/>
      <c r="N1978" s="6"/>
      <c r="O1978" s="6"/>
      <c r="P1978" s="6"/>
      <c r="Q1978" s="6"/>
      <c r="R1978" s="6"/>
      <c r="S1978" s="6"/>
      <c r="T1978" s="6"/>
    </row>
    <row r="1979" spans="6:20" x14ac:dyDescent="0.2">
      <c r="F1979" s="6"/>
      <c r="G1979" s="6"/>
      <c r="H1979" s="6"/>
      <c r="I1979" s="6"/>
      <c r="J1979" s="6"/>
      <c r="K1979" s="6"/>
      <c r="L1979" s="6"/>
      <c r="M1979" s="6"/>
      <c r="N1979" s="6"/>
      <c r="O1979" s="6"/>
      <c r="P1979" s="6"/>
      <c r="Q1979" s="6"/>
      <c r="R1979" s="6"/>
      <c r="S1979" s="6"/>
      <c r="T1979" s="6"/>
    </row>
    <row r="1980" spans="6:20" x14ac:dyDescent="0.2">
      <c r="F1980" s="6"/>
      <c r="G1980" s="6"/>
      <c r="H1980" s="6"/>
      <c r="I1980" s="6"/>
      <c r="J1980" s="6"/>
      <c r="K1980" s="6"/>
      <c r="L1980" s="6"/>
      <c r="M1980" s="6"/>
      <c r="N1980" s="6"/>
      <c r="O1980" s="6"/>
      <c r="P1980" s="6"/>
      <c r="Q1980" s="6"/>
      <c r="R1980" s="6"/>
      <c r="S1980" s="6"/>
      <c r="T1980" s="6"/>
    </row>
    <row r="1981" spans="6:20" x14ac:dyDescent="0.2">
      <c r="F1981" s="6"/>
      <c r="G1981" s="6"/>
      <c r="H1981" s="6"/>
      <c r="I1981" s="6"/>
      <c r="J1981" s="6"/>
      <c r="K1981" s="6"/>
      <c r="L1981" s="6"/>
      <c r="M1981" s="6"/>
      <c r="N1981" s="6"/>
      <c r="O1981" s="6"/>
      <c r="P1981" s="6"/>
      <c r="Q1981" s="6"/>
      <c r="R1981" s="6"/>
      <c r="S1981" s="6"/>
      <c r="T1981" s="6"/>
    </row>
    <row r="1982" spans="6:20" x14ac:dyDescent="0.2">
      <c r="F1982" s="6"/>
      <c r="G1982" s="6"/>
      <c r="H1982" s="6"/>
      <c r="I1982" s="6"/>
      <c r="J1982" s="6"/>
      <c r="K1982" s="6"/>
      <c r="L1982" s="6"/>
      <c r="M1982" s="6"/>
      <c r="N1982" s="6"/>
      <c r="O1982" s="6"/>
      <c r="P1982" s="6"/>
      <c r="Q1982" s="6"/>
      <c r="R1982" s="6"/>
      <c r="S1982" s="6"/>
      <c r="T1982" s="6"/>
    </row>
    <row r="1983" spans="6:20" x14ac:dyDescent="0.2">
      <c r="F1983" s="6"/>
      <c r="G1983" s="6"/>
      <c r="H1983" s="6"/>
      <c r="I1983" s="6"/>
      <c r="J1983" s="6"/>
      <c r="K1983" s="6"/>
      <c r="L1983" s="6"/>
      <c r="M1983" s="6"/>
      <c r="N1983" s="6"/>
      <c r="O1983" s="6"/>
      <c r="P1983" s="6"/>
      <c r="Q1983" s="6"/>
      <c r="R1983" s="6"/>
      <c r="S1983" s="6"/>
      <c r="T1983" s="6"/>
    </row>
    <row r="1984" spans="6:20" x14ac:dyDescent="0.2">
      <c r="F1984" s="6"/>
      <c r="G1984" s="6"/>
      <c r="H1984" s="6"/>
      <c r="I1984" s="6"/>
      <c r="J1984" s="6"/>
      <c r="K1984" s="6"/>
      <c r="L1984" s="6"/>
      <c r="M1984" s="6"/>
      <c r="N1984" s="6"/>
      <c r="O1984" s="6"/>
      <c r="P1984" s="6"/>
      <c r="Q1984" s="6"/>
      <c r="R1984" s="6"/>
      <c r="S1984" s="6"/>
      <c r="T1984" s="6"/>
    </row>
    <row r="1985" spans="6:20" x14ac:dyDescent="0.2">
      <c r="F1985" s="6"/>
      <c r="G1985" s="6"/>
      <c r="H1985" s="6"/>
      <c r="I1985" s="6"/>
      <c r="J1985" s="6"/>
      <c r="K1985" s="6"/>
      <c r="L1985" s="6"/>
      <c r="M1985" s="6"/>
      <c r="N1985" s="6"/>
      <c r="O1985" s="6"/>
      <c r="P1985" s="6"/>
      <c r="Q1985" s="6"/>
      <c r="R1985" s="6"/>
      <c r="S1985" s="6"/>
      <c r="T1985" s="6"/>
    </row>
    <row r="1986" spans="6:20" x14ac:dyDescent="0.2">
      <c r="F1986" s="6"/>
      <c r="G1986" s="6"/>
      <c r="H1986" s="6"/>
      <c r="I1986" s="6"/>
      <c r="J1986" s="6"/>
      <c r="K1986" s="6"/>
      <c r="L1986" s="6"/>
      <c r="M1986" s="6"/>
      <c r="N1986" s="6"/>
      <c r="O1986" s="6"/>
      <c r="P1986" s="6"/>
      <c r="Q1986" s="6"/>
      <c r="R1986" s="6"/>
      <c r="S1986" s="6"/>
      <c r="T1986" s="6"/>
    </row>
    <row r="1987" spans="6:20" x14ac:dyDescent="0.2">
      <c r="F1987" s="6"/>
      <c r="G1987" s="6"/>
      <c r="H1987" s="6"/>
      <c r="I1987" s="6"/>
      <c r="J1987" s="6"/>
      <c r="K1987" s="6"/>
      <c r="L1987" s="6"/>
      <c r="M1987" s="6"/>
      <c r="N1987" s="6"/>
      <c r="O1987" s="6"/>
      <c r="P1987" s="6"/>
      <c r="Q1987" s="6"/>
      <c r="R1987" s="6"/>
      <c r="S1987" s="6"/>
      <c r="T1987" s="6"/>
    </row>
    <row r="1988" spans="6:20" x14ac:dyDescent="0.2">
      <c r="F1988" s="6"/>
      <c r="G1988" s="6"/>
      <c r="H1988" s="6"/>
      <c r="I1988" s="6"/>
      <c r="J1988" s="6"/>
      <c r="K1988" s="6"/>
      <c r="L1988" s="6"/>
      <c r="M1988" s="6"/>
      <c r="N1988" s="6"/>
      <c r="O1988" s="6"/>
      <c r="P1988" s="6"/>
      <c r="Q1988" s="6"/>
      <c r="R1988" s="6"/>
      <c r="S1988" s="6"/>
      <c r="T1988" s="6"/>
    </row>
    <row r="1989" spans="6:20" x14ac:dyDescent="0.2">
      <c r="F1989" s="6"/>
      <c r="G1989" s="6"/>
      <c r="H1989" s="6"/>
      <c r="I1989" s="6"/>
      <c r="J1989" s="6"/>
      <c r="K1989" s="6"/>
      <c r="L1989" s="6"/>
      <c r="M1989" s="6"/>
      <c r="N1989" s="6"/>
      <c r="O1989" s="6"/>
      <c r="P1989" s="6"/>
      <c r="Q1989" s="6"/>
      <c r="R1989" s="6"/>
      <c r="S1989" s="6"/>
      <c r="T1989" s="6"/>
    </row>
    <row r="1990" spans="6:20" x14ac:dyDescent="0.2">
      <c r="F1990" s="6"/>
      <c r="G1990" s="6"/>
      <c r="H1990" s="6"/>
      <c r="I1990" s="6"/>
      <c r="J1990" s="6"/>
      <c r="K1990" s="6"/>
      <c r="L1990" s="6"/>
      <c r="M1990" s="6"/>
      <c r="N1990" s="6"/>
      <c r="O1990" s="6"/>
      <c r="P1990" s="6"/>
      <c r="Q1990" s="6"/>
      <c r="R1990" s="6"/>
      <c r="S1990" s="6"/>
      <c r="T1990" s="6"/>
    </row>
    <row r="1991" spans="6:20" x14ac:dyDescent="0.2">
      <c r="F1991" s="6"/>
      <c r="G1991" s="6"/>
      <c r="H1991" s="6"/>
      <c r="I1991" s="6"/>
      <c r="J1991" s="6"/>
      <c r="K1991" s="6"/>
      <c r="L1991" s="6"/>
      <c r="M1991" s="6"/>
      <c r="N1991" s="6"/>
      <c r="O1991" s="6"/>
      <c r="P1991" s="6"/>
      <c r="Q1991" s="6"/>
      <c r="R1991" s="6"/>
      <c r="S1991" s="6"/>
      <c r="T1991" s="6"/>
    </row>
    <row r="1992" spans="6:20" x14ac:dyDescent="0.2">
      <c r="F1992" s="6"/>
      <c r="G1992" s="6"/>
      <c r="H1992" s="6"/>
      <c r="I1992" s="6"/>
      <c r="J1992" s="6"/>
      <c r="K1992" s="6"/>
      <c r="L1992" s="6"/>
      <c r="M1992" s="6"/>
      <c r="N1992" s="6"/>
      <c r="O1992" s="6"/>
      <c r="P1992" s="6"/>
      <c r="Q1992" s="6"/>
      <c r="R1992" s="6"/>
      <c r="S1992" s="6"/>
      <c r="T1992" s="6"/>
    </row>
    <row r="1993" spans="6:20" x14ac:dyDescent="0.2">
      <c r="F1993" s="6"/>
      <c r="G1993" s="6"/>
      <c r="H1993" s="6"/>
      <c r="I1993" s="6"/>
      <c r="J1993" s="6"/>
      <c r="K1993" s="6"/>
      <c r="L1993" s="6"/>
      <c r="M1993" s="6"/>
      <c r="N1993" s="6"/>
      <c r="O1993" s="6"/>
      <c r="P1993" s="6"/>
      <c r="Q1993" s="6"/>
      <c r="R1993" s="6"/>
      <c r="S1993" s="6"/>
      <c r="T1993" s="6"/>
    </row>
    <row r="1994" spans="6:20" x14ac:dyDescent="0.2">
      <c r="F1994" s="6"/>
      <c r="G1994" s="6"/>
      <c r="H1994" s="6"/>
      <c r="I1994" s="6"/>
      <c r="J1994" s="6"/>
      <c r="K1994" s="6"/>
      <c r="L1994" s="6"/>
      <c r="M1994" s="6"/>
      <c r="N1994" s="6"/>
      <c r="O1994" s="6"/>
      <c r="P1994" s="6"/>
      <c r="Q1994" s="6"/>
      <c r="R1994" s="6"/>
      <c r="S1994" s="6"/>
      <c r="T1994" s="6"/>
    </row>
    <row r="1995" spans="6:20" x14ac:dyDescent="0.2">
      <c r="F1995" s="6"/>
      <c r="G1995" s="6"/>
      <c r="H1995" s="6"/>
      <c r="I1995" s="6"/>
      <c r="J1995" s="6"/>
      <c r="K1995" s="6"/>
      <c r="L1995" s="6"/>
      <c r="M1995" s="6"/>
      <c r="N1995" s="6"/>
      <c r="O1995" s="6"/>
      <c r="P1995" s="6"/>
      <c r="Q1995" s="6"/>
      <c r="R1995" s="6"/>
      <c r="S1995" s="6"/>
      <c r="T1995" s="6"/>
    </row>
    <row r="1996" spans="6:20" x14ac:dyDescent="0.2">
      <c r="F1996" s="6"/>
      <c r="G1996" s="6"/>
      <c r="H1996" s="6"/>
      <c r="I1996" s="6"/>
      <c r="J1996" s="6"/>
      <c r="K1996" s="6"/>
      <c r="L1996" s="6"/>
      <c r="M1996" s="6"/>
      <c r="N1996" s="6"/>
      <c r="O1996" s="6"/>
      <c r="P1996" s="6"/>
      <c r="Q1996" s="6"/>
      <c r="R1996" s="6"/>
      <c r="S1996" s="6"/>
      <c r="T1996" s="6"/>
    </row>
    <row r="1997" spans="6:20" x14ac:dyDescent="0.2">
      <c r="F1997" s="6"/>
      <c r="G1997" s="6"/>
      <c r="H1997" s="6"/>
      <c r="I1997" s="6"/>
      <c r="J1997" s="6"/>
      <c r="K1997" s="6"/>
      <c r="L1997" s="6"/>
      <c r="M1997" s="6"/>
      <c r="N1997" s="6"/>
      <c r="O1997" s="6"/>
      <c r="P1997" s="6"/>
      <c r="Q1997" s="6"/>
      <c r="R1997" s="6"/>
      <c r="S1997" s="6"/>
      <c r="T1997" s="6"/>
    </row>
    <row r="1998" spans="6:20" x14ac:dyDescent="0.2">
      <c r="F1998" s="6"/>
      <c r="G1998" s="6"/>
      <c r="H1998" s="6"/>
      <c r="I1998" s="6"/>
      <c r="J1998" s="6"/>
      <c r="K1998" s="6"/>
      <c r="L1998" s="6"/>
      <c r="M1998" s="6"/>
      <c r="N1998" s="6"/>
      <c r="O1998" s="6"/>
      <c r="P1998" s="6"/>
      <c r="Q1998" s="6"/>
      <c r="R1998" s="6"/>
      <c r="S1998" s="6"/>
      <c r="T1998" s="6"/>
    </row>
    <row r="1999" spans="6:20" x14ac:dyDescent="0.2">
      <c r="F1999" s="6"/>
      <c r="G1999" s="6"/>
      <c r="H1999" s="6"/>
      <c r="I1999" s="6"/>
      <c r="J1999" s="6"/>
      <c r="K1999" s="6"/>
      <c r="L1999" s="6"/>
      <c r="M1999" s="6"/>
      <c r="N1999" s="6"/>
      <c r="O1999" s="6"/>
      <c r="P1999" s="6"/>
      <c r="Q1999" s="6"/>
      <c r="R1999" s="6"/>
      <c r="S1999" s="6"/>
      <c r="T1999" s="6"/>
    </row>
    <row r="2000" spans="6:20" x14ac:dyDescent="0.2">
      <c r="F2000" s="6"/>
      <c r="G2000" s="6"/>
      <c r="H2000" s="6"/>
      <c r="I2000" s="6"/>
      <c r="J2000" s="6"/>
      <c r="K2000" s="6"/>
      <c r="L2000" s="6"/>
      <c r="M2000" s="6"/>
      <c r="N2000" s="6"/>
      <c r="O2000" s="6"/>
      <c r="P2000" s="6"/>
      <c r="Q2000" s="6"/>
      <c r="R2000" s="6"/>
      <c r="S2000" s="6"/>
      <c r="T2000" s="6"/>
    </row>
    <row r="2001" spans="6:20" x14ac:dyDescent="0.2">
      <c r="F2001" s="6"/>
      <c r="G2001" s="6"/>
      <c r="H2001" s="6"/>
      <c r="I2001" s="6"/>
      <c r="J2001" s="6"/>
      <c r="K2001" s="6"/>
      <c r="L2001" s="6"/>
      <c r="M2001" s="6"/>
      <c r="N2001" s="6"/>
      <c r="O2001" s="6"/>
      <c r="P2001" s="6"/>
      <c r="Q2001" s="6"/>
      <c r="R2001" s="6"/>
      <c r="S2001" s="6"/>
      <c r="T2001" s="6"/>
    </row>
    <row r="2002" spans="6:20" x14ac:dyDescent="0.2">
      <c r="F2002" s="6"/>
      <c r="G2002" s="6"/>
      <c r="H2002" s="6"/>
      <c r="I2002" s="6"/>
      <c r="J2002" s="6"/>
      <c r="K2002" s="6"/>
      <c r="L2002" s="6"/>
      <c r="M2002" s="6"/>
      <c r="N2002" s="6"/>
      <c r="O2002" s="6"/>
      <c r="P2002" s="6"/>
      <c r="Q2002" s="6"/>
      <c r="R2002" s="6"/>
      <c r="S2002" s="6"/>
      <c r="T2002" s="6"/>
    </row>
    <row r="2003" spans="6:20" x14ac:dyDescent="0.2">
      <c r="F2003" s="6"/>
      <c r="G2003" s="6"/>
      <c r="H2003" s="6"/>
      <c r="I2003" s="6"/>
      <c r="J2003" s="6"/>
      <c r="K2003" s="6"/>
      <c r="L2003" s="6"/>
      <c r="M2003" s="6"/>
      <c r="N2003" s="6"/>
      <c r="O2003" s="6"/>
      <c r="P2003" s="6"/>
      <c r="Q2003" s="6"/>
      <c r="R2003" s="6"/>
      <c r="S2003" s="6"/>
      <c r="T2003" s="6"/>
    </row>
    <row r="2004" spans="6:20" x14ac:dyDescent="0.2">
      <c r="F2004" s="6"/>
      <c r="G2004" s="6"/>
      <c r="H2004" s="6"/>
      <c r="I2004" s="6"/>
      <c r="J2004" s="6"/>
      <c r="K2004" s="6"/>
      <c r="L2004" s="6"/>
      <c r="M2004" s="6"/>
      <c r="N2004" s="6"/>
      <c r="O2004" s="6"/>
      <c r="P2004" s="6"/>
      <c r="Q2004" s="6"/>
      <c r="R2004" s="6"/>
      <c r="S2004" s="6"/>
      <c r="T2004" s="6"/>
    </row>
    <row r="2005" spans="6:20" x14ac:dyDescent="0.2">
      <c r="F2005" s="6"/>
      <c r="G2005" s="6"/>
      <c r="H2005" s="6"/>
      <c r="I2005" s="6"/>
      <c r="J2005" s="6"/>
      <c r="K2005" s="6"/>
      <c r="L2005" s="6"/>
      <c r="M2005" s="6"/>
      <c r="N2005" s="6"/>
      <c r="O2005" s="6"/>
      <c r="P2005" s="6"/>
      <c r="Q2005" s="6"/>
      <c r="R2005" s="6"/>
      <c r="S2005" s="6"/>
      <c r="T2005" s="6"/>
    </row>
    <row r="2006" spans="6:20" x14ac:dyDescent="0.2">
      <c r="F2006" s="6"/>
      <c r="G2006" s="6"/>
      <c r="H2006" s="6"/>
      <c r="I2006" s="6"/>
      <c r="J2006" s="6"/>
      <c r="K2006" s="6"/>
      <c r="L2006" s="6"/>
      <c r="M2006" s="6"/>
      <c r="N2006" s="6"/>
      <c r="O2006" s="6"/>
      <c r="P2006" s="6"/>
      <c r="Q2006" s="6"/>
      <c r="R2006" s="6"/>
      <c r="S2006" s="6"/>
      <c r="T2006" s="6"/>
    </row>
    <row r="2007" spans="6:20" x14ac:dyDescent="0.2">
      <c r="F2007" s="6"/>
      <c r="G2007" s="6"/>
      <c r="H2007" s="6"/>
      <c r="I2007" s="6"/>
      <c r="J2007" s="6"/>
      <c r="K2007" s="6"/>
      <c r="L2007" s="6"/>
      <c r="M2007" s="6"/>
      <c r="N2007" s="6"/>
      <c r="O2007" s="6"/>
      <c r="P2007" s="6"/>
      <c r="Q2007" s="6"/>
      <c r="R2007" s="6"/>
      <c r="S2007" s="6"/>
      <c r="T2007" s="6"/>
    </row>
    <row r="2008" spans="6:20" x14ac:dyDescent="0.2">
      <c r="F2008" s="6"/>
      <c r="G2008" s="6"/>
      <c r="H2008" s="6"/>
      <c r="I2008" s="6"/>
      <c r="J2008" s="6"/>
      <c r="K2008" s="6"/>
      <c r="L2008" s="6"/>
      <c r="M2008" s="6"/>
      <c r="N2008" s="6"/>
      <c r="O2008" s="6"/>
      <c r="P2008" s="6"/>
      <c r="Q2008" s="6"/>
      <c r="R2008" s="6"/>
      <c r="S2008" s="6"/>
      <c r="T2008" s="6"/>
    </row>
    <row r="2009" spans="6:20" x14ac:dyDescent="0.2">
      <c r="F2009" s="6"/>
      <c r="G2009" s="6"/>
      <c r="H2009" s="6"/>
      <c r="I2009" s="6"/>
      <c r="J2009" s="6"/>
      <c r="K2009" s="6"/>
      <c r="L2009" s="6"/>
      <c r="M2009" s="6"/>
      <c r="N2009" s="6"/>
      <c r="O2009" s="6"/>
      <c r="P2009" s="6"/>
      <c r="Q2009" s="6"/>
      <c r="R2009" s="6"/>
      <c r="S2009" s="6"/>
      <c r="T2009" s="6"/>
    </row>
    <row r="2010" spans="6:20" x14ac:dyDescent="0.2">
      <c r="F2010" s="6"/>
      <c r="G2010" s="6"/>
      <c r="H2010" s="6"/>
      <c r="I2010" s="6"/>
      <c r="J2010" s="6"/>
      <c r="K2010" s="6"/>
      <c r="L2010" s="6"/>
      <c r="M2010" s="6"/>
      <c r="N2010" s="6"/>
      <c r="O2010" s="6"/>
      <c r="P2010" s="6"/>
      <c r="Q2010" s="6"/>
      <c r="R2010" s="6"/>
      <c r="S2010" s="6"/>
      <c r="T2010" s="6"/>
    </row>
    <row r="2011" spans="6:20" x14ac:dyDescent="0.2">
      <c r="F2011" s="6"/>
      <c r="G2011" s="6"/>
      <c r="H2011" s="6"/>
      <c r="I2011" s="6"/>
      <c r="J2011" s="6"/>
      <c r="K2011" s="6"/>
      <c r="L2011" s="6"/>
      <c r="M2011" s="6"/>
      <c r="N2011" s="6"/>
      <c r="O2011" s="6"/>
      <c r="P2011" s="6"/>
      <c r="Q2011" s="6"/>
      <c r="R2011" s="6"/>
      <c r="S2011" s="6"/>
      <c r="T2011" s="6"/>
    </row>
    <row r="2012" spans="6:20" x14ac:dyDescent="0.2">
      <c r="F2012" s="6"/>
      <c r="G2012" s="6"/>
      <c r="H2012" s="6"/>
      <c r="I2012" s="6"/>
      <c r="J2012" s="6"/>
      <c r="K2012" s="6"/>
      <c r="L2012" s="6"/>
      <c r="M2012" s="6"/>
      <c r="N2012" s="6"/>
      <c r="O2012" s="6"/>
      <c r="P2012" s="6"/>
      <c r="Q2012" s="6"/>
      <c r="R2012" s="6"/>
      <c r="S2012" s="6"/>
      <c r="T2012" s="6"/>
    </row>
    <row r="2013" spans="6:20" x14ac:dyDescent="0.2">
      <c r="F2013" s="6"/>
      <c r="G2013" s="6"/>
      <c r="H2013" s="6"/>
      <c r="I2013" s="6"/>
      <c r="J2013" s="6"/>
      <c r="K2013" s="6"/>
      <c r="L2013" s="6"/>
      <c r="M2013" s="6"/>
      <c r="N2013" s="6"/>
      <c r="O2013" s="6"/>
      <c r="P2013" s="6"/>
      <c r="Q2013" s="6"/>
      <c r="R2013" s="6"/>
      <c r="S2013" s="6"/>
      <c r="T2013" s="6"/>
    </row>
    <row r="2014" spans="6:20" x14ac:dyDescent="0.2">
      <c r="F2014" s="6"/>
      <c r="G2014" s="6"/>
      <c r="H2014" s="6"/>
      <c r="I2014" s="6"/>
      <c r="J2014" s="6"/>
      <c r="K2014" s="6"/>
      <c r="L2014" s="6"/>
      <c r="M2014" s="6"/>
      <c r="N2014" s="6"/>
      <c r="O2014" s="6"/>
      <c r="P2014" s="6"/>
      <c r="Q2014" s="6"/>
      <c r="R2014" s="6"/>
      <c r="S2014" s="6"/>
      <c r="T2014" s="6"/>
    </row>
    <row r="2015" spans="6:20" x14ac:dyDescent="0.2">
      <c r="F2015" s="6"/>
      <c r="G2015" s="6"/>
      <c r="H2015" s="6"/>
      <c r="I2015" s="6"/>
      <c r="J2015" s="6"/>
      <c r="K2015" s="6"/>
      <c r="L2015" s="6"/>
      <c r="M2015" s="6"/>
      <c r="N2015" s="6"/>
      <c r="O2015" s="6"/>
      <c r="P2015" s="6"/>
      <c r="Q2015" s="6"/>
      <c r="R2015" s="6"/>
      <c r="S2015" s="6"/>
      <c r="T2015" s="6"/>
    </row>
    <row r="2016" spans="6:20" x14ac:dyDescent="0.2">
      <c r="F2016" s="6"/>
      <c r="G2016" s="6"/>
      <c r="H2016" s="6"/>
      <c r="I2016" s="6"/>
      <c r="J2016" s="6"/>
      <c r="K2016" s="6"/>
      <c r="L2016" s="6"/>
      <c r="M2016" s="6"/>
      <c r="N2016" s="6"/>
      <c r="O2016" s="6"/>
      <c r="P2016" s="6"/>
      <c r="Q2016" s="6"/>
      <c r="R2016" s="6"/>
      <c r="S2016" s="6"/>
      <c r="T2016" s="6"/>
    </row>
    <row r="2017" spans="6:20" x14ac:dyDescent="0.2">
      <c r="F2017" s="6"/>
      <c r="G2017" s="6"/>
      <c r="H2017" s="6"/>
      <c r="I2017" s="6"/>
      <c r="J2017" s="6"/>
      <c r="K2017" s="6"/>
      <c r="L2017" s="6"/>
      <c r="M2017" s="6"/>
      <c r="N2017" s="6"/>
      <c r="O2017" s="6"/>
      <c r="P2017" s="6"/>
      <c r="Q2017" s="6"/>
      <c r="R2017" s="6"/>
      <c r="S2017" s="6"/>
      <c r="T2017" s="6"/>
    </row>
    <row r="2018" spans="6:20" x14ac:dyDescent="0.2">
      <c r="F2018" s="6"/>
      <c r="G2018" s="6"/>
      <c r="H2018" s="6"/>
      <c r="I2018" s="6"/>
      <c r="J2018" s="6"/>
      <c r="K2018" s="6"/>
      <c r="L2018" s="6"/>
      <c r="M2018" s="6"/>
      <c r="N2018" s="6"/>
      <c r="O2018" s="6"/>
      <c r="P2018" s="6"/>
      <c r="Q2018" s="6"/>
      <c r="R2018" s="6"/>
      <c r="S2018" s="6"/>
      <c r="T2018" s="6"/>
    </row>
    <row r="2019" spans="6:20" x14ac:dyDescent="0.2">
      <c r="F2019" s="6"/>
      <c r="G2019" s="6"/>
      <c r="H2019" s="6"/>
      <c r="I2019" s="6"/>
      <c r="J2019" s="6"/>
      <c r="K2019" s="6"/>
      <c r="L2019" s="6"/>
      <c r="M2019" s="6"/>
      <c r="N2019" s="6"/>
      <c r="O2019" s="6"/>
      <c r="P2019" s="6"/>
      <c r="Q2019" s="6"/>
      <c r="R2019" s="6"/>
      <c r="S2019" s="6"/>
      <c r="T2019" s="6"/>
    </row>
    <row r="2020" spans="6:20" x14ac:dyDescent="0.2">
      <c r="F2020" s="6"/>
      <c r="G2020" s="6"/>
      <c r="H2020" s="6"/>
      <c r="I2020" s="6"/>
      <c r="J2020" s="6"/>
      <c r="K2020" s="6"/>
      <c r="L2020" s="6"/>
      <c r="M2020" s="6"/>
      <c r="N2020" s="6"/>
      <c r="O2020" s="6"/>
      <c r="P2020" s="6"/>
      <c r="Q2020" s="6"/>
      <c r="R2020" s="6"/>
      <c r="S2020" s="6"/>
      <c r="T2020" s="6"/>
    </row>
    <row r="2021" spans="6:20" x14ac:dyDescent="0.2">
      <c r="F2021" s="6"/>
      <c r="G2021" s="6"/>
      <c r="H2021" s="6"/>
      <c r="I2021" s="6"/>
      <c r="J2021" s="6"/>
      <c r="K2021" s="6"/>
      <c r="L2021" s="6"/>
      <c r="M2021" s="6"/>
      <c r="N2021" s="6"/>
      <c r="O2021" s="6"/>
      <c r="P2021" s="6"/>
      <c r="Q2021" s="6"/>
      <c r="R2021" s="6"/>
      <c r="S2021" s="6"/>
      <c r="T2021" s="6"/>
    </row>
    <row r="2022" spans="6:20" x14ac:dyDescent="0.2">
      <c r="F2022" s="6"/>
      <c r="G2022" s="6"/>
      <c r="H2022" s="6"/>
      <c r="I2022" s="6"/>
      <c r="J2022" s="6"/>
      <c r="K2022" s="6"/>
      <c r="L2022" s="6"/>
      <c r="M2022" s="6"/>
      <c r="N2022" s="6"/>
      <c r="O2022" s="6"/>
      <c r="P2022" s="6"/>
      <c r="Q2022" s="6"/>
      <c r="R2022" s="6"/>
      <c r="S2022" s="6"/>
      <c r="T2022" s="6"/>
    </row>
    <row r="2023" spans="6:20" x14ac:dyDescent="0.2">
      <c r="F2023" s="6"/>
      <c r="G2023" s="6"/>
      <c r="H2023" s="6"/>
      <c r="I2023" s="6"/>
      <c r="J2023" s="6"/>
      <c r="K2023" s="6"/>
      <c r="L2023" s="6"/>
      <c r="M2023" s="6"/>
      <c r="N2023" s="6"/>
      <c r="O2023" s="6"/>
      <c r="P2023" s="6"/>
      <c r="Q2023" s="6"/>
      <c r="R2023" s="6"/>
      <c r="S2023" s="6"/>
      <c r="T2023" s="6"/>
    </row>
    <row r="2024" spans="6:20" x14ac:dyDescent="0.2">
      <c r="F2024" s="6"/>
      <c r="G2024" s="6"/>
      <c r="H2024" s="6"/>
      <c r="I2024" s="6"/>
      <c r="J2024" s="6"/>
      <c r="K2024" s="6"/>
      <c r="L2024" s="6"/>
      <c r="M2024" s="6"/>
      <c r="N2024" s="6"/>
      <c r="O2024" s="6"/>
      <c r="P2024" s="6"/>
      <c r="Q2024" s="6"/>
      <c r="R2024" s="6"/>
      <c r="S2024" s="6"/>
      <c r="T2024" s="6"/>
    </row>
    <row r="2025" spans="6:20" x14ac:dyDescent="0.2">
      <c r="F2025" s="6"/>
      <c r="G2025" s="6"/>
      <c r="H2025" s="6"/>
      <c r="I2025" s="6"/>
      <c r="J2025" s="6"/>
      <c r="K2025" s="6"/>
      <c r="L2025" s="6"/>
      <c r="M2025" s="6"/>
      <c r="N2025" s="6"/>
      <c r="O2025" s="6"/>
      <c r="P2025" s="6"/>
      <c r="Q2025" s="6"/>
      <c r="R2025" s="6"/>
      <c r="S2025" s="6"/>
      <c r="T2025" s="6"/>
    </row>
    <row r="2026" spans="6:20" x14ac:dyDescent="0.2">
      <c r="F2026" s="6"/>
      <c r="G2026" s="6"/>
      <c r="H2026" s="6"/>
      <c r="I2026" s="6"/>
      <c r="J2026" s="6"/>
      <c r="K2026" s="6"/>
      <c r="L2026" s="6"/>
      <c r="M2026" s="6"/>
      <c r="N2026" s="6"/>
      <c r="O2026" s="6"/>
      <c r="P2026" s="6"/>
      <c r="Q2026" s="6"/>
      <c r="R2026" s="6"/>
      <c r="S2026" s="6"/>
      <c r="T2026" s="6"/>
    </row>
    <row r="2027" spans="6:20" x14ac:dyDescent="0.2">
      <c r="F2027" s="6"/>
      <c r="G2027" s="6"/>
      <c r="H2027" s="6"/>
      <c r="I2027" s="6"/>
      <c r="J2027" s="6"/>
      <c r="K2027" s="6"/>
      <c r="L2027" s="6"/>
      <c r="M2027" s="6"/>
      <c r="N2027" s="6"/>
      <c r="O2027" s="6"/>
      <c r="P2027" s="6"/>
      <c r="Q2027" s="6"/>
      <c r="R2027" s="6"/>
      <c r="S2027" s="6"/>
      <c r="T2027" s="6"/>
    </row>
    <row r="2028" spans="6:20" x14ac:dyDescent="0.2">
      <c r="F2028" s="6"/>
      <c r="G2028" s="6"/>
      <c r="H2028" s="6"/>
      <c r="I2028" s="6"/>
      <c r="J2028" s="6"/>
      <c r="K2028" s="6"/>
      <c r="L2028" s="6"/>
      <c r="M2028" s="6"/>
      <c r="N2028" s="6"/>
      <c r="O2028" s="6"/>
      <c r="P2028" s="6"/>
      <c r="Q2028" s="6"/>
      <c r="R2028" s="6"/>
      <c r="S2028" s="6"/>
      <c r="T2028" s="6"/>
    </row>
    <row r="2029" spans="6:20" x14ac:dyDescent="0.2">
      <c r="F2029" s="6"/>
      <c r="G2029" s="6"/>
      <c r="H2029" s="6"/>
      <c r="I2029" s="6"/>
      <c r="J2029" s="6"/>
      <c r="K2029" s="6"/>
      <c r="L2029" s="6"/>
      <c r="M2029" s="6"/>
      <c r="N2029" s="6"/>
      <c r="O2029" s="6"/>
      <c r="P2029" s="6"/>
      <c r="Q2029" s="6"/>
      <c r="R2029" s="6"/>
      <c r="S2029" s="6"/>
      <c r="T2029" s="6"/>
    </row>
    <row r="2030" spans="6:20" x14ac:dyDescent="0.2">
      <c r="F2030" s="6"/>
      <c r="G2030" s="6"/>
      <c r="H2030" s="6"/>
      <c r="I2030" s="6"/>
      <c r="J2030" s="6"/>
      <c r="K2030" s="6"/>
      <c r="L2030" s="6"/>
      <c r="M2030" s="6"/>
      <c r="N2030" s="6"/>
      <c r="O2030" s="6"/>
      <c r="P2030" s="6"/>
      <c r="Q2030" s="6"/>
      <c r="R2030" s="6"/>
      <c r="S2030" s="6"/>
      <c r="T2030" s="6"/>
    </row>
    <row r="2031" spans="6:20" x14ac:dyDescent="0.2">
      <c r="F2031" s="6"/>
      <c r="G2031" s="6"/>
      <c r="H2031" s="6"/>
      <c r="I2031" s="6"/>
      <c r="J2031" s="6"/>
      <c r="K2031" s="6"/>
      <c r="L2031" s="6"/>
      <c r="M2031" s="6"/>
      <c r="N2031" s="6"/>
      <c r="O2031" s="6"/>
      <c r="P2031" s="6"/>
      <c r="Q2031" s="6"/>
      <c r="R2031" s="6"/>
      <c r="S2031" s="6"/>
      <c r="T2031" s="6"/>
    </row>
    <row r="2032" spans="6:20" x14ac:dyDescent="0.2">
      <c r="F2032" s="6"/>
      <c r="G2032" s="6"/>
      <c r="H2032" s="6"/>
      <c r="I2032" s="6"/>
      <c r="J2032" s="6"/>
      <c r="K2032" s="6"/>
      <c r="L2032" s="6"/>
      <c r="M2032" s="6"/>
      <c r="N2032" s="6"/>
      <c r="O2032" s="6"/>
      <c r="P2032" s="6"/>
      <c r="Q2032" s="6"/>
      <c r="R2032" s="6"/>
      <c r="S2032" s="6"/>
      <c r="T2032" s="6"/>
    </row>
    <row r="2033" spans="6:20" x14ac:dyDescent="0.2">
      <c r="F2033" s="6"/>
      <c r="G2033" s="6"/>
      <c r="H2033" s="6"/>
      <c r="I2033" s="6"/>
      <c r="J2033" s="6"/>
      <c r="K2033" s="6"/>
      <c r="L2033" s="6"/>
      <c r="M2033" s="6"/>
      <c r="N2033" s="6"/>
      <c r="O2033" s="6"/>
      <c r="P2033" s="6"/>
      <c r="Q2033" s="6"/>
      <c r="R2033" s="6"/>
      <c r="S2033" s="6"/>
      <c r="T2033" s="6"/>
    </row>
    <row r="2034" spans="6:20" x14ac:dyDescent="0.2">
      <c r="F2034" s="6"/>
      <c r="G2034" s="6"/>
      <c r="H2034" s="6"/>
      <c r="I2034" s="6"/>
      <c r="J2034" s="6"/>
      <c r="K2034" s="6"/>
      <c r="L2034" s="6"/>
      <c r="M2034" s="6"/>
      <c r="N2034" s="6"/>
      <c r="O2034" s="6"/>
      <c r="P2034" s="6"/>
      <c r="Q2034" s="6"/>
      <c r="R2034" s="6"/>
      <c r="S2034" s="6"/>
      <c r="T2034" s="6"/>
    </row>
    <row r="2035" spans="6:20" x14ac:dyDescent="0.2">
      <c r="F2035" s="6"/>
      <c r="G2035" s="6"/>
      <c r="H2035" s="6"/>
      <c r="I2035" s="6"/>
      <c r="J2035" s="6"/>
      <c r="K2035" s="6"/>
      <c r="L2035" s="6"/>
      <c r="M2035" s="6"/>
      <c r="N2035" s="6"/>
      <c r="O2035" s="6"/>
      <c r="P2035" s="6"/>
      <c r="Q2035" s="6"/>
      <c r="R2035" s="6"/>
      <c r="S2035" s="6"/>
      <c r="T2035" s="6"/>
    </row>
    <row r="2036" spans="6:20" x14ac:dyDescent="0.2">
      <c r="F2036" s="6"/>
      <c r="G2036" s="6"/>
      <c r="H2036" s="6"/>
      <c r="I2036" s="6"/>
      <c r="J2036" s="6"/>
      <c r="K2036" s="6"/>
      <c r="L2036" s="6"/>
      <c r="M2036" s="6"/>
      <c r="N2036" s="6"/>
      <c r="O2036" s="6"/>
      <c r="P2036" s="6"/>
      <c r="Q2036" s="6"/>
      <c r="R2036" s="6"/>
      <c r="S2036" s="6"/>
      <c r="T2036" s="6"/>
    </row>
    <row r="2037" spans="6:20" x14ac:dyDescent="0.2">
      <c r="F2037" s="6"/>
      <c r="G2037" s="6"/>
      <c r="H2037" s="6"/>
      <c r="I2037" s="6"/>
      <c r="J2037" s="6"/>
      <c r="K2037" s="6"/>
      <c r="L2037" s="6"/>
      <c r="M2037" s="6"/>
      <c r="N2037" s="6"/>
      <c r="O2037" s="6"/>
      <c r="P2037" s="6"/>
      <c r="Q2037" s="6"/>
      <c r="R2037" s="6"/>
      <c r="S2037" s="6"/>
      <c r="T2037" s="6"/>
    </row>
    <row r="2038" spans="6:20" x14ac:dyDescent="0.2">
      <c r="F2038" s="6"/>
      <c r="G2038" s="6"/>
      <c r="H2038" s="6"/>
      <c r="I2038" s="6"/>
      <c r="J2038" s="6"/>
      <c r="K2038" s="6"/>
      <c r="L2038" s="6"/>
      <c r="M2038" s="6"/>
      <c r="N2038" s="6"/>
      <c r="O2038" s="6"/>
      <c r="P2038" s="6"/>
      <c r="Q2038" s="6"/>
      <c r="R2038" s="6"/>
      <c r="S2038" s="6"/>
      <c r="T2038" s="6"/>
    </row>
    <row r="2039" spans="6:20" x14ac:dyDescent="0.2">
      <c r="F2039" s="6"/>
      <c r="G2039" s="6"/>
      <c r="H2039" s="6"/>
      <c r="I2039" s="6"/>
      <c r="J2039" s="6"/>
      <c r="K2039" s="6"/>
      <c r="L2039" s="6"/>
      <c r="M2039" s="6"/>
      <c r="N2039" s="6"/>
      <c r="O2039" s="6"/>
      <c r="P2039" s="6"/>
      <c r="Q2039" s="6"/>
      <c r="R2039" s="6"/>
      <c r="S2039" s="6"/>
      <c r="T2039" s="6"/>
    </row>
    <row r="2040" spans="6:20" x14ac:dyDescent="0.2">
      <c r="F2040" s="6"/>
      <c r="G2040" s="6"/>
      <c r="H2040" s="6"/>
      <c r="I2040" s="6"/>
      <c r="J2040" s="6"/>
      <c r="K2040" s="6"/>
      <c r="L2040" s="6"/>
      <c r="M2040" s="6"/>
      <c r="N2040" s="6"/>
      <c r="O2040" s="6"/>
      <c r="P2040" s="6"/>
      <c r="Q2040" s="6"/>
      <c r="R2040" s="6"/>
      <c r="S2040" s="6"/>
      <c r="T2040" s="6"/>
    </row>
    <row r="2041" spans="6:20" x14ac:dyDescent="0.2">
      <c r="F2041" s="6"/>
      <c r="G2041" s="6"/>
      <c r="H2041" s="6"/>
      <c r="I2041" s="6"/>
      <c r="J2041" s="6"/>
      <c r="K2041" s="6"/>
      <c r="L2041" s="6"/>
      <c r="M2041" s="6"/>
      <c r="N2041" s="6"/>
      <c r="O2041" s="6"/>
      <c r="P2041" s="6"/>
      <c r="Q2041" s="6"/>
      <c r="R2041" s="6"/>
      <c r="S2041" s="6"/>
      <c r="T2041" s="6"/>
    </row>
    <row r="2042" spans="6:20" x14ac:dyDescent="0.2">
      <c r="F2042" s="6"/>
      <c r="G2042" s="6"/>
      <c r="H2042" s="6"/>
      <c r="I2042" s="6"/>
      <c r="J2042" s="6"/>
      <c r="K2042" s="6"/>
      <c r="L2042" s="6"/>
      <c r="M2042" s="6"/>
      <c r="N2042" s="6"/>
      <c r="O2042" s="6"/>
      <c r="P2042" s="6"/>
      <c r="Q2042" s="6"/>
      <c r="R2042" s="6"/>
      <c r="S2042" s="6"/>
      <c r="T2042" s="6"/>
    </row>
    <row r="2043" spans="6:20" x14ac:dyDescent="0.2">
      <c r="F2043" s="6"/>
      <c r="G2043" s="6"/>
      <c r="H2043" s="6"/>
      <c r="I2043" s="6"/>
      <c r="J2043" s="6"/>
      <c r="K2043" s="6"/>
      <c r="L2043" s="6"/>
      <c r="M2043" s="6"/>
      <c r="N2043" s="6"/>
      <c r="O2043" s="6"/>
      <c r="P2043" s="6"/>
      <c r="Q2043" s="6"/>
      <c r="R2043" s="6"/>
      <c r="S2043" s="6"/>
      <c r="T2043" s="6"/>
    </row>
    <row r="2044" spans="6:20" x14ac:dyDescent="0.2">
      <c r="F2044" s="6"/>
      <c r="G2044" s="6"/>
      <c r="H2044" s="6"/>
      <c r="I2044" s="6"/>
      <c r="J2044" s="6"/>
      <c r="K2044" s="6"/>
      <c r="L2044" s="6"/>
      <c r="M2044" s="6"/>
      <c r="N2044" s="6"/>
      <c r="O2044" s="6"/>
      <c r="P2044" s="6"/>
      <c r="Q2044" s="6"/>
      <c r="R2044" s="6"/>
      <c r="S2044" s="6"/>
      <c r="T2044" s="6"/>
    </row>
    <row r="2045" spans="6:20" x14ac:dyDescent="0.2">
      <c r="F2045" s="6"/>
      <c r="G2045" s="6"/>
      <c r="H2045" s="6"/>
      <c r="I2045" s="6"/>
      <c r="J2045" s="6"/>
      <c r="K2045" s="6"/>
      <c r="L2045" s="6"/>
      <c r="M2045" s="6"/>
      <c r="N2045" s="6"/>
      <c r="O2045" s="6"/>
      <c r="P2045" s="6"/>
      <c r="Q2045" s="6"/>
      <c r="R2045" s="6"/>
      <c r="S2045" s="6"/>
      <c r="T2045" s="6"/>
    </row>
    <row r="2046" spans="6:20" x14ac:dyDescent="0.2">
      <c r="F2046" s="6"/>
      <c r="G2046" s="6"/>
      <c r="H2046" s="6"/>
      <c r="I2046" s="6"/>
      <c r="J2046" s="6"/>
      <c r="K2046" s="6"/>
      <c r="L2046" s="6"/>
      <c r="M2046" s="6"/>
      <c r="N2046" s="6"/>
      <c r="O2046" s="6"/>
      <c r="P2046" s="6"/>
      <c r="Q2046" s="6"/>
      <c r="R2046" s="6"/>
      <c r="S2046" s="6"/>
      <c r="T2046" s="6"/>
    </row>
    <row r="2047" spans="6:20" x14ac:dyDescent="0.2">
      <c r="F2047" s="6"/>
      <c r="G2047" s="6"/>
      <c r="H2047" s="6"/>
      <c r="I2047" s="6"/>
      <c r="J2047" s="6"/>
      <c r="K2047" s="6"/>
      <c r="L2047" s="6"/>
      <c r="M2047" s="6"/>
      <c r="N2047" s="6"/>
      <c r="O2047" s="6"/>
      <c r="P2047" s="6"/>
      <c r="Q2047" s="6"/>
      <c r="R2047" s="6"/>
      <c r="S2047" s="6"/>
      <c r="T2047" s="6"/>
    </row>
    <row r="2048" spans="6:20" x14ac:dyDescent="0.2">
      <c r="F2048" s="6"/>
      <c r="G2048" s="6"/>
      <c r="H2048" s="6"/>
      <c r="I2048" s="6"/>
      <c r="J2048" s="6"/>
      <c r="K2048" s="6"/>
      <c r="L2048" s="6"/>
      <c r="M2048" s="6"/>
      <c r="N2048" s="6"/>
      <c r="O2048" s="6"/>
      <c r="P2048" s="6"/>
      <c r="Q2048" s="6"/>
      <c r="R2048" s="6"/>
      <c r="S2048" s="6"/>
      <c r="T2048" s="6"/>
    </row>
    <row r="2049" spans="6:20" x14ac:dyDescent="0.2">
      <c r="F2049" s="6"/>
      <c r="G2049" s="6"/>
      <c r="H2049" s="6"/>
      <c r="I2049" s="6"/>
      <c r="J2049" s="6"/>
      <c r="K2049" s="6"/>
      <c r="L2049" s="6"/>
      <c r="M2049" s="6"/>
      <c r="N2049" s="6"/>
      <c r="O2049" s="6"/>
      <c r="P2049" s="6"/>
      <c r="Q2049" s="6"/>
      <c r="R2049" s="6"/>
      <c r="S2049" s="6"/>
      <c r="T2049" s="6"/>
    </row>
    <row r="2050" spans="6:20" x14ac:dyDescent="0.2">
      <c r="F2050" s="6"/>
      <c r="G2050" s="6"/>
      <c r="H2050" s="6"/>
      <c r="I2050" s="6"/>
      <c r="J2050" s="6"/>
      <c r="K2050" s="6"/>
      <c r="L2050" s="6"/>
      <c r="M2050" s="6"/>
      <c r="N2050" s="6"/>
      <c r="O2050" s="6"/>
      <c r="P2050" s="6"/>
      <c r="Q2050" s="6"/>
      <c r="R2050" s="6"/>
      <c r="S2050" s="6"/>
      <c r="T2050" s="6"/>
    </row>
    <row r="2051" spans="6:20" x14ac:dyDescent="0.2">
      <c r="F2051" s="6"/>
      <c r="G2051" s="6"/>
      <c r="H2051" s="6"/>
      <c r="I2051" s="6"/>
      <c r="J2051" s="6"/>
      <c r="K2051" s="6"/>
      <c r="L2051" s="6"/>
      <c r="M2051" s="6"/>
      <c r="N2051" s="6"/>
      <c r="O2051" s="6"/>
      <c r="P2051" s="6"/>
      <c r="Q2051" s="6"/>
      <c r="R2051" s="6"/>
      <c r="S2051" s="6"/>
      <c r="T2051" s="6"/>
    </row>
    <row r="2052" spans="6:20" x14ac:dyDescent="0.2">
      <c r="F2052" s="6"/>
      <c r="G2052" s="6"/>
      <c r="H2052" s="6"/>
      <c r="I2052" s="6"/>
      <c r="J2052" s="6"/>
      <c r="K2052" s="6"/>
      <c r="L2052" s="6"/>
      <c r="M2052" s="6"/>
      <c r="N2052" s="6"/>
      <c r="O2052" s="6"/>
      <c r="P2052" s="6"/>
      <c r="Q2052" s="6"/>
      <c r="R2052" s="6"/>
      <c r="S2052" s="6"/>
      <c r="T2052" s="6"/>
    </row>
    <row r="2053" spans="6:20" x14ac:dyDescent="0.2">
      <c r="F2053" s="6"/>
      <c r="G2053" s="6"/>
      <c r="H2053" s="6"/>
      <c r="I2053" s="6"/>
      <c r="J2053" s="6"/>
      <c r="K2053" s="6"/>
      <c r="L2053" s="6"/>
      <c r="M2053" s="6"/>
      <c r="N2053" s="6"/>
      <c r="O2053" s="6"/>
      <c r="P2053" s="6"/>
      <c r="Q2053" s="6"/>
      <c r="R2053" s="6"/>
      <c r="S2053" s="6"/>
      <c r="T2053" s="6"/>
    </row>
    <row r="2054" spans="6:20" x14ac:dyDescent="0.2">
      <c r="F2054" s="6"/>
      <c r="G2054" s="6"/>
      <c r="H2054" s="6"/>
      <c r="I2054" s="6"/>
      <c r="J2054" s="6"/>
      <c r="K2054" s="6"/>
      <c r="L2054" s="6"/>
      <c r="M2054" s="6"/>
      <c r="N2054" s="6"/>
      <c r="O2054" s="6"/>
      <c r="P2054" s="6"/>
      <c r="Q2054" s="6"/>
      <c r="R2054" s="6"/>
      <c r="S2054" s="6"/>
      <c r="T2054" s="6"/>
    </row>
    <row r="2055" spans="6:20" x14ac:dyDescent="0.2">
      <c r="F2055" s="6"/>
      <c r="G2055" s="6"/>
      <c r="H2055" s="6"/>
      <c r="I2055" s="6"/>
      <c r="J2055" s="6"/>
      <c r="K2055" s="6"/>
      <c r="L2055" s="6"/>
      <c r="M2055" s="6"/>
      <c r="N2055" s="6"/>
      <c r="O2055" s="6"/>
      <c r="P2055" s="6"/>
      <c r="Q2055" s="6"/>
      <c r="R2055" s="6"/>
      <c r="S2055" s="6"/>
      <c r="T2055" s="6"/>
    </row>
    <row r="2056" spans="6:20" x14ac:dyDescent="0.2">
      <c r="F2056" s="6"/>
      <c r="G2056" s="6"/>
      <c r="H2056" s="6"/>
      <c r="I2056" s="6"/>
      <c r="J2056" s="6"/>
      <c r="K2056" s="6"/>
      <c r="L2056" s="6"/>
      <c r="M2056" s="6"/>
      <c r="N2056" s="6"/>
      <c r="O2056" s="6"/>
      <c r="P2056" s="6"/>
      <c r="Q2056" s="6"/>
      <c r="R2056" s="6"/>
      <c r="S2056" s="6"/>
      <c r="T2056" s="6"/>
    </row>
    <row r="2057" spans="6:20" x14ac:dyDescent="0.2">
      <c r="F2057" s="6"/>
      <c r="G2057" s="6"/>
      <c r="H2057" s="6"/>
      <c r="I2057" s="6"/>
      <c r="J2057" s="6"/>
      <c r="K2057" s="6"/>
      <c r="L2057" s="6"/>
      <c r="M2057" s="6"/>
      <c r="N2057" s="6"/>
      <c r="O2057" s="6"/>
      <c r="P2057" s="6"/>
      <c r="Q2057" s="6"/>
      <c r="R2057" s="6"/>
      <c r="S2057" s="6"/>
      <c r="T2057" s="6"/>
    </row>
    <row r="2058" spans="6:20" x14ac:dyDescent="0.2">
      <c r="F2058" s="6"/>
      <c r="G2058" s="6"/>
      <c r="H2058" s="6"/>
      <c r="I2058" s="6"/>
      <c r="J2058" s="6"/>
      <c r="K2058" s="6"/>
      <c r="L2058" s="6"/>
      <c r="M2058" s="6"/>
      <c r="N2058" s="6"/>
      <c r="O2058" s="6"/>
      <c r="P2058" s="6"/>
      <c r="Q2058" s="6"/>
      <c r="R2058" s="6"/>
      <c r="S2058" s="6"/>
      <c r="T2058" s="6"/>
    </row>
    <row r="2059" spans="6:20" x14ac:dyDescent="0.2">
      <c r="F2059" s="6"/>
      <c r="G2059" s="6"/>
      <c r="H2059" s="6"/>
      <c r="I2059" s="6"/>
      <c r="J2059" s="6"/>
      <c r="K2059" s="6"/>
      <c r="L2059" s="6"/>
      <c r="M2059" s="6"/>
      <c r="N2059" s="6"/>
      <c r="O2059" s="6"/>
      <c r="P2059" s="6"/>
      <c r="Q2059" s="6"/>
      <c r="R2059" s="6"/>
      <c r="S2059" s="6"/>
      <c r="T2059" s="6"/>
    </row>
    <row r="2060" spans="6:20" x14ac:dyDescent="0.2">
      <c r="F2060" s="6"/>
      <c r="G2060" s="6"/>
      <c r="H2060" s="6"/>
      <c r="I2060" s="6"/>
      <c r="J2060" s="6"/>
      <c r="K2060" s="6"/>
      <c r="L2060" s="6"/>
      <c r="M2060" s="6"/>
      <c r="N2060" s="6"/>
      <c r="O2060" s="6"/>
      <c r="P2060" s="6"/>
      <c r="Q2060" s="6"/>
      <c r="R2060" s="6"/>
      <c r="S2060" s="6"/>
      <c r="T2060" s="6"/>
    </row>
    <row r="2061" spans="6:20" x14ac:dyDescent="0.2">
      <c r="F2061" s="6"/>
      <c r="G2061" s="6"/>
      <c r="H2061" s="6"/>
      <c r="I2061" s="6"/>
      <c r="J2061" s="6"/>
      <c r="K2061" s="6"/>
      <c r="L2061" s="6"/>
      <c r="M2061" s="6"/>
      <c r="N2061" s="6"/>
      <c r="O2061" s="6"/>
      <c r="P2061" s="6"/>
      <c r="Q2061" s="6"/>
      <c r="R2061" s="6"/>
      <c r="S2061" s="6"/>
      <c r="T2061" s="6"/>
    </row>
    <row r="2062" spans="6:20" x14ac:dyDescent="0.2">
      <c r="F2062" s="6"/>
      <c r="G2062" s="6"/>
      <c r="H2062" s="6"/>
      <c r="I2062" s="6"/>
      <c r="J2062" s="6"/>
      <c r="K2062" s="6"/>
      <c r="L2062" s="6"/>
      <c r="M2062" s="6"/>
      <c r="N2062" s="6"/>
      <c r="O2062" s="6"/>
      <c r="P2062" s="6"/>
      <c r="Q2062" s="6"/>
      <c r="R2062" s="6"/>
      <c r="S2062" s="6"/>
      <c r="T2062" s="6"/>
    </row>
    <row r="2063" spans="6:20" x14ac:dyDescent="0.2">
      <c r="F2063" s="6"/>
      <c r="G2063" s="6"/>
      <c r="H2063" s="6"/>
      <c r="I2063" s="6"/>
      <c r="J2063" s="6"/>
      <c r="K2063" s="6"/>
      <c r="L2063" s="6"/>
      <c r="M2063" s="6"/>
      <c r="N2063" s="6"/>
      <c r="O2063" s="6"/>
      <c r="P2063" s="6"/>
      <c r="Q2063" s="6"/>
      <c r="R2063" s="6"/>
      <c r="S2063" s="6"/>
      <c r="T2063" s="6"/>
    </row>
    <row r="2064" spans="6:20" x14ac:dyDescent="0.2">
      <c r="F2064" s="6"/>
      <c r="G2064" s="6"/>
      <c r="H2064" s="6"/>
      <c r="I2064" s="6"/>
      <c r="J2064" s="6"/>
      <c r="K2064" s="6"/>
      <c r="L2064" s="6"/>
      <c r="M2064" s="6"/>
      <c r="N2064" s="6"/>
      <c r="O2064" s="6"/>
      <c r="P2064" s="6"/>
      <c r="Q2064" s="6"/>
      <c r="R2064" s="6"/>
      <c r="S2064" s="6"/>
      <c r="T2064" s="6"/>
    </row>
    <row r="2065" spans="6:20" x14ac:dyDescent="0.2">
      <c r="F2065" s="6"/>
      <c r="G2065" s="6"/>
      <c r="H2065" s="6"/>
      <c r="I2065" s="6"/>
      <c r="J2065" s="6"/>
      <c r="K2065" s="6"/>
      <c r="L2065" s="6"/>
      <c r="M2065" s="6"/>
      <c r="N2065" s="6"/>
      <c r="O2065" s="6"/>
      <c r="P2065" s="6"/>
      <c r="Q2065" s="6"/>
      <c r="R2065" s="6"/>
      <c r="S2065" s="6"/>
      <c r="T2065" s="6"/>
    </row>
    <row r="2066" spans="6:20" x14ac:dyDescent="0.2">
      <c r="F2066" s="6"/>
      <c r="G2066" s="6"/>
      <c r="H2066" s="6"/>
      <c r="I2066" s="6"/>
      <c r="J2066" s="6"/>
      <c r="K2066" s="6"/>
      <c r="L2066" s="6"/>
      <c r="M2066" s="6"/>
      <c r="N2066" s="6"/>
      <c r="O2066" s="6"/>
      <c r="P2066" s="6"/>
      <c r="Q2066" s="6"/>
      <c r="R2066" s="6"/>
      <c r="S2066" s="6"/>
      <c r="T2066" s="6"/>
    </row>
    <row r="2067" spans="6:20" x14ac:dyDescent="0.2">
      <c r="F2067" s="6"/>
      <c r="G2067" s="6"/>
      <c r="H2067" s="6"/>
      <c r="I2067" s="6"/>
      <c r="J2067" s="6"/>
      <c r="K2067" s="6"/>
      <c r="L2067" s="6"/>
      <c r="M2067" s="6"/>
      <c r="N2067" s="6"/>
      <c r="O2067" s="6"/>
      <c r="P2067" s="6"/>
      <c r="Q2067" s="6"/>
      <c r="R2067" s="6"/>
      <c r="S2067" s="6"/>
      <c r="T2067" s="6"/>
    </row>
    <row r="2068" spans="6:20" x14ac:dyDescent="0.2">
      <c r="F2068" s="6"/>
      <c r="G2068" s="6"/>
      <c r="H2068" s="6"/>
      <c r="I2068" s="6"/>
      <c r="J2068" s="6"/>
      <c r="K2068" s="6"/>
      <c r="L2068" s="6"/>
      <c r="M2068" s="6"/>
      <c r="N2068" s="6"/>
      <c r="O2068" s="6"/>
      <c r="P2068" s="6"/>
      <c r="Q2068" s="6"/>
      <c r="R2068" s="6"/>
      <c r="S2068" s="6"/>
      <c r="T2068" s="6"/>
    </row>
    <row r="2069" spans="6:20" x14ac:dyDescent="0.2">
      <c r="F2069" s="6"/>
      <c r="G2069" s="6"/>
      <c r="H2069" s="6"/>
      <c r="I2069" s="6"/>
      <c r="J2069" s="6"/>
      <c r="K2069" s="6"/>
      <c r="L2069" s="6"/>
      <c r="M2069" s="6"/>
      <c r="N2069" s="6"/>
      <c r="O2069" s="6"/>
      <c r="P2069" s="6"/>
      <c r="Q2069" s="6"/>
      <c r="R2069" s="6"/>
      <c r="S2069" s="6"/>
      <c r="T2069" s="6"/>
    </row>
    <row r="2070" spans="6:20" x14ac:dyDescent="0.2">
      <c r="F2070" s="6"/>
      <c r="G2070" s="6"/>
      <c r="H2070" s="6"/>
      <c r="I2070" s="6"/>
      <c r="J2070" s="6"/>
      <c r="K2070" s="6"/>
      <c r="L2070" s="6"/>
      <c r="M2070" s="6"/>
      <c r="N2070" s="6"/>
      <c r="O2070" s="6"/>
      <c r="P2070" s="6"/>
      <c r="Q2070" s="6"/>
      <c r="R2070" s="6"/>
      <c r="S2070" s="6"/>
      <c r="T2070" s="6"/>
    </row>
    <row r="2071" spans="6:20" x14ac:dyDescent="0.2">
      <c r="F2071" s="6"/>
      <c r="G2071" s="6"/>
      <c r="H2071" s="6"/>
      <c r="I2071" s="6"/>
      <c r="J2071" s="6"/>
      <c r="K2071" s="6"/>
      <c r="L2071" s="6"/>
      <c r="M2071" s="6"/>
      <c r="N2071" s="6"/>
      <c r="O2071" s="6"/>
      <c r="P2071" s="6"/>
      <c r="Q2071" s="6"/>
      <c r="R2071" s="6"/>
      <c r="S2071" s="6"/>
      <c r="T2071" s="6"/>
    </row>
    <row r="2072" spans="6:20" x14ac:dyDescent="0.2">
      <c r="F2072" s="6"/>
      <c r="G2072" s="6"/>
      <c r="H2072" s="6"/>
      <c r="I2072" s="6"/>
      <c r="J2072" s="6"/>
      <c r="K2072" s="6"/>
      <c r="L2072" s="6"/>
      <c r="M2072" s="6"/>
      <c r="N2072" s="6"/>
      <c r="O2072" s="6"/>
      <c r="P2072" s="6"/>
      <c r="Q2072" s="6"/>
      <c r="R2072" s="6"/>
      <c r="S2072" s="6"/>
      <c r="T2072" s="6"/>
    </row>
    <row r="2073" spans="6:20" x14ac:dyDescent="0.2">
      <c r="F2073" s="6"/>
      <c r="G2073" s="6"/>
      <c r="H2073" s="6"/>
      <c r="I2073" s="6"/>
      <c r="J2073" s="6"/>
      <c r="K2073" s="6"/>
      <c r="L2073" s="6"/>
      <c r="M2073" s="6"/>
      <c r="N2073" s="6"/>
      <c r="O2073" s="6"/>
      <c r="P2073" s="6"/>
      <c r="Q2073" s="6"/>
      <c r="R2073" s="6"/>
      <c r="S2073" s="6"/>
      <c r="T2073" s="6"/>
    </row>
    <row r="2074" spans="6:20" x14ac:dyDescent="0.2">
      <c r="F2074" s="6"/>
      <c r="G2074" s="6"/>
      <c r="H2074" s="6"/>
      <c r="I2074" s="6"/>
      <c r="J2074" s="6"/>
      <c r="K2074" s="6"/>
      <c r="L2074" s="6"/>
      <c r="M2074" s="6"/>
      <c r="N2074" s="6"/>
      <c r="O2074" s="6"/>
      <c r="P2074" s="6"/>
      <c r="Q2074" s="6"/>
      <c r="R2074" s="6"/>
      <c r="S2074" s="6"/>
      <c r="T2074" s="6"/>
    </row>
    <row r="2075" spans="6:20" x14ac:dyDescent="0.2">
      <c r="F2075" s="6"/>
      <c r="G2075" s="6"/>
      <c r="H2075" s="6"/>
      <c r="I2075" s="6"/>
      <c r="J2075" s="6"/>
      <c r="K2075" s="6"/>
      <c r="L2075" s="6"/>
      <c r="M2075" s="6"/>
      <c r="N2075" s="6"/>
      <c r="O2075" s="6"/>
      <c r="P2075" s="6"/>
      <c r="Q2075" s="6"/>
      <c r="R2075" s="6"/>
      <c r="S2075" s="6"/>
      <c r="T2075" s="6"/>
    </row>
    <row r="2076" spans="6:20" x14ac:dyDescent="0.2">
      <c r="F2076" s="6"/>
      <c r="G2076" s="6"/>
      <c r="H2076" s="6"/>
      <c r="I2076" s="6"/>
      <c r="J2076" s="6"/>
      <c r="K2076" s="6"/>
      <c r="L2076" s="6"/>
      <c r="M2076" s="6"/>
      <c r="N2076" s="6"/>
      <c r="O2076" s="6"/>
      <c r="P2076" s="6"/>
      <c r="Q2076" s="6"/>
      <c r="R2076" s="6"/>
      <c r="S2076" s="6"/>
      <c r="T2076" s="6"/>
    </row>
    <row r="2077" spans="6:20" x14ac:dyDescent="0.2">
      <c r="F2077" s="6"/>
      <c r="G2077" s="6"/>
      <c r="H2077" s="6"/>
      <c r="I2077" s="6"/>
      <c r="J2077" s="6"/>
      <c r="K2077" s="6"/>
      <c r="L2077" s="6"/>
      <c r="M2077" s="6"/>
      <c r="N2077" s="6"/>
      <c r="O2077" s="6"/>
      <c r="P2077" s="6"/>
      <c r="Q2077" s="6"/>
      <c r="R2077" s="6"/>
      <c r="S2077" s="6"/>
      <c r="T2077" s="6"/>
    </row>
    <row r="2078" spans="6:20" x14ac:dyDescent="0.2">
      <c r="F2078" s="6"/>
      <c r="G2078" s="6"/>
      <c r="H2078" s="6"/>
      <c r="I2078" s="6"/>
      <c r="J2078" s="6"/>
      <c r="K2078" s="6"/>
      <c r="L2078" s="6"/>
      <c r="M2078" s="6"/>
      <c r="N2078" s="6"/>
      <c r="O2078" s="6"/>
      <c r="P2078" s="6"/>
      <c r="Q2078" s="6"/>
      <c r="R2078" s="6"/>
      <c r="S2078" s="6"/>
      <c r="T2078" s="6"/>
    </row>
    <row r="2079" spans="6:20" x14ac:dyDescent="0.2">
      <c r="F2079" s="6"/>
      <c r="G2079" s="6"/>
      <c r="H2079" s="6"/>
      <c r="I2079" s="6"/>
      <c r="J2079" s="6"/>
      <c r="K2079" s="6"/>
      <c r="L2079" s="6"/>
      <c r="M2079" s="6"/>
      <c r="N2079" s="6"/>
      <c r="O2079" s="6"/>
      <c r="P2079" s="6"/>
      <c r="Q2079" s="6"/>
      <c r="R2079" s="6"/>
      <c r="S2079" s="6"/>
      <c r="T2079" s="6"/>
    </row>
    <row r="2080" spans="6:20" x14ac:dyDescent="0.2">
      <c r="F2080" s="6"/>
      <c r="G2080" s="6"/>
      <c r="H2080" s="6"/>
      <c r="I2080" s="6"/>
      <c r="J2080" s="6"/>
      <c r="K2080" s="6"/>
      <c r="L2080" s="6"/>
      <c r="M2080" s="6"/>
      <c r="N2080" s="6"/>
      <c r="O2080" s="6"/>
      <c r="P2080" s="6"/>
      <c r="Q2080" s="6"/>
      <c r="R2080" s="6"/>
      <c r="S2080" s="6"/>
      <c r="T2080" s="6"/>
    </row>
    <row r="2081" spans="6:20" x14ac:dyDescent="0.2">
      <c r="F2081" s="6"/>
      <c r="G2081" s="6"/>
      <c r="H2081" s="6"/>
      <c r="I2081" s="6"/>
      <c r="J2081" s="6"/>
      <c r="K2081" s="6"/>
      <c r="L2081" s="6"/>
      <c r="M2081" s="6"/>
      <c r="N2081" s="6"/>
      <c r="O2081" s="6"/>
      <c r="P2081" s="6"/>
      <c r="Q2081" s="6"/>
      <c r="R2081" s="6"/>
      <c r="S2081" s="6"/>
      <c r="T2081" s="6"/>
    </row>
    <row r="2082" spans="6:20" x14ac:dyDescent="0.2">
      <c r="F2082" s="6"/>
      <c r="G2082" s="6"/>
      <c r="H2082" s="6"/>
      <c r="I2082" s="6"/>
      <c r="J2082" s="6"/>
      <c r="K2082" s="6"/>
      <c r="L2082" s="6"/>
      <c r="M2082" s="6"/>
      <c r="N2082" s="6"/>
      <c r="O2082" s="6"/>
      <c r="P2082" s="6"/>
      <c r="Q2082" s="6"/>
      <c r="R2082" s="6"/>
      <c r="S2082" s="6"/>
      <c r="T2082" s="6"/>
    </row>
    <row r="2083" spans="6:20" x14ac:dyDescent="0.2">
      <c r="F2083" s="6"/>
      <c r="G2083" s="6"/>
      <c r="H2083" s="6"/>
      <c r="I2083" s="6"/>
      <c r="J2083" s="6"/>
      <c r="K2083" s="6"/>
      <c r="L2083" s="6"/>
      <c r="M2083" s="6"/>
      <c r="N2083" s="6"/>
      <c r="O2083" s="6"/>
      <c r="P2083" s="6"/>
      <c r="Q2083" s="6"/>
      <c r="R2083" s="6"/>
      <c r="S2083" s="6"/>
      <c r="T2083" s="6"/>
    </row>
    <row r="2084" spans="6:20" x14ac:dyDescent="0.2">
      <c r="F2084" s="6"/>
      <c r="G2084" s="6"/>
      <c r="H2084" s="6"/>
      <c r="I2084" s="6"/>
      <c r="J2084" s="6"/>
      <c r="K2084" s="6"/>
      <c r="L2084" s="6"/>
      <c r="M2084" s="6"/>
      <c r="N2084" s="6"/>
      <c r="O2084" s="6"/>
      <c r="P2084" s="6"/>
      <c r="Q2084" s="6"/>
      <c r="R2084" s="6"/>
      <c r="S2084" s="6"/>
      <c r="T2084" s="6"/>
    </row>
    <row r="2085" spans="6:20" x14ac:dyDescent="0.2">
      <c r="F2085" s="6"/>
      <c r="G2085" s="6"/>
      <c r="H2085" s="6"/>
      <c r="I2085" s="6"/>
      <c r="J2085" s="6"/>
      <c r="K2085" s="6"/>
      <c r="L2085" s="6"/>
      <c r="M2085" s="6"/>
      <c r="N2085" s="6"/>
      <c r="O2085" s="6"/>
      <c r="P2085" s="6"/>
      <c r="Q2085" s="6"/>
      <c r="R2085" s="6"/>
      <c r="S2085" s="6"/>
      <c r="T2085" s="6"/>
    </row>
    <row r="2086" spans="6:20" x14ac:dyDescent="0.2">
      <c r="F2086" s="6"/>
      <c r="G2086" s="6"/>
      <c r="H2086" s="6"/>
      <c r="I2086" s="6"/>
      <c r="J2086" s="6"/>
      <c r="K2086" s="6"/>
      <c r="L2086" s="6"/>
      <c r="M2086" s="6"/>
      <c r="N2086" s="6"/>
      <c r="O2086" s="6"/>
      <c r="P2086" s="6"/>
      <c r="Q2086" s="6"/>
      <c r="R2086" s="6"/>
      <c r="S2086" s="6"/>
      <c r="T2086" s="6"/>
    </row>
    <row r="2087" spans="6:20" x14ac:dyDescent="0.2">
      <c r="F2087" s="6"/>
      <c r="G2087" s="6"/>
      <c r="H2087" s="6"/>
      <c r="I2087" s="6"/>
      <c r="J2087" s="6"/>
      <c r="K2087" s="6"/>
      <c r="L2087" s="6"/>
      <c r="M2087" s="6"/>
      <c r="N2087" s="6"/>
      <c r="O2087" s="6"/>
      <c r="P2087" s="6"/>
      <c r="Q2087" s="6"/>
      <c r="R2087" s="6"/>
      <c r="S2087" s="6"/>
      <c r="T2087" s="6"/>
    </row>
    <row r="2088" spans="6:20" x14ac:dyDescent="0.2">
      <c r="F2088" s="6"/>
      <c r="G2088" s="6"/>
      <c r="H2088" s="6"/>
      <c r="I2088" s="6"/>
      <c r="J2088" s="6"/>
      <c r="K2088" s="6"/>
      <c r="L2088" s="6"/>
      <c r="M2088" s="6"/>
      <c r="N2088" s="6"/>
      <c r="O2088" s="6"/>
      <c r="P2088" s="6"/>
      <c r="Q2088" s="6"/>
      <c r="R2088" s="6"/>
      <c r="S2088" s="6"/>
      <c r="T2088" s="6"/>
    </row>
    <row r="2089" spans="6:20" x14ac:dyDescent="0.2">
      <c r="F2089" s="6"/>
      <c r="G2089" s="6"/>
      <c r="H2089" s="6"/>
      <c r="I2089" s="6"/>
      <c r="J2089" s="6"/>
      <c r="K2089" s="6"/>
      <c r="L2089" s="6"/>
      <c r="M2089" s="6"/>
      <c r="N2089" s="6"/>
      <c r="O2089" s="6"/>
      <c r="P2089" s="6"/>
      <c r="Q2089" s="6"/>
      <c r="R2089" s="6"/>
      <c r="S2089" s="6"/>
      <c r="T2089" s="6"/>
    </row>
    <row r="2090" spans="6:20" x14ac:dyDescent="0.2">
      <c r="F2090" s="6"/>
      <c r="G2090" s="6"/>
      <c r="H2090" s="6"/>
      <c r="I2090" s="6"/>
      <c r="J2090" s="6"/>
      <c r="K2090" s="6"/>
      <c r="L2090" s="6"/>
      <c r="M2090" s="6"/>
      <c r="N2090" s="6"/>
      <c r="O2090" s="6"/>
      <c r="P2090" s="6"/>
      <c r="Q2090" s="6"/>
      <c r="R2090" s="6"/>
      <c r="S2090" s="6"/>
      <c r="T2090" s="6"/>
    </row>
    <row r="2091" spans="6:20" x14ac:dyDescent="0.2">
      <c r="F2091" s="6"/>
      <c r="G2091" s="6"/>
      <c r="H2091" s="6"/>
      <c r="I2091" s="6"/>
      <c r="J2091" s="6"/>
      <c r="K2091" s="6"/>
      <c r="L2091" s="6"/>
      <c r="M2091" s="6"/>
      <c r="N2091" s="6"/>
      <c r="O2091" s="6"/>
      <c r="P2091" s="6"/>
      <c r="Q2091" s="6"/>
      <c r="R2091" s="6"/>
      <c r="S2091" s="6"/>
      <c r="T2091" s="6"/>
    </row>
    <row r="2092" spans="6:20" x14ac:dyDescent="0.2">
      <c r="F2092" s="6"/>
      <c r="G2092" s="6"/>
      <c r="H2092" s="6"/>
      <c r="I2092" s="6"/>
      <c r="J2092" s="6"/>
      <c r="K2092" s="6"/>
      <c r="L2092" s="6"/>
      <c r="M2092" s="6"/>
      <c r="N2092" s="6"/>
      <c r="O2092" s="6"/>
      <c r="P2092" s="6"/>
      <c r="Q2092" s="6"/>
      <c r="R2092" s="6"/>
      <c r="S2092" s="6"/>
      <c r="T2092" s="6"/>
    </row>
    <row r="2093" spans="6:20" x14ac:dyDescent="0.2">
      <c r="F2093" s="6"/>
      <c r="G2093" s="6"/>
      <c r="H2093" s="6"/>
      <c r="I2093" s="6"/>
      <c r="J2093" s="6"/>
      <c r="K2093" s="6"/>
      <c r="L2093" s="6"/>
      <c r="M2093" s="6"/>
      <c r="N2093" s="6"/>
      <c r="O2093" s="6"/>
      <c r="P2093" s="6"/>
      <c r="Q2093" s="6"/>
      <c r="R2093" s="6"/>
      <c r="S2093" s="6"/>
      <c r="T2093" s="6"/>
    </row>
    <row r="2094" spans="6:20" x14ac:dyDescent="0.2">
      <c r="F2094" s="6"/>
      <c r="G2094" s="6"/>
      <c r="H2094" s="6"/>
      <c r="I2094" s="6"/>
      <c r="J2094" s="6"/>
      <c r="K2094" s="6"/>
      <c r="L2094" s="6"/>
      <c r="M2094" s="6"/>
      <c r="N2094" s="6"/>
      <c r="O2094" s="6"/>
      <c r="P2094" s="6"/>
      <c r="Q2094" s="6"/>
      <c r="R2094" s="6"/>
      <c r="S2094" s="6"/>
      <c r="T2094" s="6"/>
    </row>
    <row r="2095" spans="6:20" x14ac:dyDescent="0.2">
      <c r="F2095" s="6"/>
      <c r="G2095" s="6"/>
      <c r="H2095" s="6"/>
      <c r="I2095" s="6"/>
      <c r="J2095" s="6"/>
      <c r="K2095" s="6"/>
      <c r="L2095" s="6"/>
      <c r="M2095" s="6"/>
      <c r="N2095" s="6"/>
      <c r="O2095" s="6"/>
      <c r="P2095" s="6"/>
      <c r="Q2095" s="6"/>
      <c r="R2095" s="6"/>
      <c r="S2095" s="6"/>
      <c r="T2095" s="6"/>
    </row>
    <row r="2096" spans="6:20" x14ac:dyDescent="0.2">
      <c r="F2096" s="6"/>
      <c r="G2096" s="6"/>
      <c r="H2096" s="6"/>
      <c r="I2096" s="6"/>
      <c r="J2096" s="6"/>
      <c r="K2096" s="6"/>
      <c r="L2096" s="6"/>
      <c r="M2096" s="6"/>
      <c r="N2096" s="6"/>
      <c r="O2096" s="6"/>
      <c r="P2096" s="6"/>
      <c r="Q2096" s="6"/>
      <c r="R2096" s="6"/>
      <c r="S2096" s="6"/>
      <c r="T2096" s="6"/>
    </row>
    <row r="2097" spans="6:20" x14ac:dyDescent="0.2">
      <c r="F2097" s="6"/>
      <c r="G2097" s="6"/>
      <c r="H2097" s="6"/>
      <c r="I2097" s="6"/>
      <c r="J2097" s="6"/>
      <c r="K2097" s="6"/>
      <c r="L2097" s="6"/>
      <c r="M2097" s="6"/>
      <c r="N2097" s="6"/>
      <c r="O2097" s="6"/>
      <c r="P2097" s="6"/>
      <c r="Q2097" s="6"/>
      <c r="R2097" s="6"/>
      <c r="S2097" s="6"/>
      <c r="T2097" s="6"/>
    </row>
    <row r="2098" spans="6:20" x14ac:dyDescent="0.2">
      <c r="F2098" s="6"/>
      <c r="G2098" s="6"/>
      <c r="H2098" s="6"/>
      <c r="I2098" s="6"/>
      <c r="J2098" s="6"/>
      <c r="K2098" s="6"/>
      <c r="L2098" s="6"/>
      <c r="M2098" s="6"/>
      <c r="N2098" s="6"/>
      <c r="O2098" s="6"/>
      <c r="P2098" s="6"/>
      <c r="Q2098" s="6"/>
      <c r="R2098" s="6"/>
      <c r="S2098" s="6"/>
      <c r="T2098" s="6"/>
    </row>
    <row r="2099" spans="6:20" x14ac:dyDescent="0.2">
      <c r="F2099" s="6"/>
      <c r="G2099" s="6"/>
      <c r="H2099" s="6"/>
      <c r="I2099" s="6"/>
      <c r="J2099" s="6"/>
      <c r="K2099" s="6"/>
      <c r="L2099" s="6"/>
      <c r="M2099" s="6"/>
      <c r="N2099" s="6"/>
      <c r="O2099" s="6"/>
      <c r="P2099" s="6"/>
      <c r="Q2099" s="6"/>
      <c r="R2099" s="6"/>
      <c r="S2099" s="6"/>
      <c r="T2099" s="6"/>
    </row>
    <row r="2100" spans="6:20" x14ac:dyDescent="0.2">
      <c r="F2100" s="6"/>
      <c r="G2100" s="6"/>
      <c r="H2100" s="6"/>
      <c r="I2100" s="6"/>
      <c r="J2100" s="6"/>
      <c r="K2100" s="6"/>
      <c r="L2100" s="6"/>
      <c r="M2100" s="6"/>
      <c r="N2100" s="6"/>
      <c r="O2100" s="6"/>
      <c r="P2100" s="6"/>
      <c r="Q2100" s="6"/>
      <c r="R2100" s="6"/>
      <c r="S2100" s="6"/>
      <c r="T2100" s="6"/>
    </row>
    <row r="2101" spans="6:20" x14ac:dyDescent="0.2">
      <c r="F2101" s="6"/>
      <c r="G2101" s="6"/>
      <c r="H2101" s="6"/>
      <c r="I2101" s="6"/>
      <c r="J2101" s="6"/>
      <c r="K2101" s="6"/>
      <c r="L2101" s="6"/>
      <c r="M2101" s="6"/>
      <c r="N2101" s="6"/>
      <c r="O2101" s="6"/>
      <c r="P2101" s="6"/>
      <c r="Q2101" s="6"/>
      <c r="R2101" s="6"/>
      <c r="S2101" s="6"/>
      <c r="T2101" s="6"/>
    </row>
    <row r="2102" spans="6:20" x14ac:dyDescent="0.2">
      <c r="F2102" s="6"/>
      <c r="G2102" s="6"/>
      <c r="H2102" s="6"/>
      <c r="I2102" s="6"/>
      <c r="J2102" s="6"/>
      <c r="K2102" s="6"/>
      <c r="L2102" s="6"/>
      <c r="M2102" s="6"/>
      <c r="N2102" s="6"/>
      <c r="O2102" s="6"/>
      <c r="P2102" s="6"/>
      <c r="Q2102" s="6"/>
      <c r="R2102" s="6"/>
      <c r="S2102" s="6"/>
      <c r="T2102" s="6"/>
    </row>
    <row r="2103" spans="6:20" x14ac:dyDescent="0.2">
      <c r="F2103" s="6"/>
      <c r="G2103" s="6"/>
      <c r="H2103" s="6"/>
      <c r="I2103" s="6"/>
      <c r="J2103" s="6"/>
      <c r="K2103" s="6"/>
      <c r="L2103" s="6"/>
      <c r="M2103" s="6"/>
      <c r="N2103" s="6"/>
      <c r="O2103" s="6"/>
      <c r="P2103" s="6"/>
      <c r="Q2103" s="6"/>
      <c r="R2103" s="6"/>
      <c r="S2103" s="6"/>
      <c r="T2103" s="6"/>
    </row>
    <row r="2104" spans="6:20" x14ac:dyDescent="0.2">
      <c r="F2104" s="6"/>
      <c r="G2104" s="6"/>
      <c r="H2104" s="6"/>
      <c r="I2104" s="6"/>
      <c r="J2104" s="6"/>
      <c r="K2104" s="6"/>
      <c r="L2104" s="6"/>
      <c r="M2104" s="6"/>
      <c r="N2104" s="6"/>
      <c r="O2104" s="6"/>
      <c r="P2104" s="6"/>
      <c r="Q2104" s="6"/>
      <c r="R2104" s="6"/>
      <c r="S2104" s="6"/>
      <c r="T2104" s="6"/>
    </row>
    <row r="2105" spans="6:20" x14ac:dyDescent="0.2">
      <c r="F2105" s="6"/>
      <c r="G2105" s="6"/>
      <c r="H2105" s="6"/>
      <c r="I2105" s="6"/>
      <c r="J2105" s="6"/>
      <c r="K2105" s="6"/>
      <c r="L2105" s="6"/>
      <c r="M2105" s="6"/>
      <c r="N2105" s="6"/>
      <c r="O2105" s="6"/>
      <c r="P2105" s="6"/>
      <c r="Q2105" s="6"/>
      <c r="R2105" s="6"/>
      <c r="S2105" s="6"/>
      <c r="T2105" s="6"/>
    </row>
    <row r="2106" spans="6:20" x14ac:dyDescent="0.2">
      <c r="F2106" s="6"/>
      <c r="G2106" s="6"/>
      <c r="H2106" s="6"/>
      <c r="I2106" s="6"/>
      <c r="J2106" s="6"/>
      <c r="K2106" s="6"/>
      <c r="L2106" s="6"/>
      <c r="M2106" s="6"/>
      <c r="N2106" s="6"/>
      <c r="O2106" s="6"/>
      <c r="P2106" s="6"/>
      <c r="Q2106" s="6"/>
      <c r="R2106" s="6"/>
      <c r="S2106" s="6"/>
      <c r="T2106" s="6"/>
    </row>
    <row r="2107" spans="6:20" x14ac:dyDescent="0.2">
      <c r="F2107" s="6"/>
      <c r="G2107" s="6"/>
      <c r="H2107" s="6"/>
      <c r="I2107" s="6"/>
      <c r="J2107" s="6"/>
      <c r="K2107" s="6"/>
      <c r="L2107" s="6"/>
      <c r="M2107" s="6"/>
      <c r="N2107" s="6"/>
      <c r="O2107" s="6"/>
      <c r="P2107" s="6"/>
      <c r="Q2107" s="6"/>
      <c r="R2107" s="6"/>
      <c r="S2107" s="6"/>
      <c r="T2107" s="6"/>
    </row>
    <row r="2108" spans="6:20" x14ac:dyDescent="0.2">
      <c r="F2108" s="6"/>
      <c r="G2108" s="6"/>
      <c r="H2108" s="6"/>
      <c r="I2108" s="6"/>
      <c r="J2108" s="6"/>
      <c r="K2108" s="6"/>
      <c r="L2108" s="6"/>
      <c r="M2108" s="6"/>
      <c r="N2108" s="6"/>
      <c r="O2108" s="6"/>
      <c r="P2108" s="6"/>
      <c r="Q2108" s="6"/>
      <c r="R2108" s="6"/>
      <c r="S2108" s="6"/>
      <c r="T2108" s="6"/>
    </row>
    <row r="2109" spans="6:20" x14ac:dyDescent="0.2">
      <c r="F2109" s="6"/>
      <c r="G2109" s="6"/>
      <c r="H2109" s="6"/>
      <c r="I2109" s="6"/>
      <c r="J2109" s="6"/>
      <c r="K2109" s="6"/>
      <c r="L2109" s="6"/>
      <c r="M2109" s="6"/>
      <c r="N2109" s="6"/>
      <c r="O2109" s="6"/>
      <c r="P2109" s="6"/>
      <c r="Q2109" s="6"/>
      <c r="R2109" s="6"/>
      <c r="S2109" s="6"/>
      <c r="T2109" s="6"/>
    </row>
    <row r="2110" spans="6:20" x14ac:dyDescent="0.2">
      <c r="F2110" s="6"/>
      <c r="G2110" s="6"/>
      <c r="H2110" s="6"/>
      <c r="I2110" s="6"/>
      <c r="J2110" s="6"/>
      <c r="K2110" s="6"/>
      <c r="L2110" s="6"/>
      <c r="M2110" s="6"/>
      <c r="N2110" s="6"/>
      <c r="O2110" s="6"/>
      <c r="P2110" s="6"/>
      <c r="Q2110" s="6"/>
      <c r="R2110" s="6"/>
      <c r="S2110" s="6"/>
      <c r="T2110" s="6"/>
    </row>
    <row r="2111" spans="6:20" x14ac:dyDescent="0.2">
      <c r="F2111" s="6"/>
      <c r="G2111" s="6"/>
      <c r="H2111" s="6"/>
      <c r="I2111" s="6"/>
      <c r="J2111" s="6"/>
      <c r="K2111" s="6"/>
      <c r="L2111" s="6"/>
      <c r="M2111" s="6"/>
      <c r="N2111" s="6"/>
      <c r="O2111" s="6"/>
      <c r="P2111" s="6"/>
      <c r="Q2111" s="6"/>
      <c r="R2111" s="6"/>
      <c r="S2111" s="6"/>
      <c r="T2111" s="6"/>
    </row>
    <row r="2112" spans="6:20" x14ac:dyDescent="0.2">
      <c r="F2112" s="6"/>
      <c r="G2112" s="6"/>
      <c r="H2112" s="6"/>
      <c r="I2112" s="6"/>
      <c r="J2112" s="6"/>
      <c r="K2112" s="6"/>
      <c r="L2112" s="6"/>
      <c r="M2112" s="6"/>
      <c r="N2112" s="6"/>
      <c r="O2112" s="6"/>
      <c r="P2112" s="6"/>
      <c r="Q2112" s="6"/>
      <c r="R2112" s="6"/>
      <c r="S2112" s="6"/>
      <c r="T2112" s="6"/>
    </row>
    <row r="2113" spans="6:20" x14ac:dyDescent="0.2">
      <c r="F2113" s="6"/>
      <c r="G2113" s="6"/>
      <c r="H2113" s="6"/>
      <c r="I2113" s="6"/>
      <c r="J2113" s="6"/>
      <c r="K2113" s="6"/>
      <c r="L2113" s="6"/>
      <c r="M2113" s="6"/>
      <c r="N2113" s="6"/>
      <c r="O2113" s="6"/>
      <c r="P2113" s="6"/>
      <c r="Q2113" s="6"/>
      <c r="R2113" s="6"/>
      <c r="S2113" s="6"/>
      <c r="T2113" s="6"/>
    </row>
    <row r="2114" spans="6:20" x14ac:dyDescent="0.2">
      <c r="F2114" s="6"/>
      <c r="G2114" s="6"/>
      <c r="H2114" s="6"/>
      <c r="I2114" s="6"/>
      <c r="J2114" s="6"/>
      <c r="K2114" s="6"/>
      <c r="L2114" s="6"/>
      <c r="M2114" s="6"/>
      <c r="N2114" s="6"/>
      <c r="O2114" s="6"/>
      <c r="P2114" s="6"/>
      <c r="Q2114" s="6"/>
      <c r="R2114" s="6"/>
      <c r="S2114" s="6"/>
      <c r="T2114" s="6"/>
    </row>
    <row r="2115" spans="6:20" x14ac:dyDescent="0.2">
      <c r="F2115" s="6"/>
      <c r="G2115" s="6"/>
      <c r="H2115" s="6"/>
      <c r="I2115" s="6"/>
      <c r="J2115" s="6"/>
      <c r="K2115" s="6"/>
      <c r="L2115" s="6"/>
      <c r="M2115" s="6"/>
      <c r="N2115" s="6"/>
      <c r="O2115" s="6"/>
      <c r="P2115" s="6"/>
      <c r="Q2115" s="6"/>
      <c r="R2115" s="6"/>
      <c r="S2115" s="6"/>
      <c r="T2115" s="6"/>
    </row>
    <row r="2116" spans="6:20" x14ac:dyDescent="0.2">
      <c r="F2116" s="6"/>
      <c r="G2116" s="6"/>
      <c r="H2116" s="6"/>
      <c r="I2116" s="6"/>
      <c r="J2116" s="6"/>
      <c r="K2116" s="6"/>
      <c r="L2116" s="6"/>
      <c r="M2116" s="6"/>
      <c r="N2116" s="6"/>
      <c r="O2116" s="6"/>
      <c r="P2116" s="6"/>
      <c r="Q2116" s="6"/>
      <c r="R2116" s="6"/>
      <c r="S2116" s="6"/>
      <c r="T2116" s="6"/>
    </row>
    <row r="2117" spans="6:20" x14ac:dyDescent="0.2">
      <c r="F2117" s="6"/>
      <c r="G2117" s="6"/>
      <c r="H2117" s="6"/>
      <c r="I2117" s="6"/>
      <c r="J2117" s="6"/>
      <c r="K2117" s="6"/>
      <c r="L2117" s="6"/>
      <c r="M2117" s="6"/>
      <c r="N2117" s="6"/>
      <c r="O2117" s="6"/>
      <c r="P2117" s="6"/>
      <c r="Q2117" s="6"/>
      <c r="R2117" s="6"/>
      <c r="S2117" s="6"/>
      <c r="T2117" s="6"/>
    </row>
    <row r="2118" spans="6:20" x14ac:dyDescent="0.2">
      <c r="F2118" s="6"/>
      <c r="G2118" s="6"/>
      <c r="H2118" s="6"/>
      <c r="I2118" s="6"/>
      <c r="J2118" s="6"/>
      <c r="K2118" s="6"/>
      <c r="L2118" s="6"/>
      <c r="M2118" s="6"/>
      <c r="N2118" s="6"/>
      <c r="O2118" s="6"/>
      <c r="P2118" s="6"/>
      <c r="Q2118" s="6"/>
      <c r="R2118" s="6"/>
      <c r="S2118" s="6"/>
      <c r="T2118" s="6"/>
    </row>
    <row r="2119" spans="6:20" x14ac:dyDescent="0.2">
      <c r="F2119" s="6"/>
      <c r="G2119" s="6"/>
      <c r="H2119" s="6"/>
      <c r="I2119" s="6"/>
      <c r="J2119" s="6"/>
      <c r="K2119" s="6"/>
      <c r="L2119" s="6"/>
      <c r="M2119" s="6"/>
      <c r="N2119" s="6"/>
      <c r="O2119" s="6"/>
      <c r="P2119" s="6"/>
      <c r="Q2119" s="6"/>
      <c r="R2119" s="6"/>
      <c r="S2119" s="6"/>
      <c r="T2119" s="6"/>
    </row>
    <row r="2120" spans="6:20" x14ac:dyDescent="0.2">
      <c r="F2120" s="6"/>
      <c r="G2120" s="6"/>
      <c r="H2120" s="6"/>
      <c r="I2120" s="6"/>
      <c r="J2120" s="6"/>
      <c r="K2120" s="6"/>
      <c r="L2120" s="6"/>
      <c r="M2120" s="6"/>
      <c r="N2120" s="6"/>
      <c r="O2120" s="6"/>
      <c r="P2120" s="6"/>
      <c r="Q2120" s="6"/>
      <c r="R2120" s="6"/>
      <c r="S2120" s="6"/>
      <c r="T2120" s="6"/>
    </row>
    <row r="2121" spans="6:20" x14ac:dyDescent="0.2">
      <c r="F2121" s="6"/>
      <c r="G2121" s="6"/>
      <c r="H2121" s="6"/>
      <c r="I2121" s="6"/>
      <c r="J2121" s="6"/>
      <c r="K2121" s="6"/>
      <c r="L2121" s="6"/>
      <c r="M2121" s="6"/>
      <c r="N2121" s="6"/>
      <c r="O2121" s="6"/>
      <c r="P2121" s="6"/>
      <c r="Q2121" s="6"/>
      <c r="R2121" s="6"/>
      <c r="S2121" s="6"/>
      <c r="T2121" s="6"/>
    </row>
    <row r="2122" spans="6:20" x14ac:dyDescent="0.2">
      <c r="F2122" s="6"/>
      <c r="G2122" s="6"/>
      <c r="H2122" s="6"/>
      <c r="I2122" s="6"/>
      <c r="J2122" s="6"/>
      <c r="K2122" s="6"/>
      <c r="L2122" s="6"/>
      <c r="M2122" s="6"/>
      <c r="N2122" s="6"/>
      <c r="O2122" s="6"/>
      <c r="P2122" s="6"/>
      <c r="Q2122" s="6"/>
      <c r="R2122" s="6"/>
      <c r="S2122" s="6"/>
      <c r="T2122" s="6"/>
    </row>
    <row r="2123" spans="6:20" x14ac:dyDescent="0.2">
      <c r="F2123" s="6"/>
      <c r="G2123" s="6"/>
      <c r="H2123" s="6"/>
      <c r="I2123" s="6"/>
      <c r="J2123" s="6"/>
      <c r="K2123" s="6"/>
      <c r="L2123" s="6"/>
      <c r="M2123" s="6"/>
      <c r="N2123" s="6"/>
      <c r="O2123" s="6"/>
      <c r="P2123" s="6"/>
      <c r="Q2123" s="6"/>
      <c r="R2123" s="6"/>
      <c r="S2123" s="6"/>
      <c r="T2123" s="6"/>
    </row>
    <row r="2124" spans="6:20" x14ac:dyDescent="0.2">
      <c r="F2124" s="6"/>
      <c r="G2124" s="6"/>
      <c r="H2124" s="6"/>
      <c r="I2124" s="6"/>
      <c r="J2124" s="6"/>
      <c r="K2124" s="6"/>
      <c r="L2124" s="6"/>
      <c r="M2124" s="6"/>
      <c r="N2124" s="6"/>
      <c r="O2124" s="6"/>
      <c r="P2124" s="6"/>
      <c r="Q2124" s="6"/>
      <c r="R2124" s="6"/>
      <c r="S2124" s="6"/>
      <c r="T2124" s="6"/>
    </row>
    <row r="2125" spans="6:20" x14ac:dyDescent="0.2">
      <c r="F2125" s="6"/>
      <c r="G2125" s="6"/>
      <c r="H2125" s="6"/>
      <c r="I2125" s="6"/>
      <c r="J2125" s="6"/>
      <c r="K2125" s="6"/>
      <c r="L2125" s="6"/>
      <c r="M2125" s="6"/>
      <c r="N2125" s="6"/>
      <c r="O2125" s="6"/>
      <c r="P2125" s="6"/>
      <c r="Q2125" s="6"/>
      <c r="R2125" s="6"/>
      <c r="S2125" s="6"/>
      <c r="T2125" s="6"/>
    </row>
    <row r="2126" spans="6:20" x14ac:dyDescent="0.2">
      <c r="F2126" s="6"/>
      <c r="G2126" s="6"/>
      <c r="H2126" s="6"/>
      <c r="I2126" s="6"/>
      <c r="J2126" s="6"/>
      <c r="K2126" s="6"/>
      <c r="L2126" s="6"/>
      <c r="M2126" s="6"/>
      <c r="N2126" s="6"/>
      <c r="O2126" s="6"/>
      <c r="P2126" s="6"/>
      <c r="Q2126" s="6"/>
      <c r="R2126" s="6"/>
      <c r="S2126" s="6"/>
      <c r="T2126" s="6"/>
    </row>
    <row r="2127" spans="6:20" x14ac:dyDescent="0.2">
      <c r="F2127" s="6"/>
      <c r="G2127" s="6"/>
      <c r="H2127" s="6"/>
      <c r="I2127" s="6"/>
      <c r="J2127" s="6"/>
      <c r="K2127" s="6"/>
      <c r="L2127" s="6"/>
      <c r="M2127" s="6"/>
      <c r="N2127" s="6"/>
      <c r="O2127" s="6"/>
      <c r="P2127" s="6"/>
      <c r="Q2127" s="6"/>
      <c r="R2127" s="6"/>
      <c r="S2127" s="6"/>
      <c r="T2127" s="6"/>
    </row>
    <row r="2128" spans="6:20" x14ac:dyDescent="0.2">
      <c r="F2128" s="6"/>
      <c r="G2128" s="6"/>
      <c r="H2128" s="6"/>
      <c r="I2128" s="6"/>
      <c r="J2128" s="6"/>
      <c r="K2128" s="6"/>
      <c r="L2128" s="6"/>
      <c r="M2128" s="6"/>
      <c r="N2128" s="6"/>
      <c r="O2128" s="6"/>
      <c r="P2128" s="6"/>
      <c r="Q2128" s="6"/>
      <c r="R2128" s="6"/>
      <c r="S2128" s="6"/>
      <c r="T2128" s="6"/>
    </row>
    <row r="2129" spans="6:20" x14ac:dyDescent="0.2">
      <c r="F2129" s="6"/>
      <c r="G2129" s="6"/>
      <c r="H2129" s="6"/>
      <c r="I2129" s="6"/>
      <c r="J2129" s="6"/>
      <c r="K2129" s="6"/>
      <c r="L2129" s="6"/>
      <c r="M2129" s="6"/>
      <c r="N2129" s="6"/>
      <c r="O2129" s="6"/>
      <c r="P2129" s="6"/>
      <c r="Q2129" s="6"/>
      <c r="R2129" s="6"/>
      <c r="S2129" s="6"/>
      <c r="T2129" s="6"/>
    </row>
    <row r="2130" spans="6:20" x14ac:dyDescent="0.2">
      <c r="F2130" s="6"/>
      <c r="G2130" s="6"/>
      <c r="H2130" s="6"/>
      <c r="I2130" s="6"/>
      <c r="J2130" s="6"/>
      <c r="K2130" s="6"/>
      <c r="L2130" s="6"/>
      <c r="M2130" s="6"/>
      <c r="N2130" s="6"/>
      <c r="O2130" s="6"/>
      <c r="P2130" s="6"/>
      <c r="Q2130" s="6"/>
      <c r="R2130" s="6"/>
      <c r="S2130" s="6"/>
      <c r="T2130" s="6"/>
    </row>
    <row r="2131" spans="6:20" x14ac:dyDescent="0.2">
      <c r="F2131" s="6"/>
      <c r="G2131" s="6"/>
      <c r="H2131" s="6"/>
      <c r="I2131" s="6"/>
      <c r="J2131" s="6"/>
      <c r="K2131" s="6"/>
      <c r="L2131" s="6"/>
      <c r="M2131" s="6"/>
      <c r="N2131" s="6"/>
      <c r="O2131" s="6"/>
      <c r="P2131" s="6"/>
      <c r="Q2131" s="6"/>
      <c r="R2131" s="6"/>
      <c r="S2131" s="6"/>
      <c r="T2131" s="6"/>
    </row>
    <row r="2132" spans="6:20" x14ac:dyDescent="0.2">
      <c r="F2132" s="6"/>
      <c r="G2132" s="6"/>
      <c r="H2132" s="6"/>
      <c r="I2132" s="6"/>
      <c r="J2132" s="6"/>
      <c r="K2132" s="6"/>
      <c r="L2132" s="6"/>
      <c r="M2132" s="6"/>
      <c r="N2132" s="6"/>
      <c r="O2132" s="6"/>
      <c r="P2132" s="6"/>
      <c r="Q2132" s="6"/>
      <c r="R2132" s="6"/>
      <c r="S2132" s="6"/>
      <c r="T2132" s="6"/>
    </row>
    <row r="2133" spans="6:20" x14ac:dyDescent="0.2">
      <c r="F2133" s="6"/>
      <c r="G2133" s="6"/>
      <c r="H2133" s="6"/>
      <c r="I2133" s="6"/>
      <c r="J2133" s="6"/>
      <c r="K2133" s="6"/>
      <c r="L2133" s="6"/>
      <c r="M2133" s="6"/>
      <c r="N2133" s="6"/>
      <c r="O2133" s="6"/>
      <c r="P2133" s="6"/>
      <c r="Q2133" s="6"/>
      <c r="R2133" s="6"/>
      <c r="S2133" s="6"/>
      <c r="T2133" s="6"/>
    </row>
    <row r="2134" spans="6:20" x14ac:dyDescent="0.2">
      <c r="F2134" s="6"/>
      <c r="G2134" s="6"/>
      <c r="H2134" s="6"/>
      <c r="I2134" s="6"/>
      <c r="J2134" s="6"/>
      <c r="K2134" s="6"/>
      <c r="L2134" s="6"/>
      <c r="M2134" s="6"/>
      <c r="N2134" s="6"/>
      <c r="O2134" s="6"/>
      <c r="P2134" s="6"/>
      <c r="Q2134" s="6"/>
      <c r="R2134" s="6"/>
      <c r="S2134" s="6"/>
      <c r="T2134" s="6"/>
    </row>
    <row r="2135" spans="6:20" x14ac:dyDescent="0.2">
      <c r="F2135" s="6"/>
      <c r="G2135" s="6"/>
      <c r="H2135" s="6"/>
      <c r="I2135" s="6"/>
      <c r="J2135" s="6"/>
      <c r="K2135" s="6"/>
      <c r="L2135" s="6"/>
      <c r="M2135" s="6"/>
      <c r="N2135" s="6"/>
      <c r="O2135" s="6"/>
      <c r="P2135" s="6"/>
      <c r="Q2135" s="6"/>
      <c r="R2135" s="6"/>
      <c r="S2135" s="6"/>
      <c r="T2135" s="6"/>
    </row>
    <row r="2136" spans="6:20" x14ac:dyDescent="0.2">
      <c r="F2136" s="6"/>
      <c r="G2136" s="6"/>
      <c r="H2136" s="6"/>
      <c r="I2136" s="6"/>
      <c r="J2136" s="6"/>
      <c r="K2136" s="6"/>
      <c r="L2136" s="6"/>
      <c r="M2136" s="6"/>
      <c r="N2136" s="6"/>
      <c r="O2136" s="6"/>
      <c r="P2136" s="6"/>
      <c r="Q2136" s="6"/>
      <c r="R2136" s="6"/>
      <c r="S2136" s="6"/>
      <c r="T2136" s="6"/>
    </row>
    <row r="2137" spans="6:20" x14ac:dyDescent="0.2">
      <c r="F2137" s="6"/>
      <c r="G2137" s="6"/>
      <c r="H2137" s="6"/>
      <c r="I2137" s="6"/>
      <c r="J2137" s="6"/>
      <c r="K2137" s="6"/>
      <c r="L2137" s="6"/>
      <c r="M2137" s="6"/>
      <c r="N2137" s="6"/>
      <c r="O2137" s="6"/>
      <c r="P2137" s="6"/>
      <c r="Q2137" s="6"/>
      <c r="R2137" s="6"/>
      <c r="S2137" s="6"/>
      <c r="T2137" s="6"/>
    </row>
    <row r="2138" spans="6:20" x14ac:dyDescent="0.2">
      <c r="F2138" s="6"/>
      <c r="G2138" s="6"/>
      <c r="H2138" s="6"/>
      <c r="I2138" s="6"/>
      <c r="J2138" s="6"/>
      <c r="K2138" s="6"/>
      <c r="L2138" s="6"/>
      <c r="M2138" s="6"/>
      <c r="N2138" s="6"/>
      <c r="O2138" s="6"/>
      <c r="P2138" s="6"/>
      <c r="Q2138" s="6"/>
      <c r="R2138" s="6"/>
      <c r="S2138" s="6"/>
      <c r="T2138" s="6"/>
    </row>
    <row r="2139" spans="6:20" x14ac:dyDescent="0.2">
      <c r="F2139" s="6"/>
      <c r="G2139" s="6"/>
      <c r="H2139" s="6"/>
      <c r="I2139" s="6"/>
      <c r="J2139" s="6"/>
      <c r="K2139" s="6"/>
      <c r="L2139" s="6"/>
      <c r="M2139" s="6"/>
      <c r="N2139" s="6"/>
      <c r="O2139" s="6"/>
      <c r="P2139" s="6"/>
      <c r="Q2139" s="6"/>
      <c r="R2139" s="6"/>
      <c r="S2139" s="6"/>
      <c r="T2139" s="6"/>
    </row>
    <row r="2140" spans="6:20" x14ac:dyDescent="0.2">
      <c r="F2140" s="6"/>
      <c r="G2140" s="6"/>
      <c r="H2140" s="6"/>
      <c r="I2140" s="6"/>
      <c r="J2140" s="6"/>
      <c r="K2140" s="6"/>
      <c r="L2140" s="6"/>
      <c r="M2140" s="6"/>
      <c r="N2140" s="6"/>
      <c r="O2140" s="6"/>
      <c r="P2140" s="6"/>
      <c r="Q2140" s="6"/>
      <c r="R2140" s="6"/>
      <c r="S2140" s="6"/>
      <c r="T2140" s="6"/>
    </row>
    <row r="2141" spans="6:20" x14ac:dyDescent="0.2">
      <c r="F2141" s="6"/>
      <c r="G2141" s="6"/>
      <c r="H2141" s="6"/>
      <c r="I2141" s="6"/>
      <c r="J2141" s="6"/>
      <c r="K2141" s="6"/>
      <c r="L2141" s="6"/>
      <c r="M2141" s="6"/>
      <c r="N2141" s="6"/>
      <c r="O2141" s="6"/>
      <c r="P2141" s="6"/>
      <c r="Q2141" s="6"/>
      <c r="R2141" s="6"/>
      <c r="S2141" s="6"/>
      <c r="T2141" s="6"/>
    </row>
    <row r="2142" spans="6:20" x14ac:dyDescent="0.2">
      <c r="F2142" s="6"/>
      <c r="G2142" s="6"/>
      <c r="H2142" s="6"/>
      <c r="I2142" s="6"/>
      <c r="J2142" s="6"/>
      <c r="K2142" s="6"/>
      <c r="L2142" s="6"/>
      <c r="M2142" s="6"/>
      <c r="N2142" s="6"/>
      <c r="O2142" s="6"/>
      <c r="P2142" s="6"/>
      <c r="Q2142" s="6"/>
      <c r="R2142" s="6"/>
      <c r="S2142" s="6"/>
      <c r="T2142" s="6"/>
    </row>
    <row r="2143" spans="6:20" x14ac:dyDescent="0.2">
      <c r="F2143" s="6"/>
      <c r="G2143" s="6"/>
      <c r="H2143" s="6"/>
      <c r="I2143" s="6"/>
      <c r="J2143" s="6"/>
      <c r="K2143" s="6"/>
      <c r="L2143" s="6"/>
      <c r="M2143" s="6"/>
      <c r="N2143" s="6"/>
      <c r="O2143" s="6"/>
      <c r="P2143" s="6"/>
      <c r="Q2143" s="6"/>
      <c r="R2143" s="6"/>
      <c r="S2143" s="6"/>
      <c r="T2143" s="6"/>
    </row>
    <row r="2144" spans="6:20" x14ac:dyDescent="0.2">
      <c r="F2144" s="6"/>
      <c r="G2144" s="6"/>
      <c r="H2144" s="6"/>
      <c r="I2144" s="6"/>
      <c r="J2144" s="6"/>
      <c r="K2144" s="6"/>
      <c r="L2144" s="6"/>
      <c r="M2144" s="6"/>
      <c r="N2144" s="6"/>
      <c r="O2144" s="6"/>
      <c r="P2144" s="6"/>
      <c r="Q2144" s="6"/>
      <c r="R2144" s="6"/>
      <c r="S2144" s="6"/>
      <c r="T2144" s="6"/>
    </row>
    <row r="2145" spans="6:20" x14ac:dyDescent="0.2">
      <c r="F2145" s="6"/>
      <c r="G2145" s="6"/>
      <c r="H2145" s="6"/>
      <c r="I2145" s="6"/>
      <c r="J2145" s="6"/>
      <c r="K2145" s="6"/>
      <c r="L2145" s="6"/>
      <c r="M2145" s="6"/>
      <c r="N2145" s="6"/>
      <c r="O2145" s="6"/>
      <c r="P2145" s="6"/>
      <c r="Q2145" s="6"/>
      <c r="R2145" s="6"/>
      <c r="S2145" s="6"/>
      <c r="T2145" s="6"/>
    </row>
    <row r="2146" spans="6:20" x14ac:dyDescent="0.2">
      <c r="F2146" s="6"/>
      <c r="G2146" s="6"/>
      <c r="H2146" s="6"/>
      <c r="I2146" s="6"/>
      <c r="J2146" s="6"/>
      <c r="K2146" s="6"/>
      <c r="L2146" s="6"/>
      <c r="M2146" s="6"/>
      <c r="N2146" s="6"/>
      <c r="O2146" s="6"/>
      <c r="P2146" s="6"/>
      <c r="Q2146" s="6"/>
      <c r="R2146" s="6"/>
      <c r="S2146" s="6"/>
      <c r="T2146" s="6"/>
    </row>
    <row r="2147" spans="6:20" x14ac:dyDescent="0.2">
      <c r="F2147" s="6"/>
      <c r="G2147" s="6"/>
      <c r="H2147" s="6"/>
      <c r="I2147" s="6"/>
      <c r="J2147" s="6"/>
      <c r="K2147" s="6"/>
      <c r="L2147" s="6"/>
      <c r="M2147" s="6"/>
      <c r="N2147" s="6"/>
      <c r="O2147" s="6"/>
      <c r="P2147" s="6"/>
      <c r="Q2147" s="6"/>
      <c r="R2147" s="6"/>
      <c r="S2147" s="6"/>
      <c r="T2147" s="6"/>
    </row>
    <row r="2148" spans="6:20" x14ac:dyDescent="0.2">
      <c r="F2148" s="6"/>
      <c r="G2148" s="6"/>
      <c r="H2148" s="6"/>
      <c r="I2148" s="6"/>
      <c r="J2148" s="6"/>
      <c r="K2148" s="6"/>
      <c r="L2148" s="6"/>
      <c r="M2148" s="6"/>
      <c r="N2148" s="6"/>
      <c r="O2148" s="6"/>
      <c r="P2148" s="6"/>
      <c r="Q2148" s="6"/>
      <c r="R2148" s="6"/>
      <c r="S2148" s="6"/>
      <c r="T2148" s="6"/>
    </row>
    <row r="2149" spans="6:20" x14ac:dyDescent="0.2">
      <c r="F2149" s="6"/>
      <c r="G2149" s="6"/>
      <c r="H2149" s="6"/>
      <c r="I2149" s="6"/>
      <c r="J2149" s="6"/>
      <c r="K2149" s="6"/>
      <c r="L2149" s="6"/>
      <c r="M2149" s="6"/>
      <c r="N2149" s="6"/>
      <c r="O2149" s="6"/>
      <c r="P2149" s="6"/>
      <c r="Q2149" s="6"/>
      <c r="R2149" s="6"/>
      <c r="S2149" s="6"/>
      <c r="T2149" s="6"/>
    </row>
    <row r="2150" spans="6:20" x14ac:dyDescent="0.2">
      <c r="F2150" s="6"/>
      <c r="G2150" s="6"/>
      <c r="H2150" s="6"/>
      <c r="I2150" s="6"/>
      <c r="J2150" s="6"/>
      <c r="K2150" s="6"/>
      <c r="L2150" s="6"/>
      <c r="M2150" s="6"/>
      <c r="N2150" s="6"/>
      <c r="O2150" s="6"/>
      <c r="P2150" s="6"/>
      <c r="Q2150" s="6"/>
      <c r="R2150" s="6"/>
      <c r="S2150" s="6"/>
      <c r="T2150" s="6"/>
    </row>
    <row r="2151" spans="6:20" x14ac:dyDescent="0.2">
      <c r="F2151" s="6"/>
      <c r="G2151" s="6"/>
      <c r="H2151" s="6"/>
      <c r="I2151" s="6"/>
      <c r="J2151" s="6"/>
      <c r="K2151" s="6"/>
      <c r="L2151" s="6"/>
      <c r="M2151" s="6"/>
      <c r="N2151" s="6"/>
      <c r="O2151" s="6"/>
      <c r="P2151" s="6"/>
      <c r="Q2151" s="6"/>
      <c r="R2151" s="6"/>
      <c r="S2151" s="6"/>
      <c r="T2151" s="6"/>
    </row>
    <row r="2152" spans="6:20" x14ac:dyDescent="0.2">
      <c r="F2152" s="6"/>
      <c r="G2152" s="6"/>
      <c r="H2152" s="6"/>
      <c r="I2152" s="6"/>
      <c r="J2152" s="6"/>
      <c r="K2152" s="6"/>
      <c r="L2152" s="6"/>
      <c r="M2152" s="6"/>
      <c r="N2152" s="6"/>
      <c r="O2152" s="6"/>
      <c r="P2152" s="6"/>
      <c r="Q2152" s="6"/>
      <c r="R2152" s="6"/>
      <c r="S2152" s="6"/>
      <c r="T2152" s="6"/>
    </row>
    <row r="2153" spans="6:20" x14ac:dyDescent="0.2">
      <c r="F2153" s="6"/>
      <c r="G2153" s="6"/>
      <c r="H2153" s="6"/>
      <c r="I2153" s="6"/>
      <c r="J2153" s="6"/>
      <c r="K2153" s="6"/>
      <c r="L2153" s="6"/>
      <c r="M2153" s="6"/>
      <c r="N2153" s="6"/>
      <c r="O2153" s="6"/>
      <c r="P2153" s="6"/>
      <c r="Q2153" s="6"/>
      <c r="R2153" s="6"/>
      <c r="S2153" s="6"/>
      <c r="T2153" s="6"/>
    </row>
    <row r="2154" spans="6:20" x14ac:dyDescent="0.2">
      <c r="F2154" s="6"/>
      <c r="G2154" s="6"/>
      <c r="H2154" s="6"/>
      <c r="I2154" s="6"/>
      <c r="J2154" s="6"/>
      <c r="K2154" s="6"/>
      <c r="L2154" s="6"/>
      <c r="M2154" s="6"/>
      <c r="N2154" s="6"/>
      <c r="O2154" s="6"/>
      <c r="P2154" s="6"/>
      <c r="Q2154" s="6"/>
      <c r="R2154" s="6"/>
      <c r="S2154" s="6"/>
      <c r="T2154" s="6"/>
    </row>
    <row r="2155" spans="6:20" x14ac:dyDescent="0.2">
      <c r="F2155" s="6"/>
      <c r="G2155" s="6"/>
      <c r="H2155" s="6"/>
      <c r="I2155" s="6"/>
      <c r="J2155" s="6"/>
      <c r="K2155" s="6"/>
      <c r="L2155" s="6"/>
      <c r="M2155" s="6"/>
      <c r="N2155" s="6"/>
      <c r="O2155" s="6"/>
      <c r="P2155" s="6"/>
      <c r="Q2155" s="6"/>
      <c r="R2155" s="6"/>
      <c r="S2155" s="6"/>
      <c r="T2155" s="6"/>
    </row>
    <row r="2156" spans="6:20" x14ac:dyDescent="0.2">
      <c r="F2156" s="6"/>
      <c r="G2156" s="6"/>
      <c r="H2156" s="6"/>
      <c r="I2156" s="6"/>
      <c r="J2156" s="6"/>
      <c r="K2156" s="6"/>
      <c r="L2156" s="6"/>
      <c r="M2156" s="6"/>
      <c r="N2156" s="6"/>
      <c r="O2156" s="6"/>
      <c r="P2156" s="6"/>
      <c r="Q2156" s="6"/>
      <c r="R2156" s="6"/>
      <c r="S2156" s="6"/>
      <c r="T2156" s="6"/>
    </row>
    <row r="2157" spans="6:20" x14ac:dyDescent="0.2">
      <c r="F2157" s="6"/>
      <c r="G2157" s="6"/>
      <c r="H2157" s="6"/>
      <c r="I2157" s="6"/>
      <c r="J2157" s="6"/>
      <c r="K2157" s="6"/>
      <c r="L2157" s="6"/>
      <c r="M2157" s="6"/>
      <c r="N2157" s="6"/>
      <c r="O2157" s="6"/>
      <c r="P2157" s="6"/>
      <c r="Q2157" s="6"/>
      <c r="R2157" s="6"/>
      <c r="S2157" s="6"/>
      <c r="T2157" s="6"/>
    </row>
    <row r="2158" spans="6:20" x14ac:dyDescent="0.2">
      <c r="F2158" s="6"/>
      <c r="G2158" s="6"/>
      <c r="H2158" s="6"/>
      <c r="I2158" s="6"/>
      <c r="J2158" s="6"/>
      <c r="K2158" s="6"/>
      <c r="L2158" s="6"/>
      <c r="M2158" s="6"/>
      <c r="N2158" s="6"/>
      <c r="O2158" s="6"/>
      <c r="P2158" s="6"/>
      <c r="Q2158" s="6"/>
      <c r="R2158" s="6"/>
      <c r="S2158" s="6"/>
      <c r="T2158" s="6"/>
    </row>
    <row r="2159" spans="6:20" x14ac:dyDescent="0.2">
      <c r="F2159" s="6"/>
      <c r="G2159" s="6"/>
      <c r="H2159" s="6"/>
      <c r="I2159" s="6"/>
      <c r="J2159" s="6"/>
      <c r="K2159" s="6"/>
      <c r="L2159" s="6"/>
      <c r="M2159" s="6"/>
      <c r="N2159" s="6"/>
      <c r="O2159" s="6"/>
      <c r="P2159" s="6"/>
      <c r="Q2159" s="6"/>
      <c r="R2159" s="6"/>
      <c r="S2159" s="6"/>
      <c r="T2159" s="6"/>
    </row>
    <row r="2160" spans="6:20" x14ac:dyDescent="0.2">
      <c r="F2160" s="6"/>
      <c r="G2160" s="6"/>
      <c r="H2160" s="6"/>
      <c r="I2160" s="6"/>
      <c r="J2160" s="6"/>
      <c r="K2160" s="6"/>
      <c r="L2160" s="6"/>
      <c r="M2160" s="6"/>
      <c r="N2160" s="6"/>
      <c r="O2160" s="6"/>
      <c r="P2160" s="6"/>
      <c r="Q2160" s="6"/>
      <c r="R2160" s="6"/>
      <c r="S2160" s="6"/>
      <c r="T2160" s="6"/>
    </row>
    <row r="2161" spans="6:20" x14ac:dyDescent="0.2">
      <c r="F2161" s="6"/>
      <c r="G2161" s="6"/>
      <c r="H2161" s="6"/>
      <c r="I2161" s="6"/>
      <c r="J2161" s="6"/>
      <c r="K2161" s="6"/>
      <c r="L2161" s="6"/>
      <c r="M2161" s="6"/>
      <c r="N2161" s="6"/>
      <c r="O2161" s="6"/>
      <c r="P2161" s="6"/>
      <c r="Q2161" s="6"/>
      <c r="R2161" s="6"/>
      <c r="S2161" s="6"/>
      <c r="T2161" s="6"/>
    </row>
    <row r="2162" spans="6:20" x14ac:dyDescent="0.2">
      <c r="F2162" s="6"/>
      <c r="G2162" s="6"/>
      <c r="H2162" s="6"/>
      <c r="I2162" s="6"/>
      <c r="J2162" s="6"/>
      <c r="K2162" s="6"/>
      <c r="L2162" s="6"/>
      <c r="M2162" s="6"/>
      <c r="N2162" s="6"/>
      <c r="O2162" s="6"/>
      <c r="P2162" s="6"/>
      <c r="Q2162" s="6"/>
      <c r="R2162" s="6"/>
      <c r="S2162" s="6"/>
      <c r="T2162" s="6"/>
    </row>
    <row r="2163" spans="6:20" x14ac:dyDescent="0.2">
      <c r="F2163" s="6"/>
      <c r="G2163" s="6"/>
      <c r="H2163" s="6"/>
      <c r="I2163" s="6"/>
      <c r="J2163" s="6"/>
      <c r="K2163" s="6"/>
      <c r="L2163" s="6"/>
      <c r="M2163" s="6"/>
      <c r="N2163" s="6"/>
      <c r="O2163" s="6"/>
      <c r="P2163" s="6"/>
      <c r="Q2163" s="6"/>
      <c r="R2163" s="6"/>
      <c r="S2163" s="6"/>
      <c r="T2163" s="6"/>
    </row>
    <row r="2164" spans="6:20" x14ac:dyDescent="0.2">
      <c r="F2164" s="6"/>
      <c r="G2164" s="6"/>
      <c r="H2164" s="6"/>
      <c r="I2164" s="6"/>
      <c r="J2164" s="6"/>
      <c r="K2164" s="6"/>
      <c r="L2164" s="6"/>
      <c r="M2164" s="6"/>
      <c r="N2164" s="6"/>
      <c r="O2164" s="6"/>
      <c r="P2164" s="6"/>
      <c r="Q2164" s="6"/>
      <c r="R2164" s="6"/>
      <c r="S2164" s="6"/>
      <c r="T2164" s="6"/>
    </row>
    <row r="2165" spans="6:20" x14ac:dyDescent="0.2">
      <c r="F2165" s="6"/>
      <c r="G2165" s="6"/>
      <c r="H2165" s="6"/>
      <c r="I2165" s="6"/>
      <c r="J2165" s="6"/>
      <c r="K2165" s="6"/>
      <c r="L2165" s="6"/>
      <c r="M2165" s="6"/>
      <c r="N2165" s="6"/>
      <c r="O2165" s="6"/>
      <c r="P2165" s="6"/>
      <c r="Q2165" s="6"/>
      <c r="R2165" s="6"/>
      <c r="S2165" s="6"/>
      <c r="T2165" s="6"/>
    </row>
    <row r="2166" spans="6:20" x14ac:dyDescent="0.2">
      <c r="F2166" s="6"/>
      <c r="G2166" s="6"/>
      <c r="H2166" s="6"/>
      <c r="I2166" s="6"/>
      <c r="J2166" s="6"/>
      <c r="K2166" s="6"/>
      <c r="L2166" s="6"/>
      <c r="M2166" s="6"/>
      <c r="N2166" s="6"/>
      <c r="O2166" s="6"/>
      <c r="P2166" s="6"/>
      <c r="Q2166" s="6"/>
      <c r="R2166" s="6"/>
      <c r="S2166" s="6"/>
      <c r="T2166" s="6"/>
    </row>
    <row r="2167" spans="6:20" x14ac:dyDescent="0.2">
      <c r="F2167" s="6"/>
      <c r="G2167" s="6"/>
      <c r="H2167" s="6"/>
      <c r="I2167" s="6"/>
      <c r="J2167" s="6"/>
      <c r="K2167" s="6"/>
      <c r="L2167" s="6"/>
      <c r="M2167" s="6"/>
      <c r="N2167" s="6"/>
      <c r="O2167" s="6"/>
      <c r="P2167" s="6"/>
      <c r="Q2167" s="6"/>
      <c r="R2167" s="6"/>
      <c r="S2167" s="6"/>
      <c r="T2167" s="6"/>
    </row>
    <row r="2168" spans="6:20" x14ac:dyDescent="0.2">
      <c r="F2168" s="6"/>
      <c r="G2168" s="6"/>
      <c r="H2168" s="6"/>
      <c r="I2168" s="6"/>
      <c r="J2168" s="6"/>
      <c r="K2168" s="6"/>
      <c r="L2168" s="6"/>
      <c r="M2168" s="6"/>
      <c r="N2168" s="6"/>
      <c r="O2168" s="6"/>
      <c r="P2168" s="6"/>
      <c r="Q2168" s="6"/>
      <c r="R2168" s="6"/>
      <c r="S2168" s="6"/>
      <c r="T2168" s="6"/>
    </row>
    <row r="2169" spans="6:20" x14ac:dyDescent="0.2">
      <c r="F2169" s="6"/>
      <c r="G2169" s="6"/>
      <c r="H2169" s="6"/>
      <c r="I2169" s="6"/>
      <c r="J2169" s="6"/>
      <c r="K2169" s="6"/>
      <c r="L2169" s="6"/>
      <c r="M2169" s="6"/>
      <c r="N2169" s="6"/>
      <c r="O2169" s="6"/>
      <c r="P2169" s="6"/>
      <c r="Q2169" s="6"/>
      <c r="R2169" s="6"/>
      <c r="S2169" s="6"/>
      <c r="T2169" s="6"/>
    </row>
    <row r="2170" spans="6:20" x14ac:dyDescent="0.2">
      <c r="F2170" s="6"/>
      <c r="G2170" s="6"/>
      <c r="H2170" s="6"/>
      <c r="I2170" s="6"/>
      <c r="J2170" s="6"/>
      <c r="K2170" s="6"/>
      <c r="L2170" s="6"/>
      <c r="M2170" s="6"/>
      <c r="N2170" s="6"/>
      <c r="O2170" s="6"/>
      <c r="P2170" s="6"/>
      <c r="Q2170" s="6"/>
      <c r="R2170" s="6"/>
      <c r="S2170" s="6"/>
      <c r="T2170" s="6"/>
    </row>
    <row r="2171" spans="6:20" x14ac:dyDescent="0.2">
      <c r="F2171" s="6"/>
      <c r="G2171" s="6"/>
      <c r="H2171" s="6"/>
      <c r="I2171" s="6"/>
      <c r="J2171" s="6"/>
      <c r="K2171" s="6"/>
      <c r="L2171" s="6"/>
      <c r="M2171" s="6"/>
      <c r="N2171" s="6"/>
      <c r="O2171" s="6"/>
      <c r="P2171" s="6"/>
      <c r="Q2171" s="6"/>
      <c r="R2171" s="6"/>
      <c r="S2171" s="6"/>
      <c r="T2171" s="6"/>
    </row>
    <row r="2172" spans="6:20" x14ac:dyDescent="0.2">
      <c r="F2172" s="6"/>
      <c r="G2172" s="6"/>
      <c r="H2172" s="6"/>
      <c r="I2172" s="6"/>
      <c r="J2172" s="6"/>
      <c r="K2172" s="6"/>
      <c r="L2172" s="6"/>
      <c r="M2172" s="6"/>
      <c r="N2172" s="6"/>
      <c r="O2172" s="6"/>
      <c r="P2172" s="6"/>
      <c r="Q2172" s="6"/>
      <c r="R2172" s="6"/>
      <c r="S2172" s="6"/>
      <c r="T2172" s="6"/>
    </row>
    <row r="2173" spans="6:20" x14ac:dyDescent="0.2">
      <c r="F2173" s="6"/>
      <c r="G2173" s="6"/>
      <c r="H2173" s="6"/>
      <c r="I2173" s="6"/>
      <c r="J2173" s="6"/>
      <c r="K2173" s="6"/>
      <c r="L2173" s="6"/>
      <c r="M2173" s="6"/>
      <c r="N2173" s="6"/>
      <c r="O2173" s="6"/>
      <c r="P2173" s="6"/>
      <c r="Q2173" s="6"/>
      <c r="R2173" s="6"/>
      <c r="S2173" s="6"/>
      <c r="T2173" s="6"/>
    </row>
    <row r="2174" spans="6:20" x14ac:dyDescent="0.2">
      <c r="F2174" s="6"/>
      <c r="G2174" s="6"/>
      <c r="H2174" s="6"/>
      <c r="I2174" s="6"/>
      <c r="J2174" s="6"/>
      <c r="K2174" s="6"/>
      <c r="L2174" s="6"/>
      <c r="M2174" s="6"/>
      <c r="N2174" s="6"/>
      <c r="O2174" s="6"/>
      <c r="P2174" s="6"/>
      <c r="Q2174" s="6"/>
      <c r="R2174" s="6"/>
      <c r="S2174" s="6"/>
      <c r="T2174" s="6"/>
    </row>
    <row r="2175" spans="6:20" x14ac:dyDescent="0.2">
      <c r="F2175" s="6"/>
      <c r="G2175" s="6"/>
      <c r="H2175" s="6"/>
      <c r="I2175" s="6"/>
      <c r="J2175" s="6"/>
      <c r="K2175" s="6"/>
      <c r="L2175" s="6"/>
      <c r="M2175" s="6"/>
      <c r="N2175" s="6"/>
      <c r="O2175" s="6"/>
      <c r="P2175" s="6"/>
      <c r="Q2175" s="6"/>
      <c r="R2175" s="6"/>
      <c r="S2175" s="6"/>
      <c r="T2175" s="6"/>
    </row>
    <row r="2176" spans="6:20" x14ac:dyDescent="0.2">
      <c r="F2176" s="6"/>
      <c r="G2176" s="6"/>
      <c r="H2176" s="6"/>
      <c r="I2176" s="6"/>
      <c r="J2176" s="6"/>
      <c r="K2176" s="6"/>
      <c r="L2176" s="6"/>
      <c r="M2176" s="6"/>
      <c r="N2176" s="6"/>
      <c r="O2176" s="6"/>
      <c r="P2176" s="6"/>
      <c r="Q2176" s="6"/>
      <c r="R2176" s="6"/>
      <c r="S2176" s="6"/>
      <c r="T2176" s="6"/>
    </row>
    <row r="2177" spans="6:20" x14ac:dyDescent="0.2">
      <c r="F2177" s="6"/>
      <c r="G2177" s="6"/>
      <c r="H2177" s="6"/>
      <c r="I2177" s="6"/>
      <c r="J2177" s="6"/>
      <c r="K2177" s="6"/>
      <c r="L2177" s="6"/>
      <c r="M2177" s="6"/>
      <c r="N2177" s="6"/>
      <c r="O2177" s="6"/>
      <c r="P2177" s="6"/>
      <c r="Q2177" s="6"/>
      <c r="R2177" s="6"/>
      <c r="S2177" s="6"/>
      <c r="T2177" s="6"/>
    </row>
    <row r="2178" spans="6:20" x14ac:dyDescent="0.2">
      <c r="F2178" s="6"/>
      <c r="G2178" s="6"/>
      <c r="H2178" s="6"/>
      <c r="I2178" s="6"/>
      <c r="J2178" s="6"/>
      <c r="K2178" s="6"/>
      <c r="L2178" s="6"/>
      <c r="M2178" s="6"/>
      <c r="N2178" s="6"/>
      <c r="O2178" s="6"/>
      <c r="P2178" s="6"/>
      <c r="Q2178" s="6"/>
      <c r="R2178" s="6"/>
      <c r="S2178" s="6"/>
      <c r="T2178" s="6"/>
    </row>
    <row r="2179" spans="6:20" x14ac:dyDescent="0.2">
      <c r="F2179" s="6"/>
      <c r="G2179" s="6"/>
      <c r="H2179" s="6"/>
      <c r="I2179" s="6"/>
      <c r="J2179" s="6"/>
      <c r="K2179" s="6"/>
      <c r="L2179" s="6"/>
      <c r="M2179" s="6"/>
      <c r="N2179" s="6"/>
      <c r="O2179" s="6"/>
      <c r="P2179" s="6"/>
      <c r="Q2179" s="6"/>
      <c r="R2179" s="6"/>
      <c r="S2179" s="6"/>
      <c r="T2179" s="6"/>
    </row>
    <row r="2180" spans="6:20" x14ac:dyDescent="0.2">
      <c r="F2180" s="6"/>
      <c r="G2180" s="6"/>
      <c r="H2180" s="6"/>
      <c r="I2180" s="6"/>
      <c r="J2180" s="6"/>
      <c r="K2180" s="6"/>
      <c r="L2180" s="6"/>
      <c r="M2180" s="6"/>
      <c r="N2180" s="6"/>
      <c r="O2180" s="6"/>
      <c r="P2180" s="6"/>
      <c r="Q2180" s="6"/>
      <c r="R2180" s="6"/>
      <c r="S2180" s="6"/>
      <c r="T2180" s="6"/>
    </row>
    <row r="2181" spans="6:20" x14ac:dyDescent="0.2">
      <c r="F2181" s="6"/>
      <c r="G2181" s="6"/>
      <c r="H2181" s="6"/>
      <c r="I2181" s="6"/>
      <c r="J2181" s="6"/>
      <c r="K2181" s="6"/>
      <c r="L2181" s="6"/>
      <c r="M2181" s="6"/>
      <c r="N2181" s="6"/>
      <c r="O2181" s="6"/>
      <c r="P2181" s="6"/>
      <c r="Q2181" s="6"/>
      <c r="R2181" s="6"/>
      <c r="S2181" s="6"/>
      <c r="T2181" s="6"/>
    </row>
    <row r="2182" spans="6:20" x14ac:dyDescent="0.2">
      <c r="F2182" s="6"/>
      <c r="G2182" s="6"/>
      <c r="H2182" s="6"/>
      <c r="I2182" s="6"/>
      <c r="J2182" s="6"/>
      <c r="K2182" s="6"/>
      <c r="L2182" s="6"/>
      <c r="M2182" s="6"/>
      <c r="N2182" s="6"/>
      <c r="O2182" s="6"/>
      <c r="P2182" s="6"/>
      <c r="Q2182" s="6"/>
      <c r="R2182" s="6"/>
      <c r="S2182" s="6"/>
      <c r="T2182" s="6"/>
    </row>
    <row r="2183" spans="6:20" x14ac:dyDescent="0.2">
      <c r="F2183" s="6"/>
      <c r="G2183" s="6"/>
      <c r="H2183" s="6"/>
      <c r="I2183" s="6"/>
      <c r="J2183" s="6"/>
      <c r="K2183" s="6"/>
      <c r="L2183" s="6"/>
      <c r="M2183" s="6"/>
      <c r="N2183" s="6"/>
      <c r="O2183" s="6"/>
      <c r="P2183" s="6"/>
      <c r="Q2183" s="6"/>
      <c r="R2183" s="6"/>
      <c r="S2183" s="6"/>
      <c r="T2183" s="6"/>
    </row>
    <row r="2184" spans="6:20" x14ac:dyDescent="0.2">
      <c r="F2184" s="6"/>
      <c r="G2184" s="6"/>
      <c r="H2184" s="6"/>
      <c r="I2184" s="6"/>
      <c r="J2184" s="6"/>
      <c r="K2184" s="6"/>
      <c r="L2184" s="6"/>
      <c r="M2184" s="6"/>
      <c r="N2184" s="6"/>
      <c r="O2184" s="6"/>
      <c r="P2184" s="6"/>
      <c r="Q2184" s="6"/>
      <c r="R2184" s="6"/>
      <c r="S2184" s="6"/>
      <c r="T2184" s="6"/>
    </row>
    <row r="2185" spans="6:20" x14ac:dyDescent="0.2">
      <c r="F2185" s="6"/>
      <c r="G2185" s="6"/>
      <c r="H2185" s="6"/>
      <c r="I2185" s="6"/>
      <c r="J2185" s="6"/>
      <c r="K2185" s="6"/>
      <c r="L2185" s="6"/>
      <c r="M2185" s="6"/>
      <c r="N2185" s="6"/>
      <c r="O2185" s="6"/>
      <c r="P2185" s="6"/>
      <c r="Q2185" s="6"/>
      <c r="R2185" s="6"/>
      <c r="S2185" s="6"/>
      <c r="T2185" s="6"/>
    </row>
    <row r="2186" spans="6:20" x14ac:dyDescent="0.2">
      <c r="F2186" s="6"/>
      <c r="G2186" s="6"/>
      <c r="H2186" s="6"/>
      <c r="I2186" s="6"/>
      <c r="J2186" s="6"/>
      <c r="K2186" s="6"/>
      <c r="L2186" s="6"/>
      <c r="M2186" s="6"/>
      <c r="N2186" s="6"/>
      <c r="O2186" s="6"/>
      <c r="P2186" s="6"/>
      <c r="Q2186" s="6"/>
      <c r="R2186" s="6"/>
      <c r="S2186" s="6"/>
      <c r="T2186" s="6"/>
    </row>
    <row r="2187" spans="6:20" x14ac:dyDescent="0.2">
      <c r="F2187" s="6"/>
      <c r="G2187" s="6"/>
      <c r="H2187" s="6"/>
      <c r="I2187" s="6"/>
      <c r="J2187" s="6"/>
      <c r="K2187" s="6"/>
      <c r="L2187" s="6"/>
      <c r="M2187" s="6"/>
      <c r="N2187" s="6"/>
      <c r="O2187" s="6"/>
      <c r="P2187" s="6"/>
      <c r="Q2187" s="6"/>
      <c r="R2187" s="6"/>
      <c r="S2187" s="6"/>
      <c r="T2187" s="6"/>
    </row>
    <row r="2188" spans="6:20" x14ac:dyDescent="0.2">
      <c r="F2188" s="6"/>
      <c r="G2188" s="6"/>
      <c r="H2188" s="6"/>
      <c r="I2188" s="6"/>
      <c r="J2188" s="6"/>
      <c r="K2188" s="6"/>
      <c r="L2188" s="6"/>
      <c r="M2188" s="6"/>
      <c r="N2188" s="6"/>
      <c r="O2188" s="6"/>
      <c r="P2188" s="6"/>
      <c r="Q2188" s="6"/>
      <c r="R2188" s="6"/>
      <c r="S2188" s="6"/>
      <c r="T2188" s="6"/>
    </row>
    <row r="2189" spans="6:20" x14ac:dyDescent="0.2">
      <c r="F2189" s="6"/>
      <c r="G2189" s="6"/>
      <c r="H2189" s="6"/>
      <c r="I2189" s="6"/>
      <c r="J2189" s="6"/>
      <c r="K2189" s="6"/>
      <c r="L2189" s="6"/>
      <c r="M2189" s="6"/>
      <c r="N2189" s="6"/>
      <c r="O2189" s="6"/>
      <c r="P2189" s="6"/>
      <c r="Q2189" s="6"/>
      <c r="R2189" s="6"/>
      <c r="S2189" s="6"/>
      <c r="T2189" s="6"/>
    </row>
    <row r="2190" spans="6:20" x14ac:dyDescent="0.2">
      <c r="F2190" s="6"/>
      <c r="G2190" s="6"/>
      <c r="H2190" s="6"/>
      <c r="I2190" s="6"/>
      <c r="J2190" s="6"/>
      <c r="K2190" s="6"/>
      <c r="L2190" s="6"/>
      <c r="M2190" s="6"/>
      <c r="N2190" s="6"/>
      <c r="O2190" s="6"/>
      <c r="P2190" s="6"/>
      <c r="Q2190" s="6"/>
      <c r="R2190" s="6"/>
      <c r="S2190" s="6"/>
      <c r="T2190" s="6"/>
    </row>
    <row r="2191" spans="6:20" x14ac:dyDescent="0.2">
      <c r="F2191" s="6"/>
      <c r="G2191" s="6"/>
      <c r="H2191" s="6"/>
      <c r="I2191" s="6"/>
      <c r="J2191" s="6"/>
      <c r="K2191" s="6"/>
      <c r="L2191" s="6"/>
      <c r="M2191" s="6"/>
      <c r="N2191" s="6"/>
      <c r="O2191" s="6"/>
      <c r="P2191" s="6"/>
      <c r="Q2191" s="6"/>
      <c r="R2191" s="6"/>
      <c r="S2191" s="6"/>
      <c r="T2191" s="6"/>
    </row>
    <row r="2192" spans="6:20" x14ac:dyDescent="0.2">
      <c r="F2192" s="6"/>
      <c r="G2192" s="6"/>
      <c r="H2192" s="6"/>
      <c r="I2192" s="6"/>
      <c r="J2192" s="6"/>
      <c r="K2192" s="6"/>
      <c r="L2192" s="6"/>
      <c r="M2192" s="6"/>
      <c r="N2192" s="6"/>
      <c r="O2192" s="6"/>
      <c r="P2192" s="6"/>
      <c r="Q2192" s="6"/>
      <c r="R2192" s="6"/>
      <c r="S2192" s="6"/>
      <c r="T2192" s="6"/>
    </row>
    <row r="2193" spans="6:20" x14ac:dyDescent="0.2">
      <c r="F2193" s="6"/>
      <c r="G2193" s="6"/>
      <c r="H2193" s="6"/>
      <c r="I2193" s="6"/>
      <c r="J2193" s="6"/>
      <c r="K2193" s="6"/>
      <c r="L2193" s="6"/>
      <c r="M2193" s="6"/>
      <c r="N2193" s="6"/>
      <c r="O2193" s="6"/>
      <c r="P2193" s="6"/>
      <c r="Q2193" s="6"/>
      <c r="R2193" s="6"/>
      <c r="S2193" s="6"/>
      <c r="T2193" s="6"/>
    </row>
    <row r="2194" spans="6:20" x14ac:dyDescent="0.2">
      <c r="F2194" s="6"/>
      <c r="G2194" s="6"/>
      <c r="H2194" s="6"/>
      <c r="I2194" s="6"/>
      <c r="J2194" s="6"/>
      <c r="K2194" s="6"/>
      <c r="L2194" s="6"/>
      <c r="M2194" s="6"/>
      <c r="N2194" s="6"/>
      <c r="O2194" s="6"/>
      <c r="P2194" s="6"/>
      <c r="Q2194" s="6"/>
      <c r="R2194" s="6"/>
      <c r="S2194" s="6"/>
      <c r="T2194" s="6"/>
    </row>
    <row r="2195" spans="6:20" x14ac:dyDescent="0.2">
      <c r="F2195" s="6"/>
      <c r="G2195" s="6"/>
      <c r="H2195" s="6"/>
      <c r="I2195" s="6"/>
      <c r="J2195" s="6"/>
      <c r="K2195" s="6"/>
      <c r="L2195" s="6"/>
      <c r="M2195" s="6"/>
      <c r="N2195" s="6"/>
      <c r="O2195" s="6"/>
      <c r="P2195" s="6"/>
      <c r="Q2195" s="6"/>
      <c r="R2195" s="6"/>
      <c r="S2195" s="6"/>
      <c r="T2195" s="6"/>
    </row>
    <row r="2196" spans="6:20" x14ac:dyDescent="0.2">
      <c r="F2196" s="6"/>
      <c r="G2196" s="6"/>
      <c r="H2196" s="6"/>
      <c r="I2196" s="6"/>
      <c r="J2196" s="6"/>
      <c r="K2196" s="6"/>
      <c r="L2196" s="6"/>
      <c r="M2196" s="6"/>
      <c r="N2196" s="6"/>
      <c r="O2196" s="6"/>
      <c r="P2196" s="6"/>
      <c r="Q2196" s="6"/>
      <c r="R2196" s="6"/>
      <c r="S2196" s="6"/>
      <c r="T2196" s="6"/>
    </row>
    <row r="2197" spans="6:20" x14ac:dyDescent="0.2">
      <c r="F2197" s="6"/>
      <c r="G2197" s="6"/>
      <c r="H2197" s="6"/>
      <c r="I2197" s="6"/>
      <c r="J2197" s="6"/>
      <c r="K2197" s="6"/>
      <c r="L2197" s="6"/>
      <c r="M2197" s="6"/>
      <c r="N2197" s="6"/>
      <c r="O2197" s="6"/>
      <c r="P2197" s="6"/>
      <c r="Q2197" s="6"/>
      <c r="R2197" s="6"/>
      <c r="S2197" s="6"/>
      <c r="T2197" s="6"/>
    </row>
    <row r="2198" spans="6:20" x14ac:dyDescent="0.2">
      <c r="F2198" s="6"/>
      <c r="G2198" s="6"/>
      <c r="H2198" s="6"/>
      <c r="I2198" s="6"/>
      <c r="J2198" s="6"/>
      <c r="K2198" s="6"/>
      <c r="L2198" s="6"/>
      <c r="M2198" s="6"/>
      <c r="N2198" s="6"/>
      <c r="O2198" s="6"/>
      <c r="P2198" s="6"/>
      <c r="Q2198" s="6"/>
      <c r="R2198" s="6"/>
      <c r="S2198" s="6"/>
      <c r="T2198" s="6"/>
    </row>
    <row r="2199" spans="6:20" x14ac:dyDescent="0.2">
      <c r="F2199" s="6"/>
      <c r="G2199" s="6"/>
      <c r="H2199" s="6"/>
      <c r="I2199" s="6"/>
      <c r="J2199" s="6"/>
      <c r="K2199" s="6"/>
      <c r="L2199" s="6"/>
      <c r="M2199" s="6"/>
      <c r="N2199" s="6"/>
      <c r="O2199" s="6"/>
      <c r="P2199" s="6"/>
      <c r="Q2199" s="6"/>
      <c r="R2199" s="6"/>
      <c r="S2199" s="6"/>
      <c r="T2199" s="6"/>
    </row>
    <row r="2200" spans="6:20" x14ac:dyDescent="0.2">
      <c r="F2200" s="6"/>
      <c r="G2200" s="6"/>
      <c r="H2200" s="6"/>
      <c r="I2200" s="6"/>
      <c r="J2200" s="6"/>
      <c r="K2200" s="6"/>
      <c r="L2200" s="6"/>
      <c r="M2200" s="6"/>
      <c r="N2200" s="6"/>
      <c r="O2200" s="6"/>
      <c r="P2200" s="6"/>
      <c r="Q2200" s="6"/>
      <c r="R2200" s="6"/>
      <c r="S2200" s="6"/>
      <c r="T2200" s="6"/>
    </row>
    <row r="2201" spans="6:20" x14ac:dyDescent="0.2">
      <c r="F2201" s="6"/>
      <c r="G2201" s="6"/>
      <c r="H2201" s="6"/>
      <c r="I2201" s="6"/>
      <c r="J2201" s="6"/>
      <c r="K2201" s="6"/>
      <c r="L2201" s="6"/>
      <c r="M2201" s="6"/>
      <c r="N2201" s="6"/>
      <c r="O2201" s="6"/>
      <c r="P2201" s="6"/>
      <c r="Q2201" s="6"/>
      <c r="R2201" s="6"/>
      <c r="S2201" s="6"/>
      <c r="T2201" s="6"/>
    </row>
    <row r="2202" spans="6:20" x14ac:dyDescent="0.2">
      <c r="F2202" s="6"/>
      <c r="G2202" s="6"/>
      <c r="H2202" s="6"/>
      <c r="I2202" s="6"/>
      <c r="J2202" s="6"/>
      <c r="K2202" s="6"/>
      <c r="L2202" s="6"/>
      <c r="M2202" s="6"/>
      <c r="N2202" s="6"/>
      <c r="O2202" s="6"/>
      <c r="P2202" s="6"/>
      <c r="Q2202" s="6"/>
      <c r="R2202" s="6"/>
      <c r="S2202" s="6"/>
      <c r="T2202" s="6"/>
    </row>
    <row r="2203" spans="6:20" x14ac:dyDescent="0.2">
      <c r="F2203" s="6"/>
      <c r="G2203" s="6"/>
      <c r="H2203" s="6"/>
      <c r="I2203" s="6"/>
      <c r="J2203" s="6"/>
      <c r="K2203" s="6"/>
      <c r="L2203" s="6"/>
      <c r="M2203" s="6"/>
      <c r="N2203" s="6"/>
      <c r="O2203" s="6"/>
      <c r="P2203" s="6"/>
      <c r="Q2203" s="6"/>
      <c r="R2203" s="6"/>
      <c r="S2203" s="6"/>
      <c r="T2203" s="6"/>
    </row>
    <row r="2204" spans="6:20" x14ac:dyDescent="0.2">
      <c r="F2204" s="6"/>
      <c r="G2204" s="6"/>
      <c r="H2204" s="6"/>
      <c r="I2204" s="6"/>
      <c r="J2204" s="6"/>
      <c r="K2204" s="6"/>
      <c r="L2204" s="6"/>
      <c r="M2204" s="6"/>
      <c r="N2204" s="6"/>
      <c r="O2204" s="6"/>
      <c r="P2204" s="6"/>
      <c r="Q2204" s="6"/>
      <c r="R2204" s="6"/>
      <c r="S2204" s="6"/>
      <c r="T2204" s="6"/>
    </row>
    <row r="2205" spans="6:20" x14ac:dyDescent="0.2">
      <c r="F2205" s="6"/>
      <c r="G2205" s="6"/>
      <c r="H2205" s="6"/>
      <c r="I2205" s="6"/>
      <c r="J2205" s="6"/>
      <c r="K2205" s="6"/>
      <c r="L2205" s="6"/>
      <c r="M2205" s="6"/>
      <c r="N2205" s="6"/>
      <c r="O2205" s="6"/>
      <c r="P2205" s="6"/>
      <c r="Q2205" s="6"/>
      <c r="R2205" s="6"/>
      <c r="S2205" s="6"/>
      <c r="T2205" s="6"/>
    </row>
    <row r="2206" spans="6:20" x14ac:dyDescent="0.2">
      <c r="F2206" s="6"/>
      <c r="G2206" s="6"/>
      <c r="H2206" s="6"/>
      <c r="I2206" s="6"/>
      <c r="J2206" s="6"/>
      <c r="K2206" s="6"/>
      <c r="L2206" s="6"/>
      <c r="M2206" s="6"/>
      <c r="N2206" s="6"/>
      <c r="O2206" s="6"/>
      <c r="P2206" s="6"/>
      <c r="Q2206" s="6"/>
      <c r="R2206" s="6"/>
      <c r="S2206" s="6"/>
      <c r="T2206" s="6"/>
    </row>
    <row r="2207" spans="6:20" x14ac:dyDescent="0.2">
      <c r="F2207" s="6"/>
      <c r="G2207" s="6"/>
      <c r="H2207" s="6"/>
      <c r="I2207" s="6"/>
      <c r="J2207" s="6"/>
      <c r="K2207" s="6"/>
      <c r="L2207" s="6"/>
      <c r="M2207" s="6"/>
      <c r="N2207" s="6"/>
      <c r="O2207" s="6"/>
      <c r="P2207" s="6"/>
      <c r="Q2207" s="6"/>
      <c r="R2207" s="6"/>
      <c r="S2207" s="6"/>
      <c r="T2207" s="6"/>
    </row>
    <row r="2208" spans="6:20" x14ac:dyDescent="0.2">
      <c r="F2208" s="6"/>
      <c r="G2208" s="6"/>
      <c r="H2208" s="6"/>
      <c r="I2208" s="6"/>
      <c r="J2208" s="6"/>
      <c r="K2208" s="6"/>
      <c r="L2208" s="6"/>
      <c r="M2208" s="6"/>
      <c r="N2208" s="6"/>
      <c r="O2208" s="6"/>
      <c r="P2208" s="6"/>
      <c r="Q2208" s="6"/>
      <c r="R2208" s="6"/>
      <c r="S2208" s="6"/>
      <c r="T2208" s="6"/>
    </row>
    <row r="2209" spans="6:20" x14ac:dyDescent="0.2">
      <c r="F2209" s="6"/>
      <c r="G2209" s="6"/>
      <c r="H2209" s="6"/>
      <c r="I2209" s="6"/>
      <c r="J2209" s="6"/>
      <c r="K2209" s="6"/>
      <c r="L2209" s="6"/>
      <c r="M2209" s="6"/>
      <c r="N2209" s="6"/>
      <c r="O2209" s="6"/>
      <c r="P2209" s="6"/>
      <c r="Q2209" s="6"/>
      <c r="R2209" s="6"/>
      <c r="S2209" s="6"/>
      <c r="T2209" s="6"/>
    </row>
    <row r="2210" spans="6:20" x14ac:dyDescent="0.2">
      <c r="F2210" s="6"/>
      <c r="G2210" s="6"/>
      <c r="H2210" s="6"/>
      <c r="I2210" s="6"/>
      <c r="J2210" s="6"/>
      <c r="K2210" s="6"/>
      <c r="L2210" s="6"/>
      <c r="M2210" s="6"/>
      <c r="N2210" s="6"/>
      <c r="O2210" s="6"/>
      <c r="P2210" s="6"/>
      <c r="Q2210" s="6"/>
      <c r="R2210" s="6"/>
      <c r="S2210" s="6"/>
      <c r="T2210" s="6"/>
    </row>
    <row r="2211" spans="6:20" x14ac:dyDescent="0.2">
      <c r="F2211" s="6"/>
      <c r="G2211" s="6"/>
      <c r="H2211" s="6"/>
      <c r="I2211" s="6"/>
      <c r="J2211" s="6"/>
      <c r="K2211" s="6"/>
      <c r="L2211" s="6"/>
      <c r="M2211" s="6"/>
      <c r="N2211" s="6"/>
      <c r="O2211" s="6"/>
      <c r="P2211" s="6"/>
      <c r="Q2211" s="6"/>
      <c r="R2211" s="6"/>
      <c r="S2211" s="6"/>
      <c r="T2211" s="6"/>
    </row>
    <row r="2212" spans="6:20" x14ac:dyDescent="0.2">
      <c r="F2212" s="6"/>
      <c r="G2212" s="6"/>
      <c r="H2212" s="6"/>
      <c r="I2212" s="6"/>
      <c r="J2212" s="6"/>
      <c r="K2212" s="6"/>
      <c r="L2212" s="6"/>
      <c r="M2212" s="6"/>
      <c r="N2212" s="6"/>
      <c r="O2212" s="6"/>
      <c r="P2212" s="6"/>
      <c r="Q2212" s="6"/>
      <c r="R2212" s="6"/>
      <c r="S2212" s="6"/>
      <c r="T2212" s="6"/>
    </row>
    <row r="2213" spans="6:20" x14ac:dyDescent="0.2">
      <c r="F2213" s="6"/>
      <c r="G2213" s="6"/>
      <c r="H2213" s="6"/>
      <c r="I2213" s="6"/>
      <c r="J2213" s="6"/>
      <c r="K2213" s="6"/>
      <c r="L2213" s="6"/>
      <c r="M2213" s="6"/>
      <c r="N2213" s="6"/>
      <c r="O2213" s="6"/>
      <c r="P2213" s="6"/>
      <c r="Q2213" s="6"/>
      <c r="R2213" s="6"/>
      <c r="S2213" s="6"/>
      <c r="T2213" s="6"/>
    </row>
    <row r="2214" spans="6:20" x14ac:dyDescent="0.2">
      <c r="F2214" s="6"/>
      <c r="G2214" s="6"/>
      <c r="H2214" s="6"/>
      <c r="I2214" s="6"/>
      <c r="J2214" s="6"/>
      <c r="K2214" s="6"/>
      <c r="L2214" s="6"/>
      <c r="M2214" s="6"/>
      <c r="N2214" s="6"/>
      <c r="O2214" s="6"/>
      <c r="P2214" s="6"/>
      <c r="Q2214" s="6"/>
      <c r="R2214" s="6"/>
      <c r="S2214" s="6"/>
      <c r="T2214" s="6"/>
    </row>
    <row r="2215" spans="6:20" x14ac:dyDescent="0.2">
      <c r="F2215" s="6"/>
      <c r="G2215" s="6"/>
      <c r="H2215" s="6"/>
      <c r="I2215" s="6"/>
      <c r="J2215" s="6"/>
      <c r="K2215" s="6"/>
      <c r="L2215" s="6"/>
      <c r="M2215" s="6"/>
      <c r="N2215" s="6"/>
      <c r="O2215" s="6"/>
      <c r="P2215" s="6"/>
      <c r="Q2215" s="6"/>
      <c r="R2215" s="6"/>
      <c r="S2215" s="6"/>
      <c r="T2215" s="6"/>
    </row>
    <row r="2216" spans="6:20" x14ac:dyDescent="0.2">
      <c r="F2216" s="6"/>
      <c r="G2216" s="6"/>
      <c r="H2216" s="6"/>
      <c r="I2216" s="6"/>
      <c r="J2216" s="6"/>
      <c r="K2216" s="6"/>
      <c r="L2216" s="6"/>
      <c r="M2216" s="6"/>
      <c r="N2216" s="6"/>
      <c r="O2216" s="6"/>
      <c r="P2216" s="6"/>
      <c r="Q2216" s="6"/>
      <c r="R2216" s="6"/>
      <c r="S2216" s="6"/>
      <c r="T2216" s="6"/>
    </row>
    <row r="2217" spans="6:20" x14ac:dyDescent="0.2">
      <c r="F2217" s="6"/>
      <c r="G2217" s="6"/>
      <c r="H2217" s="6"/>
      <c r="I2217" s="6"/>
      <c r="J2217" s="6"/>
      <c r="K2217" s="6"/>
      <c r="L2217" s="6"/>
      <c r="M2217" s="6"/>
      <c r="N2217" s="6"/>
      <c r="O2217" s="6"/>
      <c r="P2217" s="6"/>
      <c r="Q2217" s="6"/>
      <c r="R2217" s="6"/>
      <c r="S2217" s="6"/>
      <c r="T2217" s="6"/>
    </row>
    <row r="2218" spans="6:20" x14ac:dyDescent="0.2">
      <c r="F2218" s="6"/>
      <c r="G2218" s="6"/>
      <c r="H2218" s="6"/>
      <c r="I2218" s="6"/>
      <c r="J2218" s="6"/>
      <c r="K2218" s="6"/>
      <c r="L2218" s="6"/>
      <c r="M2218" s="6"/>
      <c r="N2218" s="6"/>
      <c r="O2218" s="6"/>
      <c r="P2218" s="6"/>
      <c r="Q2218" s="6"/>
      <c r="R2218" s="6"/>
      <c r="S2218" s="6"/>
      <c r="T2218" s="6"/>
    </row>
    <row r="2219" spans="6:20" x14ac:dyDescent="0.2">
      <c r="F2219" s="6"/>
      <c r="G2219" s="6"/>
      <c r="H2219" s="6"/>
      <c r="I2219" s="6"/>
      <c r="J2219" s="6"/>
      <c r="K2219" s="6"/>
      <c r="L2219" s="6"/>
      <c r="M2219" s="6"/>
      <c r="N2219" s="6"/>
      <c r="O2219" s="6"/>
      <c r="P2219" s="6"/>
      <c r="Q2219" s="6"/>
      <c r="R2219" s="6"/>
      <c r="S2219" s="6"/>
      <c r="T2219" s="6"/>
    </row>
    <row r="2220" spans="6:20" x14ac:dyDescent="0.2">
      <c r="F2220" s="6"/>
      <c r="G2220" s="6"/>
      <c r="H2220" s="6"/>
      <c r="I2220" s="6"/>
      <c r="J2220" s="6"/>
      <c r="K2220" s="6"/>
      <c r="L2220" s="6"/>
      <c r="M2220" s="6"/>
      <c r="N2220" s="6"/>
      <c r="O2220" s="6"/>
      <c r="P2220" s="6"/>
      <c r="Q2220" s="6"/>
      <c r="R2220" s="6"/>
      <c r="S2220" s="6"/>
      <c r="T2220" s="6"/>
    </row>
    <row r="2221" spans="6:20" x14ac:dyDescent="0.2">
      <c r="F2221" s="6"/>
      <c r="G2221" s="6"/>
      <c r="H2221" s="6"/>
      <c r="I2221" s="6"/>
      <c r="J2221" s="6"/>
      <c r="K2221" s="6"/>
      <c r="L2221" s="6"/>
      <c r="M2221" s="6"/>
      <c r="N2221" s="6"/>
      <c r="O2221" s="6"/>
      <c r="P2221" s="6"/>
      <c r="Q2221" s="6"/>
      <c r="R2221" s="6"/>
      <c r="S2221" s="6"/>
      <c r="T2221" s="6"/>
    </row>
    <row r="2222" spans="6:20" x14ac:dyDescent="0.2">
      <c r="F2222" s="6"/>
      <c r="G2222" s="6"/>
      <c r="H2222" s="6"/>
      <c r="I2222" s="6"/>
      <c r="J2222" s="6"/>
      <c r="K2222" s="6"/>
      <c r="L2222" s="6"/>
      <c r="M2222" s="6"/>
      <c r="N2222" s="6"/>
      <c r="O2222" s="6"/>
      <c r="P2222" s="6"/>
      <c r="Q2222" s="6"/>
      <c r="R2222" s="6"/>
      <c r="S2222" s="6"/>
      <c r="T2222" s="6"/>
    </row>
    <row r="2223" spans="6:20" x14ac:dyDescent="0.2">
      <c r="F2223" s="6"/>
      <c r="G2223" s="6"/>
      <c r="H2223" s="6"/>
      <c r="I2223" s="6"/>
      <c r="J2223" s="6"/>
      <c r="K2223" s="6"/>
      <c r="L2223" s="6"/>
      <c r="M2223" s="6"/>
      <c r="N2223" s="6"/>
      <c r="O2223" s="6"/>
      <c r="P2223" s="6"/>
      <c r="Q2223" s="6"/>
      <c r="R2223" s="6"/>
      <c r="S2223" s="6"/>
      <c r="T2223" s="6"/>
    </row>
    <row r="2224" spans="6:20" x14ac:dyDescent="0.2">
      <c r="F2224" s="6"/>
      <c r="G2224" s="6"/>
      <c r="H2224" s="6"/>
      <c r="I2224" s="6"/>
      <c r="J2224" s="6"/>
      <c r="K2224" s="6"/>
      <c r="L2224" s="6"/>
      <c r="M2224" s="6"/>
      <c r="N2224" s="6"/>
      <c r="O2224" s="6"/>
      <c r="P2224" s="6"/>
      <c r="Q2224" s="6"/>
      <c r="R2224" s="6"/>
      <c r="S2224" s="6"/>
      <c r="T2224" s="6"/>
    </row>
    <row r="2225" spans="6:20" x14ac:dyDescent="0.2">
      <c r="F2225" s="6"/>
      <c r="G2225" s="6"/>
      <c r="H2225" s="6"/>
      <c r="I2225" s="6"/>
      <c r="J2225" s="6"/>
      <c r="K2225" s="6"/>
      <c r="L2225" s="6"/>
      <c r="M2225" s="6"/>
      <c r="N2225" s="6"/>
      <c r="O2225" s="6"/>
      <c r="P2225" s="6"/>
      <c r="Q2225" s="6"/>
      <c r="R2225" s="6"/>
      <c r="S2225" s="6"/>
      <c r="T2225" s="6"/>
    </row>
    <row r="2226" spans="6:20" x14ac:dyDescent="0.2">
      <c r="F2226" s="6"/>
      <c r="G2226" s="6"/>
      <c r="H2226" s="6"/>
      <c r="I2226" s="6"/>
      <c r="J2226" s="6"/>
      <c r="K2226" s="6"/>
      <c r="L2226" s="6"/>
      <c r="M2226" s="6"/>
      <c r="N2226" s="6"/>
      <c r="O2226" s="6"/>
      <c r="P2226" s="6"/>
      <c r="Q2226" s="6"/>
      <c r="R2226" s="6"/>
      <c r="S2226" s="6"/>
      <c r="T2226" s="6"/>
    </row>
    <row r="2227" spans="6:20" x14ac:dyDescent="0.2">
      <c r="F2227" s="6"/>
      <c r="G2227" s="6"/>
      <c r="H2227" s="6"/>
      <c r="I2227" s="6"/>
      <c r="J2227" s="6"/>
      <c r="K2227" s="6"/>
      <c r="L2227" s="6"/>
      <c r="M2227" s="6"/>
      <c r="N2227" s="6"/>
      <c r="O2227" s="6"/>
      <c r="P2227" s="6"/>
      <c r="Q2227" s="6"/>
      <c r="R2227" s="6"/>
      <c r="S2227" s="6"/>
      <c r="T2227" s="6"/>
    </row>
    <row r="2228" spans="6:20" x14ac:dyDescent="0.2">
      <c r="F2228" s="6"/>
      <c r="G2228" s="6"/>
      <c r="H2228" s="6"/>
      <c r="I2228" s="6"/>
      <c r="J2228" s="6"/>
      <c r="K2228" s="6"/>
      <c r="L2228" s="6"/>
      <c r="M2228" s="6"/>
      <c r="N2228" s="6"/>
      <c r="O2228" s="6"/>
      <c r="P2228" s="6"/>
      <c r="Q2228" s="6"/>
      <c r="R2228" s="6"/>
      <c r="S2228" s="6"/>
      <c r="T2228" s="6"/>
    </row>
    <row r="2229" spans="6:20" x14ac:dyDescent="0.2">
      <c r="F2229" s="6"/>
      <c r="G2229" s="6"/>
      <c r="H2229" s="6"/>
      <c r="I2229" s="6"/>
      <c r="J2229" s="6"/>
      <c r="K2229" s="6"/>
      <c r="L2229" s="6"/>
      <c r="M2229" s="6"/>
      <c r="N2229" s="6"/>
      <c r="O2229" s="6"/>
      <c r="P2229" s="6"/>
      <c r="Q2229" s="6"/>
      <c r="R2229" s="6"/>
      <c r="S2229" s="6"/>
      <c r="T2229" s="6"/>
    </row>
    <row r="2230" spans="6:20" x14ac:dyDescent="0.2">
      <c r="F2230" s="6"/>
      <c r="G2230" s="6"/>
      <c r="H2230" s="6"/>
      <c r="I2230" s="6"/>
      <c r="J2230" s="6"/>
      <c r="K2230" s="6"/>
      <c r="L2230" s="6"/>
      <c r="M2230" s="6"/>
      <c r="N2230" s="6"/>
      <c r="O2230" s="6"/>
      <c r="P2230" s="6"/>
      <c r="Q2230" s="6"/>
      <c r="R2230" s="6"/>
      <c r="S2230" s="6"/>
      <c r="T2230" s="6"/>
    </row>
    <row r="2231" spans="6:20" x14ac:dyDescent="0.2">
      <c r="F2231" s="6"/>
      <c r="G2231" s="6"/>
      <c r="H2231" s="6"/>
      <c r="I2231" s="6"/>
      <c r="J2231" s="6"/>
      <c r="K2231" s="6"/>
      <c r="L2231" s="6"/>
      <c r="M2231" s="6"/>
      <c r="N2231" s="6"/>
      <c r="O2231" s="6"/>
      <c r="P2231" s="6"/>
      <c r="Q2231" s="6"/>
      <c r="R2231" s="6"/>
      <c r="S2231" s="6"/>
      <c r="T2231" s="6"/>
    </row>
    <row r="2232" spans="6:20" x14ac:dyDescent="0.2">
      <c r="F2232" s="6"/>
      <c r="G2232" s="6"/>
      <c r="H2232" s="6"/>
      <c r="I2232" s="6"/>
      <c r="J2232" s="6"/>
      <c r="K2232" s="6"/>
      <c r="L2232" s="6"/>
      <c r="M2232" s="6"/>
      <c r="N2232" s="6"/>
      <c r="O2232" s="6"/>
      <c r="P2232" s="6"/>
      <c r="Q2232" s="6"/>
      <c r="R2232" s="6"/>
      <c r="S2232" s="6"/>
      <c r="T2232" s="6"/>
    </row>
    <row r="2233" spans="6:20" x14ac:dyDescent="0.2">
      <c r="F2233" s="6"/>
      <c r="G2233" s="6"/>
      <c r="H2233" s="6"/>
      <c r="I2233" s="6"/>
      <c r="J2233" s="6"/>
      <c r="K2233" s="6"/>
      <c r="L2233" s="6"/>
      <c r="M2233" s="6"/>
      <c r="N2233" s="6"/>
      <c r="O2233" s="6"/>
      <c r="P2233" s="6"/>
      <c r="Q2233" s="6"/>
      <c r="R2233" s="6"/>
      <c r="S2233" s="6"/>
      <c r="T2233" s="6"/>
    </row>
    <row r="2234" spans="6:20" x14ac:dyDescent="0.2">
      <c r="F2234" s="6"/>
      <c r="G2234" s="6"/>
      <c r="H2234" s="6"/>
      <c r="I2234" s="6"/>
      <c r="J2234" s="6"/>
      <c r="K2234" s="6"/>
      <c r="L2234" s="6"/>
      <c r="M2234" s="6"/>
      <c r="N2234" s="6"/>
      <c r="O2234" s="6"/>
      <c r="P2234" s="6"/>
      <c r="Q2234" s="6"/>
      <c r="R2234" s="6"/>
      <c r="S2234" s="6"/>
      <c r="T2234" s="6"/>
    </row>
    <row r="2235" spans="6:20" x14ac:dyDescent="0.2">
      <c r="F2235" s="6"/>
      <c r="G2235" s="6"/>
      <c r="H2235" s="6"/>
      <c r="I2235" s="6"/>
      <c r="J2235" s="6"/>
      <c r="K2235" s="6"/>
      <c r="L2235" s="6"/>
      <c r="M2235" s="6"/>
      <c r="N2235" s="6"/>
      <c r="O2235" s="6"/>
      <c r="P2235" s="6"/>
      <c r="Q2235" s="6"/>
      <c r="R2235" s="6"/>
      <c r="S2235" s="6"/>
      <c r="T2235" s="6"/>
    </row>
    <row r="2236" spans="6:20" x14ac:dyDescent="0.2">
      <c r="F2236" s="6"/>
      <c r="G2236" s="6"/>
      <c r="H2236" s="6"/>
      <c r="I2236" s="6"/>
      <c r="J2236" s="6"/>
      <c r="K2236" s="6"/>
      <c r="L2236" s="6"/>
      <c r="M2236" s="6"/>
      <c r="N2236" s="6"/>
      <c r="O2236" s="6"/>
      <c r="P2236" s="6"/>
      <c r="Q2236" s="6"/>
      <c r="R2236" s="6"/>
      <c r="S2236" s="6"/>
      <c r="T2236" s="6"/>
    </row>
    <row r="2237" spans="6:20" x14ac:dyDescent="0.2">
      <c r="F2237" s="6"/>
      <c r="G2237" s="6"/>
      <c r="H2237" s="6"/>
      <c r="I2237" s="6"/>
      <c r="J2237" s="6"/>
      <c r="K2237" s="6"/>
      <c r="L2237" s="6"/>
      <c r="M2237" s="6"/>
      <c r="N2237" s="6"/>
      <c r="O2237" s="6"/>
      <c r="P2237" s="6"/>
      <c r="Q2237" s="6"/>
      <c r="R2237" s="6"/>
      <c r="S2237" s="6"/>
      <c r="T2237" s="6"/>
    </row>
    <row r="2238" spans="6:20" x14ac:dyDescent="0.2">
      <c r="F2238" s="6"/>
      <c r="G2238" s="6"/>
      <c r="H2238" s="6"/>
      <c r="I2238" s="6"/>
      <c r="J2238" s="6"/>
      <c r="K2238" s="6"/>
      <c r="L2238" s="6"/>
      <c r="M2238" s="6"/>
      <c r="N2238" s="6"/>
      <c r="O2238" s="6"/>
      <c r="P2238" s="6"/>
      <c r="Q2238" s="6"/>
      <c r="R2238" s="6"/>
      <c r="S2238" s="6"/>
      <c r="T2238" s="6"/>
    </row>
    <row r="2239" spans="6:20" x14ac:dyDescent="0.2">
      <c r="F2239" s="6"/>
      <c r="G2239" s="6"/>
      <c r="H2239" s="6"/>
      <c r="I2239" s="6"/>
      <c r="J2239" s="6"/>
      <c r="K2239" s="6"/>
      <c r="L2239" s="6"/>
      <c r="M2239" s="6"/>
      <c r="N2239" s="6"/>
      <c r="O2239" s="6"/>
      <c r="P2239" s="6"/>
      <c r="Q2239" s="6"/>
      <c r="R2239" s="6"/>
      <c r="S2239" s="6"/>
      <c r="T2239" s="6"/>
    </row>
    <row r="2240" spans="6:20" x14ac:dyDescent="0.2">
      <c r="F2240" s="6"/>
      <c r="G2240" s="6"/>
      <c r="H2240" s="6"/>
      <c r="I2240" s="6"/>
      <c r="J2240" s="6"/>
      <c r="K2240" s="6"/>
      <c r="L2240" s="6"/>
      <c r="M2240" s="6"/>
      <c r="N2240" s="6"/>
      <c r="O2240" s="6"/>
      <c r="P2240" s="6"/>
      <c r="Q2240" s="6"/>
      <c r="R2240" s="6"/>
      <c r="S2240" s="6"/>
      <c r="T2240" s="6"/>
    </row>
    <row r="2241" spans="6:20" x14ac:dyDescent="0.2">
      <c r="F2241" s="6"/>
      <c r="G2241" s="6"/>
      <c r="H2241" s="6"/>
      <c r="I2241" s="6"/>
      <c r="J2241" s="6"/>
      <c r="K2241" s="6"/>
      <c r="L2241" s="6"/>
      <c r="M2241" s="6"/>
      <c r="N2241" s="6"/>
      <c r="O2241" s="6"/>
      <c r="P2241" s="6"/>
      <c r="Q2241" s="6"/>
      <c r="R2241" s="6"/>
      <c r="S2241" s="6"/>
      <c r="T2241" s="6"/>
    </row>
    <row r="2242" spans="6:20" x14ac:dyDescent="0.2">
      <c r="F2242" s="6"/>
      <c r="G2242" s="6"/>
      <c r="H2242" s="6"/>
      <c r="I2242" s="6"/>
      <c r="J2242" s="6"/>
      <c r="K2242" s="6"/>
      <c r="L2242" s="6"/>
      <c r="M2242" s="6"/>
      <c r="N2242" s="6"/>
      <c r="O2242" s="6"/>
      <c r="P2242" s="6"/>
      <c r="Q2242" s="6"/>
      <c r="R2242" s="6"/>
      <c r="S2242" s="6"/>
      <c r="T2242" s="6"/>
    </row>
    <row r="2243" spans="6:20" x14ac:dyDescent="0.2">
      <c r="F2243" s="6"/>
      <c r="G2243" s="6"/>
      <c r="H2243" s="6"/>
      <c r="I2243" s="6"/>
      <c r="J2243" s="6"/>
      <c r="K2243" s="6"/>
      <c r="L2243" s="6"/>
      <c r="M2243" s="6"/>
      <c r="N2243" s="6"/>
      <c r="O2243" s="6"/>
      <c r="P2243" s="6"/>
      <c r="Q2243" s="6"/>
      <c r="R2243" s="6"/>
      <c r="S2243" s="6"/>
      <c r="T2243" s="6"/>
    </row>
    <row r="2244" spans="6:20" x14ac:dyDescent="0.2">
      <c r="F2244" s="6"/>
      <c r="G2244" s="6"/>
      <c r="H2244" s="6"/>
      <c r="I2244" s="6"/>
      <c r="J2244" s="6"/>
      <c r="K2244" s="6"/>
      <c r="L2244" s="6"/>
      <c r="M2244" s="6"/>
      <c r="N2244" s="6"/>
      <c r="O2244" s="6"/>
      <c r="P2244" s="6"/>
      <c r="Q2244" s="6"/>
      <c r="R2244" s="6"/>
      <c r="S2244" s="6"/>
      <c r="T2244" s="6"/>
    </row>
    <row r="2245" spans="6:20" x14ac:dyDescent="0.2">
      <c r="F2245" s="6"/>
      <c r="G2245" s="6"/>
      <c r="H2245" s="6"/>
      <c r="I2245" s="6"/>
      <c r="J2245" s="6"/>
      <c r="K2245" s="6"/>
      <c r="L2245" s="6"/>
      <c r="M2245" s="6"/>
      <c r="N2245" s="6"/>
      <c r="O2245" s="6"/>
      <c r="P2245" s="6"/>
      <c r="Q2245" s="6"/>
      <c r="R2245" s="6"/>
      <c r="S2245" s="6"/>
      <c r="T2245" s="6"/>
    </row>
    <row r="2246" spans="6:20" x14ac:dyDescent="0.2">
      <c r="F2246" s="6"/>
      <c r="G2246" s="6"/>
      <c r="H2246" s="6"/>
      <c r="I2246" s="6"/>
      <c r="J2246" s="6"/>
      <c r="K2246" s="6"/>
      <c r="L2246" s="6"/>
      <c r="M2246" s="6"/>
      <c r="N2246" s="6"/>
      <c r="O2246" s="6"/>
      <c r="P2246" s="6"/>
      <c r="Q2246" s="6"/>
      <c r="R2246" s="6"/>
      <c r="S2246" s="6"/>
      <c r="T2246" s="6"/>
    </row>
    <row r="2247" spans="6:20" x14ac:dyDescent="0.2">
      <c r="F2247" s="6"/>
      <c r="G2247" s="6"/>
      <c r="H2247" s="6"/>
      <c r="I2247" s="6"/>
      <c r="J2247" s="6"/>
      <c r="K2247" s="6"/>
      <c r="L2247" s="6"/>
      <c r="M2247" s="6"/>
      <c r="N2247" s="6"/>
      <c r="O2247" s="6"/>
      <c r="P2247" s="6"/>
      <c r="Q2247" s="6"/>
      <c r="R2247" s="6"/>
      <c r="S2247" s="6"/>
      <c r="T2247" s="6"/>
    </row>
    <row r="2248" spans="6:20" x14ac:dyDescent="0.2">
      <c r="F2248" s="6"/>
      <c r="G2248" s="6"/>
      <c r="H2248" s="6"/>
      <c r="I2248" s="6"/>
      <c r="J2248" s="6"/>
      <c r="K2248" s="6"/>
      <c r="L2248" s="6"/>
      <c r="M2248" s="6"/>
      <c r="N2248" s="6"/>
      <c r="O2248" s="6"/>
      <c r="P2248" s="6"/>
      <c r="Q2248" s="6"/>
      <c r="R2248" s="6"/>
      <c r="S2248" s="6"/>
      <c r="T2248" s="6"/>
    </row>
    <row r="2249" spans="6:20" x14ac:dyDescent="0.2">
      <c r="F2249" s="6"/>
      <c r="G2249" s="6"/>
      <c r="H2249" s="6"/>
      <c r="I2249" s="6"/>
      <c r="J2249" s="6"/>
      <c r="K2249" s="6"/>
      <c r="L2249" s="6"/>
      <c r="M2249" s="6"/>
      <c r="N2249" s="6"/>
      <c r="O2249" s="6"/>
      <c r="P2249" s="6"/>
      <c r="Q2249" s="6"/>
      <c r="R2249" s="6"/>
      <c r="S2249" s="6"/>
      <c r="T2249" s="6"/>
    </row>
    <row r="2250" spans="6:20" x14ac:dyDescent="0.2">
      <c r="F2250" s="6"/>
      <c r="G2250" s="6"/>
      <c r="H2250" s="6"/>
      <c r="I2250" s="6"/>
      <c r="J2250" s="6"/>
      <c r="K2250" s="6"/>
      <c r="L2250" s="6"/>
      <c r="M2250" s="6"/>
      <c r="N2250" s="6"/>
      <c r="O2250" s="6"/>
      <c r="P2250" s="6"/>
      <c r="Q2250" s="6"/>
      <c r="R2250" s="6"/>
      <c r="S2250" s="6"/>
      <c r="T2250" s="6"/>
    </row>
    <row r="2251" spans="6:20" x14ac:dyDescent="0.2">
      <c r="F2251" s="6"/>
      <c r="G2251" s="6"/>
      <c r="H2251" s="6"/>
      <c r="I2251" s="6"/>
      <c r="J2251" s="6"/>
      <c r="K2251" s="6"/>
      <c r="L2251" s="6"/>
      <c r="M2251" s="6"/>
      <c r="N2251" s="6"/>
      <c r="O2251" s="6"/>
      <c r="P2251" s="6"/>
      <c r="Q2251" s="6"/>
      <c r="R2251" s="6"/>
      <c r="S2251" s="6"/>
      <c r="T2251" s="6"/>
    </row>
    <row r="2252" spans="6:20" x14ac:dyDescent="0.2">
      <c r="F2252" s="6"/>
      <c r="G2252" s="6"/>
      <c r="H2252" s="6"/>
      <c r="I2252" s="6"/>
      <c r="J2252" s="6"/>
      <c r="K2252" s="6"/>
      <c r="L2252" s="6"/>
      <c r="M2252" s="6"/>
      <c r="N2252" s="6"/>
      <c r="O2252" s="6"/>
      <c r="P2252" s="6"/>
      <c r="Q2252" s="6"/>
      <c r="R2252" s="6"/>
      <c r="S2252" s="6"/>
      <c r="T2252" s="6"/>
    </row>
    <row r="2253" spans="6:20" x14ac:dyDescent="0.2">
      <c r="F2253" s="6"/>
      <c r="G2253" s="6"/>
      <c r="H2253" s="6"/>
      <c r="I2253" s="6"/>
      <c r="J2253" s="6"/>
      <c r="K2253" s="6"/>
      <c r="L2253" s="6"/>
      <c r="M2253" s="6"/>
      <c r="N2253" s="6"/>
      <c r="O2253" s="6"/>
      <c r="P2253" s="6"/>
      <c r="Q2253" s="6"/>
      <c r="R2253" s="6"/>
      <c r="S2253" s="6"/>
      <c r="T2253" s="6"/>
    </row>
    <row r="2254" spans="6:20" x14ac:dyDescent="0.2">
      <c r="F2254" s="6"/>
      <c r="G2254" s="6"/>
      <c r="H2254" s="6"/>
      <c r="I2254" s="6"/>
      <c r="J2254" s="6"/>
      <c r="K2254" s="6"/>
      <c r="L2254" s="6"/>
      <c r="M2254" s="6"/>
      <c r="N2254" s="6"/>
      <c r="O2254" s="6"/>
      <c r="P2254" s="6"/>
      <c r="Q2254" s="6"/>
      <c r="R2254" s="6"/>
      <c r="S2254" s="6"/>
      <c r="T2254" s="6"/>
    </row>
    <row r="2255" spans="6:20" x14ac:dyDescent="0.2">
      <c r="F2255" s="6"/>
      <c r="G2255" s="6"/>
      <c r="H2255" s="6"/>
      <c r="I2255" s="6"/>
      <c r="J2255" s="6"/>
      <c r="K2255" s="6"/>
      <c r="L2255" s="6"/>
      <c r="M2255" s="6"/>
      <c r="N2255" s="6"/>
      <c r="O2255" s="6"/>
      <c r="P2255" s="6"/>
      <c r="Q2255" s="6"/>
      <c r="R2255" s="6"/>
      <c r="S2255" s="6"/>
      <c r="T2255" s="6"/>
    </row>
    <row r="2256" spans="6:20" x14ac:dyDescent="0.2">
      <c r="F2256" s="6"/>
      <c r="G2256" s="6"/>
      <c r="H2256" s="6"/>
      <c r="I2256" s="6"/>
      <c r="J2256" s="6"/>
      <c r="K2256" s="6"/>
      <c r="L2256" s="6"/>
      <c r="M2256" s="6"/>
      <c r="N2256" s="6"/>
      <c r="O2256" s="6"/>
      <c r="P2256" s="6"/>
      <c r="Q2256" s="6"/>
      <c r="R2256" s="6"/>
      <c r="S2256" s="6"/>
      <c r="T2256" s="6"/>
    </row>
    <row r="2257" spans="6:20" x14ac:dyDescent="0.2">
      <c r="F2257" s="6"/>
      <c r="G2257" s="6"/>
      <c r="H2257" s="6"/>
      <c r="I2257" s="6"/>
      <c r="J2257" s="6"/>
      <c r="K2257" s="6"/>
      <c r="L2257" s="6"/>
      <c r="M2257" s="6"/>
      <c r="N2257" s="6"/>
      <c r="O2257" s="6"/>
      <c r="P2257" s="6"/>
      <c r="Q2257" s="6"/>
      <c r="R2257" s="6"/>
      <c r="S2257" s="6"/>
      <c r="T2257" s="6"/>
    </row>
    <row r="2258" spans="6:20" x14ac:dyDescent="0.2">
      <c r="F2258" s="6"/>
      <c r="G2258" s="6"/>
      <c r="H2258" s="6"/>
      <c r="I2258" s="6"/>
      <c r="J2258" s="6"/>
      <c r="K2258" s="6"/>
      <c r="L2258" s="6"/>
      <c r="M2258" s="6"/>
      <c r="N2258" s="6"/>
      <c r="O2258" s="6"/>
      <c r="P2258" s="6"/>
      <c r="Q2258" s="6"/>
      <c r="R2258" s="6"/>
      <c r="S2258" s="6"/>
      <c r="T2258" s="6"/>
    </row>
    <row r="2259" spans="6:20" x14ac:dyDescent="0.2">
      <c r="F2259" s="6"/>
      <c r="G2259" s="6"/>
      <c r="H2259" s="6"/>
      <c r="I2259" s="6"/>
      <c r="J2259" s="6"/>
      <c r="K2259" s="6"/>
      <c r="L2259" s="6"/>
      <c r="M2259" s="6"/>
      <c r="N2259" s="6"/>
      <c r="O2259" s="6"/>
      <c r="P2259" s="6"/>
      <c r="Q2259" s="6"/>
      <c r="R2259" s="6"/>
      <c r="S2259" s="6"/>
      <c r="T2259" s="6"/>
    </row>
    <row r="2260" spans="6:20" x14ac:dyDescent="0.2">
      <c r="F2260" s="6"/>
      <c r="G2260" s="6"/>
      <c r="H2260" s="6"/>
      <c r="I2260" s="6"/>
      <c r="J2260" s="6"/>
      <c r="K2260" s="6"/>
      <c r="L2260" s="6"/>
      <c r="M2260" s="6"/>
      <c r="N2260" s="6"/>
      <c r="O2260" s="6"/>
      <c r="P2260" s="6"/>
      <c r="Q2260" s="6"/>
      <c r="R2260" s="6"/>
      <c r="S2260" s="6"/>
      <c r="T2260" s="6"/>
    </row>
    <row r="2261" spans="6:20" x14ac:dyDescent="0.2">
      <c r="F2261" s="6"/>
      <c r="G2261" s="6"/>
      <c r="H2261" s="6"/>
      <c r="I2261" s="6"/>
      <c r="J2261" s="6"/>
      <c r="K2261" s="6"/>
      <c r="L2261" s="6"/>
      <c r="M2261" s="6"/>
      <c r="N2261" s="6"/>
      <c r="O2261" s="6"/>
      <c r="P2261" s="6"/>
      <c r="Q2261" s="6"/>
      <c r="R2261" s="6"/>
      <c r="S2261" s="6"/>
      <c r="T2261" s="6"/>
    </row>
    <row r="2262" spans="6:20" x14ac:dyDescent="0.2">
      <c r="F2262" s="6"/>
      <c r="G2262" s="6"/>
      <c r="H2262" s="6"/>
      <c r="I2262" s="6"/>
      <c r="J2262" s="6"/>
      <c r="K2262" s="6"/>
      <c r="L2262" s="6"/>
      <c r="M2262" s="6"/>
      <c r="N2262" s="6"/>
      <c r="O2262" s="6"/>
      <c r="P2262" s="6"/>
      <c r="Q2262" s="6"/>
      <c r="R2262" s="6"/>
      <c r="S2262" s="6"/>
      <c r="T2262" s="6"/>
    </row>
    <row r="2263" spans="6:20" x14ac:dyDescent="0.2">
      <c r="F2263" s="6"/>
      <c r="G2263" s="6"/>
      <c r="H2263" s="6"/>
      <c r="I2263" s="6"/>
      <c r="J2263" s="6"/>
      <c r="K2263" s="6"/>
      <c r="L2263" s="6"/>
      <c r="M2263" s="6"/>
      <c r="N2263" s="6"/>
      <c r="O2263" s="6"/>
      <c r="P2263" s="6"/>
      <c r="Q2263" s="6"/>
      <c r="R2263" s="6"/>
      <c r="S2263" s="6"/>
      <c r="T2263" s="6"/>
    </row>
    <row r="2264" spans="6:20" x14ac:dyDescent="0.2">
      <c r="F2264" s="6"/>
      <c r="G2264" s="6"/>
      <c r="H2264" s="6"/>
      <c r="I2264" s="6"/>
      <c r="J2264" s="6"/>
      <c r="K2264" s="6"/>
      <c r="L2264" s="6"/>
      <c r="M2264" s="6"/>
      <c r="N2264" s="6"/>
      <c r="O2264" s="6"/>
      <c r="P2264" s="6"/>
      <c r="Q2264" s="6"/>
      <c r="R2264" s="6"/>
      <c r="S2264" s="6"/>
      <c r="T2264" s="6"/>
    </row>
    <row r="2265" spans="6:20" x14ac:dyDescent="0.2">
      <c r="F2265" s="6"/>
      <c r="G2265" s="6"/>
      <c r="H2265" s="6"/>
      <c r="I2265" s="6"/>
      <c r="J2265" s="6"/>
      <c r="K2265" s="6"/>
      <c r="L2265" s="6"/>
      <c r="M2265" s="6"/>
      <c r="N2265" s="6"/>
      <c r="O2265" s="6"/>
      <c r="P2265" s="6"/>
      <c r="Q2265" s="6"/>
      <c r="R2265" s="6"/>
      <c r="S2265" s="6"/>
      <c r="T2265" s="6"/>
    </row>
    <row r="2266" spans="6:20" x14ac:dyDescent="0.2">
      <c r="F2266" s="6"/>
      <c r="G2266" s="6"/>
      <c r="H2266" s="6"/>
      <c r="I2266" s="6"/>
      <c r="J2266" s="6"/>
      <c r="K2266" s="6"/>
      <c r="L2266" s="6"/>
      <c r="M2266" s="6"/>
      <c r="N2266" s="6"/>
      <c r="O2266" s="6"/>
      <c r="P2266" s="6"/>
      <c r="Q2266" s="6"/>
      <c r="R2266" s="6"/>
      <c r="S2266" s="6"/>
      <c r="T2266" s="6"/>
    </row>
    <row r="2267" spans="6:20" x14ac:dyDescent="0.2">
      <c r="F2267" s="6"/>
      <c r="G2267" s="6"/>
      <c r="H2267" s="6"/>
      <c r="I2267" s="6"/>
      <c r="J2267" s="6"/>
      <c r="K2267" s="6"/>
      <c r="L2267" s="6"/>
      <c r="M2267" s="6"/>
      <c r="N2267" s="6"/>
      <c r="O2267" s="6"/>
      <c r="P2267" s="6"/>
      <c r="Q2267" s="6"/>
      <c r="R2267" s="6"/>
      <c r="S2267" s="6"/>
      <c r="T2267" s="6"/>
    </row>
    <row r="2268" spans="6:20" x14ac:dyDescent="0.2">
      <c r="F2268" s="6"/>
      <c r="G2268" s="6"/>
      <c r="H2268" s="6"/>
      <c r="I2268" s="6"/>
      <c r="J2268" s="6"/>
      <c r="K2268" s="6"/>
      <c r="L2268" s="6"/>
      <c r="M2268" s="6"/>
      <c r="N2268" s="6"/>
      <c r="O2268" s="6"/>
      <c r="P2268" s="6"/>
      <c r="Q2268" s="6"/>
      <c r="R2268" s="6"/>
      <c r="S2268" s="6"/>
      <c r="T2268" s="6"/>
    </row>
    <row r="2269" spans="6:20" x14ac:dyDescent="0.2">
      <c r="F2269" s="6"/>
      <c r="G2269" s="6"/>
      <c r="H2269" s="6"/>
      <c r="I2269" s="6"/>
      <c r="J2269" s="6"/>
      <c r="K2269" s="6"/>
      <c r="L2269" s="6"/>
      <c r="M2269" s="6"/>
      <c r="N2269" s="6"/>
      <c r="O2269" s="6"/>
      <c r="P2269" s="6"/>
      <c r="Q2269" s="6"/>
      <c r="R2269" s="6"/>
      <c r="S2269" s="6"/>
      <c r="T2269" s="6"/>
    </row>
    <row r="2270" spans="6:20" x14ac:dyDescent="0.2">
      <c r="F2270" s="6"/>
      <c r="G2270" s="6"/>
      <c r="H2270" s="6"/>
      <c r="I2270" s="6"/>
      <c r="J2270" s="6"/>
      <c r="K2270" s="6"/>
      <c r="L2270" s="6"/>
      <c r="M2270" s="6"/>
      <c r="N2270" s="6"/>
      <c r="O2270" s="6"/>
      <c r="P2270" s="6"/>
      <c r="Q2270" s="6"/>
      <c r="R2270" s="6"/>
      <c r="S2270" s="6"/>
      <c r="T2270" s="6"/>
    </row>
    <row r="2271" spans="6:20" x14ac:dyDescent="0.2">
      <c r="F2271" s="6"/>
      <c r="G2271" s="6"/>
      <c r="H2271" s="6"/>
      <c r="I2271" s="6"/>
      <c r="J2271" s="6"/>
      <c r="K2271" s="6"/>
      <c r="L2271" s="6"/>
      <c r="M2271" s="6"/>
      <c r="N2271" s="6"/>
      <c r="O2271" s="6"/>
      <c r="P2271" s="6"/>
      <c r="Q2271" s="6"/>
      <c r="R2271" s="6"/>
      <c r="S2271" s="6"/>
      <c r="T2271" s="6"/>
    </row>
    <row r="2272" spans="6:20" x14ac:dyDescent="0.2">
      <c r="F2272" s="6"/>
      <c r="G2272" s="6"/>
      <c r="H2272" s="6"/>
      <c r="I2272" s="6"/>
      <c r="J2272" s="6"/>
      <c r="K2272" s="6"/>
      <c r="L2272" s="6"/>
      <c r="M2272" s="6"/>
      <c r="N2272" s="6"/>
      <c r="O2272" s="6"/>
      <c r="P2272" s="6"/>
      <c r="Q2272" s="6"/>
      <c r="R2272" s="6"/>
      <c r="S2272" s="6"/>
      <c r="T2272" s="6"/>
    </row>
    <row r="2273" spans="6:20" x14ac:dyDescent="0.2">
      <c r="F2273" s="6"/>
      <c r="G2273" s="6"/>
      <c r="H2273" s="6"/>
      <c r="I2273" s="6"/>
      <c r="J2273" s="6"/>
      <c r="K2273" s="6"/>
      <c r="L2273" s="6"/>
      <c r="M2273" s="6"/>
      <c r="N2273" s="6"/>
      <c r="O2273" s="6"/>
      <c r="P2273" s="6"/>
      <c r="Q2273" s="6"/>
      <c r="R2273" s="6"/>
      <c r="S2273" s="6"/>
      <c r="T2273" s="6"/>
    </row>
    <row r="2274" spans="6:20" x14ac:dyDescent="0.2">
      <c r="F2274" s="6"/>
      <c r="G2274" s="6"/>
      <c r="H2274" s="6"/>
      <c r="I2274" s="6"/>
      <c r="J2274" s="6"/>
      <c r="K2274" s="6"/>
      <c r="L2274" s="6"/>
      <c r="M2274" s="6"/>
      <c r="N2274" s="6"/>
      <c r="O2274" s="6"/>
      <c r="P2274" s="6"/>
      <c r="Q2274" s="6"/>
      <c r="R2274" s="6"/>
      <c r="S2274" s="6"/>
      <c r="T2274" s="6"/>
    </row>
    <row r="2275" spans="6:20" x14ac:dyDescent="0.2">
      <c r="F2275" s="6"/>
      <c r="G2275" s="6"/>
      <c r="H2275" s="6"/>
      <c r="I2275" s="6"/>
      <c r="J2275" s="6"/>
      <c r="K2275" s="6"/>
      <c r="L2275" s="6"/>
      <c r="M2275" s="6"/>
      <c r="N2275" s="6"/>
      <c r="O2275" s="6"/>
      <c r="P2275" s="6"/>
      <c r="Q2275" s="6"/>
      <c r="R2275" s="6"/>
      <c r="S2275" s="6"/>
      <c r="T2275" s="6"/>
    </row>
    <row r="2276" spans="6:20" x14ac:dyDescent="0.2">
      <c r="F2276" s="6"/>
      <c r="G2276" s="6"/>
      <c r="H2276" s="6"/>
      <c r="I2276" s="6"/>
      <c r="J2276" s="6"/>
      <c r="K2276" s="6"/>
      <c r="L2276" s="6"/>
      <c r="M2276" s="6"/>
      <c r="N2276" s="6"/>
      <c r="O2276" s="6"/>
      <c r="P2276" s="6"/>
      <c r="Q2276" s="6"/>
      <c r="R2276" s="6"/>
      <c r="S2276" s="6"/>
      <c r="T2276" s="6"/>
    </row>
    <row r="2277" spans="6:20" x14ac:dyDescent="0.2">
      <c r="F2277" s="6"/>
      <c r="G2277" s="6"/>
      <c r="H2277" s="6"/>
      <c r="I2277" s="6"/>
      <c r="J2277" s="6"/>
      <c r="K2277" s="6"/>
      <c r="L2277" s="6"/>
      <c r="M2277" s="6"/>
      <c r="N2277" s="6"/>
      <c r="O2277" s="6"/>
      <c r="P2277" s="6"/>
      <c r="Q2277" s="6"/>
      <c r="R2277" s="6"/>
      <c r="S2277" s="6"/>
      <c r="T2277" s="6"/>
    </row>
    <row r="2278" spans="6:20" x14ac:dyDescent="0.2">
      <c r="F2278" s="6"/>
      <c r="G2278" s="6"/>
      <c r="H2278" s="6"/>
      <c r="I2278" s="6"/>
      <c r="J2278" s="6"/>
      <c r="K2278" s="6"/>
      <c r="L2278" s="6"/>
      <c r="M2278" s="6"/>
      <c r="N2278" s="6"/>
      <c r="O2278" s="6"/>
      <c r="P2278" s="6"/>
      <c r="Q2278" s="6"/>
      <c r="R2278" s="6"/>
      <c r="S2278" s="6"/>
      <c r="T2278" s="6"/>
    </row>
    <row r="2279" spans="6:20" x14ac:dyDescent="0.2">
      <c r="F2279" s="6"/>
      <c r="G2279" s="6"/>
      <c r="H2279" s="6"/>
      <c r="I2279" s="6"/>
      <c r="J2279" s="6"/>
      <c r="K2279" s="6"/>
      <c r="L2279" s="6"/>
      <c r="M2279" s="6"/>
      <c r="N2279" s="6"/>
      <c r="O2279" s="6"/>
      <c r="P2279" s="6"/>
      <c r="Q2279" s="6"/>
      <c r="R2279" s="6"/>
      <c r="S2279" s="6"/>
      <c r="T2279" s="6"/>
    </row>
    <row r="2280" spans="6:20" x14ac:dyDescent="0.2">
      <c r="F2280" s="6"/>
      <c r="G2280" s="6"/>
      <c r="H2280" s="6"/>
      <c r="I2280" s="6"/>
      <c r="J2280" s="6"/>
      <c r="K2280" s="6"/>
      <c r="L2280" s="6"/>
      <c r="M2280" s="6"/>
      <c r="N2280" s="6"/>
      <c r="O2280" s="6"/>
      <c r="P2280" s="6"/>
      <c r="Q2280" s="6"/>
      <c r="R2280" s="6"/>
      <c r="S2280" s="6"/>
      <c r="T2280" s="6"/>
    </row>
    <row r="2281" spans="6:20" x14ac:dyDescent="0.2">
      <c r="F2281" s="6"/>
      <c r="G2281" s="6"/>
      <c r="H2281" s="6"/>
      <c r="I2281" s="6"/>
      <c r="J2281" s="6"/>
      <c r="K2281" s="6"/>
      <c r="L2281" s="6"/>
      <c r="M2281" s="6"/>
      <c r="N2281" s="6"/>
      <c r="O2281" s="6"/>
      <c r="P2281" s="6"/>
      <c r="Q2281" s="6"/>
      <c r="R2281" s="6"/>
      <c r="S2281" s="6"/>
      <c r="T2281" s="6"/>
    </row>
    <row r="2282" spans="6:20" x14ac:dyDescent="0.2">
      <c r="F2282" s="6"/>
      <c r="G2282" s="6"/>
      <c r="H2282" s="6"/>
      <c r="I2282" s="6"/>
      <c r="J2282" s="6"/>
      <c r="K2282" s="6"/>
      <c r="L2282" s="6"/>
      <c r="M2282" s="6"/>
      <c r="N2282" s="6"/>
      <c r="O2282" s="6"/>
      <c r="P2282" s="6"/>
      <c r="Q2282" s="6"/>
      <c r="R2282" s="6"/>
      <c r="S2282" s="6"/>
      <c r="T2282" s="6"/>
    </row>
    <row r="2283" spans="6:20" x14ac:dyDescent="0.2">
      <c r="F2283" s="6"/>
      <c r="G2283" s="6"/>
      <c r="H2283" s="6"/>
      <c r="I2283" s="6"/>
      <c r="J2283" s="6"/>
      <c r="K2283" s="6"/>
      <c r="L2283" s="6"/>
      <c r="M2283" s="6"/>
      <c r="N2283" s="6"/>
      <c r="O2283" s="6"/>
      <c r="P2283" s="6"/>
      <c r="Q2283" s="6"/>
      <c r="R2283" s="6"/>
      <c r="S2283" s="6"/>
      <c r="T2283" s="6"/>
    </row>
    <row r="2284" spans="6:20" x14ac:dyDescent="0.2">
      <c r="F2284" s="6"/>
      <c r="G2284" s="6"/>
      <c r="H2284" s="6"/>
      <c r="I2284" s="6"/>
      <c r="J2284" s="6"/>
      <c r="K2284" s="6"/>
      <c r="L2284" s="6"/>
      <c r="M2284" s="6"/>
      <c r="N2284" s="6"/>
      <c r="O2284" s="6"/>
      <c r="P2284" s="6"/>
      <c r="Q2284" s="6"/>
      <c r="R2284" s="6"/>
      <c r="S2284" s="6"/>
      <c r="T2284" s="6"/>
    </row>
    <row r="2285" spans="6:20" x14ac:dyDescent="0.2">
      <c r="F2285" s="6"/>
      <c r="G2285" s="6"/>
      <c r="H2285" s="6"/>
      <c r="I2285" s="6"/>
      <c r="J2285" s="6"/>
      <c r="K2285" s="6"/>
      <c r="L2285" s="6"/>
      <c r="M2285" s="6"/>
      <c r="N2285" s="6"/>
      <c r="O2285" s="6"/>
      <c r="P2285" s="6"/>
      <c r="Q2285" s="6"/>
      <c r="R2285" s="6"/>
      <c r="S2285" s="6"/>
      <c r="T2285" s="6"/>
    </row>
    <row r="2286" spans="6:20" x14ac:dyDescent="0.2">
      <c r="F2286" s="6"/>
      <c r="G2286" s="6"/>
      <c r="H2286" s="6"/>
      <c r="I2286" s="6"/>
      <c r="J2286" s="6"/>
      <c r="K2286" s="6"/>
      <c r="L2286" s="6"/>
      <c r="M2286" s="6"/>
      <c r="N2286" s="6"/>
      <c r="O2286" s="6"/>
      <c r="P2286" s="6"/>
      <c r="Q2286" s="6"/>
      <c r="R2286" s="6"/>
      <c r="S2286" s="6"/>
      <c r="T2286" s="6"/>
    </row>
    <row r="2287" spans="6:20" x14ac:dyDescent="0.2">
      <c r="F2287" s="6"/>
      <c r="G2287" s="6"/>
      <c r="H2287" s="6"/>
      <c r="I2287" s="6"/>
      <c r="J2287" s="6"/>
      <c r="K2287" s="6"/>
      <c r="L2287" s="6"/>
      <c r="M2287" s="6"/>
      <c r="N2287" s="6"/>
      <c r="O2287" s="6"/>
      <c r="P2287" s="6"/>
      <c r="Q2287" s="6"/>
      <c r="R2287" s="6"/>
      <c r="S2287" s="6"/>
      <c r="T2287" s="6"/>
    </row>
    <row r="2288" spans="6:20" x14ac:dyDescent="0.2">
      <c r="F2288" s="6"/>
      <c r="G2288" s="6"/>
      <c r="H2288" s="6"/>
      <c r="I2288" s="6"/>
      <c r="J2288" s="6"/>
      <c r="K2288" s="6"/>
      <c r="L2288" s="6"/>
      <c r="M2288" s="6"/>
      <c r="N2288" s="6"/>
      <c r="O2288" s="6"/>
      <c r="P2288" s="6"/>
      <c r="Q2288" s="6"/>
      <c r="R2288" s="6"/>
      <c r="S2288" s="6"/>
      <c r="T2288" s="6"/>
    </row>
    <row r="2289" spans="6:20" x14ac:dyDescent="0.2">
      <c r="F2289" s="6"/>
      <c r="G2289" s="6"/>
      <c r="H2289" s="6"/>
      <c r="I2289" s="6"/>
      <c r="J2289" s="6"/>
      <c r="K2289" s="6"/>
      <c r="L2289" s="6"/>
      <c r="M2289" s="6"/>
      <c r="N2289" s="6"/>
      <c r="O2289" s="6"/>
      <c r="P2289" s="6"/>
      <c r="Q2289" s="6"/>
      <c r="R2289" s="6"/>
      <c r="S2289" s="6"/>
      <c r="T2289" s="6"/>
    </row>
    <row r="2290" spans="6:20" x14ac:dyDescent="0.2">
      <c r="F2290" s="6"/>
      <c r="G2290" s="6"/>
      <c r="H2290" s="6"/>
      <c r="I2290" s="6"/>
      <c r="J2290" s="6"/>
      <c r="K2290" s="6"/>
      <c r="L2290" s="6"/>
      <c r="M2290" s="6"/>
      <c r="N2290" s="6"/>
      <c r="O2290" s="6"/>
      <c r="P2290" s="6"/>
      <c r="Q2290" s="6"/>
      <c r="R2290" s="6"/>
      <c r="S2290" s="6"/>
      <c r="T2290" s="6"/>
    </row>
    <row r="2291" spans="6:20" x14ac:dyDescent="0.2">
      <c r="F2291" s="6"/>
      <c r="G2291" s="6"/>
      <c r="H2291" s="6"/>
      <c r="I2291" s="6"/>
      <c r="J2291" s="6"/>
      <c r="K2291" s="6"/>
      <c r="L2291" s="6"/>
      <c r="M2291" s="6"/>
      <c r="N2291" s="6"/>
      <c r="O2291" s="6"/>
      <c r="P2291" s="6"/>
      <c r="Q2291" s="6"/>
      <c r="R2291" s="6"/>
      <c r="S2291" s="6"/>
      <c r="T2291" s="6"/>
    </row>
    <row r="2292" spans="6:20" x14ac:dyDescent="0.2">
      <c r="F2292" s="6"/>
      <c r="G2292" s="6"/>
      <c r="H2292" s="6"/>
      <c r="I2292" s="6"/>
      <c r="J2292" s="6"/>
      <c r="K2292" s="6"/>
      <c r="L2292" s="6"/>
      <c r="M2292" s="6"/>
      <c r="N2292" s="6"/>
      <c r="O2292" s="6"/>
      <c r="P2292" s="6"/>
      <c r="Q2292" s="6"/>
      <c r="R2292" s="6"/>
      <c r="S2292" s="6"/>
      <c r="T2292" s="6"/>
    </row>
    <row r="2293" spans="6:20" x14ac:dyDescent="0.2">
      <c r="F2293" s="6"/>
      <c r="G2293" s="6"/>
      <c r="H2293" s="6"/>
      <c r="I2293" s="6"/>
      <c r="J2293" s="6"/>
      <c r="K2293" s="6"/>
      <c r="L2293" s="6"/>
      <c r="M2293" s="6"/>
      <c r="N2293" s="6"/>
      <c r="O2293" s="6"/>
      <c r="P2293" s="6"/>
      <c r="Q2293" s="6"/>
      <c r="R2293" s="6"/>
      <c r="S2293" s="6"/>
      <c r="T2293" s="6"/>
    </row>
    <row r="2294" spans="6:20" x14ac:dyDescent="0.2">
      <c r="F2294" s="6"/>
      <c r="G2294" s="6"/>
      <c r="H2294" s="6"/>
      <c r="I2294" s="6"/>
      <c r="J2294" s="6"/>
      <c r="K2294" s="6"/>
      <c r="L2294" s="6"/>
      <c r="M2294" s="6"/>
      <c r="N2294" s="6"/>
      <c r="O2294" s="6"/>
      <c r="P2294" s="6"/>
      <c r="Q2294" s="6"/>
      <c r="R2294" s="6"/>
      <c r="S2294" s="6"/>
      <c r="T2294" s="6"/>
    </row>
    <row r="2295" spans="6:20" x14ac:dyDescent="0.2">
      <c r="F2295" s="6"/>
      <c r="G2295" s="6"/>
      <c r="H2295" s="6"/>
      <c r="I2295" s="6"/>
      <c r="J2295" s="6"/>
      <c r="K2295" s="6"/>
      <c r="L2295" s="6"/>
      <c r="M2295" s="6"/>
      <c r="N2295" s="6"/>
      <c r="O2295" s="6"/>
      <c r="P2295" s="6"/>
      <c r="Q2295" s="6"/>
      <c r="R2295" s="6"/>
      <c r="S2295" s="6"/>
      <c r="T2295" s="6"/>
    </row>
    <row r="2296" spans="6:20" x14ac:dyDescent="0.2">
      <c r="F2296" s="6"/>
      <c r="G2296" s="6"/>
      <c r="H2296" s="6"/>
      <c r="I2296" s="6"/>
      <c r="J2296" s="6"/>
      <c r="K2296" s="6"/>
      <c r="L2296" s="6"/>
      <c r="M2296" s="6"/>
      <c r="N2296" s="6"/>
      <c r="O2296" s="6"/>
      <c r="P2296" s="6"/>
      <c r="Q2296" s="6"/>
      <c r="R2296" s="6"/>
      <c r="S2296" s="6"/>
      <c r="T2296" s="6"/>
    </row>
    <row r="2297" spans="6:20" x14ac:dyDescent="0.2">
      <c r="F2297" s="6"/>
      <c r="G2297" s="6"/>
      <c r="H2297" s="6"/>
      <c r="I2297" s="6"/>
      <c r="J2297" s="6"/>
      <c r="K2297" s="6"/>
      <c r="L2297" s="6"/>
      <c r="M2297" s="6"/>
      <c r="N2297" s="6"/>
      <c r="O2297" s="6"/>
      <c r="P2297" s="6"/>
      <c r="Q2297" s="6"/>
      <c r="R2297" s="6"/>
      <c r="S2297" s="6"/>
      <c r="T2297" s="6"/>
    </row>
    <row r="2298" spans="6:20" x14ac:dyDescent="0.2">
      <c r="F2298" s="6"/>
      <c r="G2298" s="6"/>
      <c r="H2298" s="6"/>
      <c r="I2298" s="6"/>
      <c r="J2298" s="6"/>
      <c r="K2298" s="6"/>
      <c r="L2298" s="6"/>
      <c r="M2298" s="6"/>
      <c r="N2298" s="6"/>
      <c r="O2298" s="6"/>
      <c r="P2298" s="6"/>
      <c r="Q2298" s="6"/>
      <c r="R2298" s="6"/>
      <c r="S2298" s="6"/>
      <c r="T2298" s="6"/>
    </row>
    <row r="2299" spans="6:20" x14ac:dyDescent="0.2">
      <c r="F2299" s="6"/>
      <c r="G2299" s="6"/>
      <c r="H2299" s="6"/>
      <c r="I2299" s="6"/>
      <c r="J2299" s="6"/>
      <c r="K2299" s="6"/>
      <c r="L2299" s="6"/>
      <c r="M2299" s="6"/>
      <c r="N2299" s="6"/>
      <c r="O2299" s="6"/>
      <c r="P2299" s="6"/>
      <c r="Q2299" s="6"/>
      <c r="R2299" s="6"/>
      <c r="S2299" s="6"/>
      <c r="T2299" s="6"/>
    </row>
    <row r="2300" spans="6:20" x14ac:dyDescent="0.2">
      <c r="F2300" s="6"/>
      <c r="G2300" s="6"/>
      <c r="H2300" s="6"/>
      <c r="I2300" s="6"/>
      <c r="J2300" s="6"/>
      <c r="K2300" s="6"/>
      <c r="L2300" s="6"/>
      <c r="M2300" s="6"/>
      <c r="N2300" s="6"/>
      <c r="O2300" s="6"/>
      <c r="P2300" s="6"/>
      <c r="Q2300" s="6"/>
      <c r="R2300" s="6"/>
      <c r="S2300" s="6"/>
      <c r="T2300" s="6"/>
    </row>
    <row r="2301" spans="6:20" x14ac:dyDescent="0.2">
      <c r="F2301" s="6"/>
      <c r="G2301" s="6"/>
      <c r="H2301" s="6"/>
      <c r="I2301" s="6"/>
      <c r="J2301" s="6"/>
      <c r="K2301" s="6"/>
      <c r="L2301" s="6"/>
      <c r="M2301" s="6"/>
      <c r="N2301" s="6"/>
      <c r="O2301" s="6"/>
      <c r="P2301" s="6"/>
      <c r="Q2301" s="6"/>
      <c r="R2301" s="6"/>
      <c r="S2301" s="6"/>
      <c r="T2301" s="6"/>
    </row>
    <row r="2302" spans="6:20" x14ac:dyDescent="0.2">
      <c r="F2302" s="6"/>
      <c r="G2302" s="6"/>
      <c r="H2302" s="6"/>
      <c r="I2302" s="6"/>
      <c r="J2302" s="6"/>
      <c r="K2302" s="6"/>
      <c r="L2302" s="6"/>
      <c r="M2302" s="6"/>
      <c r="N2302" s="6"/>
      <c r="O2302" s="6"/>
      <c r="P2302" s="6"/>
      <c r="Q2302" s="6"/>
      <c r="R2302" s="6"/>
      <c r="S2302" s="6"/>
      <c r="T2302" s="6"/>
    </row>
    <row r="2303" spans="6:20" x14ac:dyDescent="0.2">
      <c r="F2303" s="6"/>
      <c r="G2303" s="6"/>
      <c r="H2303" s="6"/>
      <c r="I2303" s="6"/>
      <c r="J2303" s="6"/>
      <c r="K2303" s="6"/>
      <c r="L2303" s="6"/>
      <c r="M2303" s="6"/>
      <c r="N2303" s="6"/>
      <c r="O2303" s="6"/>
      <c r="P2303" s="6"/>
      <c r="Q2303" s="6"/>
      <c r="R2303" s="6"/>
      <c r="S2303" s="6"/>
      <c r="T2303" s="6"/>
    </row>
    <row r="2304" spans="6:20" x14ac:dyDescent="0.2">
      <c r="F2304" s="6"/>
      <c r="G2304" s="6"/>
      <c r="H2304" s="6"/>
      <c r="I2304" s="6"/>
      <c r="J2304" s="6"/>
      <c r="K2304" s="6"/>
      <c r="L2304" s="6"/>
      <c r="M2304" s="6"/>
      <c r="N2304" s="6"/>
      <c r="O2304" s="6"/>
      <c r="P2304" s="6"/>
      <c r="Q2304" s="6"/>
      <c r="R2304" s="6"/>
      <c r="S2304" s="6"/>
      <c r="T2304" s="6"/>
    </row>
    <row r="2305" spans="6:20" x14ac:dyDescent="0.2">
      <c r="F2305" s="6"/>
      <c r="G2305" s="6"/>
      <c r="H2305" s="6"/>
      <c r="I2305" s="6"/>
      <c r="J2305" s="6"/>
      <c r="K2305" s="6"/>
      <c r="L2305" s="6"/>
      <c r="M2305" s="6"/>
      <c r="N2305" s="6"/>
      <c r="O2305" s="6"/>
      <c r="P2305" s="6"/>
      <c r="Q2305" s="6"/>
      <c r="R2305" s="6"/>
      <c r="S2305" s="6"/>
      <c r="T2305" s="6"/>
    </row>
    <row r="2306" spans="6:20" x14ac:dyDescent="0.2">
      <c r="F2306" s="6"/>
      <c r="G2306" s="6"/>
      <c r="H2306" s="6"/>
      <c r="I2306" s="6"/>
      <c r="J2306" s="6"/>
      <c r="K2306" s="6"/>
      <c r="L2306" s="6"/>
      <c r="M2306" s="6"/>
      <c r="N2306" s="6"/>
      <c r="O2306" s="6"/>
      <c r="P2306" s="6"/>
      <c r="Q2306" s="6"/>
      <c r="R2306" s="6"/>
      <c r="S2306" s="6"/>
      <c r="T2306" s="6"/>
    </row>
    <row r="2307" spans="6:20" x14ac:dyDescent="0.2">
      <c r="F2307" s="6"/>
      <c r="G2307" s="6"/>
      <c r="H2307" s="6"/>
      <c r="I2307" s="6"/>
      <c r="J2307" s="6"/>
      <c r="K2307" s="6"/>
      <c r="L2307" s="6"/>
      <c r="M2307" s="6"/>
      <c r="N2307" s="6"/>
      <c r="O2307" s="6"/>
      <c r="P2307" s="6"/>
      <c r="Q2307" s="6"/>
      <c r="R2307" s="6"/>
      <c r="S2307" s="6"/>
      <c r="T2307" s="6"/>
    </row>
    <row r="2308" spans="6:20" x14ac:dyDescent="0.2">
      <c r="F2308" s="6"/>
      <c r="G2308" s="6"/>
      <c r="H2308" s="6"/>
      <c r="I2308" s="6"/>
      <c r="J2308" s="6"/>
      <c r="K2308" s="6"/>
      <c r="L2308" s="6"/>
      <c r="M2308" s="6"/>
      <c r="N2308" s="6"/>
      <c r="O2308" s="6"/>
      <c r="P2308" s="6"/>
      <c r="Q2308" s="6"/>
      <c r="R2308" s="6"/>
      <c r="S2308" s="6"/>
      <c r="T2308" s="6"/>
    </row>
    <row r="2309" spans="6:20" x14ac:dyDescent="0.2">
      <c r="F2309" s="6"/>
      <c r="G2309" s="6"/>
      <c r="H2309" s="6"/>
      <c r="I2309" s="6"/>
      <c r="J2309" s="6"/>
      <c r="K2309" s="6"/>
      <c r="L2309" s="6"/>
      <c r="M2309" s="6"/>
      <c r="N2309" s="6"/>
      <c r="O2309" s="6"/>
      <c r="P2309" s="6"/>
      <c r="Q2309" s="6"/>
      <c r="R2309" s="6"/>
      <c r="S2309" s="6"/>
      <c r="T2309" s="6"/>
    </row>
    <row r="2310" spans="6:20" x14ac:dyDescent="0.2">
      <c r="F2310" s="6"/>
      <c r="G2310" s="6"/>
      <c r="H2310" s="6"/>
      <c r="I2310" s="6"/>
      <c r="J2310" s="6"/>
      <c r="K2310" s="6"/>
      <c r="L2310" s="6"/>
      <c r="M2310" s="6"/>
      <c r="N2310" s="6"/>
      <c r="O2310" s="6"/>
      <c r="P2310" s="6"/>
      <c r="Q2310" s="6"/>
      <c r="R2310" s="6"/>
      <c r="S2310" s="6"/>
      <c r="T2310" s="6"/>
    </row>
    <row r="2311" spans="6:20" x14ac:dyDescent="0.2">
      <c r="F2311" s="6"/>
      <c r="G2311" s="6"/>
      <c r="H2311" s="6"/>
      <c r="I2311" s="6"/>
      <c r="J2311" s="6"/>
      <c r="K2311" s="6"/>
      <c r="L2311" s="6"/>
      <c r="M2311" s="6"/>
      <c r="N2311" s="6"/>
      <c r="O2311" s="6"/>
      <c r="P2311" s="6"/>
      <c r="Q2311" s="6"/>
      <c r="R2311" s="6"/>
      <c r="S2311" s="6"/>
      <c r="T2311" s="6"/>
    </row>
    <row r="2312" spans="6:20" x14ac:dyDescent="0.2">
      <c r="F2312" s="6"/>
      <c r="G2312" s="6"/>
      <c r="H2312" s="6"/>
      <c r="I2312" s="6"/>
      <c r="J2312" s="6"/>
      <c r="K2312" s="6"/>
      <c r="L2312" s="6"/>
      <c r="M2312" s="6"/>
      <c r="N2312" s="6"/>
      <c r="O2312" s="6"/>
      <c r="P2312" s="6"/>
      <c r="Q2312" s="6"/>
      <c r="R2312" s="6"/>
      <c r="S2312" s="6"/>
      <c r="T2312" s="6"/>
    </row>
    <row r="2313" spans="6:20" x14ac:dyDescent="0.2">
      <c r="F2313" s="6"/>
      <c r="G2313" s="6"/>
      <c r="H2313" s="6"/>
      <c r="I2313" s="6"/>
      <c r="J2313" s="6"/>
      <c r="K2313" s="6"/>
      <c r="L2313" s="6"/>
      <c r="M2313" s="6"/>
      <c r="N2313" s="6"/>
      <c r="O2313" s="6"/>
      <c r="P2313" s="6"/>
      <c r="Q2313" s="6"/>
      <c r="R2313" s="6"/>
      <c r="S2313" s="6"/>
      <c r="T2313" s="6"/>
    </row>
    <row r="2314" spans="6:20" x14ac:dyDescent="0.2">
      <c r="F2314" s="6"/>
      <c r="G2314" s="6"/>
      <c r="H2314" s="6"/>
      <c r="I2314" s="6"/>
      <c r="J2314" s="6"/>
      <c r="K2314" s="6"/>
      <c r="L2314" s="6"/>
      <c r="M2314" s="6"/>
      <c r="N2314" s="6"/>
      <c r="O2314" s="6"/>
      <c r="P2314" s="6"/>
      <c r="Q2314" s="6"/>
      <c r="R2314" s="6"/>
      <c r="S2314" s="6"/>
      <c r="T2314" s="6"/>
    </row>
    <row r="2315" spans="6:20" x14ac:dyDescent="0.2">
      <c r="F2315" s="6"/>
      <c r="G2315" s="6"/>
      <c r="H2315" s="6"/>
      <c r="I2315" s="6"/>
      <c r="J2315" s="6"/>
      <c r="K2315" s="6"/>
      <c r="L2315" s="6"/>
      <c r="M2315" s="6"/>
      <c r="N2315" s="6"/>
      <c r="O2315" s="6"/>
      <c r="P2315" s="6"/>
      <c r="Q2315" s="6"/>
      <c r="R2315" s="6"/>
      <c r="S2315" s="6"/>
      <c r="T2315" s="6"/>
    </row>
    <row r="2316" spans="6:20" x14ac:dyDescent="0.2">
      <c r="F2316" s="6"/>
      <c r="G2316" s="6"/>
      <c r="H2316" s="6"/>
      <c r="I2316" s="6"/>
      <c r="J2316" s="6"/>
      <c r="K2316" s="6"/>
      <c r="L2316" s="6"/>
      <c r="M2316" s="6"/>
      <c r="N2316" s="6"/>
      <c r="O2316" s="6"/>
      <c r="P2316" s="6"/>
      <c r="Q2316" s="6"/>
      <c r="R2316" s="6"/>
      <c r="S2316" s="6"/>
      <c r="T2316" s="6"/>
    </row>
    <row r="2317" spans="6:20" x14ac:dyDescent="0.2">
      <c r="F2317" s="6"/>
      <c r="G2317" s="6"/>
      <c r="H2317" s="6"/>
      <c r="I2317" s="6"/>
      <c r="J2317" s="6"/>
      <c r="K2317" s="6"/>
      <c r="L2317" s="6"/>
      <c r="M2317" s="6"/>
      <c r="N2317" s="6"/>
      <c r="O2317" s="6"/>
      <c r="P2317" s="6"/>
      <c r="Q2317" s="6"/>
      <c r="R2317" s="6"/>
      <c r="S2317" s="6"/>
      <c r="T2317" s="6"/>
    </row>
    <row r="2318" spans="6:20" x14ac:dyDescent="0.2">
      <c r="F2318" s="6"/>
      <c r="G2318" s="6"/>
      <c r="H2318" s="6"/>
      <c r="I2318" s="6"/>
      <c r="J2318" s="6"/>
      <c r="K2318" s="6"/>
      <c r="L2318" s="6"/>
      <c r="M2318" s="6"/>
      <c r="N2318" s="6"/>
      <c r="O2318" s="6"/>
      <c r="P2318" s="6"/>
      <c r="Q2318" s="6"/>
      <c r="R2318" s="6"/>
      <c r="S2318" s="6"/>
      <c r="T2318" s="6"/>
    </row>
    <row r="2319" spans="6:20" x14ac:dyDescent="0.2">
      <c r="F2319" s="6"/>
      <c r="G2319" s="6"/>
      <c r="H2319" s="6"/>
      <c r="I2319" s="6"/>
      <c r="J2319" s="6"/>
      <c r="K2319" s="6"/>
      <c r="L2319" s="6"/>
      <c r="M2319" s="6"/>
      <c r="N2319" s="6"/>
      <c r="O2319" s="6"/>
      <c r="P2319" s="6"/>
      <c r="Q2319" s="6"/>
      <c r="R2319" s="6"/>
      <c r="S2319" s="6"/>
      <c r="T2319" s="6"/>
    </row>
    <row r="2320" spans="6:20" x14ac:dyDescent="0.2">
      <c r="F2320" s="6"/>
      <c r="G2320" s="6"/>
      <c r="H2320" s="6"/>
      <c r="I2320" s="6"/>
      <c r="J2320" s="6"/>
      <c r="K2320" s="6"/>
      <c r="L2320" s="6"/>
      <c r="M2320" s="6"/>
      <c r="N2320" s="6"/>
      <c r="O2320" s="6"/>
      <c r="P2320" s="6"/>
      <c r="Q2320" s="6"/>
      <c r="R2320" s="6"/>
      <c r="S2320" s="6"/>
      <c r="T2320" s="6"/>
    </row>
    <row r="2321" spans="6:20" x14ac:dyDescent="0.2">
      <c r="F2321" s="6"/>
      <c r="G2321" s="6"/>
      <c r="H2321" s="6"/>
      <c r="I2321" s="6"/>
      <c r="J2321" s="6"/>
      <c r="K2321" s="6"/>
      <c r="L2321" s="6"/>
      <c r="M2321" s="6"/>
      <c r="N2321" s="6"/>
      <c r="O2321" s="6"/>
      <c r="P2321" s="6"/>
      <c r="Q2321" s="6"/>
      <c r="R2321" s="6"/>
      <c r="S2321" s="6"/>
      <c r="T2321" s="6"/>
    </row>
    <row r="2322" spans="6:20" x14ac:dyDescent="0.2">
      <c r="F2322" s="6"/>
      <c r="G2322" s="6"/>
      <c r="H2322" s="6"/>
      <c r="I2322" s="6"/>
      <c r="J2322" s="6"/>
      <c r="K2322" s="6"/>
      <c r="L2322" s="6"/>
      <c r="M2322" s="6"/>
      <c r="N2322" s="6"/>
      <c r="O2322" s="6"/>
      <c r="P2322" s="6"/>
      <c r="Q2322" s="6"/>
      <c r="R2322" s="6"/>
      <c r="S2322" s="6"/>
      <c r="T2322" s="6"/>
    </row>
    <row r="2323" spans="6:20" x14ac:dyDescent="0.2">
      <c r="F2323" s="6"/>
      <c r="G2323" s="6"/>
      <c r="H2323" s="6"/>
      <c r="I2323" s="6"/>
      <c r="J2323" s="6"/>
      <c r="K2323" s="6"/>
      <c r="L2323" s="6"/>
      <c r="M2323" s="6"/>
      <c r="N2323" s="6"/>
      <c r="O2323" s="6"/>
      <c r="P2323" s="6"/>
      <c r="Q2323" s="6"/>
      <c r="R2323" s="6"/>
      <c r="S2323" s="6"/>
      <c r="T2323" s="6"/>
    </row>
    <row r="2324" spans="6:20" x14ac:dyDescent="0.2">
      <c r="F2324" s="6"/>
      <c r="G2324" s="6"/>
      <c r="H2324" s="6"/>
      <c r="I2324" s="6"/>
      <c r="J2324" s="6"/>
      <c r="K2324" s="6"/>
      <c r="L2324" s="6"/>
      <c r="M2324" s="6"/>
      <c r="N2324" s="6"/>
      <c r="O2324" s="6"/>
      <c r="P2324" s="6"/>
      <c r="Q2324" s="6"/>
      <c r="R2324" s="6"/>
      <c r="S2324" s="6"/>
      <c r="T2324" s="6"/>
    </row>
    <row r="2325" spans="6:20" x14ac:dyDescent="0.2">
      <c r="F2325" s="6"/>
      <c r="G2325" s="6"/>
      <c r="H2325" s="6"/>
      <c r="I2325" s="6"/>
      <c r="J2325" s="6"/>
      <c r="K2325" s="6"/>
      <c r="L2325" s="6"/>
      <c r="M2325" s="6"/>
      <c r="N2325" s="6"/>
      <c r="O2325" s="6"/>
      <c r="P2325" s="6"/>
      <c r="Q2325" s="6"/>
      <c r="R2325" s="6"/>
      <c r="S2325" s="6"/>
      <c r="T2325" s="6"/>
    </row>
    <row r="2326" spans="6:20" x14ac:dyDescent="0.2">
      <c r="F2326" s="6"/>
      <c r="G2326" s="6"/>
      <c r="H2326" s="6"/>
      <c r="I2326" s="6"/>
      <c r="J2326" s="6"/>
      <c r="K2326" s="6"/>
      <c r="L2326" s="6"/>
      <c r="M2326" s="6"/>
      <c r="N2326" s="6"/>
      <c r="O2326" s="6"/>
      <c r="P2326" s="6"/>
      <c r="Q2326" s="6"/>
      <c r="R2326" s="6"/>
      <c r="S2326" s="6"/>
      <c r="T2326" s="6"/>
    </row>
    <row r="2327" spans="6:20" x14ac:dyDescent="0.2">
      <c r="F2327" s="6"/>
      <c r="G2327" s="6"/>
      <c r="H2327" s="6"/>
      <c r="I2327" s="6"/>
      <c r="J2327" s="6"/>
      <c r="K2327" s="6"/>
      <c r="L2327" s="6"/>
      <c r="M2327" s="6"/>
      <c r="N2327" s="6"/>
      <c r="O2327" s="6"/>
      <c r="P2327" s="6"/>
      <c r="Q2327" s="6"/>
      <c r="R2327" s="6"/>
      <c r="S2327" s="6"/>
      <c r="T2327" s="6"/>
    </row>
    <row r="2328" spans="6:20" x14ac:dyDescent="0.2">
      <c r="F2328" s="6"/>
      <c r="G2328" s="6"/>
      <c r="H2328" s="6"/>
      <c r="I2328" s="6"/>
      <c r="J2328" s="6"/>
      <c r="K2328" s="6"/>
      <c r="L2328" s="6"/>
      <c r="M2328" s="6"/>
      <c r="N2328" s="6"/>
      <c r="O2328" s="6"/>
      <c r="P2328" s="6"/>
      <c r="Q2328" s="6"/>
      <c r="R2328" s="6"/>
      <c r="S2328" s="6"/>
      <c r="T2328" s="6"/>
    </row>
    <row r="2329" spans="6:20" x14ac:dyDescent="0.2">
      <c r="F2329" s="6"/>
      <c r="G2329" s="6"/>
      <c r="H2329" s="6"/>
      <c r="I2329" s="6"/>
      <c r="J2329" s="6"/>
      <c r="K2329" s="6"/>
      <c r="L2329" s="6"/>
      <c r="M2329" s="6"/>
      <c r="N2329" s="6"/>
      <c r="O2329" s="6"/>
      <c r="P2329" s="6"/>
      <c r="Q2329" s="6"/>
      <c r="R2329" s="6"/>
      <c r="S2329" s="6"/>
      <c r="T2329" s="6"/>
    </row>
    <row r="2330" spans="6:20" x14ac:dyDescent="0.2">
      <c r="F2330" s="6"/>
      <c r="G2330" s="6"/>
      <c r="H2330" s="6"/>
      <c r="I2330" s="6"/>
      <c r="J2330" s="6"/>
      <c r="K2330" s="6"/>
      <c r="L2330" s="6"/>
      <c r="M2330" s="6"/>
      <c r="N2330" s="6"/>
      <c r="O2330" s="6"/>
      <c r="P2330" s="6"/>
      <c r="Q2330" s="6"/>
      <c r="R2330" s="6"/>
      <c r="S2330" s="6"/>
      <c r="T2330" s="6"/>
    </row>
    <row r="2331" spans="6:20" x14ac:dyDescent="0.2">
      <c r="F2331" s="6"/>
      <c r="G2331" s="6"/>
      <c r="H2331" s="6"/>
      <c r="I2331" s="6"/>
      <c r="J2331" s="6"/>
      <c r="K2331" s="6"/>
      <c r="L2331" s="6"/>
      <c r="M2331" s="6"/>
      <c r="N2331" s="6"/>
      <c r="O2331" s="6"/>
      <c r="P2331" s="6"/>
      <c r="Q2331" s="6"/>
      <c r="R2331" s="6"/>
      <c r="S2331" s="6"/>
      <c r="T2331" s="6"/>
    </row>
    <row r="2332" spans="6:20" x14ac:dyDescent="0.2">
      <c r="F2332" s="6"/>
      <c r="G2332" s="6"/>
      <c r="H2332" s="6"/>
      <c r="I2332" s="6"/>
      <c r="J2332" s="6"/>
      <c r="K2332" s="6"/>
      <c r="L2332" s="6"/>
      <c r="M2332" s="6"/>
      <c r="N2332" s="6"/>
      <c r="O2332" s="6"/>
      <c r="P2332" s="6"/>
      <c r="Q2332" s="6"/>
      <c r="R2332" s="6"/>
      <c r="S2332" s="6"/>
      <c r="T2332" s="6"/>
    </row>
    <row r="2333" spans="6:20" x14ac:dyDescent="0.2">
      <c r="F2333" s="6"/>
      <c r="G2333" s="6"/>
      <c r="H2333" s="6"/>
      <c r="I2333" s="6"/>
      <c r="J2333" s="6"/>
      <c r="K2333" s="6"/>
      <c r="L2333" s="6"/>
      <c r="M2333" s="6"/>
      <c r="N2333" s="6"/>
      <c r="O2333" s="6"/>
      <c r="P2333" s="6"/>
      <c r="Q2333" s="6"/>
      <c r="R2333" s="6"/>
      <c r="S2333" s="6"/>
      <c r="T2333" s="6"/>
    </row>
    <row r="2334" spans="6:20" x14ac:dyDescent="0.2">
      <c r="F2334" s="6"/>
      <c r="G2334" s="6"/>
      <c r="H2334" s="6"/>
      <c r="I2334" s="6"/>
      <c r="J2334" s="6"/>
      <c r="K2334" s="6"/>
      <c r="L2334" s="6"/>
      <c r="M2334" s="6"/>
      <c r="N2334" s="6"/>
      <c r="O2334" s="6"/>
      <c r="P2334" s="6"/>
      <c r="Q2334" s="6"/>
      <c r="R2334" s="6"/>
      <c r="S2334" s="6"/>
      <c r="T2334" s="6"/>
    </row>
    <row r="2335" spans="6:20" x14ac:dyDescent="0.2">
      <c r="F2335" s="6"/>
      <c r="G2335" s="6"/>
      <c r="H2335" s="6"/>
      <c r="I2335" s="6"/>
      <c r="J2335" s="6"/>
      <c r="K2335" s="6"/>
      <c r="L2335" s="6"/>
      <c r="M2335" s="6"/>
      <c r="N2335" s="6"/>
      <c r="O2335" s="6"/>
      <c r="P2335" s="6"/>
      <c r="Q2335" s="6"/>
      <c r="R2335" s="6"/>
      <c r="S2335" s="6"/>
      <c r="T2335" s="6"/>
    </row>
    <row r="2336" spans="6:20" x14ac:dyDescent="0.2">
      <c r="F2336" s="6"/>
      <c r="G2336" s="6"/>
      <c r="H2336" s="6"/>
      <c r="I2336" s="6"/>
      <c r="J2336" s="6"/>
      <c r="K2336" s="6"/>
      <c r="L2336" s="6"/>
      <c r="M2336" s="6"/>
      <c r="N2336" s="6"/>
      <c r="O2336" s="6"/>
      <c r="P2336" s="6"/>
      <c r="Q2336" s="6"/>
      <c r="R2336" s="6"/>
      <c r="S2336" s="6"/>
      <c r="T2336" s="6"/>
    </row>
    <row r="2337" spans="6:20" x14ac:dyDescent="0.2">
      <c r="F2337" s="6"/>
      <c r="G2337" s="6"/>
      <c r="H2337" s="6"/>
      <c r="I2337" s="6"/>
      <c r="J2337" s="6"/>
      <c r="K2337" s="6"/>
      <c r="L2337" s="6"/>
      <c r="M2337" s="6"/>
      <c r="N2337" s="6"/>
      <c r="O2337" s="6"/>
      <c r="P2337" s="6"/>
      <c r="Q2337" s="6"/>
      <c r="R2337" s="6"/>
      <c r="S2337" s="6"/>
      <c r="T2337" s="6"/>
    </row>
    <row r="2338" spans="6:20" x14ac:dyDescent="0.2">
      <c r="F2338" s="6"/>
      <c r="G2338" s="6"/>
      <c r="H2338" s="6"/>
      <c r="I2338" s="6"/>
      <c r="J2338" s="6"/>
      <c r="K2338" s="6"/>
      <c r="L2338" s="6"/>
      <c r="M2338" s="6"/>
      <c r="N2338" s="6"/>
      <c r="O2338" s="6"/>
      <c r="P2338" s="6"/>
      <c r="Q2338" s="6"/>
      <c r="R2338" s="6"/>
      <c r="S2338" s="6"/>
      <c r="T2338" s="6"/>
    </row>
    <row r="2339" spans="6:20" x14ac:dyDescent="0.2">
      <c r="F2339" s="6"/>
      <c r="G2339" s="6"/>
      <c r="H2339" s="6"/>
      <c r="I2339" s="6"/>
      <c r="J2339" s="6"/>
      <c r="K2339" s="6"/>
      <c r="L2339" s="6"/>
      <c r="M2339" s="6"/>
      <c r="N2339" s="6"/>
      <c r="O2339" s="6"/>
      <c r="P2339" s="6"/>
      <c r="Q2339" s="6"/>
      <c r="R2339" s="6"/>
      <c r="S2339" s="6"/>
      <c r="T2339" s="6"/>
    </row>
    <row r="2340" spans="6:20" x14ac:dyDescent="0.2">
      <c r="F2340" s="6"/>
      <c r="G2340" s="6"/>
      <c r="H2340" s="6"/>
      <c r="I2340" s="6"/>
      <c r="J2340" s="6"/>
      <c r="K2340" s="6"/>
      <c r="L2340" s="6"/>
      <c r="M2340" s="6"/>
      <c r="N2340" s="6"/>
      <c r="O2340" s="6"/>
      <c r="P2340" s="6"/>
      <c r="Q2340" s="6"/>
      <c r="R2340" s="6"/>
      <c r="S2340" s="6"/>
      <c r="T2340" s="6"/>
    </row>
    <row r="2341" spans="6:20" x14ac:dyDescent="0.2">
      <c r="F2341" s="6"/>
      <c r="G2341" s="6"/>
      <c r="H2341" s="6"/>
      <c r="I2341" s="6"/>
      <c r="J2341" s="6"/>
      <c r="K2341" s="6"/>
      <c r="L2341" s="6"/>
      <c r="M2341" s="6"/>
      <c r="N2341" s="6"/>
      <c r="O2341" s="6"/>
      <c r="P2341" s="6"/>
      <c r="Q2341" s="6"/>
      <c r="R2341" s="6"/>
      <c r="S2341" s="6"/>
      <c r="T2341" s="6"/>
    </row>
    <row r="2342" spans="6:20" x14ac:dyDescent="0.2">
      <c r="F2342" s="6"/>
      <c r="G2342" s="6"/>
      <c r="H2342" s="6"/>
      <c r="I2342" s="6"/>
      <c r="J2342" s="6"/>
      <c r="K2342" s="6"/>
      <c r="L2342" s="6"/>
      <c r="M2342" s="6"/>
      <c r="N2342" s="6"/>
      <c r="O2342" s="6"/>
      <c r="P2342" s="6"/>
      <c r="Q2342" s="6"/>
      <c r="R2342" s="6"/>
      <c r="S2342" s="6"/>
      <c r="T2342" s="6"/>
    </row>
    <row r="2343" spans="6:20" x14ac:dyDescent="0.2">
      <c r="F2343" s="6"/>
      <c r="G2343" s="6"/>
      <c r="H2343" s="6"/>
      <c r="I2343" s="6"/>
      <c r="J2343" s="6"/>
      <c r="K2343" s="6"/>
      <c r="L2343" s="6"/>
      <c r="M2343" s="6"/>
      <c r="N2343" s="6"/>
      <c r="O2343" s="6"/>
      <c r="P2343" s="6"/>
      <c r="Q2343" s="6"/>
      <c r="R2343" s="6"/>
      <c r="S2343" s="6"/>
      <c r="T2343" s="6"/>
    </row>
    <row r="2344" spans="6:20" x14ac:dyDescent="0.2">
      <c r="F2344" s="6"/>
      <c r="G2344" s="6"/>
      <c r="H2344" s="6"/>
      <c r="I2344" s="6"/>
      <c r="J2344" s="6"/>
      <c r="K2344" s="6"/>
      <c r="L2344" s="6"/>
      <c r="M2344" s="6"/>
      <c r="N2344" s="6"/>
      <c r="O2344" s="6"/>
      <c r="P2344" s="6"/>
      <c r="Q2344" s="6"/>
      <c r="R2344" s="6"/>
      <c r="S2344" s="6"/>
      <c r="T2344" s="6"/>
    </row>
    <row r="2345" spans="6:20" x14ac:dyDescent="0.2">
      <c r="F2345" s="6"/>
      <c r="G2345" s="6"/>
      <c r="H2345" s="6"/>
      <c r="I2345" s="6"/>
      <c r="J2345" s="6"/>
      <c r="K2345" s="6"/>
      <c r="L2345" s="6"/>
      <c r="M2345" s="6"/>
      <c r="N2345" s="6"/>
      <c r="O2345" s="6"/>
      <c r="P2345" s="6"/>
      <c r="Q2345" s="6"/>
      <c r="R2345" s="6"/>
      <c r="S2345" s="6"/>
      <c r="T2345" s="6"/>
    </row>
    <row r="2346" spans="6:20" x14ac:dyDescent="0.2">
      <c r="F2346" s="6"/>
      <c r="G2346" s="6"/>
      <c r="H2346" s="6"/>
      <c r="I2346" s="6"/>
      <c r="J2346" s="6"/>
      <c r="K2346" s="6"/>
      <c r="L2346" s="6"/>
      <c r="M2346" s="6"/>
      <c r="N2346" s="6"/>
      <c r="O2346" s="6"/>
      <c r="P2346" s="6"/>
      <c r="Q2346" s="6"/>
      <c r="R2346" s="6"/>
      <c r="S2346" s="6"/>
      <c r="T2346" s="6"/>
    </row>
    <row r="2347" spans="6:20" x14ac:dyDescent="0.2">
      <c r="F2347" s="6"/>
      <c r="G2347" s="6"/>
      <c r="H2347" s="6"/>
      <c r="I2347" s="6"/>
      <c r="J2347" s="6"/>
      <c r="K2347" s="6"/>
      <c r="L2347" s="6"/>
      <c r="M2347" s="6"/>
      <c r="N2347" s="6"/>
      <c r="O2347" s="6"/>
      <c r="P2347" s="6"/>
      <c r="Q2347" s="6"/>
      <c r="R2347" s="6"/>
      <c r="S2347" s="6"/>
      <c r="T2347" s="6"/>
    </row>
    <row r="2348" spans="6:20" x14ac:dyDescent="0.2">
      <c r="F2348" s="6"/>
      <c r="G2348" s="6"/>
      <c r="H2348" s="6"/>
      <c r="I2348" s="6"/>
      <c r="J2348" s="6"/>
      <c r="K2348" s="6"/>
      <c r="L2348" s="6"/>
      <c r="M2348" s="6"/>
      <c r="N2348" s="6"/>
      <c r="O2348" s="6"/>
      <c r="P2348" s="6"/>
      <c r="Q2348" s="6"/>
      <c r="R2348" s="6"/>
      <c r="S2348" s="6"/>
      <c r="T2348" s="6"/>
    </row>
    <row r="2349" spans="6:20" x14ac:dyDescent="0.2">
      <c r="F2349" s="6"/>
      <c r="G2349" s="6"/>
      <c r="H2349" s="6"/>
      <c r="I2349" s="6"/>
      <c r="J2349" s="6"/>
      <c r="K2349" s="6"/>
      <c r="L2349" s="6"/>
      <c r="M2349" s="6"/>
      <c r="N2349" s="6"/>
      <c r="O2349" s="6"/>
      <c r="P2349" s="6"/>
      <c r="Q2349" s="6"/>
      <c r="R2349" s="6"/>
      <c r="S2349" s="6"/>
      <c r="T2349" s="6"/>
    </row>
    <row r="2350" spans="6:20" x14ac:dyDescent="0.2">
      <c r="F2350" s="6"/>
      <c r="G2350" s="6"/>
      <c r="H2350" s="6"/>
      <c r="I2350" s="6"/>
      <c r="J2350" s="6"/>
      <c r="K2350" s="6"/>
      <c r="L2350" s="6"/>
      <c r="M2350" s="6"/>
      <c r="N2350" s="6"/>
      <c r="O2350" s="6"/>
      <c r="P2350" s="6"/>
      <c r="Q2350" s="6"/>
      <c r="R2350" s="6"/>
      <c r="S2350" s="6"/>
      <c r="T2350" s="6"/>
    </row>
    <row r="2351" spans="6:20" x14ac:dyDescent="0.2">
      <c r="F2351" s="6"/>
      <c r="G2351" s="6"/>
      <c r="H2351" s="6"/>
      <c r="I2351" s="6"/>
      <c r="J2351" s="6"/>
      <c r="K2351" s="6"/>
      <c r="L2351" s="6"/>
      <c r="M2351" s="6"/>
      <c r="N2351" s="6"/>
      <c r="O2351" s="6"/>
      <c r="P2351" s="6"/>
      <c r="Q2351" s="6"/>
      <c r="R2351" s="6"/>
      <c r="S2351" s="6"/>
      <c r="T2351" s="6"/>
    </row>
    <row r="2352" spans="6:20" x14ac:dyDescent="0.2">
      <c r="F2352" s="6"/>
      <c r="G2352" s="6"/>
      <c r="H2352" s="6"/>
      <c r="I2352" s="6"/>
      <c r="J2352" s="6"/>
      <c r="K2352" s="6"/>
      <c r="L2352" s="6"/>
      <c r="M2352" s="6"/>
      <c r="N2352" s="6"/>
      <c r="O2352" s="6"/>
      <c r="P2352" s="6"/>
      <c r="Q2352" s="6"/>
      <c r="R2352" s="6"/>
      <c r="S2352" s="6"/>
      <c r="T2352" s="6"/>
    </row>
    <row r="2353" spans="6:20" x14ac:dyDescent="0.2">
      <c r="F2353" s="6"/>
      <c r="G2353" s="6"/>
      <c r="H2353" s="6"/>
      <c r="I2353" s="6"/>
      <c r="J2353" s="6"/>
      <c r="K2353" s="6"/>
      <c r="L2353" s="6"/>
      <c r="M2353" s="6"/>
      <c r="N2353" s="6"/>
      <c r="O2353" s="6"/>
      <c r="P2353" s="6"/>
      <c r="Q2353" s="6"/>
      <c r="R2353" s="6"/>
      <c r="S2353" s="6"/>
      <c r="T2353" s="6"/>
    </row>
    <row r="2354" spans="6:20" x14ac:dyDescent="0.2">
      <c r="F2354" s="6"/>
      <c r="G2354" s="6"/>
      <c r="H2354" s="6"/>
      <c r="I2354" s="6"/>
      <c r="J2354" s="6"/>
      <c r="K2354" s="6"/>
      <c r="L2354" s="6"/>
      <c r="M2354" s="6"/>
      <c r="N2354" s="6"/>
      <c r="O2354" s="6"/>
      <c r="P2354" s="6"/>
      <c r="Q2354" s="6"/>
      <c r="R2354" s="6"/>
      <c r="S2354" s="6"/>
      <c r="T2354" s="6"/>
    </row>
    <row r="2355" spans="6:20" x14ac:dyDescent="0.2">
      <c r="F2355" s="6"/>
      <c r="G2355" s="6"/>
      <c r="H2355" s="6"/>
      <c r="I2355" s="6"/>
      <c r="J2355" s="6"/>
      <c r="K2355" s="6"/>
      <c r="L2355" s="6"/>
      <c r="M2355" s="6"/>
      <c r="N2355" s="6"/>
      <c r="O2355" s="6"/>
      <c r="P2355" s="6"/>
      <c r="Q2355" s="6"/>
      <c r="R2355" s="6"/>
      <c r="S2355" s="6"/>
      <c r="T2355" s="6"/>
    </row>
    <row r="2356" spans="6:20" x14ac:dyDescent="0.2">
      <c r="F2356" s="6"/>
      <c r="G2356" s="6"/>
      <c r="H2356" s="6"/>
      <c r="I2356" s="6"/>
      <c r="J2356" s="6"/>
      <c r="K2356" s="6"/>
      <c r="L2356" s="6"/>
      <c r="M2356" s="6"/>
      <c r="N2356" s="6"/>
      <c r="O2356" s="6"/>
      <c r="P2356" s="6"/>
      <c r="Q2356" s="6"/>
      <c r="R2356" s="6"/>
      <c r="S2356" s="6"/>
      <c r="T2356" s="6"/>
    </row>
    <row r="2357" spans="6:20" x14ac:dyDescent="0.2">
      <c r="F2357" s="6"/>
      <c r="G2357" s="6"/>
      <c r="H2357" s="6"/>
      <c r="I2357" s="6"/>
      <c r="J2357" s="6"/>
      <c r="K2357" s="6"/>
      <c r="L2357" s="6"/>
      <c r="M2357" s="6"/>
      <c r="N2357" s="6"/>
      <c r="O2357" s="6"/>
      <c r="P2357" s="6"/>
      <c r="Q2357" s="6"/>
      <c r="R2357" s="6"/>
      <c r="S2357" s="6"/>
      <c r="T2357" s="6"/>
    </row>
    <row r="2358" spans="6:20" x14ac:dyDescent="0.2">
      <c r="F2358" s="6"/>
      <c r="G2358" s="6"/>
      <c r="H2358" s="6"/>
      <c r="I2358" s="6"/>
      <c r="J2358" s="6"/>
      <c r="K2358" s="6"/>
      <c r="L2358" s="6"/>
      <c r="M2358" s="6"/>
      <c r="N2358" s="6"/>
      <c r="O2358" s="6"/>
      <c r="P2358" s="6"/>
      <c r="Q2358" s="6"/>
      <c r="R2358" s="6"/>
      <c r="S2358" s="6"/>
      <c r="T2358" s="6"/>
    </row>
    <row r="2359" spans="6:20" x14ac:dyDescent="0.2">
      <c r="F2359" s="6"/>
      <c r="G2359" s="6"/>
      <c r="H2359" s="6"/>
      <c r="I2359" s="6"/>
      <c r="J2359" s="6"/>
      <c r="K2359" s="6"/>
      <c r="L2359" s="6"/>
      <c r="M2359" s="6"/>
      <c r="N2359" s="6"/>
      <c r="O2359" s="6"/>
      <c r="P2359" s="6"/>
      <c r="Q2359" s="6"/>
      <c r="R2359" s="6"/>
      <c r="S2359" s="6"/>
      <c r="T2359" s="6"/>
    </row>
    <row r="2360" spans="6:20" x14ac:dyDescent="0.2">
      <c r="F2360" s="6"/>
      <c r="G2360" s="6"/>
      <c r="H2360" s="6"/>
      <c r="I2360" s="6"/>
      <c r="J2360" s="6"/>
      <c r="K2360" s="6"/>
      <c r="L2360" s="6"/>
      <c r="M2360" s="6"/>
      <c r="N2360" s="6"/>
      <c r="O2360" s="6"/>
      <c r="P2360" s="6"/>
      <c r="Q2360" s="6"/>
      <c r="R2360" s="6"/>
      <c r="S2360" s="6"/>
      <c r="T2360" s="6"/>
    </row>
    <row r="2361" spans="6:20" x14ac:dyDescent="0.2">
      <c r="F2361" s="6"/>
      <c r="G2361" s="6"/>
      <c r="H2361" s="6"/>
      <c r="I2361" s="6"/>
      <c r="J2361" s="6"/>
      <c r="K2361" s="6"/>
      <c r="L2361" s="6"/>
      <c r="M2361" s="6"/>
      <c r="N2361" s="6"/>
      <c r="O2361" s="6"/>
      <c r="P2361" s="6"/>
      <c r="Q2361" s="6"/>
      <c r="R2361" s="6"/>
      <c r="S2361" s="6"/>
      <c r="T2361" s="6"/>
    </row>
    <row r="2362" spans="6:20" x14ac:dyDescent="0.2">
      <c r="F2362" s="6"/>
      <c r="G2362" s="6"/>
      <c r="H2362" s="6"/>
      <c r="I2362" s="6"/>
      <c r="J2362" s="6"/>
      <c r="K2362" s="6"/>
      <c r="L2362" s="6"/>
      <c r="M2362" s="6"/>
      <c r="N2362" s="6"/>
      <c r="O2362" s="6"/>
      <c r="P2362" s="6"/>
      <c r="Q2362" s="6"/>
      <c r="R2362" s="6"/>
      <c r="S2362" s="6"/>
      <c r="T2362" s="6"/>
    </row>
    <row r="2363" spans="6:20" x14ac:dyDescent="0.2">
      <c r="F2363" s="6"/>
      <c r="G2363" s="6"/>
      <c r="H2363" s="6"/>
      <c r="I2363" s="6"/>
      <c r="J2363" s="6"/>
      <c r="K2363" s="6"/>
      <c r="L2363" s="6"/>
      <c r="M2363" s="6"/>
      <c r="N2363" s="6"/>
      <c r="O2363" s="6"/>
      <c r="P2363" s="6"/>
      <c r="Q2363" s="6"/>
      <c r="R2363" s="6"/>
      <c r="S2363" s="6"/>
      <c r="T2363" s="6"/>
    </row>
    <row r="2364" spans="6:20" x14ac:dyDescent="0.2">
      <c r="F2364" s="6"/>
      <c r="G2364" s="6"/>
      <c r="H2364" s="6"/>
      <c r="I2364" s="6"/>
      <c r="J2364" s="6"/>
      <c r="K2364" s="6"/>
      <c r="L2364" s="6"/>
      <c r="M2364" s="6"/>
      <c r="N2364" s="6"/>
      <c r="O2364" s="6"/>
      <c r="P2364" s="6"/>
      <c r="Q2364" s="6"/>
      <c r="R2364" s="6"/>
      <c r="S2364" s="6"/>
      <c r="T2364" s="6"/>
    </row>
    <row r="2365" spans="6:20" x14ac:dyDescent="0.2">
      <c r="F2365" s="6"/>
      <c r="G2365" s="6"/>
      <c r="H2365" s="6"/>
      <c r="I2365" s="6"/>
      <c r="J2365" s="6"/>
      <c r="K2365" s="6"/>
      <c r="L2365" s="6"/>
      <c r="M2365" s="6"/>
      <c r="N2365" s="6"/>
      <c r="O2365" s="6"/>
      <c r="P2365" s="6"/>
      <c r="Q2365" s="6"/>
      <c r="R2365" s="6"/>
      <c r="S2365" s="6"/>
      <c r="T2365" s="6"/>
    </row>
    <row r="2366" spans="6:20" x14ac:dyDescent="0.2">
      <c r="F2366" s="6"/>
      <c r="G2366" s="6"/>
      <c r="H2366" s="6"/>
      <c r="I2366" s="6"/>
      <c r="J2366" s="6"/>
      <c r="K2366" s="6"/>
      <c r="L2366" s="6"/>
      <c r="M2366" s="6"/>
      <c r="N2366" s="6"/>
      <c r="O2366" s="6"/>
      <c r="P2366" s="6"/>
      <c r="Q2366" s="6"/>
      <c r="R2366" s="6"/>
      <c r="S2366" s="6"/>
      <c r="T2366" s="6"/>
    </row>
    <row r="2367" spans="6:20" x14ac:dyDescent="0.2">
      <c r="F2367" s="6"/>
      <c r="G2367" s="6"/>
      <c r="H2367" s="6"/>
      <c r="I2367" s="6"/>
      <c r="J2367" s="6"/>
      <c r="K2367" s="6"/>
      <c r="L2367" s="6"/>
      <c r="M2367" s="6"/>
      <c r="N2367" s="6"/>
      <c r="O2367" s="6"/>
      <c r="P2367" s="6"/>
      <c r="Q2367" s="6"/>
      <c r="R2367" s="6"/>
      <c r="S2367" s="6"/>
      <c r="T2367" s="6"/>
    </row>
    <row r="2368" spans="6:20" x14ac:dyDescent="0.2">
      <c r="F2368" s="6"/>
      <c r="G2368" s="6"/>
      <c r="H2368" s="6"/>
      <c r="I2368" s="6"/>
      <c r="J2368" s="6"/>
      <c r="K2368" s="6"/>
      <c r="L2368" s="6"/>
      <c r="M2368" s="6"/>
      <c r="N2368" s="6"/>
      <c r="O2368" s="6"/>
      <c r="P2368" s="6"/>
      <c r="Q2368" s="6"/>
      <c r="R2368" s="6"/>
      <c r="S2368" s="6"/>
      <c r="T2368" s="6"/>
    </row>
    <row r="2369" spans="6:20" x14ac:dyDescent="0.2">
      <c r="F2369" s="6"/>
      <c r="G2369" s="6"/>
      <c r="H2369" s="6"/>
      <c r="I2369" s="6"/>
      <c r="J2369" s="6"/>
      <c r="K2369" s="6"/>
      <c r="L2369" s="6"/>
      <c r="M2369" s="6"/>
      <c r="N2369" s="6"/>
      <c r="O2369" s="6"/>
      <c r="P2369" s="6"/>
      <c r="Q2369" s="6"/>
      <c r="R2369" s="6"/>
      <c r="S2369" s="6"/>
      <c r="T2369" s="6"/>
    </row>
    <row r="2370" spans="6:20" x14ac:dyDescent="0.2">
      <c r="F2370" s="6"/>
      <c r="G2370" s="6"/>
      <c r="H2370" s="6"/>
      <c r="I2370" s="6"/>
      <c r="J2370" s="6"/>
      <c r="K2370" s="6"/>
      <c r="L2370" s="6"/>
      <c r="M2370" s="6"/>
      <c r="N2370" s="6"/>
      <c r="O2370" s="6"/>
      <c r="P2370" s="6"/>
      <c r="Q2370" s="6"/>
      <c r="R2370" s="6"/>
      <c r="S2370" s="6"/>
      <c r="T2370" s="6"/>
    </row>
    <row r="2371" spans="6:20" x14ac:dyDescent="0.2">
      <c r="F2371" s="6"/>
      <c r="G2371" s="6"/>
      <c r="H2371" s="6"/>
      <c r="I2371" s="6"/>
      <c r="J2371" s="6"/>
      <c r="K2371" s="6"/>
      <c r="L2371" s="6"/>
      <c r="M2371" s="6"/>
      <c r="N2371" s="6"/>
      <c r="O2371" s="6"/>
      <c r="P2371" s="6"/>
      <c r="Q2371" s="6"/>
      <c r="R2371" s="6"/>
      <c r="S2371" s="6"/>
      <c r="T2371" s="6"/>
    </row>
    <row r="2372" spans="6:20" x14ac:dyDescent="0.2">
      <c r="F2372" s="6"/>
      <c r="G2372" s="6"/>
      <c r="H2372" s="6"/>
      <c r="I2372" s="6"/>
      <c r="J2372" s="6"/>
      <c r="K2372" s="6"/>
      <c r="L2372" s="6"/>
      <c r="M2372" s="6"/>
      <c r="N2372" s="6"/>
      <c r="O2372" s="6"/>
      <c r="P2372" s="6"/>
      <c r="Q2372" s="6"/>
      <c r="R2372" s="6"/>
      <c r="S2372" s="6"/>
      <c r="T2372" s="6"/>
    </row>
    <row r="2373" spans="6:20" x14ac:dyDescent="0.2">
      <c r="F2373" s="6"/>
      <c r="G2373" s="6"/>
      <c r="H2373" s="6"/>
      <c r="I2373" s="6"/>
      <c r="J2373" s="6"/>
      <c r="K2373" s="6"/>
      <c r="L2373" s="6"/>
      <c r="M2373" s="6"/>
      <c r="N2373" s="6"/>
      <c r="O2373" s="6"/>
      <c r="P2373" s="6"/>
      <c r="Q2373" s="6"/>
      <c r="R2373" s="6"/>
      <c r="S2373" s="6"/>
      <c r="T2373" s="6"/>
    </row>
    <row r="2374" spans="6:20" x14ac:dyDescent="0.2">
      <c r="F2374" s="6"/>
      <c r="G2374" s="6"/>
      <c r="H2374" s="6"/>
      <c r="I2374" s="6"/>
      <c r="J2374" s="6"/>
      <c r="K2374" s="6"/>
      <c r="L2374" s="6"/>
      <c r="M2374" s="6"/>
      <c r="N2374" s="6"/>
      <c r="O2374" s="6"/>
      <c r="P2374" s="6"/>
      <c r="Q2374" s="6"/>
      <c r="R2374" s="6"/>
      <c r="S2374" s="6"/>
      <c r="T2374" s="6"/>
    </row>
    <row r="2375" spans="6:20" x14ac:dyDescent="0.2">
      <c r="F2375" s="6"/>
      <c r="G2375" s="6"/>
      <c r="H2375" s="6"/>
      <c r="I2375" s="6"/>
      <c r="J2375" s="6"/>
      <c r="K2375" s="6"/>
      <c r="L2375" s="6"/>
      <c r="M2375" s="6"/>
      <c r="N2375" s="6"/>
      <c r="O2375" s="6"/>
      <c r="P2375" s="6"/>
      <c r="Q2375" s="6"/>
      <c r="R2375" s="6"/>
      <c r="S2375" s="6"/>
      <c r="T2375" s="6"/>
    </row>
    <row r="2376" spans="6:20" x14ac:dyDescent="0.2">
      <c r="F2376" s="6"/>
      <c r="G2376" s="6"/>
      <c r="H2376" s="6"/>
      <c r="I2376" s="6"/>
      <c r="J2376" s="6"/>
      <c r="K2376" s="6"/>
      <c r="L2376" s="6"/>
      <c r="M2376" s="6"/>
      <c r="N2376" s="6"/>
      <c r="O2376" s="6"/>
      <c r="P2376" s="6"/>
      <c r="Q2376" s="6"/>
      <c r="R2376" s="6"/>
      <c r="S2376" s="6"/>
      <c r="T2376" s="6"/>
    </row>
    <row r="2377" spans="6:20" x14ac:dyDescent="0.2">
      <c r="F2377" s="6"/>
      <c r="G2377" s="6"/>
      <c r="H2377" s="6"/>
      <c r="I2377" s="6"/>
      <c r="J2377" s="6"/>
      <c r="K2377" s="6"/>
      <c r="L2377" s="6"/>
      <c r="M2377" s="6"/>
      <c r="N2377" s="6"/>
      <c r="O2377" s="6"/>
      <c r="P2377" s="6"/>
      <c r="Q2377" s="6"/>
      <c r="R2377" s="6"/>
      <c r="S2377" s="6"/>
      <c r="T2377" s="6"/>
    </row>
    <row r="2378" spans="6:20" x14ac:dyDescent="0.2">
      <c r="F2378" s="6"/>
      <c r="G2378" s="6"/>
      <c r="H2378" s="6"/>
      <c r="I2378" s="6"/>
      <c r="J2378" s="6"/>
      <c r="K2378" s="6"/>
      <c r="L2378" s="6"/>
      <c r="M2378" s="6"/>
      <c r="N2378" s="6"/>
      <c r="O2378" s="6"/>
      <c r="P2378" s="6"/>
      <c r="Q2378" s="6"/>
      <c r="R2378" s="6"/>
      <c r="S2378" s="6"/>
      <c r="T2378" s="6"/>
    </row>
    <row r="2379" spans="6:20" x14ac:dyDescent="0.2">
      <c r="F2379" s="6"/>
      <c r="G2379" s="6"/>
      <c r="H2379" s="6"/>
      <c r="I2379" s="6"/>
      <c r="J2379" s="6"/>
      <c r="K2379" s="6"/>
      <c r="L2379" s="6"/>
      <c r="M2379" s="6"/>
      <c r="N2379" s="6"/>
      <c r="O2379" s="6"/>
      <c r="P2379" s="6"/>
      <c r="Q2379" s="6"/>
      <c r="R2379" s="6"/>
      <c r="S2379" s="6"/>
      <c r="T2379" s="6"/>
    </row>
    <row r="2380" spans="6:20" x14ac:dyDescent="0.2">
      <c r="F2380" s="6"/>
      <c r="G2380" s="6"/>
      <c r="H2380" s="6"/>
      <c r="I2380" s="6"/>
      <c r="J2380" s="6"/>
      <c r="K2380" s="6"/>
      <c r="L2380" s="6"/>
      <c r="M2380" s="6"/>
      <c r="N2380" s="6"/>
      <c r="O2380" s="6"/>
      <c r="P2380" s="6"/>
      <c r="Q2380" s="6"/>
      <c r="R2380" s="6"/>
      <c r="S2380" s="6"/>
      <c r="T2380" s="6"/>
    </row>
    <row r="2381" spans="6:20" x14ac:dyDescent="0.2">
      <c r="F2381" s="6"/>
      <c r="G2381" s="6"/>
      <c r="H2381" s="6"/>
      <c r="I2381" s="6"/>
      <c r="J2381" s="6"/>
      <c r="K2381" s="6"/>
      <c r="L2381" s="6"/>
      <c r="M2381" s="6"/>
      <c r="N2381" s="6"/>
      <c r="O2381" s="6"/>
      <c r="P2381" s="6"/>
      <c r="Q2381" s="6"/>
      <c r="R2381" s="6"/>
      <c r="S2381" s="6"/>
      <c r="T2381" s="6"/>
    </row>
    <row r="2382" spans="6:20" x14ac:dyDescent="0.2">
      <c r="F2382" s="6"/>
      <c r="G2382" s="6"/>
      <c r="H2382" s="6"/>
      <c r="I2382" s="6"/>
      <c r="J2382" s="6"/>
      <c r="K2382" s="6"/>
      <c r="L2382" s="6"/>
      <c r="M2382" s="6"/>
      <c r="N2382" s="6"/>
      <c r="O2382" s="6"/>
      <c r="P2382" s="6"/>
      <c r="Q2382" s="6"/>
      <c r="R2382" s="6"/>
      <c r="S2382" s="6"/>
      <c r="T2382" s="6"/>
    </row>
    <row r="2383" spans="6:20" x14ac:dyDescent="0.2">
      <c r="F2383" s="6"/>
      <c r="G2383" s="6"/>
      <c r="H2383" s="6"/>
      <c r="I2383" s="6"/>
      <c r="J2383" s="6"/>
      <c r="K2383" s="6"/>
      <c r="L2383" s="6"/>
      <c r="M2383" s="6"/>
      <c r="N2383" s="6"/>
      <c r="O2383" s="6"/>
      <c r="P2383" s="6"/>
      <c r="Q2383" s="6"/>
      <c r="R2383" s="6"/>
      <c r="S2383" s="6"/>
      <c r="T2383" s="6"/>
    </row>
    <row r="2384" spans="6:20" x14ac:dyDescent="0.2">
      <c r="F2384" s="6"/>
      <c r="G2384" s="6"/>
      <c r="H2384" s="6"/>
      <c r="I2384" s="6"/>
      <c r="J2384" s="6"/>
      <c r="K2384" s="6"/>
      <c r="L2384" s="6"/>
      <c r="M2384" s="6"/>
      <c r="N2384" s="6"/>
      <c r="O2384" s="6"/>
      <c r="P2384" s="6"/>
      <c r="Q2384" s="6"/>
      <c r="R2384" s="6"/>
      <c r="S2384" s="6"/>
      <c r="T2384" s="6"/>
    </row>
    <row r="2385" spans="6:20" x14ac:dyDescent="0.2">
      <c r="F2385" s="6"/>
      <c r="G2385" s="6"/>
      <c r="H2385" s="6"/>
      <c r="I2385" s="6"/>
      <c r="J2385" s="6"/>
      <c r="K2385" s="6"/>
      <c r="L2385" s="6"/>
      <c r="M2385" s="6"/>
      <c r="N2385" s="6"/>
      <c r="O2385" s="6"/>
      <c r="P2385" s="6"/>
      <c r="Q2385" s="6"/>
      <c r="R2385" s="6"/>
      <c r="S2385" s="6"/>
      <c r="T2385" s="6"/>
    </row>
    <row r="2386" spans="6:20" x14ac:dyDescent="0.2">
      <c r="F2386" s="6"/>
      <c r="G2386" s="6"/>
      <c r="H2386" s="6"/>
      <c r="I2386" s="6"/>
      <c r="J2386" s="6"/>
      <c r="K2386" s="6"/>
      <c r="L2386" s="6"/>
      <c r="M2386" s="6"/>
      <c r="N2386" s="6"/>
      <c r="O2386" s="6"/>
      <c r="P2386" s="6"/>
      <c r="Q2386" s="6"/>
      <c r="R2386" s="6"/>
      <c r="S2386" s="6"/>
      <c r="T2386" s="6"/>
    </row>
    <row r="2387" spans="6:20" x14ac:dyDescent="0.2">
      <c r="F2387" s="6"/>
      <c r="G2387" s="6"/>
      <c r="H2387" s="6"/>
      <c r="I2387" s="6"/>
      <c r="J2387" s="6"/>
      <c r="K2387" s="6"/>
      <c r="L2387" s="6"/>
      <c r="M2387" s="6"/>
      <c r="N2387" s="6"/>
      <c r="O2387" s="6"/>
      <c r="P2387" s="6"/>
      <c r="Q2387" s="6"/>
      <c r="R2387" s="6"/>
      <c r="S2387" s="6"/>
      <c r="T2387" s="6"/>
    </row>
    <row r="2388" spans="6:20" x14ac:dyDescent="0.2">
      <c r="F2388" s="6"/>
      <c r="G2388" s="6"/>
      <c r="H2388" s="6"/>
      <c r="I2388" s="6"/>
      <c r="J2388" s="6"/>
      <c r="K2388" s="6"/>
      <c r="L2388" s="6"/>
      <c r="M2388" s="6"/>
      <c r="N2388" s="6"/>
      <c r="O2388" s="6"/>
      <c r="P2388" s="6"/>
      <c r="Q2388" s="6"/>
      <c r="R2388" s="6"/>
      <c r="S2388" s="6"/>
      <c r="T2388" s="6"/>
    </row>
    <row r="2389" spans="6:20" x14ac:dyDescent="0.2">
      <c r="F2389" s="6"/>
      <c r="G2389" s="6"/>
      <c r="H2389" s="6"/>
      <c r="I2389" s="6"/>
      <c r="J2389" s="6"/>
      <c r="K2389" s="6"/>
      <c r="L2389" s="6"/>
      <c r="M2389" s="6"/>
      <c r="N2389" s="6"/>
      <c r="O2389" s="6"/>
      <c r="P2389" s="6"/>
      <c r="Q2389" s="6"/>
      <c r="R2389" s="6"/>
      <c r="S2389" s="6"/>
      <c r="T2389" s="6"/>
    </row>
    <row r="2390" spans="6:20" x14ac:dyDescent="0.2">
      <c r="F2390" s="6"/>
      <c r="G2390" s="6"/>
      <c r="H2390" s="6"/>
      <c r="I2390" s="6"/>
      <c r="J2390" s="6"/>
      <c r="K2390" s="6"/>
      <c r="L2390" s="6"/>
      <c r="M2390" s="6"/>
      <c r="N2390" s="6"/>
      <c r="O2390" s="6"/>
      <c r="P2390" s="6"/>
      <c r="Q2390" s="6"/>
      <c r="R2390" s="6"/>
      <c r="S2390" s="6"/>
      <c r="T2390" s="6"/>
    </row>
    <row r="2391" spans="6:20" x14ac:dyDescent="0.2">
      <c r="F2391" s="6"/>
      <c r="G2391" s="6"/>
      <c r="H2391" s="6"/>
      <c r="I2391" s="6"/>
      <c r="J2391" s="6"/>
      <c r="K2391" s="6"/>
      <c r="L2391" s="6"/>
      <c r="M2391" s="6"/>
      <c r="N2391" s="6"/>
      <c r="O2391" s="6"/>
      <c r="P2391" s="6"/>
      <c r="Q2391" s="6"/>
      <c r="R2391" s="6"/>
      <c r="S2391" s="6"/>
      <c r="T2391" s="6"/>
    </row>
    <row r="2392" spans="6:20" x14ac:dyDescent="0.2">
      <c r="F2392" s="6"/>
      <c r="G2392" s="6"/>
      <c r="H2392" s="6"/>
      <c r="I2392" s="6"/>
      <c r="J2392" s="6"/>
      <c r="K2392" s="6"/>
      <c r="L2392" s="6"/>
      <c r="M2392" s="6"/>
      <c r="N2392" s="6"/>
      <c r="O2392" s="6"/>
      <c r="P2392" s="6"/>
      <c r="Q2392" s="6"/>
      <c r="R2392" s="6"/>
      <c r="S2392" s="6"/>
      <c r="T2392" s="6"/>
    </row>
    <row r="2393" spans="6:20" x14ac:dyDescent="0.2">
      <c r="F2393" s="6"/>
      <c r="G2393" s="6"/>
      <c r="H2393" s="6"/>
      <c r="I2393" s="6"/>
      <c r="J2393" s="6"/>
      <c r="K2393" s="6"/>
      <c r="L2393" s="6"/>
      <c r="M2393" s="6"/>
      <c r="N2393" s="6"/>
      <c r="O2393" s="6"/>
      <c r="P2393" s="6"/>
      <c r="Q2393" s="6"/>
      <c r="R2393" s="6"/>
      <c r="S2393" s="6"/>
      <c r="T2393" s="6"/>
    </row>
    <row r="2394" spans="6:20" x14ac:dyDescent="0.2">
      <c r="F2394" s="6"/>
      <c r="G2394" s="6"/>
      <c r="H2394" s="6"/>
      <c r="I2394" s="6"/>
      <c r="J2394" s="6"/>
      <c r="K2394" s="6"/>
      <c r="L2394" s="6"/>
      <c r="M2394" s="6"/>
      <c r="N2394" s="6"/>
      <c r="O2394" s="6"/>
      <c r="P2394" s="6"/>
      <c r="Q2394" s="6"/>
      <c r="R2394" s="6"/>
      <c r="S2394" s="6"/>
      <c r="T2394" s="6"/>
    </row>
    <row r="2395" spans="6:20" x14ac:dyDescent="0.2">
      <c r="F2395" s="6"/>
      <c r="G2395" s="6"/>
      <c r="H2395" s="6"/>
      <c r="I2395" s="6"/>
      <c r="J2395" s="6"/>
      <c r="K2395" s="6"/>
      <c r="L2395" s="6"/>
      <c r="M2395" s="6"/>
      <c r="N2395" s="6"/>
      <c r="O2395" s="6"/>
      <c r="P2395" s="6"/>
      <c r="Q2395" s="6"/>
      <c r="R2395" s="6"/>
      <c r="S2395" s="6"/>
      <c r="T2395" s="6"/>
    </row>
    <row r="2396" spans="6:20" x14ac:dyDescent="0.2">
      <c r="F2396" s="6"/>
      <c r="G2396" s="6"/>
      <c r="H2396" s="6"/>
      <c r="I2396" s="6"/>
      <c r="J2396" s="6"/>
      <c r="K2396" s="6"/>
      <c r="L2396" s="6"/>
      <c r="M2396" s="6"/>
      <c r="N2396" s="6"/>
      <c r="O2396" s="6"/>
      <c r="P2396" s="6"/>
      <c r="Q2396" s="6"/>
      <c r="R2396" s="6"/>
      <c r="S2396" s="6"/>
      <c r="T2396" s="6"/>
    </row>
    <row r="2397" spans="6:20" x14ac:dyDescent="0.2">
      <c r="F2397" s="6"/>
      <c r="G2397" s="6"/>
      <c r="H2397" s="6"/>
      <c r="I2397" s="6"/>
      <c r="J2397" s="6"/>
      <c r="K2397" s="6"/>
      <c r="L2397" s="6"/>
      <c r="M2397" s="6"/>
      <c r="N2397" s="6"/>
      <c r="O2397" s="6"/>
      <c r="P2397" s="6"/>
      <c r="Q2397" s="6"/>
      <c r="R2397" s="6"/>
      <c r="S2397" s="6"/>
      <c r="T2397" s="6"/>
    </row>
    <row r="2398" spans="6:20" x14ac:dyDescent="0.2">
      <c r="F2398" s="6"/>
      <c r="G2398" s="6"/>
      <c r="H2398" s="6"/>
      <c r="I2398" s="6"/>
      <c r="J2398" s="6"/>
      <c r="K2398" s="6"/>
      <c r="L2398" s="6"/>
      <c r="M2398" s="6"/>
      <c r="N2398" s="6"/>
      <c r="O2398" s="6"/>
      <c r="P2398" s="6"/>
      <c r="Q2398" s="6"/>
      <c r="R2398" s="6"/>
      <c r="S2398" s="6"/>
      <c r="T2398" s="6"/>
    </row>
    <row r="2399" spans="6:20" x14ac:dyDescent="0.2">
      <c r="F2399" s="6"/>
      <c r="G2399" s="6"/>
      <c r="H2399" s="6"/>
      <c r="I2399" s="6"/>
      <c r="J2399" s="6"/>
      <c r="K2399" s="6"/>
      <c r="L2399" s="6"/>
      <c r="M2399" s="6"/>
      <c r="N2399" s="6"/>
      <c r="O2399" s="6"/>
      <c r="P2399" s="6"/>
      <c r="Q2399" s="6"/>
      <c r="R2399" s="6"/>
      <c r="S2399" s="6"/>
      <c r="T2399" s="6"/>
    </row>
    <row r="2400" spans="6:20" x14ac:dyDescent="0.2">
      <c r="F2400" s="6"/>
      <c r="G2400" s="6"/>
      <c r="H2400" s="6"/>
      <c r="I2400" s="6"/>
      <c r="J2400" s="6"/>
      <c r="K2400" s="6"/>
      <c r="L2400" s="6"/>
      <c r="M2400" s="6"/>
      <c r="N2400" s="6"/>
      <c r="O2400" s="6"/>
      <c r="P2400" s="6"/>
      <c r="Q2400" s="6"/>
      <c r="R2400" s="6"/>
      <c r="S2400" s="6"/>
      <c r="T2400" s="6"/>
    </row>
    <row r="2401" spans="6:20" x14ac:dyDescent="0.2">
      <c r="F2401" s="6"/>
      <c r="G2401" s="6"/>
      <c r="H2401" s="6"/>
      <c r="I2401" s="6"/>
      <c r="J2401" s="6"/>
      <c r="K2401" s="6"/>
      <c r="L2401" s="6"/>
      <c r="M2401" s="6"/>
      <c r="N2401" s="6"/>
      <c r="O2401" s="6"/>
      <c r="P2401" s="6"/>
      <c r="Q2401" s="6"/>
      <c r="R2401" s="6"/>
      <c r="S2401" s="6"/>
      <c r="T2401" s="6"/>
    </row>
    <row r="2402" spans="6:20" x14ac:dyDescent="0.2">
      <c r="F2402" s="6"/>
      <c r="G2402" s="6"/>
      <c r="H2402" s="6"/>
      <c r="I2402" s="6"/>
      <c r="J2402" s="6"/>
      <c r="K2402" s="6"/>
      <c r="L2402" s="6"/>
      <c r="M2402" s="6"/>
      <c r="N2402" s="6"/>
      <c r="O2402" s="6"/>
      <c r="P2402" s="6"/>
      <c r="Q2402" s="6"/>
      <c r="R2402" s="6"/>
      <c r="S2402" s="6"/>
      <c r="T2402" s="6"/>
    </row>
    <row r="2403" spans="6:20" x14ac:dyDescent="0.2">
      <c r="F2403" s="6"/>
      <c r="G2403" s="6"/>
      <c r="H2403" s="6"/>
      <c r="I2403" s="6"/>
      <c r="J2403" s="6"/>
      <c r="K2403" s="6"/>
      <c r="L2403" s="6"/>
      <c r="M2403" s="6"/>
      <c r="N2403" s="6"/>
      <c r="O2403" s="6"/>
      <c r="P2403" s="6"/>
      <c r="Q2403" s="6"/>
      <c r="R2403" s="6"/>
      <c r="S2403" s="6"/>
      <c r="T2403" s="6"/>
    </row>
    <row r="2404" spans="6:20" x14ac:dyDescent="0.2">
      <c r="F2404" s="6"/>
      <c r="G2404" s="6"/>
      <c r="H2404" s="6"/>
      <c r="I2404" s="6"/>
      <c r="J2404" s="6"/>
      <c r="K2404" s="6"/>
      <c r="L2404" s="6"/>
      <c r="M2404" s="6"/>
      <c r="N2404" s="6"/>
      <c r="O2404" s="6"/>
      <c r="P2404" s="6"/>
      <c r="Q2404" s="6"/>
      <c r="R2404" s="6"/>
      <c r="S2404" s="6"/>
      <c r="T2404" s="6"/>
    </row>
    <row r="2405" spans="6:20" x14ac:dyDescent="0.2">
      <c r="F2405" s="6"/>
      <c r="G2405" s="6"/>
      <c r="H2405" s="6"/>
      <c r="I2405" s="6"/>
      <c r="J2405" s="6"/>
      <c r="K2405" s="6"/>
      <c r="L2405" s="6"/>
      <c r="M2405" s="6"/>
      <c r="N2405" s="6"/>
      <c r="O2405" s="6"/>
      <c r="P2405" s="6"/>
      <c r="Q2405" s="6"/>
      <c r="R2405" s="6"/>
      <c r="S2405" s="6"/>
      <c r="T2405" s="6"/>
    </row>
    <row r="2406" spans="6:20" x14ac:dyDescent="0.2">
      <c r="F2406" s="6"/>
      <c r="G2406" s="6"/>
      <c r="H2406" s="6"/>
      <c r="I2406" s="6"/>
      <c r="J2406" s="6"/>
      <c r="K2406" s="6"/>
      <c r="L2406" s="6"/>
      <c r="M2406" s="6"/>
      <c r="N2406" s="6"/>
      <c r="O2406" s="6"/>
      <c r="P2406" s="6"/>
      <c r="Q2406" s="6"/>
      <c r="R2406" s="6"/>
      <c r="S2406" s="6"/>
      <c r="T2406" s="6"/>
    </row>
    <row r="2407" spans="6:20" x14ac:dyDescent="0.2">
      <c r="F2407" s="6"/>
      <c r="G2407" s="6"/>
      <c r="H2407" s="6"/>
      <c r="I2407" s="6"/>
      <c r="J2407" s="6"/>
      <c r="K2407" s="6"/>
      <c r="L2407" s="6"/>
      <c r="M2407" s="6"/>
      <c r="N2407" s="6"/>
      <c r="O2407" s="6"/>
      <c r="P2407" s="6"/>
      <c r="Q2407" s="6"/>
      <c r="R2407" s="6"/>
      <c r="S2407" s="6"/>
      <c r="T2407" s="6"/>
    </row>
    <row r="2408" spans="6:20" x14ac:dyDescent="0.2">
      <c r="F2408" s="6"/>
      <c r="G2408" s="6"/>
      <c r="H2408" s="6"/>
      <c r="I2408" s="6"/>
      <c r="J2408" s="6"/>
      <c r="K2408" s="6"/>
      <c r="L2408" s="6"/>
      <c r="M2408" s="6"/>
      <c r="N2408" s="6"/>
      <c r="O2408" s="6"/>
      <c r="P2408" s="6"/>
      <c r="Q2408" s="6"/>
      <c r="R2408" s="6"/>
      <c r="S2408" s="6"/>
      <c r="T2408" s="6"/>
    </row>
    <row r="2409" spans="6:20" x14ac:dyDescent="0.2">
      <c r="F2409" s="6"/>
      <c r="G2409" s="6"/>
      <c r="H2409" s="6"/>
      <c r="I2409" s="6"/>
      <c r="J2409" s="6"/>
      <c r="K2409" s="6"/>
      <c r="L2409" s="6"/>
      <c r="M2409" s="6"/>
      <c r="N2409" s="6"/>
      <c r="O2409" s="6"/>
      <c r="P2409" s="6"/>
      <c r="Q2409" s="6"/>
      <c r="R2409" s="6"/>
      <c r="S2409" s="6"/>
      <c r="T2409" s="6"/>
    </row>
    <row r="2410" spans="6:20" x14ac:dyDescent="0.2">
      <c r="F2410" s="6"/>
      <c r="G2410" s="6"/>
      <c r="H2410" s="6"/>
      <c r="I2410" s="6"/>
      <c r="J2410" s="6"/>
      <c r="K2410" s="6"/>
      <c r="L2410" s="6"/>
      <c r="M2410" s="6"/>
      <c r="N2410" s="6"/>
      <c r="O2410" s="6"/>
      <c r="P2410" s="6"/>
      <c r="Q2410" s="6"/>
      <c r="R2410" s="6"/>
      <c r="S2410" s="6"/>
      <c r="T2410" s="6"/>
    </row>
    <row r="2411" spans="6:20" x14ac:dyDescent="0.2">
      <c r="F2411" s="6"/>
      <c r="G2411" s="6"/>
      <c r="H2411" s="6"/>
      <c r="I2411" s="6"/>
      <c r="J2411" s="6"/>
      <c r="K2411" s="6"/>
      <c r="L2411" s="6"/>
      <c r="M2411" s="6"/>
      <c r="N2411" s="6"/>
      <c r="O2411" s="6"/>
      <c r="P2411" s="6"/>
      <c r="Q2411" s="6"/>
      <c r="R2411" s="6"/>
      <c r="S2411" s="6"/>
      <c r="T2411" s="6"/>
    </row>
    <row r="2412" spans="6:20" x14ac:dyDescent="0.2">
      <c r="F2412" s="6"/>
      <c r="G2412" s="6"/>
      <c r="H2412" s="6"/>
      <c r="I2412" s="6"/>
      <c r="J2412" s="6"/>
      <c r="K2412" s="6"/>
      <c r="L2412" s="6"/>
      <c r="M2412" s="6"/>
      <c r="N2412" s="6"/>
      <c r="O2412" s="6"/>
      <c r="P2412" s="6"/>
      <c r="Q2412" s="6"/>
      <c r="R2412" s="6"/>
      <c r="S2412" s="6"/>
      <c r="T2412" s="6"/>
    </row>
    <row r="2413" spans="6:20" x14ac:dyDescent="0.2">
      <c r="F2413" s="6"/>
      <c r="G2413" s="6"/>
      <c r="H2413" s="6"/>
      <c r="I2413" s="6"/>
      <c r="J2413" s="6"/>
      <c r="K2413" s="6"/>
      <c r="L2413" s="6"/>
      <c r="M2413" s="6"/>
      <c r="N2413" s="6"/>
      <c r="O2413" s="6"/>
      <c r="P2413" s="6"/>
      <c r="Q2413" s="6"/>
      <c r="R2413" s="6"/>
      <c r="S2413" s="6"/>
      <c r="T2413" s="6"/>
    </row>
    <row r="2414" spans="6:20" x14ac:dyDescent="0.2">
      <c r="F2414" s="6"/>
      <c r="G2414" s="6"/>
      <c r="H2414" s="6"/>
      <c r="I2414" s="6"/>
      <c r="J2414" s="6"/>
      <c r="K2414" s="6"/>
      <c r="L2414" s="6"/>
      <c r="M2414" s="6"/>
      <c r="N2414" s="6"/>
      <c r="O2414" s="6"/>
      <c r="P2414" s="6"/>
      <c r="Q2414" s="6"/>
      <c r="R2414" s="6"/>
      <c r="S2414" s="6"/>
      <c r="T2414" s="6"/>
    </row>
    <row r="2415" spans="6:20" x14ac:dyDescent="0.2">
      <c r="F2415" s="6"/>
      <c r="G2415" s="6"/>
      <c r="H2415" s="6"/>
      <c r="I2415" s="6"/>
      <c r="J2415" s="6"/>
      <c r="K2415" s="6"/>
      <c r="L2415" s="6"/>
      <c r="M2415" s="6"/>
      <c r="N2415" s="6"/>
      <c r="O2415" s="6"/>
      <c r="P2415" s="6"/>
      <c r="Q2415" s="6"/>
      <c r="R2415" s="6"/>
      <c r="S2415" s="6"/>
      <c r="T2415" s="6"/>
    </row>
    <row r="2416" spans="6:20" x14ac:dyDescent="0.2">
      <c r="F2416" s="6"/>
      <c r="G2416" s="6"/>
      <c r="H2416" s="6"/>
      <c r="I2416" s="6"/>
      <c r="J2416" s="6"/>
      <c r="K2416" s="6"/>
      <c r="L2416" s="6"/>
      <c r="M2416" s="6"/>
      <c r="N2416" s="6"/>
      <c r="O2416" s="6"/>
      <c r="P2416" s="6"/>
      <c r="Q2416" s="6"/>
      <c r="R2416" s="6"/>
      <c r="S2416" s="6"/>
      <c r="T2416" s="6"/>
    </row>
    <row r="2417" spans="6:20" x14ac:dyDescent="0.2">
      <c r="F2417" s="6"/>
      <c r="G2417" s="6"/>
      <c r="H2417" s="6"/>
      <c r="I2417" s="6"/>
      <c r="J2417" s="6"/>
      <c r="K2417" s="6"/>
      <c r="L2417" s="6"/>
      <c r="M2417" s="6"/>
      <c r="N2417" s="6"/>
      <c r="O2417" s="6"/>
      <c r="P2417" s="6"/>
      <c r="Q2417" s="6"/>
      <c r="R2417" s="6"/>
      <c r="S2417" s="6"/>
      <c r="T2417" s="6"/>
    </row>
    <row r="2418" spans="6:20" x14ac:dyDescent="0.2">
      <c r="F2418" s="6"/>
      <c r="G2418" s="6"/>
      <c r="H2418" s="6"/>
      <c r="I2418" s="6"/>
      <c r="J2418" s="6"/>
      <c r="K2418" s="6"/>
      <c r="L2418" s="6"/>
      <c r="M2418" s="6"/>
      <c r="N2418" s="6"/>
      <c r="O2418" s="6"/>
      <c r="P2418" s="6"/>
      <c r="Q2418" s="6"/>
      <c r="R2418" s="6"/>
      <c r="S2418" s="6"/>
      <c r="T2418" s="6"/>
    </row>
    <row r="2419" spans="6:20" x14ac:dyDescent="0.2">
      <c r="F2419" s="6"/>
      <c r="G2419" s="6"/>
      <c r="H2419" s="6"/>
      <c r="I2419" s="6"/>
      <c r="J2419" s="6"/>
      <c r="K2419" s="6"/>
      <c r="L2419" s="6"/>
      <c r="M2419" s="6"/>
      <c r="N2419" s="6"/>
      <c r="O2419" s="6"/>
      <c r="P2419" s="6"/>
      <c r="Q2419" s="6"/>
      <c r="R2419" s="6"/>
      <c r="S2419" s="6"/>
      <c r="T2419" s="6"/>
    </row>
    <row r="2420" spans="6:20" x14ac:dyDescent="0.2">
      <c r="F2420" s="6"/>
      <c r="G2420" s="6"/>
      <c r="H2420" s="6"/>
      <c r="I2420" s="6"/>
      <c r="J2420" s="6"/>
      <c r="K2420" s="6"/>
      <c r="L2420" s="6"/>
      <c r="M2420" s="6"/>
      <c r="N2420" s="6"/>
      <c r="O2420" s="6"/>
      <c r="P2420" s="6"/>
      <c r="Q2420" s="6"/>
      <c r="R2420" s="6"/>
      <c r="S2420" s="6"/>
      <c r="T2420" s="6"/>
    </row>
    <row r="2421" spans="6:20" x14ac:dyDescent="0.2">
      <c r="F2421" s="6"/>
      <c r="G2421" s="6"/>
      <c r="H2421" s="6"/>
      <c r="I2421" s="6"/>
      <c r="J2421" s="6"/>
      <c r="K2421" s="6"/>
      <c r="L2421" s="6"/>
      <c r="M2421" s="6"/>
      <c r="N2421" s="6"/>
      <c r="O2421" s="6"/>
      <c r="P2421" s="6"/>
      <c r="Q2421" s="6"/>
      <c r="R2421" s="6"/>
      <c r="S2421" s="6"/>
      <c r="T2421" s="6"/>
    </row>
    <row r="2422" spans="6:20" x14ac:dyDescent="0.2">
      <c r="F2422" s="6"/>
      <c r="G2422" s="6"/>
      <c r="H2422" s="6"/>
      <c r="I2422" s="6"/>
      <c r="J2422" s="6"/>
      <c r="K2422" s="6"/>
      <c r="L2422" s="6"/>
      <c r="M2422" s="6"/>
      <c r="N2422" s="6"/>
      <c r="O2422" s="6"/>
      <c r="P2422" s="6"/>
      <c r="Q2422" s="6"/>
      <c r="R2422" s="6"/>
      <c r="S2422" s="6"/>
      <c r="T2422" s="6"/>
    </row>
    <row r="2423" spans="6:20" x14ac:dyDescent="0.2">
      <c r="F2423" s="6"/>
      <c r="G2423" s="6"/>
      <c r="H2423" s="6"/>
      <c r="I2423" s="6"/>
      <c r="J2423" s="6"/>
      <c r="K2423" s="6"/>
      <c r="L2423" s="6"/>
      <c r="M2423" s="6"/>
      <c r="N2423" s="6"/>
      <c r="O2423" s="6"/>
      <c r="P2423" s="6"/>
      <c r="Q2423" s="6"/>
      <c r="R2423" s="6"/>
      <c r="S2423" s="6"/>
      <c r="T2423" s="6"/>
    </row>
    <row r="2424" spans="6:20" x14ac:dyDescent="0.2">
      <c r="F2424" s="6"/>
      <c r="G2424" s="6"/>
      <c r="H2424" s="6"/>
      <c r="I2424" s="6"/>
      <c r="J2424" s="6"/>
      <c r="K2424" s="6"/>
      <c r="L2424" s="6"/>
      <c r="M2424" s="6"/>
      <c r="N2424" s="6"/>
      <c r="O2424" s="6"/>
      <c r="P2424" s="6"/>
      <c r="Q2424" s="6"/>
      <c r="R2424" s="6"/>
      <c r="S2424" s="6"/>
      <c r="T2424" s="6"/>
    </row>
    <row r="2425" spans="6:20" x14ac:dyDescent="0.2">
      <c r="F2425" s="6"/>
      <c r="G2425" s="6"/>
      <c r="H2425" s="6"/>
      <c r="I2425" s="6"/>
      <c r="J2425" s="6"/>
      <c r="K2425" s="6"/>
      <c r="L2425" s="6"/>
      <c r="M2425" s="6"/>
      <c r="N2425" s="6"/>
      <c r="O2425" s="6"/>
      <c r="P2425" s="6"/>
      <c r="Q2425" s="6"/>
      <c r="R2425" s="6"/>
      <c r="S2425" s="6"/>
      <c r="T2425" s="6"/>
    </row>
    <row r="2426" spans="6:20" x14ac:dyDescent="0.2">
      <c r="F2426" s="6"/>
      <c r="G2426" s="6"/>
      <c r="H2426" s="6"/>
      <c r="I2426" s="6"/>
      <c r="J2426" s="6"/>
      <c r="K2426" s="6"/>
      <c r="L2426" s="6"/>
      <c r="M2426" s="6"/>
      <c r="N2426" s="6"/>
      <c r="O2426" s="6"/>
      <c r="P2426" s="6"/>
      <c r="Q2426" s="6"/>
      <c r="R2426" s="6"/>
      <c r="S2426" s="6"/>
      <c r="T2426" s="6"/>
    </row>
    <row r="2427" spans="6:20" x14ac:dyDescent="0.2">
      <c r="F2427" s="6"/>
      <c r="G2427" s="6"/>
      <c r="H2427" s="6"/>
      <c r="I2427" s="6"/>
      <c r="J2427" s="6"/>
      <c r="K2427" s="6"/>
      <c r="L2427" s="6"/>
      <c r="M2427" s="6"/>
      <c r="N2427" s="6"/>
      <c r="O2427" s="6"/>
      <c r="P2427" s="6"/>
      <c r="Q2427" s="6"/>
      <c r="R2427" s="6"/>
      <c r="S2427" s="6"/>
      <c r="T2427" s="6"/>
    </row>
    <row r="2428" spans="6:20" x14ac:dyDescent="0.2">
      <c r="F2428" s="6"/>
      <c r="G2428" s="6"/>
      <c r="H2428" s="6"/>
      <c r="I2428" s="6"/>
      <c r="J2428" s="6"/>
      <c r="K2428" s="6"/>
      <c r="L2428" s="6"/>
      <c r="M2428" s="6"/>
      <c r="N2428" s="6"/>
      <c r="O2428" s="6"/>
      <c r="P2428" s="6"/>
      <c r="Q2428" s="6"/>
      <c r="R2428" s="6"/>
      <c r="S2428" s="6"/>
      <c r="T2428" s="6"/>
    </row>
    <row r="2429" spans="6:20" x14ac:dyDescent="0.2">
      <c r="F2429" s="6"/>
      <c r="G2429" s="6"/>
      <c r="H2429" s="6"/>
      <c r="I2429" s="6"/>
      <c r="J2429" s="6"/>
      <c r="K2429" s="6"/>
      <c r="L2429" s="6"/>
      <c r="M2429" s="6"/>
      <c r="N2429" s="6"/>
      <c r="O2429" s="6"/>
      <c r="P2429" s="6"/>
      <c r="Q2429" s="6"/>
      <c r="R2429" s="6"/>
      <c r="S2429" s="6"/>
      <c r="T2429" s="6"/>
    </row>
    <row r="2430" spans="6:20" x14ac:dyDescent="0.2">
      <c r="F2430" s="6"/>
      <c r="G2430" s="6"/>
      <c r="H2430" s="6"/>
      <c r="I2430" s="6"/>
      <c r="J2430" s="6"/>
      <c r="K2430" s="6"/>
      <c r="L2430" s="6"/>
      <c r="M2430" s="6"/>
      <c r="N2430" s="6"/>
      <c r="O2430" s="6"/>
      <c r="P2430" s="6"/>
      <c r="Q2430" s="6"/>
      <c r="R2430" s="6"/>
      <c r="S2430" s="6"/>
      <c r="T2430" s="6"/>
    </row>
    <row r="2431" spans="6:20" x14ac:dyDescent="0.2">
      <c r="F2431" s="6"/>
      <c r="G2431" s="6"/>
      <c r="H2431" s="6"/>
      <c r="I2431" s="6"/>
      <c r="J2431" s="6"/>
      <c r="K2431" s="6"/>
      <c r="L2431" s="6"/>
      <c r="M2431" s="6"/>
      <c r="N2431" s="6"/>
      <c r="O2431" s="6"/>
      <c r="P2431" s="6"/>
      <c r="Q2431" s="6"/>
      <c r="R2431" s="6"/>
      <c r="S2431" s="6"/>
      <c r="T2431" s="6"/>
    </row>
    <row r="2432" spans="6:20" x14ac:dyDescent="0.2">
      <c r="F2432" s="6"/>
      <c r="G2432" s="6"/>
      <c r="H2432" s="6"/>
      <c r="I2432" s="6"/>
      <c r="J2432" s="6"/>
      <c r="K2432" s="6"/>
      <c r="L2432" s="6"/>
      <c r="M2432" s="6"/>
      <c r="N2432" s="6"/>
      <c r="O2432" s="6"/>
      <c r="P2432" s="6"/>
      <c r="Q2432" s="6"/>
      <c r="R2432" s="6"/>
      <c r="S2432" s="6"/>
      <c r="T2432" s="6"/>
    </row>
    <row r="2433" spans="6:20" x14ac:dyDescent="0.2">
      <c r="F2433" s="6"/>
      <c r="G2433" s="6"/>
      <c r="H2433" s="6"/>
      <c r="I2433" s="6"/>
      <c r="J2433" s="6"/>
      <c r="K2433" s="6"/>
      <c r="L2433" s="6"/>
      <c r="M2433" s="6"/>
      <c r="N2433" s="6"/>
      <c r="O2433" s="6"/>
      <c r="P2433" s="6"/>
      <c r="Q2433" s="6"/>
      <c r="R2433" s="6"/>
      <c r="S2433" s="6"/>
      <c r="T2433" s="6"/>
    </row>
    <row r="2434" spans="6:20" x14ac:dyDescent="0.2">
      <c r="F2434" s="6"/>
      <c r="G2434" s="6"/>
      <c r="H2434" s="6"/>
      <c r="I2434" s="6"/>
      <c r="J2434" s="6"/>
      <c r="K2434" s="6"/>
      <c r="L2434" s="6"/>
      <c r="M2434" s="6"/>
      <c r="N2434" s="6"/>
      <c r="O2434" s="6"/>
      <c r="P2434" s="6"/>
      <c r="Q2434" s="6"/>
      <c r="R2434" s="6"/>
      <c r="S2434" s="6"/>
      <c r="T2434" s="6"/>
    </row>
    <row r="2435" spans="6:20" x14ac:dyDescent="0.2">
      <c r="F2435" s="6"/>
      <c r="G2435" s="6"/>
      <c r="H2435" s="6"/>
      <c r="I2435" s="6"/>
      <c r="J2435" s="6"/>
      <c r="K2435" s="6"/>
      <c r="L2435" s="6"/>
      <c r="M2435" s="6"/>
      <c r="N2435" s="6"/>
      <c r="O2435" s="6"/>
      <c r="P2435" s="6"/>
      <c r="Q2435" s="6"/>
      <c r="R2435" s="6"/>
      <c r="S2435" s="6"/>
      <c r="T2435" s="6"/>
    </row>
    <row r="2436" spans="6:20" x14ac:dyDescent="0.2">
      <c r="F2436" s="6"/>
      <c r="G2436" s="6"/>
      <c r="H2436" s="6"/>
      <c r="I2436" s="6"/>
      <c r="J2436" s="6"/>
      <c r="K2436" s="6"/>
      <c r="L2436" s="6"/>
      <c r="M2436" s="6"/>
      <c r="N2436" s="6"/>
      <c r="O2436" s="6"/>
      <c r="P2436" s="6"/>
      <c r="Q2436" s="6"/>
      <c r="R2436" s="6"/>
      <c r="S2436" s="6"/>
      <c r="T2436" s="6"/>
    </row>
    <row r="2437" spans="6:20" x14ac:dyDescent="0.2">
      <c r="F2437" s="6"/>
      <c r="G2437" s="6"/>
      <c r="H2437" s="6"/>
      <c r="I2437" s="6"/>
      <c r="J2437" s="6"/>
      <c r="K2437" s="6"/>
      <c r="L2437" s="6"/>
      <c r="M2437" s="6"/>
      <c r="N2437" s="6"/>
      <c r="O2437" s="6"/>
      <c r="P2437" s="6"/>
      <c r="Q2437" s="6"/>
      <c r="R2437" s="6"/>
      <c r="S2437" s="6"/>
      <c r="T2437" s="6"/>
    </row>
    <row r="2438" spans="6:20" x14ac:dyDescent="0.2">
      <c r="F2438" s="6"/>
      <c r="G2438" s="6"/>
      <c r="H2438" s="6"/>
      <c r="I2438" s="6"/>
      <c r="J2438" s="6"/>
      <c r="K2438" s="6"/>
      <c r="L2438" s="6"/>
      <c r="M2438" s="6"/>
      <c r="N2438" s="6"/>
      <c r="O2438" s="6"/>
      <c r="P2438" s="6"/>
      <c r="Q2438" s="6"/>
      <c r="R2438" s="6"/>
      <c r="S2438" s="6"/>
      <c r="T2438" s="6"/>
    </row>
    <row r="2439" spans="6:20" x14ac:dyDescent="0.2">
      <c r="F2439" s="6"/>
      <c r="G2439" s="6"/>
      <c r="H2439" s="6"/>
      <c r="I2439" s="6"/>
      <c r="J2439" s="6"/>
      <c r="K2439" s="6"/>
      <c r="L2439" s="6"/>
      <c r="M2439" s="6"/>
      <c r="N2439" s="6"/>
      <c r="O2439" s="6"/>
      <c r="P2439" s="6"/>
      <c r="Q2439" s="6"/>
      <c r="R2439" s="6"/>
      <c r="S2439" s="6"/>
      <c r="T2439" s="6"/>
    </row>
    <row r="2440" spans="6:20" x14ac:dyDescent="0.2">
      <c r="F2440" s="6"/>
      <c r="G2440" s="6"/>
      <c r="H2440" s="6"/>
      <c r="I2440" s="6"/>
      <c r="J2440" s="6"/>
      <c r="K2440" s="6"/>
      <c r="L2440" s="6"/>
      <c r="M2440" s="6"/>
      <c r="N2440" s="6"/>
      <c r="O2440" s="6"/>
      <c r="P2440" s="6"/>
      <c r="Q2440" s="6"/>
      <c r="R2440" s="6"/>
      <c r="S2440" s="6"/>
      <c r="T2440" s="6"/>
    </row>
    <row r="2441" spans="6:20" x14ac:dyDescent="0.2">
      <c r="F2441" s="6"/>
      <c r="G2441" s="6"/>
      <c r="H2441" s="6"/>
      <c r="I2441" s="6"/>
      <c r="J2441" s="6"/>
      <c r="K2441" s="6"/>
      <c r="L2441" s="6"/>
      <c r="M2441" s="6"/>
      <c r="N2441" s="6"/>
      <c r="O2441" s="6"/>
      <c r="P2441" s="6"/>
      <c r="Q2441" s="6"/>
      <c r="R2441" s="6"/>
      <c r="S2441" s="6"/>
      <c r="T2441" s="6"/>
    </row>
    <row r="2442" spans="6:20" x14ac:dyDescent="0.2">
      <c r="F2442" s="6"/>
      <c r="G2442" s="6"/>
      <c r="H2442" s="6"/>
      <c r="I2442" s="6"/>
      <c r="J2442" s="6"/>
      <c r="K2442" s="6"/>
      <c r="L2442" s="6"/>
      <c r="M2442" s="6"/>
      <c r="N2442" s="6"/>
      <c r="O2442" s="6"/>
      <c r="P2442" s="6"/>
      <c r="Q2442" s="6"/>
      <c r="R2442" s="6"/>
      <c r="S2442" s="6"/>
      <c r="T2442" s="6"/>
    </row>
    <row r="2443" spans="6:20" x14ac:dyDescent="0.2">
      <c r="F2443" s="6"/>
      <c r="G2443" s="6"/>
      <c r="H2443" s="6"/>
      <c r="I2443" s="6"/>
      <c r="J2443" s="6"/>
      <c r="K2443" s="6"/>
      <c r="L2443" s="6"/>
      <c r="M2443" s="6"/>
      <c r="N2443" s="6"/>
      <c r="O2443" s="6"/>
      <c r="P2443" s="6"/>
      <c r="Q2443" s="6"/>
      <c r="R2443" s="6"/>
      <c r="S2443" s="6"/>
      <c r="T2443" s="6"/>
    </row>
    <row r="2444" spans="6:20" x14ac:dyDescent="0.2">
      <c r="F2444" s="6"/>
      <c r="G2444" s="6"/>
      <c r="H2444" s="6"/>
      <c r="I2444" s="6"/>
      <c r="J2444" s="6"/>
      <c r="K2444" s="6"/>
      <c r="L2444" s="6"/>
      <c r="M2444" s="6"/>
      <c r="N2444" s="6"/>
      <c r="O2444" s="6"/>
      <c r="P2444" s="6"/>
      <c r="Q2444" s="6"/>
      <c r="R2444" s="6"/>
      <c r="S2444" s="6"/>
      <c r="T2444" s="6"/>
    </row>
    <row r="2445" spans="6:20" x14ac:dyDescent="0.2">
      <c r="F2445" s="6"/>
      <c r="G2445" s="6"/>
      <c r="H2445" s="6"/>
      <c r="I2445" s="6"/>
      <c r="J2445" s="6"/>
      <c r="K2445" s="6"/>
      <c r="L2445" s="6"/>
      <c r="M2445" s="6"/>
      <c r="N2445" s="6"/>
      <c r="O2445" s="6"/>
      <c r="P2445" s="6"/>
      <c r="Q2445" s="6"/>
      <c r="R2445" s="6"/>
      <c r="S2445" s="6"/>
      <c r="T2445" s="6"/>
    </row>
    <row r="2446" spans="6:20" x14ac:dyDescent="0.2">
      <c r="F2446" s="6"/>
      <c r="G2446" s="6"/>
      <c r="H2446" s="6"/>
      <c r="I2446" s="6"/>
      <c r="J2446" s="6"/>
      <c r="K2446" s="6"/>
      <c r="L2446" s="6"/>
      <c r="M2446" s="6"/>
      <c r="N2446" s="6"/>
      <c r="O2446" s="6"/>
      <c r="P2446" s="6"/>
      <c r="Q2446" s="6"/>
      <c r="R2446" s="6"/>
      <c r="S2446" s="6"/>
      <c r="T2446" s="6"/>
    </row>
    <row r="2447" spans="6:20" x14ac:dyDescent="0.2">
      <c r="F2447" s="6"/>
      <c r="G2447" s="6"/>
      <c r="H2447" s="6"/>
      <c r="I2447" s="6"/>
      <c r="J2447" s="6"/>
      <c r="K2447" s="6"/>
      <c r="L2447" s="6"/>
      <c r="M2447" s="6"/>
      <c r="N2447" s="6"/>
      <c r="O2447" s="6"/>
      <c r="P2447" s="6"/>
      <c r="Q2447" s="6"/>
      <c r="R2447" s="6"/>
      <c r="S2447" s="6"/>
      <c r="T2447" s="6"/>
    </row>
    <row r="2448" spans="6:20" x14ac:dyDescent="0.2">
      <c r="F2448" s="6"/>
      <c r="G2448" s="6"/>
      <c r="H2448" s="6"/>
      <c r="I2448" s="6"/>
      <c r="J2448" s="6"/>
      <c r="K2448" s="6"/>
      <c r="L2448" s="6"/>
      <c r="M2448" s="6"/>
      <c r="N2448" s="6"/>
      <c r="O2448" s="6"/>
      <c r="P2448" s="6"/>
      <c r="Q2448" s="6"/>
      <c r="R2448" s="6"/>
      <c r="S2448" s="6"/>
      <c r="T2448" s="6"/>
    </row>
    <row r="2449" spans="6:20" x14ac:dyDescent="0.2">
      <c r="F2449" s="6"/>
      <c r="G2449" s="6"/>
      <c r="H2449" s="6"/>
      <c r="I2449" s="6"/>
      <c r="J2449" s="6"/>
      <c r="K2449" s="6"/>
      <c r="L2449" s="6"/>
      <c r="M2449" s="6"/>
      <c r="N2449" s="6"/>
      <c r="O2449" s="6"/>
      <c r="P2449" s="6"/>
      <c r="Q2449" s="6"/>
      <c r="R2449" s="6"/>
      <c r="S2449" s="6"/>
      <c r="T2449" s="6"/>
    </row>
    <row r="2450" spans="6:20" x14ac:dyDescent="0.2">
      <c r="F2450" s="6"/>
      <c r="G2450" s="6"/>
      <c r="H2450" s="6"/>
      <c r="I2450" s="6"/>
      <c r="J2450" s="6"/>
      <c r="K2450" s="6"/>
      <c r="L2450" s="6"/>
      <c r="M2450" s="6"/>
      <c r="N2450" s="6"/>
      <c r="O2450" s="6"/>
      <c r="P2450" s="6"/>
      <c r="Q2450" s="6"/>
      <c r="R2450" s="6"/>
      <c r="S2450" s="6"/>
      <c r="T2450" s="6"/>
    </row>
    <row r="2451" spans="6:20" x14ac:dyDescent="0.2">
      <c r="F2451" s="6"/>
      <c r="G2451" s="6"/>
      <c r="H2451" s="6"/>
      <c r="I2451" s="6"/>
      <c r="J2451" s="6"/>
      <c r="K2451" s="6"/>
      <c r="L2451" s="6"/>
      <c r="M2451" s="6"/>
      <c r="N2451" s="6"/>
      <c r="O2451" s="6"/>
      <c r="P2451" s="6"/>
      <c r="Q2451" s="6"/>
      <c r="R2451" s="6"/>
      <c r="S2451" s="6"/>
      <c r="T2451" s="6"/>
    </row>
    <row r="2452" spans="6:20" x14ac:dyDescent="0.2">
      <c r="F2452" s="6"/>
      <c r="G2452" s="6"/>
      <c r="H2452" s="6"/>
      <c r="I2452" s="6"/>
      <c r="J2452" s="6"/>
      <c r="K2452" s="6"/>
      <c r="L2452" s="6"/>
      <c r="M2452" s="6"/>
      <c r="N2452" s="6"/>
      <c r="O2452" s="6"/>
      <c r="P2452" s="6"/>
      <c r="Q2452" s="6"/>
      <c r="R2452" s="6"/>
      <c r="S2452" s="6"/>
      <c r="T2452" s="6"/>
    </row>
    <row r="2453" spans="6:20" x14ac:dyDescent="0.2">
      <c r="F2453" s="6"/>
      <c r="G2453" s="6"/>
      <c r="H2453" s="6"/>
      <c r="I2453" s="6"/>
      <c r="J2453" s="6"/>
      <c r="K2453" s="6"/>
      <c r="L2453" s="6"/>
      <c r="M2453" s="6"/>
      <c r="N2453" s="6"/>
      <c r="O2453" s="6"/>
      <c r="P2453" s="6"/>
      <c r="Q2453" s="6"/>
      <c r="R2453" s="6"/>
      <c r="S2453" s="6"/>
      <c r="T2453" s="6"/>
    </row>
    <row r="2454" spans="6:20" x14ac:dyDescent="0.2">
      <c r="F2454" s="6"/>
      <c r="G2454" s="6"/>
      <c r="H2454" s="6"/>
      <c r="I2454" s="6"/>
      <c r="J2454" s="6"/>
      <c r="K2454" s="6"/>
      <c r="L2454" s="6"/>
      <c r="M2454" s="6"/>
      <c r="N2454" s="6"/>
      <c r="O2454" s="6"/>
      <c r="P2454" s="6"/>
      <c r="Q2454" s="6"/>
      <c r="R2454" s="6"/>
      <c r="S2454" s="6"/>
      <c r="T2454" s="6"/>
    </row>
    <row r="2455" spans="6:20" x14ac:dyDescent="0.2">
      <c r="F2455" s="6"/>
      <c r="G2455" s="6"/>
      <c r="H2455" s="6"/>
      <c r="I2455" s="6"/>
      <c r="J2455" s="6"/>
      <c r="K2455" s="6"/>
      <c r="L2455" s="6"/>
      <c r="M2455" s="6"/>
      <c r="N2455" s="6"/>
      <c r="O2455" s="6"/>
      <c r="P2455" s="6"/>
      <c r="Q2455" s="6"/>
      <c r="R2455" s="6"/>
      <c r="S2455" s="6"/>
      <c r="T2455" s="6"/>
    </row>
    <row r="2456" spans="6:20" x14ac:dyDescent="0.2">
      <c r="F2456" s="6"/>
      <c r="G2456" s="6"/>
      <c r="H2456" s="6"/>
      <c r="I2456" s="6"/>
      <c r="J2456" s="6"/>
      <c r="K2456" s="6"/>
      <c r="L2456" s="6"/>
      <c r="M2456" s="6"/>
      <c r="N2456" s="6"/>
      <c r="O2456" s="6"/>
      <c r="P2456" s="6"/>
      <c r="Q2456" s="6"/>
      <c r="R2456" s="6"/>
      <c r="S2456" s="6"/>
      <c r="T2456" s="6"/>
    </row>
    <row r="2457" spans="6:20" x14ac:dyDescent="0.2">
      <c r="F2457" s="6"/>
      <c r="G2457" s="6"/>
      <c r="H2457" s="6"/>
      <c r="I2457" s="6"/>
      <c r="J2457" s="6"/>
      <c r="K2457" s="6"/>
      <c r="L2457" s="6"/>
      <c r="M2457" s="6"/>
      <c r="N2457" s="6"/>
      <c r="O2457" s="6"/>
      <c r="P2457" s="6"/>
      <c r="Q2457" s="6"/>
      <c r="R2457" s="6"/>
      <c r="S2457" s="6"/>
      <c r="T2457" s="6"/>
    </row>
    <row r="2458" spans="6:20" x14ac:dyDescent="0.2">
      <c r="F2458" s="6"/>
      <c r="G2458" s="6"/>
      <c r="H2458" s="6"/>
      <c r="I2458" s="6"/>
      <c r="J2458" s="6"/>
      <c r="K2458" s="6"/>
      <c r="L2458" s="6"/>
      <c r="M2458" s="6"/>
      <c r="N2458" s="6"/>
      <c r="O2458" s="6"/>
      <c r="P2458" s="6"/>
      <c r="Q2458" s="6"/>
      <c r="R2458" s="6"/>
      <c r="S2458" s="6"/>
      <c r="T2458" s="6"/>
    </row>
    <row r="2459" spans="6:20" x14ac:dyDescent="0.2">
      <c r="F2459" s="6"/>
      <c r="G2459" s="6"/>
      <c r="H2459" s="6"/>
      <c r="I2459" s="6"/>
      <c r="J2459" s="6"/>
      <c r="K2459" s="6"/>
      <c r="L2459" s="6"/>
      <c r="M2459" s="6"/>
      <c r="N2459" s="6"/>
      <c r="O2459" s="6"/>
      <c r="P2459" s="6"/>
      <c r="Q2459" s="6"/>
      <c r="R2459" s="6"/>
      <c r="S2459" s="6"/>
      <c r="T2459" s="6"/>
    </row>
    <row r="2460" spans="6:20" x14ac:dyDescent="0.2">
      <c r="F2460" s="6"/>
      <c r="G2460" s="6"/>
      <c r="H2460" s="6"/>
      <c r="I2460" s="6"/>
      <c r="J2460" s="6"/>
      <c r="K2460" s="6"/>
      <c r="L2460" s="6"/>
      <c r="M2460" s="6"/>
      <c r="N2460" s="6"/>
      <c r="O2460" s="6"/>
      <c r="P2460" s="6"/>
      <c r="Q2460" s="6"/>
      <c r="R2460" s="6"/>
      <c r="S2460" s="6"/>
      <c r="T2460" s="6"/>
    </row>
    <row r="2461" spans="6:20" x14ac:dyDescent="0.2">
      <c r="F2461" s="6"/>
      <c r="G2461" s="6"/>
      <c r="H2461" s="6"/>
      <c r="I2461" s="6"/>
      <c r="J2461" s="6"/>
      <c r="K2461" s="6"/>
      <c r="L2461" s="6"/>
      <c r="M2461" s="6"/>
      <c r="N2461" s="6"/>
      <c r="O2461" s="6"/>
      <c r="P2461" s="6"/>
      <c r="Q2461" s="6"/>
      <c r="R2461" s="6"/>
      <c r="S2461" s="6"/>
      <c r="T2461" s="6"/>
    </row>
    <row r="2462" spans="6:20" x14ac:dyDescent="0.2">
      <c r="F2462" s="6"/>
      <c r="G2462" s="6"/>
      <c r="H2462" s="6"/>
      <c r="I2462" s="6"/>
      <c r="J2462" s="6"/>
      <c r="K2462" s="6"/>
      <c r="L2462" s="6"/>
      <c r="M2462" s="6"/>
      <c r="N2462" s="6"/>
      <c r="O2462" s="6"/>
      <c r="P2462" s="6"/>
      <c r="Q2462" s="6"/>
      <c r="R2462" s="6"/>
      <c r="S2462" s="6"/>
      <c r="T2462" s="6"/>
    </row>
    <row r="2463" spans="6:20" x14ac:dyDescent="0.2">
      <c r="F2463" s="6"/>
      <c r="G2463" s="6"/>
      <c r="H2463" s="6"/>
      <c r="I2463" s="6"/>
      <c r="J2463" s="6"/>
      <c r="K2463" s="6"/>
      <c r="L2463" s="6"/>
      <c r="M2463" s="6"/>
      <c r="N2463" s="6"/>
      <c r="O2463" s="6"/>
      <c r="P2463" s="6"/>
      <c r="Q2463" s="6"/>
      <c r="R2463" s="6"/>
      <c r="S2463" s="6"/>
      <c r="T2463" s="6"/>
    </row>
    <row r="2464" spans="6:20" x14ac:dyDescent="0.2">
      <c r="F2464" s="6"/>
      <c r="G2464" s="6"/>
      <c r="H2464" s="6"/>
      <c r="I2464" s="6"/>
      <c r="J2464" s="6"/>
      <c r="K2464" s="6"/>
      <c r="L2464" s="6"/>
      <c r="M2464" s="6"/>
      <c r="N2464" s="6"/>
      <c r="O2464" s="6"/>
      <c r="P2464" s="6"/>
      <c r="Q2464" s="6"/>
      <c r="R2464" s="6"/>
      <c r="S2464" s="6"/>
      <c r="T2464" s="6"/>
    </row>
    <row r="2465" spans="6:20" x14ac:dyDescent="0.2">
      <c r="F2465" s="6"/>
      <c r="G2465" s="6"/>
      <c r="H2465" s="6"/>
      <c r="I2465" s="6"/>
      <c r="J2465" s="6"/>
      <c r="K2465" s="6"/>
      <c r="L2465" s="6"/>
      <c r="M2465" s="6"/>
      <c r="N2465" s="6"/>
      <c r="O2465" s="6"/>
      <c r="P2465" s="6"/>
      <c r="Q2465" s="6"/>
      <c r="R2465" s="6"/>
      <c r="S2465" s="6"/>
      <c r="T2465" s="6"/>
    </row>
    <row r="2466" spans="6:20" x14ac:dyDescent="0.2">
      <c r="F2466" s="6"/>
      <c r="G2466" s="6"/>
      <c r="H2466" s="6"/>
      <c r="I2466" s="6"/>
      <c r="J2466" s="6"/>
      <c r="K2466" s="6"/>
      <c r="L2466" s="6"/>
      <c r="M2466" s="6"/>
      <c r="N2466" s="6"/>
      <c r="O2466" s="6"/>
      <c r="P2466" s="6"/>
      <c r="Q2466" s="6"/>
      <c r="R2466" s="6"/>
      <c r="S2466" s="6"/>
      <c r="T2466" s="6"/>
    </row>
    <row r="2467" spans="6:20" x14ac:dyDescent="0.2">
      <c r="F2467" s="6"/>
      <c r="G2467" s="6"/>
      <c r="H2467" s="6"/>
      <c r="I2467" s="6"/>
      <c r="J2467" s="6"/>
      <c r="K2467" s="6"/>
      <c r="L2467" s="6"/>
      <c r="M2467" s="6"/>
      <c r="N2467" s="6"/>
      <c r="O2467" s="6"/>
      <c r="P2467" s="6"/>
      <c r="Q2467" s="6"/>
      <c r="R2467" s="6"/>
      <c r="S2467" s="6"/>
      <c r="T2467" s="6"/>
    </row>
    <row r="2468" spans="6:20" x14ac:dyDescent="0.2">
      <c r="F2468" s="6"/>
      <c r="G2468" s="6"/>
      <c r="H2468" s="6"/>
      <c r="I2468" s="6"/>
      <c r="J2468" s="6"/>
      <c r="K2468" s="6"/>
      <c r="L2468" s="6"/>
      <c r="M2468" s="6"/>
      <c r="N2468" s="6"/>
      <c r="O2468" s="6"/>
      <c r="P2468" s="6"/>
      <c r="Q2468" s="6"/>
      <c r="R2468" s="6"/>
      <c r="S2468" s="6"/>
      <c r="T2468" s="6"/>
    </row>
    <row r="2469" spans="6:20" x14ac:dyDescent="0.2">
      <c r="F2469" s="6"/>
      <c r="G2469" s="6"/>
      <c r="H2469" s="6"/>
      <c r="I2469" s="6"/>
      <c r="J2469" s="6"/>
      <c r="K2469" s="6"/>
      <c r="L2469" s="6"/>
      <c r="M2469" s="6"/>
      <c r="N2469" s="6"/>
      <c r="O2469" s="6"/>
      <c r="P2469" s="6"/>
      <c r="Q2469" s="6"/>
      <c r="R2469" s="6"/>
      <c r="S2469" s="6"/>
      <c r="T2469" s="6"/>
    </row>
    <row r="2470" spans="6:20" x14ac:dyDescent="0.2">
      <c r="F2470" s="6"/>
      <c r="G2470" s="6"/>
      <c r="H2470" s="6"/>
      <c r="I2470" s="6"/>
      <c r="J2470" s="6"/>
      <c r="K2470" s="6"/>
      <c r="L2470" s="6"/>
      <c r="M2470" s="6"/>
      <c r="N2470" s="6"/>
      <c r="O2470" s="6"/>
      <c r="P2470" s="6"/>
      <c r="Q2470" s="6"/>
      <c r="R2470" s="6"/>
      <c r="S2470" s="6"/>
      <c r="T2470" s="6"/>
    </row>
    <row r="2471" spans="6:20" x14ac:dyDescent="0.2">
      <c r="F2471" s="6"/>
      <c r="G2471" s="6"/>
      <c r="H2471" s="6"/>
      <c r="I2471" s="6"/>
      <c r="J2471" s="6"/>
      <c r="K2471" s="6"/>
      <c r="L2471" s="6"/>
      <c r="M2471" s="6"/>
      <c r="N2471" s="6"/>
      <c r="O2471" s="6"/>
      <c r="P2471" s="6"/>
      <c r="Q2471" s="6"/>
      <c r="R2471" s="6"/>
      <c r="S2471" s="6"/>
      <c r="T2471" s="6"/>
    </row>
    <row r="2472" spans="6:20" x14ac:dyDescent="0.2">
      <c r="F2472" s="6"/>
      <c r="G2472" s="6"/>
      <c r="H2472" s="6"/>
      <c r="I2472" s="6"/>
      <c r="J2472" s="6"/>
      <c r="K2472" s="6"/>
      <c r="L2472" s="6"/>
      <c r="M2472" s="6"/>
      <c r="N2472" s="6"/>
      <c r="O2472" s="6"/>
      <c r="P2472" s="6"/>
      <c r="Q2472" s="6"/>
      <c r="R2472" s="6"/>
      <c r="S2472" s="6"/>
      <c r="T2472" s="6"/>
    </row>
    <row r="2473" spans="6:20" x14ac:dyDescent="0.2">
      <c r="F2473" s="6"/>
      <c r="G2473" s="6"/>
      <c r="H2473" s="6"/>
      <c r="I2473" s="6"/>
      <c r="J2473" s="6"/>
      <c r="K2473" s="6"/>
      <c r="L2473" s="6"/>
      <c r="M2473" s="6"/>
      <c r="N2473" s="6"/>
      <c r="O2473" s="6"/>
      <c r="P2473" s="6"/>
      <c r="Q2473" s="6"/>
      <c r="R2473" s="6"/>
      <c r="S2473" s="6"/>
      <c r="T2473" s="6"/>
    </row>
    <row r="2474" spans="6:20" x14ac:dyDescent="0.2">
      <c r="F2474" s="6"/>
      <c r="G2474" s="6"/>
      <c r="H2474" s="6"/>
      <c r="I2474" s="6"/>
      <c r="J2474" s="6"/>
      <c r="K2474" s="6"/>
      <c r="L2474" s="6"/>
      <c r="M2474" s="6"/>
      <c r="N2474" s="6"/>
      <c r="O2474" s="6"/>
      <c r="P2474" s="6"/>
      <c r="Q2474" s="6"/>
      <c r="R2474" s="6"/>
      <c r="S2474" s="6"/>
      <c r="T2474" s="6"/>
    </row>
    <row r="2475" spans="6:20" x14ac:dyDescent="0.2">
      <c r="F2475" s="6"/>
      <c r="G2475" s="6"/>
      <c r="H2475" s="6"/>
      <c r="I2475" s="6"/>
      <c r="J2475" s="6"/>
      <c r="K2475" s="6"/>
      <c r="L2475" s="6"/>
      <c r="M2475" s="6"/>
      <c r="N2475" s="6"/>
      <c r="O2475" s="6"/>
      <c r="P2475" s="6"/>
      <c r="Q2475" s="6"/>
      <c r="R2475" s="6"/>
      <c r="S2475" s="6"/>
      <c r="T2475" s="6"/>
    </row>
    <row r="2476" spans="6:20" x14ac:dyDescent="0.2">
      <c r="F2476" s="6"/>
      <c r="G2476" s="6"/>
      <c r="H2476" s="6"/>
      <c r="I2476" s="6"/>
      <c r="J2476" s="6"/>
      <c r="K2476" s="6"/>
      <c r="L2476" s="6"/>
      <c r="M2476" s="6"/>
      <c r="N2476" s="6"/>
      <c r="O2476" s="6"/>
      <c r="P2476" s="6"/>
      <c r="Q2476" s="6"/>
      <c r="R2476" s="6"/>
      <c r="S2476" s="6"/>
      <c r="T2476" s="6"/>
    </row>
    <row r="2477" spans="6:20" x14ac:dyDescent="0.2">
      <c r="F2477" s="6"/>
      <c r="G2477" s="6"/>
      <c r="H2477" s="6"/>
      <c r="I2477" s="6"/>
      <c r="J2477" s="6"/>
      <c r="K2477" s="6"/>
      <c r="L2477" s="6"/>
      <c r="M2477" s="6"/>
      <c r="N2477" s="6"/>
      <c r="O2477" s="6"/>
      <c r="P2477" s="6"/>
      <c r="Q2477" s="6"/>
      <c r="R2477" s="6"/>
      <c r="S2477" s="6"/>
      <c r="T2477" s="6"/>
    </row>
    <row r="2478" spans="6:20" x14ac:dyDescent="0.2">
      <c r="F2478" s="6"/>
      <c r="G2478" s="6"/>
      <c r="H2478" s="6"/>
      <c r="I2478" s="6"/>
      <c r="J2478" s="6"/>
      <c r="K2478" s="6"/>
      <c r="L2478" s="6"/>
      <c r="M2478" s="6"/>
      <c r="N2478" s="6"/>
      <c r="O2478" s="6"/>
      <c r="P2478" s="6"/>
      <c r="Q2478" s="6"/>
      <c r="R2478" s="6"/>
      <c r="S2478" s="6"/>
      <c r="T2478" s="6"/>
    </row>
    <row r="2479" spans="6:20" x14ac:dyDescent="0.2">
      <c r="F2479" s="6"/>
      <c r="G2479" s="6"/>
      <c r="H2479" s="6"/>
      <c r="I2479" s="6"/>
      <c r="J2479" s="6"/>
      <c r="K2479" s="6"/>
      <c r="L2479" s="6"/>
      <c r="M2479" s="6"/>
      <c r="N2479" s="6"/>
      <c r="O2479" s="6"/>
      <c r="P2479" s="6"/>
      <c r="Q2479" s="6"/>
      <c r="R2479" s="6"/>
      <c r="S2479" s="6"/>
      <c r="T2479" s="6"/>
    </row>
    <row r="2480" spans="6:20" x14ac:dyDescent="0.2">
      <c r="F2480" s="6"/>
      <c r="G2480" s="6"/>
      <c r="H2480" s="6"/>
      <c r="I2480" s="6"/>
      <c r="J2480" s="6"/>
      <c r="K2480" s="6"/>
      <c r="L2480" s="6"/>
      <c r="M2480" s="6"/>
      <c r="N2480" s="6"/>
      <c r="O2480" s="6"/>
      <c r="P2480" s="6"/>
      <c r="Q2480" s="6"/>
      <c r="R2480" s="6"/>
      <c r="S2480" s="6"/>
      <c r="T2480" s="6"/>
    </row>
    <row r="2481" spans="6:20" x14ac:dyDescent="0.2">
      <c r="F2481" s="6"/>
      <c r="G2481" s="6"/>
      <c r="H2481" s="6"/>
      <c r="I2481" s="6"/>
      <c r="J2481" s="6"/>
      <c r="K2481" s="6"/>
      <c r="L2481" s="6"/>
      <c r="M2481" s="6"/>
      <c r="N2481" s="6"/>
      <c r="O2481" s="6"/>
      <c r="P2481" s="6"/>
      <c r="Q2481" s="6"/>
      <c r="R2481" s="6"/>
      <c r="S2481" s="6"/>
      <c r="T2481" s="6"/>
    </row>
    <row r="2482" spans="6:20" x14ac:dyDescent="0.2">
      <c r="F2482" s="6"/>
      <c r="G2482" s="6"/>
      <c r="H2482" s="6"/>
      <c r="I2482" s="6"/>
      <c r="J2482" s="6"/>
      <c r="K2482" s="6"/>
      <c r="L2482" s="6"/>
      <c r="M2482" s="6"/>
      <c r="N2482" s="6"/>
      <c r="O2482" s="6"/>
      <c r="P2482" s="6"/>
      <c r="Q2482" s="6"/>
      <c r="R2482" s="6"/>
      <c r="S2482" s="6"/>
      <c r="T2482" s="6"/>
    </row>
    <row r="2483" spans="6:20" x14ac:dyDescent="0.2">
      <c r="F2483" s="6"/>
      <c r="G2483" s="6"/>
      <c r="H2483" s="6"/>
      <c r="I2483" s="6"/>
      <c r="J2483" s="6"/>
      <c r="K2483" s="6"/>
      <c r="L2483" s="6"/>
      <c r="M2483" s="6"/>
      <c r="N2483" s="6"/>
      <c r="O2483" s="6"/>
      <c r="P2483" s="6"/>
      <c r="Q2483" s="6"/>
      <c r="R2483" s="6"/>
      <c r="S2483" s="6"/>
      <c r="T2483" s="6"/>
    </row>
    <row r="2484" spans="6:20" x14ac:dyDescent="0.2">
      <c r="F2484" s="6"/>
      <c r="G2484" s="6"/>
      <c r="H2484" s="6"/>
      <c r="I2484" s="6"/>
      <c r="J2484" s="6"/>
      <c r="K2484" s="6"/>
      <c r="L2484" s="6"/>
      <c r="M2484" s="6"/>
      <c r="N2484" s="6"/>
      <c r="O2484" s="6"/>
      <c r="P2484" s="6"/>
      <c r="Q2484" s="6"/>
      <c r="R2484" s="6"/>
      <c r="S2484" s="6"/>
      <c r="T2484" s="6"/>
    </row>
    <row r="2485" spans="6:20" x14ac:dyDescent="0.2">
      <c r="F2485" s="6"/>
      <c r="G2485" s="6"/>
      <c r="H2485" s="6"/>
      <c r="I2485" s="6"/>
      <c r="J2485" s="6"/>
      <c r="K2485" s="6"/>
      <c r="L2485" s="6"/>
      <c r="M2485" s="6"/>
      <c r="N2485" s="6"/>
      <c r="O2485" s="6"/>
      <c r="P2485" s="6"/>
      <c r="Q2485" s="6"/>
      <c r="R2485" s="6"/>
      <c r="S2485" s="6"/>
      <c r="T2485" s="6"/>
    </row>
    <row r="2486" spans="6:20" x14ac:dyDescent="0.2">
      <c r="F2486" s="6"/>
      <c r="G2486" s="6"/>
      <c r="H2486" s="6"/>
      <c r="I2486" s="6"/>
      <c r="J2486" s="6"/>
      <c r="K2486" s="6"/>
      <c r="L2486" s="6"/>
      <c r="M2486" s="6"/>
      <c r="N2486" s="6"/>
      <c r="O2486" s="6"/>
      <c r="P2486" s="6"/>
      <c r="Q2486" s="6"/>
      <c r="R2486" s="6"/>
      <c r="S2486" s="6"/>
      <c r="T2486" s="6"/>
    </row>
    <row r="2487" spans="6:20" x14ac:dyDescent="0.2">
      <c r="F2487" s="6"/>
      <c r="G2487" s="6"/>
      <c r="H2487" s="6"/>
      <c r="I2487" s="6"/>
      <c r="J2487" s="6"/>
      <c r="K2487" s="6"/>
      <c r="L2487" s="6"/>
      <c r="M2487" s="6"/>
      <c r="N2487" s="6"/>
      <c r="O2487" s="6"/>
      <c r="P2487" s="6"/>
      <c r="Q2487" s="6"/>
      <c r="R2487" s="6"/>
      <c r="S2487" s="6"/>
      <c r="T2487" s="6"/>
    </row>
    <row r="2488" spans="6:20" x14ac:dyDescent="0.2">
      <c r="F2488" s="6"/>
      <c r="G2488" s="6"/>
      <c r="H2488" s="6"/>
      <c r="I2488" s="6"/>
      <c r="J2488" s="6"/>
      <c r="K2488" s="6"/>
      <c r="L2488" s="6"/>
      <c r="M2488" s="6"/>
      <c r="N2488" s="6"/>
      <c r="O2488" s="6"/>
      <c r="P2488" s="6"/>
      <c r="Q2488" s="6"/>
      <c r="R2488" s="6"/>
      <c r="S2488" s="6"/>
      <c r="T2488" s="6"/>
    </row>
    <row r="2489" spans="6:20" x14ac:dyDescent="0.2">
      <c r="F2489" s="6"/>
      <c r="G2489" s="6"/>
      <c r="H2489" s="6"/>
      <c r="I2489" s="6"/>
      <c r="J2489" s="6"/>
      <c r="K2489" s="6"/>
      <c r="L2489" s="6"/>
      <c r="M2489" s="6"/>
      <c r="N2489" s="6"/>
      <c r="O2489" s="6"/>
      <c r="P2489" s="6"/>
      <c r="Q2489" s="6"/>
      <c r="R2489" s="6"/>
      <c r="S2489" s="6"/>
      <c r="T2489" s="6"/>
    </row>
    <row r="2490" spans="6:20" x14ac:dyDescent="0.2">
      <c r="F2490" s="6"/>
      <c r="G2490" s="6"/>
      <c r="H2490" s="6"/>
      <c r="I2490" s="6"/>
      <c r="J2490" s="6"/>
      <c r="K2490" s="6"/>
      <c r="L2490" s="6"/>
      <c r="M2490" s="6"/>
      <c r="N2490" s="6"/>
      <c r="O2490" s="6"/>
      <c r="P2490" s="6"/>
      <c r="Q2490" s="6"/>
      <c r="R2490" s="6"/>
      <c r="S2490" s="6"/>
      <c r="T2490" s="6"/>
    </row>
    <row r="2491" spans="6:20" x14ac:dyDescent="0.2">
      <c r="F2491" s="6"/>
      <c r="G2491" s="6"/>
      <c r="H2491" s="6"/>
      <c r="I2491" s="6"/>
      <c r="J2491" s="6"/>
      <c r="K2491" s="6"/>
      <c r="L2491" s="6"/>
      <c r="M2491" s="6"/>
      <c r="N2491" s="6"/>
      <c r="O2491" s="6"/>
      <c r="P2491" s="6"/>
      <c r="Q2491" s="6"/>
      <c r="R2491" s="6"/>
      <c r="S2491" s="6"/>
      <c r="T2491" s="6"/>
    </row>
    <row r="2492" spans="6:20" x14ac:dyDescent="0.2">
      <c r="F2492" s="6"/>
      <c r="G2492" s="6"/>
      <c r="H2492" s="6"/>
      <c r="I2492" s="6"/>
      <c r="J2492" s="6"/>
      <c r="K2492" s="6"/>
      <c r="L2492" s="6"/>
      <c r="M2492" s="6"/>
      <c r="N2492" s="6"/>
      <c r="O2492" s="6"/>
      <c r="P2492" s="6"/>
      <c r="Q2492" s="6"/>
      <c r="R2492" s="6"/>
      <c r="S2492" s="6"/>
      <c r="T2492" s="6"/>
    </row>
    <row r="2493" spans="6:20" x14ac:dyDescent="0.2">
      <c r="F2493" s="6"/>
      <c r="G2493" s="6"/>
      <c r="H2493" s="6"/>
      <c r="I2493" s="6"/>
      <c r="J2493" s="6"/>
      <c r="K2493" s="6"/>
      <c r="L2493" s="6"/>
      <c r="M2493" s="6"/>
      <c r="N2493" s="6"/>
      <c r="O2493" s="6"/>
      <c r="P2493" s="6"/>
      <c r="Q2493" s="6"/>
      <c r="R2493" s="6"/>
      <c r="S2493" s="6"/>
      <c r="T2493" s="6"/>
    </row>
    <row r="2494" spans="6:20" x14ac:dyDescent="0.2">
      <c r="F2494" s="6"/>
      <c r="G2494" s="6"/>
      <c r="H2494" s="6"/>
      <c r="I2494" s="6"/>
      <c r="J2494" s="6"/>
      <c r="K2494" s="6"/>
      <c r="L2494" s="6"/>
      <c r="M2494" s="6"/>
      <c r="N2494" s="6"/>
      <c r="O2494" s="6"/>
      <c r="P2494" s="6"/>
      <c r="Q2494" s="6"/>
      <c r="R2494" s="6"/>
      <c r="S2494" s="6"/>
      <c r="T2494" s="6"/>
    </row>
    <row r="2495" spans="6:20" x14ac:dyDescent="0.2">
      <c r="F2495" s="6"/>
      <c r="G2495" s="6"/>
      <c r="H2495" s="6"/>
      <c r="I2495" s="6"/>
      <c r="J2495" s="6"/>
      <c r="K2495" s="6"/>
      <c r="L2495" s="6"/>
      <c r="M2495" s="6"/>
      <c r="N2495" s="6"/>
      <c r="O2495" s="6"/>
      <c r="P2495" s="6"/>
      <c r="Q2495" s="6"/>
      <c r="R2495" s="6"/>
      <c r="S2495" s="6"/>
      <c r="T2495" s="6"/>
    </row>
    <row r="2496" spans="6:20" x14ac:dyDescent="0.2">
      <c r="F2496" s="6"/>
      <c r="G2496" s="6"/>
      <c r="H2496" s="6"/>
      <c r="I2496" s="6"/>
      <c r="J2496" s="6"/>
      <c r="K2496" s="6"/>
      <c r="L2496" s="6"/>
      <c r="M2496" s="6"/>
      <c r="N2496" s="6"/>
      <c r="O2496" s="6"/>
      <c r="P2496" s="6"/>
      <c r="Q2496" s="6"/>
      <c r="R2496" s="6"/>
      <c r="S2496" s="6"/>
      <c r="T2496" s="6"/>
    </row>
    <row r="2497" spans="6:20" x14ac:dyDescent="0.2">
      <c r="F2497" s="6"/>
      <c r="G2497" s="6"/>
      <c r="H2497" s="6"/>
      <c r="I2497" s="6"/>
      <c r="J2497" s="6"/>
      <c r="K2497" s="6"/>
      <c r="L2497" s="6"/>
      <c r="M2497" s="6"/>
      <c r="N2497" s="6"/>
      <c r="O2497" s="6"/>
      <c r="P2497" s="6"/>
      <c r="Q2497" s="6"/>
      <c r="R2497" s="6"/>
      <c r="S2497" s="6"/>
      <c r="T2497" s="6"/>
    </row>
    <row r="2498" spans="6:20" x14ac:dyDescent="0.2">
      <c r="F2498" s="6"/>
      <c r="G2498" s="6"/>
      <c r="H2498" s="6"/>
      <c r="I2498" s="6"/>
      <c r="J2498" s="6"/>
      <c r="K2498" s="6"/>
      <c r="L2498" s="6"/>
      <c r="M2498" s="6"/>
      <c r="N2498" s="6"/>
      <c r="O2498" s="6"/>
      <c r="P2498" s="6"/>
      <c r="Q2498" s="6"/>
      <c r="R2498" s="6"/>
      <c r="S2498" s="6"/>
      <c r="T2498" s="6"/>
    </row>
    <row r="2499" spans="6:20" x14ac:dyDescent="0.2">
      <c r="F2499" s="6"/>
      <c r="G2499" s="6"/>
      <c r="H2499" s="6"/>
      <c r="I2499" s="6"/>
      <c r="J2499" s="6"/>
      <c r="K2499" s="6"/>
      <c r="L2499" s="6"/>
      <c r="M2499" s="6"/>
      <c r="N2499" s="6"/>
      <c r="O2499" s="6"/>
      <c r="P2499" s="6"/>
      <c r="Q2499" s="6"/>
      <c r="R2499" s="6"/>
      <c r="S2499" s="6"/>
      <c r="T2499" s="6"/>
    </row>
    <row r="2500" spans="6:20" x14ac:dyDescent="0.2">
      <c r="F2500" s="6"/>
      <c r="G2500" s="6"/>
      <c r="H2500" s="6"/>
      <c r="I2500" s="6"/>
      <c r="J2500" s="6"/>
      <c r="K2500" s="6"/>
      <c r="L2500" s="6"/>
      <c r="M2500" s="6"/>
      <c r="N2500" s="6"/>
      <c r="O2500" s="6"/>
      <c r="P2500" s="6"/>
      <c r="Q2500" s="6"/>
      <c r="R2500" s="6"/>
      <c r="S2500" s="6"/>
      <c r="T2500" s="6"/>
    </row>
    <row r="2501" spans="6:20" x14ac:dyDescent="0.2">
      <c r="F2501" s="6"/>
      <c r="G2501" s="6"/>
      <c r="H2501" s="6"/>
      <c r="I2501" s="6"/>
      <c r="J2501" s="6"/>
      <c r="K2501" s="6"/>
      <c r="L2501" s="6"/>
      <c r="M2501" s="6"/>
      <c r="N2501" s="6"/>
      <c r="O2501" s="6"/>
      <c r="P2501" s="6"/>
      <c r="Q2501" s="6"/>
      <c r="R2501" s="6"/>
      <c r="S2501" s="6"/>
      <c r="T2501" s="6"/>
    </row>
    <row r="2502" spans="6:20" x14ac:dyDescent="0.2">
      <c r="F2502" s="6"/>
      <c r="G2502" s="6"/>
      <c r="H2502" s="6"/>
      <c r="I2502" s="6"/>
      <c r="J2502" s="6"/>
      <c r="K2502" s="6"/>
      <c r="L2502" s="6"/>
      <c r="M2502" s="6"/>
      <c r="N2502" s="6"/>
      <c r="O2502" s="6"/>
      <c r="P2502" s="6"/>
      <c r="Q2502" s="6"/>
      <c r="R2502" s="6"/>
      <c r="S2502" s="6"/>
      <c r="T2502" s="6"/>
    </row>
    <row r="2503" spans="6:20" x14ac:dyDescent="0.2">
      <c r="F2503" s="6"/>
      <c r="G2503" s="6"/>
      <c r="H2503" s="6"/>
      <c r="I2503" s="6"/>
      <c r="J2503" s="6"/>
      <c r="K2503" s="6"/>
      <c r="L2503" s="6"/>
      <c r="M2503" s="6"/>
      <c r="N2503" s="6"/>
      <c r="O2503" s="6"/>
      <c r="P2503" s="6"/>
      <c r="Q2503" s="6"/>
      <c r="R2503" s="6"/>
      <c r="S2503" s="6"/>
      <c r="T2503" s="6"/>
    </row>
    <row r="2504" spans="6:20" x14ac:dyDescent="0.2">
      <c r="F2504" s="6"/>
      <c r="G2504" s="6"/>
      <c r="H2504" s="6"/>
      <c r="I2504" s="6"/>
      <c r="J2504" s="6"/>
      <c r="K2504" s="6"/>
      <c r="L2504" s="6"/>
      <c r="M2504" s="6"/>
      <c r="N2504" s="6"/>
      <c r="O2504" s="6"/>
      <c r="P2504" s="6"/>
      <c r="Q2504" s="6"/>
      <c r="R2504" s="6"/>
      <c r="S2504" s="6"/>
      <c r="T2504" s="6"/>
    </row>
    <row r="2505" spans="6:20" x14ac:dyDescent="0.2">
      <c r="F2505" s="6"/>
      <c r="G2505" s="6"/>
      <c r="H2505" s="6"/>
      <c r="I2505" s="6"/>
      <c r="J2505" s="6"/>
      <c r="K2505" s="6"/>
      <c r="L2505" s="6"/>
      <c r="M2505" s="6"/>
      <c r="N2505" s="6"/>
      <c r="O2505" s="6"/>
      <c r="P2505" s="6"/>
      <c r="Q2505" s="6"/>
      <c r="R2505" s="6"/>
      <c r="S2505" s="6"/>
      <c r="T2505" s="6"/>
    </row>
    <row r="2506" spans="6:20" x14ac:dyDescent="0.2">
      <c r="F2506" s="6"/>
      <c r="G2506" s="6"/>
      <c r="H2506" s="6"/>
      <c r="I2506" s="6"/>
      <c r="J2506" s="6"/>
      <c r="K2506" s="6"/>
      <c r="L2506" s="6"/>
      <c r="M2506" s="6"/>
      <c r="N2506" s="6"/>
      <c r="O2506" s="6"/>
      <c r="P2506" s="6"/>
      <c r="Q2506" s="6"/>
      <c r="R2506" s="6"/>
      <c r="S2506" s="6"/>
      <c r="T2506" s="6"/>
    </row>
    <row r="2507" spans="6:20" x14ac:dyDescent="0.2">
      <c r="F2507" s="6"/>
      <c r="G2507" s="6"/>
      <c r="H2507" s="6"/>
      <c r="I2507" s="6"/>
      <c r="J2507" s="6"/>
      <c r="K2507" s="6"/>
      <c r="L2507" s="6"/>
      <c r="M2507" s="6"/>
      <c r="N2507" s="6"/>
      <c r="O2507" s="6"/>
      <c r="P2507" s="6"/>
      <c r="Q2507" s="6"/>
      <c r="R2507" s="6"/>
      <c r="S2507" s="6"/>
      <c r="T2507" s="6"/>
    </row>
    <row r="2508" spans="6:20" x14ac:dyDescent="0.2">
      <c r="F2508" s="6"/>
      <c r="G2508" s="6"/>
      <c r="H2508" s="6"/>
      <c r="I2508" s="6"/>
      <c r="J2508" s="6"/>
      <c r="K2508" s="6"/>
      <c r="L2508" s="6"/>
      <c r="M2508" s="6"/>
      <c r="N2508" s="6"/>
      <c r="O2508" s="6"/>
      <c r="P2508" s="6"/>
      <c r="Q2508" s="6"/>
      <c r="R2508" s="6"/>
      <c r="S2508" s="6"/>
      <c r="T2508" s="6"/>
    </row>
    <row r="2509" spans="6:20" x14ac:dyDescent="0.2">
      <c r="F2509" s="6"/>
      <c r="G2509" s="6"/>
      <c r="H2509" s="6"/>
      <c r="I2509" s="6"/>
      <c r="J2509" s="6"/>
      <c r="K2509" s="6"/>
      <c r="L2509" s="6"/>
      <c r="M2509" s="6"/>
      <c r="N2509" s="6"/>
      <c r="O2509" s="6"/>
      <c r="P2509" s="6"/>
      <c r="Q2509" s="6"/>
      <c r="R2509" s="6"/>
      <c r="S2509" s="6"/>
      <c r="T2509" s="6"/>
    </row>
    <row r="2510" spans="6:20" x14ac:dyDescent="0.2">
      <c r="F2510" s="6"/>
      <c r="G2510" s="6"/>
      <c r="H2510" s="6"/>
      <c r="I2510" s="6"/>
      <c r="J2510" s="6"/>
      <c r="K2510" s="6"/>
      <c r="L2510" s="6"/>
      <c r="M2510" s="6"/>
      <c r="N2510" s="6"/>
      <c r="O2510" s="6"/>
      <c r="P2510" s="6"/>
      <c r="Q2510" s="6"/>
      <c r="R2510" s="6"/>
      <c r="S2510" s="6"/>
      <c r="T2510" s="6"/>
    </row>
    <row r="2511" spans="6:20" x14ac:dyDescent="0.2">
      <c r="F2511" s="6"/>
      <c r="G2511" s="6"/>
      <c r="H2511" s="6"/>
      <c r="I2511" s="6"/>
      <c r="J2511" s="6"/>
      <c r="K2511" s="6"/>
      <c r="L2511" s="6"/>
      <c r="M2511" s="6"/>
      <c r="N2511" s="6"/>
      <c r="O2511" s="6"/>
      <c r="P2511" s="6"/>
      <c r="Q2511" s="6"/>
      <c r="R2511" s="6"/>
      <c r="S2511" s="6"/>
      <c r="T2511" s="6"/>
    </row>
    <row r="2512" spans="6:20" x14ac:dyDescent="0.2">
      <c r="F2512" s="6"/>
      <c r="G2512" s="6"/>
      <c r="H2512" s="6"/>
      <c r="I2512" s="6"/>
      <c r="J2512" s="6"/>
      <c r="K2512" s="6"/>
      <c r="L2512" s="6"/>
      <c r="M2512" s="6"/>
      <c r="N2512" s="6"/>
      <c r="O2512" s="6"/>
      <c r="P2512" s="6"/>
      <c r="Q2512" s="6"/>
      <c r="R2512" s="6"/>
      <c r="S2512" s="6"/>
      <c r="T2512" s="6"/>
    </row>
    <row r="2513" spans="6:20" x14ac:dyDescent="0.2">
      <c r="F2513" s="6"/>
      <c r="G2513" s="6"/>
      <c r="H2513" s="6"/>
      <c r="I2513" s="6"/>
      <c r="J2513" s="6"/>
      <c r="K2513" s="6"/>
      <c r="L2513" s="6"/>
      <c r="M2513" s="6"/>
      <c r="N2513" s="6"/>
      <c r="O2513" s="6"/>
      <c r="P2513" s="6"/>
      <c r="Q2513" s="6"/>
      <c r="R2513" s="6"/>
      <c r="S2513" s="6"/>
      <c r="T2513" s="6"/>
    </row>
    <row r="2514" spans="6:20" x14ac:dyDescent="0.2">
      <c r="F2514" s="6"/>
      <c r="G2514" s="6"/>
      <c r="H2514" s="6"/>
      <c r="I2514" s="6"/>
      <c r="J2514" s="6"/>
      <c r="K2514" s="6"/>
      <c r="L2514" s="6"/>
      <c r="M2514" s="6"/>
      <c r="N2514" s="6"/>
      <c r="O2514" s="6"/>
      <c r="P2514" s="6"/>
      <c r="Q2514" s="6"/>
      <c r="R2514" s="6"/>
      <c r="S2514" s="6"/>
      <c r="T2514" s="6"/>
    </row>
    <row r="2515" spans="6:20" x14ac:dyDescent="0.2">
      <c r="F2515" s="6"/>
      <c r="G2515" s="6"/>
      <c r="H2515" s="6"/>
      <c r="I2515" s="6"/>
      <c r="J2515" s="6"/>
      <c r="K2515" s="6"/>
      <c r="L2515" s="6"/>
      <c r="M2515" s="6"/>
      <c r="N2515" s="6"/>
      <c r="O2515" s="6"/>
      <c r="P2515" s="6"/>
      <c r="Q2515" s="6"/>
      <c r="R2515" s="6"/>
      <c r="S2515" s="6"/>
      <c r="T2515" s="6"/>
    </row>
    <row r="2516" spans="6:20" x14ac:dyDescent="0.2">
      <c r="F2516" s="6"/>
      <c r="G2516" s="6"/>
      <c r="H2516" s="6"/>
      <c r="I2516" s="6"/>
      <c r="J2516" s="6"/>
      <c r="K2516" s="6"/>
      <c r="L2516" s="6"/>
      <c r="M2516" s="6"/>
      <c r="N2516" s="6"/>
      <c r="O2516" s="6"/>
      <c r="P2516" s="6"/>
      <c r="Q2516" s="6"/>
      <c r="R2516" s="6"/>
      <c r="S2516" s="6"/>
      <c r="T2516" s="6"/>
    </row>
    <row r="2517" spans="6:20" x14ac:dyDescent="0.2">
      <c r="F2517" s="6"/>
      <c r="G2517" s="6"/>
      <c r="H2517" s="6"/>
      <c r="I2517" s="6"/>
      <c r="J2517" s="6"/>
      <c r="K2517" s="6"/>
      <c r="L2517" s="6"/>
      <c r="M2517" s="6"/>
      <c r="N2517" s="6"/>
      <c r="O2517" s="6"/>
      <c r="P2517" s="6"/>
      <c r="Q2517" s="6"/>
      <c r="R2517" s="6"/>
      <c r="S2517" s="6"/>
      <c r="T2517" s="6"/>
    </row>
    <row r="2518" spans="6:20" x14ac:dyDescent="0.2">
      <c r="F2518" s="6"/>
      <c r="G2518" s="6"/>
      <c r="H2518" s="6"/>
      <c r="I2518" s="6"/>
      <c r="J2518" s="6"/>
      <c r="K2518" s="6"/>
      <c r="L2518" s="6"/>
      <c r="M2518" s="6"/>
      <c r="N2518" s="6"/>
      <c r="O2518" s="6"/>
      <c r="P2518" s="6"/>
      <c r="Q2518" s="6"/>
      <c r="R2518" s="6"/>
      <c r="S2518" s="6"/>
      <c r="T2518" s="6"/>
    </row>
    <row r="2519" spans="6:20" x14ac:dyDescent="0.2">
      <c r="F2519" s="6"/>
      <c r="G2519" s="6"/>
      <c r="H2519" s="6"/>
      <c r="I2519" s="6"/>
      <c r="J2519" s="6"/>
      <c r="K2519" s="6"/>
      <c r="L2519" s="6"/>
      <c r="M2519" s="6"/>
      <c r="N2519" s="6"/>
      <c r="O2519" s="6"/>
      <c r="P2519" s="6"/>
      <c r="Q2519" s="6"/>
      <c r="R2519" s="6"/>
      <c r="S2519" s="6"/>
      <c r="T2519" s="6"/>
    </row>
    <row r="2520" spans="6:20" x14ac:dyDescent="0.2">
      <c r="F2520" s="6"/>
      <c r="G2520" s="6"/>
      <c r="H2520" s="6"/>
      <c r="I2520" s="6"/>
      <c r="J2520" s="6"/>
      <c r="K2520" s="6"/>
      <c r="L2520" s="6"/>
      <c r="M2520" s="6"/>
      <c r="N2520" s="6"/>
      <c r="O2520" s="6"/>
      <c r="P2520" s="6"/>
      <c r="Q2520" s="6"/>
      <c r="R2520" s="6"/>
      <c r="S2520" s="6"/>
      <c r="T2520" s="6"/>
    </row>
    <row r="2521" spans="6:20" x14ac:dyDescent="0.2">
      <c r="F2521" s="6"/>
      <c r="G2521" s="6"/>
      <c r="H2521" s="6"/>
      <c r="I2521" s="6"/>
      <c r="J2521" s="6"/>
      <c r="K2521" s="6"/>
      <c r="L2521" s="6"/>
      <c r="M2521" s="6"/>
      <c r="N2521" s="6"/>
      <c r="O2521" s="6"/>
      <c r="P2521" s="6"/>
      <c r="Q2521" s="6"/>
      <c r="R2521" s="6"/>
      <c r="S2521" s="6"/>
      <c r="T2521" s="6"/>
    </row>
    <row r="2522" spans="6:20" x14ac:dyDescent="0.2">
      <c r="F2522" s="6"/>
      <c r="G2522" s="6"/>
      <c r="H2522" s="6"/>
      <c r="I2522" s="6"/>
      <c r="J2522" s="6"/>
      <c r="K2522" s="6"/>
      <c r="L2522" s="6"/>
      <c r="M2522" s="6"/>
      <c r="N2522" s="6"/>
      <c r="O2522" s="6"/>
      <c r="P2522" s="6"/>
      <c r="Q2522" s="6"/>
      <c r="R2522" s="6"/>
      <c r="S2522" s="6"/>
      <c r="T2522" s="6"/>
    </row>
    <row r="2523" spans="6:20" x14ac:dyDescent="0.2">
      <c r="F2523" s="6"/>
      <c r="G2523" s="6"/>
      <c r="H2523" s="6"/>
      <c r="I2523" s="6"/>
      <c r="J2523" s="6"/>
      <c r="K2523" s="6"/>
      <c r="L2523" s="6"/>
      <c r="M2523" s="6"/>
      <c r="N2523" s="6"/>
      <c r="O2523" s="6"/>
      <c r="P2523" s="6"/>
      <c r="Q2523" s="6"/>
      <c r="R2523" s="6"/>
      <c r="S2523" s="6"/>
      <c r="T2523" s="6"/>
    </row>
    <row r="2524" spans="6:20" x14ac:dyDescent="0.2">
      <c r="F2524" s="6"/>
      <c r="G2524" s="6"/>
      <c r="H2524" s="6"/>
      <c r="I2524" s="6"/>
      <c r="J2524" s="6"/>
      <c r="K2524" s="6"/>
      <c r="L2524" s="6"/>
      <c r="M2524" s="6"/>
      <c r="N2524" s="6"/>
      <c r="O2524" s="6"/>
      <c r="P2524" s="6"/>
      <c r="Q2524" s="6"/>
      <c r="R2524" s="6"/>
      <c r="S2524" s="6"/>
      <c r="T2524" s="6"/>
    </row>
    <row r="2525" spans="6:20" x14ac:dyDescent="0.2">
      <c r="F2525" s="6"/>
      <c r="G2525" s="6"/>
      <c r="H2525" s="6"/>
      <c r="I2525" s="6"/>
      <c r="J2525" s="6"/>
      <c r="K2525" s="6"/>
      <c r="L2525" s="6"/>
      <c r="M2525" s="6"/>
      <c r="N2525" s="6"/>
      <c r="O2525" s="6"/>
      <c r="P2525" s="6"/>
      <c r="Q2525" s="6"/>
      <c r="R2525" s="6"/>
      <c r="S2525" s="6"/>
      <c r="T2525" s="6"/>
    </row>
    <row r="2526" spans="6:20" x14ac:dyDescent="0.2">
      <c r="F2526" s="6"/>
      <c r="G2526" s="6"/>
      <c r="H2526" s="6"/>
      <c r="I2526" s="6"/>
      <c r="J2526" s="6"/>
      <c r="K2526" s="6"/>
      <c r="L2526" s="6"/>
      <c r="M2526" s="6"/>
      <c r="N2526" s="6"/>
      <c r="O2526" s="6"/>
      <c r="P2526" s="6"/>
      <c r="Q2526" s="6"/>
      <c r="R2526" s="6"/>
      <c r="S2526" s="6"/>
      <c r="T2526" s="6"/>
    </row>
    <row r="2527" spans="6:20" x14ac:dyDescent="0.2">
      <c r="F2527" s="6"/>
      <c r="G2527" s="6"/>
      <c r="H2527" s="6"/>
      <c r="I2527" s="6"/>
      <c r="J2527" s="6"/>
      <c r="K2527" s="6"/>
      <c r="L2527" s="6"/>
      <c r="M2527" s="6"/>
      <c r="N2527" s="6"/>
      <c r="O2527" s="6"/>
      <c r="P2527" s="6"/>
      <c r="Q2527" s="6"/>
      <c r="R2527" s="6"/>
      <c r="S2527" s="6"/>
      <c r="T2527" s="6"/>
    </row>
    <row r="2528" spans="6:20" x14ac:dyDescent="0.2">
      <c r="F2528" s="6"/>
      <c r="G2528" s="6"/>
      <c r="H2528" s="6"/>
      <c r="I2528" s="6"/>
      <c r="J2528" s="6"/>
      <c r="K2528" s="6"/>
      <c r="L2528" s="6"/>
      <c r="M2528" s="6"/>
      <c r="N2528" s="6"/>
      <c r="O2528" s="6"/>
      <c r="P2528" s="6"/>
      <c r="Q2528" s="6"/>
      <c r="R2528" s="6"/>
      <c r="S2528" s="6"/>
      <c r="T2528" s="6"/>
    </row>
    <row r="2529" spans="6:20" x14ac:dyDescent="0.2">
      <c r="F2529" s="6"/>
      <c r="G2529" s="6"/>
      <c r="H2529" s="6"/>
      <c r="I2529" s="6"/>
      <c r="J2529" s="6"/>
      <c r="K2529" s="6"/>
      <c r="L2529" s="6"/>
      <c r="M2529" s="6"/>
      <c r="N2529" s="6"/>
      <c r="O2529" s="6"/>
      <c r="P2529" s="6"/>
      <c r="Q2529" s="6"/>
      <c r="R2529" s="6"/>
      <c r="S2529" s="6"/>
      <c r="T2529" s="6"/>
    </row>
    <row r="2530" spans="6:20" x14ac:dyDescent="0.2">
      <c r="F2530" s="6"/>
      <c r="G2530" s="6"/>
      <c r="H2530" s="6"/>
      <c r="I2530" s="6"/>
      <c r="J2530" s="6"/>
      <c r="K2530" s="6"/>
      <c r="L2530" s="6"/>
      <c r="M2530" s="6"/>
      <c r="N2530" s="6"/>
      <c r="O2530" s="6"/>
      <c r="P2530" s="6"/>
      <c r="Q2530" s="6"/>
      <c r="R2530" s="6"/>
      <c r="S2530" s="6"/>
      <c r="T2530" s="6"/>
    </row>
    <row r="2531" spans="6:20" x14ac:dyDescent="0.2">
      <c r="F2531" s="6"/>
      <c r="G2531" s="6"/>
      <c r="H2531" s="6"/>
      <c r="I2531" s="6"/>
      <c r="J2531" s="6"/>
      <c r="K2531" s="6"/>
      <c r="L2531" s="6"/>
      <c r="M2531" s="6"/>
      <c r="N2531" s="6"/>
      <c r="O2531" s="6"/>
      <c r="P2531" s="6"/>
      <c r="Q2531" s="6"/>
      <c r="R2531" s="6"/>
      <c r="S2531" s="6"/>
      <c r="T2531" s="6"/>
    </row>
    <row r="2532" spans="6:20" x14ac:dyDescent="0.2">
      <c r="F2532" s="6"/>
      <c r="G2532" s="6"/>
      <c r="H2532" s="6"/>
      <c r="I2532" s="6"/>
      <c r="J2532" s="6"/>
      <c r="K2532" s="6"/>
      <c r="L2532" s="6"/>
      <c r="M2532" s="6"/>
      <c r="N2532" s="6"/>
      <c r="O2532" s="6"/>
      <c r="P2532" s="6"/>
      <c r="Q2532" s="6"/>
      <c r="R2532" s="6"/>
      <c r="S2532" s="6"/>
      <c r="T2532" s="6"/>
    </row>
    <row r="2533" spans="6:20" x14ac:dyDescent="0.2">
      <c r="F2533" s="6"/>
      <c r="G2533" s="6"/>
      <c r="H2533" s="6"/>
      <c r="I2533" s="6"/>
      <c r="J2533" s="6"/>
      <c r="K2533" s="6"/>
      <c r="L2533" s="6"/>
      <c r="M2533" s="6"/>
      <c r="N2533" s="6"/>
      <c r="O2533" s="6"/>
      <c r="P2533" s="6"/>
      <c r="Q2533" s="6"/>
      <c r="R2533" s="6"/>
      <c r="S2533" s="6"/>
      <c r="T2533" s="6"/>
    </row>
    <row r="2534" spans="6:20" x14ac:dyDescent="0.2">
      <c r="F2534" s="6"/>
      <c r="G2534" s="6"/>
      <c r="H2534" s="6"/>
      <c r="I2534" s="6"/>
      <c r="J2534" s="6"/>
      <c r="K2534" s="6"/>
      <c r="L2534" s="6"/>
      <c r="M2534" s="6"/>
      <c r="N2534" s="6"/>
      <c r="O2534" s="6"/>
      <c r="P2534" s="6"/>
      <c r="Q2534" s="6"/>
      <c r="R2534" s="6"/>
      <c r="S2534" s="6"/>
      <c r="T2534" s="6"/>
    </row>
    <row r="2535" spans="6:20" x14ac:dyDescent="0.2">
      <c r="F2535" s="6"/>
      <c r="G2535" s="6"/>
      <c r="H2535" s="6"/>
      <c r="I2535" s="6"/>
      <c r="J2535" s="6"/>
      <c r="K2535" s="6"/>
      <c r="L2535" s="6"/>
      <c r="M2535" s="6"/>
      <c r="N2535" s="6"/>
      <c r="O2535" s="6"/>
      <c r="P2535" s="6"/>
      <c r="Q2535" s="6"/>
      <c r="R2535" s="6"/>
      <c r="S2535" s="6"/>
      <c r="T2535" s="6"/>
    </row>
    <row r="2536" spans="6:20" x14ac:dyDescent="0.2">
      <c r="F2536" s="6"/>
      <c r="G2536" s="6"/>
      <c r="H2536" s="6"/>
      <c r="I2536" s="6"/>
      <c r="J2536" s="6"/>
      <c r="K2536" s="6"/>
      <c r="L2536" s="6"/>
      <c r="M2536" s="6"/>
      <c r="N2536" s="6"/>
      <c r="O2536" s="6"/>
      <c r="P2536" s="6"/>
      <c r="Q2536" s="6"/>
      <c r="R2536" s="6"/>
      <c r="S2536" s="6"/>
      <c r="T2536" s="6"/>
    </row>
    <row r="2537" spans="6:20" x14ac:dyDescent="0.2">
      <c r="F2537" s="6"/>
      <c r="G2537" s="6"/>
      <c r="H2537" s="6"/>
      <c r="I2537" s="6"/>
      <c r="J2537" s="6"/>
      <c r="K2537" s="6"/>
      <c r="L2537" s="6"/>
      <c r="M2537" s="6"/>
      <c r="N2537" s="6"/>
      <c r="O2537" s="6"/>
      <c r="P2537" s="6"/>
      <c r="Q2537" s="6"/>
      <c r="R2537" s="6"/>
      <c r="S2537" s="6"/>
      <c r="T2537" s="6"/>
    </row>
    <row r="2538" spans="6:20" x14ac:dyDescent="0.2">
      <c r="F2538" s="6"/>
      <c r="G2538" s="6"/>
      <c r="H2538" s="6"/>
      <c r="I2538" s="6"/>
      <c r="J2538" s="6"/>
      <c r="K2538" s="6"/>
      <c r="L2538" s="6"/>
      <c r="M2538" s="6"/>
      <c r="N2538" s="6"/>
      <c r="O2538" s="6"/>
      <c r="P2538" s="6"/>
      <c r="Q2538" s="6"/>
      <c r="R2538" s="6"/>
      <c r="S2538" s="6"/>
      <c r="T2538" s="6"/>
    </row>
    <row r="2539" spans="6:20" x14ac:dyDescent="0.2">
      <c r="F2539" s="6"/>
      <c r="G2539" s="6"/>
      <c r="H2539" s="6"/>
      <c r="I2539" s="6"/>
      <c r="J2539" s="6"/>
      <c r="K2539" s="6"/>
      <c r="L2539" s="6"/>
      <c r="M2539" s="6"/>
      <c r="N2539" s="6"/>
      <c r="O2539" s="6"/>
      <c r="P2539" s="6"/>
      <c r="Q2539" s="6"/>
      <c r="R2539" s="6"/>
      <c r="S2539" s="6"/>
      <c r="T2539" s="6"/>
    </row>
    <row r="2540" spans="6:20" x14ac:dyDescent="0.2">
      <c r="F2540" s="6"/>
      <c r="G2540" s="6"/>
      <c r="H2540" s="6"/>
      <c r="I2540" s="6"/>
      <c r="J2540" s="6"/>
      <c r="K2540" s="6"/>
      <c r="L2540" s="6"/>
      <c r="M2540" s="6"/>
      <c r="N2540" s="6"/>
      <c r="O2540" s="6"/>
      <c r="P2540" s="6"/>
      <c r="Q2540" s="6"/>
      <c r="R2540" s="6"/>
      <c r="S2540" s="6"/>
      <c r="T2540" s="6"/>
    </row>
    <row r="2541" spans="6:20" x14ac:dyDescent="0.2">
      <c r="F2541" s="6"/>
      <c r="G2541" s="6"/>
      <c r="H2541" s="6"/>
      <c r="I2541" s="6"/>
      <c r="J2541" s="6"/>
      <c r="K2541" s="6"/>
      <c r="L2541" s="6"/>
      <c r="M2541" s="6"/>
      <c r="N2541" s="6"/>
      <c r="O2541" s="6"/>
      <c r="P2541" s="6"/>
      <c r="Q2541" s="6"/>
      <c r="R2541" s="6"/>
      <c r="S2541" s="6"/>
      <c r="T2541" s="6"/>
    </row>
    <row r="2542" spans="6:20" x14ac:dyDescent="0.2">
      <c r="F2542" s="6"/>
      <c r="G2542" s="6"/>
      <c r="H2542" s="6"/>
      <c r="I2542" s="6"/>
      <c r="J2542" s="6"/>
      <c r="K2542" s="6"/>
      <c r="L2542" s="6"/>
      <c r="M2542" s="6"/>
      <c r="N2542" s="6"/>
      <c r="O2542" s="6"/>
      <c r="P2542" s="6"/>
      <c r="Q2542" s="6"/>
      <c r="R2542" s="6"/>
      <c r="S2542" s="6"/>
      <c r="T2542" s="6"/>
    </row>
    <row r="2543" spans="6:20" x14ac:dyDescent="0.2">
      <c r="F2543" s="6"/>
      <c r="G2543" s="6"/>
      <c r="H2543" s="6"/>
      <c r="I2543" s="6"/>
      <c r="J2543" s="6"/>
      <c r="K2543" s="6"/>
      <c r="L2543" s="6"/>
      <c r="M2543" s="6"/>
      <c r="N2543" s="6"/>
      <c r="O2543" s="6"/>
      <c r="P2543" s="6"/>
      <c r="Q2543" s="6"/>
      <c r="R2543" s="6"/>
      <c r="S2543" s="6"/>
      <c r="T2543" s="6"/>
    </row>
    <row r="2544" spans="6:20" x14ac:dyDescent="0.2">
      <c r="F2544" s="6"/>
      <c r="G2544" s="6"/>
      <c r="H2544" s="6"/>
      <c r="I2544" s="6"/>
      <c r="J2544" s="6"/>
      <c r="K2544" s="6"/>
      <c r="L2544" s="6"/>
      <c r="M2544" s="6"/>
      <c r="N2544" s="6"/>
      <c r="O2544" s="6"/>
      <c r="P2544" s="6"/>
      <c r="Q2544" s="6"/>
      <c r="R2544" s="6"/>
      <c r="S2544" s="6"/>
      <c r="T2544" s="6"/>
    </row>
    <row r="2545" spans="6:20" x14ac:dyDescent="0.2">
      <c r="F2545" s="6"/>
      <c r="G2545" s="6"/>
      <c r="H2545" s="6"/>
      <c r="I2545" s="6"/>
      <c r="J2545" s="6"/>
      <c r="K2545" s="6"/>
      <c r="L2545" s="6"/>
      <c r="M2545" s="6"/>
      <c r="N2545" s="6"/>
      <c r="O2545" s="6"/>
      <c r="P2545" s="6"/>
      <c r="Q2545" s="6"/>
      <c r="R2545" s="6"/>
      <c r="S2545" s="6"/>
      <c r="T2545" s="6"/>
    </row>
    <row r="2546" spans="6:20" x14ac:dyDescent="0.2">
      <c r="F2546" s="6"/>
      <c r="G2546" s="6"/>
      <c r="H2546" s="6"/>
      <c r="I2546" s="6"/>
      <c r="J2546" s="6"/>
      <c r="K2546" s="6"/>
      <c r="L2546" s="6"/>
      <c r="M2546" s="6"/>
      <c r="N2546" s="6"/>
      <c r="O2546" s="6"/>
      <c r="P2546" s="6"/>
      <c r="Q2546" s="6"/>
      <c r="R2546" s="6"/>
      <c r="S2546" s="6"/>
      <c r="T2546" s="6"/>
    </row>
    <row r="2547" spans="6:20" x14ac:dyDescent="0.2">
      <c r="F2547" s="6"/>
      <c r="G2547" s="6"/>
      <c r="H2547" s="6"/>
      <c r="I2547" s="6"/>
      <c r="J2547" s="6"/>
      <c r="K2547" s="6"/>
      <c r="L2547" s="6"/>
      <c r="M2547" s="6"/>
      <c r="N2547" s="6"/>
      <c r="O2547" s="6"/>
      <c r="P2547" s="6"/>
      <c r="Q2547" s="6"/>
      <c r="R2547" s="6"/>
      <c r="S2547" s="6"/>
      <c r="T2547" s="6"/>
    </row>
    <row r="2548" spans="6:20" x14ac:dyDescent="0.2">
      <c r="F2548" s="6"/>
      <c r="G2548" s="6"/>
      <c r="H2548" s="6"/>
      <c r="I2548" s="6"/>
      <c r="J2548" s="6"/>
      <c r="K2548" s="6"/>
      <c r="L2548" s="6"/>
      <c r="M2548" s="6"/>
      <c r="N2548" s="6"/>
      <c r="O2548" s="6"/>
      <c r="P2548" s="6"/>
      <c r="Q2548" s="6"/>
      <c r="R2548" s="6"/>
      <c r="S2548" s="6"/>
      <c r="T2548" s="6"/>
    </row>
    <row r="2549" spans="6:20" x14ac:dyDescent="0.2">
      <c r="F2549" s="6"/>
      <c r="G2549" s="6"/>
      <c r="H2549" s="6"/>
      <c r="I2549" s="6"/>
      <c r="J2549" s="6"/>
      <c r="K2549" s="6"/>
      <c r="L2549" s="6"/>
      <c r="M2549" s="6"/>
      <c r="N2549" s="6"/>
      <c r="O2549" s="6"/>
      <c r="P2549" s="6"/>
      <c r="Q2549" s="6"/>
      <c r="R2549" s="6"/>
      <c r="S2549" s="6"/>
      <c r="T2549" s="6"/>
    </row>
    <row r="2550" spans="6:20" x14ac:dyDescent="0.2">
      <c r="F2550" s="6"/>
      <c r="G2550" s="6"/>
      <c r="H2550" s="6"/>
      <c r="I2550" s="6"/>
      <c r="J2550" s="6"/>
      <c r="K2550" s="6"/>
      <c r="L2550" s="6"/>
      <c r="M2550" s="6"/>
      <c r="N2550" s="6"/>
      <c r="O2550" s="6"/>
      <c r="P2550" s="6"/>
      <c r="Q2550" s="6"/>
      <c r="R2550" s="6"/>
      <c r="S2550" s="6"/>
      <c r="T2550" s="6"/>
    </row>
    <row r="2551" spans="6:20" x14ac:dyDescent="0.2">
      <c r="F2551" s="6"/>
      <c r="G2551" s="6"/>
      <c r="H2551" s="6"/>
      <c r="I2551" s="6"/>
      <c r="J2551" s="6"/>
      <c r="K2551" s="6"/>
      <c r="L2551" s="6"/>
      <c r="M2551" s="6"/>
      <c r="N2551" s="6"/>
      <c r="O2551" s="6"/>
      <c r="P2551" s="6"/>
      <c r="Q2551" s="6"/>
      <c r="R2551" s="6"/>
      <c r="S2551" s="6"/>
      <c r="T2551" s="6"/>
    </row>
    <row r="2552" spans="6:20" x14ac:dyDescent="0.2">
      <c r="F2552" s="6"/>
      <c r="G2552" s="6"/>
      <c r="H2552" s="6"/>
      <c r="I2552" s="6"/>
      <c r="J2552" s="6"/>
      <c r="K2552" s="6"/>
      <c r="L2552" s="6"/>
      <c r="M2552" s="6"/>
      <c r="N2552" s="6"/>
      <c r="O2552" s="6"/>
      <c r="P2552" s="6"/>
      <c r="Q2552" s="6"/>
      <c r="R2552" s="6"/>
      <c r="S2552" s="6"/>
      <c r="T2552" s="6"/>
    </row>
    <row r="2553" spans="6:20" x14ac:dyDescent="0.2">
      <c r="F2553" s="6"/>
      <c r="G2553" s="6"/>
      <c r="H2553" s="6"/>
      <c r="I2553" s="6"/>
      <c r="J2553" s="6"/>
      <c r="K2553" s="6"/>
      <c r="L2553" s="6"/>
      <c r="M2553" s="6"/>
      <c r="N2553" s="6"/>
      <c r="O2553" s="6"/>
      <c r="P2553" s="6"/>
      <c r="Q2553" s="6"/>
      <c r="R2553" s="6"/>
      <c r="S2553" s="6"/>
      <c r="T2553" s="6"/>
    </row>
    <row r="2554" spans="6:20" x14ac:dyDescent="0.2">
      <c r="F2554" s="6"/>
      <c r="G2554" s="6"/>
      <c r="H2554" s="6"/>
      <c r="I2554" s="6"/>
      <c r="J2554" s="6"/>
      <c r="K2554" s="6"/>
      <c r="L2554" s="6"/>
      <c r="M2554" s="6"/>
      <c r="N2554" s="6"/>
      <c r="O2554" s="6"/>
      <c r="P2554" s="6"/>
      <c r="Q2554" s="6"/>
      <c r="R2554" s="6"/>
      <c r="S2554" s="6"/>
      <c r="T2554" s="6"/>
    </row>
    <row r="2555" spans="6:20" x14ac:dyDescent="0.2">
      <c r="F2555" s="6"/>
      <c r="G2555" s="6"/>
      <c r="H2555" s="6"/>
      <c r="I2555" s="6"/>
      <c r="J2555" s="6"/>
      <c r="K2555" s="6"/>
      <c r="L2555" s="6"/>
      <c r="M2555" s="6"/>
      <c r="N2555" s="6"/>
      <c r="O2555" s="6"/>
      <c r="P2555" s="6"/>
      <c r="Q2555" s="6"/>
      <c r="R2555" s="6"/>
      <c r="S2555" s="6"/>
      <c r="T2555" s="6"/>
    </row>
    <row r="2556" spans="6:20" x14ac:dyDescent="0.2">
      <c r="F2556" s="6"/>
      <c r="G2556" s="6"/>
      <c r="H2556" s="6"/>
      <c r="I2556" s="6"/>
      <c r="J2556" s="6"/>
      <c r="K2556" s="6"/>
      <c r="L2556" s="6"/>
      <c r="M2556" s="6"/>
      <c r="N2556" s="6"/>
      <c r="O2556" s="6"/>
      <c r="P2556" s="6"/>
      <c r="Q2556" s="6"/>
      <c r="R2556" s="6"/>
      <c r="S2556" s="6"/>
      <c r="T2556" s="6"/>
    </row>
    <row r="2557" spans="6:20" x14ac:dyDescent="0.2">
      <c r="F2557" s="6"/>
      <c r="G2557" s="6"/>
      <c r="H2557" s="6"/>
      <c r="I2557" s="6"/>
      <c r="J2557" s="6"/>
      <c r="K2557" s="6"/>
      <c r="L2557" s="6"/>
      <c r="M2557" s="6"/>
      <c r="N2557" s="6"/>
      <c r="O2557" s="6"/>
      <c r="P2557" s="6"/>
      <c r="Q2557" s="6"/>
      <c r="R2557" s="6"/>
      <c r="S2557" s="6"/>
      <c r="T2557" s="6"/>
    </row>
    <row r="2558" spans="6:20" x14ac:dyDescent="0.2">
      <c r="F2558" s="6"/>
      <c r="G2558" s="6"/>
      <c r="H2558" s="6"/>
      <c r="I2558" s="6"/>
      <c r="J2558" s="6"/>
      <c r="K2558" s="6"/>
      <c r="L2558" s="6"/>
      <c r="M2558" s="6"/>
      <c r="N2558" s="6"/>
      <c r="O2558" s="6"/>
      <c r="P2558" s="6"/>
      <c r="Q2558" s="6"/>
      <c r="R2558" s="6"/>
      <c r="S2558" s="6"/>
      <c r="T2558" s="6"/>
    </row>
    <row r="2559" spans="6:20" x14ac:dyDescent="0.2">
      <c r="F2559" s="6"/>
      <c r="G2559" s="6"/>
      <c r="H2559" s="6"/>
      <c r="I2559" s="6"/>
      <c r="J2559" s="6"/>
      <c r="K2559" s="6"/>
      <c r="L2559" s="6"/>
      <c r="M2559" s="6"/>
      <c r="N2559" s="6"/>
      <c r="O2559" s="6"/>
      <c r="P2559" s="6"/>
      <c r="Q2559" s="6"/>
      <c r="R2559" s="6"/>
      <c r="S2559" s="6"/>
      <c r="T2559" s="6"/>
    </row>
    <row r="2560" spans="6:20" x14ac:dyDescent="0.2">
      <c r="F2560" s="6"/>
      <c r="G2560" s="6"/>
      <c r="H2560" s="6"/>
      <c r="I2560" s="6"/>
      <c r="J2560" s="6"/>
      <c r="K2560" s="6"/>
      <c r="L2560" s="6"/>
      <c r="M2560" s="6"/>
      <c r="N2560" s="6"/>
      <c r="O2560" s="6"/>
      <c r="P2560" s="6"/>
      <c r="Q2560" s="6"/>
      <c r="R2560" s="6"/>
      <c r="S2560" s="6"/>
      <c r="T2560" s="6"/>
    </row>
    <row r="2561" spans="6:20" x14ac:dyDescent="0.2">
      <c r="F2561" s="6"/>
      <c r="G2561" s="6"/>
      <c r="H2561" s="6"/>
      <c r="I2561" s="6"/>
      <c r="J2561" s="6"/>
      <c r="K2561" s="6"/>
      <c r="L2561" s="6"/>
      <c r="M2561" s="6"/>
      <c r="N2561" s="6"/>
      <c r="O2561" s="6"/>
      <c r="P2561" s="6"/>
      <c r="Q2561" s="6"/>
      <c r="R2561" s="6"/>
      <c r="S2561" s="6"/>
      <c r="T2561" s="6"/>
    </row>
    <row r="2562" spans="6:20" x14ac:dyDescent="0.2">
      <c r="F2562" s="6"/>
      <c r="G2562" s="6"/>
      <c r="H2562" s="6"/>
      <c r="I2562" s="6"/>
      <c r="J2562" s="6"/>
      <c r="K2562" s="6"/>
      <c r="L2562" s="6"/>
      <c r="M2562" s="6"/>
      <c r="N2562" s="6"/>
      <c r="O2562" s="6"/>
      <c r="P2562" s="6"/>
      <c r="Q2562" s="6"/>
      <c r="R2562" s="6"/>
      <c r="S2562" s="6"/>
      <c r="T2562" s="6"/>
    </row>
    <row r="2563" spans="6:20" x14ac:dyDescent="0.2">
      <c r="F2563" s="6"/>
      <c r="G2563" s="6"/>
      <c r="H2563" s="6"/>
      <c r="I2563" s="6"/>
      <c r="J2563" s="6"/>
      <c r="K2563" s="6"/>
      <c r="L2563" s="6"/>
      <c r="M2563" s="6"/>
      <c r="N2563" s="6"/>
      <c r="O2563" s="6"/>
      <c r="P2563" s="6"/>
      <c r="Q2563" s="6"/>
      <c r="R2563" s="6"/>
      <c r="S2563" s="6"/>
      <c r="T2563" s="6"/>
    </row>
    <row r="2564" spans="6:20" x14ac:dyDescent="0.2">
      <c r="F2564" s="6"/>
      <c r="G2564" s="6"/>
      <c r="H2564" s="6"/>
      <c r="I2564" s="6"/>
      <c r="J2564" s="6"/>
      <c r="K2564" s="6"/>
      <c r="L2564" s="6"/>
      <c r="M2564" s="6"/>
      <c r="N2564" s="6"/>
      <c r="O2564" s="6"/>
      <c r="P2564" s="6"/>
      <c r="Q2564" s="6"/>
      <c r="R2564" s="6"/>
      <c r="S2564" s="6"/>
      <c r="T2564" s="6"/>
    </row>
    <row r="2565" spans="6:20" x14ac:dyDescent="0.2">
      <c r="F2565" s="6"/>
      <c r="G2565" s="6"/>
      <c r="H2565" s="6"/>
      <c r="I2565" s="6"/>
      <c r="J2565" s="6"/>
      <c r="K2565" s="6"/>
      <c r="L2565" s="6"/>
      <c r="M2565" s="6"/>
      <c r="N2565" s="6"/>
      <c r="O2565" s="6"/>
      <c r="P2565" s="6"/>
      <c r="Q2565" s="6"/>
      <c r="R2565" s="6"/>
      <c r="S2565" s="6"/>
      <c r="T2565" s="6"/>
    </row>
    <row r="2566" spans="6:20" x14ac:dyDescent="0.2">
      <c r="F2566" s="6"/>
      <c r="G2566" s="6"/>
      <c r="H2566" s="6"/>
      <c r="I2566" s="6"/>
      <c r="J2566" s="6"/>
      <c r="K2566" s="6"/>
      <c r="L2566" s="6"/>
      <c r="M2566" s="6"/>
      <c r="N2566" s="6"/>
      <c r="O2566" s="6"/>
      <c r="P2566" s="6"/>
      <c r="Q2566" s="6"/>
      <c r="R2566" s="6"/>
      <c r="S2566" s="6"/>
      <c r="T2566" s="6"/>
    </row>
    <row r="2567" spans="6:20" x14ac:dyDescent="0.2">
      <c r="F2567" s="6"/>
      <c r="G2567" s="6"/>
      <c r="H2567" s="6"/>
      <c r="I2567" s="6"/>
      <c r="J2567" s="6"/>
      <c r="K2567" s="6"/>
      <c r="L2567" s="6"/>
      <c r="M2567" s="6"/>
      <c r="N2567" s="6"/>
      <c r="O2567" s="6"/>
      <c r="P2567" s="6"/>
      <c r="Q2567" s="6"/>
      <c r="R2567" s="6"/>
      <c r="S2567" s="6"/>
      <c r="T2567" s="6"/>
    </row>
    <row r="2568" spans="6:20" x14ac:dyDescent="0.2">
      <c r="F2568" s="6"/>
      <c r="G2568" s="6"/>
      <c r="H2568" s="6"/>
      <c r="I2568" s="6"/>
      <c r="J2568" s="6"/>
      <c r="K2568" s="6"/>
      <c r="L2568" s="6"/>
      <c r="M2568" s="6"/>
      <c r="N2568" s="6"/>
      <c r="O2568" s="6"/>
      <c r="P2568" s="6"/>
      <c r="Q2568" s="6"/>
      <c r="R2568" s="6"/>
      <c r="S2568" s="6"/>
      <c r="T2568" s="6"/>
    </row>
    <row r="2569" spans="6:20" x14ac:dyDescent="0.2">
      <c r="F2569" s="6"/>
      <c r="G2569" s="6"/>
      <c r="H2569" s="6"/>
      <c r="I2569" s="6"/>
      <c r="J2569" s="6"/>
      <c r="K2569" s="6"/>
      <c r="L2569" s="6"/>
      <c r="M2569" s="6"/>
      <c r="N2569" s="6"/>
      <c r="O2569" s="6"/>
      <c r="P2569" s="6"/>
      <c r="Q2569" s="6"/>
      <c r="R2569" s="6"/>
      <c r="S2569" s="6"/>
      <c r="T2569" s="6"/>
    </row>
    <row r="2570" spans="6:20" x14ac:dyDescent="0.2">
      <c r="F2570" s="6"/>
      <c r="G2570" s="6"/>
      <c r="H2570" s="6"/>
      <c r="I2570" s="6"/>
      <c r="J2570" s="6"/>
      <c r="K2570" s="6"/>
      <c r="L2570" s="6"/>
      <c r="M2570" s="6"/>
      <c r="N2570" s="6"/>
      <c r="O2570" s="6"/>
      <c r="P2570" s="6"/>
      <c r="Q2570" s="6"/>
      <c r="R2570" s="6"/>
      <c r="S2570" s="6"/>
      <c r="T2570" s="6"/>
    </row>
    <row r="2571" spans="6:20" x14ac:dyDescent="0.2">
      <c r="F2571" s="6"/>
      <c r="G2571" s="6"/>
      <c r="H2571" s="6"/>
      <c r="I2571" s="6"/>
      <c r="J2571" s="6"/>
      <c r="K2571" s="6"/>
      <c r="L2571" s="6"/>
      <c r="M2571" s="6"/>
      <c r="N2571" s="6"/>
      <c r="O2571" s="6"/>
      <c r="P2571" s="6"/>
      <c r="Q2571" s="6"/>
      <c r="R2571" s="6"/>
      <c r="S2571" s="6"/>
      <c r="T2571" s="6"/>
    </row>
    <row r="2572" spans="6:20" x14ac:dyDescent="0.2">
      <c r="F2572" s="6"/>
      <c r="G2572" s="6"/>
      <c r="H2572" s="6"/>
      <c r="I2572" s="6"/>
      <c r="J2572" s="6"/>
      <c r="K2572" s="6"/>
      <c r="L2572" s="6"/>
      <c r="M2572" s="6"/>
      <c r="N2572" s="6"/>
      <c r="O2572" s="6"/>
      <c r="P2572" s="6"/>
      <c r="Q2572" s="6"/>
      <c r="R2572" s="6"/>
      <c r="S2572" s="6"/>
      <c r="T2572" s="6"/>
    </row>
    <row r="2573" spans="6:20" x14ac:dyDescent="0.2">
      <c r="F2573" s="6"/>
      <c r="G2573" s="6"/>
      <c r="H2573" s="6"/>
      <c r="I2573" s="6"/>
      <c r="J2573" s="6"/>
      <c r="K2573" s="6"/>
      <c r="L2573" s="6"/>
      <c r="M2573" s="6"/>
      <c r="N2573" s="6"/>
      <c r="O2573" s="6"/>
      <c r="P2573" s="6"/>
      <c r="Q2573" s="6"/>
      <c r="R2573" s="6"/>
      <c r="S2573" s="6"/>
      <c r="T2573" s="6"/>
    </row>
    <row r="2574" spans="6:20" x14ac:dyDescent="0.2">
      <c r="F2574" s="6"/>
      <c r="G2574" s="6"/>
      <c r="H2574" s="6"/>
      <c r="I2574" s="6"/>
      <c r="J2574" s="6"/>
      <c r="K2574" s="6"/>
      <c r="L2574" s="6"/>
      <c r="M2574" s="6"/>
      <c r="N2574" s="6"/>
      <c r="O2574" s="6"/>
      <c r="P2574" s="6"/>
      <c r="Q2574" s="6"/>
      <c r="R2574" s="6"/>
      <c r="S2574" s="6"/>
      <c r="T2574" s="6"/>
    </row>
    <row r="2575" spans="6:20" x14ac:dyDescent="0.2">
      <c r="F2575" s="6"/>
      <c r="G2575" s="6"/>
      <c r="H2575" s="6"/>
      <c r="I2575" s="6"/>
      <c r="J2575" s="6"/>
      <c r="K2575" s="6"/>
      <c r="L2575" s="6"/>
      <c r="M2575" s="6"/>
      <c r="N2575" s="6"/>
      <c r="O2575" s="6"/>
      <c r="P2575" s="6"/>
      <c r="Q2575" s="6"/>
      <c r="R2575" s="6"/>
      <c r="S2575" s="6"/>
      <c r="T2575" s="6"/>
    </row>
    <row r="2576" spans="6:20" x14ac:dyDescent="0.2">
      <c r="F2576" s="6"/>
      <c r="G2576" s="6"/>
      <c r="H2576" s="6"/>
      <c r="I2576" s="6"/>
      <c r="J2576" s="6"/>
      <c r="K2576" s="6"/>
      <c r="L2576" s="6"/>
      <c r="M2576" s="6"/>
      <c r="N2576" s="6"/>
      <c r="O2576" s="6"/>
      <c r="P2576" s="6"/>
      <c r="Q2576" s="6"/>
      <c r="R2576" s="6"/>
      <c r="S2576" s="6"/>
      <c r="T2576" s="6"/>
    </row>
    <row r="2577" spans="6:20" x14ac:dyDescent="0.2">
      <c r="F2577" s="6"/>
      <c r="G2577" s="6"/>
      <c r="H2577" s="6"/>
      <c r="I2577" s="6"/>
      <c r="J2577" s="6"/>
      <c r="K2577" s="6"/>
      <c r="L2577" s="6"/>
      <c r="M2577" s="6"/>
      <c r="N2577" s="6"/>
      <c r="O2577" s="6"/>
      <c r="P2577" s="6"/>
      <c r="Q2577" s="6"/>
      <c r="R2577" s="6"/>
      <c r="S2577" s="6"/>
      <c r="T2577" s="6"/>
    </row>
    <row r="2578" spans="6:20" x14ac:dyDescent="0.2">
      <c r="F2578" s="6"/>
      <c r="G2578" s="6"/>
      <c r="H2578" s="6"/>
      <c r="I2578" s="6"/>
      <c r="J2578" s="6"/>
      <c r="K2578" s="6"/>
      <c r="L2578" s="6"/>
      <c r="M2578" s="6"/>
      <c r="N2578" s="6"/>
      <c r="O2578" s="6"/>
      <c r="P2578" s="6"/>
      <c r="Q2578" s="6"/>
      <c r="R2578" s="6"/>
      <c r="S2578" s="6"/>
      <c r="T2578" s="6"/>
    </row>
    <row r="2579" spans="6:20" x14ac:dyDescent="0.2">
      <c r="F2579" s="6"/>
      <c r="G2579" s="6"/>
      <c r="H2579" s="6"/>
      <c r="I2579" s="6"/>
      <c r="J2579" s="6"/>
      <c r="K2579" s="6"/>
      <c r="L2579" s="6"/>
      <c r="M2579" s="6"/>
      <c r="N2579" s="6"/>
      <c r="O2579" s="6"/>
      <c r="P2579" s="6"/>
      <c r="Q2579" s="6"/>
      <c r="R2579" s="6"/>
      <c r="S2579" s="6"/>
      <c r="T2579" s="6"/>
    </row>
    <row r="2580" spans="6:20" x14ac:dyDescent="0.2">
      <c r="F2580" s="6"/>
      <c r="G2580" s="6"/>
      <c r="H2580" s="6"/>
      <c r="I2580" s="6"/>
      <c r="J2580" s="6"/>
      <c r="K2580" s="6"/>
      <c r="L2580" s="6"/>
      <c r="M2580" s="6"/>
      <c r="N2580" s="6"/>
      <c r="O2580" s="6"/>
      <c r="P2580" s="6"/>
      <c r="Q2580" s="6"/>
      <c r="R2580" s="6"/>
      <c r="S2580" s="6"/>
      <c r="T2580" s="6"/>
    </row>
    <row r="2581" spans="6:20" x14ac:dyDescent="0.2">
      <c r="F2581" s="6"/>
      <c r="G2581" s="6"/>
      <c r="H2581" s="6"/>
      <c r="I2581" s="6"/>
      <c r="J2581" s="6"/>
      <c r="K2581" s="6"/>
      <c r="L2581" s="6"/>
      <c r="M2581" s="6"/>
      <c r="N2581" s="6"/>
      <c r="O2581" s="6"/>
      <c r="P2581" s="6"/>
      <c r="Q2581" s="6"/>
      <c r="R2581" s="6"/>
      <c r="S2581" s="6"/>
      <c r="T2581" s="6"/>
    </row>
    <row r="2582" spans="6:20" x14ac:dyDescent="0.2">
      <c r="F2582" s="6"/>
      <c r="G2582" s="6"/>
      <c r="H2582" s="6"/>
      <c r="I2582" s="6"/>
      <c r="J2582" s="6"/>
      <c r="K2582" s="6"/>
      <c r="L2582" s="6"/>
      <c r="M2582" s="6"/>
      <c r="N2582" s="6"/>
      <c r="O2582" s="6"/>
      <c r="P2582" s="6"/>
      <c r="Q2582" s="6"/>
      <c r="R2582" s="6"/>
      <c r="S2582" s="6"/>
      <c r="T2582" s="6"/>
    </row>
    <row r="2583" spans="6:20" x14ac:dyDescent="0.2">
      <c r="F2583" s="6"/>
      <c r="G2583" s="6"/>
      <c r="H2583" s="6"/>
      <c r="I2583" s="6"/>
      <c r="J2583" s="6"/>
      <c r="K2583" s="6"/>
      <c r="L2583" s="6"/>
      <c r="M2583" s="6"/>
      <c r="N2583" s="6"/>
      <c r="O2583" s="6"/>
      <c r="P2583" s="6"/>
      <c r="Q2583" s="6"/>
      <c r="R2583" s="6"/>
      <c r="S2583" s="6"/>
      <c r="T2583" s="6"/>
    </row>
    <row r="2584" spans="6:20" x14ac:dyDescent="0.2">
      <c r="F2584" s="6"/>
      <c r="G2584" s="6"/>
      <c r="H2584" s="6"/>
      <c r="I2584" s="6"/>
      <c r="J2584" s="6"/>
      <c r="K2584" s="6"/>
      <c r="L2584" s="6"/>
      <c r="M2584" s="6"/>
      <c r="N2584" s="6"/>
      <c r="O2584" s="6"/>
      <c r="P2584" s="6"/>
      <c r="Q2584" s="6"/>
      <c r="R2584" s="6"/>
      <c r="S2584" s="6"/>
      <c r="T2584" s="6"/>
    </row>
    <row r="2585" spans="6:20" x14ac:dyDescent="0.2">
      <c r="F2585" s="6"/>
      <c r="G2585" s="6"/>
      <c r="H2585" s="6"/>
      <c r="I2585" s="6"/>
      <c r="J2585" s="6"/>
      <c r="K2585" s="6"/>
      <c r="L2585" s="6"/>
      <c r="M2585" s="6"/>
      <c r="N2585" s="6"/>
      <c r="O2585" s="6"/>
      <c r="P2585" s="6"/>
      <c r="Q2585" s="6"/>
      <c r="R2585" s="6"/>
      <c r="S2585" s="6"/>
      <c r="T2585" s="6"/>
    </row>
    <row r="2586" spans="6:20" x14ac:dyDescent="0.2">
      <c r="F2586" s="6"/>
      <c r="G2586" s="6"/>
      <c r="H2586" s="6"/>
      <c r="I2586" s="6"/>
      <c r="J2586" s="6"/>
      <c r="K2586" s="6"/>
      <c r="L2586" s="6"/>
      <c r="M2586" s="6"/>
      <c r="N2586" s="6"/>
      <c r="O2586" s="6"/>
      <c r="P2586" s="6"/>
      <c r="Q2586" s="6"/>
      <c r="R2586" s="6"/>
      <c r="S2586" s="6"/>
      <c r="T2586" s="6"/>
    </row>
    <row r="2587" spans="6:20" x14ac:dyDescent="0.2">
      <c r="F2587" s="6"/>
      <c r="G2587" s="6"/>
      <c r="H2587" s="6"/>
      <c r="I2587" s="6"/>
      <c r="J2587" s="6"/>
      <c r="K2587" s="6"/>
      <c r="L2587" s="6"/>
      <c r="M2587" s="6"/>
      <c r="N2587" s="6"/>
      <c r="O2587" s="6"/>
      <c r="P2587" s="6"/>
      <c r="Q2587" s="6"/>
      <c r="R2587" s="6"/>
      <c r="S2587" s="6"/>
      <c r="T2587" s="6"/>
    </row>
    <row r="2588" spans="6:20" x14ac:dyDescent="0.2">
      <c r="F2588" s="6"/>
      <c r="G2588" s="6"/>
      <c r="H2588" s="6"/>
      <c r="I2588" s="6"/>
      <c r="J2588" s="6"/>
      <c r="K2588" s="6"/>
      <c r="L2588" s="6"/>
      <c r="M2588" s="6"/>
      <c r="N2588" s="6"/>
      <c r="O2588" s="6"/>
      <c r="P2588" s="6"/>
      <c r="Q2588" s="6"/>
      <c r="R2588" s="6"/>
      <c r="S2588" s="6"/>
      <c r="T2588" s="6"/>
    </row>
    <row r="2589" spans="6:20" x14ac:dyDescent="0.2">
      <c r="F2589" s="6"/>
      <c r="G2589" s="6"/>
      <c r="H2589" s="6"/>
      <c r="I2589" s="6"/>
      <c r="J2589" s="6"/>
      <c r="K2589" s="6"/>
      <c r="L2589" s="6"/>
      <c r="M2589" s="6"/>
      <c r="N2589" s="6"/>
      <c r="O2589" s="6"/>
      <c r="P2589" s="6"/>
      <c r="Q2589" s="6"/>
      <c r="R2589" s="6"/>
      <c r="S2589" s="6"/>
      <c r="T2589" s="6"/>
    </row>
    <row r="2590" spans="6:20" x14ac:dyDescent="0.2">
      <c r="F2590" s="6"/>
      <c r="G2590" s="6"/>
      <c r="H2590" s="6"/>
      <c r="I2590" s="6"/>
      <c r="J2590" s="6"/>
      <c r="K2590" s="6"/>
      <c r="L2590" s="6"/>
      <c r="M2590" s="6"/>
      <c r="N2590" s="6"/>
      <c r="O2590" s="6"/>
      <c r="P2590" s="6"/>
      <c r="Q2590" s="6"/>
      <c r="R2590" s="6"/>
      <c r="S2590" s="6"/>
      <c r="T2590" s="6"/>
    </row>
    <row r="2591" spans="6:20" x14ac:dyDescent="0.2">
      <c r="F2591" s="6"/>
      <c r="G2591" s="6"/>
      <c r="H2591" s="6"/>
      <c r="I2591" s="6"/>
      <c r="J2591" s="6"/>
      <c r="K2591" s="6"/>
      <c r="L2591" s="6"/>
      <c r="M2591" s="6"/>
      <c r="N2591" s="6"/>
      <c r="O2591" s="6"/>
      <c r="P2591" s="6"/>
      <c r="Q2591" s="6"/>
      <c r="R2591" s="6"/>
      <c r="S2591" s="6"/>
      <c r="T2591" s="6"/>
    </row>
    <row r="2592" spans="6:20" x14ac:dyDescent="0.2">
      <c r="F2592" s="6"/>
      <c r="G2592" s="6"/>
      <c r="H2592" s="6"/>
      <c r="I2592" s="6"/>
      <c r="J2592" s="6"/>
      <c r="K2592" s="6"/>
      <c r="L2592" s="6"/>
      <c r="M2592" s="6"/>
      <c r="N2592" s="6"/>
      <c r="O2592" s="6"/>
      <c r="P2592" s="6"/>
      <c r="Q2592" s="6"/>
      <c r="R2592" s="6"/>
      <c r="S2592" s="6"/>
      <c r="T2592" s="6"/>
    </row>
    <row r="2593" spans="6:20" x14ac:dyDescent="0.2">
      <c r="F2593" s="6"/>
      <c r="G2593" s="6"/>
      <c r="H2593" s="6"/>
      <c r="I2593" s="6"/>
      <c r="J2593" s="6"/>
      <c r="K2593" s="6"/>
      <c r="L2593" s="6"/>
      <c r="M2593" s="6"/>
      <c r="N2593" s="6"/>
      <c r="O2593" s="6"/>
      <c r="P2593" s="6"/>
      <c r="Q2593" s="6"/>
      <c r="R2593" s="6"/>
      <c r="S2593" s="6"/>
      <c r="T2593" s="6"/>
    </row>
    <row r="2594" spans="6:20" x14ac:dyDescent="0.2">
      <c r="F2594" s="6"/>
      <c r="G2594" s="6"/>
      <c r="H2594" s="6"/>
      <c r="I2594" s="6"/>
      <c r="J2594" s="6"/>
      <c r="K2594" s="6"/>
      <c r="L2594" s="6"/>
      <c r="M2594" s="6"/>
      <c r="N2594" s="6"/>
      <c r="O2594" s="6"/>
      <c r="P2594" s="6"/>
      <c r="Q2594" s="6"/>
      <c r="R2594" s="6"/>
      <c r="S2594" s="6"/>
      <c r="T2594" s="6"/>
    </row>
    <row r="2595" spans="6:20" x14ac:dyDescent="0.2">
      <c r="F2595" s="6"/>
      <c r="G2595" s="6"/>
      <c r="H2595" s="6"/>
      <c r="I2595" s="6"/>
      <c r="J2595" s="6"/>
      <c r="K2595" s="6"/>
      <c r="L2595" s="6"/>
      <c r="M2595" s="6"/>
      <c r="N2595" s="6"/>
      <c r="O2595" s="6"/>
      <c r="P2595" s="6"/>
      <c r="Q2595" s="6"/>
      <c r="R2595" s="6"/>
      <c r="S2595" s="6"/>
      <c r="T2595" s="6"/>
    </row>
    <row r="2596" spans="6:20" x14ac:dyDescent="0.2">
      <c r="F2596" s="6"/>
      <c r="G2596" s="6"/>
      <c r="H2596" s="6"/>
      <c r="I2596" s="6"/>
      <c r="J2596" s="6"/>
      <c r="K2596" s="6"/>
      <c r="L2596" s="6"/>
      <c r="M2596" s="6"/>
      <c r="N2596" s="6"/>
      <c r="O2596" s="6"/>
      <c r="P2596" s="6"/>
      <c r="Q2596" s="6"/>
      <c r="R2596" s="6"/>
      <c r="S2596" s="6"/>
      <c r="T2596" s="6"/>
    </row>
    <row r="2597" spans="6:20" x14ac:dyDescent="0.2">
      <c r="F2597" s="6"/>
      <c r="G2597" s="6"/>
      <c r="H2597" s="6"/>
      <c r="I2597" s="6"/>
      <c r="J2597" s="6"/>
      <c r="K2597" s="6"/>
      <c r="L2597" s="6"/>
      <c r="M2597" s="6"/>
      <c r="N2597" s="6"/>
      <c r="O2597" s="6"/>
      <c r="P2597" s="6"/>
      <c r="Q2597" s="6"/>
      <c r="R2597" s="6"/>
      <c r="S2597" s="6"/>
      <c r="T2597" s="6"/>
    </row>
    <row r="2598" spans="6:20" x14ac:dyDescent="0.2">
      <c r="F2598" s="6"/>
      <c r="G2598" s="6"/>
      <c r="H2598" s="6"/>
      <c r="I2598" s="6"/>
      <c r="J2598" s="6"/>
      <c r="K2598" s="6"/>
      <c r="L2598" s="6"/>
      <c r="M2598" s="6"/>
      <c r="N2598" s="6"/>
      <c r="O2598" s="6"/>
      <c r="P2598" s="6"/>
      <c r="Q2598" s="6"/>
      <c r="R2598" s="6"/>
      <c r="S2598" s="6"/>
      <c r="T2598" s="6"/>
    </row>
    <row r="2599" spans="6:20" x14ac:dyDescent="0.2">
      <c r="F2599" s="6"/>
      <c r="G2599" s="6"/>
      <c r="H2599" s="6"/>
      <c r="I2599" s="6"/>
      <c r="J2599" s="6"/>
      <c r="K2599" s="6"/>
      <c r="L2599" s="6"/>
      <c r="M2599" s="6"/>
      <c r="N2599" s="6"/>
      <c r="O2599" s="6"/>
      <c r="P2599" s="6"/>
      <c r="Q2599" s="6"/>
      <c r="R2599" s="6"/>
      <c r="S2599" s="6"/>
      <c r="T2599" s="6"/>
    </row>
    <row r="2600" spans="6:20" x14ac:dyDescent="0.2">
      <c r="F2600" s="6"/>
      <c r="G2600" s="6"/>
      <c r="H2600" s="6"/>
      <c r="I2600" s="6"/>
      <c r="J2600" s="6"/>
      <c r="K2600" s="6"/>
      <c r="L2600" s="6"/>
      <c r="M2600" s="6"/>
      <c r="N2600" s="6"/>
      <c r="O2600" s="6"/>
      <c r="P2600" s="6"/>
      <c r="Q2600" s="6"/>
      <c r="R2600" s="6"/>
      <c r="S2600" s="6"/>
      <c r="T2600" s="6"/>
    </row>
    <row r="2601" spans="6:20" x14ac:dyDescent="0.2">
      <c r="F2601" s="6"/>
      <c r="G2601" s="6"/>
      <c r="H2601" s="6"/>
      <c r="I2601" s="6"/>
      <c r="J2601" s="6"/>
      <c r="K2601" s="6"/>
      <c r="L2601" s="6"/>
      <c r="M2601" s="6"/>
      <c r="N2601" s="6"/>
      <c r="O2601" s="6"/>
      <c r="P2601" s="6"/>
      <c r="Q2601" s="6"/>
      <c r="R2601" s="6"/>
      <c r="S2601" s="6"/>
      <c r="T2601" s="6"/>
    </row>
    <row r="2602" spans="6:20" x14ac:dyDescent="0.2">
      <c r="F2602" s="6"/>
      <c r="G2602" s="6"/>
      <c r="H2602" s="6"/>
      <c r="I2602" s="6"/>
      <c r="J2602" s="6"/>
      <c r="K2602" s="6"/>
      <c r="L2602" s="6"/>
      <c r="M2602" s="6"/>
      <c r="N2602" s="6"/>
      <c r="O2602" s="6"/>
      <c r="P2602" s="6"/>
      <c r="Q2602" s="6"/>
      <c r="R2602" s="6"/>
      <c r="S2602" s="6"/>
      <c r="T2602" s="6"/>
    </row>
    <row r="2603" spans="6:20" x14ac:dyDescent="0.2">
      <c r="F2603" s="6"/>
      <c r="G2603" s="6"/>
      <c r="H2603" s="6"/>
      <c r="I2603" s="6"/>
      <c r="J2603" s="6"/>
      <c r="K2603" s="6"/>
      <c r="L2603" s="6"/>
      <c r="M2603" s="6"/>
      <c r="N2603" s="6"/>
      <c r="O2603" s="6"/>
      <c r="P2603" s="6"/>
      <c r="Q2603" s="6"/>
      <c r="R2603" s="6"/>
      <c r="S2603" s="6"/>
      <c r="T2603" s="6"/>
    </row>
    <row r="2604" spans="6:20" x14ac:dyDescent="0.2">
      <c r="F2604" s="6"/>
      <c r="G2604" s="6"/>
      <c r="H2604" s="6"/>
      <c r="I2604" s="6"/>
      <c r="J2604" s="6"/>
      <c r="K2604" s="6"/>
      <c r="L2604" s="6"/>
      <c r="M2604" s="6"/>
      <c r="N2604" s="6"/>
      <c r="O2604" s="6"/>
      <c r="P2604" s="6"/>
      <c r="Q2604" s="6"/>
      <c r="R2604" s="6"/>
      <c r="S2604" s="6"/>
      <c r="T2604" s="6"/>
    </row>
    <row r="2605" spans="6:20" x14ac:dyDescent="0.2">
      <c r="F2605" s="6"/>
      <c r="G2605" s="6"/>
      <c r="H2605" s="6"/>
      <c r="I2605" s="6"/>
      <c r="J2605" s="6"/>
      <c r="K2605" s="6"/>
      <c r="L2605" s="6"/>
      <c r="M2605" s="6"/>
      <c r="N2605" s="6"/>
      <c r="O2605" s="6"/>
      <c r="P2605" s="6"/>
      <c r="Q2605" s="6"/>
      <c r="R2605" s="6"/>
      <c r="S2605" s="6"/>
      <c r="T2605" s="6"/>
    </row>
    <row r="2606" spans="6:20" x14ac:dyDescent="0.2">
      <c r="F2606" s="6"/>
      <c r="G2606" s="6"/>
      <c r="H2606" s="6"/>
      <c r="I2606" s="6"/>
      <c r="J2606" s="6"/>
      <c r="K2606" s="6"/>
      <c r="L2606" s="6"/>
      <c r="M2606" s="6"/>
      <c r="N2606" s="6"/>
      <c r="O2606" s="6"/>
      <c r="P2606" s="6"/>
      <c r="Q2606" s="6"/>
      <c r="R2606" s="6"/>
      <c r="S2606" s="6"/>
      <c r="T2606" s="6"/>
    </row>
    <row r="2607" spans="6:20" x14ac:dyDescent="0.2">
      <c r="F2607" s="6"/>
      <c r="G2607" s="6"/>
      <c r="H2607" s="6"/>
      <c r="I2607" s="6"/>
      <c r="J2607" s="6"/>
      <c r="K2607" s="6"/>
      <c r="L2607" s="6"/>
      <c r="M2607" s="6"/>
      <c r="N2607" s="6"/>
      <c r="O2607" s="6"/>
      <c r="P2607" s="6"/>
      <c r="Q2607" s="6"/>
      <c r="R2607" s="6"/>
      <c r="S2607" s="6"/>
      <c r="T2607" s="6"/>
    </row>
    <row r="2608" spans="6:20" x14ac:dyDescent="0.2">
      <c r="F2608" s="6"/>
      <c r="G2608" s="6"/>
      <c r="H2608" s="6"/>
      <c r="I2608" s="6"/>
      <c r="J2608" s="6"/>
      <c r="K2608" s="6"/>
      <c r="L2608" s="6"/>
      <c r="M2608" s="6"/>
      <c r="N2608" s="6"/>
      <c r="O2608" s="6"/>
      <c r="P2608" s="6"/>
      <c r="Q2608" s="6"/>
      <c r="R2608" s="6"/>
      <c r="S2608" s="6"/>
      <c r="T2608" s="6"/>
    </row>
    <row r="2609" spans="6:20" x14ac:dyDescent="0.2">
      <c r="F2609" s="6"/>
      <c r="G2609" s="6"/>
      <c r="H2609" s="6"/>
      <c r="I2609" s="6"/>
      <c r="J2609" s="6"/>
      <c r="K2609" s="6"/>
      <c r="L2609" s="6"/>
      <c r="M2609" s="6"/>
      <c r="N2609" s="6"/>
      <c r="O2609" s="6"/>
      <c r="P2609" s="6"/>
      <c r="Q2609" s="6"/>
      <c r="R2609" s="6"/>
      <c r="S2609" s="6"/>
      <c r="T2609" s="6"/>
    </row>
    <row r="2610" spans="6:20" x14ac:dyDescent="0.2">
      <c r="F2610" s="6"/>
      <c r="G2610" s="6"/>
      <c r="H2610" s="6"/>
      <c r="I2610" s="6"/>
      <c r="J2610" s="6"/>
      <c r="K2610" s="6"/>
      <c r="L2610" s="6"/>
      <c r="M2610" s="6"/>
      <c r="N2610" s="6"/>
      <c r="O2610" s="6"/>
      <c r="P2610" s="6"/>
      <c r="Q2610" s="6"/>
      <c r="R2610" s="6"/>
      <c r="S2610" s="6"/>
      <c r="T2610" s="6"/>
    </row>
    <row r="2611" spans="6:20" x14ac:dyDescent="0.2">
      <c r="F2611" s="6"/>
      <c r="G2611" s="6"/>
      <c r="H2611" s="6"/>
      <c r="I2611" s="6"/>
      <c r="J2611" s="6"/>
      <c r="K2611" s="6"/>
      <c r="L2611" s="6"/>
      <c r="M2611" s="6"/>
      <c r="N2611" s="6"/>
      <c r="O2611" s="6"/>
      <c r="P2611" s="6"/>
      <c r="Q2611" s="6"/>
      <c r="R2611" s="6"/>
      <c r="S2611" s="6"/>
      <c r="T2611" s="6"/>
    </row>
    <row r="2612" spans="6:20" x14ac:dyDescent="0.2">
      <c r="F2612" s="6"/>
      <c r="G2612" s="6"/>
      <c r="H2612" s="6"/>
      <c r="I2612" s="6"/>
      <c r="J2612" s="6"/>
      <c r="K2612" s="6"/>
      <c r="L2612" s="6"/>
      <c r="M2612" s="6"/>
      <c r="N2612" s="6"/>
      <c r="O2612" s="6"/>
      <c r="P2612" s="6"/>
      <c r="Q2612" s="6"/>
      <c r="R2612" s="6"/>
      <c r="S2612" s="6"/>
      <c r="T2612" s="6"/>
    </row>
    <row r="2613" spans="6:20" x14ac:dyDescent="0.2">
      <c r="F2613" s="6"/>
      <c r="G2613" s="6"/>
      <c r="H2613" s="6"/>
      <c r="I2613" s="6"/>
      <c r="J2613" s="6"/>
      <c r="K2613" s="6"/>
      <c r="L2613" s="6"/>
      <c r="M2613" s="6"/>
      <c r="N2613" s="6"/>
      <c r="O2613" s="6"/>
      <c r="P2613" s="6"/>
      <c r="Q2613" s="6"/>
      <c r="R2613" s="6"/>
      <c r="S2613" s="6"/>
      <c r="T2613" s="6"/>
    </row>
    <row r="2614" spans="6:20" x14ac:dyDescent="0.2">
      <c r="F2614" s="6"/>
      <c r="G2614" s="6"/>
      <c r="H2614" s="6"/>
      <c r="I2614" s="6"/>
      <c r="J2614" s="6"/>
      <c r="K2614" s="6"/>
      <c r="L2614" s="6"/>
      <c r="M2614" s="6"/>
      <c r="N2614" s="6"/>
      <c r="O2614" s="6"/>
      <c r="P2614" s="6"/>
      <c r="Q2614" s="6"/>
      <c r="R2614" s="6"/>
      <c r="S2614" s="6"/>
      <c r="T2614" s="6"/>
    </row>
    <row r="2615" spans="6:20" x14ac:dyDescent="0.2">
      <c r="F2615" s="6"/>
      <c r="G2615" s="6"/>
      <c r="H2615" s="6"/>
      <c r="I2615" s="6"/>
      <c r="J2615" s="6"/>
      <c r="K2615" s="6"/>
      <c r="L2615" s="6"/>
      <c r="M2615" s="6"/>
      <c r="N2615" s="6"/>
      <c r="O2615" s="6"/>
      <c r="P2615" s="6"/>
      <c r="Q2615" s="6"/>
      <c r="R2615" s="6"/>
      <c r="S2615" s="6"/>
      <c r="T2615" s="6"/>
    </row>
    <row r="2616" spans="6:20" x14ac:dyDescent="0.2">
      <c r="F2616" s="6"/>
      <c r="G2616" s="6"/>
      <c r="H2616" s="6"/>
      <c r="I2616" s="6"/>
      <c r="J2616" s="6"/>
      <c r="K2616" s="6"/>
      <c r="L2616" s="6"/>
      <c r="M2616" s="6"/>
      <c r="N2616" s="6"/>
      <c r="O2616" s="6"/>
      <c r="P2616" s="6"/>
      <c r="Q2616" s="6"/>
      <c r="R2616" s="6"/>
      <c r="S2616" s="6"/>
      <c r="T2616" s="6"/>
    </row>
    <row r="2617" spans="6:20" x14ac:dyDescent="0.2">
      <c r="F2617" s="6"/>
      <c r="G2617" s="6"/>
      <c r="H2617" s="6"/>
      <c r="I2617" s="6"/>
      <c r="J2617" s="6"/>
      <c r="K2617" s="6"/>
      <c r="L2617" s="6"/>
      <c r="M2617" s="6"/>
      <c r="N2617" s="6"/>
      <c r="O2617" s="6"/>
      <c r="P2617" s="6"/>
      <c r="Q2617" s="6"/>
      <c r="R2617" s="6"/>
      <c r="S2617" s="6"/>
      <c r="T2617" s="6"/>
    </row>
    <row r="2618" spans="6:20" x14ac:dyDescent="0.2">
      <c r="F2618" s="6"/>
      <c r="G2618" s="6"/>
      <c r="H2618" s="6"/>
      <c r="I2618" s="6"/>
      <c r="J2618" s="6"/>
      <c r="K2618" s="6"/>
      <c r="L2618" s="6"/>
      <c r="M2618" s="6"/>
      <c r="N2618" s="6"/>
      <c r="O2618" s="6"/>
      <c r="P2618" s="6"/>
      <c r="Q2618" s="6"/>
      <c r="R2618" s="6"/>
      <c r="S2618" s="6"/>
      <c r="T2618" s="6"/>
    </row>
    <row r="2619" spans="6:20" x14ac:dyDescent="0.2">
      <c r="F2619" s="6"/>
      <c r="G2619" s="6"/>
      <c r="H2619" s="6"/>
      <c r="I2619" s="6"/>
      <c r="J2619" s="6"/>
      <c r="K2619" s="6"/>
      <c r="L2619" s="6"/>
      <c r="M2619" s="6"/>
      <c r="N2619" s="6"/>
      <c r="O2619" s="6"/>
      <c r="P2619" s="6"/>
      <c r="Q2619" s="6"/>
      <c r="R2619" s="6"/>
      <c r="S2619" s="6"/>
      <c r="T2619" s="6"/>
    </row>
    <row r="2620" spans="6:20" x14ac:dyDescent="0.2">
      <c r="F2620" s="6"/>
      <c r="G2620" s="6"/>
      <c r="H2620" s="6"/>
      <c r="I2620" s="6"/>
      <c r="J2620" s="6"/>
      <c r="K2620" s="6"/>
      <c r="L2620" s="6"/>
      <c r="M2620" s="6"/>
      <c r="N2620" s="6"/>
      <c r="O2620" s="6"/>
      <c r="P2620" s="6"/>
      <c r="Q2620" s="6"/>
      <c r="R2620" s="6"/>
      <c r="S2620" s="6"/>
      <c r="T2620" s="6"/>
    </row>
    <row r="2621" spans="6:20" x14ac:dyDescent="0.2">
      <c r="F2621" s="6"/>
      <c r="G2621" s="6"/>
      <c r="H2621" s="6"/>
      <c r="I2621" s="6"/>
      <c r="J2621" s="6"/>
      <c r="K2621" s="6"/>
      <c r="L2621" s="6"/>
      <c r="M2621" s="6"/>
      <c r="N2621" s="6"/>
      <c r="O2621" s="6"/>
      <c r="P2621" s="6"/>
      <c r="Q2621" s="6"/>
      <c r="R2621" s="6"/>
      <c r="S2621" s="6"/>
      <c r="T2621" s="6"/>
    </row>
    <row r="2622" spans="6:20" x14ac:dyDescent="0.2">
      <c r="F2622" s="6"/>
      <c r="G2622" s="6"/>
      <c r="H2622" s="6"/>
      <c r="I2622" s="6"/>
      <c r="J2622" s="6"/>
      <c r="K2622" s="6"/>
      <c r="L2622" s="6"/>
      <c r="M2622" s="6"/>
      <c r="N2622" s="6"/>
      <c r="O2622" s="6"/>
      <c r="P2622" s="6"/>
      <c r="Q2622" s="6"/>
      <c r="R2622" s="6"/>
      <c r="S2622" s="6"/>
      <c r="T2622" s="6"/>
    </row>
    <row r="2623" spans="6:20" x14ac:dyDescent="0.2">
      <c r="F2623" s="6"/>
      <c r="G2623" s="6"/>
      <c r="H2623" s="6"/>
      <c r="I2623" s="6"/>
      <c r="J2623" s="6"/>
      <c r="K2623" s="6"/>
      <c r="L2623" s="6"/>
      <c r="M2623" s="6"/>
      <c r="N2623" s="6"/>
      <c r="O2623" s="6"/>
      <c r="P2623" s="6"/>
      <c r="Q2623" s="6"/>
      <c r="R2623" s="6"/>
      <c r="S2623" s="6"/>
      <c r="T2623" s="6"/>
    </row>
    <row r="2624" spans="6:20" x14ac:dyDescent="0.2">
      <c r="F2624" s="6"/>
      <c r="G2624" s="6"/>
      <c r="H2624" s="6"/>
      <c r="I2624" s="6"/>
      <c r="J2624" s="6"/>
      <c r="K2624" s="6"/>
      <c r="L2624" s="6"/>
      <c r="M2624" s="6"/>
      <c r="N2624" s="6"/>
      <c r="O2624" s="6"/>
      <c r="P2624" s="6"/>
      <c r="Q2624" s="6"/>
      <c r="R2624" s="6"/>
      <c r="S2624" s="6"/>
      <c r="T2624" s="6"/>
    </row>
    <row r="2625" spans="6:20" x14ac:dyDescent="0.2">
      <c r="F2625" s="6"/>
      <c r="G2625" s="6"/>
      <c r="H2625" s="6"/>
      <c r="I2625" s="6"/>
      <c r="J2625" s="6"/>
      <c r="K2625" s="6"/>
      <c r="L2625" s="6"/>
      <c r="M2625" s="6"/>
      <c r="N2625" s="6"/>
      <c r="O2625" s="6"/>
      <c r="P2625" s="6"/>
      <c r="Q2625" s="6"/>
      <c r="R2625" s="6"/>
      <c r="S2625" s="6"/>
      <c r="T2625" s="6"/>
    </row>
    <row r="2626" spans="6:20" x14ac:dyDescent="0.2">
      <c r="F2626" s="6"/>
      <c r="G2626" s="6"/>
      <c r="H2626" s="6"/>
      <c r="I2626" s="6"/>
      <c r="J2626" s="6"/>
      <c r="K2626" s="6"/>
      <c r="L2626" s="6"/>
      <c r="M2626" s="6"/>
      <c r="N2626" s="6"/>
      <c r="O2626" s="6"/>
      <c r="P2626" s="6"/>
      <c r="Q2626" s="6"/>
      <c r="R2626" s="6"/>
      <c r="S2626" s="6"/>
      <c r="T2626" s="6"/>
    </row>
    <row r="2627" spans="6:20" x14ac:dyDescent="0.2">
      <c r="F2627" s="6"/>
      <c r="G2627" s="6"/>
      <c r="H2627" s="6"/>
      <c r="I2627" s="6"/>
      <c r="J2627" s="6"/>
      <c r="K2627" s="6"/>
      <c r="L2627" s="6"/>
      <c r="M2627" s="6"/>
      <c r="N2627" s="6"/>
      <c r="O2627" s="6"/>
      <c r="P2627" s="6"/>
      <c r="Q2627" s="6"/>
      <c r="R2627" s="6"/>
      <c r="S2627" s="6"/>
      <c r="T2627" s="6"/>
    </row>
    <row r="2628" spans="6:20" x14ac:dyDescent="0.2">
      <c r="F2628" s="6"/>
      <c r="G2628" s="6"/>
      <c r="H2628" s="6"/>
      <c r="I2628" s="6"/>
      <c r="J2628" s="6"/>
      <c r="K2628" s="6"/>
      <c r="L2628" s="6"/>
      <c r="M2628" s="6"/>
      <c r="N2628" s="6"/>
      <c r="O2628" s="6"/>
      <c r="P2628" s="6"/>
      <c r="Q2628" s="6"/>
      <c r="R2628" s="6"/>
      <c r="S2628" s="6"/>
      <c r="T2628" s="6"/>
    </row>
    <row r="2629" spans="6:20" x14ac:dyDescent="0.2">
      <c r="F2629" s="6"/>
      <c r="G2629" s="6"/>
      <c r="H2629" s="6"/>
      <c r="I2629" s="6"/>
      <c r="J2629" s="6"/>
      <c r="K2629" s="6"/>
      <c r="L2629" s="6"/>
      <c r="M2629" s="6"/>
      <c r="N2629" s="6"/>
      <c r="O2629" s="6"/>
      <c r="P2629" s="6"/>
      <c r="Q2629" s="6"/>
      <c r="R2629" s="6"/>
      <c r="S2629" s="6"/>
      <c r="T2629" s="6"/>
    </row>
    <row r="2630" spans="6:20" x14ac:dyDescent="0.2">
      <c r="F2630" s="6"/>
      <c r="G2630" s="6"/>
      <c r="H2630" s="6"/>
      <c r="I2630" s="6"/>
      <c r="J2630" s="6"/>
      <c r="K2630" s="6"/>
      <c r="L2630" s="6"/>
      <c r="M2630" s="6"/>
      <c r="N2630" s="6"/>
      <c r="O2630" s="6"/>
      <c r="P2630" s="6"/>
      <c r="Q2630" s="6"/>
      <c r="R2630" s="6"/>
      <c r="S2630" s="6"/>
      <c r="T2630" s="6"/>
    </row>
    <row r="2631" spans="6:20" x14ac:dyDescent="0.2">
      <c r="F2631" s="6"/>
      <c r="G2631" s="6"/>
      <c r="H2631" s="6"/>
      <c r="I2631" s="6"/>
      <c r="J2631" s="6"/>
      <c r="K2631" s="6"/>
      <c r="L2631" s="6"/>
      <c r="M2631" s="6"/>
      <c r="N2631" s="6"/>
      <c r="O2631" s="6"/>
      <c r="P2631" s="6"/>
      <c r="Q2631" s="6"/>
      <c r="R2631" s="6"/>
      <c r="S2631" s="6"/>
      <c r="T2631" s="6"/>
    </row>
    <row r="2632" spans="6:20" x14ac:dyDescent="0.2">
      <c r="F2632" s="6"/>
      <c r="G2632" s="6"/>
      <c r="H2632" s="6"/>
      <c r="I2632" s="6"/>
      <c r="J2632" s="6"/>
      <c r="K2632" s="6"/>
      <c r="L2632" s="6"/>
      <c r="M2632" s="6"/>
      <c r="N2632" s="6"/>
      <c r="O2632" s="6"/>
      <c r="P2632" s="6"/>
      <c r="Q2632" s="6"/>
      <c r="R2632" s="6"/>
      <c r="S2632" s="6"/>
      <c r="T2632" s="6"/>
    </row>
    <row r="2633" spans="6:20" x14ac:dyDescent="0.2">
      <c r="F2633" s="6"/>
      <c r="G2633" s="6"/>
      <c r="H2633" s="6"/>
      <c r="I2633" s="6"/>
      <c r="J2633" s="6"/>
      <c r="K2633" s="6"/>
      <c r="L2633" s="6"/>
      <c r="M2633" s="6"/>
      <c r="N2633" s="6"/>
      <c r="O2633" s="6"/>
      <c r="P2633" s="6"/>
      <c r="Q2633" s="6"/>
      <c r="R2633" s="6"/>
      <c r="S2633" s="6"/>
      <c r="T2633" s="6"/>
    </row>
    <row r="2634" spans="6:20" x14ac:dyDescent="0.2">
      <c r="F2634" s="6"/>
      <c r="G2634" s="6"/>
      <c r="H2634" s="6"/>
      <c r="I2634" s="6"/>
      <c r="J2634" s="6"/>
      <c r="K2634" s="6"/>
      <c r="L2634" s="6"/>
      <c r="M2634" s="6"/>
      <c r="N2634" s="6"/>
      <c r="O2634" s="6"/>
      <c r="P2634" s="6"/>
      <c r="Q2634" s="6"/>
      <c r="R2634" s="6"/>
      <c r="S2634" s="6"/>
      <c r="T2634" s="6"/>
    </row>
    <row r="2635" spans="6:20" x14ac:dyDescent="0.2">
      <c r="F2635" s="6"/>
      <c r="G2635" s="6"/>
      <c r="H2635" s="6"/>
      <c r="I2635" s="6"/>
      <c r="J2635" s="6"/>
      <c r="K2635" s="6"/>
      <c r="L2635" s="6"/>
      <c r="M2635" s="6"/>
      <c r="N2635" s="6"/>
      <c r="O2635" s="6"/>
      <c r="P2635" s="6"/>
      <c r="Q2635" s="6"/>
      <c r="R2635" s="6"/>
      <c r="S2635" s="6"/>
      <c r="T2635" s="6"/>
    </row>
    <row r="2636" spans="6:20" x14ac:dyDescent="0.2">
      <c r="F2636" s="6"/>
      <c r="G2636" s="6"/>
      <c r="H2636" s="6"/>
      <c r="I2636" s="6"/>
      <c r="J2636" s="6"/>
      <c r="K2636" s="6"/>
      <c r="L2636" s="6"/>
      <c r="M2636" s="6"/>
      <c r="N2636" s="6"/>
      <c r="O2636" s="6"/>
      <c r="P2636" s="6"/>
      <c r="Q2636" s="6"/>
      <c r="R2636" s="6"/>
      <c r="S2636" s="6"/>
      <c r="T2636" s="6"/>
    </row>
    <row r="2637" spans="6:20" x14ac:dyDescent="0.2">
      <c r="F2637" s="6"/>
      <c r="G2637" s="6"/>
      <c r="H2637" s="6"/>
      <c r="I2637" s="6"/>
      <c r="J2637" s="6"/>
      <c r="K2637" s="6"/>
      <c r="L2637" s="6"/>
      <c r="M2637" s="6"/>
      <c r="N2637" s="6"/>
      <c r="O2637" s="6"/>
      <c r="P2637" s="6"/>
      <c r="Q2637" s="6"/>
      <c r="R2637" s="6"/>
      <c r="S2637" s="6"/>
      <c r="T2637" s="6"/>
    </row>
    <row r="2638" spans="6:20" x14ac:dyDescent="0.2">
      <c r="F2638" s="6"/>
      <c r="G2638" s="6"/>
      <c r="H2638" s="6"/>
      <c r="I2638" s="6"/>
      <c r="J2638" s="6"/>
      <c r="K2638" s="6"/>
      <c r="L2638" s="6"/>
      <c r="M2638" s="6"/>
      <c r="N2638" s="6"/>
      <c r="O2638" s="6"/>
      <c r="P2638" s="6"/>
      <c r="Q2638" s="6"/>
      <c r="R2638" s="6"/>
      <c r="S2638" s="6"/>
      <c r="T2638" s="6"/>
    </row>
    <row r="2639" spans="6:20" x14ac:dyDescent="0.2">
      <c r="F2639" s="6"/>
      <c r="G2639" s="6"/>
      <c r="H2639" s="6"/>
      <c r="I2639" s="6"/>
      <c r="J2639" s="6"/>
      <c r="K2639" s="6"/>
      <c r="L2639" s="6"/>
      <c r="M2639" s="6"/>
      <c r="N2639" s="6"/>
      <c r="O2639" s="6"/>
      <c r="P2639" s="6"/>
      <c r="Q2639" s="6"/>
      <c r="R2639" s="6"/>
      <c r="S2639" s="6"/>
      <c r="T2639" s="6"/>
    </row>
    <row r="2640" spans="6:20" x14ac:dyDescent="0.2">
      <c r="F2640" s="6"/>
      <c r="G2640" s="6"/>
      <c r="H2640" s="6"/>
      <c r="I2640" s="6"/>
      <c r="J2640" s="6"/>
      <c r="K2640" s="6"/>
      <c r="L2640" s="6"/>
      <c r="M2640" s="6"/>
      <c r="N2640" s="6"/>
      <c r="O2640" s="6"/>
      <c r="P2640" s="6"/>
      <c r="Q2640" s="6"/>
      <c r="R2640" s="6"/>
      <c r="S2640" s="6"/>
      <c r="T2640" s="6"/>
    </row>
    <row r="2641" spans="6:20" x14ac:dyDescent="0.2">
      <c r="F2641" s="6"/>
      <c r="G2641" s="6"/>
      <c r="H2641" s="6"/>
      <c r="I2641" s="6"/>
      <c r="J2641" s="6"/>
      <c r="K2641" s="6"/>
      <c r="L2641" s="6"/>
      <c r="M2641" s="6"/>
      <c r="N2641" s="6"/>
      <c r="O2641" s="6"/>
      <c r="P2641" s="6"/>
      <c r="Q2641" s="6"/>
      <c r="R2641" s="6"/>
      <c r="S2641" s="6"/>
      <c r="T2641" s="6"/>
    </row>
    <row r="2642" spans="6:20" x14ac:dyDescent="0.2">
      <c r="F2642" s="6"/>
      <c r="G2642" s="6"/>
      <c r="H2642" s="6"/>
      <c r="I2642" s="6"/>
      <c r="J2642" s="6"/>
      <c r="K2642" s="6"/>
      <c r="L2642" s="6"/>
      <c r="M2642" s="6"/>
      <c r="N2642" s="6"/>
      <c r="O2642" s="6"/>
      <c r="P2642" s="6"/>
      <c r="Q2642" s="6"/>
      <c r="R2642" s="6"/>
      <c r="S2642" s="6"/>
      <c r="T2642" s="6"/>
    </row>
    <row r="2643" spans="6:20" x14ac:dyDescent="0.2">
      <c r="F2643" s="6"/>
      <c r="G2643" s="6"/>
      <c r="H2643" s="6"/>
      <c r="I2643" s="6"/>
      <c r="J2643" s="6"/>
      <c r="K2643" s="6"/>
      <c r="L2643" s="6"/>
      <c r="M2643" s="6"/>
      <c r="N2643" s="6"/>
      <c r="O2643" s="6"/>
      <c r="P2643" s="6"/>
      <c r="Q2643" s="6"/>
      <c r="R2643" s="6"/>
      <c r="S2643" s="6"/>
      <c r="T2643" s="6"/>
    </row>
    <row r="2644" spans="6:20" x14ac:dyDescent="0.2">
      <c r="F2644" s="6"/>
      <c r="G2644" s="6"/>
      <c r="H2644" s="6"/>
      <c r="I2644" s="6"/>
      <c r="J2644" s="6"/>
      <c r="K2644" s="6"/>
      <c r="L2644" s="6"/>
      <c r="M2644" s="6"/>
      <c r="N2644" s="6"/>
      <c r="O2644" s="6"/>
      <c r="P2644" s="6"/>
      <c r="Q2644" s="6"/>
      <c r="R2644" s="6"/>
      <c r="S2644" s="6"/>
      <c r="T2644" s="6"/>
    </row>
    <row r="2645" spans="6:20" x14ac:dyDescent="0.2">
      <c r="F2645" s="6"/>
      <c r="G2645" s="6"/>
      <c r="H2645" s="6"/>
      <c r="I2645" s="6"/>
      <c r="J2645" s="6"/>
      <c r="K2645" s="6"/>
      <c r="L2645" s="6"/>
      <c r="M2645" s="6"/>
      <c r="N2645" s="6"/>
      <c r="O2645" s="6"/>
      <c r="P2645" s="6"/>
      <c r="Q2645" s="6"/>
      <c r="R2645" s="6"/>
      <c r="S2645" s="6"/>
      <c r="T2645" s="6"/>
    </row>
    <row r="2646" spans="6:20" x14ac:dyDescent="0.2">
      <c r="F2646" s="6"/>
      <c r="G2646" s="6"/>
      <c r="H2646" s="6"/>
      <c r="I2646" s="6"/>
      <c r="J2646" s="6"/>
      <c r="K2646" s="6"/>
      <c r="L2646" s="6"/>
      <c r="M2646" s="6"/>
      <c r="N2646" s="6"/>
      <c r="O2646" s="6"/>
      <c r="P2646" s="6"/>
      <c r="Q2646" s="6"/>
      <c r="R2646" s="6"/>
      <c r="S2646" s="6"/>
      <c r="T2646" s="6"/>
    </row>
    <row r="2647" spans="6:20" x14ac:dyDescent="0.2">
      <c r="F2647" s="6"/>
      <c r="G2647" s="6"/>
      <c r="H2647" s="6"/>
      <c r="I2647" s="6"/>
      <c r="J2647" s="6"/>
      <c r="K2647" s="6"/>
      <c r="L2647" s="6"/>
      <c r="M2647" s="6"/>
      <c r="N2647" s="6"/>
      <c r="O2647" s="6"/>
      <c r="P2647" s="6"/>
      <c r="Q2647" s="6"/>
      <c r="R2647" s="6"/>
      <c r="S2647" s="6"/>
      <c r="T2647" s="6"/>
    </row>
    <row r="2648" spans="6:20" x14ac:dyDescent="0.2">
      <c r="F2648" s="6"/>
      <c r="G2648" s="6"/>
      <c r="H2648" s="6"/>
      <c r="I2648" s="6"/>
      <c r="J2648" s="6"/>
      <c r="K2648" s="6"/>
      <c r="L2648" s="6"/>
      <c r="M2648" s="6"/>
      <c r="N2648" s="6"/>
      <c r="O2648" s="6"/>
      <c r="P2648" s="6"/>
      <c r="Q2648" s="6"/>
      <c r="R2648" s="6"/>
      <c r="S2648" s="6"/>
      <c r="T2648" s="6"/>
    </row>
    <row r="2649" spans="6:20" x14ac:dyDescent="0.2">
      <c r="F2649" s="6"/>
      <c r="G2649" s="6"/>
      <c r="H2649" s="6"/>
      <c r="I2649" s="6"/>
      <c r="J2649" s="6"/>
      <c r="K2649" s="6"/>
      <c r="L2649" s="6"/>
      <c r="M2649" s="6"/>
      <c r="N2649" s="6"/>
      <c r="O2649" s="6"/>
      <c r="P2649" s="6"/>
      <c r="Q2649" s="6"/>
      <c r="R2649" s="6"/>
      <c r="S2649" s="6"/>
      <c r="T2649" s="6"/>
    </row>
    <row r="2650" spans="6:20" x14ac:dyDescent="0.2">
      <c r="F2650" s="6"/>
      <c r="G2650" s="6"/>
      <c r="H2650" s="6"/>
      <c r="I2650" s="6"/>
      <c r="J2650" s="6"/>
      <c r="K2650" s="6"/>
      <c r="L2650" s="6"/>
      <c r="M2650" s="6"/>
      <c r="N2650" s="6"/>
      <c r="O2650" s="6"/>
      <c r="P2650" s="6"/>
      <c r="Q2650" s="6"/>
      <c r="R2650" s="6"/>
      <c r="S2650" s="6"/>
      <c r="T2650" s="6"/>
    </row>
    <row r="2651" spans="6:20" x14ac:dyDescent="0.2">
      <c r="F2651" s="6"/>
      <c r="G2651" s="6"/>
      <c r="H2651" s="6"/>
      <c r="I2651" s="6"/>
      <c r="J2651" s="6"/>
      <c r="K2651" s="6"/>
      <c r="L2651" s="6"/>
      <c r="M2651" s="6"/>
      <c r="N2651" s="6"/>
      <c r="O2651" s="6"/>
      <c r="P2651" s="6"/>
      <c r="Q2651" s="6"/>
      <c r="R2651" s="6"/>
      <c r="S2651" s="6"/>
      <c r="T2651" s="6"/>
    </row>
    <row r="2652" spans="6:20" x14ac:dyDescent="0.2">
      <c r="F2652" s="6"/>
      <c r="G2652" s="6"/>
      <c r="H2652" s="6"/>
      <c r="I2652" s="6"/>
      <c r="J2652" s="6"/>
      <c r="K2652" s="6"/>
      <c r="L2652" s="6"/>
      <c r="M2652" s="6"/>
      <c r="N2652" s="6"/>
      <c r="O2652" s="6"/>
      <c r="P2652" s="6"/>
      <c r="Q2652" s="6"/>
      <c r="R2652" s="6"/>
      <c r="S2652" s="6"/>
      <c r="T2652" s="6"/>
    </row>
    <row r="2653" spans="6:20" x14ac:dyDescent="0.2">
      <c r="F2653" s="6"/>
      <c r="G2653" s="6"/>
      <c r="H2653" s="6"/>
      <c r="I2653" s="6"/>
      <c r="J2653" s="6"/>
      <c r="K2653" s="6"/>
      <c r="L2653" s="6"/>
      <c r="M2653" s="6"/>
      <c r="N2653" s="6"/>
      <c r="O2653" s="6"/>
      <c r="P2653" s="6"/>
      <c r="Q2653" s="6"/>
      <c r="R2653" s="6"/>
      <c r="S2653" s="6"/>
      <c r="T2653" s="6"/>
    </row>
    <row r="2654" spans="6:20" x14ac:dyDescent="0.2">
      <c r="F2654" s="6"/>
      <c r="G2654" s="6"/>
      <c r="H2654" s="6"/>
      <c r="I2654" s="6"/>
      <c r="J2654" s="6"/>
      <c r="K2654" s="6"/>
      <c r="L2654" s="6"/>
      <c r="M2654" s="6"/>
      <c r="N2654" s="6"/>
      <c r="O2654" s="6"/>
      <c r="P2654" s="6"/>
      <c r="Q2654" s="6"/>
      <c r="R2654" s="6"/>
      <c r="S2654" s="6"/>
      <c r="T2654" s="6"/>
    </row>
    <row r="2655" spans="6:20" x14ac:dyDescent="0.2">
      <c r="F2655" s="6"/>
      <c r="G2655" s="6"/>
      <c r="H2655" s="6"/>
      <c r="I2655" s="6"/>
      <c r="J2655" s="6"/>
      <c r="K2655" s="6"/>
      <c r="L2655" s="6"/>
      <c r="M2655" s="6"/>
      <c r="N2655" s="6"/>
      <c r="O2655" s="6"/>
      <c r="P2655" s="6"/>
      <c r="Q2655" s="6"/>
      <c r="R2655" s="6"/>
      <c r="S2655" s="6"/>
      <c r="T2655" s="6"/>
    </row>
    <row r="2656" spans="6:20" x14ac:dyDescent="0.2">
      <c r="F2656" s="6"/>
      <c r="G2656" s="6"/>
      <c r="H2656" s="6"/>
      <c r="I2656" s="6"/>
      <c r="J2656" s="6"/>
      <c r="K2656" s="6"/>
      <c r="L2656" s="6"/>
      <c r="M2656" s="6"/>
      <c r="N2656" s="6"/>
      <c r="O2656" s="6"/>
      <c r="P2656" s="6"/>
      <c r="Q2656" s="6"/>
      <c r="R2656" s="6"/>
      <c r="S2656" s="6"/>
      <c r="T2656" s="6"/>
    </row>
    <row r="2657" spans="6:20" x14ac:dyDescent="0.2">
      <c r="F2657" s="6"/>
      <c r="G2657" s="6"/>
      <c r="H2657" s="6"/>
      <c r="I2657" s="6"/>
      <c r="J2657" s="6"/>
      <c r="K2657" s="6"/>
      <c r="L2657" s="6"/>
      <c r="M2657" s="6"/>
      <c r="N2657" s="6"/>
      <c r="O2657" s="6"/>
      <c r="P2657" s="6"/>
      <c r="Q2657" s="6"/>
      <c r="R2657" s="6"/>
      <c r="S2657" s="6"/>
      <c r="T2657" s="6"/>
    </row>
    <row r="2658" spans="6:20" x14ac:dyDescent="0.2">
      <c r="F2658" s="6"/>
      <c r="G2658" s="6"/>
      <c r="H2658" s="6"/>
      <c r="I2658" s="6"/>
      <c r="J2658" s="6"/>
      <c r="K2658" s="6"/>
      <c r="L2658" s="6"/>
      <c r="M2658" s="6"/>
      <c r="N2658" s="6"/>
      <c r="O2658" s="6"/>
      <c r="P2658" s="6"/>
      <c r="Q2658" s="6"/>
      <c r="R2658" s="6"/>
      <c r="S2658" s="6"/>
      <c r="T2658" s="6"/>
    </row>
    <row r="2659" spans="6:20" x14ac:dyDescent="0.2">
      <c r="F2659" s="6"/>
      <c r="G2659" s="6"/>
      <c r="H2659" s="6"/>
      <c r="I2659" s="6"/>
      <c r="J2659" s="6"/>
      <c r="K2659" s="6"/>
      <c r="L2659" s="6"/>
      <c r="M2659" s="6"/>
      <c r="N2659" s="6"/>
      <c r="O2659" s="6"/>
      <c r="P2659" s="6"/>
      <c r="Q2659" s="6"/>
      <c r="R2659" s="6"/>
      <c r="S2659" s="6"/>
      <c r="T2659" s="6"/>
    </row>
    <row r="2660" spans="6:20" x14ac:dyDescent="0.2">
      <c r="F2660" s="6"/>
      <c r="G2660" s="6"/>
      <c r="H2660" s="6"/>
      <c r="I2660" s="6"/>
      <c r="J2660" s="6"/>
      <c r="K2660" s="6"/>
      <c r="L2660" s="6"/>
      <c r="M2660" s="6"/>
      <c r="N2660" s="6"/>
      <c r="O2660" s="6"/>
      <c r="P2660" s="6"/>
      <c r="Q2660" s="6"/>
      <c r="R2660" s="6"/>
      <c r="S2660" s="6"/>
      <c r="T2660" s="6"/>
    </row>
    <row r="2661" spans="6:20" x14ac:dyDescent="0.2">
      <c r="F2661" s="6"/>
      <c r="G2661" s="6"/>
      <c r="H2661" s="6"/>
      <c r="I2661" s="6"/>
      <c r="J2661" s="6"/>
      <c r="K2661" s="6"/>
      <c r="L2661" s="6"/>
      <c r="M2661" s="6"/>
      <c r="N2661" s="6"/>
      <c r="O2661" s="6"/>
      <c r="P2661" s="6"/>
      <c r="Q2661" s="6"/>
      <c r="R2661" s="6"/>
      <c r="S2661" s="6"/>
      <c r="T2661" s="6"/>
    </row>
    <row r="2662" spans="6:20" x14ac:dyDescent="0.2">
      <c r="F2662" s="6"/>
      <c r="G2662" s="6"/>
      <c r="H2662" s="6"/>
      <c r="I2662" s="6"/>
      <c r="J2662" s="6"/>
      <c r="K2662" s="6"/>
      <c r="L2662" s="6"/>
      <c r="M2662" s="6"/>
      <c r="N2662" s="6"/>
      <c r="O2662" s="6"/>
      <c r="P2662" s="6"/>
      <c r="Q2662" s="6"/>
      <c r="R2662" s="6"/>
      <c r="S2662" s="6"/>
      <c r="T2662" s="6"/>
    </row>
    <row r="2663" spans="6:20" x14ac:dyDescent="0.2">
      <c r="F2663" s="6"/>
      <c r="G2663" s="6"/>
      <c r="H2663" s="6"/>
      <c r="I2663" s="6"/>
      <c r="J2663" s="6"/>
      <c r="K2663" s="6"/>
      <c r="L2663" s="6"/>
      <c r="M2663" s="6"/>
      <c r="N2663" s="6"/>
      <c r="O2663" s="6"/>
      <c r="P2663" s="6"/>
      <c r="Q2663" s="6"/>
      <c r="R2663" s="6"/>
      <c r="S2663" s="6"/>
      <c r="T2663" s="6"/>
    </row>
    <row r="2664" spans="6:20" x14ac:dyDescent="0.2">
      <c r="F2664" s="6"/>
      <c r="G2664" s="6"/>
      <c r="H2664" s="6"/>
      <c r="I2664" s="6"/>
      <c r="J2664" s="6"/>
      <c r="K2664" s="6"/>
      <c r="L2664" s="6"/>
      <c r="M2664" s="6"/>
      <c r="N2664" s="6"/>
      <c r="O2664" s="6"/>
      <c r="P2664" s="6"/>
      <c r="Q2664" s="6"/>
      <c r="R2664" s="6"/>
      <c r="S2664" s="6"/>
      <c r="T2664" s="6"/>
    </row>
    <row r="2665" spans="6:20" x14ac:dyDescent="0.2">
      <c r="F2665" s="6"/>
      <c r="G2665" s="6"/>
      <c r="H2665" s="6"/>
      <c r="I2665" s="6"/>
      <c r="J2665" s="6"/>
      <c r="K2665" s="6"/>
      <c r="L2665" s="6"/>
      <c r="M2665" s="6"/>
      <c r="N2665" s="6"/>
      <c r="O2665" s="6"/>
      <c r="P2665" s="6"/>
      <c r="Q2665" s="6"/>
      <c r="R2665" s="6"/>
      <c r="S2665" s="6"/>
      <c r="T2665" s="6"/>
    </row>
    <row r="2666" spans="6:20" x14ac:dyDescent="0.2">
      <c r="F2666" s="6"/>
      <c r="G2666" s="6"/>
      <c r="H2666" s="6"/>
      <c r="I2666" s="6"/>
      <c r="J2666" s="6"/>
      <c r="K2666" s="6"/>
      <c r="L2666" s="6"/>
      <c r="M2666" s="6"/>
      <c r="N2666" s="6"/>
      <c r="O2666" s="6"/>
      <c r="P2666" s="6"/>
      <c r="Q2666" s="6"/>
      <c r="R2666" s="6"/>
      <c r="S2666" s="6"/>
      <c r="T2666" s="6"/>
    </row>
    <row r="2667" spans="6:20" x14ac:dyDescent="0.2">
      <c r="F2667" s="6"/>
      <c r="G2667" s="6"/>
      <c r="H2667" s="6"/>
      <c r="I2667" s="6"/>
      <c r="J2667" s="6"/>
      <c r="K2667" s="6"/>
      <c r="L2667" s="6"/>
      <c r="M2667" s="6"/>
      <c r="N2667" s="6"/>
      <c r="O2667" s="6"/>
      <c r="P2667" s="6"/>
      <c r="Q2667" s="6"/>
      <c r="R2667" s="6"/>
      <c r="S2667" s="6"/>
      <c r="T2667" s="6"/>
    </row>
    <row r="2668" spans="6:20" x14ac:dyDescent="0.2">
      <c r="F2668" s="6"/>
      <c r="G2668" s="6"/>
      <c r="H2668" s="6"/>
      <c r="I2668" s="6"/>
      <c r="J2668" s="6"/>
      <c r="K2668" s="6"/>
      <c r="L2668" s="6"/>
      <c r="M2668" s="6"/>
      <c r="N2668" s="6"/>
      <c r="O2668" s="6"/>
      <c r="P2668" s="6"/>
      <c r="Q2668" s="6"/>
      <c r="R2668" s="6"/>
      <c r="S2668" s="6"/>
      <c r="T2668" s="6"/>
    </row>
    <row r="2669" spans="6:20" x14ac:dyDescent="0.2">
      <c r="F2669" s="6"/>
      <c r="G2669" s="6"/>
      <c r="H2669" s="6"/>
      <c r="I2669" s="6"/>
      <c r="J2669" s="6"/>
      <c r="K2669" s="6"/>
      <c r="L2669" s="6"/>
      <c r="M2669" s="6"/>
      <c r="N2669" s="6"/>
      <c r="O2669" s="6"/>
      <c r="P2669" s="6"/>
      <c r="Q2669" s="6"/>
      <c r="R2669" s="6"/>
      <c r="S2669" s="6"/>
      <c r="T2669" s="6"/>
    </row>
    <row r="2670" spans="6:20" x14ac:dyDescent="0.2">
      <c r="F2670" s="6"/>
      <c r="G2670" s="6"/>
      <c r="H2670" s="6"/>
      <c r="I2670" s="6"/>
      <c r="J2670" s="6"/>
      <c r="K2670" s="6"/>
      <c r="L2670" s="6"/>
      <c r="M2670" s="6"/>
      <c r="N2670" s="6"/>
      <c r="O2670" s="6"/>
      <c r="P2670" s="6"/>
      <c r="Q2670" s="6"/>
      <c r="R2670" s="6"/>
      <c r="S2670" s="6"/>
      <c r="T2670" s="6"/>
    </row>
    <row r="2671" spans="6:20" x14ac:dyDescent="0.2">
      <c r="F2671" s="6"/>
      <c r="G2671" s="6"/>
      <c r="H2671" s="6"/>
      <c r="I2671" s="6"/>
      <c r="J2671" s="6"/>
      <c r="K2671" s="6"/>
      <c r="L2671" s="6"/>
      <c r="M2671" s="6"/>
      <c r="N2671" s="6"/>
      <c r="O2671" s="6"/>
      <c r="P2671" s="6"/>
      <c r="Q2671" s="6"/>
      <c r="R2671" s="6"/>
      <c r="S2671" s="6"/>
      <c r="T2671" s="6"/>
    </row>
    <row r="2672" spans="6:20" x14ac:dyDescent="0.2">
      <c r="F2672" s="6"/>
      <c r="G2672" s="6"/>
      <c r="H2672" s="6"/>
      <c r="I2672" s="6"/>
      <c r="J2672" s="6"/>
      <c r="K2672" s="6"/>
      <c r="L2672" s="6"/>
      <c r="M2672" s="6"/>
      <c r="N2672" s="6"/>
      <c r="O2672" s="6"/>
      <c r="P2672" s="6"/>
      <c r="Q2672" s="6"/>
      <c r="R2672" s="6"/>
      <c r="S2672" s="6"/>
      <c r="T2672" s="6"/>
    </row>
    <row r="2673" spans="6:20" x14ac:dyDescent="0.2">
      <c r="F2673" s="6"/>
      <c r="G2673" s="6"/>
      <c r="H2673" s="6"/>
      <c r="I2673" s="6"/>
      <c r="J2673" s="6"/>
      <c r="K2673" s="6"/>
      <c r="L2673" s="6"/>
      <c r="M2673" s="6"/>
      <c r="N2673" s="6"/>
      <c r="O2673" s="6"/>
      <c r="P2673" s="6"/>
      <c r="Q2673" s="6"/>
      <c r="R2673" s="6"/>
      <c r="S2673" s="6"/>
      <c r="T2673" s="6"/>
    </row>
    <row r="2674" spans="6:20" x14ac:dyDescent="0.2">
      <c r="F2674" s="6"/>
      <c r="G2674" s="6"/>
      <c r="H2674" s="6"/>
      <c r="I2674" s="6"/>
      <c r="J2674" s="6"/>
      <c r="K2674" s="6"/>
      <c r="L2674" s="6"/>
      <c r="M2674" s="6"/>
      <c r="N2674" s="6"/>
      <c r="O2674" s="6"/>
      <c r="P2674" s="6"/>
      <c r="Q2674" s="6"/>
      <c r="R2674" s="6"/>
      <c r="S2674" s="6"/>
      <c r="T2674" s="6"/>
    </row>
    <row r="2675" spans="6:20" x14ac:dyDescent="0.2">
      <c r="F2675" s="6"/>
      <c r="G2675" s="6"/>
      <c r="H2675" s="6"/>
      <c r="I2675" s="6"/>
      <c r="J2675" s="6"/>
      <c r="K2675" s="6"/>
      <c r="L2675" s="6"/>
      <c r="M2675" s="6"/>
      <c r="N2675" s="6"/>
      <c r="O2675" s="6"/>
      <c r="P2675" s="6"/>
      <c r="Q2675" s="6"/>
      <c r="R2675" s="6"/>
      <c r="S2675" s="6"/>
      <c r="T2675" s="6"/>
    </row>
    <row r="2676" spans="6:20" x14ac:dyDescent="0.2">
      <c r="F2676" s="6"/>
      <c r="G2676" s="6"/>
      <c r="H2676" s="6"/>
      <c r="I2676" s="6"/>
      <c r="J2676" s="6"/>
      <c r="K2676" s="6"/>
      <c r="L2676" s="6"/>
      <c r="M2676" s="6"/>
      <c r="N2676" s="6"/>
      <c r="O2676" s="6"/>
      <c r="P2676" s="6"/>
      <c r="Q2676" s="6"/>
      <c r="R2676" s="6"/>
      <c r="S2676" s="6"/>
      <c r="T2676" s="6"/>
    </row>
    <row r="2677" spans="6:20" x14ac:dyDescent="0.2">
      <c r="F2677" s="6"/>
      <c r="G2677" s="6"/>
      <c r="H2677" s="6"/>
      <c r="I2677" s="6"/>
      <c r="J2677" s="6"/>
      <c r="K2677" s="6"/>
      <c r="L2677" s="6"/>
      <c r="M2677" s="6"/>
      <c r="N2677" s="6"/>
      <c r="O2677" s="6"/>
      <c r="P2677" s="6"/>
      <c r="Q2677" s="6"/>
      <c r="R2677" s="6"/>
      <c r="S2677" s="6"/>
      <c r="T2677" s="6"/>
    </row>
    <row r="2678" spans="6:20" x14ac:dyDescent="0.2">
      <c r="F2678" s="6"/>
      <c r="G2678" s="6"/>
      <c r="H2678" s="6"/>
      <c r="I2678" s="6"/>
      <c r="J2678" s="6"/>
      <c r="K2678" s="6"/>
      <c r="L2678" s="6"/>
      <c r="M2678" s="6"/>
      <c r="N2678" s="6"/>
      <c r="O2678" s="6"/>
      <c r="P2678" s="6"/>
      <c r="Q2678" s="6"/>
      <c r="R2678" s="6"/>
      <c r="S2678" s="6"/>
      <c r="T2678" s="6"/>
    </row>
    <row r="2679" spans="6:20" x14ac:dyDescent="0.2">
      <c r="F2679" s="6"/>
      <c r="G2679" s="6"/>
      <c r="H2679" s="6"/>
      <c r="I2679" s="6"/>
      <c r="J2679" s="6"/>
      <c r="K2679" s="6"/>
      <c r="L2679" s="6"/>
      <c r="M2679" s="6"/>
      <c r="N2679" s="6"/>
      <c r="O2679" s="6"/>
      <c r="P2679" s="6"/>
      <c r="Q2679" s="6"/>
      <c r="R2679" s="6"/>
      <c r="S2679" s="6"/>
      <c r="T2679" s="6"/>
    </row>
    <row r="2680" spans="6:20" x14ac:dyDescent="0.2">
      <c r="F2680" s="6"/>
      <c r="G2680" s="6"/>
      <c r="H2680" s="6"/>
      <c r="I2680" s="6"/>
      <c r="J2680" s="6"/>
      <c r="K2680" s="6"/>
      <c r="L2680" s="6"/>
      <c r="M2680" s="6"/>
      <c r="N2680" s="6"/>
      <c r="O2680" s="6"/>
      <c r="P2680" s="6"/>
      <c r="Q2680" s="6"/>
      <c r="R2680" s="6"/>
      <c r="S2680" s="6"/>
      <c r="T2680" s="6"/>
    </row>
    <row r="2681" spans="6:20" x14ac:dyDescent="0.2">
      <c r="F2681" s="6"/>
      <c r="G2681" s="6"/>
      <c r="H2681" s="6"/>
      <c r="I2681" s="6"/>
      <c r="J2681" s="6"/>
      <c r="K2681" s="6"/>
      <c r="L2681" s="6"/>
      <c r="M2681" s="6"/>
      <c r="N2681" s="6"/>
      <c r="O2681" s="6"/>
      <c r="P2681" s="6"/>
      <c r="Q2681" s="6"/>
      <c r="R2681" s="6"/>
      <c r="S2681" s="6"/>
      <c r="T2681" s="6"/>
    </row>
    <row r="2682" spans="6:20" x14ac:dyDescent="0.2">
      <c r="F2682" s="6"/>
      <c r="G2682" s="6"/>
      <c r="H2682" s="6"/>
      <c r="I2682" s="6"/>
      <c r="J2682" s="6"/>
      <c r="K2682" s="6"/>
      <c r="L2682" s="6"/>
      <c r="M2682" s="6"/>
      <c r="N2682" s="6"/>
      <c r="O2682" s="6"/>
      <c r="P2682" s="6"/>
      <c r="Q2682" s="6"/>
      <c r="R2682" s="6"/>
      <c r="S2682" s="6"/>
      <c r="T2682" s="6"/>
    </row>
    <row r="2683" spans="6:20" x14ac:dyDescent="0.2">
      <c r="F2683" s="6"/>
      <c r="G2683" s="6"/>
      <c r="H2683" s="6"/>
      <c r="I2683" s="6"/>
      <c r="J2683" s="6"/>
      <c r="K2683" s="6"/>
      <c r="L2683" s="6"/>
      <c r="M2683" s="6"/>
      <c r="N2683" s="6"/>
      <c r="O2683" s="6"/>
      <c r="P2683" s="6"/>
      <c r="Q2683" s="6"/>
      <c r="R2683" s="6"/>
      <c r="S2683" s="6"/>
      <c r="T2683" s="6"/>
    </row>
    <row r="2684" spans="6:20" x14ac:dyDescent="0.2">
      <c r="F2684" s="6"/>
      <c r="G2684" s="6"/>
      <c r="H2684" s="6"/>
      <c r="I2684" s="6"/>
      <c r="J2684" s="6"/>
      <c r="K2684" s="6"/>
      <c r="L2684" s="6"/>
      <c r="M2684" s="6"/>
      <c r="N2684" s="6"/>
      <c r="O2684" s="6"/>
      <c r="P2684" s="6"/>
      <c r="Q2684" s="6"/>
      <c r="R2684" s="6"/>
      <c r="S2684" s="6"/>
      <c r="T2684" s="6"/>
    </row>
    <row r="2685" spans="6:20" x14ac:dyDescent="0.2">
      <c r="F2685" s="6"/>
      <c r="G2685" s="6"/>
      <c r="H2685" s="6"/>
      <c r="I2685" s="6"/>
      <c r="J2685" s="6"/>
      <c r="K2685" s="6"/>
      <c r="L2685" s="6"/>
      <c r="M2685" s="6"/>
      <c r="N2685" s="6"/>
      <c r="O2685" s="6"/>
      <c r="P2685" s="6"/>
      <c r="Q2685" s="6"/>
      <c r="R2685" s="6"/>
      <c r="S2685" s="6"/>
      <c r="T2685" s="6"/>
    </row>
    <row r="2686" spans="6:20" x14ac:dyDescent="0.2">
      <c r="F2686" s="6"/>
      <c r="G2686" s="6"/>
      <c r="H2686" s="6"/>
      <c r="I2686" s="6"/>
      <c r="J2686" s="6"/>
      <c r="K2686" s="6"/>
      <c r="L2686" s="6"/>
      <c r="M2686" s="6"/>
      <c r="N2686" s="6"/>
      <c r="O2686" s="6"/>
      <c r="P2686" s="6"/>
      <c r="Q2686" s="6"/>
      <c r="R2686" s="6"/>
      <c r="S2686" s="6"/>
      <c r="T2686" s="6"/>
    </row>
    <row r="2687" spans="6:20" x14ac:dyDescent="0.2">
      <c r="F2687" s="6"/>
      <c r="G2687" s="6"/>
      <c r="H2687" s="6"/>
      <c r="I2687" s="6"/>
      <c r="J2687" s="6"/>
      <c r="K2687" s="6"/>
      <c r="L2687" s="6"/>
      <c r="M2687" s="6"/>
      <c r="N2687" s="6"/>
      <c r="O2687" s="6"/>
      <c r="P2687" s="6"/>
      <c r="Q2687" s="6"/>
      <c r="R2687" s="6"/>
      <c r="S2687" s="6"/>
      <c r="T2687" s="6"/>
    </row>
    <row r="2688" spans="6:20" x14ac:dyDescent="0.2">
      <c r="F2688" s="6"/>
      <c r="G2688" s="6"/>
      <c r="H2688" s="6"/>
      <c r="I2688" s="6"/>
      <c r="J2688" s="6"/>
      <c r="K2688" s="6"/>
      <c r="L2688" s="6"/>
      <c r="M2688" s="6"/>
      <c r="N2688" s="6"/>
      <c r="O2688" s="6"/>
      <c r="P2688" s="6"/>
      <c r="Q2688" s="6"/>
      <c r="R2688" s="6"/>
      <c r="S2688" s="6"/>
      <c r="T2688" s="6"/>
    </row>
    <row r="2689" spans="6:20" x14ac:dyDescent="0.2">
      <c r="F2689" s="6"/>
      <c r="G2689" s="6"/>
      <c r="H2689" s="6"/>
      <c r="I2689" s="6"/>
      <c r="J2689" s="6"/>
      <c r="K2689" s="6"/>
      <c r="L2689" s="6"/>
      <c r="M2689" s="6"/>
      <c r="N2689" s="6"/>
      <c r="O2689" s="6"/>
      <c r="P2689" s="6"/>
      <c r="Q2689" s="6"/>
      <c r="R2689" s="6"/>
      <c r="S2689" s="6"/>
      <c r="T2689" s="6"/>
    </row>
    <row r="2690" spans="6:20" x14ac:dyDescent="0.2">
      <c r="F2690" s="6"/>
      <c r="G2690" s="6"/>
      <c r="H2690" s="6"/>
      <c r="I2690" s="6"/>
      <c r="J2690" s="6"/>
      <c r="K2690" s="6"/>
      <c r="L2690" s="6"/>
      <c r="M2690" s="6"/>
      <c r="N2690" s="6"/>
      <c r="O2690" s="6"/>
      <c r="P2690" s="6"/>
      <c r="Q2690" s="6"/>
      <c r="R2690" s="6"/>
      <c r="S2690" s="6"/>
      <c r="T2690" s="6"/>
    </row>
    <row r="2691" spans="6:20" x14ac:dyDescent="0.2">
      <c r="F2691" s="6"/>
      <c r="G2691" s="6"/>
      <c r="H2691" s="6"/>
      <c r="I2691" s="6"/>
      <c r="J2691" s="6"/>
      <c r="K2691" s="6"/>
      <c r="L2691" s="6"/>
      <c r="M2691" s="6"/>
      <c r="N2691" s="6"/>
      <c r="O2691" s="6"/>
      <c r="P2691" s="6"/>
      <c r="Q2691" s="6"/>
      <c r="R2691" s="6"/>
      <c r="S2691" s="6"/>
      <c r="T2691" s="6"/>
    </row>
    <row r="2692" spans="6:20" x14ac:dyDescent="0.2">
      <c r="F2692" s="6"/>
      <c r="G2692" s="6"/>
      <c r="H2692" s="6"/>
      <c r="I2692" s="6"/>
      <c r="J2692" s="6"/>
      <c r="K2692" s="6"/>
      <c r="L2692" s="6"/>
      <c r="M2692" s="6"/>
      <c r="N2692" s="6"/>
      <c r="O2692" s="6"/>
      <c r="P2692" s="6"/>
      <c r="Q2692" s="6"/>
      <c r="R2692" s="6"/>
      <c r="S2692" s="6"/>
      <c r="T2692" s="6"/>
    </row>
    <row r="2693" spans="6:20" x14ac:dyDescent="0.2">
      <c r="F2693" s="6"/>
      <c r="G2693" s="6"/>
      <c r="H2693" s="6"/>
      <c r="I2693" s="6"/>
      <c r="J2693" s="6"/>
      <c r="K2693" s="6"/>
      <c r="L2693" s="6"/>
      <c r="M2693" s="6"/>
      <c r="N2693" s="6"/>
      <c r="O2693" s="6"/>
      <c r="P2693" s="6"/>
      <c r="Q2693" s="6"/>
      <c r="R2693" s="6"/>
      <c r="S2693" s="6"/>
      <c r="T2693" s="6"/>
    </row>
    <row r="2694" spans="6:20" x14ac:dyDescent="0.2">
      <c r="F2694" s="6"/>
      <c r="G2694" s="6"/>
      <c r="H2694" s="6"/>
      <c r="I2694" s="6"/>
      <c r="J2694" s="6"/>
      <c r="K2694" s="6"/>
      <c r="L2694" s="6"/>
      <c r="M2694" s="6"/>
      <c r="N2694" s="6"/>
      <c r="O2694" s="6"/>
      <c r="P2694" s="6"/>
      <c r="Q2694" s="6"/>
      <c r="R2694" s="6"/>
      <c r="S2694" s="6"/>
      <c r="T2694" s="6"/>
    </row>
    <row r="2695" spans="6:20" x14ac:dyDescent="0.2">
      <c r="F2695" s="6"/>
      <c r="G2695" s="6"/>
      <c r="H2695" s="6"/>
      <c r="I2695" s="6"/>
      <c r="J2695" s="6"/>
      <c r="K2695" s="6"/>
      <c r="L2695" s="6"/>
      <c r="M2695" s="6"/>
      <c r="N2695" s="6"/>
      <c r="O2695" s="6"/>
      <c r="P2695" s="6"/>
      <c r="Q2695" s="6"/>
      <c r="R2695" s="6"/>
      <c r="S2695" s="6"/>
      <c r="T2695" s="6"/>
    </row>
    <row r="2696" spans="6:20" x14ac:dyDescent="0.2">
      <c r="F2696" s="6"/>
      <c r="G2696" s="6"/>
      <c r="H2696" s="6"/>
      <c r="I2696" s="6"/>
      <c r="J2696" s="6"/>
      <c r="K2696" s="6"/>
      <c r="L2696" s="6"/>
      <c r="M2696" s="6"/>
      <c r="N2696" s="6"/>
      <c r="O2696" s="6"/>
      <c r="P2696" s="6"/>
      <c r="Q2696" s="6"/>
      <c r="R2696" s="6"/>
      <c r="S2696" s="6"/>
      <c r="T2696" s="6"/>
    </row>
    <row r="2697" spans="6:20" x14ac:dyDescent="0.2">
      <c r="F2697" s="6"/>
      <c r="G2697" s="6"/>
      <c r="H2697" s="6"/>
      <c r="I2697" s="6"/>
      <c r="J2697" s="6"/>
      <c r="K2697" s="6"/>
      <c r="L2697" s="6"/>
      <c r="M2697" s="6"/>
      <c r="N2697" s="6"/>
      <c r="O2697" s="6"/>
      <c r="P2697" s="6"/>
      <c r="Q2697" s="6"/>
      <c r="R2697" s="6"/>
      <c r="S2697" s="6"/>
      <c r="T2697" s="6"/>
    </row>
    <row r="2698" spans="6:20" x14ac:dyDescent="0.2">
      <c r="F2698" s="6"/>
      <c r="G2698" s="6"/>
      <c r="H2698" s="6"/>
      <c r="I2698" s="6"/>
      <c r="J2698" s="6"/>
      <c r="K2698" s="6"/>
      <c r="L2698" s="6"/>
      <c r="M2698" s="6"/>
      <c r="N2698" s="6"/>
      <c r="O2698" s="6"/>
      <c r="P2698" s="6"/>
      <c r="Q2698" s="6"/>
      <c r="R2698" s="6"/>
      <c r="S2698" s="6"/>
      <c r="T2698" s="6"/>
    </row>
    <row r="2699" spans="6:20" x14ac:dyDescent="0.2">
      <c r="F2699" s="6"/>
      <c r="G2699" s="6"/>
      <c r="H2699" s="6"/>
      <c r="I2699" s="6"/>
      <c r="J2699" s="6"/>
      <c r="K2699" s="6"/>
      <c r="L2699" s="6"/>
      <c r="M2699" s="6"/>
      <c r="N2699" s="6"/>
      <c r="O2699" s="6"/>
      <c r="P2699" s="6"/>
      <c r="Q2699" s="6"/>
      <c r="R2699" s="6"/>
      <c r="S2699" s="6"/>
      <c r="T2699" s="6"/>
    </row>
    <row r="2700" spans="6:20" x14ac:dyDescent="0.2">
      <c r="F2700" s="6"/>
      <c r="G2700" s="6"/>
      <c r="H2700" s="6"/>
      <c r="I2700" s="6"/>
      <c r="J2700" s="6"/>
      <c r="K2700" s="6"/>
      <c r="L2700" s="6"/>
      <c r="M2700" s="6"/>
      <c r="N2700" s="6"/>
      <c r="O2700" s="6"/>
      <c r="P2700" s="6"/>
      <c r="Q2700" s="6"/>
      <c r="R2700" s="6"/>
      <c r="S2700" s="6"/>
      <c r="T2700" s="6"/>
    </row>
    <row r="2701" spans="6:20" x14ac:dyDescent="0.2">
      <c r="F2701" s="6"/>
      <c r="G2701" s="6"/>
      <c r="H2701" s="6"/>
      <c r="I2701" s="6"/>
      <c r="J2701" s="6"/>
      <c r="K2701" s="6"/>
      <c r="L2701" s="6"/>
      <c r="M2701" s="6"/>
      <c r="N2701" s="6"/>
      <c r="O2701" s="6"/>
      <c r="P2701" s="6"/>
      <c r="Q2701" s="6"/>
      <c r="R2701" s="6"/>
      <c r="S2701" s="6"/>
      <c r="T2701" s="6"/>
    </row>
    <row r="2702" spans="6:20" x14ac:dyDescent="0.2">
      <c r="F2702" s="6"/>
      <c r="G2702" s="6"/>
      <c r="H2702" s="6"/>
      <c r="I2702" s="6"/>
      <c r="J2702" s="6"/>
      <c r="K2702" s="6"/>
      <c r="L2702" s="6"/>
      <c r="M2702" s="6"/>
      <c r="N2702" s="6"/>
      <c r="O2702" s="6"/>
      <c r="P2702" s="6"/>
      <c r="Q2702" s="6"/>
      <c r="R2702" s="6"/>
      <c r="S2702" s="6"/>
      <c r="T2702" s="6"/>
    </row>
    <row r="2703" spans="6:20" x14ac:dyDescent="0.2">
      <c r="F2703" s="6"/>
      <c r="G2703" s="6"/>
      <c r="H2703" s="6"/>
      <c r="I2703" s="6"/>
      <c r="J2703" s="6"/>
      <c r="K2703" s="6"/>
      <c r="L2703" s="6"/>
      <c r="M2703" s="6"/>
      <c r="N2703" s="6"/>
      <c r="O2703" s="6"/>
      <c r="P2703" s="6"/>
      <c r="Q2703" s="6"/>
      <c r="R2703" s="6"/>
      <c r="S2703" s="6"/>
      <c r="T2703" s="6"/>
    </row>
    <row r="2704" spans="6:20" x14ac:dyDescent="0.2">
      <c r="F2704" s="6"/>
      <c r="G2704" s="6"/>
      <c r="H2704" s="6"/>
      <c r="I2704" s="6"/>
      <c r="J2704" s="6"/>
      <c r="K2704" s="6"/>
      <c r="L2704" s="6"/>
      <c r="M2704" s="6"/>
      <c r="N2704" s="6"/>
      <c r="O2704" s="6"/>
      <c r="P2704" s="6"/>
      <c r="Q2704" s="6"/>
      <c r="R2704" s="6"/>
      <c r="S2704" s="6"/>
      <c r="T2704" s="6"/>
    </row>
    <row r="2705" spans="6:20" x14ac:dyDescent="0.2">
      <c r="F2705" s="6"/>
      <c r="G2705" s="6"/>
      <c r="H2705" s="6"/>
      <c r="I2705" s="6"/>
      <c r="J2705" s="6"/>
      <c r="K2705" s="6"/>
      <c r="L2705" s="6"/>
      <c r="M2705" s="6"/>
      <c r="N2705" s="6"/>
      <c r="O2705" s="6"/>
      <c r="P2705" s="6"/>
      <c r="Q2705" s="6"/>
      <c r="R2705" s="6"/>
      <c r="S2705" s="6"/>
      <c r="T2705" s="6"/>
    </row>
    <row r="2706" spans="6:20" x14ac:dyDescent="0.2">
      <c r="F2706" s="6"/>
      <c r="G2706" s="6"/>
      <c r="H2706" s="6"/>
      <c r="I2706" s="6"/>
      <c r="J2706" s="6"/>
      <c r="K2706" s="6"/>
      <c r="L2706" s="6"/>
      <c r="M2706" s="6"/>
      <c r="N2706" s="6"/>
      <c r="O2706" s="6"/>
      <c r="P2706" s="6"/>
      <c r="Q2706" s="6"/>
      <c r="R2706" s="6"/>
      <c r="S2706" s="6"/>
      <c r="T2706" s="6"/>
    </row>
    <row r="2707" spans="6:20" x14ac:dyDescent="0.2">
      <c r="F2707" s="6"/>
      <c r="G2707" s="6"/>
      <c r="H2707" s="6"/>
      <c r="I2707" s="6"/>
      <c r="J2707" s="6"/>
      <c r="K2707" s="6"/>
      <c r="L2707" s="6"/>
      <c r="M2707" s="6"/>
      <c r="N2707" s="6"/>
      <c r="O2707" s="6"/>
      <c r="P2707" s="6"/>
      <c r="Q2707" s="6"/>
      <c r="R2707" s="6"/>
      <c r="S2707" s="6"/>
      <c r="T2707" s="6"/>
    </row>
    <row r="2708" spans="6:20" x14ac:dyDescent="0.2">
      <c r="F2708" s="6"/>
      <c r="G2708" s="6"/>
      <c r="H2708" s="6"/>
      <c r="I2708" s="6"/>
      <c r="J2708" s="6"/>
      <c r="K2708" s="6"/>
      <c r="L2708" s="6"/>
      <c r="M2708" s="6"/>
      <c r="N2708" s="6"/>
      <c r="O2708" s="6"/>
      <c r="P2708" s="6"/>
      <c r="Q2708" s="6"/>
      <c r="R2708" s="6"/>
      <c r="S2708" s="6"/>
      <c r="T2708" s="6"/>
    </row>
    <row r="2709" spans="6:20" x14ac:dyDescent="0.2">
      <c r="F2709" s="6"/>
      <c r="G2709" s="6"/>
      <c r="H2709" s="6"/>
      <c r="I2709" s="6"/>
      <c r="J2709" s="6"/>
      <c r="K2709" s="6"/>
      <c r="L2709" s="6"/>
      <c r="M2709" s="6"/>
      <c r="N2709" s="6"/>
      <c r="O2709" s="6"/>
      <c r="P2709" s="6"/>
      <c r="Q2709" s="6"/>
      <c r="R2709" s="6"/>
      <c r="S2709" s="6"/>
      <c r="T2709" s="6"/>
    </row>
    <row r="2710" spans="6:20" x14ac:dyDescent="0.2">
      <c r="F2710" s="6"/>
      <c r="G2710" s="6"/>
      <c r="H2710" s="6"/>
      <c r="I2710" s="6"/>
      <c r="J2710" s="6"/>
      <c r="K2710" s="6"/>
      <c r="L2710" s="6"/>
      <c r="M2710" s="6"/>
      <c r="N2710" s="6"/>
      <c r="O2710" s="6"/>
      <c r="P2710" s="6"/>
      <c r="Q2710" s="6"/>
      <c r="R2710" s="6"/>
      <c r="S2710" s="6"/>
      <c r="T2710" s="6"/>
    </row>
    <row r="2711" spans="6:20" x14ac:dyDescent="0.2">
      <c r="F2711" s="6"/>
      <c r="G2711" s="6"/>
      <c r="H2711" s="6"/>
      <c r="I2711" s="6"/>
      <c r="J2711" s="6"/>
      <c r="K2711" s="6"/>
      <c r="L2711" s="6"/>
      <c r="M2711" s="6"/>
      <c r="N2711" s="6"/>
      <c r="O2711" s="6"/>
      <c r="P2711" s="6"/>
      <c r="Q2711" s="6"/>
      <c r="R2711" s="6"/>
      <c r="S2711" s="6"/>
      <c r="T2711" s="6"/>
    </row>
    <row r="2712" spans="6:20" x14ac:dyDescent="0.2">
      <c r="F2712" s="6"/>
      <c r="G2712" s="6"/>
      <c r="H2712" s="6"/>
      <c r="I2712" s="6"/>
      <c r="J2712" s="6"/>
      <c r="K2712" s="6"/>
      <c r="L2712" s="6"/>
      <c r="M2712" s="6"/>
      <c r="N2712" s="6"/>
      <c r="O2712" s="6"/>
      <c r="P2712" s="6"/>
      <c r="Q2712" s="6"/>
      <c r="R2712" s="6"/>
      <c r="S2712" s="6"/>
      <c r="T2712" s="6"/>
    </row>
    <row r="2713" spans="6:20" x14ac:dyDescent="0.2">
      <c r="F2713" s="6"/>
      <c r="G2713" s="6"/>
      <c r="H2713" s="6"/>
      <c r="I2713" s="6"/>
      <c r="J2713" s="6"/>
      <c r="K2713" s="6"/>
      <c r="L2713" s="6"/>
      <c r="M2713" s="6"/>
      <c r="N2713" s="6"/>
      <c r="O2713" s="6"/>
      <c r="P2713" s="6"/>
      <c r="Q2713" s="6"/>
      <c r="R2713" s="6"/>
      <c r="S2713" s="6"/>
      <c r="T2713" s="6"/>
    </row>
    <row r="2714" spans="6:20" x14ac:dyDescent="0.2">
      <c r="F2714" s="6"/>
      <c r="G2714" s="6"/>
      <c r="H2714" s="6"/>
      <c r="I2714" s="6"/>
      <c r="J2714" s="6"/>
      <c r="K2714" s="6"/>
      <c r="L2714" s="6"/>
      <c r="M2714" s="6"/>
      <c r="N2714" s="6"/>
      <c r="O2714" s="6"/>
      <c r="P2714" s="6"/>
      <c r="Q2714" s="6"/>
      <c r="R2714" s="6"/>
      <c r="S2714" s="6"/>
      <c r="T2714" s="6"/>
    </row>
    <row r="2715" spans="6:20" x14ac:dyDescent="0.2">
      <c r="F2715" s="6"/>
      <c r="G2715" s="6"/>
      <c r="H2715" s="6"/>
      <c r="I2715" s="6"/>
      <c r="J2715" s="6"/>
      <c r="K2715" s="6"/>
      <c r="L2715" s="6"/>
      <c r="M2715" s="6"/>
      <c r="N2715" s="6"/>
      <c r="O2715" s="6"/>
      <c r="P2715" s="6"/>
      <c r="Q2715" s="6"/>
      <c r="R2715" s="6"/>
      <c r="S2715" s="6"/>
      <c r="T2715" s="6"/>
    </row>
    <row r="2716" spans="6:20" x14ac:dyDescent="0.2">
      <c r="F2716" s="6"/>
      <c r="G2716" s="6"/>
      <c r="H2716" s="6"/>
      <c r="I2716" s="6"/>
      <c r="J2716" s="6"/>
      <c r="K2716" s="6"/>
      <c r="L2716" s="6"/>
      <c r="M2716" s="6"/>
      <c r="N2716" s="6"/>
      <c r="O2716" s="6"/>
      <c r="P2716" s="6"/>
      <c r="Q2716" s="6"/>
      <c r="R2716" s="6"/>
      <c r="S2716" s="6"/>
      <c r="T2716" s="6"/>
    </row>
    <row r="2717" spans="6:20" x14ac:dyDescent="0.2">
      <c r="F2717" s="6"/>
      <c r="G2717" s="6"/>
      <c r="H2717" s="6"/>
      <c r="I2717" s="6"/>
      <c r="J2717" s="6"/>
      <c r="K2717" s="6"/>
      <c r="L2717" s="6"/>
      <c r="M2717" s="6"/>
      <c r="N2717" s="6"/>
      <c r="O2717" s="6"/>
      <c r="P2717" s="6"/>
      <c r="Q2717" s="6"/>
      <c r="R2717" s="6"/>
      <c r="S2717" s="6"/>
      <c r="T2717" s="6"/>
    </row>
    <row r="2718" spans="6:20" x14ac:dyDescent="0.2">
      <c r="F2718" s="6"/>
      <c r="G2718" s="6"/>
      <c r="H2718" s="6"/>
      <c r="I2718" s="6"/>
      <c r="J2718" s="6"/>
      <c r="K2718" s="6"/>
      <c r="L2718" s="6"/>
      <c r="M2718" s="6"/>
      <c r="N2718" s="6"/>
      <c r="O2718" s="6"/>
      <c r="P2718" s="6"/>
      <c r="Q2718" s="6"/>
      <c r="R2718" s="6"/>
      <c r="S2718" s="6"/>
      <c r="T2718" s="6"/>
    </row>
    <row r="2719" spans="6:20" x14ac:dyDescent="0.2">
      <c r="F2719" s="6"/>
      <c r="G2719" s="6"/>
      <c r="H2719" s="6"/>
      <c r="I2719" s="6"/>
      <c r="J2719" s="6"/>
      <c r="K2719" s="6"/>
      <c r="L2719" s="6"/>
      <c r="M2719" s="6"/>
      <c r="N2719" s="6"/>
      <c r="O2719" s="6"/>
      <c r="P2719" s="6"/>
      <c r="Q2719" s="6"/>
      <c r="R2719" s="6"/>
      <c r="S2719" s="6"/>
      <c r="T2719" s="6"/>
    </row>
    <row r="2720" spans="6:20" x14ac:dyDescent="0.2">
      <c r="F2720" s="6"/>
      <c r="G2720" s="6"/>
      <c r="H2720" s="6"/>
      <c r="I2720" s="6"/>
      <c r="J2720" s="6"/>
      <c r="K2720" s="6"/>
      <c r="L2720" s="6"/>
      <c r="M2720" s="6"/>
      <c r="N2720" s="6"/>
      <c r="O2720" s="6"/>
      <c r="P2720" s="6"/>
      <c r="Q2720" s="6"/>
      <c r="R2720" s="6"/>
      <c r="S2720" s="6"/>
      <c r="T2720" s="6"/>
    </row>
    <row r="2721" spans="6:20" x14ac:dyDescent="0.2">
      <c r="F2721" s="6"/>
      <c r="G2721" s="6"/>
      <c r="H2721" s="6"/>
      <c r="I2721" s="6"/>
      <c r="J2721" s="6"/>
      <c r="K2721" s="6"/>
      <c r="L2721" s="6"/>
      <c r="M2721" s="6"/>
      <c r="N2721" s="6"/>
      <c r="O2721" s="6"/>
      <c r="P2721" s="6"/>
      <c r="Q2721" s="6"/>
      <c r="R2721" s="6"/>
      <c r="S2721" s="6"/>
      <c r="T2721" s="6"/>
    </row>
    <row r="2722" spans="6:20" x14ac:dyDescent="0.2">
      <c r="F2722" s="6"/>
      <c r="G2722" s="6"/>
      <c r="H2722" s="6"/>
      <c r="I2722" s="6"/>
      <c r="J2722" s="6"/>
      <c r="K2722" s="6"/>
      <c r="L2722" s="6"/>
      <c r="M2722" s="6"/>
      <c r="N2722" s="6"/>
      <c r="O2722" s="6"/>
      <c r="P2722" s="6"/>
      <c r="Q2722" s="6"/>
      <c r="R2722" s="6"/>
      <c r="S2722" s="6"/>
      <c r="T2722" s="6"/>
    </row>
    <row r="2723" spans="6:20" x14ac:dyDescent="0.2">
      <c r="F2723" s="6"/>
      <c r="G2723" s="6"/>
      <c r="H2723" s="6"/>
      <c r="I2723" s="6"/>
      <c r="J2723" s="6"/>
      <c r="K2723" s="6"/>
      <c r="L2723" s="6"/>
      <c r="M2723" s="6"/>
      <c r="N2723" s="6"/>
      <c r="O2723" s="6"/>
      <c r="P2723" s="6"/>
      <c r="Q2723" s="6"/>
      <c r="R2723" s="6"/>
      <c r="S2723" s="6"/>
      <c r="T2723" s="6"/>
    </row>
    <row r="2724" spans="6:20" x14ac:dyDescent="0.2">
      <c r="F2724" s="6"/>
      <c r="G2724" s="6"/>
      <c r="H2724" s="6"/>
      <c r="I2724" s="6"/>
      <c r="J2724" s="6"/>
      <c r="K2724" s="6"/>
      <c r="L2724" s="6"/>
      <c r="M2724" s="6"/>
      <c r="N2724" s="6"/>
      <c r="O2724" s="6"/>
      <c r="P2724" s="6"/>
      <c r="Q2724" s="6"/>
      <c r="R2724" s="6"/>
      <c r="S2724" s="6"/>
      <c r="T2724" s="6"/>
    </row>
    <row r="2725" spans="6:20" x14ac:dyDescent="0.2">
      <c r="F2725" s="6"/>
      <c r="G2725" s="6"/>
      <c r="H2725" s="6"/>
      <c r="I2725" s="6"/>
      <c r="J2725" s="6"/>
      <c r="K2725" s="6"/>
      <c r="L2725" s="6"/>
      <c r="M2725" s="6"/>
      <c r="N2725" s="6"/>
      <c r="O2725" s="6"/>
      <c r="P2725" s="6"/>
      <c r="Q2725" s="6"/>
      <c r="R2725" s="6"/>
      <c r="S2725" s="6"/>
      <c r="T2725" s="6"/>
    </row>
    <row r="2726" spans="6:20" x14ac:dyDescent="0.2">
      <c r="F2726" s="6"/>
      <c r="G2726" s="6"/>
      <c r="H2726" s="6"/>
      <c r="I2726" s="6"/>
      <c r="J2726" s="6"/>
      <c r="K2726" s="6"/>
      <c r="L2726" s="6"/>
      <c r="M2726" s="6"/>
      <c r="N2726" s="6"/>
      <c r="O2726" s="6"/>
      <c r="P2726" s="6"/>
      <c r="Q2726" s="6"/>
      <c r="R2726" s="6"/>
      <c r="S2726" s="6"/>
      <c r="T2726" s="6"/>
    </row>
    <row r="2727" spans="6:20" x14ac:dyDescent="0.2">
      <c r="F2727" s="6"/>
      <c r="G2727" s="6"/>
      <c r="H2727" s="6"/>
      <c r="I2727" s="6"/>
      <c r="J2727" s="6"/>
      <c r="K2727" s="6"/>
      <c r="L2727" s="6"/>
      <c r="M2727" s="6"/>
      <c r="N2727" s="6"/>
      <c r="O2727" s="6"/>
      <c r="P2727" s="6"/>
      <c r="Q2727" s="6"/>
      <c r="R2727" s="6"/>
      <c r="S2727" s="6"/>
      <c r="T2727" s="6"/>
    </row>
    <row r="2728" spans="6:20" x14ac:dyDescent="0.2">
      <c r="F2728" s="6"/>
      <c r="G2728" s="6"/>
      <c r="H2728" s="6"/>
      <c r="I2728" s="6"/>
      <c r="J2728" s="6"/>
      <c r="K2728" s="6"/>
      <c r="L2728" s="6"/>
      <c r="M2728" s="6"/>
      <c r="N2728" s="6"/>
      <c r="O2728" s="6"/>
      <c r="P2728" s="6"/>
      <c r="Q2728" s="6"/>
      <c r="R2728" s="6"/>
      <c r="S2728" s="6"/>
      <c r="T2728" s="6"/>
    </row>
    <row r="2729" spans="6:20" x14ac:dyDescent="0.2">
      <c r="F2729" s="6"/>
      <c r="G2729" s="6"/>
      <c r="H2729" s="6"/>
      <c r="I2729" s="6"/>
      <c r="J2729" s="6"/>
      <c r="K2729" s="6"/>
      <c r="L2729" s="6"/>
      <c r="M2729" s="6"/>
      <c r="N2729" s="6"/>
      <c r="O2729" s="6"/>
      <c r="P2729" s="6"/>
      <c r="Q2729" s="6"/>
      <c r="R2729" s="6"/>
      <c r="S2729" s="6"/>
      <c r="T2729" s="6"/>
    </row>
    <row r="2730" spans="6:20" x14ac:dyDescent="0.2">
      <c r="F2730" s="6"/>
      <c r="G2730" s="6"/>
      <c r="H2730" s="6"/>
      <c r="I2730" s="6"/>
      <c r="J2730" s="6"/>
      <c r="K2730" s="6"/>
      <c r="L2730" s="6"/>
      <c r="M2730" s="6"/>
      <c r="N2730" s="6"/>
      <c r="O2730" s="6"/>
      <c r="P2730" s="6"/>
      <c r="Q2730" s="6"/>
      <c r="R2730" s="6"/>
      <c r="S2730" s="6"/>
      <c r="T2730" s="6"/>
    </row>
    <row r="2731" spans="6:20" x14ac:dyDescent="0.2">
      <c r="F2731" s="6"/>
      <c r="G2731" s="6"/>
      <c r="H2731" s="6"/>
      <c r="I2731" s="6"/>
      <c r="J2731" s="6"/>
      <c r="K2731" s="6"/>
      <c r="L2731" s="6"/>
      <c r="M2731" s="6"/>
      <c r="N2731" s="6"/>
      <c r="O2731" s="6"/>
      <c r="P2731" s="6"/>
      <c r="Q2731" s="6"/>
      <c r="R2731" s="6"/>
      <c r="S2731" s="6"/>
      <c r="T2731" s="6"/>
    </row>
    <row r="2732" spans="6:20" x14ac:dyDescent="0.2">
      <c r="F2732" s="6"/>
      <c r="G2732" s="6"/>
      <c r="H2732" s="6"/>
      <c r="I2732" s="6"/>
      <c r="J2732" s="6"/>
      <c r="K2732" s="6"/>
      <c r="L2732" s="6"/>
      <c r="M2732" s="6"/>
      <c r="N2732" s="6"/>
      <c r="O2732" s="6"/>
      <c r="P2732" s="6"/>
      <c r="Q2732" s="6"/>
      <c r="R2732" s="6"/>
      <c r="S2732" s="6"/>
      <c r="T2732" s="6"/>
    </row>
    <row r="2733" spans="6:20" x14ac:dyDescent="0.2">
      <c r="F2733" s="6"/>
      <c r="G2733" s="6"/>
      <c r="H2733" s="6"/>
      <c r="I2733" s="6"/>
      <c r="J2733" s="6"/>
      <c r="K2733" s="6"/>
      <c r="L2733" s="6"/>
      <c r="M2733" s="6"/>
      <c r="N2733" s="6"/>
      <c r="O2733" s="6"/>
      <c r="P2733" s="6"/>
      <c r="Q2733" s="6"/>
      <c r="R2733" s="6"/>
      <c r="S2733" s="6"/>
      <c r="T2733" s="6"/>
    </row>
    <row r="2734" spans="6:20" x14ac:dyDescent="0.2">
      <c r="F2734" s="6"/>
      <c r="G2734" s="6"/>
      <c r="H2734" s="6"/>
      <c r="I2734" s="6"/>
      <c r="J2734" s="6"/>
      <c r="K2734" s="6"/>
      <c r="L2734" s="6"/>
      <c r="M2734" s="6"/>
      <c r="N2734" s="6"/>
      <c r="O2734" s="6"/>
      <c r="P2734" s="6"/>
      <c r="Q2734" s="6"/>
      <c r="R2734" s="6"/>
      <c r="S2734" s="6"/>
      <c r="T2734" s="6"/>
    </row>
    <row r="2735" spans="6:20" x14ac:dyDescent="0.2">
      <c r="F2735" s="6"/>
      <c r="G2735" s="6"/>
      <c r="H2735" s="6"/>
      <c r="I2735" s="6"/>
      <c r="J2735" s="6"/>
      <c r="K2735" s="6"/>
      <c r="L2735" s="6"/>
      <c r="M2735" s="6"/>
      <c r="N2735" s="6"/>
      <c r="O2735" s="6"/>
      <c r="P2735" s="6"/>
      <c r="Q2735" s="6"/>
      <c r="R2735" s="6"/>
      <c r="S2735" s="6"/>
      <c r="T2735" s="6"/>
    </row>
    <row r="2736" spans="6:20" x14ac:dyDescent="0.2">
      <c r="F2736" s="6"/>
      <c r="G2736" s="6"/>
      <c r="H2736" s="6"/>
      <c r="I2736" s="6"/>
      <c r="J2736" s="6"/>
      <c r="K2736" s="6"/>
      <c r="L2736" s="6"/>
      <c r="M2736" s="6"/>
      <c r="N2736" s="6"/>
      <c r="O2736" s="6"/>
      <c r="P2736" s="6"/>
      <c r="Q2736" s="6"/>
      <c r="R2736" s="6"/>
      <c r="S2736" s="6"/>
      <c r="T2736" s="6"/>
    </row>
    <row r="2737" spans="6:20" x14ac:dyDescent="0.2">
      <c r="F2737" s="6"/>
      <c r="G2737" s="6"/>
      <c r="H2737" s="6"/>
      <c r="I2737" s="6"/>
      <c r="J2737" s="6"/>
      <c r="K2737" s="6"/>
      <c r="L2737" s="6"/>
      <c r="M2737" s="6"/>
      <c r="N2737" s="6"/>
      <c r="O2737" s="6"/>
      <c r="P2737" s="6"/>
      <c r="Q2737" s="6"/>
      <c r="R2737" s="6"/>
      <c r="S2737" s="6"/>
      <c r="T2737" s="6"/>
    </row>
    <row r="2738" spans="6:20" x14ac:dyDescent="0.2">
      <c r="F2738" s="6"/>
      <c r="G2738" s="6"/>
      <c r="H2738" s="6"/>
      <c r="I2738" s="6"/>
      <c r="J2738" s="6"/>
      <c r="K2738" s="6"/>
      <c r="L2738" s="6"/>
      <c r="M2738" s="6"/>
      <c r="N2738" s="6"/>
      <c r="O2738" s="6"/>
      <c r="P2738" s="6"/>
      <c r="Q2738" s="6"/>
      <c r="R2738" s="6"/>
      <c r="S2738" s="6"/>
      <c r="T2738" s="6"/>
    </row>
    <row r="2739" spans="6:20" x14ac:dyDescent="0.2">
      <c r="F2739" s="6"/>
      <c r="G2739" s="6"/>
      <c r="H2739" s="6"/>
      <c r="I2739" s="6"/>
      <c r="J2739" s="6"/>
      <c r="K2739" s="6"/>
      <c r="L2739" s="6"/>
      <c r="M2739" s="6"/>
      <c r="N2739" s="6"/>
      <c r="O2739" s="6"/>
      <c r="P2739" s="6"/>
      <c r="Q2739" s="6"/>
      <c r="R2739" s="6"/>
      <c r="S2739" s="6"/>
      <c r="T2739" s="6"/>
    </row>
    <row r="2740" spans="6:20" x14ac:dyDescent="0.2">
      <c r="F2740" s="6"/>
      <c r="G2740" s="6"/>
      <c r="H2740" s="6"/>
      <c r="I2740" s="6"/>
      <c r="J2740" s="6"/>
      <c r="K2740" s="6"/>
      <c r="L2740" s="6"/>
      <c r="M2740" s="6"/>
      <c r="N2740" s="6"/>
      <c r="O2740" s="6"/>
      <c r="P2740" s="6"/>
      <c r="Q2740" s="6"/>
      <c r="R2740" s="6"/>
      <c r="S2740" s="6"/>
      <c r="T2740" s="6"/>
    </row>
    <row r="2741" spans="6:20" x14ac:dyDescent="0.2">
      <c r="F2741" s="6"/>
      <c r="G2741" s="6"/>
      <c r="H2741" s="6"/>
      <c r="I2741" s="6"/>
      <c r="J2741" s="6"/>
      <c r="K2741" s="6"/>
      <c r="L2741" s="6"/>
      <c r="M2741" s="6"/>
      <c r="N2741" s="6"/>
      <c r="O2741" s="6"/>
      <c r="P2741" s="6"/>
      <c r="Q2741" s="6"/>
      <c r="R2741" s="6"/>
      <c r="S2741" s="6"/>
      <c r="T2741" s="6"/>
    </row>
    <row r="2742" spans="6:20" x14ac:dyDescent="0.2">
      <c r="F2742" s="6"/>
      <c r="G2742" s="6"/>
      <c r="H2742" s="6"/>
      <c r="I2742" s="6"/>
      <c r="J2742" s="6"/>
      <c r="K2742" s="6"/>
      <c r="L2742" s="6"/>
      <c r="M2742" s="6"/>
      <c r="N2742" s="6"/>
      <c r="O2742" s="6"/>
      <c r="P2742" s="6"/>
      <c r="Q2742" s="6"/>
      <c r="R2742" s="6"/>
      <c r="S2742" s="6"/>
      <c r="T2742" s="6"/>
    </row>
    <row r="2743" spans="6:20" x14ac:dyDescent="0.2">
      <c r="F2743" s="6"/>
      <c r="G2743" s="6"/>
      <c r="H2743" s="6"/>
      <c r="I2743" s="6"/>
      <c r="J2743" s="6"/>
      <c r="K2743" s="6"/>
      <c r="L2743" s="6"/>
      <c r="M2743" s="6"/>
      <c r="N2743" s="6"/>
      <c r="O2743" s="6"/>
      <c r="P2743" s="6"/>
      <c r="Q2743" s="6"/>
      <c r="R2743" s="6"/>
      <c r="S2743" s="6"/>
      <c r="T2743" s="6"/>
    </row>
    <row r="2744" spans="6:20" x14ac:dyDescent="0.2">
      <c r="F2744" s="6"/>
      <c r="G2744" s="6"/>
      <c r="H2744" s="6"/>
      <c r="I2744" s="6"/>
      <c r="J2744" s="6"/>
      <c r="K2744" s="6"/>
      <c r="L2744" s="6"/>
      <c r="M2744" s="6"/>
      <c r="N2744" s="6"/>
      <c r="O2744" s="6"/>
      <c r="P2744" s="6"/>
      <c r="Q2744" s="6"/>
      <c r="R2744" s="6"/>
      <c r="S2744" s="6"/>
      <c r="T2744" s="6"/>
    </row>
    <row r="2745" spans="6:20" x14ac:dyDescent="0.2">
      <c r="F2745" s="6"/>
      <c r="G2745" s="6"/>
      <c r="H2745" s="6"/>
      <c r="I2745" s="6"/>
      <c r="J2745" s="6"/>
      <c r="K2745" s="6"/>
      <c r="L2745" s="6"/>
      <c r="M2745" s="6"/>
      <c r="N2745" s="6"/>
      <c r="O2745" s="6"/>
      <c r="P2745" s="6"/>
      <c r="Q2745" s="6"/>
      <c r="R2745" s="6"/>
      <c r="S2745" s="6"/>
      <c r="T2745" s="6"/>
    </row>
    <row r="2746" spans="6:20" x14ac:dyDescent="0.2">
      <c r="F2746" s="6"/>
      <c r="G2746" s="6"/>
      <c r="H2746" s="6"/>
      <c r="I2746" s="6"/>
      <c r="J2746" s="6"/>
      <c r="K2746" s="6"/>
      <c r="L2746" s="6"/>
      <c r="M2746" s="6"/>
      <c r="N2746" s="6"/>
      <c r="O2746" s="6"/>
      <c r="P2746" s="6"/>
      <c r="Q2746" s="6"/>
      <c r="R2746" s="6"/>
      <c r="S2746" s="6"/>
      <c r="T2746" s="6"/>
    </row>
    <row r="2747" spans="6:20" x14ac:dyDescent="0.2">
      <c r="F2747" s="6"/>
      <c r="G2747" s="6"/>
      <c r="H2747" s="6"/>
      <c r="I2747" s="6"/>
      <c r="J2747" s="6"/>
      <c r="K2747" s="6"/>
      <c r="L2747" s="6"/>
      <c r="M2747" s="6"/>
      <c r="N2747" s="6"/>
      <c r="O2747" s="6"/>
      <c r="P2747" s="6"/>
      <c r="Q2747" s="6"/>
      <c r="R2747" s="6"/>
      <c r="S2747" s="6"/>
      <c r="T2747" s="6"/>
    </row>
    <row r="2748" spans="6:20" x14ac:dyDescent="0.2">
      <c r="F2748" s="6"/>
      <c r="G2748" s="6"/>
      <c r="H2748" s="6"/>
      <c r="I2748" s="6"/>
      <c r="J2748" s="6"/>
      <c r="K2748" s="6"/>
      <c r="L2748" s="6"/>
      <c r="M2748" s="6"/>
      <c r="N2748" s="6"/>
      <c r="O2748" s="6"/>
      <c r="P2748" s="6"/>
      <c r="Q2748" s="6"/>
      <c r="R2748" s="6"/>
      <c r="S2748" s="6"/>
      <c r="T2748" s="6"/>
    </row>
    <row r="2749" spans="6:20" x14ac:dyDescent="0.2">
      <c r="F2749" s="6"/>
      <c r="G2749" s="6"/>
      <c r="H2749" s="6"/>
      <c r="I2749" s="6"/>
      <c r="J2749" s="6"/>
      <c r="K2749" s="6"/>
      <c r="L2749" s="6"/>
      <c r="M2749" s="6"/>
      <c r="N2749" s="6"/>
      <c r="O2749" s="6"/>
      <c r="P2749" s="6"/>
      <c r="Q2749" s="6"/>
      <c r="R2749" s="6"/>
      <c r="S2749" s="6"/>
      <c r="T2749" s="6"/>
    </row>
    <row r="2750" spans="6:20" x14ac:dyDescent="0.2">
      <c r="F2750" s="6"/>
      <c r="G2750" s="6"/>
      <c r="H2750" s="6"/>
      <c r="I2750" s="6"/>
      <c r="J2750" s="6"/>
      <c r="K2750" s="6"/>
      <c r="L2750" s="6"/>
      <c r="M2750" s="6"/>
      <c r="N2750" s="6"/>
      <c r="O2750" s="6"/>
      <c r="P2750" s="6"/>
      <c r="Q2750" s="6"/>
      <c r="R2750" s="6"/>
      <c r="S2750" s="6"/>
      <c r="T2750" s="6"/>
    </row>
    <row r="2751" spans="6:20" x14ac:dyDescent="0.2">
      <c r="F2751" s="6"/>
      <c r="G2751" s="6"/>
      <c r="H2751" s="6"/>
      <c r="I2751" s="6"/>
      <c r="J2751" s="6"/>
      <c r="K2751" s="6"/>
      <c r="L2751" s="6"/>
      <c r="M2751" s="6"/>
      <c r="N2751" s="6"/>
      <c r="O2751" s="6"/>
      <c r="P2751" s="6"/>
      <c r="Q2751" s="6"/>
      <c r="R2751" s="6"/>
      <c r="S2751" s="6"/>
      <c r="T2751" s="6"/>
    </row>
    <row r="2752" spans="6:20" x14ac:dyDescent="0.2">
      <c r="F2752" s="6"/>
      <c r="G2752" s="6"/>
      <c r="H2752" s="6"/>
      <c r="I2752" s="6"/>
      <c r="J2752" s="6"/>
      <c r="K2752" s="6"/>
      <c r="L2752" s="6"/>
      <c r="M2752" s="6"/>
      <c r="N2752" s="6"/>
      <c r="O2752" s="6"/>
      <c r="P2752" s="6"/>
      <c r="Q2752" s="6"/>
      <c r="R2752" s="6"/>
      <c r="S2752" s="6"/>
      <c r="T2752" s="6"/>
    </row>
    <row r="2753" spans="6:20" x14ac:dyDescent="0.2">
      <c r="F2753" s="6"/>
      <c r="G2753" s="6"/>
      <c r="H2753" s="6"/>
      <c r="I2753" s="6"/>
      <c r="J2753" s="6"/>
      <c r="K2753" s="6"/>
      <c r="L2753" s="6"/>
      <c r="M2753" s="6"/>
      <c r="N2753" s="6"/>
      <c r="O2753" s="6"/>
      <c r="P2753" s="6"/>
      <c r="Q2753" s="6"/>
      <c r="R2753" s="6"/>
      <c r="S2753" s="6"/>
      <c r="T2753" s="6"/>
    </row>
    <row r="2754" spans="6:20" x14ac:dyDescent="0.2">
      <c r="F2754" s="6"/>
      <c r="G2754" s="6"/>
      <c r="H2754" s="6"/>
      <c r="I2754" s="6"/>
      <c r="J2754" s="6"/>
      <c r="K2754" s="6"/>
      <c r="L2754" s="6"/>
      <c r="M2754" s="6"/>
      <c r="N2754" s="6"/>
      <c r="O2754" s="6"/>
      <c r="P2754" s="6"/>
      <c r="Q2754" s="6"/>
      <c r="R2754" s="6"/>
      <c r="S2754" s="6"/>
      <c r="T2754" s="6"/>
    </row>
    <row r="2755" spans="6:20" x14ac:dyDescent="0.2">
      <c r="F2755" s="6"/>
      <c r="G2755" s="6"/>
      <c r="H2755" s="6"/>
      <c r="I2755" s="6"/>
      <c r="J2755" s="6"/>
      <c r="K2755" s="6"/>
      <c r="L2755" s="6"/>
      <c r="M2755" s="6"/>
      <c r="N2755" s="6"/>
      <c r="O2755" s="6"/>
      <c r="P2755" s="6"/>
      <c r="Q2755" s="6"/>
      <c r="R2755" s="6"/>
      <c r="S2755" s="6"/>
      <c r="T2755" s="6"/>
    </row>
    <row r="2756" spans="6:20" x14ac:dyDescent="0.2">
      <c r="F2756" s="6"/>
      <c r="G2756" s="6"/>
      <c r="H2756" s="6"/>
      <c r="I2756" s="6"/>
      <c r="J2756" s="6"/>
      <c r="K2756" s="6"/>
      <c r="L2756" s="6"/>
      <c r="M2756" s="6"/>
      <c r="N2756" s="6"/>
      <c r="O2756" s="6"/>
      <c r="P2756" s="6"/>
      <c r="Q2756" s="6"/>
      <c r="R2756" s="6"/>
      <c r="S2756" s="6"/>
      <c r="T2756" s="6"/>
    </row>
    <row r="2757" spans="6:20" x14ac:dyDescent="0.2">
      <c r="F2757" s="6"/>
      <c r="G2757" s="6"/>
      <c r="H2757" s="6"/>
      <c r="I2757" s="6"/>
      <c r="J2757" s="6"/>
      <c r="K2757" s="6"/>
      <c r="L2757" s="6"/>
      <c r="M2757" s="6"/>
      <c r="N2757" s="6"/>
      <c r="O2757" s="6"/>
      <c r="P2757" s="6"/>
      <c r="Q2757" s="6"/>
      <c r="R2757" s="6"/>
      <c r="S2757" s="6"/>
      <c r="T2757" s="6"/>
    </row>
    <row r="2758" spans="6:20" x14ac:dyDescent="0.2">
      <c r="F2758" s="6"/>
      <c r="G2758" s="6"/>
      <c r="H2758" s="6"/>
      <c r="I2758" s="6"/>
      <c r="J2758" s="6"/>
      <c r="K2758" s="6"/>
      <c r="L2758" s="6"/>
      <c r="M2758" s="6"/>
      <c r="N2758" s="6"/>
      <c r="O2758" s="6"/>
      <c r="P2758" s="6"/>
      <c r="Q2758" s="6"/>
      <c r="R2758" s="6"/>
      <c r="S2758" s="6"/>
      <c r="T2758" s="6"/>
    </row>
    <row r="2759" spans="6:20" x14ac:dyDescent="0.2">
      <c r="F2759" s="6"/>
      <c r="G2759" s="6"/>
      <c r="H2759" s="6"/>
      <c r="I2759" s="6"/>
      <c r="J2759" s="6"/>
      <c r="K2759" s="6"/>
      <c r="L2759" s="6"/>
      <c r="M2759" s="6"/>
      <c r="N2759" s="6"/>
      <c r="O2759" s="6"/>
      <c r="P2759" s="6"/>
      <c r="Q2759" s="6"/>
      <c r="R2759" s="6"/>
      <c r="S2759" s="6"/>
      <c r="T2759" s="6"/>
    </row>
    <row r="2760" spans="6:20" x14ac:dyDescent="0.2">
      <c r="F2760" s="6"/>
      <c r="G2760" s="6"/>
      <c r="H2760" s="6"/>
      <c r="I2760" s="6"/>
      <c r="J2760" s="6"/>
      <c r="K2760" s="6"/>
      <c r="L2760" s="6"/>
      <c r="M2760" s="6"/>
      <c r="N2760" s="6"/>
      <c r="O2760" s="6"/>
      <c r="P2760" s="6"/>
      <c r="Q2760" s="6"/>
      <c r="R2760" s="6"/>
      <c r="S2760" s="6"/>
      <c r="T2760" s="6"/>
    </row>
    <row r="2761" spans="6:20" x14ac:dyDescent="0.2">
      <c r="F2761" s="6"/>
      <c r="G2761" s="6"/>
      <c r="H2761" s="6"/>
      <c r="I2761" s="6"/>
      <c r="J2761" s="6"/>
      <c r="K2761" s="6"/>
      <c r="L2761" s="6"/>
      <c r="M2761" s="6"/>
      <c r="N2761" s="6"/>
      <c r="O2761" s="6"/>
      <c r="P2761" s="6"/>
      <c r="Q2761" s="6"/>
      <c r="R2761" s="6"/>
      <c r="S2761" s="6"/>
      <c r="T2761" s="6"/>
    </row>
    <row r="2762" spans="6:20" x14ac:dyDescent="0.2">
      <c r="F2762" s="6"/>
      <c r="G2762" s="6"/>
      <c r="H2762" s="6"/>
      <c r="I2762" s="6"/>
      <c r="J2762" s="6"/>
      <c r="K2762" s="6"/>
      <c r="L2762" s="6"/>
      <c r="M2762" s="6"/>
      <c r="N2762" s="6"/>
      <c r="O2762" s="6"/>
      <c r="P2762" s="6"/>
      <c r="Q2762" s="6"/>
      <c r="R2762" s="6"/>
      <c r="S2762" s="6"/>
      <c r="T2762" s="6"/>
    </row>
    <row r="2763" spans="6:20" x14ac:dyDescent="0.2">
      <c r="F2763" s="6"/>
      <c r="G2763" s="6"/>
      <c r="H2763" s="6"/>
      <c r="I2763" s="6"/>
      <c r="J2763" s="6"/>
      <c r="K2763" s="6"/>
      <c r="L2763" s="6"/>
      <c r="M2763" s="6"/>
      <c r="N2763" s="6"/>
      <c r="O2763" s="6"/>
      <c r="P2763" s="6"/>
      <c r="Q2763" s="6"/>
      <c r="R2763" s="6"/>
      <c r="S2763" s="6"/>
      <c r="T2763" s="6"/>
    </row>
    <row r="2764" spans="6:20" x14ac:dyDescent="0.2">
      <c r="F2764" s="6"/>
      <c r="G2764" s="6"/>
      <c r="H2764" s="6"/>
      <c r="I2764" s="6"/>
      <c r="J2764" s="6"/>
      <c r="K2764" s="6"/>
      <c r="L2764" s="6"/>
      <c r="M2764" s="6"/>
      <c r="N2764" s="6"/>
      <c r="O2764" s="6"/>
      <c r="P2764" s="6"/>
      <c r="Q2764" s="6"/>
      <c r="R2764" s="6"/>
      <c r="S2764" s="6"/>
      <c r="T2764" s="6"/>
    </row>
    <row r="2765" spans="6:20" x14ac:dyDescent="0.2">
      <c r="F2765" s="6"/>
      <c r="G2765" s="6"/>
      <c r="H2765" s="6"/>
      <c r="I2765" s="6"/>
      <c r="J2765" s="6"/>
      <c r="K2765" s="6"/>
      <c r="L2765" s="6"/>
      <c r="M2765" s="6"/>
      <c r="N2765" s="6"/>
      <c r="O2765" s="6"/>
      <c r="P2765" s="6"/>
      <c r="Q2765" s="6"/>
      <c r="R2765" s="6"/>
      <c r="S2765" s="6"/>
      <c r="T2765" s="6"/>
    </row>
    <row r="2766" spans="6:20" x14ac:dyDescent="0.2">
      <c r="F2766" s="6"/>
      <c r="G2766" s="6"/>
      <c r="H2766" s="6"/>
      <c r="I2766" s="6"/>
      <c r="J2766" s="6"/>
      <c r="K2766" s="6"/>
      <c r="L2766" s="6"/>
      <c r="M2766" s="6"/>
      <c r="N2766" s="6"/>
      <c r="O2766" s="6"/>
      <c r="P2766" s="6"/>
      <c r="Q2766" s="6"/>
      <c r="R2766" s="6"/>
      <c r="S2766" s="6"/>
      <c r="T2766" s="6"/>
    </row>
    <row r="2767" spans="6:20" x14ac:dyDescent="0.2">
      <c r="F2767" s="6"/>
      <c r="G2767" s="6"/>
      <c r="H2767" s="6"/>
      <c r="I2767" s="6"/>
      <c r="J2767" s="6"/>
      <c r="K2767" s="6"/>
      <c r="L2767" s="6"/>
      <c r="M2767" s="6"/>
      <c r="N2767" s="6"/>
      <c r="O2767" s="6"/>
      <c r="P2767" s="6"/>
      <c r="Q2767" s="6"/>
      <c r="R2767" s="6"/>
      <c r="S2767" s="6"/>
      <c r="T2767" s="6"/>
    </row>
    <row r="2768" spans="6:20" x14ac:dyDescent="0.2">
      <c r="F2768" s="6"/>
      <c r="G2768" s="6"/>
      <c r="H2768" s="6"/>
      <c r="I2768" s="6"/>
      <c r="J2768" s="6"/>
      <c r="K2768" s="6"/>
      <c r="L2768" s="6"/>
      <c r="M2768" s="6"/>
      <c r="N2768" s="6"/>
      <c r="O2768" s="6"/>
      <c r="P2768" s="6"/>
      <c r="Q2768" s="6"/>
      <c r="R2768" s="6"/>
      <c r="S2768" s="6"/>
      <c r="T2768" s="6"/>
    </row>
    <row r="2769" spans="6:20" x14ac:dyDescent="0.2">
      <c r="F2769" s="6"/>
      <c r="G2769" s="6"/>
      <c r="H2769" s="6"/>
      <c r="I2769" s="6"/>
      <c r="J2769" s="6"/>
      <c r="K2769" s="6"/>
      <c r="L2769" s="6"/>
      <c r="M2769" s="6"/>
      <c r="N2769" s="6"/>
      <c r="O2769" s="6"/>
      <c r="P2769" s="6"/>
      <c r="Q2769" s="6"/>
      <c r="R2769" s="6"/>
      <c r="S2769" s="6"/>
      <c r="T2769" s="6"/>
    </row>
    <row r="2770" spans="6:20" x14ac:dyDescent="0.2">
      <c r="F2770" s="6"/>
      <c r="G2770" s="6"/>
      <c r="H2770" s="6"/>
      <c r="I2770" s="6"/>
      <c r="J2770" s="6"/>
      <c r="K2770" s="6"/>
      <c r="L2770" s="6"/>
      <c r="M2770" s="6"/>
      <c r="N2770" s="6"/>
      <c r="O2770" s="6"/>
      <c r="P2770" s="6"/>
      <c r="Q2770" s="6"/>
      <c r="R2770" s="6"/>
      <c r="S2770" s="6"/>
      <c r="T2770" s="6"/>
    </row>
    <row r="2771" spans="6:20" x14ac:dyDescent="0.2">
      <c r="F2771" s="6"/>
      <c r="G2771" s="6"/>
      <c r="H2771" s="6"/>
      <c r="I2771" s="6"/>
      <c r="J2771" s="6"/>
      <c r="K2771" s="6"/>
      <c r="L2771" s="6"/>
      <c r="M2771" s="6"/>
      <c r="N2771" s="6"/>
      <c r="O2771" s="6"/>
      <c r="P2771" s="6"/>
      <c r="Q2771" s="6"/>
      <c r="R2771" s="6"/>
      <c r="S2771" s="6"/>
      <c r="T2771" s="6"/>
    </row>
    <row r="2772" spans="6:20" x14ac:dyDescent="0.2">
      <c r="F2772" s="6"/>
      <c r="G2772" s="6"/>
      <c r="H2772" s="6"/>
      <c r="I2772" s="6"/>
      <c r="J2772" s="6"/>
      <c r="K2772" s="6"/>
      <c r="L2772" s="6"/>
      <c r="M2772" s="6"/>
      <c r="N2772" s="6"/>
      <c r="O2772" s="6"/>
      <c r="P2772" s="6"/>
      <c r="Q2772" s="6"/>
      <c r="R2772" s="6"/>
      <c r="S2772" s="6"/>
      <c r="T2772" s="6"/>
    </row>
    <row r="2773" spans="6:20" x14ac:dyDescent="0.2">
      <c r="F2773" s="6"/>
      <c r="G2773" s="6"/>
      <c r="H2773" s="6"/>
      <c r="I2773" s="6"/>
      <c r="J2773" s="6"/>
      <c r="K2773" s="6"/>
      <c r="L2773" s="6"/>
      <c r="M2773" s="6"/>
      <c r="N2773" s="6"/>
      <c r="O2773" s="6"/>
      <c r="P2773" s="6"/>
      <c r="Q2773" s="6"/>
      <c r="R2773" s="6"/>
      <c r="S2773" s="6"/>
      <c r="T2773" s="6"/>
    </row>
    <row r="2774" spans="6:20" x14ac:dyDescent="0.2">
      <c r="F2774" s="6"/>
      <c r="G2774" s="6"/>
      <c r="H2774" s="6"/>
      <c r="I2774" s="6"/>
      <c r="J2774" s="6"/>
      <c r="K2774" s="6"/>
      <c r="L2774" s="6"/>
      <c r="M2774" s="6"/>
      <c r="N2774" s="6"/>
      <c r="O2774" s="6"/>
      <c r="P2774" s="6"/>
      <c r="Q2774" s="6"/>
      <c r="R2774" s="6"/>
      <c r="S2774" s="6"/>
      <c r="T2774" s="6"/>
    </row>
    <row r="2775" spans="6:20" x14ac:dyDescent="0.2">
      <c r="F2775" s="6"/>
      <c r="G2775" s="6"/>
      <c r="H2775" s="6"/>
      <c r="I2775" s="6"/>
      <c r="J2775" s="6"/>
      <c r="K2775" s="6"/>
      <c r="L2775" s="6"/>
      <c r="M2775" s="6"/>
      <c r="N2775" s="6"/>
      <c r="O2775" s="6"/>
      <c r="P2775" s="6"/>
      <c r="Q2775" s="6"/>
      <c r="R2775" s="6"/>
      <c r="S2775" s="6"/>
      <c r="T2775" s="6"/>
    </row>
    <row r="2776" spans="6:20" x14ac:dyDescent="0.2">
      <c r="F2776" s="6"/>
      <c r="G2776" s="6"/>
      <c r="H2776" s="6"/>
      <c r="I2776" s="6"/>
      <c r="J2776" s="6"/>
      <c r="K2776" s="6"/>
      <c r="L2776" s="6"/>
      <c r="M2776" s="6"/>
      <c r="N2776" s="6"/>
      <c r="O2776" s="6"/>
      <c r="P2776" s="6"/>
      <c r="Q2776" s="6"/>
      <c r="R2776" s="6"/>
      <c r="S2776" s="6"/>
      <c r="T2776" s="6"/>
    </row>
    <row r="2777" spans="6:20" x14ac:dyDescent="0.2">
      <c r="F2777" s="6"/>
      <c r="G2777" s="6"/>
      <c r="H2777" s="6"/>
      <c r="I2777" s="6"/>
      <c r="J2777" s="6"/>
      <c r="K2777" s="6"/>
      <c r="L2777" s="6"/>
      <c r="M2777" s="6"/>
      <c r="N2777" s="6"/>
      <c r="O2777" s="6"/>
      <c r="P2777" s="6"/>
      <c r="Q2777" s="6"/>
      <c r="R2777" s="6"/>
      <c r="S2777" s="6"/>
      <c r="T2777" s="6"/>
    </row>
    <row r="2778" spans="6:20" x14ac:dyDescent="0.2">
      <c r="F2778" s="6"/>
      <c r="G2778" s="6"/>
      <c r="H2778" s="6"/>
      <c r="I2778" s="6"/>
      <c r="J2778" s="6"/>
      <c r="K2778" s="6"/>
      <c r="L2778" s="6"/>
      <c r="M2778" s="6"/>
      <c r="N2778" s="6"/>
      <c r="O2778" s="6"/>
      <c r="P2778" s="6"/>
      <c r="Q2778" s="6"/>
      <c r="R2778" s="6"/>
      <c r="S2778" s="6"/>
      <c r="T2778" s="6"/>
    </row>
    <row r="2779" spans="6:20" x14ac:dyDescent="0.2">
      <c r="F2779" s="6"/>
      <c r="G2779" s="6"/>
      <c r="H2779" s="6"/>
      <c r="I2779" s="6"/>
      <c r="J2779" s="6"/>
      <c r="K2779" s="6"/>
      <c r="L2779" s="6"/>
      <c r="M2779" s="6"/>
      <c r="N2779" s="6"/>
      <c r="O2779" s="6"/>
      <c r="P2779" s="6"/>
      <c r="Q2779" s="6"/>
      <c r="R2779" s="6"/>
      <c r="S2779" s="6"/>
      <c r="T2779" s="6"/>
    </row>
    <row r="2780" spans="6:20" x14ac:dyDescent="0.2">
      <c r="F2780" s="6"/>
      <c r="G2780" s="6"/>
      <c r="H2780" s="6"/>
      <c r="I2780" s="6"/>
      <c r="J2780" s="6"/>
      <c r="K2780" s="6"/>
      <c r="L2780" s="6"/>
      <c r="M2780" s="6"/>
      <c r="N2780" s="6"/>
      <c r="O2780" s="6"/>
      <c r="P2780" s="6"/>
      <c r="Q2780" s="6"/>
      <c r="R2780" s="6"/>
      <c r="S2780" s="6"/>
      <c r="T2780" s="6"/>
    </row>
    <row r="2781" spans="6:20" x14ac:dyDescent="0.2">
      <c r="F2781" s="6"/>
      <c r="G2781" s="6"/>
      <c r="H2781" s="6"/>
      <c r="I2781" s="6"/>
      <c r="J2781" s="6"/>
      <c r="K2781" s="6"/>
      <c r="L2781" s="6"/>
      <c r="M2781" s="6"/>
      <c r="N2781" s="6"/>
      <c r="O2781" s="6"/>
      <c r="P2781" s="6"/>
      <c r="Q2781" s="6"/>
      <c r="R2781" s="6"/>
      <c r="S2781" s="6"/>
      <c r="T2781" s="6"/>
    </row>
    <row r="2782" spans="6:20" x14ac:dyDescent="0.2">
      <c r="F2782" s="6"/>
      <c r="G2782" s="6"/>
      <c r="H2782" s="6"/>
      <c r="I2782" s="6"/>
      <c r="J2782" s="6"/>
      <c r="K2782" s="6"/>
      <c r="L2782" s="6"/>
      <c r="M2782" s="6"/>
      <c r="N2782" s="6"/>
      <c r="O2782" s="6"/>
      <c r="P2782" s="6"/>
      <c r="Q2782" s="6"/>
      <c r="R2782" s="6"/>
      <c r="S2782" s="6"/>
      <c r="T2782" s="6"/>
    </row>
    <row r="2783" spans="6:20" x14ac:dyDescent="0.2">
      <c r="F2783" s="6"/>
      <c r="G2783" s="6"/>
      <c r="H2783" s="6"/>
      <c r="I2783" s="6"/>
      <c r="J2783" s="6"/>
      <c r="K2783" s="6"/>
      <c r="L2783" s="6"/>
      <c r="M2783" s="6"/>
      <c r="N2783" s="6"/>
      <c r="O2783" s="6"/>
      <c r="P2783" s="6"/>
      <c r="Q2783" s="6"/>
      <c r="R2783" s="6"/>
      <c r="S2783" s="6"/>
      <c r="T2783" s="6"/>
    </row>
    <row r="2784" spans="6:20" x14ac:dyDescent="0.2">
      <c r="F2784" s="6"/>
      <c r="G2784" s="6"/>
      <c r="H2784" s="6"/>
      <c r="I2784" s="6"/>
      <c r="J2784" s="6"/>
      <c r="K2784" s="6"/>
      <c r="L2784" s="6"/>
      <c r="M2784" s="6"/>
      <c r="N2784" s="6"/>
      <c r="O2784" s="6"/>
      <c r="P2784" s="6"/>
      <c r="Q2784" s="6"/>
      <c r="R2784" s="6"/>
      <c r="S2784" s="6"/>
      <c r="T2784" s="6"/>
    </row>
    <row r="2785" spans="6:20" x14ac:dyDescent="0.2">
      <c r="F2785" s="6"/>
      <c r="G2785" s="6"/>
      <c r="H2785" s="6"/>
      <c r="I2785" s="6"/>
      <c r="J2785" s="6"/>
      <c r="K2785" s="6"/>
      <c r="L2785" s="6"/>
      <c r="M2785" s="6"/>
      <c r="N2785" s="6"/>
      <c r="O2785" s="6"/>
      <c r="P2785" s="6"/>
      <c r="Q2785" s="6"/>
      <c r="R2785" s="6"/>
      <c r="S2785" s="6"/>
      <c r="T2785" s="6"/>
    </row>
    <row r="2786" spans="6:20" x14ac:dyDescent="0.2">
      <c r="F2786" s="6"/>
      <c r="G2786" s="6"/>
      <c r="H2786" s="6"/>
      <c r="I2786" s="6"/>
      <c r="J2786" s="6"/>
      <c r="K2786" s="6"/>
      <c r="L2786" s="6"/>
      <c r="M2786" s="6"/>
      <c r="N2786" s="6"/>
      <c r="O2786" s="6"/>
      <c r="P2786" s="6"/>
      <c r="Q2786" s="6"/>
      <c r="R2786" s="6"/>
      <c r="S2786" s="6"/>
      <c r="T2786" s="6"/>
    </row>
    <row r="2787" spans="6:20" x14ac:dyDescent="0.2">
      <c r="F2787" s="6"/>
      <c r="G2787" s="6"/>
      <c r="H2787" s="6"/>
      <c r="I2787" s="6"/>
      <c r="J2787" s="6"/>
      <c r="K2787" s="6"/>
      <c r="L2787" s="6"/>
      <c r="M2787" s="6"/>
      <c r="N2787" s="6"/>
      <c r="O2787" s="6"/>
      <c r="P2787" s="6"/>
      <c r="Q2787" s="6"/>
      <c r="R2787" s="6"/>
      <c r="S2787" s="6"/>
      <c r="T2787" s="6"/>
    </row>
    <row r="2788" spans="6:20" x14ac:dyDescent="0.2">
      <c r="F2788" s="6"/>
      <c r="G2788" s="6"/>
      <c r="H2788" s="6"/>
      <c r="I2788" s="6"/>
      <c r="J2788" s="6"/>
      <c r="K2788" s="6"/>
      <c r="L2788" s="6"/>
      <c r="M2788" s="6"/>
      <c r="N2788" s="6"/>
      <c r="O2788" s="6"/>
      <c r="P2788" s="6"/>
      <c r="Q2788" s="6"/>
      <c r="R2788" s="6"/>
      <c r="S2788" s="6"/>
      <c r="T2788" s="6"/>
    </row>
    <row r="2789" spans="6:20" x14ac:dyDescent="0.2">
      <c r="F2789" s="6"/>
      <c r="G2789" s="6"/>
      <c r="H2789" s="6"/>
      <c r="I2789" s="6"/>
      <c r="J2789" s="6"/>
      <c r="K2789" s="6"/>
      <c r="L2789" s="6"/>
      <c r="M2789" s="6"/>
      <c r="N2789" s="6"/>
      <c r="O2789" s="6"/>
      <c r="P2789" s="6"/>
      <c r="Q2789" s="6"/>
      <c r="R2789" s="6"/>
      <c r="S2789" s="6"/>
      <c r="T2789" s="6"/>
    </row>
    <row r="2790" spans="6:20" x14ac:dyDescent="0.2">
      <c r="F2790" s="6"/>
      <c r="G2790" s="6"/>
      <c r="H2790" s="6"/>
      <c r="I2790" s="6"/>
      <c r="J2790" s="6"/>
      <c r="K2790" s="6"/>
      <c r="L2790" s="6"/>
      <c r="M2790" s="6"/>
      <c r="N2790" s="6"/>
      <c r="O2790" s="6"/>
      <c r="P2790" s="6"/>
      <c r="Q2790" s="6"/>
      <c r="R2790" s="6"/>
      <c r="S2790" s="6"/>
      <c r="T2790" s="6"/>
    </row>
    <row r="2791" spans="6:20" x14ac:dyDescent="0.2">
      <c r="F2791" s="6"/>
      <c r="G2791" s="6"/>
      <c r="H2791" s="6"/>
      <c r="I2791" s="6"/>
      <c r="J2791" s="6"/>
      <c r="K2791" s="6"/>
      <c r="L2791" s="6"/>
      <c r="M2791" s="6"/>
      <c r="N2791" s="6"/>
      <c r="O2791" s="6"/>
      <c r="P2791" s="6"/>
      <c r="Q2791" s="6"/>
      <c r="R2791" s="6"/>
      <c r="S2791" s="6"/>
      <c r="T2791" s="6"/>
    </row>
    <row r="2792" spans="6:20" x14ac:dyDescent="0.2">
      <c r="F2792" s="6"/>
      <c r="G2792" s="6"/>
      <c r="H2792" s="6"/>
      <c r="I2792" s="6"/>
      <c r="J2792" s="6"/>
      <c r="K2792" s="6"/>
      <c r="L2792" s="6"/>
      <c r="M2792" s="6"/>
      <c r="N2792" s="6"/>
      <c r="O2792" s="6"/>
      <c r="P2792" s="6"/>
      <c r="Q2792" s="6"/>
      <c r="R2792" s="6"/>
      <c r="S2792" s="6"/>
      <c r="T2792" s="6"/>
    </row>
    <row r="2793" spans="6:20" x14ac:dyDescent="0.2">
      <c r="F2793" s="6"/>
      <c r="G2793" s="6"/>
      <c r="H2793" s="6"/>
      <c r="I2793" s="6"/>
      <c r="J2793" s="6"/>
      <c r="K2793" s="6"/>
      <c r="L2793" s="6"/>
      <c r="M2793" s="6"/>
      <c r="N2793" s="6"/>
      <c r="O2793" s="6"/>
      <c r="P2793" s="6"/>
      <c r="Q2793" s="6"/>
      <c r="R2793" s="6"/>
      <c r="S2793" s="6"/>
      <c r="T2793" s="6"/>
    </row>
    <row r="2794" spans="6:20" x14ac:dyDescent="0.2">
      <c r="F2794" s="6"/>
      <c r="G2794" s="6"/>
      <c r="H2794" s="6"/>
      <c r="I2794" s="6"/>
      <c r="J2794" s="6"/>
      <c r="K2794" s="6"/>
      <c r="L2794" s="6"/>
      <c r="M2794" s="6"/>
      <c r="N2794" s="6"/>
      <c r="O2794" s="6"/>
      <c r="P2794" s="6"/>
      <c r="Q2794" s="6"/>
      <c r="R2794" s="6"/>
      <c r="S2794" s="6"/>
      <c r="T2794" s="6"/>
    </row>
    <row r="2795" spans="6:20" x14ac:dyDescent="0.2">
      <c r="F2795" s="6"/>
      <c r="G2795" s="6"/>
      <c r="H2795" s="6"/>
      <c r="I2795" s="6"/>
      <c r="J2795" s="6"/>
      <c r="K2795" s="6"/>
      <c r="L2795" s="6"/>
      <c r="M2795" s="6"/>
      <c r="N2795" s="6"/>
      <c r="O2795" s="6"/>
      <c r="P2795" s="6"/>
      <c r="Q2795" s="6"/>
      <c r="R2795" s="6"/>
      <c r="S2795" s="6"/>
      <c r="T2795" s="6"/>
    </row>
    <row r="2796" spans="6:20" x14ac:dyDescent="0.2">
      <c r="F2796" s="6"/>
      <c r="G2796" s="6"/>
      <c r="H2796" s="6"/>
      <c r="I2796" s="6"/>
      <c r="J2796" s="6"/>
      <c r="K2796" s="6"/>
      <c r="L2796" s="6"/>
      <c r="M2796" s="6"/>
      <c r="N2796" s="6"/>
      <c r="O2796" s="6"/>
      <c r="P2796" s="6"/>
      <c r="Q2796" s="6"/>
      <c r="R2796" s="6"/>
      <c r="S2796" s="6"/>
      <c r="T2796" s="6"/>
    </row>
    <row r="2797" spans="6:20" x14ac:dyDescent="0.2">
      <c r="F2797" s="6"/>
      <c r="G2797" s="6"/>
      <c r="H2797" s="6"/>
      <c r="I2797" s="6"/>
      <c r="J2797" s="6"/>
      <c r="K2797" s="6"/>
      <c r="L2797" s="6"/>
      <c r="M2797" s="6"/>
      <c r="N2797" s="6"/>
      <c r="O2797" s="6"/>
      <c r="P2797" s="6"/>
      <c r="Q2797" s="6"/>
      <c r="R2797" s="6"/>
      <c r="S2797" s="6"/>
      <c r="T2797" s="6"/>
    </row>
    <row r="2798" spans="6:20" x14ac:dyDescent="0.2">
      <c r="F2798" s="6"/>
      <c r="G2798" s="6"/>
      <c r="H2798" s="6"/>
      <c r="I2798" s="6"/>
      <c r="J2798" s="6"/>
      <c r="K2798" s="6"/>
      <c r="L2798" s="6"/>
      <c r="M2798" s="6"/>
      <c r="N2798" s="6"/>
      <c r="O2798" s="6"/>
      <c r="P2798" s="6"/>
      <c r="Q2798" s="6"/>
      <c r="R2798" s="6"/>
      <c r="S2798" s="6"/>
      <c r="T2798" s="6"/>
    </row>
    <row r="2799" spans="6:20" x14ac:dyDescent="0.2">
      <c r="F2799" s="6"/>
      <c r="G2799" s="6"/>
      <c r="H2799" s="6"/>
      <c r="I2799" s="6"/>
      <c r="J2799" s="6"/>
      <c r="K2799" s="6"/>
      <c r="L2799" s="6"/>
      <c r="M2799" s="6"/>
      <c r="N2799" s="6"/>
      <c r="O2799" s="6"/>
      <c r="P2799" s="6"/>
      <c r="Q2799" s="6"/>
      <c r="R2799" s="6"/>
      <c r="S2799" s="6"/>
      <c r="T2799" s="6"/>
    </row>
    <row r="2800" spans="6:20" x14ac:dyDescent="0.2">
      <c r="F2800" s="6"/>
      <c r="G2800" s="6"/>
      <c r="H2800" s="6"/>
      <c r="I2800" s="6"/>
      <c r="J2800" s="6"/>
      <c r="K2800" s="6"/>
      <c r="L2800" s="6"/>
      <c r="M2800" s="6"/>
      <c r="N2800" s="6"/>
      <c r="O2800" s="6"/>
      <c r="P2800" s="6"/>
      <c r="Q2800" s="6"/>
      <c r="R2800" s="6"/>
      <c r="S2800" s="6"/>
      <c r="T2800" s="6"/>
    </row>
    <row r="2801" spans="6:20" x14ac:dyDescent="0.2">
      <c r="F2801" s="6"/>
      <c r="G2801" s="6"/>
      <c r="H2801" s="6"/>
      <c r="I2801" s="6"/>
      <c r="J2801" s="6"/>
      <c r="K2801" s="6"/>
      <c r="L2801" s="6"/>
      <c r="M2801" s="6"/>
      <c r="N2801" s="6"/>
      <c r="O2801" s="6"/>
      <c r="P2801" s="6"/>
      <c r="Q2801" s="6"/>
      <c r="R2801" s="6"/>
      <c r="S2801" s="6"/>
      <c r="T2801" s="6"/>
    </row>
    <row r="2802" spans="6:20" x14ac:dyDescent="0.2">
      <c r="F2802" s="6"/>
      <c r="G2802" s="6"/>
      <c r="H2802" s="6"/>
      <c r="I2802" s="6"/>
      <c r="J2802" s="6"/>
      <c r="K2802" s="6"/>
      <c r="L2802" s="6"/>
      <c r="M2802" s="6"/>
      <c r="N2802" s="6"/>
      <c r="O2802" s="6"/>
      <c r="P2802" s="6"/>
      <c r="Q2802" s="6"/>
      <c r="R2802" s="6"/>
      <c r="S2802" s="6"/>
      <c r="T2802" s="6"/>
    </row>
    <row r="2803" spans="6:20" x14ac:dyDescent="0.2">
      <c r="F2803" s="6"/>
      <c r="G2803" s="6"/>
      <c r="H2803" s="6"/>
      <c r="I2803" s="6"/>
      <c r="J2803" s="6"/>
      <c r="K2803" s="6"/>
      <c r="L2803" s="6"/>
      <c r="M2803" s="6"/>
      <c r="N2803" s="6"/>
      <c r="O2803" s="6"/>
      <c r="P2803" s="6"/>
      <c r="Q2803" s="6"/>
      <c r="R2803" s="6"/>
      <c r="S2803" s="6"/>
      <c r="T2803" s="6"/>
    </row>
    <row r="2804" spans="6:20" x14ac:dyDescent="0.2">
      <c r="F2804" s="6"/>
      <c r="G2804" s="6"/>
      <c r="H2804" s="6"/>
      <c r="I2804" s="6"/>
      <c r="J2804" s="6"/>
      <c r="K2804" s="6"/>
      <c r="L2804" s="6"/>
      <c r="M2804" s="6"/>
      <c r="N2804" s="6"/>
      <c r="O2804" s="6"/>
      <c r="P2804" s="6"/>
      <c r="Q2804" s="6"/>
      <c r="R2804" s="6"/>
      <c r="S2804" s="6"/>
      <c r="T2804" s="6"/>
    </row>
    <row r="2805" spans="6:20" x14ac:dyDescent="0.2">
      <c r="F2805" s="6"/>
      <c r="G2805" s="6"/>
      <c r="H2805" s="6"/>
      <c r="I2805" s="6"/>
      <c r="J2805" s="6"/>
      <c r="K2805" s="6"/>
      <c r="L2805" s="6"/>
      <c r="M2805" s="6"/>
      <c r="N2805" s="6"/>
      <c r="O2805" s="6"/>
      <c r="P2805" s="6"/>
      <c r="Q2805" s="6"/>
      <c r="R2805" s="6"/>
      <c r="S2805" s="6"/>
      <c r="T2805" s="6"/>
    </row>
    <row r="2806" spans="6:20" x14ac:dyDescent="0.2">
      <c r="F2806" s="6"/>
      <c r="G2806" s="6"/>
      <c r="H2806" s="6"/>
      <c r="I2806" s="6"/>
      <c r="J2806" s="6"/>
      <c r="K2806" s="6"/>
      <c r="L2806" s="6"/>
      <c r="M2806" s="6"/>
      <c r="N2806" s="6"/>
      <c r="O2806" s="6"/>
      <c r="P2806" s="6"/>
      <c r="Q2806" s="6"/>
      <c r="R2806" s="6"/>
      <c r="S2806" s="6"/>
      <c r="T2806" s="6"/>
    </row>
    <row r="2807" spans="6:20" x14ac:dyDescent="0.2">
      <c r="F2807" s="6"/>
      <c r="G2807" s="6"/>
      <c r="H2807" s="6"/>
      <c r="I2807" s="6"/>
      <c r="J2807" s="6"/>
      <c r="K2807" s="6"/>
      <c r="L2807" s="6"/>
      <c r="M2807" s="6"/>
      <c r="N2807" s="6"/>
      <c r="O2807" s="6"/>
      <c r="P2807" s="6"/>
      <c r="Q2807" s="6"/>
      <c r="R2807" s="6"/>
      <c r="S2807" s="6"/>
      <c r="T2807" s="6"/>
    </row>
    <row r="2808" spans="6:20" x14ac:dyDescent="0.2">
      <c r="F2808" s="6"/>
      <c r="G2808" s="6"/>
      <c r="H2808" s="6"/>
      <c r="I2808" s="6"/>
      <c r="J2808" s="6"/>
      <c r="K2808" s="6"/>
      <c r="L2808" s="6"/>
      <c r="M2808" s="6"/>
      <c r="N2808" s="6"/>
      <c r="O2808" s="6"/>
      <c r="P2808" s="6"/>
      <c r="Q2808" s="6"/>
      <c r="R2808" s="6"/>
      <c r="S2808" s="6"/>
      <c r="T2808" s="6"/>
    </row>
    <row r="2809" spans="6:20" x14ac:dyDescent="0.2">
      <c r="F2809" s="6"/>
      <c r="G2809" s="6"/>
      <c r="H2809" s="6"/>
      <c r="I2809" s="6"/>
      <c r="J2809" s="6"/>
      <c r="K2809" s="6"/>
      <c r="L2809" s="6"/>
      <c r="M2809" s="6"/>
      <c r="N2809" s="6"/>
      <c r="O2809" s="6"/>
      <c r="P2809" s="6"/>
      <c r="Q2809" s="6"/>
      <c r="R2809" s="6"/>
      <c r="S2809" s="6"/>
      <c r="T2809" s="6"/>
    </row>
    <row r="2810" spans="6:20" x14ac:dyDescent="0.2">
      <c r="F2810" s="6"/>
      <c r="G2810" s="6"/>
      <c r="H2810" s="6"/>
      <c r="I2810" s="6"/>
      <c r="J2810" s="6"/>
      <c r="K2810" s="6"/>
      <c r="L2810" s="6"/>
      <c r="M2810" s="6"/>
      <c r="N2810" s="6"/>
      <c r="O2810" s="6"/>
      <c r="P2810" s="6"/>
      <c r="Q2810" s="6"/>
      <c r="R2810" s="6"/>
      <c r="S2810" s="6"/>
      <c r="T2810" s="6"/>
    </row>
    <row r="2811" spans="6:20" x14ac:dyDescent="0.2">
      <c r="F2811" s="6"/>
      <c r="G2811" s="6"/>
      <c r="H2811" s="6"/>
      <c r="I2811" s="6"/>
      <c r="J2811" s="6"/>
      <c r="K2811" s="6"/>
      <c r="L2811" s="6"/>
      <c r="M2811" s="6"/>
      <c r="N2811" s="6"/>
      <c r="O2811" s="6"/>
      <c r="P2811" s="6"/>
      <c r="Q2811" s="6"/>
      <c r="R2811" s="6"/>
      <c r="S2811" s="6"/>
      <c r="T2811" s="6"/>
    </row>
    <row r="2812" spans="6:20" x14ac:dyDescent="0.2">
      <c r="F2812" s="6"/>
      <c r="G2812" s="6"/>
      <c r="H2812" s="6"/>
      <c r="I2812" s="6"/>
      <c r="J2812" s="6"/>
      <c r="K2812" s="6"/>
      <c r="L2812" s="6"/>
      <c r="M2812" s="6"/>
      <c r="N2812" s="6"/>
      <c r="O2812" s="6"/>
      <c r="P2812" s="6"/>
      <c r="Q2812" s="6"/>
      <c r="R2812" s="6"/>
      <c r="S2812" s="6"/>
      <c r="T2812" s="6"/>
    </row>
    <row r="2813" spans="6:20" x14ac:dyDescent="0.2">
      <c r="F2813" s="6"/>
      <c r="G2813" s="6"/>
      <c r="H2813" s="6"/>
      <c r="I2813" s="6"/>
      <c r="J2813" s="6"/>
      <c r="K2813" s="6"/>
      <c r="L2813" s="6"/>
      <c r="M2813" s="6"/>
      <c r="N2813" s="6"/>
      <c r="O2813" s="6"/>
      <c r="P2813" s="6"/>
      <c r="Q2813" s="6"/>
      <c r="R2813" s="6"/>
      <c r="S2813" s="6"/>
      <c r="T2813" s="6"/>
    </row>
    <row r="2814" spans="6:20" x14ac:dyDescent="0.2">
      <c r="F2814" s="6"/>
      <c r="G2814" s="6"/>
      <c r="H2814" s="6"/>
      <c r="I2814" s="6"/>
      <c r="J2814" s="6"/>
      <c r="K2814" s="6"/>
      <c r="L2814" s="6"/>
      <c r="M2814" s="6"/>
      <c r="N2814" s="6"/>
      <c r="O2814" s="6"/>
      <c r="P2814" s="6"/>
      <c r="Q2814" s="6"/>
      <c r="R2814" s="6"/>
      <c r="S2814" s="6"/>
      <c r="T2814" s="6"/>
    </row>
    <row r="2815" spans="6:20" x14ac:dyDescent="0.2">
      <c r="F2815" s="6"/>
      <c r="G2815" s="6"/>
      <c r="H2815" s="6"/>
      <c r="I2815" s="6"/>
      <c r="J2815" s="6"/>
      <c r="K2815" s="6"/>
      <c r="L2815" s="6"/>
      <c r="M2815" s="6"/>
      <c r="N2815" s="6"/>
      <c r="O2815" s="6"/>
      <c r="P2815" s="6"/>
      <c r="Q2815" s="6"/>
      <c r="R2815" s="6"/>
      <c r="S2815" s="6"/>
      <c r="T2815" s="6"/>
    </row>
    <row r="2816" spans="6:20" x14ac:dyDescent="0.2">
      <c r="F2816" s="6"/>
      <c r="G2816" s="6"/>
      <c r="H2816" s="6"/>
      <c r="I2816" s="6"/>
      <c r="J2816" s="6"/>
      <c r="K2816" s="6"/>
      <c r="L2816" s="6"/>
      <c r="M2816" s="6"/>
      <c r="N2816" s="6"/>
      <c r="O2816" s="6"/>
      <c r="P2816" s="6"/>
      <c r="Q2816" s="6"/>
      <c r="R2816" s="6"/>
      <c r="S2816" s="6"/>
      <c r="T2816" s="6"/>
    </row>
    <row r="2817" spans="6:20" x14ac:dyDescent="0.2">
      <c r="F2817" s="6"/>
      <c r="G2817" s="6"/>
      <c r="H2817" s="6"/>
      <c r="I2817" s="6"/>
      <c r="J2817" s="6"/>
      <c r="K2817" s="6"/>
      <c r="L2817" s="6"/>
      <c r="M2817" s="6"/>
      <c r="N2817" s="6"/>
      <c r="O2817" s="6"/>
      <c r="P2817" s="6"/>
      <c r="Q2817" s="6"/>
      <c r="R2817" s="6"/>
      <c r="S2817" s="6"/>
      <c r="T2817" s="6"/>
    </row>
    <row r="2818" spans="6:20" x14ac:dyDescent="0.2">
      <c r="F2818" s="6"/>
      <c r="G2818" s="6"/>
      <c r="H2818" s="6"/>
      <c r="I2818" s="6"/>
      <c r="J2818" s="6"/>
      <c r="K2818" s="6"/>
      <c r="L2818" s="6"/>
      <c r="M2818" s="6"/>
      <c r="N2818" s="6"/>
      <c r="O2818" s="6"/>
      <c r="P2818" s="6"/>
      <c r="Q2818" s="6"/>
      <c r="R2818" s="6"/>
      <c r="S2818" s="6"/>
      <c r="T2818" s="6"/>
    </row>
    <row r="2819" spans="6:20" x14ac:dyDescent="0.2">
      <c r="F2819" s="6"/>
      <c r="G2819" s="6"/>
      <c r="H2819" s="6"/>
      <c r="I2819" s="6"/>
      <c r="J2819" s="6"/>
      <c r="K2819" s="6"/>
      <c r="L2819" s="6"/>
      <c r="M2819" s="6"/>
      <c r="N2819" s="6"/>
      <c r="O2819" s="6"/>
      <c r="P2819" s="6"/>
      <c r="Q2819" s="6"/>
      <c r="R2819" s="6"/>
      <c r="S2819" s="6"/>
      <c r="T2819" s="6"/>
    </row>
    <row r="2820" spans="6:20" x14ac:dyDescent="0.2">
      <c r="F2820" s="6"/>
      <c r="G2820" s="6"/>
      <c r="H2820" s="6"/>
      <c r="I2820" s="6"/>
      <c r="J2820" s="6"/>
      <c r="K2820" s="6"/>
      <c r="L2820" s="6"/>
      <c r="M2820" s="6"/>
      <c r="N2820" s="6"/>
      <c r="O2820" s="6"/>
      <c r="P2820" s="6"/>
      <c r="Q2820" s="6"/>
      <c r="R2820" s="6"/>
      <c r="S2820" s="6"/>
      <c r="T2820" s="6"/>
    </row>
    <row r="2821" spans="6:20" x14ac:dyDescent="0.2">
      <c r="F2821" s="6"/>
      <c r="G2821" s="6"/>
      <c r="H2821" s="6"/>
      <c r="I2821" s="6"/>
      <c r="J2821" s="6"/>
      <c r="K2821" s="6"/>
      <c r="L2821" s="6"/>
      <c r="M2821" s="6"/>
      <c r="N2821" s="6"/>
      <c r="O2821" s="6"/>
      <c r="P2821" s="6"/>
      <c r="Q2821" s="6"/>
      <c r="R2821" s="6"/>
      <c r="S2821" s="6"/>
      <c r="T2821" s="6"/>
    </row>
    <row r="2822" spans="6:20" x14ac:dyDescent="0.2">
      <c r="F2822" s="6"/>
      <c r="G2822" s="6"/>
      <c r="H2822" s="6"/>
      <c r="I2822" s="6"/>
      <c r="J2822" s="6"/>
      <c r="K2822" s="6"/>
      <c r="L2822" s="6"/>
      <c r="M2822" s="6"/>
      <c r="N2822" s="6"/>
      <c r="O2822" s="6"/>
      <c r="P2822" s="6"/>
      <c r="Q2822" s="6"/>
      <c r="R2822" s="6"/>
      <c r="S2822" s="6"/>
      <c r="T2822" s="6"/>
    </row>
    <row r="2823" spans="6:20" x14ac:dyDescent="0.2">
      <c r="F2823" s="6"/>
      <c r="G2823" s="6"/>
      <c r="H2823" s="6"/>
      <c r="I2823" s="6"/>
      <c r="J2823" s="6"/>
      <c r="K2823" s="6"/>
      <c r="L2823" s="6"/>
      <c r="M2823" s="6"/>
      <c r="N2823" s="6"/>
      <c r="O2823" s="6"/>
      <c r="P2823" s="6"/>
      <c r="Q2823" s="6"/>
      <c r="R2823" s="6"/>
      <c r="S2823" s="6"/>
      <c r="T2823" s="6"/>
    </row>
    <row r="2824" spans="6:20" x14ac:dyDescent="0.2">
      <c r="F2824" s="6"/>
      <c r="G2824" s="6"/>
      <c r="H2824" s="6"/>
      <c r="I2824" s="6"/>
      <c r="J2824" s="6"/>
      <c r="K2824" s="6"/>
      <c r="L2824" s="6"/>
      <c r="M2824" s="6"/>
      <c r="N2824" s="6"/>
      <c r="O2824" s="6"/>
      <c r="P2824" s="6"/>
      <c r="Q2824" s="6"/>
      <c r="R2824" s="6"/>
      <c r="S2824" s="6"/>
      <c r="T2824" s="6"/>
    </row>
    <row r="2825" spans="6:20" x14ac:dyDescent="0.2">
      <c r="F2825" s="6"/>
      <c r="G2825" s="6"/>
      <c r="H2825" s="6"/>
      <c r="I2825" s="6"/>
      <c r="J2825" s="6"/>
      <c r="K2825" s="6"/>
      <c r="L2825" s="6"/>
      <c r="M2825" s="6"/>
      <c r="N2825" s="6"/>
      <c r="O2825" s="6"/>
      <c r="P2825" s="6"/>
      <c r="Q2825" s="6"/>
      <c r="R2825" s="6"/>
      <c r="S2825" s="6"/>
      <c r="T2825" s="6"/>
    </row>
    <row r="2826" spans="6:20" x14ac:dyDescent="0.2">
      <c r="F2826" s="6"/>
      <c r="G2826" s="6"/>
      <c r="H2826" s="6"/>
      <c r="I2826" s="6"/>
      <c r="J2826" s="6"/>
      <c r="K2826" s="6"/>
      <c r="L2826" s="6"/>
      <c r="M2826" s="6"/>
      <c r="N2826" s="6"/>
      <c r="O2826" s="6"/>
      <c r="P2826" s="6"/>
      <c r="Q2826" s="6"/>
      <c r="R2826" s="6"/>
      <c r="S2826" s="6"/>
      <c r="T2826" s="6"/>
    </row>
    <row r="2827" spans="6:20" x14ac:dyDescent="0.2">
      <c r="F2827" s="6"/>
      <c r="G2827" s="6"/>
      <c r="H2827" s="6"/>
      <c r="I2827" s="6"/>
      <c r="J2827" s="6"/>
      <c r="K2827" s="6"/>
      <c r="L2827" s="6"/>
      <c r="M2827" s="6"/>
      <c r="N2827" s="6"/>
      <c r="O2827" s="6"/>
      <c r="P2827" s="6"/>
      <c r="Q2827" s="6"/>
      <c r="R2827" s="6"/>
      <c r="S2827" s="6"/>
      <c r="T2827" s="6"/>
    </row>
    <row r="2828" spans="6:20" x14ac:dyDescent="0.2">
      <c r="F2828" s="6"/>
      <c r="G2828" s="6"/>
      <c r="H2828" s="6"/>
      <c r="I2828" s="6"/>
      <c r="J2828" s="6"/>
      <c r="K2828" s="6"/>
      <c r="L2828" s="6"/>
      <c r="M2828" s="6"/>
      <c r="N2828" s="6"/>
      <c r="O2828" s="6"/>
      <c r="P2828" s="6"/>
      <c r="Q2828" s="6"/>
      <c r="R2828" s="6"/>
      <c r="S2828" s="6"/>
      <c r="T2828" s="6"/>
    </row>
    <row r="2829" spans="6:20" x14ac:dyDescent="0.2">
      <c r="F2829" s="6"/>
      <c r="G2829" s="6"/>
      <c r="H2829" s="6"/>
      <c r="I2829" s="6"/>
      <c r="J2829" s="6"/>
      <c r="K2829" s="6"/>
      <c r="L2829" s="6"/>
      <c r="M2829" s="6"/>
      <c r="N2829" s="6"/>
      <c r="O2829" s="6"/>
      <c r="P2829" s="6"/>
      <c r="Q2829" s="6"/>
      <c r="R2829" s="6"/>
      <c r="S2829" s="6"/>
      <c r="T2829" s="6"/>
    </row>
    <row r="2830" spans="6:20" x14ac:dyDescent="0.2">
      <c r="F2830" s="6"/>
      <c r="G2830" s="6"/>
      <c r="H2830" s="6"/>
      <c r="I2830" s="6"/>
      <c r="J2830" s="6"/>
      <c r="K2830" s="6"/>
      <c r="L2830" s="6"/>
      <c r="M2830" s="6"/>
      <c r="N2830" s="6"/>
      <c r="O2830" s="6"/>
      <c r="P2830" s="6"/>
      <c r="Q2830" s="6"/>
      <c r="R2830" s="6"/>
      <c r="S2830" s="6"/>
      <c r="T2830" s="6"/>
    </row>
    <row r="2831" spans="6:20" x14ac:dyDescent="0.2">
      <c r="F2831" s="6"/>
      <c r="G2831" s="6"/>
      <c r="H2831" s="6"/>
      <c r="I2831" s="6"/>
      <c r="J2831" s="6"/>
      <c r="K2831" s="6"/>
      <c r="L2831" s="6"/>
      <c r="M2831" s="6"/>
      <c r="N2831" s="6"/>
      <c r="O2831" s="6"/>
      <c r="P2831" s="6"/>
      <c r="Q2831" s="6"/>
      <c r="R2831" s="6"/>
      <c r="S2831" s="6"/>
      <c r="T2831" s="6"/>
    </row>
    <row r="2832" spans="6:20" x14ac:dyDescent="0.2">
      <c r="F2832" s="6"/>
      <c r="G2832" s="6"/>
      <c r="H2832" s="6"/>
      <c r="I2832" s="6"/>
      <c r="J2832" s="6"/>
      <c r="K2832" s="6"/>
      <c r="L2832" s="6"/>
      <c r="M2832" s="6"/>
      <c r="N2832" s="6"/>
      <c r="O2832" s="6"/>
      <c r="P2832" s="6"/>
      <c r="Q2832" s="6"/>
      <c r="R2832" s="6"/>
      <c r="S2832" s="6"/>
      <c r="T2832" s="6"/>
    </row>
    <row r="2833" spans="6:20" x14ac:dyDescent="0.2">
      <c r="F2833" s="6"/>
      <c r="G2833" s="6"/>
      <c r="H2833" s="6"/>
      <c r="I2833" s="6"/>
      <c r="J2833" s="6"/>
      <c r="K2833" s="6"/>
      <c r="L2833" s="6"/>
      <c r="M2833" s="6"/>
      <c r="N2833" s="6"/>
      <c r="O2833" s="6"/>
      <c r="P2833" s="6"/>
      <c r="Q2833" s="6"/>
      <c r="R2833" s="6"/>
      <c r="S2833" s="6"/>
      <c r="T2833" s="6"/>
    </row>
    <row r="2834" spans="6:20" x14ac:dyDescent="0.2">
      <c r="F2834" s="6"/>
      <c r="G2834" s="6"/>
      <c r="H2834" s="6"/>
      <c r="I2834" s="6"/>
      <c r="J2834" s="6"/>
      <c r="K2834" s="6"/>
      <c r="L2834" s="6"/>
      <c r="M2834" s="6"/>
      <c r="N2834" s="6"/>
      <c r="O2834" s="6"/>
      <c r="P2834" s="6"/>
      <c r="Q2834" s="6"/>
      <c r="R2834" s="6"/>
      <c r="S2834" s="6"/>
      <c r="T2834" s="6"/>
    </row>
    <row r="2835" spans="6:20" x14ac:dyDescent="0.2">
      <c r="F2835" s="6"/>
      <c r="G2835" s="6"/>
      <c r="H2835" s="6"/>
      <c r="I2835" s="6"/>
      <c r="J2835" s="6"/>
      <c r="K2835" s="6"/>
      <c r="L2835" s="6"/>
      <c r="M2835" s="6"/>
      <c r="N2835" s="6"/>
      <c r="O2835" s="6"/>
      <c r="P2835" s="6"/>
      <c r="Q2835" s="6"/>
      <c r="R2835" s="6"/>
      <c r="S2835" s="6"/>
      <c r="T2835" s="6"/>
    </row>
    <row r="2836" spans="6:20" x14ac:dyDescent="0.2">
      <c r="F2836" s="6"/>
      <c r="G2836" s="6"/>
      <c r="H2836" s="6"/>
      <c r="I2836" s="6"/>
      <c r="J2836" s="6"/>
      <c r="K2836" s="6"/>
      <c r="L2836" s="6"/>
      <c r="M2836" s="6"/>
      <c r="N2836" s="6"/>
      <c r="O2836" s="6"/>
      <c r="P2836" s="6"/>
      <c r="Q2836" s="6"/>
      <c r="R2836" s="6"/>
      <c r="S2836" s="6"/>
      <c r="T2836" s="6"/>
    </row>
    <row r="2837" spans="6:20" x14ac:dyDescent="0.2">
      <c r="F2837" s="6"/>
      <c r="G2837" s="6"/>
      <c r="H2837" s="6"/>
      <c r="I2837" s="6"/>
      <c r="J2837" s="6"/>
      <c r="K2837" s="6"/>
      <c r="L2837" s="6"/>
      <c r="M2837" s="6"/>
      <c r="N2837" s="6"/>
      <c r="O2837" s="6"/>
      <c r="P2837" s="6"/>
      <c r="Q2837" s="6"/>
      <c r="R2837" s="6"/>
      <c r="S2837" s="6"/>
      <c r="T2837" s="6"/>
    </row>
    <row r="2838" spans="6:20" x14ac:dyDescent="0.2">
      <c r="F2838" s="6"/>
      <c r="G2838" s="6"/>
      <c r="H2838" s="6"/>
      <c r="I2838" s="6"/>
      <c r="J2838" s="6"/>
      <c r="K2838" s="6"/>
      <c r="L2838" s="6"/>
      <c r="M2838" s="6"/>
      <c r="N2838" s="6"/>
      <c r="O2838" s="6"/>
      <c r="P2838" s="6"/>
      <c r="Q2838" s="6"/>
      <c r="R2838" s="6"/>
      <c r="S2838" s="6"/>
      <c r="T2838" s="6"/>
    </row>
    <row r="2839" spans="6:20" x14ac:dyDescent="0.2">
      <c r="F2839" s="6"/>
      <c r="G2839" s="6"/>
      <c r="H2839" s="6"/>
      <c r="I2839" s="6"/>
      <c r="J2839" s="6"/>
      <c r="K2839" s="6"/>
      <c r="L2839" s="6"/>
      <c r="M2839" s="6"/>
      <c r="N2839" s="6"/>
      <c r="O2839" s="6"/>
      <c r="P2839" s="6"/>
      <c r="Q2839" s="6"/>
      <c r="R2839" s="6"/>
      <c r="S2839" s="6"/>
      <c r="T2839" s="6"/>
    </row>
    <row r="2840" spans="6:20" x14ac:dyDescent="0.2">
      <c r="F2840" s="6"/>
      <c r="G2840" s="6"/>
      <c r="H2840" s="6"/>
      <c r="I2840" s="6"/>
      <c r="J2840" s="6"/>
      <c r="K2840" s="6"/>
      <c r="L2840" s="6"/>
      <c r="M2840" s="6"/>
      <c r="N2840" s="6"/>
      <c r="O2840" s="6"/>
      <c r="P2840" s="6"/>
      <c r="Q2840" s="6"/>
      <c r="R2840" s="6"/>
      <c r="S2840" s="6"/>
      <c r="T2840" s="6"/>
    </row>
    <row r="2841" spans="6:20" x14ac:dyDescent="0.2">
      <c r="F2841" s="6"/>
      <c r="G2841" s="6"/>
      <c r="H2841" s="6"/>
      <c r="I2841" s="6"/>
      <c r="J2841" s="6"/>
      <c r="K2841" s="6"/>
      <c r="L2841" s="6"/>
      <c r="M2841" s="6"/>
      <c r="N2841" s="6"/>
      <c r="O2841" s="6"/>
      <c r="P2841" s="6"/>
      <c r="Q2841" s="6"/>
      <c r="R2841" s="6"/>
      <c r="S2841" s="6"/>
      <c r="T2841" s="6"/>
    </row>
    <row r="2842" spans="6:20" x14ac:dyDescent="0.2">
      <c r="F2842" s="6"/>
      <c r="G2842" s="6"/>
      <c r="H2842" s="6"/>
      <c r="I2842" s="6"/>
      <c r="J2842" s="6"/>
      <c r="K2842" s="6"/>
      <c r="L2842" s="6"/>
      <c r="M2842" s="6"/>
      <c r="N2842" s="6"/>
      <c r="O2842" s="6"/>
      <c r="P2842" s="6"/>
      <c r="Q2842" s="6"/>
      <c r="R2842" s="6"/>
      <c r="S2842" s="6"/>
      <c r="T2842" s="6"/>
    </row>
    <row r="2843" spans="6:20" x14ac:dyDescent="0.2">
      <c r="F2843" s="6"/>
      <c r="G2843" s="6"/>
      <c r="H2843" s="6"/>
      <c r="I2843" s="6"/>
      <c r="J2843" s="6"/>
      <c r="K2843" s="6"/>
      <c r="L2843" s="6"/>
      <c r="M2843" s="6"/>
      <c r="N2843" s="6"/>
      <c r="O2843" s="6"/>
      <c r="P2843" s="6"/>
      <c r="Q2843" s="6"/>
      <c r="R2843" s="6"/>
      <c r="S2843" s="6"/>
      <c r="T2843" s="6"/>
    </row>
    <row r="2844" spans="6:20" x14ac:dyDescent="0.2">
      <c r="F2844" s="6"/>
      <c r="G2844" s="6"/>
      <c r="H2844" s="6"/>
      <c r="I2844" s="6"/>
      <c r="J2844" s="6"/>
      <c r="K2844" s="6"/>
      <c r="L2844" s="6"/>
      <c r="M2844" s="6"/>
      <c r="N2844" s="6"/>
      <c r="O2844" s="6"/>
      <c r="P2844" s="6"/>
      <c r="Q2844" s="6"/>
      <c r="R2844" s="6"/>
      <c r="S2844" s="6"/>
      <c r="T2844" s="6"/>
    </row>
    <row r="2845" spans="6:20" x14ac:dyDescent="0.2">
      <c r="F2845" s="6"/>
      <c r="G2845" s="6"/>
      <c r="H2845" s="6"/>
      <c r="I2845" s="6"/>
      <c r="J2845" s="6"/>
      <c r="K2845" s="6"/>
      <c r="L2845" s="6"/>
      <c r="M2845" s="6"/>
      <c r="N2845" s="6"/>
      <c r="O2845" s="6"/>
      <c r="P2845" s="6"/>
      <c r="Q2845" s="6"/>
      <c r="R2845" s="6"/>
      <c r="S2845" s="6"/>
      <c r="T2845" s="6"/>
    </row>
    <row r="2846" spans="6:20" x14ac:dyDescent="0.2">
      <c r="F2846" s="6"/>
      <c r="G2846" s="6"/>
      <c r="H2846" s="6"/>
      <c r="I2846" s="6"/>
      <c r="J2846" s="6"/>
      <c r="K2846" s="6"/>
      <c r="L2846" s="6"/>
      <c r="M2846" s="6"/>
      <c r="N2846" s="6"/>
      <c r="O2846" s="6"/>
      <c r="P2846" s="6"/>
      <c r="Q2846" s="6"/>
      <c r="R2846" s="6"/>
      <c r="S2846" s="6"/>
      <c r="T2846" s="6"/>
    </row>
    <row r="2847" spans="6:20" x14ac:dyDescent="0.2">
      <c r="F2847" s="6"/>
      <c r="G2847" s="6"/>
      <c r="H2847" s="6"/>
      <c r="I2847" s="6"/>
      <c r="J2847" s="6"/>
      <c r="K2847" s="6"/>
      <c r="L2847" s="6"/>
      <c r="M2847" s="6"/>
      <c r="N2847" s="6"/>
      <c r="O2847" s="6"/>
      <c r="P2847" s="6"/>
      <c r="Q2847" s="6"/>
      <c r="R2847" s="6"/>
      <c r="S2847" s="6"/>
      <c r="T2847" s="6"/>
    </row>
    <row r="2848" spans="6:20" x14ac:dyDescent="0.2">
      <c r="F2848" s="6"/>
      <c r="G2848" s="6"/>
      <c r="H2848" s="6"/>
      <c r="I2848" s="6"/>
      <c r="J2848" s="6"/>
      <c r="K2848" s="6"/>
      <c r="L2848" s="6"/>
      <c r="M2848" s="6"/>
      <c r="N2848" s="6"/>
      <c r="O2848" s="6"/>
      <c r="P2848" s="6"/>
      <c r="Q2848" s="6"/>
      <c r="R2848" s="6"/>
      <c r="S2848" s="6"/>
      <c r="T2848" s="6"/>
    </row>
    <row r="2849" spans="6:20" x14ac:dyDescent="0.2">
      <c r="F2849" s="6"/>
      <c r="G2849" s="6"/>
      <c r="H2849" s="6"/>
      <c r="I2849" s="6"/>
      <c r="J2849" s="6"/>
      <c r="K2849" s="6"/>
      <c r="L2849" s="6"/>
      <c r="M2849" s="6"/>
      <c r="N2849" s="6"/>
      <c r="O2849" s="6"/>
      <c r="P2849" s="6"/>
      <c r="Q2849" s="6"/>
      <c r="R2849" s="6"/>
      <c r="S2849" s="6"/>
      <c r="T2849" s="6"/>
    </row>
    <row r="2850" spans="6:20" x14ac:dyDescent="0.2">
      <c r="F2850" s="6"/>
      <c r="G2850" s="6"/>
      <c r="H2850" s="6"/>
      <c r="I2850" s="6"/>
      <c r="J2850" s="6"/>
      <c r="K2850" s="6"/>
      <c r="L2850" s="6"/>
      <c r="M2850" s="6"/>
      <c r="N2850" s="6"/>
      <c r="O2850" s="6"/>
      <c r="P2850" s="6"/>
      <c r="Q2850" s="6"/>
      <c r="R2850" s="6"/>
      <c r="S2850" s="6"/>
      <c r="T2850" s="6"/>
    </row>
    <row r="2851" spans="6:20" x14ac:dyDescent="0.2">
      <c r="F2851" s="6"/>
      <c r="G2851" s="6"/>
      <c r="H2851" s="6"/>
      <c r="I2851" s="6"/>
      <c r="J2851" s="6"/>
      <c r="K2851" s="6"/>
      <c r="L2851" s="6"/>
      <c r="M2851" s="6"/>
      <c r="N2851" s="6"/>
      <c r="O2851" s="6"/>
      <c r="P2851" s="6"/>
      <c r="Q2851" s="6"/>
      <c r="R2851" s="6"/>
      <c r="S2851" s="6"/>
      <c r="T2851" s="6"/>
    </row>
    <row r="2852" spans="6:20" x14ac:dyDescent="0.2">
      <c r="F2852" s="6"/>
      <c r="G2852" s="6"/>
      <c r="H2852" s="6"/>
      <c r="I2852" s="6"/>
      <c r="J2852" s="6"/>
      <c r="K2852" s="6"/>
      <c r="L2852" s="6"/>
      <c r="M2852" s="6"/>
      <c r="N2852" s="6"/>
      <c r="O2852" s="6"/>
      <c r="P2852" s="6"/>
      <c r="Q2852" s="6"/>
      <c r="R2852" s="6"/>
      <c r="S2852" s="6"/>
      <c r="T2852" s="6"/>
    </row>
    <row r="2853" spans="6:20" x14ac:dyDescent="0.2">
      <c r="F2853" s="6"/>
      <c r="G2853" s="6"/>
      <c r="H2853" s="6"/>
      <c r="I2853" s="6"/>
      <c r="J2853" s="6"/>
      <c r="K2853" s="6"/>
      <c r="L2853" s="6"/>
      <c r="M2853" s="6"/>
      <c r="N2853" s="6"/>
      <c r="O2853" s="6"/>
      <c r="P2853" s="6"/>
      <c r="Q2853" s="6"/>
      <c r="R2853" s="6"/>
      <c r="S2853" s="6"/>
      <c r="T2853" s="6"/>
    </row>
    <row r="2854" spans="6:20" x14ac:dyDescent="0.2">
      <c r="F2854" s="6"/>
      <c r="G2854" s="6"/>
      <c r="H2854" s="6"/>
      <c r="I2854" s="6"/>
      <c r="J2854" s="6"/>
      <c r="K2854" s="6"/>
      <c r="L2854" s="6"/>
      <c r="M2854" s="6"/>
      <c r="N2854" s="6"/>
      <c r="O2854" s="6"/>
      <c r="P2854" s="6"/>
      <c r="Q2854" s="6"/>
      <c r="R2854" s="6"/>
      <c r="S2854" s="6"/>
      <c r="T2854" s="6"/>
    </row>
    <row r="2855" spans="6:20" x14ac:dyDescent="0.2">
      <c r="F2855" s="6"/>
      <c r="G2855" s="6"/>
      <c r="H2855" s="6"/>
      <c r="I2855" s="6"/>
      <c r="J2855" s="6"/>
      <c r="K2855" s="6"/>
      <c r="L2855" s="6"/>
      <c r="M2855" s="6"/>
      <c r="N2855" s="6"/>
      <c r="O2855" s="6"/>
      <c r="P2855" s="6"/>
      <c r="Q2855" s="6"/>
      <c r="R2855" s="6"/>
      <c r="S2855" s="6"/>
      <c r="T2855" s="6"/>
    </row>
    <row r="2856" spans="6:20" x14ac:dyDescent="0.2">
      <c r="F2856" s="6"/>
      <c r="G2856" s="6"/>
      <c r="H2856" s="6"/>
      <c r="I2856" s="6"/>
      <c r="J2856" s="6"/>
      <c r="K2856" s="6"/>
      <c r="L2856" s="6"/>
      <c r="M2856" s="6"/>
      <c r="N2856" s="6"/>
      <c r="O2856" s="6"/>
      <c r="P2856" s="6"/>
      <c r="Q2856" s="6"/>
      <c r="R2856" s="6"/>
      <c r="S2856" s="6"/>
      <c r="T2856" s="6"/>
    </row>
    <row r="2857" spans="6:20" x14ac:dyDescent="0.2">
      <c r="F2857" s="6"/>
      <c r="G2857" s="6"/>
      <c r="H2857" s="6"/>
      <c r="I2857" s="6"/>
      <c r="J2857" s="6"/>
      <c r="K2857" s="6"/>
      <c r="L2857" s="6"/>
      <c r="M2857" s="6"/>
      <c r="N2857" s="6"/>
      <c r="O2857" s="6"/>
      <c r="P2857" s="6"/>
      <c r="Q2857" s="6"/>
      <c r="R2857" s="6"/>
      <c r="S2857" s="6"/>
      <c r="T2857" s="6"/>
    </row>
    <row r="2858" spans="6:20" x14ac:dyDescent="0.2">
      <c r="F2858" s="6"/>
      <c r="G2858" s="6"/>
      <c r="H2858" s="6"/>
      <c r="I2858" s="6"/>
      <c r="J2858" s="6"/>
      <c r="K2858" s="6"/>
      <c r="L2858" s="6"/>
      <c r="M2858" s="6"/>
      <c r="N2858" s="6"/>
      <c r="O2858" s="6"/>
      <c r="P2858" s="6"/>
      <c r="Q2858" s="6"/>
      <c r="R2858" s="6"/>
      <c r="S2858" s="6"/>
      <c r="T2858" s="6"/>
    </row>
    <row r="2859" spans="6:20" x14ac:dyDescent="0.2">
      <c r="F2859" s="6"/>
      <c r="G2859" s="6"/>
      <c r="H2859" s="6"/>
      <c r="I2859" s="6"/>
      <c r="J2859" s="6"/>
      <c r="K2859" s="6"/>
      <c r="L2859" s="6"/>
      <c r="M2859" s="6"/>
      <c r="N2859" s="6"/>
      <c r="O2859" s="6"/>
      <c r="P2859" s="6"/>
      <c r="Q2859" s="6"/>
      <c r="R2859" s="6"/>
      <c r="S2859" s="6"/>
      <c r="T2859" s="6"/>
    </row>
    <row r="2860" spans="6:20" x14ac:dyDescent="0.2">
      <c r="F2860" s="6"/>
      <c r="G2860" s="6"/>
      <c r="H2860" s="6"/>
      <c r="I2860" s="6"/>
      <c r="J2860" s="6"/>
      <c r="K2860" s="6"/>
      <c r="L2860" s="6"/>
      <c r="M2860" s="6"/>
      <c r="N2860" s="6"/>
      <c r="O2860" s="6"/>
      <c r="P2860" s="6"/>
      <c r="Q2860" s="6"/>
      <c r="R2860" s="6"/>
      <c r="S2860" s="6"/>
      <c r="T2860" s="6"/>
    </row>
    <row r="2861" spans="6:20" x14ac:dyDescent="0.2">
      <c r="F2861" s="6"/>
      <c r="G2861" s="6"/>
      <c r="H2861" s="6"/>
      <c r="I2861" s="6"/>
      <c r="J2861" s="6"/>
      <c r="K2861" s="6"/>
      <c r="L2861" s="6"/>
      <c r="M2861" s="6"/>
      <c r="N2861" s="6"/>
      <c r="O2861" s="6"/>
      <c r="P2861" s="6"/>
      <c r="Q2861" s="6"/>
      <c r="R2861" s="6"/>
      <c r="S2861" s="6"/>
      <c r="T2861" s="6"/>
    </row>
    <row r="2862" spans="6:20" x14ac:dyDescent="0.2">
      <c r="F2862" s="6"/>
      <c r="G2862" s="6"/>
      <c r="H2862" s="6"/>
      <c r="I2862" s="6"/>
      <c r="J2862" s="6"/>
      <c r="K2862" s="6"/>
      <c r="L2862" s="6"/>
      <c r="M2862" s="6"/>
      <c r="N2862" s="6"/>
      <c r="O2862" s="6"/>
      <c r="P2862" s="6"/>
      <c r="Q2862" s="6"/>
      <c r="R2862" s="6"/>
      <c r="S2862" s="6"/>
      <c r="T2862" s="6"/>
    </row>
    <row r="2863" spans="6:20" x14ac:dyDescent="0.2">
      <c r="F2863" s="6"/>
      <c r="G2863" s="6"/>
      <c r="H2863" s="6"/>
      <c r="I2863" s="6"/>
      <c r="J2863" s="6"/>
      <c r="K2863" s="6"/>
      <c r="L2863" s="6"/>
      <c r="M2863" s="6"/>
      <c r="N2863" s="6"/>
      <c r="O2863" s="6"/>
      <c r="P2863" s="6"/>
      <c r="Q2863" s="6"/>
      <c r="R2863" s="6"/>
      <c r="S2863" s="6"/>
      <c r="T2863" s="6"/>
    </row>
    <row r="2864" spans="6:20" x14ac:dyDescent="0.2">
      <c r="F2864" s="6"/>
      <c r="G2864" s="6"/>
      <c r="H2864" s="6"/>
      <c r="I2864" s="6"/>
      <c r="J2864" s="6"/>
      <c r="K2864" s="6"/>
      <c r="L2864" s="6"/>
      <c r="M2864" s="6"/>
      <c r="N2864" s="6"/>
      <c r="O2864" s="6"/>
      <c r="P2864" s="6"/>
      <c r="Q2864" s="6"/>
      <c r="R2864" s="6"/>
      <c r="S2864" s="6"/>
      <c r="T2864" s="6"/>
    </row>
    <row r="2865" spans="6:20" x14ac:dyDescent="0.2">
      <c r="F2865" s="6"/>
      <c r="G2865" s="6"/>
      <c r="H2865" s="6"/>
      <c r="I2865" s="6"/>
      <c r="J2865" s="6"/>
      <c r="K2865" s="6"/>
      <c r="L2865" s="6"/>
      <c r="M2865" s="6"/>
      <c r="N2865" s="6"/>
      <c r="O2865" s="6"/>
      <c r="P2865" s="6"/>
      <c r="Q2865" s="6"/>
      <c r="R2865" s="6"/>
      <c r="S2865" s="6"/>
      <c r="T2865" s="6"/>
    </row>
    <row r="2866" spans="6:20" x14ac:dyDescent="0.2">
      <c r="F2866" s="6"/>
      <c r="G2866" s="6"/>
      <c r="H2866" s="6"/>
      <c r="I2866" s="6"/>
      <c r="J2866" s="6"/>
      <c r="K2866" s="6"/>
      <c r="L2866" s="6"/>
      <c r="M2866" s="6"/>
      <c r="N2866" s="6"/>
      <c r="O2866" s="6"/>
      <c r="P2866" s="6"/>
      <c r="Q2866" s="6"/>
      <c r="R2866" s="6"/>
      <c r="S2866" s="6"/>
      <c r="T2866" s="6"/>
    </row>
    <row r="2867" spans="6:20" x14ac:dyDescent="0.2">
      <c r="F2867" s="6"/>
      <c r="G2867" s="6"/>
      <c r="H2867" s="6"/>
      <c r="I2867" s="6"/>
      <c r="J2867" s="6"/>
      <c r="K2867" s="6"/>
      <c r="L2867" s="6"/>
      <c r="M2867" s="6"/>
      <c r="N2867" s="6"/>
      <c r="O2867" s="6"/>
      <c r="P2867" s="6"/>
      <c r="Q2867" s="6"/>
      <c r="R2867" s="6"/>
      <c r="S2867" s="6"/>
      <c r="T2867" s="6"/>
    </row>
    <row r="2868" spans="6:20" x14ac:dyDescent="0.2">
      <c r="F2868" s="6"/>
      <c r="G2868" s="6"/>
      <c r="H2868" s="6"/>
      <c r="I2868" s="6"/>
      <c r="J2868" s="6"/>
      <c r="K2868" s="6"/>
      <c r="L2868" s="6"/>
      <c r="M2868" s="6"/>
      <c r="N2868" s="6"/>
      <c r="O2868" s="6"/>
      <c r="P2868" s="6"/>
      <c r="Q2868" s="6"/>
      <c r="R2868" s="6"/>
      <c r="S2868" s="6"/>
      <c r="T2868" s="6"/>
    </row>
    <row r="2869" spans="6:20" x14ac:dyDescent="0.2">
      <c r="F2869" s="6"/>
      <c r="G2869" s="6"/>
      <c r="H2869" s="6"/>
      <c r="I2869" s="6"/>
      <c r="J2869" s="6"/>
      <c r="K2869" s="6"/>
      <c r="L2869" s="6"/>
      <c r="M2869" s="6"/>
      <c r="N2869" s="6"/>
      <c r="O2869" s="6"/>
      <c r="P2869" s="6"/>
      <c r="Q2869" s="6"/>
      <c r="R2869" s="6"/>
      <c r="S2869" s="6"/>
      <c r="T2869" s="6"/>
    </row>
    <row r="2870" spans="6:20" x14ac:dyDescent="0.2">
      <c r="F2870" s="6"/>
      <c r="G2870" s="6"/>
      <c r="H2870" s="6"/>
      <c r="I2870" s="6"/>
      <c r="J2870" s="6"/>
      <c r="K2870" s="6"/>
      <c r="L2870" s="6"/>
      <c r="M2870" s="6"/>
      <c r="N2870" s="6"/>
      <c r="O2870" s="6"/>
      <c r="P2870" s="6"/>
      <c r="Q2870" s="6"/>
      <c r="R2870" s="6"/>
      <c r="S2870" s="6"/>
      <c r="T2870" s="6"/>
    </row>
    <row r="2871" spans="6:20" x14ac:dyDescent="0.2">
      <c r="F2871" s="6"/>
      <c r="G2871" s="6"/>
      <c r="H2871" s="6"/>
      <c r="I2871" s="6"/>
      <c r="J2871" s="6"/>
      <c r="K2871" s="6"/>
      <c r="L2871" s="6"/>
      <c r="M2871" s="6"/>
      <c r="N2871" s="6"/>
      <c r="O2871" s="6"/>
      <c r="P2871" s="6"/>
      <c r="Q2871" s="6"/>
      <c r="R2871" s="6"/>
      <c r="S2871" s="6"/>
      <c r="T2871" s="6"/>
    </row>
    <row r="2872" spans="6:20" x14ac:dyDescent="0.2">
      <c r="F2872" s="6"/>
      <c r="G2872" s="6"/>
      <c r="H2872" s="6"/>
      <c r="I2872" s="6"/>
      <c r="J2872" s="6"/>
      <c r="K2872" s="6"/>
      <c r="L2872" s="6"/>
      <c r="M2872" s="6"/>
      <c r="N2872" s="6"/>
      <c r="O2872" s="6"/>
      <c r="P2872" s="6"/>
      <c r="Q2872" s="6"/>
      <c r="R2872" s="6"/>
      <c r="S2872" s="6"/>
      <c r="T2872" s="6"/>
    </row>
    <row r="2873" spans="6:20" x14ac:dyDescent="0.2">
      <c r="F2873" s="6"/>
      <c r="G2873" s="6"/>
      <c r="H2873" s="6"/>
      <c r="I2873" s="6"/>
      <c r="J2873" s="6"/>
      <c r="K2873" s="6"/>
      <c r="L2873" s="6"/>
      <c r="M2873" s="6"/>
      <c r="N2873" s="6"/>
      <c r="O2873" s="6"/>
      <c r="P2873" s="6"/>
      <c r="Q2873" s="6"/>
      <c r="R2873" s="6"/>
      <c r="S2873" s="6"/>
      <c r="T2873" s="6"/>
    </row>
    <row r="2874" spans="6:20" x14ac:dyDescent="0.2">
      <c r="F2874" s="6"/>
      <c r="G2874" s="6"/>
      <c r="H2874" s="6"/>
      <c r="I2874" s="6"/>
      <c r="J2874" s="6"/>
      <c r="K2874" s="6"/>
      <c r="L2874" s="6"/>
      <c r="M2874" s="6"/>
      <c r="N2874" s="6"/>
      <c r="O2874" s="6"/>
      <c r="P2874" s="6"/>
      <c r="Q2874" s="6"/>
      <c r="R2874" s="6"/>
      <c r="S2874" s="6"/>
      <c r="T2874" s="6"/>
    </row>
    <row r="2875" spans="6:20" x14ac:dyDescent="0.2">
      <c r="F2875" s="6"/>
      <c r="G2875" s="6"/>
      <c r="H2875" s="6"/>
      <c r="I2875" s="6"/>
      <c r="J2875" s="6"/>
      <c r="K2875" s="6"/>
      <c r="L2875" s="6"/>
      <c r="M2875" s="6"/>
      <c r="N2875" s="6"/>
      <c r="O2875" s="6"/>
      <c r="P2875" s="6"/>
      <c r="Q2875" s="6"/>
      <c r="R2875" s="6"/>
      <c r="S2875" s="6"/>
      <c r="T2875" s="6"/>
    </row>
    <row r="2876" spans="6:20" x14ac:dyDescent="0.2">
      <c r="F2876" s="6"/>
      <c r="G2876" s="6"/>
      <c r="H2876" s="6"/>
      <c r="I2876" s="6"/>
      <c r="J2876" s="6"/>
      <c r="K2876" s="6"/>
      <c r="L2876" s="6"/>
      <c r="M2876" s="6"/>
      <c r="N2876" s="6"/>
      <c r="O2876" s="6"/>
      <c r="P2876" s="6"/>
      <c r="Q2876" s="6"/>
      <c r="R2876" s="6"/>
      <c r="S2876" s="6"/>
      <c r="T2876" s="6"/>
    </row>
    <row r="2877" spans="6:20" x14ac:dyDescent="0.2">
      <c r="F2877" s="6"/>
      <c r="G2877" s="6"/>
      <c r="H2877" s="6"/>
      <c r="I2877" s="6"/>
      <c r="J2877" s="6"/>
      <c r="K2877" s="6"/>
      <c r="L2877" s="6"/>
      <c r="M2877" s="6"/>
      <c r="N2877" s="6"/>
      <c r="O2877" s="6"/>
      <c r="P2877" s="6"/>
      <c r="Q2877" s="6"/>
      <c r="R2877" s="6"/>
      <c r="S2877" s="6"/>
      <c r="T2877" s="6"/>
    </row>
    <row r="2878" spans="6:20" x14ac:dyDescent="0.2">
      <c r="F2878" s="6"/>
      <c r="G2878" s="6"/>
      <c r="H2878" s="6"/>
      <c r="I2878" s="6"/>
      <c r="J2878" s="6"/>
      <c r="K2878" s="6"/>
      <c r="L2878" s="6"/>
      <c r="M2878" s="6"/>
      <c r="N2878" s="6"/>
      <c r="O2878" s="6"/>
      <c r="P2878" s="6"/>
      <c r="Q2878" s="6"/>
      <c r="R2878" s="6"/>
      <c r="S2878" s="6"/>
      <c r="T2878" s="6"/>
    </row>
    <row r="2879" spans="6:20" x14ac:dyDescent="0.2">
      <c r="F2879" s="6"/>
      <c r="G2879" s="6"/>
      <c r="H2879" s="6"/>
      <c r="I2879" s="6"/>
      <c r="J2879" s="6"/>
      <c r="K2879" s="6"/>
      <c r="L2879" s="6"/>
      <c r="M2879" s="6"/>
      <c r="N2879" s="6"/>
      <c r="O2879" s="6"/>
      <c r="P2879" s="6"/>
      <c r="Q2879" s="6"/>
      <c r="R2879" s="6"/>
      <c r="S2879" s="6"/>
      <c r="T2879" s="6"/>
    </row>
    <row r="2880" spans="6:20" x14ac:dyDescent="0.2">
      <c r="F2880" s="6"/>
      <c r="G2880" s="6"/>
      <c r="H2880" s="6"/>
      <c r="I2880" s="6"/>
      <c r="J2880" s="6"/>
      <c r="K2880" s="6"/>
      <c r="L2880" s="6"/>
      <c r="M2880" s="6"/>
      <c r="N2880" s="6"/>
      <c r="O2880" s="6"/>
      <c r="P2880" s="6"/>
      <c r="Q2880" s="6"/>
      <c r="R2880" s="6"/>
      <c r="S2880" s="6"/>
      <c r="T2880" s="6"/>
    </row>
    <row r="2881" spans="6:20" x14ac:dyDescent="0.2">
      <c r="F2881" s="6"/>
      <c r="G2881" s="6"/>
      <c r="H2881" s="6"/>
      <c r="I2881" s="6"/>
      <c r="J2881" s="6"/>
      <c r="K2881" s="6"/>
      <c r="L2881" s="6"/>
      <c r="M2881" s="6"/>
      <c r="N2881" s="6"/>
      <c r="O2881" s="6"/>
      <c r="P2881" s="6"/>
      <c r="Q2881" s="6"/>
      <c r="R2881" s="6"/>
      <c r="S2881" s="6"/>
      <c r="T2881" s="6"/>
    </row>
    <row r="2882" spans="6:20" x14ac:dyDescent="0.2">
      <c r="F2882" s="6"/>
      <c r="G2882" s="6"/>
      <c r="H2882" s="6"/>
      <c r="I2882" s="6"/>
      <c r="J2882" s="6"/>
      <c r="K2882" s="6"/>
      <c r="L2882" s="6"/>
      <c r="M2882" s="6"/>
      <c r="N2882" s="6"/>
      <c r="O2882" s="6"/>
      <c r="P2882" s="6"/>
      <c r="Q2882" s="6"/>
      <c r="R2882" s="6"/>
      <c r="S2882" s="6"/>
      <c r="T2882" s="6"/>
    </row>
    <row r="2883" spans="6:20" x14ac:dyDescent="0.2">
      <c r="F2883" s="6"/>
      <c r="G2883" s="6"/>
      <c r="H2883" s="6"/>
      <c r="I2883" s="6"/>
      <c r="J2883" s="6"/>
      <c r="K2883" s="6"/>
      <c r="L2883" s="6"/>
      <c r="M2883" s="6"/>
      <c r="N2883" s="6"/>
      <c r="O2883" s="6"/>
      <c r="P2883" s="6"/>
      <c r="Q2883" s="6"/>
      <c r="R2883" s="6"/>
      <c r="S2883" s="6"/>
      <c r="T2883" s="6"/>
    </row>
    <row r="2884" spans="6:20" x14ac:dyDescent="0.2">
      <c r="F2884" s="6"/>
      <c r="G2884" s="6"/>
      <c r="H2884" s="6"/>
      <c r="I2884" s="6"/>
      <c r="J2884" s="6"/>
      <c r="K2884" s="6"/>
      <c r="L2884" s="6"/>
      <c r="M2884" s="6"/>
      <c r="N2884" s="6"/>
      <c r="O2884" s="6"/>
      <c r="P2884" s="6"/>
      <c r="Q2884" s="6"/>
      <c r="R2884" s="6"/>
      <c r="S2884" s="6"/>
      <c r="T2884" s="6"/>
    </row>
    <row r="2885" spans="6:20" x14ac:dyDescent="0.2">
      <c r="F2885" s="6"/>
      <c r="G2885" s="6"/>
      <c r="H2885" s="6"/>
      <c r="I2885" s="6"/>
      <c r="J2885" s="6"/>
      <c r="K2885" s="6"/>
      <c r="L2885" s="6"/>
      <c r="M2885" s="6"/>
      <c r="N2885" s="6"/>
      <c r="O2885" s="6"/>
      <c r="P2885" s="6"/>
      <c r="Q2885" s="6"/>
      <c r="R2885" s="6"/>
      <c r="S2885" s="6"/>
      <c r="T2885" s="6"/>
    </row>
    <row r="2886" spans="6:20" x14ac:dyDescent="0.2">
      <c r="F2886" s="6"/>
      <c r="G2886" s="6"/>
      <c r="H2886" s="6"/>
      <c r="I2886" s="6"/>
      <c r="J2886" s="6"/>
      <c r="K2886" s="6"/>
      <c r="L2886" s="6"/>
      <c r="M2886" s="6"/>
      <c r="N2886" s="6"/>
      <c r="O2886" s="6"/>
      <c r="P2886" s="6"/>
      <c r="Q2886" s="6"/>
      <c r="R2886" s="6"/>
      <c r="S2886" s="6"/>
      <c r="T2886" s="6"/>
    </row>
    <row r="2887" spans="6:20" x14ac:dyDescent="0.2">
      <c r="F2887" s="6"/>
      <c r="G2887" s="6"/>
      <c r="H2887" s="6"/>
      <c r="I2887" s="6"/>
      <c r="J2887" s="6"/>
      <c r="K2887" s="6"/>
      <c r="L2887" s="6"/>
      <c r="M2887" s="6"/>
      <c r="N2887" s="6"/>
      <c r="O2887" s="6"/>
      <c r="P2887" s="6"/>
      <c r="Q2887" s="6"/>
      <c r="R2887" s="6"/>
      <c r="S2887" s="6"/>
      <c r="T2887" s="6"/>
    </row>
    <row r="2888" spans="6:20" x14ac:dyDescent="0.2">
      <c r="F2888" s="6"/>
      <c r="G2888" s="6"/>
      <c r="H2888" s="6"/>
      <c r="I2888" s="6"/>
      <c r="J2888" s="6"/>
      <c r="K2888" s="6"/>
      <c r="L2888" s="6"/>
      <c r="M2888" s="6"/>
      <c r="N2888" s="6"/>
      <c r="O2888" s="6"/>
      <c r="P2888" s="6"/>
      <c r="Q2888" s="6"/>
      <c r="R2888" s="6"/>
      <c r="S2888" s="6"/>
      <c r="T2888" s="6"/>
    </row>
    <row r="2889" spans="6:20" x14ac:dyDescent="0.2">
      <c r="F2889" s="6"/>
      <c r="G2889" s="6"/>
      <c r="H2889" s="6"/>
      <c r="I2889" s="6"/>
      <c r="J2889" s="6"/>
      <c r="K2889" s="6"/>
      <c r="L2889" s="6"/>
      <c r="M2889" s="6"/>
      <c r="N2889" s="6"/>
      <c r="O2889" s="6"/>
      <c r="P2889" s="6"/>
      <c r="Q2889" s="6"/>
      <c r="R2889" s="6"/>
      <c r="S2889" s="6"/>
      <c r="T2889" s="6"/>
    </row>
    <row r="2890" spans="6:20" x14ac:dyDescent="0.2">
      <c r="F2890" s="6"/>
      <c r="G2890" s="6"/>
      <c r="H2890" s="6"/>
      <c r="I2890" s="6"/>
      <c r="J2890" s="6"/>
      <c r="K2890" s="6"/>
      <c r="L2890" s="6"/>
      <c r="M2890" s="6"/>
      <c r="N2890" s="6"/>
      <c r="O2890" s="6"/>
      <c r="P2890" s="6"/>
      <c r="Q2890" s="6"/>
      <c r="R2890" s="6"/>
      <c r="S2890" s="6"/>
      <c r="T2890" s="6"/>
    </row>
    <row r="2891" spans="6:20" x14ac:dyDescent="0.2">
      <c r="F2891" s="6"/>
      <c r="G2891" s="6"/>
      <c r="H2891" s="6"/>
      <c r="I2891" s="6"/>
      <c r="J2891" s="6"/>
      <c r="K2891" s="6"/>
      <c r="L2891" s="6"/>
      <c r="M2891" s="6"/>
      <c r="N2891" s="6"/>
      <c r="O2891" s="6"/>
      <c r="P2891" s="6"/>
      <c r="Q2891" s="6"/>
      <c r="R2891" s="6"/>
      <c r="S2891" s="6"/>
      <c r="T2891" s="6"/>
    </row>
    <row r="2892" spans="6:20" x14ac:dyDescent="0.2">
      <c r="F2892" s="6"/>
      <c r="G2892" s="6"/>
      <c r="H2892" s="6"/>
      <c r="I2892" s="6"/>
      <c r="J2892" s="6"/>
      <c r="K2892" s="6"/>
      <c r="L2892" s="6"/>
      <c r="M2892" s="6"/>
      <c r="N2892" s="6"/>
      <c r="O2892" s="6"/>
      <c r="P2892" s="6"/>
      <c r="Q2892" s="6"/>
      <c r="R2892" s="6"/>
      <c r="S2892" s="6"/>
      <c r="T2892" s="6"/>
    </row>
    <row r="2893" spans="6:20" x14ac:dyDescent="0.2">
      <c r="F2893" s="6"/>
      <c r="G2893" s="6"/>
      <c r="H2893" s="6"/>
      <c r="I2893" s="6"/>
      <c r="J2893" s="6"/>
      <c r="K2893" s="6"/>
      <c r="L2893" s="6"/>
      <c r="M2893" s="6"/>
      <c r="N2893" s="6"/>
      <c r="O2893" s="6"/>
      <c r="P2893" s="6"/>
      <c r="Q2893" s="6"/>
      <c r="R2893" s="6"/>
      <c r="S2893" s="6"/>
      <c r="T2893" s="6"/>
    </row>
    <row r="2894" spans="6:20" x14ac:dyDescent="0.2">
      <c r="F2894" s="6"/>
      <c r="G2894" s="6"/>
      <c r="H2894" s="6"/>
      <c r="I2894" s="6"/>
      <c r="J2894" s="6"/>
      <c r="K2894" s="6"/>
      <c r="L2894" s="6"/>
      <c r="M2894" s="6"/>
      <c r="N2894" s="6"/>
      <c r="O2894" s="6"/>
      <c r="P2894" s="6"/>
      <c r="Q2894" s="6"/>
      <c r="R2894" s="6"/>
      <c r="S2894" s="6"/>
      <c r="T2894" s="6"/>
    </row>
    <row r="2895" spans="6:20" x14ac:dyDescent="0.2">
      <c r="F2895" s="6"/>
      <c r="G2895" s="6"/>
      <c r="H2895" s="6"/>
      <c r="I2895" s="6"/>
      <c r="J2895" s="6"/>
      <c r="K2895" s="6"/>
      <c r="L2895" s="6"/>
      <c r="M2895" s="6"/>
      <c r="N2895" s="6"/>
      <c r="O2895" s="6"/>
      <c r="P2895" s="6"/>
      <c r="Q2895" s="6"/>
      <c r="R2895" s="6"/>
      <c r="S2895" s="6"/>
      <c r="T2895" s="6"/>
    </row>
    <row r="2896" spans="6:20" x14ac:dyDescent="0.2">
      <c r="F2896" s="6"/>
      <c r="G2896" s="6"/>
      <c r="H2896" s="6"/>
      <c r="I2896" s="6"/>
      <c r="J2896" s="6"/>
      <c r="K2896" s="6"/>
      <c r="L2896" s="6"/>
      <c r="M2896" s="6"/>
      <c r="N2896" s="6"/>
      <c r="O2896" s="6"/>
      <c r="P2896" s="6"/>
      <c r="Q2896" s="6"/>
      <c r="R2896" s="6"/>
      <c r="S2896" s="6"/>
      <c r="T2896" s="6"/>
    </row>
    <row r="2897" spans="6:20" x14ac:dyDescent="0.2">
      <c r="F2897" s="6"/>
      <c r="G2897" s="6"/>
      <c r="H2897" s="6"/>
      <c r="I2897" s="6"/>
      <c r="J2897" s="6"/>
      <c r="K2897" s="6"/>
      <c r="L2897" s="6"/>
      <c r="M2897" s="6"/>
      <c r="N2897" s="6"/>
      <c r="O2897" s="6"/>
      <c r="P2897" s="6"/>
      <c r="Q2897" s="6"/>
      <c r="R2897" s="6"/>
      <c r="S2897" s="6"/>
      <c r="T2897" s="6"/>
    </row>
    <row r="2898" spans="6:20" x14ac:dyDescent="0.2">
      <c r="F2898" s="6"/>
      <c r="G2898" s="6"/>
      <c r="H2898" s="6"/>
      <c r="I2898" s="6"/>
      <c r="J2898" s="6"/>
      <c r="K2898" s="6"/>
      <c r="L2898" s="6"/>
      <c r="M2898" s="6"/>
      <c r="N2898" s="6"/>
      <c r="O2898" s="6"/>
      <c r="P2898" s="6"/>
      <c r="Q2898" s="6"/>
      <c r="R2898" s="6"/>
      <c r="S2898" s="6"/>
      <c r="T2898" s="6"/>
    </row>
    <row r="2899" spans="6:20" x14ac:dyDescent="0.2">
      <c r="F2899" s="6"/>
      <c r="G2899" s="6"/>
      <c r="H2899" s="6"/>
      <c r="I2899" s="6"/>
      <c r="J2899" s="6"/>
      <c r="K2899" s="6"/>
      <c r="L2899" s="6"/>
      <c r="M2899" s="6"/>
      <c r="N2899" s="6"/>
      <c r="O2899" s="6"/>
      <c r="P2899" s="6"/>
      <c r="Q2899" s="6"/>
      <c r="R2899" s="6"/>
      <c r="S2899" s="6"/>
      <c r="T2899" s="6"/>
    </row>
    <row r="2900" spans="6:20" x14ac:dyDescent="0.2">
      <c r="F2900" s="6"/>
      <c r="G2900" s="6"/>
      <c r="H2900" s="6"/>
      <c r="I2900" s="6"/>
      <c r="J2900" s="6"/>
      <c r="K2900" s="6"/>
      <c r="L2900" s="6"/>
      <c r="M2900" s="6"/>
      <c r="N2900" s="6"/>
      <c r="O2900" s="6"/>
      <c r="P2900" s="6"/>
      <c r="Q2900" s="6"/>
      <c r="R2900" s="6"/>
      <c r="S2900" s="6"/>
      <c r="T2900" s="6"/>
    </row>
    <row r="2901" spans="6:20" x14ac:dyDescent="0.2">
      <c r="F2901" s="6"/>
      <c r="G2901" s="6"/>
      <c r="H2901" s="6"/>
      <c r="I2901" s="6"/>
      <c r="J2901" s="6"/>
      <c r="K2901" s="6"/>
      <c r="L2901" s="6"/>
      <c r="M2901" s="6"/>
      <c r="N2901" s="6"/>
      <c r="O2901" s="6"/>
      <c r="P2901" s="6"/>
      <c r="Q2901" s="6"/>
      <c r="R2901" s="6"/>
      <c r="S2901" s="6"/>
      <c r="T2901" s="6"/>
    </row>
    <row r="2902" spans="6:20" x14ac:dyDescent="0.2">
      <c r="F2902" s="6"/>
      <c r="G2902" s="6"/>
      <c r="H2902" s="6"/>
      <c r="I2902" s="6"/>
      <c r="J2902" s="6"/>
      <c r="K2902" s="6"/>
      <c r="L2902" s="6"/>
      <c r="M2902" s="6"/>
      <c r="N2902" s="6"/>
      <c r="O2902" s="6"/>
      <c r="P2902" s="6"/>
      <c r="Q2902" s="6"/>
      <c r="R2902" s="6"/>
      <c r="S2902" s="6"/>
      <c r="T2902" s="6"/>
    </row>
    <row r="2903" spans="6:20" x14ac:dyDescent="0.2">
      <c r="F2903" s="6"/>
      <c r="G2903" s="6"/>
      <c r="H2903" s="6"/>
      <c r="I2903" s="6"/>
      <c r="J2903" s="6"/>
      <c r="K2903" s="6"/>
      <c r="L2903" s="6"/>
      <c r="M2903" s="6"/>
      <c r="N2903" s="6"/>
      <c r="O2903" s="6"/>
      <c r="P2903" s="6"/>
      <c r="Q2903" s="6"/>
      <c r="R2903" s="6"/>
      <c r="S2903" s="6"/>
      <c r="T2903" s="6"/>
    </row>
    <row r="2904" spans="6:20" x14ac:dyDescent="0.2">
      <c r="F2904" s="6"/>
      <c r="G2904" s="6"/>
      <c r="H2904" s="6"/>
      <c r="I2904" s="6"/>
      <c r="J2904" s="6"/>
      <c r="K2904" s="6"/>
      <c r="L2904" s="6"/>
      <c r="M2904" s="6"/>
      <c r="N2904" s="6"/>
      <c r="O2904" s="6"/>
      <c r="P2904" s="6"/>
      <c r="Q2904" s="6"/>
      <c r="R2904" s="6"/>
      <c r="S2904" s="6"/>
      <c r="T2904" s="6"/>
    </row>
    <row r="2905" spans="6:20" x14ac:dyDescent="0.2">
      <c r="F2905" s="6"/>
      <c r="G2905" s="6"/>
      <c r="H2905" s="6"/>
      <c r="I2905" s="6"/>
      <c r="J2905" s="6"/>
      <c r="K2905" s="6"/>
      <c r="L2905" s="6"/>
      <c r="M2905" s="6"/>
      <c r="N2905" s="6"/>
      <c r="O2905" s="6"/>
      <c r="P2905" s="6"/>
      <c r="Q2905" s="6"/>
      <c r="R2905" s="6"/>
      <c r="S2905" s="6"/>
      <c r="T2905" s="6"/>
    </row>
    <row r="2906" spans="6:20" x14ac:dyDescent="0.2">
      <c r="F2906" s="6"/>
      <c r="G2906" s="6"/>
      <c r="H2906" s="6"/>
      <c r="I2906" s="6"/>
      <c r="J2906" s="6"/>
      <c r="K2906" s="6"/>
      <c r="L2906" s="6"/>
      <c r="M2906" s="6"/>
      <c r="N2906" s="6"/>
      <c r="O2906" s="6"/>
      <c r="P2906" s="6"/>
      <c r="Q2906" s="6"/>
      <c r="R2906" s="6"/>
      <c r="S2906" s="6"/>
      <c r="T2906" s="6"/>
    </row>
    <row r="2907" spans="6:20" x14ac:dyDescent="0.2">
      <c r="F2907" s="6"/>
      <c r="G2907" s="6"/>
      <c r="H2907" s="6"/>
      <c r="I2907" s="6"/>
      <c r="J2907" s="6"/>
      <c r="K2907" s="6"/>
      <c r="L2907" s="6"/>
      <c r="M2907" s="6"/>
      <c r="N2907" s="6"/>
      <c r="O2907" s="6"/>
      <c r="P2907" s="6"/>
      <c r="Q2907" s="6"/>
      <c r="R2907" s="6"/>
      <c r="S2907" s="6"/>
      <c r="T2907" s="6"/>
    </row>
    <row r="2908" spans="6:20" x14ac:dyDescent="0.2">
      <c r="F2908" s="6"/>
      <c r="G2908" s="6"/>
      <c r="H2908" s="6"/>
      <c r="I2908" s="6"/>
      <c r="J2908" s="6"/>
      <c r="K2908" s="6"/>
      <c r="L2908" s="6"/>
      <c r="M2908" s="6"/>
      <c r="N2908" s="6"/>
      <c r="O2908" s="6"/>
      <c r="P2908" s="6"/>
      <c r="Q2908" s="6"/>
      <c r="R2908" s="6"/>
      <c r="S2908" s="6"/>
      <c r="T2908" s="6"/>
    </row>
    <row r="2909" spans="6:20" x14ac:dyDescent="0.2">
      <c r="F2909" s="6"/>
      <c r="G2909" s="6"/>
      <c r="H2909" s="6"/>
      <c r="I2909" s="6"/>
      <c r="J2909" s="6"/>
      <c r="K2909" s="6"/>
      <c r="L2909" s="6"/>
      <c r="M2909" s="6"/>
      <c r="N2909" s="6"/>
      <c r="O2909" s="6"/>
      <c r="P2909" s="6"/>
      <c r="Q2909" s="6"/>
      <c r="R2909" s="6"/>
      <c r="S2909" s="6"/>
      <c r="T2909" s="6"/>
    </row>
    <row r="2910" spans="6:20" x14ac:dyDescent="0.2">
      <c r="F2910" s="6"/>
      <c r="G2910" s="6"/>
      <c r="H2910" s="6"/>
      <c r="I2910" s="6"/>
      <c r="J2910" s="6"/>
      <c r="K2910" s="6"/>
      <c r="L2910" s="6"/>
      <c r="M2910" s="6"/>
      <c r="N2910" s="6"/>
      <c r="O2910" s="6"/>
      <c r="P2910" s="6"/>
      <c r="Q2910" s="6"/>
      <c r="R2910" s="6"/>
      <c r="S2910" s="6"/>
      <c r="T2910" s="6"/>
    </row>
    <row r="2911" spans="6:20" x14ac:dyDescent="0.2">
      <c r="F2911" s="6"/>
      <c r="G2911" s="6"/>
      <c r="H2911" s="6"/>
      <c r="I2911" s="6"/>
      <c r="J2911" s="6"/>
      <c r="K2911" s="6"/>
      <c r="L2911" s="6"/>
      <c r="M2911" s="6"/>
      <c r="N2911" s="6"/>
      <c r="O2911" s="6"/>
      <c r="P2911" s="6"/>
      <c r="Q2911" s="6"/>
      <c r="R2911" s="6"/>
      <c r="S2911" s="6"/>
      <c r="T2911" s="6"/>
    </row>
    <row r="2912" spans="6:20" x14ac:dyDescent="0.2">
      <c r="F2912" s="6"/>
      <c r="G2912" s="6"/>
      <c r="H2912" s="6"/>
      <c r="I2912" s="6"/>
      <c r="J2912" s="6"/>
      <c r="K2912" s="6"/>
      <c r="L2912" s="6"/>
      <c r="M2912" s="6"/>
      <c r="N2912" s="6"/>
      <c r="O2912" s="6"/>
      <c r="P2912" s="6"/>
      <c r="Q2912" s="6"/>
      <c r="R2912" s="6"/>
      <c r="S2912" s="6"/>
      <c r="T2912" s="6"/>
    </row>
    <row r="2913" spans="6:20" x14ac:dyDescent="0.2">
      <c r="F2913" s="6"/>
      <c r="G2913" s="6"/>
      <c r="H2913" s="6"/>
      <c r="I2913" s="6"/>
      <c r="J2913" s="6"/>
      <c r="K2913" s="6"/>
      <c r="L2913" s="6"/>
      <c r="M2913" s="6"/>
      <c r="N2913" s="6"/>
      <c r="O2913" s="6"/>
      <c r="P2913" s="6"/>
      <c r="Q2913" s="6"/>
      <c r="R2913" s="6"/>
      <c r="S2913" s="6"/>
      <c r="T2913" s="6"/>
    </row>
    <row r="2914" spans="6:20" x14ac:dyDescent="0.2">
      <c r="F2914" s="6"/>
      <c r="G2914" s="6"/>
      <c r="H2914" s="6"/>
      <c r="I2914" s="6"/>
      <c r="J2914" s="6"/>
      <c r="K2914" s="6"/>
      <c r="L2914" s="6"/>
      <c r="M2914" s="6"/>
      <c r="N2914" s="6"/>
      <c r="O2914" s="6"/>
      <c r="P2914" s="6"/>
      <c r="Q2914" s="6"/>
      <c r="R2914" s="6"/>
      <c r="S2914" s="6"/>
      <c r="T2914" s="6"/>
    </row>
    <row r="2915" spans="6:20" x14ac:dyDescent="0.2">
      <c r="F2915" s="6"/>
      <c r="G2915" s="6"/>
      <c r="H2915" s="6"/>
      <c r="I2915" s="6"/>
      <c r="J2915" s="6"/>
      <c r="K2915" s="6"/>
      <c r="L2915" s="6"/>
      <c r="M2915" s="6"/>
      <c r="N2915" s="6"/>
      <c r="O2915" s="6"/>
      <c r="P2915" s="6"/>
      <c r="Q2915" s="6"/>
      <c r="R2915" s="6"/>
      <c r="S2915" s="6"/>
      <c r="T2915" s="6"/>
    </row>
    <row r="2916" spans="6:20" x14ac:dyDescent="0.2">
      <c r="F2916" s="6"/>
      <c r="G2916" s="6"/>
      <c r="H2916" s="6"/>
      <c r="I2916" s="6"/>
      <c r="J2916" s="6"/>
      <c r="K2916" s="6"/>
      <c r="L2916" s="6"/>
      <c r="M2916" s="6"/>
      <c r="N2916" s="6"/>
      <c r="O2916" s="6"/>
      <c r="P2916" s="6"/>
      <c r="Q2916" s="6"/>
      <c r="R2916" s="6"/>
      <c r="S2916" s="6"/>
      <c r="T2916" s="6"/>
    </row>
    <row r="2917" spans="6:20" x14ac:dyDescent="0.2">
      <c r="F2917" s="6"/>
      <c r="G2917" s="6"/>
      <c r="H2917" s="6"/>
      <c r="I2917" s="6"/>
      <c r="J2917" s="6"/>
      <c r="K2917" s="6"/>
      <c r="L2917" s="6"/>
      <c r="M2917" s="6"/>
      <c r="N2917" s="6"/>
      <c r="O2917" s="6"/>
      <c r="P2917" s="6"/>
      <c r="Q2917" s="6"/>
      <c r="R2917" s="6"/>
      <c r="S2917" s="6"/>
      <c r="T2917" s="6"/>
    </row>
    <row r="2918" spans="6:20" x14ac:dyDescent="0.2">
      <c r="F2918" s="6"/>
      <c r="G2918" s="6"/>
      <c r="H2918" s="6"/>
      <c r="I2918" s="6"/>
      <c r="J2918" s="6"/>
      <c r="K2918" s="6"/>
      <c r="L2918" s="6"/>
      <c r="M2918" s="6"/>
      <c r="N2918" s="6"/>
      <c r="O2918" s="6"/>
      <c r="P2918" s="6"/>
      <c r="Q2918" s="6"/>
      <c r="R2918" s="6"/>
      <c r="S2918" s="6"/>
      <c r="T2918" s="6"/>
    </row>
    <row r="2919" spans="6:20" x14ac:dyDescent="0.2">
      <c r="F2919" s="6"/>
      <c r="G2919" s="6"/>
      <c r="H2919" s="6"/>
      <c r="I2919" s="6"/>
      <c r="J2919" s="6"/>
      <c r="K2919" s="6"/>
      <c r="L2919" s="6"/>
      <c r="M2919" s="6"/>
      <c r="N2919" s="6"/>
      <c r="O2919" s="6"/>
      <c r="P2919" s="6"/>
      <c r="Q2919" s="6"/>
      <c r="R2919" s="6"/>
      <c r="S2919" s="6"/>
      <c r="T2919" s="6"/>
    </row>
    <row r="2920" spans="6:20" x14ac:dyDescent="0.2">
      <c r="F2920" s="6"/>
      <c r="G2920" s="6"/>
      <c r="H2920" s="6"/>
      <c r="I2920" s="6"/>
      <c r="J2920" s="6"/>
      <c r="K2920" s="6"/>
      <c r="L2920" s="6"/>
      <c r="M2920" s="6"/>
      <c r="N2920" s="6"/>
      <c r="O2920" s="6"/>
      <c r="P2920" s="6"/>
      <c r="Q2920" s="6"/>
      <c r="R2920" s="6"/>
      <c r="S2920" s="6"/>
      <c r="T2920" s="6"/>
    </row>
    <row r="2921" spans="6:20" x14ac:dyDescent="0.2">
      <c r="F2921" s="6"/>
      <c r="G2921" s="6"/>
      <c r="H2921" s="6"/>
      <c r="I2921" s="6"/>
      <c r="J2921" s="6"/>
      <c r="K2921" s="6"/>
      <c r="L2921" s="6"/>
      <c r="M2921" s="6"/>
      <c r="N2921" s="6"/>
      <c r="O2921" s="6"/>
      <c r="P2921" s="6"/>
      <c r="Q2921" s="6"/>
      <c r="R2921" s="6"/>
      <c r="S2921" s="6"/>
      <c r="T2921" s="6"/>
    </row>
    <row r="2922" spans="6:20" x14ac:dyDescent="0.2">
      <c r="F2922" s="6"/>
      <c r="G2922" s="6"/>
      <c r="H2922" s="6"/>
      <c r="I2922" s="6"/>
      <c r="J2922" s="6"/>
      <c r="K2922" s="6"/>
      <c r="L2922" s="6"/>
      <c r="M2922" s="6"/>
      <c r="N2922" s="6"/>
      <c r="O2922" s="6"/>
      <c r="P2922" s="6"/>
      <c r="Q2922" s="6"/>
      <c r="R2922" s="6"/>
      <c r="S2922" s="6"/>
      <c r="T2922" s="6"/>
    </row>
    <row r="2923" spans="6:20" x14ac:dyDescent="0.2">
      <c r="F2923" s="6"/>
      <c r="G2923" s="6"/>
      <c r="H2923" s="6"/>
      <c r="I2923" s="6"/>
      <c r="J2923" s="6"/>
      <c r="K2923" s="6"/>
      <c r="L2923" s="6"/>
      <c r="M2923" s="6"/>
      <c r="N2923" s="6"/>
      <c r="O2923" s="6"/>
      <c r="P2923" s="6"/>
      <c r="Q2923" s="6"/>
      <c r="R2923" s="6"/>
      <c r="S2923" s="6"/>
      <c r="T2923" s="6"/>
    </row>
    <row r="2924" spans="6:20" x14ac:dyDescent="0.2">
      <c r="F2924" s="6"/>
      <c r="G2924" s="6"/>
      <c r="H2924" s="6"/>
      <c r="I2924" s="6"/>
      <c r="J2924" s="6"/>
      <c r="K2924" s="6"/>
      <c r="L2924" s="6"/>
      <c r="M2924" s="6"/>
      <c r="N2924" s="6"/>
      <c r="O2924" s="6"/>
      <c r="P2924" s="6"/>
      <c r="Q2924" s="6"/>
      <c r="R2924" s="6"/>
      <c r="S2924" s="6"/>
      <c r="T2924" s="6"/>
    </row>
    <row r="2925" spans="6:20" x14ac:dyDescent="0.2">
      <c r="F2925" s="6"/>
      <c r="G2925" s="6"/>
      <c r="H2925" s="6"/>
      <c r="I2925" s="6"/>
      <c r="J2925" s="6"/>
      <c r="K2925" s="6"/>
      <c r="L2925" s="6"/>
      <c r="M2925" s="6"/>
      <c r="N2925" s="6"/>
      <c r="O2925" s="6"/>
      <c r="P2925" s="6"/>
      <c r="Q2925" s="6"/>
      <c r="R2925" s="6"/>
      <c r="S2925" s="6"/>
      <c r="T2925" s="6"/>
    </row>
    <row r="2926" spans="6:20" x14ac:dyDescent="0.2">
      <c r="F2926" s="6"/>
      <c r="G2926" s="6"/>
      <c r="H2926" s="6"/>
      <c r="I2926" s="6"/>
      <c r="J2926" s="6"/>
      <c r="K2926" s="6"/>
      <c r="L2926" s="6"/>
      <c r="M2926" s="6"/>
      <c r="N2926" s="6"/>
      <c r="O2926" s="6"/>
      <c r="P2926" s="6"/>
      <c r="Q2926" s="6"/>
      <c r="R2926" s="6"/>
      <c r="S2926" s="6"/>
      <c r="T2926" s="6"/>
    </row>
    <row r="2927" spans="6:20" x14ac:dyDescent="0.2">
      <c r="F2927" s="6"/>
      <c r="G2927" s="6"/>
      <c r="H2927" s="6"/>
      <c r="I2927" s="6"/>
      <c r="J2927" s="6"/>
      <c r="K2927" s="6"/>
      <c r="L2927" s="6"/>
      <c r="M2927" s="6"/>
      <c r="N2927" s="6"/>
      <c r="O2927" s="6"/>
      <c r="P2927" s="6"/>
      <c r="Q2927" s="6"/>
      <c r="R2927" s="6"/>
      <c r="S2927" s="6"/>
      <c r="T2927" s="6"/>
    </row>
    <row r="2928" spans="6:20" x14ac:dyDescent="0.2">
      <c r="F2928" s="6"/>
      <c r="G2928" s="6"/>
      <c r="H2928" s="6"/>
      <c r="I2928" s="6"/>
      <c r="J2928" s="6"/>
      <c r="K2928" s="6"/>
      <c r="L2928" s="6"/>
      <c r="M2928" s="6"/>
      <c r="N2928" s="6"/>
      <c r="O2928" s="6"/>
      <c r="P2928" s="6"/>
      <c r="Q2928" s="6"/>
      <c r="R2928" s="6"/>
      <c r="S2928" s="6"/>
      <c r="T2928" s="6"/>
    </row>
    <row r="2929" spans="6:20" x14ac:dyDescent="0.2">
      <c r="F2929" s="6"/>
      <c r="G2929" s="6"/>
      <c r="H2929" s="6"/>
      <c r="I2929" s="6"/>
      <c r="J2929" s="6"/>
      <c r="K2929" s="6"/>
      <c r="L2929" s="6"/>
      <c r="M2929" s="6"/>
      <c r="N2929" s="6"/>
      <c r="O2929" s="6"/>
      <c r="P2929" s="6"/>
      <c r="Q2929" s="6"/>
      <c r="R2929" s="6"/>
      <c r="S2929" s="6"/>
      <c r="T2929" s="6"/>
    </row>
    <row r="2930" spans="6:20" x14ac:dyDescent="0.2">
      <c r="F2930" s="6"/>
      <c r="G2930" s="6"/>
      <c r="H2930" s="6"/>
      <c r="I2930" s="6"/>
      <c r="J2930" s="6"/>
      <c r="K2930" s="6"/>
      <c r="L2930" s="6"/>
      <c r="M2930" s="6"/>
      <c r="N2930" s="6"/>
      <c r="O2930" s="6"/>
      <c r="P2930" s="6"/>
      <c r="Q2930" s="6"/>
      <c r="R2930" s="6"/>
      <c r="S2930" s="6"/>
      <c r="T2930" s="6"/>
    </row>
    <row r="2931" spans="6:20" x14ac:dyDescent="0.2">
      <c r="F2931" s="6"/>
      <c r="G2931" s="6"/>
      <c r="H2931" s="6"/>
      <c r="I2931" s="6"/>
      <c r="J2931" s="6"/>
      <c r="K2931" s="6"/>
      <c r="L2931" s="6"/>
      <c r="M2931" s="6"/>
      <c r="N2931" s="6"/>
      <c r="O2931" s="6"/>
      <c r="P2931" s="6"/>
      <c r="Q2931" s="6"/>
      <c r="R2931" s="6"/>
      <c r="S2931" s="6"/>
      <c r="T2931" s="6"/>
    </row>
    <row r="2932" spans="6:20" x14ac:dyDescent="0.2">
      <c r="F2932" s="6"/>
      <c r="G2932" s="6"/>
      <c r="H2932" s="6"/>
      <c r="I2932" s="6"/>
      <c r="J2932" s="6"/>
      <c r="K2932" s="6"/>
      <c r="L2932" s="6"/>
      <c r="M2932" s="6"/>
      <c r="N2932" s="6"/>
      <c r="O2932" s="6"/>
      <c r="P2932" s="6"/>
      <c r="Q2932" s="6"/>
      <c r="R2932" s="6"/>
      <c r="S2932" s="6"/>
      <c r="T2932" s="6"/>
    </row>
    <row r="2933" spans="6:20" x14ac:dyDescent="0.2">
      <c r="F2933" s="6"/>
      <c r="G2933" s="6"/>
      <c r="H2933" s="6"/>
      <c r="I2933" s="6"/>
      <c r="J2933" s="6"/>
      <c r="K2933" s="6"/>
      <c r="L2933" s="6"/>
      <c r="M2933" s="6"/>
      <c r="N2933" s="6"/>
      <c r="O2933" s="6"/>
      <c r="P2933" s="6"/>
      <c r="Q2933" s="6"/>
      <c r="R2933" s="6"/>
      <c r="S2933" s="6"/>
      <c r="T2933" s="6"/>
    </row>
    <row r="2934" spans="6:20" x14ac:dyDescent="0.2">
      <c r="F2934" s="6"/>
      <c r="G2934" s="6"/>
      <c r="H2934" s="6"/>
      <c r="I2934" s="6"/>
      <c r="J2934" s="6"/>
      <c r="K2934" s="6"/>
      <c r="L2934" s="6"/>
      <c r="M2934" s="6"/>
      <c r="N2934" s="6"/>
      <c r="O2934" s="6"/>
      <c r="P2934" s="6"/>
      <c r="Q2934" s="6"/>
      <c r="R2934" s="6"/>
      <c r="S2934" s="6"/>
      <c r="T2934" s="6"/>
    </row>
    <row r="2935" spans="6:20" x14ac:dyDescent="0.2">
      <c r="F2935" s="6"/>
      <c r="G2935" s="6"/>
      <c r="H2935" s="6"/>
      <c r="I2935" s="6"/>
      <c r="J2935" s="6"/>
      <c r="K2935" s="6"/>
      <c r="L2935" s="6"/>
      <c r="M2935" s="6"/>
      <c r="N2935" s="6"/>
      <c r="O2935" s="6"/>
      <c r="P2935" s="6"/>
      <c r="Q2935" s="6"/>
      <c r="R2935" s="6"/>
      <c r="S2935" s="6"/>
      <c r="T2935" s="6"/>
    </row>
    <row r="2936" spans="6:20" x14ac:dyDescent="0.2">
      <c r="F2936" s="6"/>
      <c r="G2936" s="6"/>
      <c r="H2936" s="6"/>
      <c r="I2936" s="6"/>
      <c r="J2936" s="6"/>
      <c r="K2936" s="6"/>
      <c r="L2936" s="6"/>
      <c r="M2936" s="6"/>
      <c r="N2936" s="6"/>
      <c r="O2936" s="6"/>
      <c r="P2936" s="6"/>
      <c r="Q2936" s="6"/>
      <c r="R2936" s="6"/>
      <c r="S2936" s="6"/>
      <c r="T2936" s="6"/>
    </row>
    <row r="2937" spans="6:20" x14ac:dyDescent="0.2">
      <c r="F2937" s="6"/>
      <c r="G2937" s="6"/>
      <c r="H2937" s="6"/>
      <c r="I2937" s="6"/>
      <c r="J2937" s="6"/>
      <c r="K2937" s="6"/>
      <c r="L2937" s="6"/>
      <c r="M2937" s="6"/>
      <c r="N2937" s="6"/>
      <c r="O2937" s="6"/>
      <c r="P2937" s="6"/>
      <c r="Q2937" s="6"/>
      <c r="R2937" s="6"/>
      <c r="S2937" s="6"/>
      <c r="T2937" s="6"/>
    </row>
    <row r="2938" spans="6:20" x14ac:dyDescent="0.2">
      <c r="F2938" s="6"/>
      <c r="G2938" s="6"/>
      <c r="H2938" s="6"/>
      <c r="I2938" s="6"/>
      <c r="J2938" s="6"/>
      <c r="K2938" s="6"/>
      <c r="L2938" s="6"/>
      <c r="M2938" s="6"/>
      <c r="N2938" s="6"/>
      <c r="O2938" s="6"/>
      <c r="P2938" s="6"/>
      <c r="Q2938" s="6"/>
      <c r="R2938" s="6"/>
      <c r="S2938" s="6"/>
      <c r="T2938" s="6"/>
    </row>
    <row r="2939" spans="6:20" x14ac:dyDescent="0.2">
      <c r="F2939" s="6"/>
      <c r="G2939" s="6"/>
      <c r="H2939" s="6"/>
      <c r="I2939" s="6"/>
      <c r="J2939" s="6"/>
      <c r="K2939" s="6"/>
      <c r="L2939" s="6"/>
      <c r="M2939" s="6"/>
      <c r="N2939" s="6"/>
      <c r="O2939" s="6"/>
      <c r="P2939" s="6"/>
      <c r="Q2939" s="6"/>
      <c r="R2939" s="6"/>
      <c r="S2939" s="6"/>
      <c r="T2939" s="6"/>
    </row>
    <row r="2940" spans="6:20" x14ac:dyDescent="0.2">
      <c r="F2940" s="6"/>
      <c r="G2940" s="6"/>
      <c r="H2940" s="6"/>
      <c r="I2940" s="6"/>
      <c r="J2940" s="6"/>
      <c r="K2940" s="6"/>
      <c r="L2940" s="6"/>
      <c r="M2940" s="6"/>
      <c r="N2940" s="6"/>
      <c r="O2940" s="6"/>
      <c r="P2940" s="6"/>
      <c r="Q2940" s="6"/>
      <c r="R2940" s="6"/>
      <c r="S2940" s="6"/>
      <c r="T2940" s="6"/>
    </row>
    <row r="2941" spans="6:20" x14ac:dyDescent="0.2">
      <c r="F2941" s="6"/>
      <c r="G2941" s="6"/>
      <c r="H2941" s="6"/>
      <c r="I2941" s="6"/>
      <c r="J2941" s="6"/>
      <c r="K2941" s="6"/>
      <c r="L2941" s="6"/>
      <c r="M2941" s="6"/>
      <c r="N2941" s="6"/>
      <c r="O2941" s="6"/>
      <c r="P2941" s="6"/>
      <c r="Q2941" s="6"/>
      <c r="R2941" s="6"/>
      <c r="S2941" s="6"/>
      <c r="T2941" s="6"/>
    </row>
    <row r="2942" spans="6:20" x14ac:dyDescent="0.2">
      <c r="F2942" s="6"/>
      <c r="G2942" s="6"/>
      <c r="H2942" s="6"/>
      <c r="I2942" s="6"/>
      <c r="J2942" s="6"/>
      <c r="K2942" s="6"/>
      <c r="L2942" s="6"/>
      <c r="M2942" s="6"/>
      <c r="N2942" s="6"/>
      <c r="O2942" s="6"/>
      <c r="P2942" s="6"/>
      <c r="Q2942" s="6"/>
      <c r="R2942" s="6"/>
      <c r="S2942" s="6"/>
      <c r="T2942" s="6"/>
    </row>
    <row r="2943" spans="6:20" x14ac:dyDescent="0.2">
      <c r="F2943" s="6"/>
      <c r="G2943" s="6"/>
      <c r="H2943" s="6"/>
      <c r="I2943" s="6"/>
      <c r="J2943" s="6"/>
      <c r="K2943" s="6"/>
      <c r="L2943" s="6"/>
      <c r="M2943" s="6"/>
      <c r="N2943" s="6"/>
      <c r="O2943" s="6"/>
      <c r="P2943" s="6"/>
      <c r="Q2943" s="6"/>
      <c r="R2943" s="6"/>
      <c r="S2943" s="6"/>
      <c r="T2943" s="6"/>
    </row>
    <row r="2944" spans="6:20" x14ac:dyDescent="0.2">
      <c r="F2944" s="6"/>
      <c r="G2944" s="6"/>
      <c r="H2944" s="6"/>
      <c r="I2944" s="6"/>
      <c r="J2944" s="6"/>
      <c r="K2944" s="6"/>
      <c r="L2944" s="6"/>
      <c r="M2944" s="6"/>
      <c r="N2944" s="6"/>
      <c r="O2944" s="6"/>
      <c r="P2944" s="6"/>
      <c r="Q2944" s="6"/>
      <c r="R2944" s="6"/>
      <c r="S2944" s="6"/>
      <c r="T2944" s="6"/>
    </row>
    <row r="2945" spans="6:20" x14ac:dyDescent="0.2">
      <c r="F2945" s="6"/>
      <c r="G2945" s="6"/>
      <c r="H2945" s="6"/>
      <c r="I2945" s="6"/>
      <c r="J2945" s="6"/>
      <c r="K2945" s="6"/>
      <c r="L2945" s="6"/>
      <c r="M2945" s="6"/>
      <c r="N2945" s="6"/>
      <c r="O2945" s="6"/>
      <c r="P2945" s="6"/>
      <c r="Q2945" s="6"/>
      <c r="R2945" s="6"/>
      <c r="S2945" s="6"/>
      <c r="T2945" s="6"/>
    </row>
    <row r="2946" spans="6:20" x14ac:dyDescent="0.2">
      <c r="F2946" s="6"/>
      <c r="G2946" s="6"/>
      <c r="H2946" s="6"/>
      <c r="I2946" s="6"/>
      <c r="J2946" s="6"/>
      <c r="K2946" s="6"/>
      <c r="L2946" s="6"/>
      <c r="M2946" s="6"/>
      <c r="N2946" s="6"/>
      <c r="O2946" s="6"/>
      <c r="P2946" s="6"/>
      <c r="Q2946" s="6"/>
      <c r="R2946" s="6"/>
      <c r="S2946" s="6"/>
      <c r="T2946" s="6"/>
    </row>
    <row r="2947" spans="6:20" x14ac:dyDescent="0.2">
      <c r="F2947" s="6"/>
      <c r="G2947" s="6"/>
      <c r="H2947" s="6"/>
      <c r="I2947" s="6"/>
      <c r="J2947" s="6"/>
      <c r="K2947" s="6"/>
      <c r="L2947" s="6"/>
      <c r="M2947" s="6"/>
      <c r="N2947" s="6"/>
      <c r="O2947" s="6"/>
      <c r="P2947" s="6"/>
      <c r="Q2947" s="6"/>
      <c r="R2947" s="6"/>
      <c r="S2947" s="6"/>
      <c r="T2947" s="6"/>
    </row>
    <row r="2948" spans="6:20" x14ac:dyDescent="0.2">
      <c r="F2948" s="6"/>
      <c r="G2948" s="6"/>
      <c r="H2948" s="6"/>
      <c r="I2948" s="6"/>
      <c r="J2948" s="6"/>
      <c r="K2948" s="6"/>
      <c r="L2948" s="6"/>
      <c r="M2948" s="6"/>
      <c r="N2948" s="6"/>
      <c r="O2948" s="6"/>
      <c r="P2948" s="6"/>
      <c r="Q2948" s="6"/>
      <c r="R2948" s="6"/>
      <c r="S2948" s="6"/>
      <c r="T2948" s="6"/>
    </row>
    <row r="2949" spans="6:20" x14ac:dyDescent="0.2">
      <c r="F2949" s="6"/>
      <c r="G2949" s="6"/>
      <c r="H2949" s="6"/>
      <c r="I2949" s="6"/>
      <c r="J2949" s="6"/>
      <c r="K2949" s="6"/>
      <c r="L2949" s="6"/>
      <c r="M2949" s="6"/>
      <c r="N2949" s="6"/>
      <c r="O2949" s="6"/>
      <c r="P2949" s="6"/>
      <c r="Q2949" s="6"/>
      <c r="R2949" s="6"/>
      <c r="S2949" s="6"/>
      <c r="T2949" s="6"/>
    </row>
    <row r="2950" spans="6:20" x14ac:dyDescent="0.2">
      <c r="F2950" s="6"/>
      <c r="G2950" s="6"/>
      <c r="H2950" s="6"/>
      <c r="I2950" s="6"/>
      <c r="J2950" s="6"/>
      <c r="K2950" s="6"/>
      <c r="L2950" s="6"/>
      <c r="M2950" s="6"/>
      <c r="N2950" s="6"/>
      <c r="O2950" s="6"/>
      <c r="P2950" s="6"/>
      <c r="Q2950" s="6"/>
      <c r="R2950" s="6"/>
      <c r="S2950" s="6"/>
      <c r="T2950" s="6"/>
    </row>
    <row r="2951" spans="6:20" x14ac:dyDescent="0.2">
      <c r="F2951" s="6"/>
      <c r="G2951" s="6"/>
      <c r="H2951" s="6"/>
      <c r="I2951" s="6"/>
      <c r="J2951" s="6"/>
      <c r="K2951" s="6"/>
      <c r="L2951" s="6"/>
      <c r="M2951" s="6"/>
      <c r="N2951" s="6"/>
      <c r="O2951" s="6"/>
      <c r="P2951" s="6"/>
      <c r="Q2951" s="6"/>
      <c r="R2951" s="6"/>
      <c r="S2951" s="6"/>
      <c r="T2951" s="6"/>
    </row>
    <row r="2952" spans="6:20" x14ac:dyDescent="0.2">
      <c r="F2952" s="6"/>
      <c r="G2952" s="6"/>
      <c r="H2952" s="6"/>
      <c r="I2952" s="6"/>
      <c r="J2952" s="6"/>
      <c r="K2952" s="6"/>
      <c r="L2952" s="6"/>
      <c r="M2952" s="6"/>
      <c r="N2952" s="6"/>
      <c r="O2952" s="6"/>
      <c r="P2952" s="6"/>
      <c r="Q2952" s="6"/>
      <c r="R2952" s="6"/>
      <c r="S2952" s="6"/>
      <c r="T2952" s="6"/>
    </row>
    <row r="2953" spans="6:20" x14ac:dyDescent="0.2">
      <c r="F2953" s="6"/>
      <c r="G2953" s="6"/>
      <c r="H2953" s="6"/>
      <c r="I2953" s="6"/>
      <c r="J2953" s="6"/>
      <c r="K2953" s="6"/>
      <c r="L2953" s="6"/>
      <c r="M2953" s="6"/>
      <c r="N2953" s="6"/>
      <c r="O2953" s="6"/>
      <c r="P2953" s="6"/>
      <c r="Q2953" s="6"/>
      <c r="R2953" s="6"/>
      <c r="S2953" s="6"/>
      <c r="T2953" s="6"/>
    </row>
    <row r="2954" spans="6:20" x14ac:dyDescent="0.2">
      <c r="F2954" s="6"/>
      <c r="G2954" s="6"/>
      <c r="H2954" s="6"/>
      <c r="I2954" s="6"/>
      <c r="J2954" s="6"/>
      <c r="K2954" s="6"/>
      <c r="L2954" s="6"/>
      <c r="M2954" s="6"/>
      <c r="N2954" s="6"/>
      <c r="O2954" s="6"/>
      <c r="P2954" s="6"/>
      <c r="Q2954" s="6"/>
      <c r="R2954" s="6"/>
      <c r="S2954" s="6"/>
      <c r="T2954" s="6"/>
    </row>
    <row r="2955" spans="6:20" x14ac:dyDescent="0.2">
      <c r="F2955" s="6"/>
      <c r="G2955" s="6"/>
      <c r="H2955" s="6"/>
      <c r="I2955" s="6"/>
      <c r="J2955" s="6"/>
      <c r="K2955" s="6"/>
      <c r="L2955" s="6"/>
      <c r="M2955" s="6"/>
      <c r="N2955" s="6"/>
      <c r="O2955" s="6"/>
      <c r="P2955" s="6"/>
      <c r="Q2955" s="6"/>
      <c r="R2955" s="6"/>
      <c r="S2955" s="6"/>
      <c r="T2955" s="6"/>
    </row>
    <row r="2956" spans="6:20" x14ac:dyDescent="0.2">
      <c r="F2956" s="6"/>
      <c r="G2956" s="6"/>
      <c r="H2956" s="6"/>
      <c r="I2956" s="6"/>
      <c r="J2956" s="6"/>
      <c r="K2956" s="6"/>
      <c r="L2956" s="6"/>
      <c r="M2956" s="6"/>
      <c r="N2956" s="6"/>
      <c r="O2956" s="6"/>
      <c r="P2956" s="6"/>
      <c r="Q2956" s="6"/>
      <c r="R2956" s="6"/>
      <c r="S2956" s="6"/>
      <c r="T2956" s="6"/>
    </row>
    <row r="2957" spans="6:20" x14ac:dyDescent="0.2">
      <c r="F2957" s="6"/>
      <c r="G2957" s="6"/>
      <c r="H2957" s="6"/>
      <c r="I2957" s="6"/>
      <c r="J2957" s="6"/>
      <c r="K2957" s="6"/>
      <c r="L2957" s="6"/>
      <c r="M2957" s="6"/>
      <c r="N2957" s="6"/>
      <c r="O2957" s="6"/>
      <c r="P2957" s="6"/>
      <c r="Q2957" s="6"/>
      <c r="R2957" s="6"/>
      <c r="S2957" s="6"/>
      <c r="T2957" s="6"/>
    </row>
    <row r="2958" spans="6:20" x14ac:dyDescent="0.2">
      <c r="F2958" s="6"/>
      <c r="G2958" s="6"/>
      <c r="H2958" s="6"/>
      <c r="I2958" s="6"/>
      <c r="J2958" s="6"/>
      <c r="K2958" s="6"/>
      <c r="L2958" s="6"/>
      <c r="M2958" s="6"/>
      <c r="N2958" s="6"/>
      <c r="O2958" s="6"/>
      <c r="P2958" s="6"/>
      <c r="Q2958" s="6"/>
      <c r="R2958" s="6"/>
      <c r="S2958" s="6"/>
      <c r="T2958" s="6"/>
    </row>
    <row r="2959" spans="6:20" x14ac:dyDescent="0.2">
      <c r="F2959" s="6"/>
      <c r="G2959" s="6"/>
      <c r="H2959" s="6"/>
      <c r="I2959" s="6"/>
      <c r="J2959" s="6"/>
      <c r="K2959" s="6"/>
      <c r="L2959" s="6"/>
      <c r="M2959" s="6"/>
      <c r="N2959" s="6"/>
      <c r="O2959" s="6"/>
      <c r="P2959" s="6"/>
      <c r="Q2959" s="6"/>
      <c r="R2959" s="6"/>
      <c r="S2959" s="6"/>
      <c r="T2959" s="6"/>
    </row>
    <row r="2960" spans="6:20" x14ac:dyDescent="0.2">
      <c r="F2960" s="6"/>
      <c r="G2960" s="6"/>
      <c r="H2960" s="6"/>
      <c r="I2960" s="6"/>
      <c r="J2960" s="6"/>
      <c r="K2960" s="6"/>
      <c r="L2960" s="6"/>
      <c r="M2960" s="6"/>
      <c r="N2960" s="6"/>
      <c r="O2960" s="6"/>
      <c r="P2960" s="6"/>
      <c r="Q2960" s="6"/>
      <c r="R2960" s="6"/>
      <c r="S2960" s="6"/>
      <c r="T2960" s="6"/>
    </row>
    <row r="2961" spans="6:20" x14ac:dyDescent="0.2">
      <c r="F2961" s="6"/>
      <c r="G2961" s="6"/>
      <c r="H2961" s="6"/>
      <c r="I2961" s="6"/>
      <c r="J2961" s="6"/>
      <c r="K2961" s="6"/>
      <c r="L2961" s="6"/>
      <c r="M2961" s="6"/>
      <c r="N2961" s="6"/>
      <c r="O2961" s="6"/>
      <c r="P2961" s="6"/>
      <c r="Q2961" s="6"/>
      <c r="R2961" s="6"/>
      <c r="S2961" s="6"/>
      <c r="T2961" s="6"/>
    </row>
    <row r="2962" spans="6:20" x14ac:dyDescent="0.2">
      <c r="F2962" s="6"/>
      <c r="G2962" s="6"/>
      <c r="H2962" s="6"/>
      <c r="I2962" s="6"/>
      <c r="J2962" s="6"/>
      <c r="K2962" s="6"/>
      <c r="L2962" s="6"/>
      <c r="M2962" s="6"/>
      <c r="N2962" s="6"/>
      <c r="O2962" s="6"/>
      <c r="P2962" s="6"/>
      <c r="Q2962" s="6"/>
      <c r="R2962" s="6"/>
      <c r="S2962" s="6"/>
      <c r="T2962" s="6"/>
    </row>
    <row r="2963" spans="6:20" x14ac:dyDescent="0.2">
      <c r="F2963" s="6"/>
      <c r="G2963" s="6"/>
      <c r="H2963" s="6"/>
      <c r="I2963" s="6"/>
      <c r="J2963" s="6"/>
      <c r="K2963" s="6"/>
      <c r="L2963" s="6"/>
      <c r="M2963" s="6"/>
      <c r="N2963" s="6"/>
      <c r="O2963" s="6"/>
      <c r="P2963" s="6"/>
      <c r="Q2963" s="6"/>
      <c r="R2963" s="6"/>
      <c r="S2963" s="6"/>
      <c r="T2963" s="6"/>
    </row>
    <row r="2964" spans="6:20" x14ac:dyDescent="0.2">
      <c r="F2964" s="6"/>
      <c r="G2964" s="6"/>
      <c r="H2964" s="6"/>
      <c r="I2964" s="6"/>
      <c r="J2964" s="6"/>
      <c r="K2964" s="6"/>
      <c r="L2964" s="6"/>
      <c r="M2964" s="6"/>
      <c r="N2964" s="6"/>
      <c r="O2964" s="6"/>
      <c r="P2964" s="6"/>
      <c r="Q2964" s="6"/>
      <c r="R2964" s="6"/>
      <c r="S2964" s="6"/>
      <c r="T2964" s="6"/>
    </row>
    <row r="2965" spans="6:20" x14ac:dyDescent="0.2">
      <c r="F2965" s="6"/>
      <c r="G2965" s="6"/>
      <c r="H2965" s="6"/>
      <c r="I2965" s="6"/>
      <c r="J2965" s="6"/>
      <c r="K2965" s="6"/>
      <c r="L2965" s="6"/>
      <c r="M2965" s="6"/>
      <c r="N2965" s="6"/>
      <c r="O2965" s="6"/>
      <c r="P2965" s="6"/>
      <c r="Q2965" s="6"/>
      <c r="R2965" s="6"/>
      <c r="S2965" s="6"/>
      <c r="T2965" s="6"/>
    </row>
    <row r="2966" spans="6:20" x14ac:dyDescent="0.2">
      <c r="F2966" s="6"/>
      <c r="G2966" s="6"/>
      <c r="H2966" s="6"/>
      <c r="I2966" s="6"/>
      <c r="J2966" s="6"/>
      <c r="K2966" s="6"/>
      <c r="L2966" s="6"/>
      <c r="M2966" s="6"/>
      <c r="N2966" s="6"/>
      <c r="O2966" s="6"/>
      <c r="P2966" s="6"/>
      <c r="Q2966" s="6"/>
      <c r="R2966" s="6"/>
      <c r="S2966" s="6"/>
      <c r="T2966" s="6"/>
    </row>
    <row r="2967" spans="6:20" x14ac:dyDescent="0.2">
      <c r="F2967" s="6"/>
      <c r="G2967" s="6"/>
      <c r="H2967" s="6"/>
      <c r="I2967" s="6"/>
      <c r="J2967" s="6"/>
      <c r="K2967" s="6"/>
      <c r="L2967" s="6"/>
      <c r="M2967" s="6"/>
      <c r="N2967" s="6"/>
      <c r="O2967" s="6"/>
      <c r="P2967" s="6"/>
      <c r="Q2967" s="6"/>
      <c r="R2967" s="6"/>
      <c r="S2967" s="6"/>
      <c r="T2967" s="6"/>
    </row>
    <row r="2968" spans="6:20" x14ac:dyDescent="0.2">
      <c r="F2968" s="6"/>
      <c r="G2968" s="6"/>
      <c r="H2968" s="6"/>
      <c r="I2968" s="6"/>
      <c r="J2968" s="6"/>
      <c r="K2968" s="6"/>
      <c r="L2968" s="6"/>
      <c r="M2968" s="6"/>
      <c r="N2968" s="6"/>
      <c r="O2968" s="6"/>
      <c r="P2968" s="6"/>
      <c r="Q2968" s="6"/>
      <c r="R2968" s="6"/>
      <c r="S2968" s="6"/>
      <c r="T2968" s="6"/>
    </row>
    <row r="2969" spans="6:20" x14ac:dyDescent="0.2">
      <c r="F2969" s="6"/>
      <c r="G2969" s="6"/>
      <c r="H2969" s="6"/>
      <c r="I2969" s="6"/>
      <c r="J2969" s="6"/>
      <c r="K2969" s="6"/>
      <c r="L2969" s="6"/>
      <c r="M2969" s="6"/>
      <c r="N2969" s="6"/>
      <c r="O2969" s="6"/>
      <c r="P2969" s="6"/>
      <c r="Q2969" s="6"/>
      <c r="R2969" s="6"/>
      <c r="S2969" s="6"/>
      <c r="T2969" s="6"/>
    </row>
    <row r="2970" spans="6:20" x14ac:dyDescent="0.2">
      <c r="F2970" s="6"/>
      <c r="G2970" s="6"/>
      <c r="H2970" s="6"/>
      <c r="I2970" s="6"/>
      <c r="J2970" s="6"/>
      <c r="K2970" s="6"/>
      <c r="L2970" s="6"/>
      <c r="M2970" s="6"/>
      <c r="N2970" s="6"/>
      <c r="O2970" s="6"/>
      <c r="P2970" s="6"/>
      <c r="Q2970" s="6"/>
      <c r="R2970" s="6"/>
      <c r="S2970" s="6"/>
      <c r="T2970" s="6"/>
    </row>
    <row r="2971" spans="6:20" x14ac:dyDescent="0.2">
      <c r="F2971" s="6"/>
      <c r="G2971" s="6"/>
      <c r="H2971" s="6"/>
      <c r="I2971" s="6"/>
      <c r="J2971" s="6"/>
      <c r="K2971" s="6"/>
      <c r="L2971" s="6"/>
      <c r="M2971" s="6"/>
      <c r="N2971" s="6"/>
      <c r="O2971" s="6"/>
      <c r="P2971" s="6"/>
      <c r="Q2971" s="6"/>
      <c r="R2971" s="6"/>
      <c r="S2971" s="6"/>
      <c r="T2971" s="6"/>
    </row>
    <row r="2972" spans="6:20" x14ac:dyDescent="0.2">
      <c r="F2972" s="6"/>
      <c r="G2972" s="6"/>
      <c r="H2972" s="6"/>
      <c r="I2972" s="6"/>
      <c r="J2972" s="6"/>
      <c r="K2972" s="6"/>
      <c r="L2972" s="6"/>
      <c r="M2972" s="6"/>
      <c r="N2972" s="6"/>
      <c r="O2972" s="6"/>
      <c r="P2972" s="6"/>
      <c r="Q2972" s="6"/>
      <c r="R2972" s="6"/>
      <c r="S2972" s="6"/>
      <c r="T2972" s="6"/>
    </row>
    <row r="2973" spans="6:20" x14ac:dyDescent="0.2">
      <c r="F2973" s="6"/>
      <c r="G2973" s="6"/>
      <c r="H2973" s="6"/>
      <c r="I2973" s="6"/>
      <c r="J2973" s="6"/>
      <c r="K2973" s="6"/>
      <c r="L2973" s="6"/>
      <c r="M2973" s="6"/>
      <c r="N2973" s="6"/>
      <c r="O2973" s="6"/>
      <c r="P2973" s="6"/>
      <c r="Q2973" s="6"/>
      <c r="R2973" s="6"/>
      <c r="S2973" s="6"/>
      <c r="T2973" s="6"/>
    </row>
    <row r="2974" spans="6:20" x14ac:dyDescent="0.2">
      <c r="F2974" s="6"/>
      <c r="G2974" s="6"/>
      <c r="H2974" s="6"/>
      <c r="I2974" s="6"/>
      <c r="J2974" s="6"/>
      <c r="K2974" s="6"/>
      <c r="L2974" s="6"/>
      <c r="M2974" s="6"/>
      <c r="N2974" s="6"/>
      <c r="O2974" s="6"/>
      <c r="P2974" s="6"/>
      <c r="Q2974" s="6"/>
      <c r="R2974" s="6"/>
      <c r="S2974" s="6"/>
      <c r="T2974" s="6"/>
    </row>
    <row r="2975" spans="6:20" x14ac:dyDescent="0.2">
      <c r="F2975" s="6"/>
      <c r="G2975" s="6"/>
      <c r="H2975" s="6"/>
      <c r="I2975" s="6"/>
      <c r="J2975" s="6"/>
      <c r="K2975" s="6"/>
      <c r="L2975" s="6"/>
      <c r="M2975" s="6"/>
      <c r="N2975" s="6"/>
      <c r="O2975" s="6"/>
      <c r="P2975" s="6"/>
      <c r="Q2975" s="6"/>
      <c r="R2975" s="6"/>
      <c r="S2975" s="6"/>
      <c r="T2975" s="6"/>
    </row>
    <row r="2976" spans="6:20" x14ac:dyDescent="0.2">
      <c r="F2976" s="6"/>
      <c r="G2976" s="6"/>
      <c r="H2976" s="6"/>
      <c r="I2976" s="6"/>
      <c r="J2976" s="6"/>
      <c r="K2976" s="6"/>
      <c r="L2976" s="6"/>
      <c r="M2976" s="6"/>
      <c r="N2976" s="6"/>
      <c r="O2976" s="6"/>
      <c r="P2976" s="6"/>
      <c r="Q2976" s="6"/>
      <c r="R2976" s="6"/>
      <c r="S2976" s="6"/>
      <c r="T2976" s="6"/>
    </row>
    <row r="2977" spans="6:20" x14ac:dyDescent="0.2">
      <c r="F2977" s="6"/>
      <c r="G2977" s="6"/>
      <c r="H2977" s="6"/>
      <c r="I2977" s="6"/>
      <c r="J2977" s="6"/>
      <c r="K2977" s="6"/>
      <c r="L2977" s="6"/>
      <c r="M2977" s="6"/>
      <c r="N2977" s="6"/>
      <c r="O2977" s="6"/>
      <c r="P2977" s="6"/>
      <c r="Q2977" s="6"/>
      <c r="R2977" s="6"/>
      <c r="S2977" s="6"/>
      <c r="T2977" s="6"/>
    </row>
    <row r="2978" spans="6:20" x14ac:dyDescent="0.2">
      <c r="F2978" s="6"/>
      <c r="G2978" s="6"/>
      <c r="H2978" s="6"/>
      <c r="I2978" s="6"/>
      <c r="J2978" s="6"/>
      <c r="K2978" s="6"/>
      <c r="L2978" s="6"/>
      <c r="M2978" s="6"/>
      <c r="N2978" s="6"/>
      <c r="O2978" s="6"/>
      <c r="P2978" s="6"/>
      <c r="Q2978" s="6"/>
      <c r="R2978" s="6"/>
      <c r="S2978" s="6"/>
      <c r="T2978" s="6"/>
    </row>
    <row r="2979" spans="6:20" x14ac:dyDescent="0.2">
      <c r="F2979" s="6"/>
      <c r="G2979" s="6"/>
      <c r="H2979" s="6"/>
      <c r="I2979" s="6"/>
      <c r="J2979" s="6"/>
      <c r="K2979" s="6"/>
      <c r="L2979" s="6"/>
      <c r="M2979" s="6"/>
      <c r="N2979" s="6"/>
      <c r="O2979" s="6"/>
      <c r="P2979" s="6"/>
      <c r="Q2979" s="6"/>
      <c r="R2979" s="6"/>
      <c r="S2979" s="6"/>
      <c r="T2979" s="6"/>
    </row>
    <row r="2980" spans="6:20" x14ac:dyDescent="0.2">
      <c r="F2980" s="6"/>
      <c r="G2980" s="6"/>
      <c r="H2980" s="6"/>
      <c r="I2980" s="6"/>
      <c r="J2980" s="6"/>
      <c r="K2980" s="6"/>
      <c r="L2980" s="6"/>
      <c r="M2980" s="6"/>
      <c r="N2980" s="6"/>
      <c r="O2980" s="6"/>
      <c r="P2980" s="6"/>
      <c r="Q2980" s="6"/>
      <c r="R2980" s="6"/>
      <c r="S2980" s="6"/>
      <c r="T2980" s="6"/>
    </row>
    <row r="2981" spans="6:20" x14ac:dyDescent="0.2">
      <c r="F2981" s="6"/>
      <c r="G2981" s="6"/>
      <c r="H2981" s="6"/>
      <c r="I2981" s="6"/>
      <c r="J2981" s="6"/>
      <c r="K2981" s="6"/>
      <c r="L2981" s="6"/>
      <c r="M2981" s="6"/>
      <c r="N2981" s="6"/>
      <c r="O2981" s="6"/>
      <c r="P2981" s="6"/>
      <c r="Q2981" s="6"/>
      <c r="R2981" s="6"/>
      <c r="S2981" s="6"/>
      <c r="T2981" s="6"/>
    </row>
    <row r="2982" spans="6:20" x14ac:dyDescent="0.2">
      <c r="F2982" s="6"/>
      <c r="G2982" s="6"/>
      <c r="H2982" s="6"/>
      <c r="I2982" s="6"/>
      <c r="J2982" s="6"/>
      <c r="K2982" s="6"/>
      <c r="L2982" s="6"/>
      <c r="M2982" s="6"/>
      <c r="N2982" s="6"/>
      <c r="O2982" s="6"/>
      <c r="P2982" s="6"/>
      <c r="Q2982" s="6"/>
      <c r="R2982" s="6"/>
      <c r="S2982" s="6"/>
      <c r="T2982" s="6"/>
    </row>
    <row r="2983" spans="6:20" x14ac:dyDescent="0.2">
      <c r="F2983" s="6"/>
      <c r="G2983" s="6"/>
      <c r="H2983" s="6"/>
      <c r="I2983" s="6"/>
      <c r="J2983" s="6"/>
      <c r="K2983" s="6"/>
      <c r="L2983" s="6"/>
      <c r="M2983" s="6"/>
      <c r="N2983" s="6"/>
      <c r="O2983" s="6"/>
      <c r="P2983" s="6"/>
      <c r="Q2983" s="6"/>
      <c r="R2983" s="6"/>
      <c r="S2983" s="6"/>
      <c r="T2983" s="6"/>
    </row>
    <row r="2984" spans="6:20" x14ac:dyDescent="0.2">
      <c r="F2984" s="6"/>
      <c r="G2984" s="6"/>
      <c r="H2984" s="6"/>
      <c r="I2984" s="6"/>
      <c r="J2984" s="6"/>
      <c r="K2984" s="6"/>
      <c r="L2984" s="6"/>
      <c r="M2984" s="6"/>
      <c r="N2984" s="6"/>
      <c r="O2984" s="6"/>
      <c r="P2984" s="6"/>
      <c r="Q2984" s="6"/>
      <c r="R2984" s="6"/>
      <c r="S2984" s="6"/>
      <c r="T2984" s="6"/>
    </row>
    <row r="2985" spans="6:20" x14ac:dyDescent="0.2">
      <c r="F2985" s="6"/>
      <c r="G2985" s="6"/>
      <c r="H2985" s="6"/>
      <c r="I2985" s="6"/>
      <c r="J2985" s="6"/>
      <c r="K2985" s="6"/>
      <c r="L2985" s="6"/>
      <c r="M2985" s="6"/>
      <c r="N2985" s="6"/>
      <c r="O2985" s="6"/>
      <c r="P2985" s="6"/>
      <c r="Q2985" s="6"/>
      <c r="R2985" s="6"/>
      <c r="S2985" s="6"/>
      <c r="T2985" s="6"/>
    </row>
    <row r="2986" spans="6:20" x14ac:dyDescent="0.2">
      <c r="F2986" s="6"/>
      <c r="G2986" s="6"/>
      <c r="H2986" s="6"/>
      <c r="I2986" s="6"/>
      <c r="J2986" s="6"/>
      <c r="K2986" s="6"/>
      <c r="L2986" s="6"/>
      <c r="M2986" s="6"/>
      <c r="N2986" s="6"/>
      <c r="O2986" s="6"/>
      <c r="P2986" s="6"/>
      <c r="Q2986" s="6"/>
      <c r="R2986" s="6"/>
      <c r="S2986" s="6"/>
      <c r="T2986" s="6"/>
    </row>
    <row r="2987" spans="6:20" x14ac:dyDescent="0.2">
      <c r="F2987" s="6"/>
      <c r="G2987" s="6"/>
      <c r="H2987" s="6"/>
      <c r="I2987" s="6"/>
      <c r="J2987" s="6"/>
      <c r="K2987" s="6"/>
      <c r="L2987" s="6"/>
      <c r="M2987" s="6"/>
      <c r="N2987" s="6"/>
      <c r="O2987" s="6"/>
      <c r="P2987" s="6"/>
      <c r="Q2987" s="6"/>
      <c r="R2987" s="6"/>
      <c r="S2987" s="6"/>
      <c r="T2987" s="6"/>
    </row>
    <row r="2988" spans="6:20" x14ac:dyDescent="0.2">
      <c r="F2988" s="6"/>
      <c r="G2988" s="6"/>
      <c r="H2988" s="6"/>
      <c r="I2988" s="6"/>
      <c r="J2988" s="6"/>
      <c r="K2988" s="6"/>
      <c r="L2988" s="6"/>
      <c r="M2988" s="6"/>
      <c r="N2988" s="6"/>
      <c r="O2988" s="6"/>
      <c r="P2988" s="6"/>
      <c r="Q2988" s="6"/>
      <c r="R2988" s="6"/>
      <c r="S2988" s="6"/>
      <c r="T2988" s="6"/>
    </row>
    <row r="2989" spans="6:20" x14ac:dyDescent="0.2">
      <c r="F2989" s="6"/>
      <c r="G2989" s="6"/>
      <c r="H2989" s="6"/>
      <c r="I2989" s="6"/>
      <c r="J2989" s="6"/>
      <c r="K2989" s="6"/>
      <c r="L2989" s="6"/>
      <c r="M2989" s="6"/>
      <c r="N2989" s="6"/>
      <c r="O2989" s="6"/>
      <c r="P2989" s="6"/>
      <c r="Q2989" s="6"/>
      <c r="R2989" s="6"/>
      <c r="S2989" s="6"/>
      <c r="T2989" s="6"/>
    </row>
    <row r="2990" spans="6:20" x14ac:dyDescent="0.2">
      <c r="F2990" s="6"/>
      <c r="G2990" s="6"/>
      <c r="H2990" s="6"/>
      <c r="I2990" s="6"/>
      <c r="J2990" s="6"/>
      <c r="K2990" s="6"/>
      <c r="L2990" s="6"/>
      <c r="M2990" s="6"/>
      <c r="N2990" s="6"/>
      <c r="O2990" s="6"/>
      <c r="P2990" s="6"/>
      <c r="Q2990" s="6"/>
      <c r="R2990" s="6"/>
      <c r="S2990" s="6"/>
      <c r="T2990" s="6"/>
    </row>
    <row r="2991" spans="6:20" x14ac:dyDescent="0.2">
      <c r="F2991" s="6"/>
      <c r="G2991" s="6"/>
      <c r="H2991" s="6"/>
      <c r="I2991" s="6"/>
      <c r="J2991" s="6"/>
      <c r="K2991" s="6"/>
      <c r="L2991" s="6"/>
      <c r="M2991" s="6"/>
      <c r="N2991" s="6"/>
      <c r="O2991" s="6"/>
      <c r="P2991" s="6"/>
      <c r="Q2991" s="6"/>
      <c r="R2991" s="6"/>
      <c r="S2991" s="6"/>
      <c r="T2991" s="6"/>
    </row>
    <row r="2992" spans="6:20" x14ac:dyDescent="0.2">
      <c r="F2992" s="6"/>
      <c r="G2992" s="6"/>
      <c r="H2992" s="6"/>
      <c r="I2992" s="6"/>
      <c r="J2992" s="6"/>
      <c r="K2992" s="6"/>
      <c r="L2992" s="6"/>
      <c r="M2992" s="6"/>
      <c r="N2992" s="6"/>
      <c r="O2992" s="6"/>
      <c r="P2992" s="6"/>
      <c r="Q2992" s="6"/>
      <c r="R2992" s="6"/>
      <c r="S2992" s="6"/>
      <c r="T2992" s="6"/>
    </row>
    <row r="2993" spans="6:20" x14ac:dyDescent="0.2">
      <c r="F2993" s="6"/>
      <c r="G2993" s="6"/>
      <c r="H2993" s="6"/>
      <c r="I2993" s="6"/>
      <c r="J2993" s="6"/>
      <c r="K2993" s="6"/>
      <c r="L2993" s="6"/>
      <c r="M2993" s="6"/>
      <c r="N2993" s="6"/>
      <c r="O2993" s="6"/>
      <c r="P2993" s="6"/>
      <c r="Q2993" s="6"/>
      <c r="R2993" s="6"/>
      <c r="S2993" s="6"/>
      <c r="T2993" s="6"/>
    </row>
    <row r="2994" spans="6:20" x14ac:dyDescent="0.2">
      <c r="F2994" s="6"/>
      <c r="G2994" s="6"/>
      <c r="H2994" s="6"/>
      <c r="I2994" s="6"/>
      <c r="J2994" s="6"/>
      <c r="K2994" s="6"/>
      <c r="L2994" s="6"/>
      <c r="M2994" s="6"/>
      <c r="N2994" s="6"/>
      <c r="O2994" s="6"/>
      <c r="P2994" s="6"/>
      <c r="Q2994" s="6"/>
      <c r="R2994" s="6"/>
      <c r="S2994" s="6"/>
      <c r="T2994" s="6"/>
    </row>
    <row r="2995" spans="6:20" x14ac:dyDescent="0.2">
      <c r="F2995" s="6"/>
      <c r="G2995" s="6"/>
      <c r="H2995" s="6"/>
      <c r="I2995" s="6"/>
      <c r="J2995" s="6"/>
      <c r="K2995" s="6"/>
      <c r="L2995" s="6"/>
      <c r="M2995" s="6"/>
      <c r="N2995" s="6"/>
      <c r="O2995" s="6"/>
      <c r="P2995" s="6"/>
      <c r="Q2995" s="6"/>
      <c r="R2995" s="6"/>
      <c r="S2995" s="6"/>
      <c r="T2995" s="6"/>
    </row>
    <row r="2996" spans="6:20" x14ac:dyDescent="0.2">
      <c r="F2996" s="6"/>
      <c r="G2996" s="6"/>
      <c r="H2996" s="6"/>
      <c r="I2996" s="6"/>
      <c r="J2996" s="6"/>
      <c r="K2996" s="6"/>
      <c r="L2996" s="6"/>
      <c r="M2996" s="6"/>
      <c r="N2996" s="6"/>
      <c r="O2996" s="6"/>
      <c r="P2996" s="6"/>
      <c r="Q2996" s="6"/>
      <c r="R2996" s="6"/>
      <c r="S2996" s="6"/>
      <c r="T2996" s="6"/>
    </row>
    <row r="2997" spans="6:20" x14ac:dyDescent="0.2">
      <c r="F2997" s="6"/>
      <c r="G2997" s="6"/>
      <c r="H2997" s="6"/>
      <c r="I2997" s="6"/>
      <c r="J2997" s="6"/>
      <c r="K2997" s="6"/>
      <c r="L2997" s="6"/>
      <c r="M2997" s="6"/>
      <c r="N2997" s="6"/>
      <c r="O2997" s="6"/>
      <c r="P2997" s="6"/>
      <c r="Q2997" s="6"/>
      <c r="R2997" s="6"/>
      <c r="S2997" s="6"/>
      <c r="T2997" s="6"/>
    </row>
    <row r="2998" spans="6:20" x14ac:dyDescent="0.2">
      <c r="F2998" s="6"/>
      <c r="G2998" s="6"/>
      <c r="H2998" s="6"/>
      <c r="I2998" s="6"/>
      <c r="J2998" s="6"/>
      <c r="K2998" s="6"/>
      <c r="L2998" s="6"/>
      <c r="M2998" s="6"/>
      <c r="N2998" s="6"/>
      <c r="O2998" s="6"/>
      <c r="P2998" s="6"/>
      <c r="Q2998" s="6"/>
      <c r="R2998" s="6"/>
      <c r="S2998" s="6"/>
      <c r="T2998" s="6"/>
    </row>
    <row r="2999" spans="6:20" x14ac:dyDescent="0.2">
      <c r="F2999" s="6"/>
      <c r="G2999" s="6"/>
      <c r="H2999" s="6"/>
      <c r="I2999" s="6"/>
      <c r="J2999" s="6"/>
      <c r="K2999" s="6"/>
      <c r="L2999" s="6"/>
      <c r="M2999" s="6"/>
      <c r="N2999" s="6"/>
      <c r="O2999" s="6"/>
      <c r="P2999" s="6"/>
      <c r="Q2999" s="6"/>
      <c r="R2999" s="6"/>
      <c r="S2999" s="6"/>
      <c r="T2999" s="6"/>
    </row>
    <row r="3000" spans="6:20" x14ac:dyDescent="0.2">
      <c r="F3000" s="6"/>
      <c r="G3000" s="6"/>
      <c r="H3000" s="6"/>
      <c r="I3000" s="6"/>
      <c r="J3000" s="6"/>
      <c r="K3000" s="6"/>
      <c r="L3000" s="6"/>
      <c r="M3000" s="6"/>
      <c r="N3000" s="6"/>
      <c r="O3000" s="6"/>
      <c r="P3000" s="6"/>
      <c r="Q3000" s="6"/>
      <c r="R3000" s="6"/>
      <c r="S3000" s="6"/>
      <c r="T3000" s="6"/>
    </row>
    <row r="3001" spans="6:20" x14ac:dyDescent="0.2">
      <c r="F3001" s="6"/>
      <c r="G3001" s="6"/>
      <c r="H3001" s="6"/>
      <c r="I3001" s="6"/>
      <c r="J3001" s="6"/>
      <c r="K3001" s="6"/>
      <c r="L3001" s="6"/>
      <c r="M3001" s="6"/>
      <c r="N3001" s="6"/>
      <c r="O3001" s="6"/>
      <c r="P3001" s="6"/>
      <c r="Q3001" s="6"/>
      <c r="R3001" s="6"/>
      <c r="S3001" s="6"/>
      <c r="T3001" s="6"/>
    </row>
    <row r="3002" spans="6:20" x14ac:dyDescent="0.2">
      <c r="F3002" s="6"/>
      <c r="G3002" s="6"/>
      <c r="H3002" s="6"/>
      <c r="I3002" s="6"/>
      <c r="J3002" s="6"/>
      <c r="K3002" s="6"/>
      <c r="L3002" s="6"/>
      <c r="M3002" s="6"/>
      <c r="N3002" s="6"/>
      <c r="O3002" s="6"/>
      <c r="P3002" s="6"/>
      <c r="Q3002" s="6"/>
      <c r="R3002" s="6"/>
      <c r="S3002" s="6"/>
      <c r="T3002" s="6"/>
    </row>
    <row r="3003" spans="6:20" x14ac:dyDescent="0.2">
      <c r="F3003" s="6"/>
      <c r="G3003" s="6"/>
      <c r="H3003" s="6"/>
      <c r="I3003" s="6"/>
      <c r="J3003" s="6"/>
      <c r="K3003" s="6"/>
      <c r="L3003" s="6"/>
      <c r="M3003" s="6"/>
      <c r="N3003" s="6"/>
      <c r="O3003" s="6"/>
      <c r="P3003" s="6"/>
      <c r="Q3003" s="6"/>
      <c r="R3003" s="6"/>
      <c r="S3003" s="6"/>
      <c r="T3003" s="6"/>
    </row>
    <row r="3004" spans="6:20" x14ac:dyDescent="0.2">
      <c r="F3004" s="6"/>
      <c r="G3004" s="6"/>
      <c r="H3004" s="6"/>
      <c r="I3004" s="6"/>
      <c r="J3004" s="6"/>
      <c r="K3004" s="6"/>
      <c r="L3004" s="6"/>
      <c r="M3004" s="6"/>
      <c r="N3004" s="6"/>
      <c r="O3004" s="6"/>
      <c r="P3004" s="6"/>
      <c r="Q3004" s="6"/>
      <c r="R3004" s="6"/>
      <c r="S3004" s="6"/>
      <c r="T3004" s="6"/>
    </row>
    <row r="3005" spans="6:20" x14ac:dyDescent="0.2">
      <c r="F3005" s="6"/>
      <c r="G3005" s="6"/>
      <c r="H3005" s="6"/>
      <c r="I3005" s="6"/>
      <c r="J3005" s="6"/>
      <c r="K3005" s="6"/>
      <c r="L3005" s="6"/>
      <c r="M3005" s="6"/>
      <c r="N3005" s="6"/>
      <c r="O3005" s="6"/>
      <c r="P3005" s="6"/>
      <c r="Q3005" s="6"/>
      <c r="R3005" s="6"/>
      <c r="S3005" s="6"/>
      <c r="T3005" s="6"/>
    </row>
    <row r="3006" spans="6:20" x14ac:dyDescent="0.2">
      <c r="F3006" s="6"/>
      <c r="G3006" s="6"/>
      <c r="H3006" s="6"/>
      <c r="I3006" s="6"/>
      <c r="J3006" s="6"/>
      <c r="K3006" s="6"/>
      <c r="L3006" s="6"/>
      <c r="M3006" s="6"/>
      <c r="N3006" s="6"/>
      <c r="O3006" s="6"/>
      <c r="P3006" s="6"/>
      <c r="Q3006" s="6"/>
      <c r="R3006" s="6"/>
      <c r="S3006" s="6"/>
      <c r="T3006" s="6"/>
    </row>
    <row r="3007" spans="6:20" x14ac:dyDescent="0.2">
      <c r="F3007" s="6"/>
      <c r="G3007" s="6"/>
      <c r="H3007" s="6"/>
      <c r="I3007" s="6"/>
      <c r="J3007" s="6"/>
      <c r="K3007" s="6"/>
      <c r="L3007" s="6"/>
      <c r="M3007" s="6"/>
      <c r="N3007" s="6"/>
      <c r="O3007" s="6"/>
      <c r="P3007" s="6"/>
      <c r="Q3007" s="6"/>
      <c r="R3007" s="6"/>
      <c r="S3007" s="6"/>
      <c r="T3007" s="6"/>
    </row>
    <row r="3008" spans="6:20" x14ac:dyDescent="0.2">
      <c r="F3008" s="6"/>
      <c r="G3008" s="6"/>
      <c r="H3008" s="6"/>
      <c r="I3008" s="6"/>
      <c r="J3008" s="6"/>
      <c r="K3008" s="6"/>
      <c r="L3008" s="6"/>
      <c r="M3008" s="6"/>
      <c r="N3008" s="6"/>
      <c r="O3008" s="6"/>
      <c r="P3008" s="6"/>
      <c r="Q3008" s="6"/>
      <c r="R3008" s="6"/>
      <c r="S3008" s="6"/>
      <c r="T3008" s="6"/>
    </row>
    <row r="3009" spans="6:20" x14ac:dyDescent="0.2">
      <c r="F3009" s="6"/>
      <c r="G3009" s="6"/>
      <c r="H3009" s="6"/>
      <c r="I3009" s="6"/>
      <c r="J3009" s="6"/>
      <c r="K3009" s="6"/>
      <c r="L3009" s="6"/>
      <c r="M3009" s="6"/>
      <c r="N3009" s="6"/>
      <c r="O3009" s="6"/>
      <c r="P3009" s="6"/>
      <c r="Q3009" s="6"/>
      <c r="R3009" s="6"/>
      <c r="S3009" s="6"/>
      <c r="T3009" s="6"/>
    </row>
    <row r="3010" spans="6:20" x14ac:dyDescent="0.2">
      <c r="F3010" s="6"/>
      <c r="G3010" s="6"/>
      <c r="H3010" s="6"/>
      <c r="I3010" s="6"/>
      <c r="J3010" s="6"/>
      <c r="K3010" s="6"/>
      <c r="L3010" s="6"/>
      <c r="M3010" s="6"/>
      <c r="N3010" s="6"/>
      <c r="O3010" s="6"/>
      <c r="P3010" s="6"/>
      <c r="Q3010" s="6"/>
      <c r="R3010" s="6"/>
      <c r="S3010" s="6"/>
      <c r="T3010" s="6"/>
    </row>
    <row r="3011" spans="6:20" x14ac:dyDescent="0.2">
      <c r="F3011" s="6"/>
      <c r="G3011" s="6"/>
      <c r="H3011" s="6"/>
      <c r="I3011" s="6"/>
      <c r="J3011" s="6"/>
      <c r="K3011" s="6"/>
      <c r="L3011" s="6"/>
      <c r="M3011" s="6"/>
      <c r="N3011" s="6"/>
      <c r="O3011" s="6"/>
      <c r="P3011" s="6"/>
      <c r="Q3011" s="6"/>
      <c r="R3011" s="6"/>
      <c r="S3011" s="6"/>
      <c r="T3011" s="6"/>
    </row>
    <row r="3012" spans="6:20" x14ac:dyDescent="0.2">
      <c r="F3012" s="6"/>
      <c r="G3012" s="6"/>
      <c r="H3012" s="6"/>
      <c r="I3012" s="6"/>
      <c r="J3012" s="6"/>
      <c r="K3012" s="6"/>
      <c r="L3012" s="6"/>
      <c r="M3012" s="6"/>
      <c r="N3012" s="6"/>
      <c r="O3012" s="6"/>
      <c r="P3012" s="6"/>
      <c r="Q3012" s="6"/>
      <c r="R3012" s="6"/>
      <c r="S3012" s="6"/>
      <c r="T3012" s="6"/>
    </row>
    <row r="3013" spans="6:20" x14ac:dyDescent="0.2">
      <c r="F3013" s="6"/>
      <c r="G3013" s="6"/>
      <c r="H3013" s="6"/>
      <c r="I3013" s="6"/>
      <c r="J3013" s="6"/>
      <c r="K3013" s="6"/>
      <c r="L3013" s="6"/>
      <c r="M3013" s="6"/>
      <c r="N3013" s="6"/>
      <c r="O3013" s="6"/>
      <c r="P3013" s="6"/>
      <c r="Q3013" s="6"/>
      <c r="R3013" s="6"/>
      <c r="S3013" s="6"/>
      <c r="T3013" s="6"/>
    </row>
    <row r="3014" spans="6:20" x14ac:dyDescent="0.2">
      <c r="F3014" s="6"/>
      <c r="G3014" s="6"/>
      <c r="H3014" s="6"/>
      <c r="I3014" s="6"/>
      <c r="J3014" s="6"/>
      <c r="K3014" s="6"/>
      <c r="L3014" s="6"/>
      <c r="M3014" s="6"/>
      <c r="N3014" s="6"/>
      <c r="O3014" s="6"/>
      <c r="P3014" s="6"/>
      <c r="Q3014" s="6"/>
      <c r="R3014" s="6"/>
      <c r="S3014" s="6"/>
      <c r="T3014" s="6"/>
    </row>
    <row r="3015" spans="6:20" x14ac:dyDescent="0.2">
      <c r="F3015" s="6"/>
      <c r="G3015" s="6"/>
      <c r="H3015" s="6"/>
      <c r="I3015" s="6"/>
      <c r="J3015" s="6"/>
      <c r="K3015" s="6"/>
      <c r="L3015" s="6"/>
      <c r="M3015" s="6"/>
      <c r="N3015" s="6"/>
      <c r="O3015" s="6"/>
      <c r="P3015" s="6"/>
      <c r="Q3015" s="6"/>
      <c r="R3015" s="6"/>
      <c r="S3015" s="6"/>
      <c r="T3015" s="6"/>
    </row>
    <row r="3016" spans="6:20" x14ac:dyDescent="0.2">
      <c r="F3016" s="6"/>
      <c r="G3016" s="6"/>
      <c r="H3016" s="6"/>
      <c r="I3016" s="6"/>
      <c r="J3016" s="6"/>
      <c r="K3016" s="6"/>
      <c r="L3016" s="6"/>
      <c r="M3016" s="6"/>
      <c r="N3016" s="6"/>
      <c r="O3016" s="6"/>
      <c r="P3016" s="6"/>
      <c r="Q3016" s="6"/>
      <c r="R3016" s="6"/>
      <c r="S3016" s="6"/>
      <c r="T3016" s="6"/>
    </row>
    <row r="3017" spans="6:20" x14ac:dyDescent="0.2">
      <c r="F3017" s="6"/>
      <c r="G3017" s="6"/>
      <c r="H3017" s="6"/>
      <c r="I3017" s="6"/>
      <c r="J3017" s="6"/>
      <c r="K3017" s="6"/>
      <c r="L3017" s="6"/>
      <c r="M3017" s="6"/>
      <c r="N3017" s="6"/>
      <c r="O3017" s="6"/>
      <c r="P3017" s="6"/>
      <c r="Q3017" s="6"/>
      <c r="R3017" s="6"/>
      <c r="S3017" s="6"/>
      <c r="T3017" s="6"/>
    </row>
    <row r="3018" spans="6:20" x14ac:dyDescent="0.2">
      <c r="F3018" s="6"/>
      <c r="G3018" s="6"/>
      <c r="H3018" s="6"/>
      <c r="I3018" s="6"/>
      <c r="J3018" s="6"/>
      <c r="K3018" s="6"/>
      <c r="L3018" s="6"/>
      <c r="M3018" s="6"/>
      <c r="N3018" s="6"/>
      <c r="O3018" s="6"/>
      <c r="P3018" s="6"/>
      <c r="Q3018" s="6"/>
      <c r="R3018" s="6"/>
      <c r="S3018" s="6"/>
      <c r="T3018" s="6"/>
    </row>
    <row r="3019" spans="6:20" x14ac:dyDescent="0.2">
      <c r="F3019" s="6"/>
      <c r="G3019" s="6"/>
      <c r="H3019" s="6"/>
      <c r="I3019" s="6"/>
      <c r="J3019" s="6"/>
      <c r="K3019" s="6"/>
      <c r="L3019" s="6"/>
      <c r="M3019" s="6"/>
      <c r="N3019" s="6"/>
      <c r="O3019" s="6"/>
      <c r="P3019" s="6"/>
      <c r="Q3019" s="6"/>
      <c r="R3019" s="6"/>
      <c r="S3019" s="6"/>
      <c r="T3019" s="6"/>
    </row>
    <row r="3020" spans="6:20" x14ac:dyDescent="0.2">
      <c r="F3020" s="6"/>
      <c r="G3020" s="6"/>
      <c r="H3020" s="6"/>
      <c r="I3020" s="6"/>
      <c r="J3020" s="6"/>
      <c r="K3020" s="6"/>
      <c r="L3020" s="6"/>
      <c r="M3020" s="6"/>
      <c r="N3020" s="6"/>
      <c r="O3020" s="6"/>
      <c r="P3020" s="6"/>
      <c r="Q3020" s="6"/>
      <c r="R3020" s="6"/>
      <c r="S3020" s="6"/>
      <c r="T3020" s="6"/>
    </row>
    <row r="3021" spans="6:20" x14ac:dyDescent="0.2">
      <c r="F3021" s="6"/>
      <c r="G3021" s="6"/>
      <c r="H3021" s="6"/>
      <c r="I3021" s="6"/>
      <c r="J3021" s="6"/>
      <c r="K3021" s="6"/>
      <c r="L3021" s="6"/>
      <c r="M3021" s="6"/>
      <c r="N3021" s="6"/>
      <c r="O3021" s="6"/>
      <c r="P3021" s="6"/>
      <c r="Q3021" s="6"/>
      <c r="R3021" s="6"/>
      <c r="S3021" s="6"/>
      <c r="T3021" s="6"/>
    </row>
    <row r="3022" spans="6:20" x14ac:dyDescent="0.2">
      <c r="F3022" s="6"/>
      <c r="G3022" s="6"/>
      <c r="H3022" s="6"/>
      <c r="I3022" s="6"/>
      <c r="J3022" s="6"/>
      <c r="K3022" s="6"/>
      <c r="L3022" s="6"/>
      <c r="M3022" s="6"/>
      <c r="N3022" s="6"/>
      <c r="O3022" s="6"/>
      <c r="P3022" s="6"/>
      <c r="Q3022" s="6"/>
      <c r="R3022" s="6"/>
      <c r="S3022" s="6"/>
      <c r="T3022" s="6"/>
    </row>
    <row r="3023" spans="6:20" x14ac:dyDescent="0.2">
      <c r="F3023" s="6"/>
      <c r="G3023" s="6"/>
      <c r="H3023" s="6"/>
      <c r="I3023" s="6"/>
      <c r="J3023" s="6"/>
      <c r="K3023" s="6"/>
      <c r="L3023" s="6"/>
      <c r="M3023" s="6"/>
      <c r="N3023" s="6"/>
      <c r="O3023" s="6"/>
      <c r="P3023" s="6"/>
      <c r="Q3023" s="6"/>
      <c r="R3023" s="6"/>
      <c r="S3023" s="6"/>
      <c r="T3023" s="6"/>
    </row>
    <row r="3024" spans="6:20" x14ac:dyDescent="0.2">
      <c r="F3024" s="6"/>
      <c r="G3024" s="6"/>
      <c r="H3024" s="6"/>
      <c r="I3024" s="6"/>
      <c r="J3024" s="6"/>
      <c r="K3024" s="6"/>
      <c r="L3024" s="6"/>
      <c r="M3024" s="6"/>
      <c r="N3024" s="6"/>
      <c r="O3024" s="6"/>
      <c r="P3024" s="6"/>
      <c r="Q3024" s="6"/>
      <c r="R3024" s="6"/>
      <c r="S3024" s="6"/>
      <c r="T3024" s="6"/>
    </row>
    <row r="3025" spans="6:20" x14ac:dyDescent="0.2">
      <c r="F3025" s="6"/>
      <c r="G3025" s="6"/>
      <c r="H3025" s="6"/>
      <c r="I3025" s="6"/>
      <c r="J3025" s="6"/>
      <c r="K3025" s="6"/>
      <c r="L3025" s="6"/>
      <c r="M3025" s="6"/>
      <c r="N3025" s="6"/>
      <c r="O3025" s="6"/>
      <c r="P3025" s="6"/>
      <c r="Q3025" s="6"/>
      <c r="R3025" s="6"/>
      <c r="S3025" s="6"/>
      <c r="T3025" s="6"/>
    </row>
    <row r="3026" spans="6:20" x14ac:dyDescent="0.2">
      <c r="F3026" s="6"/>
      <c r="G3026" s="6"/>
      <c r="H3026" s="6"/>
      <c r="I3026" s="6"/>
      <c r="J3026" s="6"/>
      <c r="K3026" s="6"/>
      <c r="L3026" s="6"/>
      <c r="M3026" s="6"/>
      <c r="N3026" s="6"/>
      <c r="O3026" s="6"/>
      <c r="P3026" s="6"/>
      <c r="Q3026" s="6"/>
      <c r="R3026" s="6"/>
      <c r="S3026" s="6"/>
      <c r="T3026" s="6"/>
    </row>
    <row r="3027" spans="6:20" x14ac:dyDescent="0.2">
      <c r="F3027" s="6"/>
      <c r="G3027" s="6"/>
      <c r="H3027" s="6"/>
      <c r="I3027" s="6"/>
      <c r="J3027" s="6"/>
      <c r="K3027" s="6"/>
      <c r="L3027" s="6"/>
      <c r="M3027" s="6"/>
      <c r="N3027" s="6"/>
      <c r="O3027" s="6"/>
      <c r="P3027" s="6"/>
      <c r="Q3027" s="6"/>
      <c r="R3027" s="6"/>
      <c r="S3027" s="6"/>
      <c r="T3027" s="6"/>
    </row>
    <row r="3028" spans="6:20" x14ac:dyDescent="0.2">
      <c r="F3028" s="6"/>
      <c r="G3028" s="6"/>
      <c r="H3028" s="6"/>
      <c r="I3028" s="6"/>
      <c r="J3028" s="6"/>
      <c r="K3028" s="6"/>
      <c r="L3028" s="6"/>
      <c r="M3028" s="6"/>
      <c r="N3028" s="6"/>
      <c r="O3028" s="6"/>
      <c r="P3028" s="6"/>
      <c r="Q3028" s="6"/>
      <c r="R3028" s="6"/>
      <c r="S3028" s="6"/>
      <c r="T3028" s="6"/>
    </row>
    <row r="3029" spans="6:20" x14ac:dyDescent="0.2">
      <c r="F3029" s="6"/>
      <c r="G3029" s="6"/>
      <c r="H3029" s="6"/>
      <c r="I3029" s="6"/>
      <c r="J3029" s="6"/>
      <c r="K3029" s="6"/>
      <c r="L3029" s="6"/>
      <c r="M3029" s="6"/>
      <c r="N3029" s="6"/>
      <c r="O3029" s="6"/>
      <c r="P3029" s="6"/>
      <c r="Q3029" s="6"/>
      <c r="R3029" s="6"/>
      <c r="S3029" s="6"/>
      <c r="T3029" s="6"/>
    </row>
    <row r="3030" spans="6:20" x14ac:dyDescent="0.2">
      <c r="F3030" s="6"/>
      <c r="G3030" s="6"/>
      <c r="H3030" s="6"/>
      <c r="I3030" s="6"/>
      <c r="J3030" s="6"/>
      <c r="K3030" s="6"/>
      <c r="L3030" s="6"/>
      <c r="M3030" s="6"/>
      <c r="N3030" s="6"/>
      <c r="O3030" s="6"/>
      <c r="P3030" s="6"/>
      <c r="Q3030" s="6"/>
      <c r="R3030" s="6"/>
      <c r="S3030" s="6"/>
      <c r="T3030" s="6"/>
    </row>
    <row r="3031" spans="6:20" x14ac:dyDescent="0.2">
      <c r="F3031" s="6"/>
      <c r="G3031" s="6"/>
      <c r="H3031" s="6"/>
      <c r="I3031" s="6"/>
      <c r="J3031" s="6"/>
      <c r="K3031" s="6"/>
      <c r="L3031" s="6"/>
      <c r="M3031" s="6"/>
      <c r="N3031" s="6"/>
      <c r="O3031" s="6"/>
      <c r="P3031" s="6"/>
      <c r="Q3031" s="6"/>
      <c r="R3031" s="6"/>
      <c r="S3031" s="6"/>
      <c r="T3031" s="6"/>
    </row>
    <row r="3032" spans="6:20" x14ac:dyDescent="0.2">
      <c r="F3032" s="6"/>
      <c r="G3032" s="6"/>
      <c r="H3032" s="6"/>
      <c r="I3032" s="6"/>
      <c r="J3032" s="6"/>
      <c r="K3032" s="6"/>
      <c r="L3032" s="6"/>
      <c r="M3032" s="6"/>
      <c r="N3032" s="6"/>
      <c r="O3032" s="6"/>
      <c r="P3032" s="6"/>
      <c r="Q3032" s="6"/>
      <c r="R3032" s="6"/>
      <c r="S3032" s="6"/>
      <c r="T3032" s="6"/>
    </row>
    <row r="3033" spans="6:20" x14ac:dyDescent="0.2">
      <c r="F3033" s="6"/>
      <c r="G3033" s="6"/>
      <c r="H3033" s="6"/>
      <c r="I3033" s="6"/>
      <c r="J3033" s="6"/>
      <c r="K3033" s="6"/>
      <c r="L3033" s="6"/>
      <c r="M3033" s="6"/>
      <c r="N3033" s="6"/>
      <c r="O3033" s="6"/>
      <c r="P3033" s="6"/>
      <c r="Q3033" s="6"/>
      <c r="R3033" s="6"/>
      <c r="S3033" s="6"/>
      <c r="T3033" s="6"/>
    </row>
    <row r="3034" spans="6:20" x14ac:dyDescent="0.2">
      <c r="F3034" s="6"/>
      <c r="G3034" s="6"/>
      <c r="H3034" s="6"/>
      <c r="I3034" s="6"/>
      <c r="J3034" s="6"/>
      <c r="K3034" s="6"/>
      <c r="L3034" s="6"/>
      <c r="M3034" s="6"/>
      <c r="N3034" s="6"/>
      <c r="O3034" s="6"/>
      <c r="P3034" s="6"/>
      <c r="Q3034" s="6"/>
      <c r="R3034" s="6"/>
      <c r="S3034" s="6"/>
      <c r="T3034" s="6"/>
    </row>
    <row r="3035" spans="6:20" x14ac:dyDescent="0.2">
      <c r="F3035" s="6"/>
      <c r="G3035" s="6"/>
      <c r="H3035" s="6"/>
      <c r="I3035" s="6"/>
      <c r="J3035" s="6"/>
      <c r="K3035" s="6"/>
      <c r="L3035" s="6"/>
      <c r="M3035" s="6"/>
      <c r="N3035" s="6"/>
      <c r="O3035" s="6"/>
      <c r="P3035" s="6"/>
      <c r="Q3035" s="6"/>
      <c r="R3035" s="6"/>
      <c r="S3035" s="6"/>
      <c r="T3035" s="6"/>
    </row>
    <row r="3036" spans="6:20" x14ac:dyDescent="0.2">
      <c r="F3036" s="6"/>
      <c r="G3036" s="6"/>
      <c r="H3036" s="6"/>
      <c r="I3036" s="6"/>
      <c r="J3036" s="6"/>
      <c r="K3036" s="6"/>
      <c r="L3036" s="6"/>
      <c r="M3036" s="6"/>
      <c r="N3036" s="6"/>
      <c r="O3036" s="6"/>
      <c r="P3036" s="6"/>
      <c r="Q3036" s="6"/>
      <c r="R3036" s="6"/>
      <c r="S3036" s="6"/>
      <c r="T3036" s="6"/>
    </row>
    <row r="3037" spans="6:20" x14ac:dyDescent="0.2">
      <c r="F3037" s="6"/>
      <c r="G3037" s="6"/>
      <c r="H3037" s="6"/>
      <c r="I3037" s="6"/>
      <c r="J3037" s="6"/>
      <c r="K3037" s="6"/>
      <c r="L3037" s="6"/>
      <c r="M3037" s="6"/>
      <c r="N3037" s="6"/>
      <c r="O3037" s="6"/>
      <c r="P3037" s="6"/>
      <c r="Q3037" s="6"/>
      <c r="R3037" s="6"/>
      <c r="S3037" s="6"/>
      <c r="T3037" s="6"/>
    </row>
    <row r="3038" spans="6:20" x14ac:dyDescent="0.2">
      <c r="F3038" s="6"/>
      <c r="G3038" s="6"/>
      <c r="H3038" s="6"/>
      <c r="I3038" s="6"/>
      <c r="J3038" s="6"/>
      <c r="K3038" s="6"/>
      <c r="L3038" s="6"/>
      <c r="M3038" s="6"/>
      <c r="N3038" s="6"/>
      <c r="O3038" s="6"/>
      <c r="P3038" s="6"/>
      <c r="Q3038" s="6"/>
      <c r="R3038" s="6"/>
      <c r="S3038" s="6"/>
      <c r="T3038" s="6"/>
    </row>
    <row r="3039" spans="6:20" x14ac:dyDescent="0.2">
      <c r="F3039" s="6"/>
      <c r="G3039" s="6"/>
      <c r="H3039" s="6"/>
      <c r="I3039" s="6"/>
      <c r="J3039" s="6"/>
      <c r="K3039" s="6"/>
      <c r="L3039" s="6"/>
      <c r="M3039" s="6"/>
      <c r="N3039" s="6"/>
      <c r="O3039" s="6"/>
      <c r="P3039" s="6"/>
      <c r="Q3039" s="6"/>
      <c r="R3039" s="6"/>
      <c r="S3039" s="6"/>
      <c r="T3039" s="6"/>
    </row>
    <row r="3040" spans="6:20" x14ac:dyDescent="0.2">
      <c r="F3040" s="6"/>
      <c r="G3040" s="6"/>
      <c r="H3040" s="6"/>
      <c r="I3040" s="6"/>
      <c r="J3040" s="6"/>
      <c r="K3040" s="6"/>
      <c r="L3040" s="6"/>
      <c r="M3040" s="6"/>
      <c r="N3040" s="6"/>
      <c r="O3040" s="6"/>
      <c r="P3040" s="6"/>
      <c r="Q3040" s="6"/>
      <c r="R3040" s="6"/>
      <c r="S3040" s="6"/>
      <c r="T3040" s="6"/>
    </row>
    <row r="3041" spans="6:20" x14ac:dyDescent="0.2">
      <c r="F3041" s="6"/>
      <c r="G3041" s="6"/>
      <c r="H3041" s="6"/>
      <c r="I3041" s="6"/>
      <c r="J3041" s="6"/>
      <c r="K3041" s="6"/>
      <c r="L3041" s="6"/>
      <c r="M3041" s="6"/>
      <c r="N3041" s="6"/>
      <c r="O3041" s="6"/>
      <c r="P3041" s="6"/>
      <c r="Q3041" s="6"/>
      <c r="R3041" s="6"/>
      <c r="S3041" s="6"/>
      <c r="T3041" s="6"/>
    </row>
    <row r="3042" spans="6:20" x14ac:dyDescent="0.2">
      <c r="F3042" s="6"/>
      <c r="G3042" s="6"/>
      <c r="H3042" s="6"/>
      <c r="I3042" s="6"/>
      <c r="J3042" s="6"/>
      <c r="K3042" s="6"/>
      <c r="L3042" s="6"/>
      <c r="M3042" s="6"/>
      <c r="N3042" s="6"/>
      <c r="O3042" s="6"/>
      <c r="P3042" s="6"/>
      <c r="Q3042" s="6"/>
      <c r="R3042" s="6"/>
      <c r="S3042" s="6"/>
      <c r="T3042" s="6"/>
    </row>
    <row r="3043" spans="6:20" x14ac:dyDescent="0.2">
      <c r="F3043" s="6"/>
      <c r="G3043" s="6"/>
      <c r="H3043" s="6"/>
      <c r="I3043" s="6"/>
      <c r="J3043" s="6"/>
      <c r="K3043" s="6"/>
      <c r="L3043" s="6"/>
      <c r="M3043" s="6"/>
      <c r="N3043" s="6"/>
      <c r="O3043" s="6"/>
      <c r="P3043" s="6"/>
      <c r="Q3043" s="6"/>
      <c r="R3043" s="6"/>
      <c r="S3043" s="6"/>
      <c r="T3043" s="6"/>
    </row>
    <row r="3044" spans="6:20" x14ac:dyDescent="0.2">
      <c r="F3044" s="6"/>
      <c r="G3044" s="6"/>
      <c r="H3044" s="6"/>
      <c r="I3044" s="6"/>
      <c r="J3044" s="6"/>
      <c r="K3044" s="6"/>
      <c r="L3044" s="6"/>
      <c r="M3044" s="6"/>
      <c r="N3044" s="6"/>
      <c r="O3044" s="6"/>
      <c r="P3044" s="6"/>
      <c r="Q3044" s="6"/>
      <c r="R3044" s="6"/>
      <c r="S3044" s="6"/>
      <c r="T3044" s="6"/>
    </row>
    <row r="3045" spans="6:20" x14ac:dyDescent="0.2">
      <c r="F3045" s="6"/>
      <c r="G3045" s="6"/>
      <c r="H3045" s="6"/>
      <c r="I3045" s="6"/>
      <c r="J3045" s="6"/>
      <c r="K3045" s="6"/>
      <c r="L3045" s="6"/>
      <c r="M3045" s="6"/>
      <c r="N3045" s="6"/>
      <c r="O3045" s="6"/>
      <c r="P3045" s="6"/>
      <c r="Q3045" s="6"/>
      <c r="R3045" s="6"/>
      <c r="S3045" s="6"/>
      <c r="T3045" s="6"/>
    </row>
    <row r="3046" spans="6:20" x14ac:dyDescent="0.2">
      <c r="F3046" s="6"/>
      <c r="G3046" s="6"/>
      <c r="H3046" s="6"/>
      <c r="I3046" s="6"/>
      <c r="J3046" s="6"/>
      <c r="K3046" s="6"/>
      <c r="L3046" s="6"/>
      <c r="M3046" s="6"/>
      <c r="N3046" s="6"/>
      <c r="O3046" s="6"/>
      <c r="P3046" s="6"/>
      <c r="Q3046" s="6"/>
      <c r="R3046" s="6"/>
      <c r="S3046" s="6"/>
      <c r="T3046" s="6"/>
    </row>
    <row r="3047" spans="6:20" x14ac:dyDescent="0.2">
      <c r="F3047" s="6"/>
      <c r="G3047" s="6"/>
      <c r="H3047" s="6"/>
      <c r="I3047" s="6"/>
      <c r="J3047" s="6"/>
      <c r="K3047" s="6"/>
      <c r="L3047" s="6"/>
      <c r="M3047" s="6"/>
      <c r="N3047" s="6"/>
      <c r="O3047" s="6"/>
      <c r="P3047" s="6"/>
      <c r="Q3047" s="6"/>
      <c r="R3047" s="6"/>
      <c r="S3047" s="6"/>
      <c r="T3047" s="6"/>
    </row>
    <row r="3048" spans="6:20" x14ac:dyDescent="0.2">
      <c r="F3048" s="6"/>
      <c r="G3048" s="6"/>
      <c r="H3048" s="6"/>
      <c r="I3048" s="6"/>
      <c r="J3048" s="6"/>
      <c r="K3048" s="6"/>
      <c r="L3048" s="6"/>
      <c r="M3048" s="6"/>
      <c r="N3048" s="6"/>
      <c r="O3048" s="6"/>
      <c r="P3048" s="6"/>
      <c r="Q3048" s="6"/>
      <c r="R3048" s="6"/>
      <c r="S3048" s="6"/>
      <c r="T3048" s="6"/>
    </row>
    <row r="3049" spans="6:20" x14ac:dyDescent="0.2">
      <c r="F3049" s="6"/>
      <c r="G3049" s="6"/>
      <c r="H3049" s="6"/>
      <c r="I3049" s="6"/>
      <c r="J3049" s="6"/>
      <c r="K3049" s="6"/>
      <c r="L3049" s="6"/>
      <c r="M3049" s="6"/>
      <c r="N3049" s="6"/>
      <c r="O3049" s="6"/>
      <c r="P3049" s="6"/>
      <c r="Q3049" s="6"/>
      <c r="R3049" s="6"/>
      <c r="S3049" s="6"/>
      <c r="T3049" s="6"/>
    </row>
    <row r="3050" spans="6:20" x14ac:dyDescent="0.2">
      <c r="F3050" s="6"/>
      <c r="G3050" s="6"/>
      <c r="H3050" s="6"/>
      <c r="I3050" s="6"/>
      <c r="J3050" s="6"/>
      <c r="K3050" s="6"/>
      <c r="L3050" s="6"/>
      <c r="M3050" s="6"/>
      <c r="N3050" s="6"/>
      <c r="O3050" s="6"/>
      <c r="P3050" s="6"/>
      <c r="Q3050" s="6"/>
      <c r="R3050" s="6"/>
      <c r="S3050" s="6"/>
      <c r="T3050" s="6"/>
    </row>
    <row r="3051" spans="6:20" x14ac:dyDescent="0.2">
      <c r="F3051" s="6"/>
      <c r="G3051" s="6"/>
      <c r="H3051" s="6"/>
      <c r="I3051" s="6"/>
      <c r="J3051" s="6"/>
      <c r="K3051" s="6"/>
      <c r="L3051" s="6"/>
      <c r="M3051" s="6"/>
      <c r="N3051" s="6"/>
      <c r="O3051" s="6"/>
      <c r="P3051" s="6"/>
      <c r="Q3051" s="6"/>
      <c r="R3051" s="6"/>
      <c r="S3051" s="6"/>
      <c r="T3051" s="6"/>
    </row>
    <row r="3052" spans="6:20" x14ac:dyDescent="0.2">
      <c r="F3052" s="6"/>
      <c r="G3052" s="6"/>
      <c r="H3052" s="6"/>
      <c r="I3052" s="6"/>
      <c r="J3052" s="6"/>
      <c r="K3052" s="6"/>
      <c r="L3052" s="6"/>
      <c r="M3052" s="6"/>
      <c r="N3052" s="6"/>
      <c r="O3052" s="6"/>
      <c r="P3052" s="6"/>
      <c r="Q3052" s="6"/>
      <c r="R3052" s="6"/>
      <c r="S3052" s="6"/>
      <c r="T3052" s="6"/>
    </row>
    <row r="3053" spans="6:20" x14ac:dyDescent="0.2">
      <c r="F3053" s="6"/>
      <c r="G3053" s="6"/>
      <c r="H3053" s="6"/>
      <c r="I3053" s="6"/>
      <c r="J3053" s="6"/>
      <c r="K3053" s="6"/>
      <c r="L3053" s="6"/>
      <c r="M3053" s="6"/>
      <c r="N3053" s="6"/>
      <c r="O3053" s="6"/>
      <c r="P3053" s="6"/>
      <c r="Q3053" s="6"/>
      <c r="R3053" s="6"/>
      <c r="S3053" s="6"/>
      <c r="T3053" s="6"/>
    </row>
    <row r="3054" spans="6:20" x14ac:dyDescent="0.2">
      <c r="F3054" s="6"/>
      <c r="G3054" s="6"/>
      <c r="H3054" s="6"/>
      <c r="I3054" s="6"/>
      <c r="J3054" s="6"/>
      <c r="K3054" s="6"/>
      <c r="L3054" s="6"/>
      <c r="M3054" s="6"/>
      <c r="N3054" s="6"/>
      <c r="O3054" s="6"/>
      <c r="P3054" s="6"/>
      <c r="Q3054" s="6"/>
      <c r="R3054" s="6"/>
      <c r="S3054" s="6"/>
      <c r="T3054" s="6"/>
    </row>
    <row r="3055" spans="6:20" x14ac:dyDescent="0.2">
      <c r="F3055" s="6"/>
      <c r="G3055" s="6"/>
      <c r="H3055" s="6"/>
      <c r="I3055" s="6"/>
      <c r="J3055" s="6"/>
      <c r="K3055" s="6"/>
      <c r="L3055" s="6"/>
      <c r="M3055" s="6"/>
      <c r="N3055" s="6"/>
      <c r="O3055" s="6"/>
      <c r="P3055" s="6"/>
      <c r="Q3055" s="6"/>
      <c r="R3055" s="6"/>
      <c r="S3055" s="6"/>
      <c r="T3055" s="6"/>
    </row>
    <row r="3056" spans="6:20" x14ac:dyDescent="0.2">
      <c r="F3056" s="6"/>
      <c r="G3056" s="6"/>
      <c r="H3056" s="6"/>
      <c r="I3056" s="6"/>
      <c r="J3056" s="6"/>
      <c r="K3056" s="6"/>
      <c r="L3056" s="6"/>
      <c r="M3056" s="6"/>
      <c r="N3056" s="6"/>
      <c r="O3056" s="6"/>
      <c r="P3056" s="6"/>
      <c r="Q3056" s="6"/>
      <c r="R3056" s="6"/>
      <c r="S3056" s="6"/>
      <c r="T3056" s="6"/>
    </row>
    <row r="3057" spans="6:20" x14ac:dyDescent="0.2">
      <c r="F3057" s="6"/>
      <c r="G3057" s="6"/>
      <c r="H3057" s="6"/>
      <c r="I3057" s="6"/>
      <c r="J3057" s="6"/>
      <c r="K3057" s="6"/>
      <c r="L3057" s="6"/>
      <c r="M3057" s="6"/>
      <c r="N3057" s="6"/>
      <c r="O3057" s="6"/>
      <c r="P3057" s="6"/>
      <c r="Q3057" s="6"/>
      <c r="R3057" s="6"/>
      <c r="S3057" s="6"/>
      <c r="T3057" s="6"/>
    </row>
    <row r="3058" spans="6:20" x14ac:dyDescent="0.2">
      <c r="F3058" s="6"/>
      <c r="G3058" s="6"/>
      <c r="H3058" s="6"/>
      <c r="I3058" s="6"/>
      <c r="J3058" s="6"/>
      <c r="K3058" s="6"/>
      <c r="L3058" s="6"/>
      <c r="M3058" s="6"/>
      <c r="N3058" s="6"/>
      <c r="O3058" s="6"/>
      <c r="P3058" s="6"/>
      <c r="Q3058" s="6"/>
      <c r="R3058" s="6"/>
      <c r="S3058" s="6"/>
      <c r="T3058" s="6"/>
    </row>
    <row r="3059" spans="6:20" x14ac:dyDescent="0.2">
      <c r="F3059" s="6"/>
      <c r="G3059" s="6"/>
      <c r="H3059" s="6"/>
      <c r="I3059" s="6"/>
      <c r="J3059" s="6"/>
      <c r="K3059" s="6"/>
      <c r="L3059" s="6"/>
      <c r="M3059" s="6"/>
      <c r="N3059" s="6"/>
      <c r="O3059" s="6"/>
      <c r="P3059" s="6"/>
      <c r="Q3059" s="6"/>
      <c r="R3059" s="6"/>
      <c r="S3059" s="6"/>
      <c r="T3059" s="6"/>
    </row>
    <row r="3060" spans="6:20" x14ac:dyDescent="0.2">
      <c r="F3060" s="6"/>
      <c r="G3060" s="6"/>
      <c r="H3060" s="6"/>
      <c r="I3060" s="6"/>
      <c r="J3060" s="6"/>
      <c r="K3060" s="6"/>
      <c r="L3060" s="6"/>
      <c r="M3060" s="6"/>
      <c r="N3060" s="6"/>
      <c r="O3060" s="6"/>
      <c r="P3060" s="6"/>
      <c r="Q3060" s="6"/>
      <c r="R3060" s="6"/>
      <c r="S3060" s="6"/>
      <c r="T3060" s="6"/>
    </row>
    <row r="3061" spans="6:20" x14ac:dyDescent="0.2">
      <c r="F3061" s="6"/>
      <c r="G3061" s="6"/>
      <c r="H3061" s="6"/>
      <c r="I3061" s="6"/>
      <c r="J3061" s="6"/>
      <c r="K3061" s="6"/>
      <c r="L3061" s="6"/>
      <c r="M3061" s="6"/>
      <c r="N3061" s="6"/>
      <c r="O3061" s="6"/>
      <c r="P3061" s="6"/>
      <c r="Q3061" s="6"/>
      <c r="R3061" s="6"/>
      <c r="S3061" s="6"/>
      <c r="T3061" s="6"/>
    </row>
    <row r="3062" spans="6:20" x14ac:dyDescent="0.2">
      <c r="F3062" s="6"/>
      <c r="G3062" s="6"/>
      <c r="H3062" s="6"/>
      <c r="I3062" s="6"/>
      <c r="J3062" s="6"/>
      <c r="K3062" s="6"/>
      <c r="L3062" s="6"/>
      <c r="M3062" s="6"/>
      <c r="N3062" s="6"/>
      <c r="O3062" s="6"/>
      <c r="P3062" s="6"/>
      <c r="Q3062" s="6"/>
      <c r="R3062" s="6"/>
      <c r="S3062" s="6"/>
      <c r="T3062" s="6"/>
    </row>
    <row r="3063" spans="6:20" x14ac:dyDescent="0.2">
      <c r="F3063" s="6"/>
      <c r="G3063" s="6"/>
      <c r="H3063" s="6"/>
      <c r="I3063" s="6"/>
      <c r="J3063" s="6"/>
      <c r="K3063" s="6"/>
      <c r="L3063" s="6"/>
      <c r="M3063" s="6"/>
      <c r="N3063" s="6"/>
      <c r="O3063" s="6"/>
      <c r="P3063" s="6"/>
      <c r="Q3063" s="6"/>
      <c r="R3063" s="6"/>
      <c r="S3063" s="6"/>
      <c r="T3063" s="6"/>
    </row>
    <row r="3064" spans="6:20" x14ac:dyDescent="0.2">
      <c r="F3064" s="6"/>
      <c r="G3064" s="6"/>
      <c r="H3064" s="6"/>
      <c r="I3064" s="6"/>
      <c r="J3064" s="6"/>
      <c r="K3064" s="6"/>
      <c r="L3064" s="6"/>
      <c r="M3064" s="6"/>
      <c r="N3064" s="6"/>
      <c r="O3064" s="6"/>
      <c r="P3064" s="6"/>
      <c r="Q3064" s="6"/>
      <c r="R3064" s="6"/>
      <c r="S3064" s="6"/>
      <c r="T3064" s="6"/>
    </row>
    <row r="3065" spans="6:20" x14ac:dyDescent="0.2">
      <c r="F3065" s="6"/>
      <c r="G3065" s="6"/>
      <c r="H3065" s="6"/>
      <c r="I3065" s="6"/>
      <c r="J3065" s="6"/>
      <c r="K3065" s="6"/>
      <c r="L3065" s="6"/>
      <c r="M3065" s="6"/>
      <c r="N3065" s="6"/>
      <c r="O3065" s="6"/>
      <c r="P3065" s="6"/>
      <c r="Q3065" s="6"/>
      <c r="R3065" s="6"/>
      <c r="S3065" s="6"/>
      <c r="T3065" s="6"/>
    </row>
    <row r="3066" spans="6:20" x14ac:dyDescent="0.2">
      <c r="F3066" s="6"/>
      <c r="G3066" s="6"/>
      <c r="H3066" s="6"/>
      <c r="I3066" s="6"/>
      <c r="J3066" s="6"/>
      <c r="K3066" s="6"/>
      <c r="L3066" s="6"/>
      <c r="M3066" s="6"/>
      <c r="N3066" s="6"/>
      <c r="O3066" s="6"/>
      <c r="P3066" s="6"/>
      <c r="Q3066" s="6"/>
      <c r="R3066" s="6"/>
      <c r="S3066" s="6"/>
      <c r="T3066" s="6"/>
    </row>
    <row r="3067" spans="6:20" x14ac:dyDescent="0.2">
      <c r="F3067" s="6"/>
      <c r="G3067" s="6"/>
      <c r="H3067" s="6"/>
      <c r="I3067" s="6"/>
      <c r="J3067" s="6"/>
      <c r="K3067" s="6"/>
      <c r="L3067" s="6"/>
      <c r="M3067" s="6"/>
      <c r="N3067" s="6"/>
      <c r="O3067" s="6"/>
      <c r="P3067" s="6"/>
      <c r="Q3067" s="6"/>
      <c r="R3067" s="6"/>
      <c r="S3067" s="6"/>
      <c r="T3067" s="6"/>
    </row>
    <row r="3068" spans="6:20" x14ac:dyDescent="0.2">
      <c r="F3068" s="6"/>
      <c r="G3068" s="6"/>
      <c r="H3068" s="6"/>
      <c r="I3068" s="6"/>
      <c r="J3068" s="6"/>
      <c r="K3068" s="6"/>
      <c r="L3068" s="6"/>
      <c r="M3068" s="6"/>
      <c r="N3068" s="6"/>
      <c r="O3068" s="6"/>
      <c r="P3068" s="6"/>
      <c r="Q3068" s="6"/>
      <c r="R3068" s="6"/>
      <c r="S3068" s="6"/>
      <c r="T3068" s="6"/>
    </row>
    <row r="3069" spans="6:20" x14ac:dyDescent="0.2">
      <c r="F3069" s="6"/>
      <c r="G3069" s="6"/>
      <c r="H3069" s="6"/>
      <c r="I3069" s="6"/>
      <c r="J3069" s="6"/>
      <c r="K3069" s="6"/>
      <c r="L3069" s="6"/>
      <c r="M3069" s="6"/>
      <c r="N3069" s="6"/>
      <c r="O3069" s="6"/>
      <c r="P3069" s="6"/>
      <c r="Q3069" s="6"/>
      <c r="R3069" s="6"/>
      <c r="S3069" s="6"/>
      <c r="T3069" s="6"/>
    </row>
    <row r="3070" spans="6:20" x14ac:dyDescent="0.2">
      <c r="F3070" s="6"/>
      <c r="G3070" s="6"/>
      <c r="H3070" s="6"/>
      <c r="I3070" s="6"/>
      <c r="J3070" s="6"/>
      <c r="K3070" s="6"/>
      <c r="L3070" s="6"/>
      <c r="M3070" s="6"/>
      <c r="N3070" s="6"/>
      <c r="O3070" s="6"/>
      <c r="P3070" s="6"/>
      <c r="Q3070" s="6"/>
      <c r="R3070" s="6"/>
      <c r="S3070" s="6"/>
      <c r="T3070" s="6"/>
    </row>
    <row r="3071" spans="6:20" x14ac:dyDescent="0.2">
      <c r="F3071" s="6"/>
      <c r="G3071" s="6"/>
      <c r="H3071" s="6"/>
      <c r="I3071" s="6"/>
      <c r="J3071" s="6"/>
      <c r="K3071" s="6"/>
      <c r="L3071" s="6"/>
      <c r="M3071" s="6"/>
      <c r="N3071" s="6"/>
      <c r="O3071" s="6"/>
      <c r="P3071" s="6"/>
      <c r="Q3071" s="6"/>
      <c r="R3071" s="6"/>
      <c r="S3071" s="6"/>
      <c r="T3071" s="6"/>
    </row>
    <row r="3072" spans="6:20" x14ac:dyDescent="0.2">
      <c r="F3072" s="6"/>
      <c r="G3072" s="6"/>
      <c r="H3072" s="6"/>
      <c r="I3072" s="6"/>
      <c r="J3072" s="6"/>
      <c r="K3072" s="6"/>
      <c r="L3072" s="6"/>
      <c r="M3072" s="6"/>
      <c r="N3072" s="6"/>
      <c r="O3072" s="6"/>
      <c r="P3072" s="6"/>
      <c r="Q3072" s="6"/>
      <c r="R3072" s="6"/>
      <c r="S3072" s="6"/>
      <c r="T3072" s="6"/>
    </row>
    <row r="3073" spans="6:20" x14ac:dyDescent="0.2">
      <c r="F3073" s="6"/>
      <c r="G3073" s="6"/>
      <c r="H3073" s="6"/>
      <c r="I3073" s="6"/>
      <c r="J3073" s="6"/>
      <c r="K3073" s="6"/>
      <c r="L3073" s="6"/>
      <c r="M3073" s="6"/>
      <c r="N3073" s="6"/>
      <c r="O3073" s="6"/>
      <c r="P3073" s="6"/>
      <c r="Q3073" s="6"/>
      <c r="R3073" s="6"/>
      <c r="S3073" s="6"/>
      <c r="T3073" s="6"/>
    </row>
    <row r="3074" spans="6:20" x14ac:dyDescent="0.2">
      <c r="F3074" s="6"/>
      <c r="G3074" s="6"/>
      <c r="H3074" s="6"/>
      <c r="I3074" s="6"/>
      <c r="J3074" s="6"/>
      <c r="K3074" s="6"/>
      <c r="L3074" s="6"/>
      <c r="M3074" s="6"/>
      <c r="N3074" s="6"/>
      <c r="O3074" s="6"/>
      <c r="P3074" s="6"/>
      <c r="Q3074" s="6"/>
      <c r="R3074" s="6"/>
      <c r="S3074" s="6"/>
      <c r="T3074" s="6"/>
    </row>
    <row r="3075" spans="6:20" x14ac:dyDescent="0.2">
      <c r="F3075" s="6"/>
      <c r="G3075" s="6"/>
      <c r="H3075" s="6"/>
      <c r="I3075" s="6"/>
      <c r="J3075" s="6"/>
      <c r="K3075" s="6"/>
      <c r="L3075" s="6"/>
      <c r="M3075" s="6"/>
      <c r="N3075" s="6"/>
      <c r="O3075" s="6"/>
      <c r="P3075" s="6"/>
      <c r="Q3075" s="6"/>
      <c r="R3075" s="6"/>
      <c r="S3075" s="6"/>
      <c r="T3075" s="6"/>
    </row>
    <row r="3076" spans="6:20" x14ac:dyDescent="0.2">
      <c r="F3076" s="6"/>
      <c r="G3076" s="6"/>
      <c r="H3076" s="6"/>
      <c r="I3076" s="6"/>
      <c r="J3076" s="6"/>
      <c r="K3076" s="6"/>
      <c r="L3076" s="6"/>
      <c r="M3076" s="6"/>
      <c r="N3076" s="6"/>
      <c r="O3076" s="6"/>
      <c r="P3076" s="6"/>
      <c r="Q3076" s="6"/>
      <c r="R3076" s="6"/>
      <c r="S3076" s="6"/>
      <c r="T3076" s="6"/>
    </row>
    <row r="3077" spans="6:20" x14ac:dyDescent="0.2">
      <c r="F3077" s="6"/>
      <c r="G3077" s="6"/>
      <c r="H3077" s="6"/>
      <c r="I3077" s="6"/>
      <c r="J3077" s="6"/>
      <c r="K3077" s="6"/>
      <c r="L3077" s="6"/>
      <c r="M3077" s="6"/>
      <c r="N3077" s="6"/>
      <c r="O3077" s="6"/>
      <c r="P3077" s="6"/>
      <c r="Q3077" s="6"/>
      <c r="R3077" s="6"/>
      <c r="S3077" s="6"/>
      <c r="T3077" s="6"/>
    </row>
    <row r="3078" spans="6:20" x14ac:dyDescent="0.2">
      <c r="F3078" s="6"/>
      <c r="G3078" s="6"/>
      <c r="H3078" s="6"/>
      <c r="I3078" s="6"/>
      <c r="J3078" s="6"/>
      <c r="K3078" s="6"/>
      <c r="L3078" s="6"/>
      <c r="M3078" s="6"/>
      <c r="N3078" s="6"/>
      <c r="O3078" s="6"/>
      <c r="P3078" s="6"/>
      <c r="Q3078" s="6"/>
      <c r="R3078" s="6"/>
      <c r="S3078" s="6"/>
      <c r="T3078" s="6"/>
    </row>
    <row r="3079" spans="6:20" x14ac:dyDescent="0.2">
      <c r="F3079" s="6"/>
      <c r="G3079" s="6"/>
      <c r="H3079" s="6"/>
      <c r="I3079" s="6"/>
      <c r="J3079" s="6"/>
      <c r="K3079" s="6"/>
      <c r="L3079" s="6"/>
      <c r="M3079" s="6"/>
      <c r="N3079" s="6"/>
      <c r="O3079" s="6"/>
      <c r="P3079" s="6"/>
      <c r="Q3079" s="6"/>
      <c r="R3079" s="6"/>
      <c r="S3079" s="6"/>
      <c r="T3079" s="6"/>
    </row>
    <row r="3080" spans="6:20" x14ac:dyDescent="0.2">
      <c r="F3080" s="6"/>
      <c r="G3080" s="6"/>
      <c r="H3080" s="6"/>
      <c r="I3080" s="6"/>
      <c r="J3080" s="6"/>
      <c r="K3080" s="6"/>
      <c r="L3080" s="6"/>
      <c r="M3080" s="6"/>
      <c r="N3080" s="6"/>
      <c r="O3080" s="6"/>
      <c r="P3080" s="6"/>
      <c r="Q3080" s="6"/>
      <c r="R3080" s="6"/>
      <c r="S3080" s="6"/>
      <c r="T3080" s="6"/>
    </row>
    <row r="3081" spans="6:20" x14ac:dyDescent="0.2">
      <c r="F3081" s="6"/>
      <c r="G3081" s="6"/>
      <c r="H3081" s="6"/>
      <c r="I3081" s="6"/>
      <c r="J3081" s="6"/>
      <c r="K3081" s="6"/>
      <c r="L3081" s="6"/>
      <c r="M3081" s="6"/>
      <c r="N3081" s="6"/>
      <c r="O3081" s="6"/>
      <c r="P3081" s="6"/>
      <c r="Q3081" s="6"/>
      <c r="R3081" s="6"/>
      <c r="S3081" s="6"/>
      <c r="T3081" s="6"/>
    </row>
    <row r="3082" spans="6:20" x14ac:dyDescent="0.2">
      <c r="F3082" s="6"/>
      <c r="G3082" s="6"/>
      <c r="H3082" s="6"/>
      <c r="I3082" s="6"/>
      <c r="J3082" s="6"/>
      <c r="K3082" s="6"/>
      <c r="L3082" s="6"/>
      <c r="M3082" s="6"/>
      <c r="N3082" s="6"/>
      <c r="O3082" s="6"/>
      <c r="P3082" s="6"/>
      <c r="Q3082" s="6"/>
      <c r="R3082" s="6"/>
      <c r="S3082" s="6"/>
      <c r="T3082" s="6"/>
    </row>
    <row r="3083" spans="6:20" x14ac:dyDescent="0.2">
      <c r="F3083" s="6"/>
      <c r="G3083" s="6"/>
      <c r="H3083" s="6"/>
      <c r="I3083" s="6"/>
      <c r="J3083" s="6"/>
      <c r="K3083" s="6"/>
      <c r="L3083" s="6"/>
      <c r="M3083" s="6"/>
      <c r="N3083" s="6"/>
      <c r="O3083" s="6"/>
      <c r="P3083" s="6"/>
      <c r="Q3083" s="6"/>
      <c r="R3083" s="6"/>
      <c r="S3083" s="6"/>
      <c r="T3083" s="6"/>
    </row>
    <row r="3084" spans="6:20" x14ac:dyDescent="0.2">
      <c r="F3084" s="6"/>
      <c r="G3084" s="6"/>
      <c r="H3084" s="6"/>
      <c r="I3084" s="6"/>
      <c r="J3084" s="6"/>
      <c r="K3084" s="6"/>
      <c r="L3084" s="6"/>
      <c r="M3084" s="6"/>
      <c r="N3084" s="6"/>
      <c r="O3084" s="6"/>
      <c r="P3084" s="6"/>
      <c r="Q3084" s="6"/>
      <c r="R3084" s="6"/>
      <c r="S3084" s="6"/>
      <c r="T3084" s="6"/>
    </row>
    <row r="3085" spans="6:20" x14ac:dyDescent="0.2">
      <c r="F3085" s="6"/>
      <c r="G3085" s="6"/>
      <c r="H3085" s="6"/>
      <c r="I3085" s="6"/>
      <c r="J3085" s="6"/>
      <c r="K3085" s="6"/>
      <c r="L3085" s="6"/>
      <c r="M3085" s="6"/>
      <c r="N3085" s="6"/>
      <c r="O3085" s="6"/>
      <c r="P3085" s="6"/>
      <c r="Q3085" s="6"/>
      <c r="R3085" s="6"/>
      <c r="S3085" s="6"/>
      <c r="T3085" s="6"/>
    </row>
    <row r="3086" spans="6:20" x14ac:dyDescent="0.2">
      <c r="F3086" s="6"/>
      <c r="G3086" s="6"/>
      <c r="H3086" s="6"/>
      <c r="I3086" s="6"/>
      <c r="J3086" s="6"/>
      <c r="K3086" s="6"/>
      <c r="L3086" s="6"/>
      <c r="M3086" s="6"/>
      <c r="N3086" s="6"/>
      <c r="O3086" s="6"/>
      <c r="P3086" s="6"/>
      <c r="Q3086" s="6"/>
      <c r="R3086" s="6"/>
      <c r="S3086" s="6"/>
      <c r="T3086" s="6"/>
    </row>
    <row r="3087" spans="6:20" x14ac:dyDescent="0.2">
      <c r="F3087" s="6"/>
      <c r="G3087" s="6"/>
      <c r="H3087" s="6"/>
      <c r="I3087" s="6"/>
      <c r="J3087" s="6"/>
      <c r="K3087" s="6"/>
      <c r="L3087" s="6"/>
      <c r="M3087" s="6"/>
      <c r="N3087" s="6"/>
      <c r="O3087" s="6"/>
      <c r="P3087" s="6"/>
      <c r="Q3087" s="6"/>
      <c r="R3087" s="6"/>
      <c r="S3087" s="6"/>
      <c r="T3087" s="6"/>
    </row>
    <row r="3088" spans="6:20" x14ac:dyDescent="0.2">
      <c r="F3088" s="6"/>
      <c r="G3088" s="6"/>
      <c r="H3088" s="6"/>
      <c r="I3088" s="6"/>
      <c r="J3088" s="6"/>
      <c r="K3088" s="6"/>
      <c r="L3088" s="6"/>
      <c r="M3088" s="6"/>
      <c r="N3088" s="6"/>
      <c r="O3088" s="6"/>
      <c r="P3088" s="6"/>
      <c r="Q3088" s="6"/>
      <c r="R3088" s="6"/>
      <c r="S3088" s="6"/>
      <c r="T3088" s="6"/>
    </row>
    <row r="3089" spans="6:20" x14ac:dyDescent="0.2">
      <c r="F3089" s="6"/>
      <c r="G3089" s="6"/>
      <c r="H3089" s="6"/>
      <c r="I3089" s="6"/>
      <c r="J3089" s="6"/>
      <c r="K3089" s="6"/>
      <c r="L3089" s="6"/>
      <c r="M3089" s="6"/>
      <c r="N3089" s="6"/>
      <c r="O3089" s="6"/>
      <c r="P3089" s="6"/>
      <c r="Q3089" s="6"/>
      <c r="R3089" s="6"/>
      <c r="S3089" s="6"/>
      <c r="T3089" s="6"/>
    </row>
    <row r="3090" spans="6:20" x14ac:dyDescent="0.2">
      <c r="F3090" s="6"/>
      <c r="G3090" s="6"/>
      <c r="H3090" s="6"/>
      <c r="I3090" s="6"/>
      <c r="J3090" s="6"/>
      <c r="K3090" s="6"/>
      <c r="L3090" s="6"/>
      <c r="M3090" s="6"/>
      <c r="N3090" s="6"/>
      <c r="O3090" s="6"/>
      <c r="P3090" s="6"/>
      <c r="Q3090" s="6"/>
      <c r="R3090" s="6"/>
      <c r="S3090" s="6"/>
      <c r="T3090" s="6"/>
    </row>
    <row r="3091" spans="6:20" x14ac:dyDescent="0.2">
      <c r="F3091" s="6"/>
      <c r="G3091" s="6"/>
      <c r="H3091" s="6"/>
      <c r="I3091" s="6"/>
      <c r="J3091" s="6"/>
      <c r="K3091" s="6"/>
      <c r="L3091" s="6"/>
      <c r="M3091" s="6"/>
      <c r="N3091" s="6"/>
      <c r="O3091" s="6"/>
      <c r="P3091" s="6"/>
      <c r="Q3091" s="6"/>
      <c r="R3091" s="6"/>
      <c r="S3091" s="6"/>
      <c r="T3091" s="6"/>
    </row>
    <row r="3092" spans="6:20" x14ac:dyDescent="0.2">
      <c r="F3092" s="6"/>
      <c r="G3092" s="6"/>
      <c r="H3092" s="6"/>
      <c r="I3092" s="6"/>
      <c r="J3092" s="6"/>
      <c r="K3092" s="6"/>
      <c r="L3092" s="6"/>
      <c r="M3092" s="6"/>
      <c r="N3092" s="6"/>
      <c r="O3092" s="6"/>
      <c r="P3092" s="6"/>
      <c r="Q3092" s="6"/>
      <c r="R3092" s="6"/>
      <c r="S3092" s="6"/>
      <c r="T3092" s="6"/>
    </row>
    <row r="3093" spans="6:20" x14ac:dyDescent="0.2">
      <c r="F3093" s="6"/>
      <c r="G3093" s="6"/>
      <c r="H3093" s="6"/>
      <c r="I3093" s="6"/>
      <c r="J3093" s="6"/>
      <c r="K3093" s="6"/>
      <c r="L3093" s="6"/>
      <c r="M3093" s="6"/>
      <c r="N3093" s="6"/>
      <c r="O3093" s="6"/>
      <c r="P3093" s="6"/>
      <c r="Q3093" s="6"/>
      <c r="R3093" s="6"/>
      <c r="S3093" s="6"/>
      <c r="T3093" s="6"/>
    </row>
    <row r="3094" spans="6:20" x14ac:dyDescent="0.2">
      <c r="F3094" s="6"/>
      <c r="G3094" s="6"/>
      <c r="H3094" s="6"/>
      <c r="I3094" s="6"/>
      <c r="J3094" s="6"/>
      <c r="K3094" s="6"/>
      <c r="L3094" s="6"/>
      <c r="M3094" s="6"/>
      <c r="N3094" s="6"/>
      <c r="O3094" s="6"/>
      <c r="P3094" s="6"/>
      <c r="Q3094" s="6"/>
      <c r="R3094" s="6"/>
      <c r="S3094" s="6"/>
      <c r="T3094" s="6"/>
    </row>
    <row r="3095" spans="6:20" x14ac:dyDescent="0.2">
      <c r="F3095" s="6"/>
      <c r="G3095" s="6"/>
      <c r="H3095" s="6"/>
      <c r="I3095" s="6"/>
      <c r="J3095" s="6"/>
      <c r="K3095" s="6"/>
      <c r="L3095" s="6"/>
      <c r="M3095" s="6"/>
      <c r="N3095" s="6"/>
      <c r="O3095" s="6"/>
      <c r="P3095" s="6"/>
      <c r="Q3095" s="6"/>
      <c r="R3095" s="6"/>
      <c r="S3095" s="6"/>
      <c r="T3095" s="6"/>
    </row>
    <row r="3096" spans="6:20" x14ac:dyDescent="0.2">
      <c r="F3096" s="6"/>
      <c r="G3096" s="6"/>
      <c r="H3096" s="6"/>
      <c r="I3096" s="6"/>
      <c r="J3096" s="6"/>
      <c r="K3096" s="6"/>
      <c r="L3096" s="6"/>
      <c r="M3096" s="6"/>
      <c r="N3096" s="6"/>
      <c r="O3096" s="6"/>
      <c r="P3096" s="6"/>
      <c r="Q3096" s="6"/>
      <c r="R3096" s="6"/>
      <c r="S3096" s="6"/>
      <c r="T3096" s="6"/>
    </row>
    <row r="3097" spans="6:20" x14ac:dyDescent="0.2">
      <c r="F3097" s="6"/>
      <c r="G3097" s="6"/>
      <c r="H3097" s="6"/>
      <c r="I3097" s="6"/>
      <c r="J3097" s="6"/>
      <c r="K3097" s="6"/>
      <c r="L3097" s="6"/>
      <c r="M3097" s="6"/>
      <c r="N3097" s="6"/>
      <c r="O3097" s="6"/>
      <c r="P3097" s="6"/>
      <c r="Q3097" s="6"/>
      <c r="R3097" s="6"/>
      <c r="S3097" s="6"/>
      <c r="T3097" s="6"/>
    </row>
    <row r="3098" spans="6:20" x14ac:dyDescent="0.2">
      <c r="F3098" s="6"/>
      <c r="G3098" s="6"/>
      <c r="H3098" s="6"/>
      <c r="I3098" s="6"/>
      <c r="J3098" s="6"/>
      <c r="K3098" s="6"/>
      <c r="L3098" s="6"/>
      <c r="M3098" s="6"/>
      <c r="N3098" s="6"/>
      <c r="O3098" s="6"/>
      <c r="P3098" s="6"/>
      <c r="Q3098" s="6"/>
      <c r="R3098" s="6"/>
      <c r="S3098" s="6"/>
      <c r="T3098" s="6"/>
    </row>
    <row r="3099" spans="6:20" x14ac:dyDescent="0.2">
      <c r="F3099" s="6"/>
      <c r="G3099" s="6"/>
      <c r="H3099" s="6"/>
      <c r="I3099" s="6"/>
      <c r="J3099" s="6"/>
      <c r="K3099" s="6"/>
      <c r="L3099" s="6"/>
      <c r="M3099" s="6"/>
      <c r="N3099" s="6"/>
      <c r="O3099" s="6"/>
      <c r="P3099" s="6"/>
      <c r="Q3099" s="6"/>
      <c r="R3099" s="6"/>
      <c r="S3099" s="6"/>
      <c r="T3099" s="6"/>
    </row>
    <row r="3100" spans="6:20" x14ac:dyDescent="0.2">
      <c r="F3100" s="6"/>
      <c r="G3100" s="6"/>
      <c r="H3100" s="6"/>
      <c r="I3100" s="6"/>
      <c r="J3100" s="6"/>
      <c r="K3100" s="6"/>
      <c r="L3100" s="6"/>
      <c r="M3100" s="6"/>
      <c r="N3100" s="6"/>
      <c r="O3100" s="6"/>
      <c r="P3100" s="6"/>
      <c r="Q3100" s="6"/>
      <c r="R3100" s="6"/>
      <c r="S3100" s="6"/>
      <c r="T3100" s="6"/>
    </row>
    <row r="3101" spans="6:20" x14ac:dyDescent="0.2">
      <c r="F3101" s="6"/>
      <c r="G3101" s="6"/>
      <c r="H3101" s="6"/>
      <c r="I3101" s="6"/>
      <c r="J3101" s="6"/>
      <c r="K3101" s="6"/>
      <c r="L3101" s="6"/>
      <c r="M3101" s="6"/>
      <c r="N3101" s="6"/>
      <c r="O3101" s="6"/>
      <c r="P3101" s="6"/>
      <c r="Q3101" s="6"/>
      <c r="R3101" s="6"/>
      <c r="S3101" s="6"/>
      <c r="T3101" s="6"/>
    </row>
    <row r="3102" spans="6:20" x14ac:dyDescent="0.2">
      <c r="F3102" s="6"/>
      <c r="G3102" s="6"/>
      <c r="H3102" s="6"/>
      <c r="I3102" s="6"/>
      <c r="J3102" s="6"/>
      <c r="K3102" s="6"/>
      <c r="L3102" s="6"/>
      <c r="M3102" s="6"/>
      <c r="N3102" s="6"/>
      <c r="O3102" s="6"/>
      <c r="P3102" s="6"/>
      <c r="Q3102" s="6"/>
      <c r="R3102" s="6"/>
      <c r="S3102" s="6"/>
      <c r="T3102" s="6"/>
    </row>
    <row r="3103" spans="6:20" x14ac:dyDescent="0.2">
      <c r="F3103" s="6"/>
      <c r="G3103" s="6"/>
      <c r="H3103" s="6"/>
      <c r="I3103" s="6"/>
      <c r="J3103" s="6"/>
      <c r="K3103" s="6"/>
      <c r="L3103" s="6"/>
      <c r="M3103" s="6"/>
      <c r="N3103" s="6"/>
      <c r="O3103" s="6"/>
      <c r="P3103" s="6"/>
      <c r="Q3103" s="6"/>
      <c r="R3103" s="6"/>
      <c r="S3103" s="6"/>
      <c r="T3103" s="6"/>
    </row>
    <row r="3104" spans="6:20" x14ac:dyDescent="0.2">
      <c r="F3104" s="6"/>
      <c r="G3104" s="6"/>
      <c r="H3104" s="6"/>
      <c r="I3104" s="6"/>
      <c r="J3104" s="6"/>
      <c r="K3104" s="6"/>
      <c r="L3104" s="6"/>
      <c r="M3104" s="6"/>
      <c r="N3104" s="6"/>
      <c r="O3104" s="6"/>
      <c r="P3104" s="6"/>
      <c r="Q3104" s="6"/>
      <c r="R3104" s="6"/>
      <c r="S3104" s="6"/>
      <c r="T3104" s="6"/>
    </row>
    <row r="3105" spans="6:20" x14ac:dyDescent="0.2">
      <c r="F3105" s="6"/>
      <c r="G3105" s="6"/>
      <c r="H3105" s="6"/>
      <c r="I3105" s="6"/>
      <c r="J3105" s="6"/>
      <c r="K3105" s="6"/>
      <c r="L3105" s="6"/>
      <c r="M3105" s="6"/>
      <c r="N3105" s="6"/>
      <c r="O3105" s="6"/>
      <c r="P3105" s="6"/>
      <c r="Q3105" s="6"/>
      <c r="R3105" s="6"/>
      <c r="S3105" s="6"/>
      <c r="T3105" s="6"/>
    </row>
    <row r="3106" spans="6:20" x14ac:dyDescent="0.2">
      <c r="F3106" s="6"/>
      <c r="G3106" s="6"/>
      <c r="H3106" s="6"/>
      <c r="I3106" s="6"/>
      <c r="J3106" s="6"/>
      <c r="K3106" s="6"/>
      <c r="L3106" s="6"/>
      <c r="M3106" s="6"/>
      <c r="N3106" s="6"/>
      <c r="O3106" s="6"/>
      <c r="P3106" s="6"/>
      <c r="Q3106" s="6"/>
      <c r="R3106" s="6"/>
      <c r="S3106" s="6"/>
      <c r="T3106" s="6"/>
    </row>
    <row r="3107" spans="6:20" x14ac:dyDescent="0.2">
      <c r="F3107" s="6"/>
      <c r="G3107" s="6"/>
      <c r="H3107" s="6"/>
      <c r="I3107" s="6"/>
      <c r="J3107" s="6"/>
      <c r="K3107" s="6"/>
      <c r="L3107" s="6"/>
      <c r="M3107" s="6"/>
      <c r="N3107" s="6"/>
      <c r="O3107" s="6"/>
      <c r="P3107" s="6"/>
      <c r="Q3107" s="6"/>
      <c r="R3107" s="6"/>
      <c r="S3107" s="6"/>
      <c r="T3107" s="6"/>
    </row>
    <row r="3108" spans="6:20" x14ac:dyDescent="0.2">
      <c r="F3108" s="6"/>
      <c r="G3108" s="6"/>
      <c r="H3108" s="6"/>
      <c r="I3108" s="6"/>
      <c r="J3108" s="6"/>
      <c r="K3108" s="6"/>
      <c r="L3108" s="6"/>
      <c r="M3108" s="6"/>
      <c r="N3108" s="6"/>
      <c r="O3108" s="6"/>
      <c r="P3108" s="6"/>
      <c r="Q3108" s="6"/>
      <c r="R3108" s="6"/>
      <c r="S3108" s="6"/>
      <c r="T3108" s="6"/>
    </row>
    <row r="3109" spans="6:20" x14ac:dyDescent="0.2">
      <c r="F3109" s="6"/>
      <c r="G3109" s="6"/>
      <c r="H3109" s="6"/>
      <c r="I3109" s="6"/>
      <c r="J3109" s="6"/>
      <c r="K3109" s="6"/>
      <c r="L3109" s="6"/>
      <c r="M3109" s="6"/>
      <c r="N3109" s="6"/>
      <c r="O3109" s="6"/>
      <c r="P3109" s="6"/>
      <c r="Q3109" s="6"/>
      <c r="R3109" s="6"/>
      <c r="S3109" s="6"/>
      <c r="T3109" s="6"/>
    </row>
    <row r="3110" spans="6:20" x14ac:dyDescent="0.2">
      <c r="F3110" s="6"/>
      <c r="G3110" s="6"/>
      <c r="H3110" s="6"/>
      <c r="I3110" s="6"/>
      <c r="J3110" s="6"/>
      <c r="K3110" s="6"/>
      <c r="L3110" s="6"/>
      <c r="M3110" s="6"/>
      <c r="N3110" s="6"/>
      <c r="O3110" s="6"/>
      <c r="P3110" s="6"/>
      <c r="Q3110" s="6"/>
      <c r="R3110" s="6"/>
      <c r="S3110" s="6"/>
      <c r="T3110" s="6"/>
    </row>
    <row r="3111" spans="6:20" x14ac:dyDescent="0.2">
      <c r="F3111" s="6"/>
      <c r="G3111" s="6"/>
      <c r="H3111" s="6"/>
      <c r="I3111" s="6"/>
      <c r="J3111" s="6"/>
      <c r="K3111" s="6"/>
      <c r="L3111" s="6"/>
      <c r="M3111" s="6"/>
      <c r="N3111" s="6"/>
      <c r="O3111" s="6"/>
      <c r="P3111" s="6"/>
      <c r="Q3111" s="6"/>
      <c r="R3111" s="6"/>
      <c r="S3111" s="6"/>
      <c r="T3111" s="6"/>
    </row>
    <row r="3112" spans="6:20" x14ac:dyDescent="0.2">
      <c r="F3112" s="6"/>
      <c r="G3112" s="6"/>
      <c r="H3112" s="6"/>
      <c r="I3112" s="6"/>
      <c r="J3112" s="6"/>
      <c r="K3112" s="6"/>
      <c r="L3112" s="6"/>
      <c r="M3112" s="6"/>
      <c r="N3112" s="6"/>
      <c r="O3112" s="6"/>
      <c r="P3112" s="6"/>
      <c r="Q3112" s="6"/>
      <c r="R3112" s="6"/>
      <c r="S3112" s="6"/>
      <c r="T3112" s="6"/>
    </row>
    <row r="3113" spans="6:20" x14ac:dyDescent="0.2">
      <c r="F3113" s="6"/>
      <c r="G3113" s="6"/>
      <c r="H3113" s="6"/>
      <c r="I3113" s="6"/>
      <c r="J3113" s="6"/>
      <c r="K3113" s="6"/>
      <c r="L3113" s="6"/>
      <c r="M3113" s="6"/>
      <c r="N3113" s="6"/>
      <c r="O3113" s="6"/>
      <c r="P3113" s="6"/>
      <c r="Q3113" s="6"/>
      <c r="R3113" s="6"/>
      <c r="S3113" s="6"/>
      <c r="T3113" s="6"/>
    </row>
    <row r="3114" spans="6:20" x14ac:dyDescent="0.2">
      <c r="F3114" s="6"/>
      <c r="G3114" s="6"/>
      <c r="H3114" s="6"/>
      <c r="I3114" s="6"/>
      <c r="J3114" s="6"/>
      <c r="K3114" s="6"/>
      <c r="L3114" s="6"/>
      <c r="M3114" s="6"/>
      <c r="N3114" s="6"/>
      <c r="O3114" s="6"/>
      <c r="P3114" s="6"/>
      <c r="Q3114" s="6"/>
      <c r="R3114" s="6"/>
      <c r="S3114" s="6"/>
      <c r="T3114" s="6"/>
    </row>
    <row r="3115" spans="6:20" x14ac:dyDescent="0.2">
      <c r="F3115" s="6"/>
      <c r="G3115" s="6"/>
      <c r="H3115" s="6"/>
      <c r="I3115" s="6"/>
      <c r="J3115" s="6"/>
      <c r="K3115" s="6"/>
      <c r="L3115" s="6"/>
      <c r="M3115" s="6"/>
      <c r="N3115" s="6"/>
      <c r="O3115" s="6"/>
      <c r="P3115" s="6"/>
      <c r="Q3115" s="6"/>
      <c r="R3115" s="6"/>
      <c r="S3115" s="6"/>
      <c r="T3115" s="6"/>
    </row>
    <row r="3116" spans="6:20" x14ac:dyDescent="0.2">
      <c r="F3116" s="6"/>
      <c r="G3116" s="6"/>
      <c r="H3116" s="6"/>
      <c r="I3116" s="6"/>
      <c r="J3116" s="6"/>
      <c r="K3116" s="6"/>
      <c r="L3116" s="6"/>
      <c r="M3116" s="6"/>
      <c r="N3116" s="6"/>
      <c r="O3116" s="6"/>
      <c r="P3116" s="6"/>
      <c r="Q3116" s="6"/>
      <c r="R3116" s="6"/>
      <c r="S3116" s="6"/>
      <c r="T3116" s="6"/>
    </row>
    <row r="3117" spans="6:20" x14ac:dyDescent="0.2">
      <c r="F3117" s="6"/>
      <c r="G3117" s="6"/>
      <c r="H3117" s="6"/>
      <c r="I3117" s="6"/>
      <c r="J3117" s="6"/>
      <c r="K3117" s="6"/>
      <c r="L3117" s="6"/>
      <c r="M3117" s="6"/>
      <c r="N3117" s="6"/>
      <c r="O3117" s="6"/>
      <c r="P3117" s="6"/>
      <c r="Q3117" s="6"/>
      <c r="R3117" s="6"/>
      <c r="S3117" s="6"/>
      <c r="T3117" s="6"/>
    </row>
    <row r="3118" spans="6:20" x14ac:dyDescent="0.2">
      <c r="F3118" s="6"/>
      <c r="G3118" s="6"/>
      <c r="H3118" s="6"/>
      <c r="I3118" s="6"/>
      <c r="J3118" s="6"/>
      <c r="K3118" s="6"/>
      <c r="L3118" s="6"/>
      <c r="M3118" s="6"/>
      <c r="N3118" s="6"/>
      <c r="O3118" s="6"/>
      <c r="P3118" s="6"/>
      <c r="Q3118" s="6"/>
      <c r="R3118" s="6"/>
      <c r="S3118" s="6"/>
      <c r="T3118" s="6"/>
    </row>
    <row r="3119" spans="6:20" x14ac:dyDescent="0.2">
      <c r="F3119" s="6"/>
      <c r="G3119" s="6"/>
      <c r="H3119" s="6"/>
      <c r="I3119" s="6"/>
      <c r="J3119" s="6"/>
      <c r="K3119" s="6"/>
      <c r="L3119" s="6"/>
      <c r="M3119" s="6"/>
      <c r="N3119" s="6"/>
      <c r="O3119" s="6"/>
      <c r="P3119" s="6"/>
      <c r="Q3119" s="6"/>
      <c r="R3119" s="6"/>
      <c r="S3119" s="6"/>
      <c r="T3119" s="6"/>
    </row>
    <row r="3120" spans="6:20" x14ac:dyDescent="0.2">
      <c r="F3120" s="6"/>
      <c r="G3120" s="6"/>
      <c r="H3120" s="6"/>
      <c r="I3120" s="6"/>
      <c r="J3120" s="6"/>
      <c r="K3120" s="6"/>
      <c r="L3120" s="6"/>
      <c r="M3120" s="6"/>
      <c r="N3120" s="6"/>
      <c r="O3120" s="6"/>
      <c r="P3120" s="6"/>
      <c r="Q3120" s="6"/>
      <c r="R3120" s="6"/>
      <c r="S3120" s="6"/>
      <c r="T3120" s="6"/>
    </row>
    <row r="3121" spans="6:20" x14ac:dyDescent="0.2">
      <c r="F3121" s="6"/>
      <c r="G3121" s="6"/>
      <c r="H3121" s="6"/>
      <c r="I3121" s="6"/>
      <c r="J3121" s="6"/>
      <c r="K3121" s="6"/>
      <c r="L3121" s="6"/>
      <c r="M3121" s="6"/>
      <c r="N3121" s="6"/>
      <c r="O3121" s="6"/>
      <c r="P3121" s="6"/>
      <c r="Q3121" s="6"/>
      <c r="R3121" s="6"/>
      <c r="S3121" s="6"/>
      <c r="T3121" s="6"/>
    </row>
    <row r="3122" spans="6:20" x14ac:dyDescent="0.2">
      <c r="F3122" s="6"/>
      <c r="G3122" s="6"/>
      <c r="H3122" s="6"/>
      <c r="I3122" s="6"/>
      <c r="J3122" s="6"/>
      <c r="K3122" s="6"/>
      <c r="L3122" s="6"/>
      <c r="M3122" s="6"/>
      <c r="N3122" s="6"/>
      <c r="O3122" s="6"/>
      <c r="P3122" s="6"/>
      <c r="Q3122" s="6"/>
      <c r="R3122" s="6"/>
      <c r="S3122" s="6"/>
      <c r="T3122" s="6"/>
    </row>
    <row r="3123" spans="6:20" x14ac:dyDescent="0.2">
      <c r="F3123" s="6"/>
      <c r="G3123" s="6"/>
      <c r="H3123" s="6"/>
      <c r="I3123" s="6"/>
      <c r="J3123" s="6"/>
      <c r="K3123" s="6"/>
      <c r="L3123" s="6"/>
      <c r="M3123" s="6"/>
      <c r="N3123" s="6"/>
      <c r="O3123" s="6"/>
      <c r="P3123" s="6"/>
      <c r="Q3123" s="6"/>
      <c r="R3123" s="6"/>
      <c r="S3123" s="6"/>
      <c r="T3123" s="6"/>
    </row>
    <row r="3124" spans="6:20" x14ac:dyDescent="0.2">
      <c r="F3124" s="6"/>
      <c r="G3124" s="6"/>
      <c r="H3124" s="6"/>
      <c r="I3124" s="6"/>
      <c r="J3124" s="6"/>
      <c r="K3124" s="6"/>
      <c r="L3124" s="6"/>
      <c r="M3124" s="6"/>
      <c r="N3124" s="6"/>
      <c r="O3124" s="6"/>
      <c r="P3124" s="6"/>
      <c r="Q3124" s="6"/>
      <c r="R3124" s="6"/>
      <c r="S3124" s="6"/>
      <c r="T3124" s="6"/>
    </row>
    <row r="3125" spans="6:20" x14ac:dyDescent="0.2">
      <c r="F3125" s="6"/>
      <c r="G3125" s="6"/>
      <c r="H3125" s="6"/>
      <c r="I3125" s="6"/>
      <c r="J3125" s="6"/>
      <c r="K3125" s="6"/>
      <c r="L3125" s="6"/>
      <c r="M3125" s="6"/>
      <c r="N3125" s="6"/>
      <c r="O3125" s="6"/>
      <c r="P3125" s="6"/>
      <c r="Q3125" s="6"/>
      <c r="R3125" s="6"/>
      <c r="S3125" s="6"/>
      <c r="T3125" s="6"/>
    </row>
    <row r="3126" spans="6:20" x14ac:dyDescent="0.2">
      <c r="F3126" s="6"/>
      <c r="G3126" s="6"/>
      <c r="H3126" s="6"/>
      <c r="I3126" s="6"/>
      <c r="J3126" s="6"/>
      <c r="K3126" s="6"/>
      <c r="L3126" s="6"/>
      <c r="M3126" s="6"/>
      <c r="N3126" s="6"/>
      <c r="O3126" s="6"/>
      <c r="P3126" s="6"/>
      <c r="Q3126" s="6"/>
      <c r="R3126" s="6"/>
      <c r="S3126" s="6"/>
      <c r="T3126" s="6"/>
    </row>
    <row r="3127" spans="6:20" x14ac:dyDescent="0.2">
      <c r="F3127" s="6"/>
      <c r="G3127" s="6"/>
      <c r="H3127" s="6"/>
      <c r="I3127" s="6"/>
      <c r="J3127" s="6"/>
      <c r="K3127" s="6"/>
      <c r="L3127" s="6"/>
      <c r="M3127" s="6"/>
      <c r="N3127" s="6"/>
      <c r="O3127" s="6"/>
      <c r="P3127" s="6"/>
      <c r="Q3127" s="6"/>
      <c r="R3127" s="6"/>
      <c r="S3127" s="6"/>
      <c r="T3127" s="6"/>
    </row>
    <row r="3128" spans="6:20" x14ac:dyDescent="0.2">
      <c r="F3128" s="6"/>
      <c r="G3128" s="6"/>
      <c r="H3128" s="6"/>
      <c r="I3128" s="6"/>
      <c r="J3128" s="6"/>
      <c r="K3128" s="6"/>
      <c r="L3128" s="6"/>
      <c r="M3128" s="6"/>
      <c r="N3128" s="6"/>
      <c r="O3128" s="6"/>
      <c r="P3128" s="6"/>
      <c r="Q3128" s="6"/>
      <c r="R3128" s="6"/>
      <c r="S3128" s="6"/>
      <c r="T3128" s="6"/>
    </row>
    <row r="3129" spans="6:20" x14ac:dyDescent="0.2">
      <c r="F3129" s="6"/>
      <c r="G3129" s="6"/>
      <c r="H3129" s="6"/>
      <c r="I3129" s="6"/>
      <c r="J3129" s="6"/>
      <c r="K3129" s="6"/>
      <c r="L3129" s="6"/>
      <c r="M3129" s="6"/>
      <c r="N3129" s="6"/>
      <c r="O3129" s="6"/>
      <c r="P3129" s="6"/>
      <c r="Q3129" s="6"/>
      <c r="R3129" s="6"/>
      <c r="S3129" s="6"/>
      <c r="T3129" s="6"/>
    </row>
    <row r="3130" spans="6:20" x14ac:dyDescent="0.2">
      <c r="F3130" s="6"/>
      <c r="G3130" s="6"/>
      <c r="H3130" s="6"/>
      <c r="I3130" s="6"/>
      <c r="J3130" s="6"/>
      <c r="K3130" s="6"/>
      <c r="L3130" s="6"/>
      <c r="M3130" s="6"/>
      <c r="N3130" s="6"/>
      <c r="O3130" s="6"/>
      <c r="P3130" s="6"/>
      <c r="Q3130" s="6"/>
      <c r="R3130" s="6"/>
      <c r="S3130" s="6"/>
      <c r="T3130" s="6"/>
    </row>
    <row r="3131" spans="6:20" x14ac:dyDescent="0.2">
      <c r="F3131" s="6"/>
      <c r="G3131" s="6"/>
      <c r="H3131" s="6"/>
      <c r="I3131" s="6"/>
      <c r="J3131" s="6"/>
      <c r="K3131" s="6"/>
      <c r="L3131" s="6"/>
      <c r="M3131" s="6"/>
      <c r="N3131" s="6"/>
      <c r="O3131" s="6"/>
      <c r="P3131" s="6"/>
      <c r="Q3131" s="6"/>
      <c r="R3131" s="6"/>
      <c r="S3131" s="6"/>
      <c r="T3131" s="6"/>
    </row>
    <row r="3132" spans="6:20" x14ac:dyDescent="0.2">
      <c r="F3132" s="6"/>
      <c r="G3132" s="6"/>
      <c r="H3132" s="6"/>
      <c r="I3132" s="6"/>
      <c r="J3132" s="6"/>
      <c r="K3132" s="6"/>
      <c r="L3132" s="6"/>
      <c r="M3132" s="6"/>
      <c r="N3132" s="6"/>
      <c r="O3132" s="6"/>
      <c r="P3132" s="6"/>
      <c r="Q3132" s="6"/>
      <c r="R3132" s="6"/>
      <c r="S3132" s="6"/>
      <c r="T3132" s="6"/>
    </row>
    <row r="3133" spans="6:20" x14ac:dyDescent="0.2">
      <c r="F3133" s="6"/>
      <c r="G3133" s="6"/>
      <c r="H3133" s="6"/>
      <c r="I3133" s="6"/>
      <c r="J3133" s="6"/>
      <c r="K3133" s="6"/>
      <c r="L3133" s="6"/>
      <c r="M3133" s="6"/>
      <c r="N3133" s="6"/>
      <c r="O3133" s="6"/>
      <c r="P3133" s="6"/>
      <c r="Q3133" s="6"/>
      <c r="R3133" s="6"/>
      <c r="S3133" s="6"/>
      <c r="T3133" s="6"/>
    </row>
    <row r="3134" spans="6:20" x14ac:dyDescent="0.2">
      <c r="F3134" s="6"/>
      <c r="G3134" s="6"/>
      <c r="H3134" s="6"/>
      <c r="I3134" s="6"/>
      <c r="J3134" s="6"/>
      <c r="K3134" s="6"/>
      <c r="L3134" s="6"/>
      <c r="M3134" s="6"/>
      <c r="N3134" s="6"/>
      <c r="O3134" s="6"/>
      <c r="P3134" s="6"/>
      <c r="Q3134" s="6"/>
      <c r="R3134" s="6"/>
      <c r="S3134" s="6"/>
      <c r="T3134" s="6"/>
    </row>
    <row r="3135" spans="6:20" x14ac:dyDescent="0.2">
      <c r="F3135" s="6"/>
      <c r="G3135" s="6"/>
      <c r="H3135" s="6"/>
      <c r="I3135" s="6"/>
      <c r="J3135" s="6"/>
      <c r="K3135" s="6"/>
      <c r="L3135" s="6"/>
      <c r="M3135" s="6"/>
      <c r="N3135" s="6"/>
      <c r="O3135" s="6"/>
      <c r="P3135" s="6"/>
      <c r="Q3135" s="6"/>
      <c r="R3135" s="6"/>
      <c r="S3135" s="6"/>
      <c r="T3135" s="6"/>
    </row>
    <row r="3136" spans="6:20" x14ac:dyDescent="0.2">
      <c r="F3136" s="6"/>
      <c r="G3136" s="6"/>
      <c r="H3136" s="6"/>
      <c r="I3136" s="6"/>
      <c r="J3136" s="6"/>
      <c r="K3136" s="6"/>
      <c r="L3136" s="6"/>
      <c r="M3136" s="6"/>
      <c r="N3136" s="6"/>
      <c r="O3136" s="6"/>
      <c r="P3136" s="6"/>
      <c r="Q3136" s="6"/>
      <c r="R3136" s="6"/>
      <c r="S3136" s="6"/>
      <c r="T3136" s="6"/>
    </row>
    <row r="3137" spans="6:20" x14ac:dyDescent="0.2">
      <c r="F3137" s="6"/>
      <c r="G3137" s="6"/>
      <c r="H3137" s="6"/>
      <c r="I3137" s="6"/>
      <c r="J3137" s="6"/>
      <c r="K3137" s="6"/>
      <c r="L3137" s="6"/>
      <c r="M3137" s="6"/>
      <c r="N3137" s="6"/>
      <c r="O3137" s="6"/>
      <c r="P3137" s="6"/>
      <c r="Q3137" s="6"/>
      <c r="R3137" s="6"/>
      <c r="S3137" s="6"/>
      <c r="T3137" s="6"/>
    </row>
    <row r="3138" spans="6:20" x14ac:dyDescent="0.2">
      <c r="F3138" s="6"/>
      <c r="G3138" s="6"/>
      <c r="H3138" s="6"/>
      <c r="I3138" s="6"/>
      <c r="J3138" s="6"/>
      <c r="K3138" s="6"/>
      <c r="L3138" s="6"/>
      <c r="M3138" s="6"/>
      <c r="N3138" s="6"/>
      <c r="O3138" s="6"/>
      <c r="P3138" s="6"/>
      <c r="Q3138" s="6"/>
      <c r="R3138" s="6"/>
      <c r="S3138" s="6"/>
      <c r="T3138" s="6"/>
    </row>
    <row r="3139" spans="6:20" x14ac:dyDescent="0.2">
      <c r="F3139" s="6"/>
      <c r="G3139" s="6"/>
      <c r="H3139" s="6"/>
      <c r="I3139" s="6"/>
      <c r="J3139" s="6"/>
      <c r="K3139" s="6"/>
      <c r="L3139" s="6"/>
      <c r="M3139" s="6"/>
      <c r="N3139" s="6"/>
      <c r="O3139" s="6"/>
      <c r="P3139" s="6"/>
      <c r="Q3139" s="6"/>
      <c r="R3139" s="6"/>
      <c r="S3139" s="6"/>
      <c r="T3139" s="6"/>
    </row>
    <row r="3140" spans="6:20" x14ac:dyDescent="0.2">
      <c r="F3140" s="6"/>
      <c r="G3140" s="6"/>
      <c r="H3140" s="6"/>
      <c r="I3140" s="6"/>
      <c r="J3140" s="6"/>
      <c r="K3140" s="6"/>
      <c r="L3140" s="6"/>
      <c r="M3140" s="6"/>
      <c r="N3140" s="6"/>
      <c r="O3140" s="6"/>
      <c r="P3140" s="6"/>
      <c r="Q3140" s="6"/>
      <c r="R3140" s="6"/>
      <c r="S3140" s="6"/>
      <c r="T3140" s="6"/>
    </row>
    <row r="3141" spans="6:20" x14ac:dyDescent="0.2">
      <c r="F3141" s="6"/>
      <c r="G3141" s="6"/>
      <c r="H3141" s="6"/>
      <c r="I3141" s="6"/>
      <c r="J3141" s="6"/>
      <c r="K3141" s="6"/>
      <c r="L3141" s="6"/>
      <c r="M3141" s="6"/>
      <c r="N3141" s="6"/>
      <c r="O3141" s="6"/>
      <c r="P3141" s="6"/>
      <c r="Q3141" s="6"/>
      <c r="R3141" s="6"/>
      <c r="S3141" s="6"/>
      <c r="T3141" s="6"/>
    </row>
    <row r="3142" spans="6:20" x14ac:dyDescent="0.2">
      <c r="F3142" s="6"/>
      <c r="G3142" s="6"/>
      <c r="H3142" s="6"/>
      <c r="I3142" s="6"/>
      <c r="J3142" s="6"/>
      <c r="K3142" s="6"/>
      <c r="L3142" s="6"/>
      <c r="M3142" s="6"/>
      <c r="N3142" s="6"/>
      <c r="O3142" s="6"/>
      <c r="P3142" s="6"/>
      <c r="Q3142" s="6"/>
      <c r="R3142" s="6"/>
      <c r="S3142" s="6"/>
      <c r="T3142" s="6"/>
    </row>
    <row r="3143" spans="6:20" x14ac:dyDescent="0.2">
      <c r="F3143" s="6"/>
      <c r="G3143" s="6"/>
      <c r="H3143" s="6"/>
      <c r="I3143" s="6"/>
      <c r="J3143" s="6"/>
      <c r="K3143" s="6"/>
      <c r="L3143" s="6"/>
      <c r="M3143" s="6"/>
      <c r="N3143" s="6"/>
      <c r="O3143" s="6"/>
      <c r="P3143" s="6"/>
      <c r="Q3143" s="6"/>
      <c r="R3143" s="6"/>
      <c r="S3143" s="6"/>
      <c r="T3143" s="6"/>
    </row>
    <row r="3144" spans="6:20" x14ac:dyDescent="0.2">
      <c r="F3144" s="6"/>
      <c r="G3144" s="6"/>
      <c r="H3144" s="6"/>
      <c r="I3144" s="6"/>
      <c r="J3144" s="6"/>
      <c r="K3144" s="6"/>
      <c r="L3144" s="6"/>
      <c r="M3144" s="6"/>
      <c r="N3144" s="6"/>
      <c r="O3144" s="6"/>
      <c r="P3144" s="6"/>
      <c r="Q3144" s="6"/>
      <c r="R3144" s="6"/>
      <c r="S3144" s="6"/>
      <c r="T3144" s="6"/>
    </row>
    <row r="3145" spans="6:20" x14ac:dyDescent="0.2">
      <c r="F3145" s="6"/>
      <c r="G3145" s="6"/>
      <c r="H3145" s="6"/>
      <c r="I3145" s="6"/>
      <c r="J3145" s="6"/>
      <c r="K3145" s="6"/>
      <c r="L3145" s="6"/>
      <c r="M3145" s="6"/>
      <c r="N3145" s="6"/>
      <c r="O3145" s="6"/>
      <c r="P3145" s="6"/>
      <c r="Q3145" s="6"/>
      <c r="R3145" s="6"/>
      <c r="S3145" s="6"/>
      <c r="T3145" s="6"/>
    </row>
    <row r="3146" spans="6:20" x14ac:dyDescent="0.2">
      <c r="F3146" s="6"/>
      <c r="G3146" s="6"/>
      <c r="H3146" s="6"/>
      <c r="I3146" s="6"/>
      <c r="J3146" s="6"/>
      <c r="K3146" s="6"/>
      <c r="L3146" s="6"/>
      <c r="M3146" s="6"/>
      <c r="N3146" s="6"/>
      <c r="O3146" s="6"/>
      <c r="P3146" s="6"/>
      <c r="Q3146" s="6"/>
      <c r="R3146" s="6"/>
      <c r="S3146" s="6"/>
      <c r="T3146" s="6"/>
    </row>
    <row r="3147" spans="6:20" x14ac:dyDescent="0.2">
      <c r="F3147" s="6"/>
      <c r="G3147" s="6"/>
      <c r="H3147" s="6"/>
      <c r="I3147" s="6"/>
      <c r="J3147" s="6"/>
      <c r="K3147" s="6"/>
      <c r="L3147" s="6"/>
      <c r="M3147" s="6"/>
      <c r="N3147" s="6"/>
      <c r="O3147" s="6"/>
      <c r="P3147" s="6"/>
      <c r="Q3147" s="6"/>
      <c r="R3147" s="6"/>
      <c r="S3147" s="6"/>
      <c r="T3147" s="6"/>
    </row>
    <row r="3148" spans="6:20" x14ac:dyDescent="0.2">
      <c r="F3148" s="6"/>
      <c r="G3148" s="6"/>
      <c r="H3148" s="6"/>
      <c r="I3148" s="6"/>
      <c r="J3148" s="6"/>
      <c r="K3148" s="6"/>
      <c r="L3148" s="6"/>
      <c r="M3148" s="6"/>
      <c r="N3148" s="6"/>
      <c r="O3148" s="6"/>
      <c r="P3148" s="6"/>
      <c r="Q3148" s="6"/>
      <c r="R3148" s="6"/>
      <c r="S3148" s="6"/>
      <c r="T3148" s="6"/>
    </row>
    <row r="3149" spans="6:20" x14ac:dyDescent="0.2">
      <c r="F3149" s="6"/>
      <c r="G3149" s="6"/>
      <c r="H3149" s="6"/>
      <c r="I3149" s="6"/>
      <c r="J3149" s="6"/>
      <c r="K3149" s="6"/>
      <c r="L3149" s="6"/>
      <c r="M3149" s="6"/>
      <c r="N3149" s="6"/>
      <c r="O3149" s="6"/>
      <c r="P3149" s="6"/>
      <c r="Q3149" s="6"/>
      <c r="R3149" s="6"/>
      <c r="S3149" s="6"/>
      <c r="T3149" s="6"/>
    </row>
    <row r="3150" spans="6:20" x14ac:dyDescent="0.2">
      <c r="F3150" s="6"/>
      <c r="G3150" s="6"/>
      <c r="H3150" s="6"/>
      <c r="I3150" s="6"/>
      <c r="J3150" s="6"/>
      <c r="K3150" s="6"/>
      <c r="L3150" s="6"/>
      <c r="M3150" s="6"/>
      <c r="N3150" s="6"/>
      <c r="O3150" s="6"/>
      <c r="P3150" s="6"/>
      <c r="Q3150" s="6"/>
      <c r="R3150" s="6"/>
      <c r="S3150" s="6"/>
      <c r="T3150" s="6"/>
    </row>
    <row r="3151" spans="6:20" x14ac:dyDescent="0.2">
      <c r="F3151" s="6"/>
      <c r="G3151" s="6"/>
      <c r="H3151" s="6"/>
      <c r="I3151" s="6"/>
      <c r="J3151" s="6"/>
      <c r="K3151" s="6"/>
      <c r="L3151" s="6"/>
      <c r="M3151" s="6"/>
      <c r="N3151" s="6"/>
      <c r="O3151" s="6"/>
      <c r="P3151" s="6"/>
      <c r="Q3151" s="6"/>
      <c r="R3151" s="6"/>
      <c r="S3151" s="6"/>
      <c r="T3151" s="6"/>
    </row>
    <row r="3152" spans="6:20" x14ac:dyDescent="0.2">
      <c r="F3152" s="6"/>
      <c r="G3152" s="6"/>
      <c r="H3152" s="6"/>
      <c r="I3152" s="6"/>
      <c r="J3152" s="6"/>
      <c r="K3152" s="6"/>
      <c r="L3152" s="6"/>
      <c r="M3152" s="6"/>
      <c r="N3152" s="6"/>
      <c r="O3152" s="6"/>
      <c r="P3152" s="6"/>
      <c r="Q3152" s="6"/>
      <c r="R3152" s="6"/>
      <c r="S3152" s="6"/>
      <c r="T3152" s="6"/>
    </row>
    <row r="3153" spans="6:20" x14ac:dyDescent="0.2">
      <c r="F3153" s="6"/>
      <c r="G3153" s="6"/>
      <c r="H3153" s="6"/>
      <c r="I3153" s="6"/>
      <c r="J3153" s="6"/>
      <c r="K3153" s="6"/>
      <c r="L3153" s="6"/>
      <c r="M3153" s="6"/>
      <c r="N3153" s="6"/>
      <c r="O3153" s="6"/>
      <c r="P3153" s="6"/>
      <c r="Q3153" s="6"/>
      <c r="R3153" s="6"/>
      <c r="S3153" s="6"/>
      <c r="T3153" s="6"/>
    </row>
    <row r="3154" spans="6:20" x14ac:dyDescent="0.2">
      <c r="F3154" s="6"/>
      <c r="G3154" s="6"/>
      <c r="H3154" s="6"/>
      <c r="I3154" s="6"/>
      <c r="J3154" s="6"/>
      <c r="K3154" s="6"/>
      <c r="L3154" s="6"/>
      <c r="M3154" s="6"/>
      <c r="N3154" s="6"/>
      <c r="O3154" s="6"/>
      <c r="P3154" s="6"/>
      <c r="Q3154" s="6"/>
      <c r="R3154" s="6"/>
      <c r="S3154" s="6"/>
      <c r="T3154" s="6"/>
    </row>
    <row r="3155" spans="6:20" x14ac:dyDescent="0.2">
      <c r="F3155" s="6"/>
      <c r="G3155" s="6"/>
      <c r="H3155" s="6"/>
      <c r="I3155" s="6"/>
      <c r="J3155" s="6"/>
      <c r="K3155" s="6"/>
      <c r="L3155" s="6"/>
      <c r="M3155" s="6"/>
      <c r="N3155" s="6"/>
      <c r="O3155" s="6"/>
      <c r="P3155" s="6"/>
      <c r="Q3155" s="6"/>
      <c r="R3155" s="6"/>
      <c r="S3155" s="6"/>
      <c r="T3155" s="6"/>
    </row>
    <row r="3156" spans="6:20" x14ac:dyDescent="0.2">
      <c r="F3156" s="6"/>
      <c r="G3156" s="6"/>
      <c r="H3156" s="6"/>
      <c r="I3156" s="6"/>
      <c r="J3156" s="6"/>
      <c r="K3156" s="6"/>
      <c r="L3156" s="6"/>
      <c r="M3156" s="6"/>
      <c r="N3156" s="6"/>
      <c r="O3156" s="6"/>
      <c r="P3156" s="6"/>
      <c r="Q3156" s="6"/>
      <c r="R3156" s="6"/>
      <c r="S3156" s="6"/>
      <c r="T3156" s="6"/>
    </row>
    <row r="3157" spans="6:20" x14ac:dyDescent="0.2">
      <c r="F3157" s="6"/>
      <c r="G3157" s="6"/>
      <c r="H3157" s="6"/>
      <c r="I3157" s="6"/>
      <c r="J3157" s="6"/>
      <c r="K3157" s="6"/>
      <c r="L3157" s="6"/>
      <c r="M3157" s="6"/>
      <c r="N3157" s="6"/>
      <c r="O3157" s="6"/>
      <c r="P3157" s="6"/>
      <c r="Q3157" s="6"/>
      <c r="R3157" s="6"/>
      <c r="S3157" s="6"/>
      <c r="T3157" s="6"/>
    </row>
    <row r="3158" spans="6:20" x14ac:dyDescent="0.2">
      <c r="F3158" s="6"/>
      <c r="G3158" s="6"/>
      <c r="H3158" s="6"/>
      <c r="I3158" s="6"/>
      <c r="J3158" s="6"/>
      <c r="K3158" s="6"/>
      <c r="L3158" s="6"/>
      <c r="M3158" s="6"/>
      <c r="N3158" s="6"/>
      <c r="O3158" s="6"/>
      <c r="P3158" s="6"/>
      <c r="Q3158" s="6"/>
      <c r="R3158" s="6"/>
      <c r="S3158" s="6"/>
      <c r="T3158" s="6"/>
    </row>
    <row r="3159" spans="6:20" x14ac:dyDescent="0.2">
      <c r="F3159" s="6"/>
      <c r="G3159" s="6"/>
      <c r="H3159" s="6"/>
      <c r="I3159" s="6"/>
      <c r="J3159" s="6"/>
      <c r="K3159" s="6"/>
      <c r="L3159" s="6"/>
      <c r="M3159" s="6"/>
      <c r="N3159" s="6"/>
      <c r="O3159" s="6"/>
      <c r="P3159" s="6"/>
      <c r="Q3159" s="6"/>
      <c r="R3159" s="6"/>
      <c r="S3159" s="6"/>
      <c r="T3159" s="6"/>
    </row>
    <row r="3160" spans="6:20" x14ac:dyDescent="0.2">
      <c r="F3160" s="6"/>
      <c r="G3160" s="6"/>
      <c r="H3160" s="6"/>
      <c r="I3160" s="6"/>
      <c r="J3160" s="6"/>
      <c r="K3160" s="6"/>
      <c r="L3160" s="6"/>
      <c r="M3160" s="6"/>
      <c r="N3160" s="6"/>
      <c r="O3160" s="6"/>
      <c r="P3160" s="6"/>
      <c r="Q3160" s="6"/>
      <c r="R3160" s="6"/>
      <c r="S3160" s="6"/>
      <c r="T3160" s="6"/>
    </row>
    <row r="3161" spans="6:20" x14ac:dyDescent="0.2">
      <c r="F3161" s="6"/>
      <c r="G3161" s="6"/>
      <c r="H3161" s="6"/>
      <c r="I3161" s="6"/>
      <c r="J3161" s="6"/>
      <c r="K3161" s="6"/>
      <c r="L3161" s="6"/>
      <c r="M3161" s="6"/>
      <c r="N3161" s="6"/>
      <c r="O3161" s="6"/>
      <c r="P3161" s="6"/>
      <c r="Q3161" s="6"/>
      <c r="R3161" s="6"/>
      <c r="S3161" s="6"/>
      <c r="T3161" s="6"/>
    </row>
    <row r="3162" spans="6:20" x14ac:dyDescent="0.2">
      <c r="F3162" s="6"/>
      <c r="G3162" s="6"/>
      <c r="H3162" s="6"/>
      <c r="I3162" s="6"/>
      <c r="J3162" s="6"/>
      <c r="K3162" s="6"/>
      <c r="L3162" s="6"/>
      <c r="M3162" s="6"/>
      <c r="N3162" s="6"/>
      <c r="O3162" s="6"/>
      <c r="P3162" s="6"/>
      <c r="Q3162" s="6"/>
      <c r="R3162" s="6"/>
      <c r="S3162" s="6"/>
      <c r="T3162" s="6"/>
    </row>
    <row r="3163" spans="6:20" x14ac:dyDescent="0.2">
      <c r="F3163" s="6"/>
      <c r="G3163" s="6"/>
      <c r="H3163" s="6"/>
      <c r="I3163" s="6"/>
      <c r="J3163" s="6"/>
      <c r="K3163" s="6"/>
      <c r="L3163" s="6"/>
      <c r="M3163" s="6"/>
      <c r="N3163" s="6"/>
      <c r="O3163" s="6"/>
      <c r="P3163" s="6"/>
      <c r="Q3163" s="6"/>
      <c r="R3163" s="6"/>
      <c r="S3163" s="6"/>
      <c r="T3163" s="6"/>
    </row>
    <row r="3164" spans="6:20" x14ac:dyDescent="0.2">
      <c r="F3164" s="6"/>
      <c r="G3164" s="6"/>
      <c r="H3164" s="6"/>
      <c r="I3164" s="6"/>
      <c r="J3164" s="6"/>
      <c r="K3164" s="6"/>
      <c r="L3164" s="6"/>
      <c r="M3164" s="6"/>
      <c r="N3164" s="6"/>
      <c r="O3164" s="6"/>
      <c r="P3164" s="6"/>
      <c r="Q3164" s="6"/>
      <c r="R3164" s="6"/>
      <c r="S3164" s="6"/>
      <c r="T3164" s="6"/>
    </row>
    <row r="3165" spans="6:20" x14ac:dyDescent="0.2">
      <c r="F3165" s="6"/>
      <c r="G3165" s="6"/>
      <c r="H3165" s="6"/>
      <c r="I3165" s="6"/>
      <c r="J3165" s="6"/>
      <c r="K3165" s="6"/>
      <c r="L3165" s="6"/>
      <c r="M3165" s="6"/>
      <c r="N3165" s="6"/>
      <c r="O3165" s="6"/>
      <c r="P3165" s="6"/>
      <c r="Q3165" s="6"/>
      <c r="R3165" s="6"/>
      <c r="S3165" s="6"/>
      <c r="T3165" s="6"/>
    </row>
    <row r="3166" spans="6:20" x14ac:dyDescent="0.2">
      <c r="F3166" s="6"/>
      <c r="G3166" s="6"/>
      <c r="H3166" s="6"/>
      <c r="I3166" s="6"/>
      <c r="J3166" s="6"/>
      <c r="K3166" s="6"/>
      <c r="L3166" s="6"/>
      <c r="M3166" s="6"/>
      <c r="N3166" s="6"/>
      <c r="O3166" s="6"/>
      <c r="P3166" s="6"/>
      <c r="Q3166" s="6"/>
      <c r="R3166" s="6"/>
      <c r="S3166" s="6"/>
      <c r="T3166" s="6"/>
    </row>
    <row r="3167" spans="6:20" x14ac:dyDescent="0.2">
      <c r="F3167" s="6"/>
      <c r="G3167" s="6"/>
      <c r="H3167" s="6"/>
      <c r="I3167" s="6"/>
      <c r="J3167" s="6"/>
      <c r="K3167" s="6"/>
      <c r="L3167" s="6"/>
      <c r="M3167" s="6"/>
      <c r="N3167" s="6"/>
      <c r="O3167" s="6"/>
      <c r="P3167" s="6"/>
      <c r="Q3167" s="6"/>
      <c r="R3167" s="6"/>
      <c r="S3167" s="6"/>
      <c r="T3167" s="6"/>
    </row>
    <row r="3168" spans="6:20" x14ac:dyDescent="0.2">
      <c r="F3168" s="6"/>
      <c r="G3168" s="6"/>
      <c r="H3168" s="6"/>
      <c r="I3168" s="6"/>
      <c r="J3168" s="6"/>
      <c r="K3168" s="6"/>
      <c r="L3168" s="6"/>
      <c r="M3168" s="6"/>
      <c r="N3168" s="6"/>
      <c r="O3168" s="6"/>
      <c r="P3168" s="6"/>
      <c r="Q3168" s="6"/>
      <c r="R3168" s="6"/>
      <c r="S3168" s="6"/>
      <c r="T3168" s="6"/>
    </row>
    <row r="3169" spans="6:20" x14ac:dyDescent="0.2">
      <c r="F3169" s="6"/>
      <c r="G3169" s="6"/>
      <c r="H3169" s="6"/>
      <c r="I3169" s="6"/>
      <c r="J3169" s="6"/>
      <c r="K3169" s="6"/>
      <c r="L3169" s="6"/>
      <c r="M3169" s="6"/>
      <c r="N3169" s="6"/>
      <c r="O3169" s="6"/>
      <c r="P3169" s="6"/>
      <c r="Q3169" s="6"/>
      <c r="R3169" s="6"/>
      <c r="S3169" s="6"/>
      <c r="T3169" s="6"/>
    </row>
    <row r="3170" spans="6:20" x14ac:dyDescent="0.2">
      <c r="F3170" s="6"/>
      <c r="G3170" s="6"/>
      <c r="H3170" s="6"/>
      <c r="I3170" s="6"/>
      <c r="J3170" s="6"/>
      <c r="K3170" s="6"/>
      <c r="L3170" s="6"/>
      <c r="M3170" s="6"/>
      <c r="N3170" s="6"/>
      <c r="O3170" s="6"/>
      <c r="P3170" s="6"/>
      <c r="Q3170" s="6"/>
      <c r="R3170" s="6"/>
      <c r="S3170" s="6"/>
      <c r="T3170" s="6"/>
    </row>
    <row r="3171" spans="6:20" x14ac:dyDescent="0.2">
      <c r="F3171" s="6"/>
      <c r="G3171" s="6"/>
      <c r="H3171" s="6"/>
      <c r="I3171" s="6"/>
      <c r="J3171" s="6"/>
      <c r="K3171" s="6"/>
      <c r="L3171" s="6"/>
      <c r="M3171" s="6"/>
      <c r="N3171" s="6"/>
      <c r="O3171" s="6"/>
      <c r="P3171" s="6"/>
      <c r="Q3171" s="6"/>
      <c r="R3171" s="6"/>
      <c r="S3171" s="6"/>
      <c r="T3171" s="6"/>
    </row>
    <row r="3172" spans="6:20" x14ac:dyDescent="0.2">
      <c r="F3172" s="6"/>
      <c r="G3172" s="6"/>
      <c r="H3172" s="6"/>
      <c r="I3172" s="6"/>
      <c r="J3172" s="6"/>
      <c r="K3172" s="6"/>
      <c r="L3172" s="6"/>
      <c r="M3172" s="6"/>
      <c r="N3172" s="6"/>
      <c r="O3172" s="6"/>
      <c r="P3172" s="6"/>
      <c r="Q3172" s="6"/>
      <c r="R3172" s="6"/>
      <c r="S3172" s="6"/>
      <c r="T3172" s="6"/>
    </row>
    <row r="3173" spans="6:20" x14ac:dyDescent="0.2">
      <c r="F3173" s="6"/>
      <c r="G3173" s="6"/>
      <c r="H3173" s="6"/>
      <c r="I3173" s="6"/>
      <c r="J3173" s="6"/>
      <c r="K3173" s="6"/>
      <c r="L3173" s="6"/>
      <c r="M3173" s="6"/>
      <c r="N3173" s="6"/>
      <c r="O3173" s="6"/>
      <c r="P3173" s="6"/>
      <c r="Q3173" s="6"/>
      <c r="R3173" s="6"/>
      <c r="S3173" s="6"/>
      <c r="T3173" s="6"/>
    </row>
    <row r="3174" spans="6:20" x14ac:dyDescent="0.2">
      <c r="F3174" s="6"/>
      <c r="G3174" s="6"/>
      <c r="H3174" s="6"/>
      <c r="I3174" s="6"/>
      <c r="J3174" s="6"/>
      <c r="K3174" s="6"/>
      <c r="L3174" s="6"/>
      <c r="M3174" s="6"/>
      <c r="N3174" s="6"/>
      <c r="O3174" s="6"/>
      <c r="P3174" s="6"/>
      <c r="Q3174" s="6"/>
      <c r="R3174" s="6"/>
      <c r="S3174" s="6"/>
      <c r="T3174" s="6"/>
    </row>
    <row r="3175" spans="6:20" x14ac:dyDescent="0.2">
      <c r="F3175" s="6"/>
      <c r="G3175" s="6"/>
      <c r="H3175" s="6"/>
      <c r="I3175" s="6"/>
      <c r="J3175" s="6"/>
      <c r="K3175" s="6"/>
      <c r="L3175" s="6"/>
      <c r="M3175" s="6"/>
      <c r="N3175" s="6"/>
      <c r="O3175" s="6"/>
      <c r="P3175" s="6"/>
      <c r="Q3175" s="6"/>
      <c r="R3175" s="6"/>
      <c r="S3175" s="6"/>
      <c r="T3175" s="6"/>
    </row>
    <row r="3176" spans="6:20" x14ac:dyDescent="0.2">
      <c r="F3176" s="6"/>
      <c r="G3176" s="6"/>
      <c r="H3176" s="6"/>
      <c r="I3176" s="6"/>
      <c r="J3176" s="6"/>
      <c r="K3176" s="6"/>
      <c r="L3176" s="6"/>
      <c r="M3176" s="6"/>
      <c r="N3176" s="6"/>
      <c r="O3176" s="6"/>
      <c r="P3176" s="6"/>
      <c r="Q3176" s="6"/>
      <c r="R3176" s="6"/>
      <c r="S3176" s="6"/>
      <c r="T3176" s="6"/>
    </row>
    <row r="3177" spans="6:20" x14ac:dyDescent="0.2">
      <c r="F3177" s="6"/>
      <c r="G3177" s="6"/>
      <c r="H3177" s="6"/>
      <c r="I3177" s="6"/>
      <c r="J3177" s="6"/>
      <c r="K3177" s="6"/>
      <c r="L3177" s="6"/>
      <c r="M3177" s="6"/>
      <c r="N3177" s="6"/>
      <c r="O3177" s="6"/>
      <c r="P3177" s="6"/>
      <c r="Q3177" s="6"/>
      <c r="R3177" s="6"/>
      <c r="S3177" s="6"/>
      <c r="T3177" s="6"/>
    </row>
    <row r="3178" spans="6:20" x14ac:dyDescent="0.2">
      <c r="F3178" s="6"/>
      <c r="G3178" s="6"/>
      <c r="H3178" s="6"/>
      <c r="I3178" s="6"/>
      <c r="J3178" s="6"/>
      <c r="K3178" s="6"/>
      <c r="L3178" s="6"/>
      <c r="M3178" s="6"/>
      <c r="N3178" s="6"/>
      <c r="O3178" s="6"/>
      <c r="P3178" s="6"/>
      <c r="Q3178" s="6"/>
      <c r="R3178" s="6"/>
      <c r="S3178" s="6"/>
      <c r="T3178" s="6"/>
    </row>
    <row r="3179" spans="6:20" x14ac:dyDescent="0.2">
      <c r="F3179" s="6"/>
      <c r="G3179" s="6"/>
      <c r="H3179" s="6"/>
      <c r="I3179" s="6"/>
      <c r="J3179" s="6"/>
      <c r="K3179" s="6"/>
      <c r="L3179" s="6"/>
      <c r="M3179" s="6"/>
      <c r="N3179" s="6"/>
      <c r="O3179" s="6"/>
      <c r="P3179" s="6"/>
      <c r="Q3179" s="6"/>
      <c r="R3179" s="6"/>
      <c r="S3179" s="6"/>
      <c r="T3179" s="6"/>
    </row>
    <row r="3180" spans="6:20" x14ac:dyDescent="0.2">
      <c r="F3180" s="6"/>
      <c r="G3180" s="6"/>
      <c r="H3180" s="6"/>
      <c r="I3180" s="6"/>
      <c r="J3180" s="6"/>
      <c r="K3180" s="6"/>
      <c r="L3180" s="6"/>
      <c r="M3180" s="6"/>
      <c r="N3180" s="6"/>
      <c r="O3180" s="6"/>
      <c r="P3180" s="6"/>
      <c r="Q3180" s="6"/>
      <c r="R3180" s="6"/>
      <c r="S3180" s="6"/>
      <c r="T3180" s="6"/>
    </row>
    <row r="3181" spans="6:20" x14ac:dyDescent="0.2">
      <c r="F3181" s="6"/>
      <c r="G3181" s="6"/>
      <c r="H3181" s="6"/>
      <c r="I3181" s="6"/>
      <c r="J3181" s="6"/>
      <c r="K3181" s="6"/>
      <c r="L3181" s="6"/>
      <c r="M3181" s="6"/>
      <c r="N3181" s="6"/>
      <c r="O3181" s="6"/>
      <c r="P3181" s="6"/>
      <c r="Q3181" s="6"/>
      <c r="R3181" s="6"/>
      <c r="S3181" s="6"/>
      <c r="T3181" s="6"/>
    </row>
    <row r="3182" spans="6:20" x14ac:dyDescent="0.2">
      <c r="F3182" s="6"/>
      <c r="G3182" s="6"/>
      <c r="H3182" s="6"/>
      <c r="I3182" s="6"/>
      <c r="J3182" s="6"/>
      <c r="K3182" s="6"/>
      <c r="L3182" s="6"/>
      <c r="M3182" s="6"/>
      <c r="N3182" s="6"/>
      <c r="O3182" s="6"/>
      <c r="P3182" s="6"/>
      <c r="Q3182" s="6"/>
      <c r="R3182" s="6"/>
      <c r="S3182" s="6"/>
      <c r="T3182" s="6"/>
    </row>
    <row r="3183" spans="6:20" x14ac:dyDescent="0.2">
      <c r="F3183" s="6"/>
      <c r="G3183" s="6"/>
      <c r="H3183" s="6"/>
      <c r="I3183" s="6"/>
      <c r="J3183" s="6"/>
      <c r="K3183" s="6"/>
      <c r="L3183" s="6"/>
      <c r="M3183" s="6"/>
      <c r="N3183" s="6"/>
      <c r="O3183" s="6"/>
      <c r="P3183" s="6"/>
      <c r="Q3183" s="6"/>
      <c r="R3183" s="6"/>
      <c r="S3183" s="6"/>
      <c r="T3183" s="6"/>
    </row>
    <row r="3184" spans="6:20" x14ac:dyDescent="0.2">
      <c r="F3184" s="6"/>
      <c r="G3184" s="6"/>
      <c r="H3184" s="6"/>
      <c r="I3184" s="6"/>
      <c r="J3184" s="6"/>
      <c r="K3184" s="6"/>
      <c r="L3184" s="6"/>
      <c r="M3184" s="6"/>
      <c r="N3184" s="6"/>
      <c r="O3184" s="6"/>
      <c r="P3184" s="6"/>
      <c r="Q3184" s="6"/>
      <c r="R3184" s="6"/>
      <c r="S3184" s="6"/>
      <c r="T3184" s="6"/>
    </row>
    <row r="3185" spans="6:20" x14ac:dyDescent="0.2">
      <c r="F3185" s="6"/>
      <c r="G3185" s="6"/>
      <c r="H3185" s="6"/>
      <c r="I3185" s="6"/>
      <c r="J3185" s="6"/>
      <c r="K3185" s="6"/>
      <c r="L3185" s="6"/>
      <c r="M3185" s="6"/>
      <c r="N3185" s="6"/>
      <c r="O3185" s="6"/>
      <c r="P3185" s="6"/>
      <c r="Q3185" s="6"/>
      <c r="R3185" s="6"/>
      <c r="S3185" s="6"/>
      <c r="T3185" s="6"/>
    </row>
    <row r="3186" spans="6:20" x14ac:dyDescent="0.2">
      <c r="F3186" s="6"/>
      <c r="G3186" s="6"/>
      <c r="H3186" s="6"/>
      <c r="I3186" s="6"/>
      <c r="J3186" s="6"/>
      <c r="K3186" s="6"/>
      <c r="L3186" s="6"/>
      <c r="M3186" s="6"/>
      <c r="N3186" s="6"/>
      <c r="O3186" s="6"/>
      <c r="P3186" s="6"/>
      <c r="Q3186" s="6"/>
      <c r="R3186" s="6"/>
      <c r="S3186" s="6"/>
      <c r="T3186" s="6"/>
    </row>
    <row r="3187" spans="6:20" x14ac:dyDescent="0.2">
      <c r="F3187" s="6"/>
      <c r="G3187" s="6"/>
      <c r="H3187" s="6"/>
      <c r="I3187" s="6"/>
      <c r="J3187" s="6"/>
      <c r="K3187" s="6"/>
      <c r="L3187" s="6"/>
      <c r="M3187" s="6"/>
      <c r="N3187" s="6"/>
      <c r="O3187" s="6"/>
      <c r="P3187" s="6"/>
      <c r="Q3187" s="6"/>
      <c r="R3187" s="6"/>
      <c r="S3187" s="6"/>
      <c r="T3187" s="6"/>
    </row>
    <row r="3188" spans="6:20" x14ac:dyDescent="0.2">
      <c r="F3188" s="6"/>
      <c r="G3188" s="6"/>
      <c r="H3188" s="6"/>
      <c r="I3188" s="6"/>
      <c r="J3188" s="6"/>
      <c r="K3188" s="6"/>
      <c r="L3188" s="6"/>
      <c r="M3188" s="6"/>
      <c r="N3188" s="6"/>
      <c r="O3188" s="6"/>
      <c r="P3188" s="6"/>
      <c r="Q3188" s="6"/>
      <c r="R3188" s="6"/>
      <c r="S3188" s="6"/>
      <c r="T3188" s="6"/>
    </row>
    <row r="3189" spans="6:20" x14ac:dyDescent="0.2">
      <c r="F3189" s="6"/>
      <c r="G3189" s="6"/>
      <c r="H3189" s="6"/>
      <c r="I3189" s="6"/>
      <c r="J3189" s="6"/>
      <c r="K3189" s="6"/>
      <c r="L3189" s="6"/>
      <c r="M3189" s="6"/>
      <c r="N3189" s="6"/>
      <c r="O3189" s="6"/>
      <c r="P3189" s="6"/>
      <c r="Q3189" s="6"/>
      <c r="R3189" s="6"/>
      <c r="S3189" s="6"/>
      <c r="T3189" s="6"/>
    </row>
    <row r="3190" spans="6:20" x14ac:dyDescent="0.2">
      <c r="F3190" s="6"/>
      <c r="G3190" s="6"/>
      <c r="H3190" s="6"/>
      <c r="I3190" s="6"/>
      <c r="J3190" s="6"/>
      <c r="K3190" s="6"/>
      <c r="L3190" s="6"/>
      <c r="M3190" s="6"/>
      <c r="N3190" s="6"/>
      <c r="O3190" s="6"/>
      <c r="P3190" s="6"/>
      <c r="Q3190" s="6"/>
      <c r="R3190" s="6"/>
      <c r="S3190" s="6"/>
      <c r="T3190" s="6"/>
    </row>
    <row r="3191" spans="6:20" x14ac:dyDescent="0.2">
      <c r="F3191" s="6"/>
      <c r="G3191" s="6"/>
      <c r="H3191" s="6"/>
      <c r="I3191" s="6"/>
      <c r="J3191" s="6"/>
      <c r="K3191" s="6"/>
      <c r="L3191" s="6"/>
      <c r="M3191" s="6"/>
      <c r="N3191" s="6"/>
      <c r="O3191" s="6"/>
      <c r="P3191" s="6"/>
      <c r="Q3191" s="6"/>
      <c r="R3191" s="6"/>
      <c r="S3191" s="6"/>
      <c r="T3191" s="6"/>
    </row>
    <row r="3192" spans="6:20" x14ac:dyDescent="0.2">
      <c r="F3192" s="6"/>
      <c r="G3192" s="6"/>
      <c r="H3192" s="6"/>
      <c r="I3192" s="6"/>
      <c r="J3192" s="6"/>
      <c r="K3192" s="6"/>
      <c r="L3192" s="6"/>
      <c r="M3192" s="6"/>
      <c r="N3192" s="6"/>
      <c r="O3192" s="6"/>
      <c r="P3192" s="6"/>
      <c r="Q3192" s="6"/>
      <c r="R3192" s="6"/>
      <c r="S3192" s="6"/>
      <c r="T3192" s="6"/>
    </row>
    <row r="3193" spans="6:20" x14ac:dyDescent="0.2">
      <c r="F3193" s="6"/>
      <c r="G3193" s="6"/>
      <c r="H3193" s="6"/>
      <c r="I3193" s="6"/>
      <c r="J3193" s="6"/>
      <c r="K3193" s="6"/>
      <c r="L3193" s="6"/>
      <c r="M3193" s="6"/>
      <c r="N3193" s="6"/>
      <c r="O3193" s="6"/>
      <c r="P3193" s="6"/>
      <c r="Q3193" s="6"/>
      <c r="R3193" s="6"/>
      <c r="S3193" s="6"/>
      <c r="T3193" s="6"/>
    </row>
    <row r="3194" spans="6:20" x14ac:dyDescent="0.2">
      <c r="F3194" s="6"/>
      <c r="G3194" s="6"/>
      <c r="H3194" s="6"/>
      <c r="I3194" s="6"/>
      <c r="J3194" s="6"/>
      <c r="K3194" s="6"/>
      <c r="L3194" s="6"/>
      <c r="M3194" s="6"/>
      <c r="N3194" s="6"/>
      <c r="O3194" s="6"/>
      <c r="P3194" s="6"/>
      <c r="Q3194" s="6"/>
      <c r="R3194" s="6"/>
      <c r="S3194" s="6"/>
      <c r="T3194" s="6"/>
    </row>
    <row r="3195" spans="6:20" x14ac:dyDescent="0.2">
      <c r="F3195" s="6"/>
      <c r="G3195" s="6"/>
      <c r="H3195" s="6"/>
      <c r="I3195" s="6"/>
      <c r="J3195" s="6"/>
      <c r="K3195" s="6"/>
      <c r="L3195" s="6"/>
      <c r="M3195" s="6"/>
      <c r="N3195" s="6"/>
      <c r="O3195" s="6"/>
      <c r="P3195" s="6"/>
      <c r="Q3195" s="6"/>
      <c r="R3195" s="6"/>
      <c r="S3195" s="6"/>
      <c r="T3195" s="6"/>
    </row>
    <row r="3196" spans="6:20" x14ac:dyDescent="0.2">
      <c r="F3196" s="6"/>
      <c r="G3196" s="6"/>
      <c r="H3196" s="6"/>
      <c r="I3196" s="6"/>
      <c r="J3196" s="6"/>
      <c r="K3196" s="6"/>
      <c r="L3196" s="6"/>
      <c r="M3196" s="6"/>
      <c r="N3196" s="6"/>
      <c r="O3196" s="6"/>
      <c r="P3196" s="6"/>
      <c r="Q3196" s="6"/>
      <c r="R3196" s="6"/>
      <c r="S3196" s="6"/>
      <c r="T3196" s="6"/>
    </row>
    <row r="3197" spans="6:20" x14ac:dyDescent="0.2">
      <c r="F3197" s="6"/>
      <c r="G3197" s="6"/>
      <c r="H3197" s="6"/>
      <c r="I3197" s="6"/>
      <c r="J3197" s="6"/>
      <c r="K3197" s="6"/>
      <c r="L3197" s="6"/>
      <c r="M3197" s="6"/>
      <c r="N3197" s="6"/>
      <c r="O3197" s="6"/>
      <c r="P3197" s="6"/>
      <c r="Q3197" s="6"/>
      <c r="R3197" s="6"/>
      <c r="S3197" s="6"/>
      <c r="T3197" s="6"/>
    </row>
    <row r="3198" spans="6:20" x14ac:dyDescent="0.2">
      <c r="F3198" s="6"/>
      <c r="G3198" s="6"/>
      <c r="H3198" s="6"/>
      <c r="I3198" s="6"/>
      <c r="J3198" s="6"/>
      <c r="K3198" s="6"/>
      <c r="L3198" s="6"/>
      <c r="M3198" s="6"/>
      <c r="N3198" s="6"/>
      <c r="O3198" s="6"/>
      <c r="P3198" s="6"/>
      <c r="Q3198" s="6"/>
      <c r="R3198" s="6"/>
      <c r="S3198" s="6"/>
      <c r="T3198" s="6"/>
    </row>
    <row r="3199" spans="6:20" x14ac:dyDescent="0.2">
      <c r="F3199" s="6"/>
      <c r="G3199" s="6"/>
      <c r="H3199" s="6"/>
      <c r="I3199" s="6"/>
      <c r="J3199" s="6"/>
      <c r="K3199" s="6"/>
      <c r="L3199" s="6"/>
      <c r="M3199" s="6"/>
      <c r="N3199" s="6"/>
      <c r="O3199" s="6"/>
      <c r="P3199" s="6"/>
      <c r="Q3199" s="6"/>
      <c r="R3199" s="6"/>
      <c r="S3199" s="6"/>
      <c r="T3199" s="6"/>
    </row>
    <row r="3200" spans="6:20" x14ac:dyDescent="0.2">
      <c r="F3200" s="6"/>
      <c r="G3200" s="6"/>
      <c r="H3200" s="6"/>
      <c r="I3200" s="6"/>
      <c r="J3200" s="6"/>
      <c r="K3200" s="6"/>
      <c r="L3200" s="6"/>
      <c r="M3200" s="6"/>
      <c r="N3200" s="6"/>
      <c r="O3200" s="6"/>
      <c r="P3200" s="6"/>
      <c r="Q3200" s="6"/>
      <c r="R3200" s="6"/>
      <c r="S3200" s="6"/>
      <c r="T3200" s="6"/>
    </row>
    <row r="3201" spans="6:20" x14ac:dyDescent="0.2">
      <c r="F3201" s="6"/>
      <c r="G3201" s="6"/>
      <c r="H3201" s="6"/>
      <c r="I3201" s="6"/>
      <c r="J3201" s="6"/>
      <c r="K3201" s="6"/>
      <c r="L3201" s="6"/>
      <c r="M3201" s="6"/>
      <c r="N3201" s="6"/>
      <c r="O3201" s="6"/>
      <c r="P3201" s="6"/>
      <c r="Q3201" s="6"/>
      <c r="R3201" s="6"/>
      <c r="S3201" s="6"/>
      <c r="T3201" s="6"/>
    </row>
    <row r="3202" spans="6:20" x14ac:dyDescent="0.2">
      <c r="F3202" s="6"/>
      <c r="G3202" s="6"/>
      <c r="H3202" s="6"/>
      <c r="I3202" s="6"/>
      <c r="J3202" s="6"/>
      <c r="K3202" s="6"/>
      <c r="L3202" s="6"/>
      <c r="M3202" s="6"/>
      <c r="N3202" s="6"/>
      <c r="O3202" s="6"/>
      <c r="P3202" s="6"/>
      <c r="Q3202" s="6"/>
      <c r="R3202" s="6"/>
      <c r="S3202" s="6"/>
      <c r="T3202" s="6"/>
    </row>
    <row r="3203" spans="6:20" x14ac:dyDescent="0.2">
      <c r="F3203" s="6"/>
      <c r="G3203" s="6"/>
      <c r="H3203" s="6"/>
      <c r="I3203" s="6"/>
      <c r="J3203" s="6"/>
      <c r="K3203" s="6"/>
      <c r="L3203" s="6"/>
      <c r="M3203" s="6"/>
      <c r="N3203" s="6"/>
      <c r="O3203" s="6"/>
      <c r="P3203" s="6"/>
      <c r="Q3203" s="6"/>
      <c r="R3203" s="6"/>
      <c r="S3203" s="6"/>
      <c r="T3203" s="6"/>
    </row>
    <row r="3204" spans="6:20" x14ac:dyDescent="0.2">
      <c r="F3204" s="6"/>
      <c r="G3204" s="6"/>
      <c r="H3204" s="6"/>
      <c r="I3204" s="6"/>
      <c r="J3204" s="6"/>
      <c r="K3204" s="6"/>
      <c r="L3204" s="6"/>
      <c r="M3204" s="6"/>
      <c r="N3204" s="6"/>
      <c r="O3204" s="6"/>
      <c r="P3204" s="6"/>
      <c r="Q3204" s="6"/>
      <c r="R3204" s="6"/>
      <c r="S3204" s="6"/>
      <c r="T3204" s="6"/>
    </row>
    <row r="3205" spans="6:20" x14ac:dyDescent="0.2">
      <c r="F3205" s="6"/>
      <c r="G3205" s="6"/>
      <c r="H3205" s="6"/>
      <c r="I3205" s="6"/>
      <c r="J3205" s="6"/>
      <c r="K3205" s="6"/>
      <c r="L3205" s="6"/>
      <c r="M3205" s="6"/>
      <c r="N3205" s="6"/>
      <c r="O3205" s="6"/>
      <c r="P3205" s="6"/>
      <c r="Q3205" s="6"/>
      <c r="R3205" s="6"/>
      <c r="S3205" s="6"/>
      <c r="T3205" s="6"/>
    </row>
    <row r="3206" spans="6:20" x14ac:dyDescent="0.2">
      <c r="F3206" s="6"/>
      <c r="G3206" s="6"/>
      <c r="H3206" s="6"/>
      <c r="I3206" s="6"/>
      <c r="J3206" s="6"/>
      <c r="K3206" s="6"/>
      <c r="L3206" s="6"/>
      <c r="M3206" s="6"/>
      <c r="N3206" s="6"/>
      <c r="O3206" s="6"/>
      <c r="P3206" s="6"/>
      <c r="Q3206" s="6"/>
      <c r="R3206" s="6"/>
      <c r="S3206" s="6"/>
      <c r="T3206" s="6"/>
    </row>
    <row r="3207" spans="6:20" x14ac:dyDescent="0.2">
      <c r="F3207" s="6"/>
      <c r="G3207" s="6"/>
      <c r="H3207" s="6"/>
      <c r="I3207" s="6"/>
      <c r="J3207" s="6"/>
      <c r="K3207" s="6"/>
      <c r="L3207" s="6"/>
      <c r="M3207" s="6"/>
      <c r="N3207" s="6"/>
      <c r="O3207" s="6"/>
      <c r="P3207" s="6"/>
      <c r="Q3207" s="6"/>
      <c r="R3207" s="6"/>
      <c r="S3207" s="6"/>
      <c r="T3207" s="6"/>
    </row>
    <row r="3208" spans="6:20" x14ac:dyDescent="0.2">
      <c r="F3208" s="6"/>
      <c r="G3208" s="6"/>
      <c r="H3208" s="6"/>
      <c r="I3208" s="6"/>
      <c r="J3208" s="6"/>
      <c r="K3208" s="6"/>
      <c r="L3208" s="6"/>
      <c r="M3208" s="6"/>
      <c r="N3208" s="6"/>
      <c r="O3208" s="6"/>
      <c r="P3208" s="6"/>
      <c r="Q3208" s="6"/>
      <c r="R3208" s="6"/>
      <c r="S3208" s="6"/>
      <c r="T3208" s="6"/>
    </row>
    <row r="3209" spans="6:20" x14ac:dyDescent="0.2">
      <c r="F3209" s="6"/>
      <c r="G3209" s="6"/>
      <c r="H3209" s="6"/>
      <c r="I3209" s="6"/>
      <c r="J3209" s="6"/>
      <c r="K3209" s="6"/>
      <c r="L3209" s="6"/>
      <c r="M3209" s="6"/>
      <c r="N3209" s="6"/>
      <c r="O3209" s="6"/>
      <c r="P3209" s="6"/>
      <c r="Q3209" s="6"/>
      <c r="R3209" s="6"/>
      <c r="S3209" s="6"/>
      <c r="T3209" s="6"/>
    </row>
    <row r="3210" spans="6:20" x14ac:dyDescent="0.2">
      <c r="F3210" s="6"/>
      <c r="G3210" s="6"/>
      <c r="H3210" s="6"/>
      <c r="I3210" s="6"/>
      <c r="J3210" s="6"/>
      <c r="K3210" s="6"/>
      <c r="L3210" s="6"/>
      <c r="M3210" s="6"/>
      <c r="N3210" s="6"/>
      <c r="O3210" s="6"/>
      <c r="P3210" s="6"/>
      <c r="Q3210" s="6"/>
      <c r="R3210" s="6"/>
      <c r="S3210" s="6"/>
      <c r="T3210" s="6"/>
    </row>
    <row r="3211" spans="6:20" x14ac:dyDescent="0.2">
      <c r="F3211" s="6"/>
      <c r="G3211" s="6"/>
      <c r="H3211" s="6"/>
      <c r="I3211" s="6"/>
      <c r="J3211" s="6"/>
      <c r="K3211" s="6"/>
      <c r="L3211" s="6"/>
      <c r="M3211" s="6"/>
      <c r="N3211" s="6"/>
      <c r="O3211" s="6"/>
      <c r="P3211" s="6"/>
      <c r="Q3211" s="6"/>
      <c r="R3211" s="6"/>
      <c r="S3211" s="6"/>
      <c r="T3211" s="6"/>
    </row>
    <row r="3212" spans="6:20" x14ac:dyDescent="0.2">
      <c r="F3212" s="6"/>
      <c r="G3212" s="6"/>
      <c r="H3212" s="6"/>
      <c r="I3212" s="6"/>
      <c r="J3212" s="6"/>
      <c r="K3212" s="6"/>
      <c r="L3212" s="6"/>
      <c r="M3212" s="6"/>
      <c r="N3212" s="6"/>
      <c r="O3212" s="6"/>
      <c r="P3212" s="6"/>
      <c r="Q3212" s="6"/>
      <c r="R3212" s="6"/>
      <c r="S3212" s="6"/>
      <c r="T3212" s="6"/>
    </row>
    <row r="3213" spans="6:20" x14ac:dyDescent="0.2">
      <c r="F3213" s="6"/>
      <c r="G3213" s="6"/>
      <c r="H3213" s="6"/>
      <c r="I3213" s="6"/>
      <c r="J3213" s="6"/>
      <c r="K3213" s="6"/>
      <c r="L3213" s="6"/>
      <c r="M3213" s="6"/>
      <c r="N3213" s="6"/>
      <c r="O3213" s="6"/>
      <c r="P3213" s="6"/>
      <c r="Q3213" s="6"/>
      <c r="R3213" s="6"/>
      <c r="S3213" s="6"/>
      <c r="T3213" s="6"/>
    </row>
    <row r="3214" spans="6:20" x14ac:dyDescent="0.2">
      <c r="F3214" s="6"/>
      <c r="G3214" s="6"/>
      <c r="H3214" s="6"/>
      <c r="I3214" s="6"/>
      <c r="J3214" s="6"/>
      <c r="K3214" s="6"/>
      <c r="L3214" s="6"/>
      <c r="M3214" s="6"/>
      <c r="N3214" s="6"/>
      <c r="O3214" s="6"/>
      <c r="P3214" s="6"/>
      <c r="Q3214" s="6"/>
      <c r="R3214" s="6"/>
      <c r="S3214" s="6"/>
      <c r="T3214" s="6"/>
    </row>
    <row r="3215" spans="6:20" x14ac:dyDescent="0.2">
      <c r="F3215" s="6"/>
      <c r="G3215" s="6"/>
      <c r="H3215" s="6"/>
      <c r="I3215" s="6"/>
      <c r="J3215" s="6"/>
      <c r="K3215" s="6"/>
      <c r="L3215" s="6"/>
      <c r="M3215" s="6"/>
      <c r="N3215" s="6"/>
      <c r="O3215" s="6"/>
      <c r="P3215" s="6"/>
      <c r="Q3215" s="6"/>
      <c r="R3215" s="6"/>
      <c r="S3215" s="6"/>
      <c r="T3215" s="6"/>
    </row>
    <row r="3216" spans="6:20" x14ac:dyDescent="0.2">
      <c r="F3216" s="6"/>
      <c r="G3216" s="6"/>
      <c r="H3216" s="6"/>
      <c r="I3216" s="6"/>
      <c r="J3216" s="6"/>
      <c r="K3216" s="6"/>
      <c r="L3216" s="6"/>
      <c r="M3216" s="6"/>
      <c r="N3216" s="6"/>
      <c r="O3216" s="6"/>
      <c r="P3216" s="6"/>
      <c r="Q3216" s="6"/>
      <c r="R3216" s="6"/>
      <c r="S3216" s="6"/>
      <c r="T3216" s="6"/>
    </row>
    <row r="3217" spans="6:20" x14ac:dyDescent="0.2">
      <c r="F3217" s="6"/>
      <c r="G3217" s="6"/>
      <c r="H3217" s="6"/>
      <c r="I3217" s="6"/>
      <c r="J3217" s="6"/>
      <c r="K3217" s="6"/>
      <c r="L3217" s="6"/>
      <c r="M3217" s="6"/>
      <c r="N3217" s="6"/>
      <c r="O3217" s="6"/>
      <c r="P3217" s="6"/>
      <c r="Q3217" s="6"/>
      <c r="R3217" s="6"/>
      <c r="S3217" s="6"/>
      <c r="T3217" s="6"/>
    </row>
    <row r="3218" spans="6:20" x14ac:dyDescent="0.2">
      <c r="F3218" s="6"/>
      <c r="G3218" s="6"/>
      <c r="H3218" s="6"/>
      <c r="I3218" s="6"/>
      <c r="J3218" s="6"/>
      <c r="K3218" s="6"/>
      <c r="L3218" s="6"/>
      <c r="M3218" s="6"/>
      <c r="N3218" s="6"/>
      <c r="O3218" s="6"/>
      <c r="P3218" s="6"/>
      <c r="Q3218" s="6"/>
      <c r="R3218" s="6"/>
      <c r="S3218" s="6"/>
      <c r="T3218" s="6"/>
    </row>
    <row r="3219" spans="6:20" x14ac:dyDescent="0.2">
      <c r="F3219" s="6"/>
      <c r="G3219" s="6"/>
      <c r="H3219" s="6"/>
      <c r="I3219" s="6"/>
      <c r="J3219" s="6"/>
      <c r="K3219" s="6"/>
      <c r="L3219" s="6"/>
      <c r="M3219" s="6"/>
      <c r="N3219" s="6"/>
      <c r="O3219" s="6"/>
      <c r="P3219" s="6"/>
      <c r="Q3219" s="6"/>
      <c r="R3219" s="6"/>
      <c r="S3219" s="6"/>
      <c r="T3219" s="6"/>
    </row>
    <row r="3220" spans="6:20" x14ac:dyDescent="0.2">
      <c r="F3220" s="6"/>
      <c r="G3220" s="6"/>
      <c r="H3220" s="6"/>
      <c r="I3220" s="6"/>
      <c r="J3220" s="6"/>
      <c r="K3220" s="6"/>
      <c r="L3220" s="6"/>
      <c r="M3220" s="6"/>
      <c r="N3220" s="6"/>
      <c r="O3220" s="6"/>
      <c r="P3220" s="6"/>
      <c r="Q3220" s="6"/>
      <c r="R3220" s="6"/>
      <c r="S3220" s="6"/>
      <c r="T3220" s="6"/>
    </row>
    <row r="3221" spans="6:20" x14ac:dyDescent="0.2">
      <c r="F3221" s="6"/>
      <c r="G3221" s="6"/>
      <c r="H3221" s="6"/>
      <c r="I3221" s="6"/>
      <c r="J3221" s="6"/>
      <c r="K3221" s="6"/>
      <c r="L3221" s="6"/>
      <c r="M3221" s="6"/>
      <c r="N3221" s="6"/>
      <c r="O3221" s="6"/>
      <c r="P3221" s="6"/>
      <c r="Q3221" s="6"/>
      <c r="R3221" s="6"/>
      <c r="S3221" s="6"/>
      <c r="T3221" s="6"/>
    </row>
    <row r="3222" spans="6:20" x14ac:dyDescent="0.2">
      <c r="F3222" s="6"/>
      <c r="G3222" s="6"/>
      <c r="H3222" s="6"/>
      <c r="I3222" s="6"/>
      <c r="J3222" s="6"/>
      <c r="K3222" s="6"/>
      <c r="L3222" s="6"/>
      <c r="M3222" s="6"/>
      <c r="N3222" s="6"/>
      <c r="O3222" s="6"/>
      <c r="P3222" s="6"/>
      <c r="Q3222" s="6"/>
      <c r="R3222" s="6"/>
      <c r="S3222" s="6"/>
      <c r="T3222" s="6"/>
    </row>
    <row r="3223" spans="6:20" x14ac:dyDescent="0.2">
      <c r="F3223" s="6"/>
      <c r="G3223" s="6"/>
      <c r="H3223" s="6"/>
      <c r="I3223" s="6"/>
      <c r="J3223" s="6"/>
      <c r="K3223" s="6"/>
      <c r="L3223" s="6"/>
      <c r="M3223" s="6"/>
      <c r="N3223" s="6"/>
      <c r="O3223" s="6"/>
      <c r="P3223" s="6"/>
      <c r="Q3223" s="6"/>
      <c r="R3223" s="6"/>
      <c r="S3223" s="6"/>
      <c r="T3223" s="6"/>
    </row>
    <row r="3224" spans="6:20" x14ac:dyDescent="0.2">
      <c r="F3224" s="6"/>
      <c r="G3224" s="6"/>
      <c r="H3224" s="6"/>
      <c r="I3224" s="6"/>
      <c r="J3224" s="6"/>
      <c r="K3224" s="6"/>
      <c r="L3224" s="6"/>
      <c r="M3224" s="6"/>
      <c r="N3224" s="6"/>
      <c r="O3224" s="6"/>
      <c r="P3224" s="6"/>
      <c r="Q3224" s="6"/>
      <c r="R3224" s="6"/>
      <c r="S3224" s="6"/>
      <c r="T3224" s="6"/>
    </row>
    <row r="3225" spans="6:20" x14ac:dyDescent="0.2">
      <c r="F3225" s="6"/>
      <c r="G3225" s="6"/>
      <c r="H3225" s="6"/>
      <c r="I3225" s="6"/>
      <c r="J3225" s="6"/>
      <c r="K3225" s="6"/>
      <c r="L3225" s="6"/>
      <c r="M3225" s="6"/>
      <c r="N3225" s="6"/>
      <c r="O3225" s="6"/>
      <c r="P3225" s="6"/>
      <c r="Q3225" s="6"/>
      <c r="R3225" s="6"/>
      <c r="S3225" s="6"/>
      <c r="T3225" s="6"/>
    </row>
    <row r="3226" spans="6:20" x14ac:dyDescent="0.2">
      <c r="F3226" s="6"/>
      <c r="G3226" s="6"/>
      <c r="H3226" s="6"/>
      <c r="I3226" s="6"/>
      <c r="J3226" s="6"/>
      <c r="K3226" s="6"/>
      <c r="L3226" s="6"/>
      <c r="M3226" s="6"/>
      <c r="N3226" s="6"/>
      <c r="O3226" s="6"/>
      <c r="P3226" s="6"/>
      <c r="Q3226" s="6"/>
      <c r="R3226" s="6"/>
      <c r="S3226" s="6"/>
      <c r="T3226" s="6"/>
    </row>
    <row r="3227" spans="6:20" x14ac:dyDescent="0.2">
      <c r="F3227" s="6"/>
      <c r="G3227" s="6"/>
      <c r="H3227" s="6"/>
      <c r="I3227" s="6"/>
      <c r="J3227" s="6"/>
      <c r="K3227" s="6"/>
      <c r="L3227" s="6"/>
      <c r="M3227" s="6"/>
      <c r="N3227" s="6"/>
      <c r="O3227" s="6"/>
      <c r="P3227" s="6"/>
      <c r="Q3227" s="6"/>
      <c r="R3227" s="6"/>
      <c r="S3227" s="6"/>
      <c r="T3227" s="6"/>
    </row>
    <row r="3228" spans="6:20" x14ac:dyDescent="0.2">
      <c r="F3228" s="6"/>
      <c r="G3228" s="6"/>
      <c r="H3228" s="6"/>
      <c r="I3228" s="6"/>
      <c r="J3228" s="6"/>
      <c r="K3228" s="6"/>
      <c r="L3228" s="6"/>
      <c r="M3228" s="6"/>
      <c r="N3228" s="6"/>
      <c r="O3228" s="6"/>
      <c r="P3228" s="6"/>
      <c r="Q3228" s="6"/>
      <c r="R3228" s="6"/>
      <c r="S3228" s="6"/>
      <c r="T3228" s="6"/>
    </row>
    <row r="3229" spans="6:20" x14ac:dyDescent="0.2">
      <c r="F3229" s="6"/>
      <c r="G3229" s="6"/>
      <c r="H3229" s="6"/>
      <c r="I3229" s="6"/>
      <c r="J3229" s="6"/>
      <c r="K3229" s="6"/>
      <c r="L3229" s="6"/>
      <c r="M3229" s="6"/>
      <c r="N3229" s="6"/>
      <c r="O3229" s="6"/>
      <c r="P3229" s="6"/>
      <c r="Q3229" s="6"/>
      <c r="R3229" s="6"/>
      <c r="S3229" s="6"/>
      <c r="T3229" s="6"/>
    </row>
    <row r="3230" spans="6:20" x14ac:dyDescent="0.2">
      <c r="F3230" s="6"/>
      <c r="G3230" s="6"/>
      <c r="H3230" s="6"/>
      <c r="I3230" s="6"/>
      <c r="J3230" s="6"/>
      <c r="K3230" s="6"/>
      <c r="L3230" s="6"/>
      <c r="M3230" s="6"/>
      <c r="N3230" s="6"/>
      <c r="O3230" s="6"/>
      <c r="P3230" s="6"/>
      <c r="Q3230" s="6"/>
      <c r="R3230" s="6"/>
      <c r="S3230" s="6"/>
      <c r="T3230" s="6"/>
    </row>
    <row r="3231" spans="6:20" x14ac:dyDescent="0.2">
      <c r="F3231" s="6"/>
      <c r="G3231" s="6"/>
      <c r="H3231" s="6"/>
      <c r="I3231" s="6"/>
      <c r="J3231" s="6"/>
      <c r="K3231" s="6"/>
      <c r="L3231" s="6"/>
      <c r="M3231" s="6"/>
      <c r="N3231" s="6"/>
      <c r="O3231" s="6"/>
      <c r="P3231" s="6"/>
      <c r="Q3231" s="6"/>
      <c r="R3231" s="6"/>
      <c r="S3231" s="6"/>
      <c r="T3231" s="6"/>
    </row>
    <row r="3232" spans="6:20" x14ac:dyDescent="0.2">
      <c r="F3232" s="6"/>
      <c r="G3232" s="6"/>
      <c r="H3232" s="6"/>
      <c r="I3232" s="6"/>
      <c r="J3232" s="6"/>
      <c r="K3232" s="6"/>
      <c r="L3232" s="6"/>
      <c r="M3232" s="6"/>
      <c r="N3232" s="6"/>
      <c r="O3232" s="6"/>
      <c r="P3232" s="6"/>
      <c r="Q3232" s="6"/>
      <c r="R3232" s="6"/>
      <c r="S3232" s="6"/>
      <c r="T3232" s="6"/>
    </row>
    <row r="3233" spans="6:20" x14ac:dyDescent="0.2">
      <c r="F3233" s="6"/>
      <c r="G3233" s="6"/>
      <c r="H3233" s="6"/>
      <c r="I3233" s="6"/>
      <c r="J3233" s="6"/>
      <c r="K3233" s="6"/>
      <c r="L3233" s="6"/>
      <c r="M3233" s="6"/>
      <c r="N3233" s="6"/>
      <c r="O3233" s="6"/>
      <c r="P3233" s="6"/>
      <c r="Q3233" s="6"/>
      <c r="R3233" s="6"/>
      <c r="S3233" s="6"/>
      <c r="T3233" s="6"/>
    </row>
    <row r="3234" spans="6:20" x14ac:dyDescent="0.2">
      <c r="F3234" s="6"/>
      <c r="G3234" s="6"/>
      <c r="H3234" s="6"/>
      <c r="I3234" s="6"/>
      <c r="J3234" s="6"/>
      <c r="K3234" s="6"/>
      <c r="L3234" s="6"/>
      <c r="M3234" s="6"/>
      <c r="N3234" s="6"/>
      <c r="O3234" s="6"/>
      <c r="P3234" s="6"/>
      <c r="Q3234" s="6"/>
      <c r="R3234" s="6"/>
      <c r="S3234" s="6"/>
      <c r="T3234" s="6"/>
    </row>
    <row r="3235" spans="6:20" x14ac:dyDescent="0.2">
      <c r="F3235" s="6"/>
      <c r="G3235" s="6"/>
      <c r="H3235" s="6"/>
      <c r="I3235" s="6"/>
      <c r="J3235" s="6"/>
      <c r="K3235" s="6"/>
      <c r="L3235" s="6"/>
      <c r="M3235" s="6"/>
      <c r="N3235" s="6"/>
      <c r="O3235" s="6"/>
      <c r="P3235" s="6"/>
      <c r="Q3235" s="6"/>
      <c r="R3235" s="6"/>
      <c r="S3235" s="6"/>
      <c r="T3235" s="6"/>
    </row>
    <row r="3236" spans="6:20" x14ac:dyDescent="0.2">
      <c r="F3236" s="6"/>
      <c r="G3236" s="6"/>
      <c r="H3236" s="6"/>
      <c r="I3236" s="6"/>
      <c r="J3236" s="6"/>
      <c r="K3236" s="6"/>
      <c r="L3236" s="6"/>
      <c r="M3236" s="6"/>
      <c r="N3236" s="6"/>
      <c r="O3236" s="6"/>
      <c r="P3236" s="6"/>
      <c r="Q3236" s="6"/>
      <c r="R3236" s="6"/>
      <c r="S3236" s="6"/>
      <c r="T3236" s="6"/>
    </row>
    <row r="3237" spans="6:20" x14ac:dyDescent="0.2">
      <c r="F3237" s="6"/>
      <c r="G3237" s="6"/>
      <c r="H3237" s="6"/>
      <c r="I3237" s="6"/>
      <c r="J3237" s="6"/>
      <c r="K3237" s="6"/>
      <c r="L3237" s="6"/>
      <c r="M3237" s="6"/>
      <c r="N3237" s="6"/>
      <c r="O3237" s="6"/>
      <c r="P3237" s="6"/>
      <c r="Q3237" s="6"/>
      <c r="R3237" s="6"/>
      <c r="S3237" s="6"/>
      <c r="T3237" s="6"/>
    </row>
    <row r="3238" spans="6:20" x14ac:dyDescent="0.2">
      <c r="F3238" s="6"/>
      <c r="G3238" s="6"/>
      <c r="H3238" s="6"/>
      <c r="I3238" s="6"/>
      <c r="J3238" s="6"/>
      <c r="K3238" s="6"/>
      <c r="L3238" s="6"/>
      <c r="M3238" s="6"/>
      <c r="N3238" s="6"/>
      <c r="O3238" s="6"/>
      <c r="P3238" s="6"/>
      <c r="Q3238" s="6"/>
      <c r="R3238" s="6"/>
      <c r="S3238" s="6"/>
      <c r="T3238" s="6"/>
    </row>
    <row r="3239" spans="6:20" x14ac:dyDescent="0.2">
      <c r="F3239" s="6"/>
      <c r="G3239" s="6"/>
      <c r="H3239" s="6"/>
      <c r="I3239" s="6"/>
      <c r="J3239" s="6"/>
      <c r="K3239" s="6"/>
      <c r="L3239" s="6"/>
      <c r="M3239" s="6"/>
      <c r="N3239" s="6"/>
      <c r="O3239" s="6"/>
      <c r="P3239" s="6"/>
      <c r="Q3239" s="6"/>
      <c r="R3239" s="6"/>
      <c r="S3239" s="6"/>
      <c r="T3239" s="6"/>
    </row>
    <row r="3240" spans="6:20" x14ac:dyDescent="0.2">
      <c r="F3240" s="6"/>
      <c r="G3240" s="6"/>
      <c r="H3240" s="6"/>
      <c r="I3240" s="6"/>
      <c r="J3240" s="6"/>
      <c r="K3240" s="6"/>
      <c r="L3240" s="6"/>
      <c r="M3240" s="6"/>
      <c r="N3240" s="6"/>
      <c r="O3240" s="6"/>
      <c r="P3240" s="6"/>
      <c r="Q3240" s="6"/>
      <c r="R3240" s="6"/>
      <c r="S3240" s="6"/>
      <c r="T3240" s="6"/>
    </row>
    <row r="3241" spans="6:20" x14ac:dyDescent="0.2">
      <c r="F3241" s="6"/>
      <c r="G3241" s="6"/>
      <c r="H3241" s="6"/>
      <c r="I3241" s="6"/>
      <c r="J3241" s="6"/>
      <c r="K3241" s="6"/>
      <c r="L3241" s="6"/>
      <c r="M3241" s="6"/>
      <c r="N3241" s="6"/>
      <c r="O3241" s="6"/>
      <c r="P3241" s="6"/>
      <c r="Q3241" s="6"/>
      <c r="R3241" s="6"/>
      <c r="S3241" s="6"/>
      <c r="T3241" s="6"/>
    </row>
    <row r="3242" spans="6:20" x14ac:dyDescent="0.2">
      <c r="F3242" s="6"/>
      <c r="G3242" s="6"/>
      <c r="H3242" s="6"/>
      <c r="I3242" s="6"/>
      <c r="J3242" s="6"/>
      <c r="K3242" s="6"/>
      <c r="L3242" s="6"/>
      <c r="M3242" s="6"/>
      <c r="N3242" s="6"/>
      <c r="O3242" s="6"/>
      <c r="P3242" s="6"/>
      <c r="Q3242" s="6"/>
      <c r="R3242" s="6"/>
      <c r="S3242" s="6"/>
      <c r="T3242" s="6"/>
    </row>
    <row r="3243" spans="6:20" x14ac:dyDescent="0.2">
      <c r="F3243" s="6"/>
      <c r="G3243" s="6"/>
      <c r="H3243" s="6"/>
      <c r="I3243" s="6"/>
      <c r="J3243" s="6"/>
      <c r="K3243" s="6"/>
      <c r="L3243" s="6"/>
      <c r="M3243" s="6"/>
      <c r="N3243" s="6"/>
      <c r="O3243" s="6"/>
      <c r="P3243" s="6"/>
      <c r="Q3243" s="6"/>
      <c r="R3243" s="6"/>
      <c r="S3243" s="6"/>
      <c r="T3243" s="6"/>
    </row>
    <row r="3244" spans="6:20" x14ac:dyDescent="0.2">
      <c r="F3244" s="6"/>
      <c r="G3244" s="6"/>
      <c r="H3244" s="6"/>
      <c r="I3244" s="6"/>
      <c r="J3244" s="6"/>
      <c r="K3244" s="6"/>
      <c r="L3244" s="6"/>
      <c r="M3244" s="6"/>
      <c r="N3244" s="6"/>
      <c r="O3244" s="6"/>
      <c r="P3244" s="6"/>
      <c r="Q3244" s="6"/>
      <c r="R3244" s="6"/>
      <c r="S3244" s="6"/>
      <c r="T3244" s="6"/>
    </row>
    <row r="3245" spans="6:20" x14ac:dyDescent="0.2">
      <c r="F3245" s="6"/>
      <c r="G3245" s="6"/>
      <c r="H3245" s="6"/>
      <c r="I3245" s="6"/>
      <c r="J3245" s="6"/>
      <c r="K3245" s="6"/>
      <c r="L3245" s="6"/>
      <c r="M3245" s="6"/>
      <c r="N3245" s="6"/>
      <c r="O3245" s="6"/>
      <c r="P3245" s="6"/>
      <c r="Q3245" s="6"/>
      <c r="R3245" s="6"/>
      <c r="S3245" s="6"/>
      <c r="T3245" s="6"/>
    </row>
    <row r="3246" spans="6:20" x14ac:dyDescent="0.2">
      <c r="F3246" s="6"/>
      <c r="G3246" s="6"/>
      <c r="H3246" s="6"/>
      <c r="I3246" s="6"/>
      <c r="J3246" s="6"/>
      <c r="K3246" s="6"/>
      <c r="L3246" s="6"/>
      <c r="M3246" s="6"/>
      <c r="N3246" s="6"/>
      <c r="O3246" s="6"/>
      <c r="P3246" s="6"/>
      <c r="Q3246" s="6"/>
      <c r="R3246" s="6"/>
      <c r="S3246" s="6"/>
      <c r="T3246" s="6"/>
    </row>
    <row r="3247" spans="6:20" x14ac:dyDescent="0.2">
      <c r="F3247" s="6"/>
      <c r="G3247" s="6"/>
      <c r="H3247" s="6"/>
      <c r="I3247" s="6"/>
      <c r="J3247" s="6"/>
      <c r="K3247" s="6"/>
      <c r="L3247" s="6"/>
      <c r="M3247" s="6"/>
      <c r="N3247" s="6"/>
      <c r="O3247" s="6"/>
      <c r="P3247" s="6"/>
      <c r="Q3247" s="6"/>
      <c r="R3247" s="6"/>
      <c r="S3247" s="6"/>
      <c r="T3247" s="6"/>
    </row>
    <row r="3248" spans="6:20" x14ac:dyDescent="0.2">
      <c r="F3248" s="6"/>
      <c r="G3248" s="6"/>
      <c r="H3248" s="6"/>
      <c r="I3248" s="6"/>
      <c r="J3248" s="6"/>
      <c r="K3248" s="6"/>
      <c r="L3248" s="6"/>
      <c r="M3248" s="6"/>
      <c r="N3248" s="6"/>
      <c r="O3248" s="6"/>
      <c r="P3248" s="6"/>
      <c r="Q3248" s="6"/>
      <c r="R3248" s="6"/>
      <c r="S3248" s="6"/>
      <c r="T3248" s="6"/>
    </row>
    <row r="3249" spans="6:20" x14ac:dyDescent="0.2">
      <c r="F3249" s="6"/>
      <c r="G3249" s="6"/>
      <c r="H3249" s="6"/>
      <c r="I3249" s="6"/>
      <c r="J3249" s="6"/>
      <c r="K3249" s="6"/>
      <c r="L3249" s="6"/>
      <c r="M3249" s="6"/>
      <c r="N3249" s="6"/>
      <c r="O3249" s="6"/>
      <c r="P3249" s="6"/>
      <c r="Q3249" s="6"/>
      <c r="R3249" s="6"/>
      <c r="S3249" s="6"/>
      <c r="T3249" s="6"/>
    </row>
    <row r="3250" spans="6:20" x14ac:dyDescent="0.2">
      <c r="F3250" s="6"/>
      <c r="G3250" s="6"/>
      <c r="H3250" s="6"/>
      <c r="I3250" s="6"/>
      <c r="J3250" s="6"/>
      <c r="K3250" s="6"/>
      <c r="L3250" s="6"/>
      <c r="M3250" s="6"/>
      <c r="N3250" s="6"/>
      <c r="O3250" s="6"/>
      <c r="P3250" s="6"/>
      <c r="Q3250" s="6"/>
      <c r="R3250" s="6"/>
      <c r="S3250" s="6"/>
      <c r="T3250" s="6"/>
    </row>
    <row r="3251" spans="6:20" x14ac:dyDescent="0.2">
      <c r="F3251" s="6"/>
      <c r="G3251" s="6"/>
      <c r="H3251" s="6"/>
      <c r="I3251" s="6"/>
      <c r="J3251" s="6"/>
      <c r="K3251" s="6"/>
      <c r="L3251" s="6"/>
      <c r="M3251" s="6"/>
      <c r="N3251" s="6"/>
      <c r="O3251" s="6"/>
      <c r="P3251" s="6"/>
      <c r="Q3251" s="6"/>
      <c r="R3251" s="6"/>
      <c r="S3251" s="6"/>
      <c r="T3251" s="6"/>
    </row>
    <row r="3252" spans="6:20" x14ac:dyDescent="0.2">
      <c r="F3252" s="6"/>
      <c r="G3252" s="6"/>
      <c r="H3252" s="6"/>
      <c r="I3252" s="6"/>
      <c r="J3252" s="6"/>
      <c r="K3252" s="6"/>
      <c r="L3252" s="6"/>
      <c r="M3252" s="6"/>
      <c r="N3252" s="6"/>
      <c r="O3252" s="6"/>
      <c r="P3252" s="6"/>
      <c r="Q3252" s="6"/>
      <c r="R3252" s="6"/>
      <c r="S3252" s="6"/>
      <c r="T3252" s="6"/>
    </row>
    <row r="3253" spans="6:20" x14ac:dyDescent="0.2">
      <c r="F3253" s="6"/>
      <c r="G3253" s="6"/>
      <c r="H3253" s="6"/>
      <c r="I3253" s="6"/>
      <c r="J3253" s="6"/>
      <c r="K3253" s="6"/>
      <c r="L3253" s="6"/>
      <c r="M3253" s="6"/>
      <c r="N3253" s="6"/>
      <c r="O3253" s="6"/>
      <c r="P3253" s="6"/>
      <c r="Q3253" s="6"/>
      <c r="R3253" s="6"/>
      <c r="S3253" s="6"/>
      <c r="T3253" s="6"/>
    </row>
    <row r="3254" spans="6:20" x14ac:dyDescent="0.2">
      <c r="F3254" s="6"/>
      <c r="G3254" s="6"/>
      <c r="H3254" s="6"/>
      <c r="I3254" s="6"/>
      <c r="J3254" s="6"/>
      <c r="K3254" s="6"/>
      <c r="L3254" s="6"/>
      <c r="M3254" s="6"/>
      <c r="N3254" s="6"/>
      <c r="O3254" s="6"/>
      <c r="P3254" s="6"/>
      <c r="Q3254" s="6"/>
      <c r="R3254" s="6"/>
      <c r="S3254" s="6"/>
      <c r="T3254" s="6"/>
    </row>
    <row r="3255" spans="6:20" x14ac:dyDescent="0.2">
      <c r="F3255" s="6"/>
      <c r="G3255" s="6"/>
      <c r="H3255" s="6"/>
      <c r="I3255" s="6"/>
      <c r="J3255" s="6"/>
      <c r="K3255" s="6"/>
      <c r="L3255" s="6"/>
      <c r="M3255" s="6"/>
      <c r="N3255" s="6"/>
      <c r="O3255" s="6"/>
      <c r="P3255" s="6"/>
      <c r="Q3255" s="6"/>
      <c r="R3255" s="6"/>
      <c r="S3255" s="6"/>
      <c r="T3255" s="6"/>
    </row>
    <row r="3256" spans="6:20" x14ac:dyDescent="0.2">
      <c r="F3256" s="6"/>
      <c r="G3256" s="6"/>
      <c r="H3256" s="6"/>
      <c r="I3256" s="6"/>
      <c r="J3256" s="6"/>
      <c r="K3256" s="6"/>
      <c r="L3256" s="6"/>
      <c r="M3256" s="6"/>
      <c r="N3256" s="6"/>
      <c r="O3256" s="6"/>
      <c r="P3256" s="6"/>
      <c r="Q3256" s="6"/>
      <c r="R3256" s="6"/>
      <c r="S3256" s="6"/>
      <c r="T3256" s="6"/>
    </row>
    <row r="3257" spans="6:20" x14ac:dyDescent="0.2">
      <c r="F3257" s="6"/>
      <c r="G3257" s="6"/>
      <c r="H3257" s="6"/>
      <c r="I3257" s="6"/>
      <c r="J3257" s="6"/>
      <c r="K3257" s="6"/>
      <c r="L3257" s="6"/>
      <c r="M3257" s="6"/>
      <c r="N3257" s="6"/>
      <c r="O3257" s="6"/>
      <c r="P3257" s="6"/>
      <c r="Q3257" s="6"/>
      <c r="R3257" s="6"/>
      <c r="S3257" s="6"/>
      <c r="T3257" s="6"/>
    </row>
    <row r="3258" spans="6:20" x14ac:dyDescent="0.2">
      <c r="F3258" s="6"/>
      <c r="G3258" s="6"/>
      <c r="H3258" s="6"/>
      <c r="I3258" s="6"/>
      <c r="J3258" s="6"/>
      <c r="K3258" s="6"/>
      <c r="L3258" s="6"/>
      <c r="M3258" s="6"/>
      <c r="N3258" s="6"/>
      <c r="O3258" s="6"/>
      <c r="P3258" s="6"/>
      <c r="Q3258" s="6"/>
      <c r="R3258" s="6"/>
      <c r="S3258" s="6"/>
      <c r="T3258" s="6"/>
    </row>
    <row r="3259" spans="6:20" x14ac:dyDescent="0.2">
      <c r="F3259" s="6"/>
      <c r="G3259" s="6"/>
      <c r="H3259" s="6"/>
      <c r="I3259" s="6"/>
      <c r="J3259" s="6"/>
      <c r="K3259" s="6"/>
      <c r="L3259" s="6"/>
      <c r="M3259" s="6"/>
      <c r="N3259" s="6"/>
      <c r="O3259" s="6"/>
      <c r="P3259" s="6"/>
      <c r="Q3259" s="6"/>
      <c r="R3259" s="6"/>
      <c r="S3259" s="6"/>
      <c r="T3259" s="6"/>
    </row>
    <row r="3260" spans="6:20" x14ac:dyDescent="0.2">
      <c r="F3260" s="6"/>
      <c r="G3260" s="6"/>
      <c r="H3260" s="6"/>
      <c r="I3260" s="6"/>
      <c r="J3260" s="6"/>
      <c r="K3260" s="6"/>
      <c r="L3260" s="6"/>
      <c r="M3260" s="6"/>
      <c r="N3260" s="6"/>
      <c r="O3260" s="6"/>
      <c r="P3260" s="6"/>
      <c r="Q3260" s="6"/>
      <c r="R3260" s="6"/>
      <c r="S3260" s="6"/>
      <c r="T3260" s="6"/>
    </row>
    <row r="3261" spans="6:20" x14ac:dyDescent="0.2">
      <c r="F3261" s="6"/>
      <c r="G3261" s="6"/>
      <c r="H3261" s="6"/>
      <c r="I3261" s="6"/>
      <c r="J3261" s="6"/>
      <c r="K3261" s="6"/>
      <c r="L3261" s="6"/>
      <c r="M3261" s="6"/>
      <c r="N3261" s="6"/>
      <c r="O3261" s="6"/>
      <c r="P3261" s="6"/>
      <c r="Q3261" s="6"/>
      <c r="R3261" s="6"/>
      <c r="S3261" s="6"/>
      <c r="T3261" s="6"/>
    </row>
    <row r="3262" spans="6:20" x14ac:dyDescent="0.2">
      <c r="F3262" s="6"/>
      <c r="G3262" s="6"/>
      <c r="H3262" s="6"/>
      <c r="I3262" s="6"/>
      <c r="J3262" s="6"/>
      <c r="K3262" s="6"/>
      <c r="L3262" s="6"/>
      <c r="M3262" s="6"/>
      <c r="N3262" s="6"/>
      <c r="O3262" s="6"/>
      <c r="P3262" s="6"/>
      <c r="Q3262" s="6"/>
      <c r="R3262" s="6"/>
      <c r="S3262" s="6"/>
      <c r="T3262" s="6"/>
    </row>
    <row r="3263" spans="6:20" x14ac:dyDescent="0.2">
      <c r="F3263" s="6"/>
      <c r="G3263" s="6"/>
      <c r="H3263" s="6"/>
      <c r="I3263" s="6"/>
      <c r="J3263" s="6"/>
      <c r="K3263" s="6"/>
      <c r="L3263" s="6"/>
      <c r="M3263" s="6"/>
      <c r="N3263" s="6"/>
      <c r="O3263" s="6"/>
      <c r="P3263" s="6"/>
      <c r="Q3263" s="6"/>
      <c r="R3263" s="6"/>
      <c r="S3263" s="6"/>
      <c r="T3263" s="6"/>
    </row>
    <row r="3264" spans="6:20" x14ac:dyDescent="0.2">
      <c r="F3264" s="6"/>
      <c r="G3264" s="6"/>
      <c r="H3264" s="6"/>
      <c r="I3264" s="6"/>
      <c r="J3264" s="6"/>
      <c r="K3264" s="6"/>
      <c r="L3264" s="6"/>
      <c r="M3264" s="6"/>
      <c r="N3264" s="6"/>
      <c r="O3264" s="6"/>
      <c r="P3264" s="6"/>
      <c r="Q3264" s="6"/>
      <c r="R3264" s="6"/>
      <c r="S3264" s="6"/>
      <c r="T3264" s="6"/>
    </row>
    <row r="3265" spans="6:20" x14ac:dyDescent="0.2">
      <c r="F3265" s="6"/>
      <c r="G3265" s="6"/>
      <c r="H3265" s="6"/>
      <c r="I3265" s="6"/>
      <c r="J3265" s="6"/>
      <c r="K3265" s="6"/>
      <c r="L3265" s="6"/>
      <c r="M3265" s="6"/>
      <c r="N3265" s="6"/>
      <c r="O3265" s="6"/>
      <c r="P3265" s="6"/>
      <c r="Q3265" s="6"/>
      <c r="R3265" s="6"/>
      <c r="S3265" s="6"/>
      <c r="T3265" s="6"/>
    </row>
    <row r="3266" spans="6:20" x14ac:dyDescent="0.2">
      <c r="F3266" s="6"/>
      <c r="G3266" s="6"/>
      <c r="H3266" s="6"/>
      <c r="I3266" s="6"/>
      <c r="J3266" s="6"/>
      <c r="K3266" s="6"/>
      <c r="L3266" s="6"/>
      <c r="M3266" s="6"/>
      <c r="N3266" s="6"/>
      <c r="O3266" s="6"/>
      <c r="P3266" s="6"/>
      <c r="Q3266" s="6"/>
      <c r="R3266" s="6"/>
      <c r="S3266" s="6"/>
      <c r="T3266" s="6"/>
    </row>
    <row r="3267" spans="6:20" x14ac:dyDescent="0.2">
      <c r="F3267" s="6"/>
      <c r="G3267" s="6"/>
      <c r="H3267" s="6"/>
      <c r="I3267" s="6"/>
      <c r="J3267" s="6"/>
      <c r="K3267" s="6"/>
      <c r="L3267" s="6"/>
      <c r="M3267" s="6"/>
      <c r="N3267" s="6"/>
      <c r="O3267" s="6"/>
      <c r="P3267" s="6"/>
      <c r="Q3267" s="6"/>
      <c r="R3267" s="6"/>
      <c r="S3267" s="6"/>
      <c r="T3267" s="6"/>
    </row>
    <row r="3268" spans="6:20" x14ac:dyDescent="0.2">
      <c r="F3268" s="6"/>
      <c r="G3268" s="6"/>
      <c r="H3268" s="6"/>
      <c r="I3268" s="6"/>
      <c r="J3268" s="6"/>
      <c r="K3268" s="6"/>
      <c r="L3268" s="6"/>
      <c r="M3268" s="6"/>
      <c r="N3268" s="6"/>
      <c r="O3268" s="6"/>
      <c r="P3268" s="6"/>
      <c r="Q3268" s="6"/>
      <c r="R3268" s="6"/>
      <c r="S3268" s="6"/>
      <c r="T3268" s="6"/>
    </row>
    <row r="3269" spans="6:20" x14ac:dyDescent="0.2">
      <c r="F3269" s="6"/>
      <c r="G3269" s="6"/>
      <c r="H3269" s="6"/>
      <c r="I3269" s="6"/>
      <c r="J3269" s="6"/>
      <c r="K3269" s="6"/>
      <c r="L3269" s="6"/>
      <c r="M3269" s="6"/>
      <c r="N3269" s="6"/>
      <c r="O3269" s="6"/>
      <c r="P3269" s="6"/>
      <c r="Q3269" s="6"/>
      <c r="R3269" s="6"/>
      <c r="S3269" s="6"/>
      <c r="T3269" s="6"/>
    </row>
    <row r="3270" spans="6:20" x14ac:dyDescent="0.2">
      <c r="F3270" s="6"/>
      <c r="G3270" s="6"/>
      <c r="H3270" s="6"/>
      <c r="I3270" s="6"/>
      <c r="J3270" s="6"/>
      <c r="K3270" s="6"/>
      <c r="L3270" s="6"/>
      <c r="M3270" s="6"/>
      <c r="N3270" s="6"/>
      <c r="O3270" s="6"/>
      <c r="P3270" s="6"/>
      <c r="Q3270" s="6"/>
      <c r="R3270" s="6"/>
      <c r="S3270" s="6"/>
      <c r="T3270" s="6"/>
    </row>
    <row r="3271" spans="6:20" x14ac:dyDescent="0.2">
      <c r="F3271" s="6"/>
      <c r="G3271" s="6"/>
      <c r="H3271" s="6"/>
      <c r="I3271" s="6"/>
      <c r="J3271" s="6"/>
      <c r="K3271" s="6"/>
      <c r="L3271" s="6"/>
      <c r="M3271" s="6"/>
      <c r="N3271" s="6"/>
      <c r="O3271" s="6"/>
      <c r="P3271" s="6"/>
      <c r="Q3271" s="6"/>
      <c r="R3271" s="6"/>
      <c r="S3271" s="6"/>
      <c r="T3271" s="6"/>
    </row>
    <row r="3272" spans="6:20" x14ac:dyDescent="0.2">
      <c r="F3272" s="6"/>
      <c r="G3272" s="6"/>
      <c r="H3272" s="6"/>
      <c r="I3272" s="6"/>
      <c r="J3272" s="6"/>
      <c r="K3272" s="6"/>
      <c r="L3272" s="6"/>
      <c r="M3272" s="6"/>
      <c r="N3272" s="6"/>
      <c r="O3272" s="6"/>
      <c r="P3272" s="6"/>
      <c r="Q3272" s="6"/>
      <c r="R3272" s="6"/>
      <c r="S3272" s="6"/>
      <c r="T3272" s="6"/>
    </row>
    <row r="3273" spans="6:20" x14ac:dyDescent="0.2">
      <c r="F3273" s="6"/>
      <c r="G3273" s="6"/>
      <c r="H3273" s="6"/>
      <c r="I3273" s="6"/>
      <c r="J3273" s="6"/>
      <c r="K3273" s="6"/>
      <c r="L3273" s="6"/>
      <c r="M3273" s="6"/>
      <c r="N3273" s="6"/>
      <c r="O3273" s="6"/>
      <c r="P3273" s="6"/>
      <c r="Q3273" s="6"/>
      <c r="R3273" s="6"/>
      <c r="S3273" s="6"/>
      <c r="T3273" s="6"/>
    </row>
    <row r="3274" spans="6:20" x14ac:dyDescent="0.2">
      <c r="F3274" s="6"/>
      <c r="G3274" s="6"/>
      <c r="H3274" s="6"/>
      <c r="I3274" s="6"/>
      <c r="J3274" s="6"/>
      <c r="K3274" s="6"/>
      <c r="L3274" s="6"/>
      <c r="M3274" s="6"/>
      <c r="N3274" s="6"/>
      <c r="O3274" s="6"/>
      <c r="P3274" s="6"/>
      <c r="Q3274" s="6"/>
      <c r="R3274" s="6"/>
      <c r="S3274" s="6"/>
      <c r="T3274" s="6"/>
    </row>
    <row r="3275" spans="6:20" x14ac:dyDescent="0.2">
      <c r="F3275" s="6"/>
      <c r="G3275" s="6"/>
      <c r="H3275" s="6"/>
      <c r="I3275" s="6"/>
      <c r="J3275" s="6"/>
      <c r="K3275" s="6"/>
      <c r="L3275" s="6"/>
      <c r="M3275" s="6"/>
      <c r="N3275" s="6"/>
      <c r="O3275" s="6"/>
      <c r="P3275" s="6"/>
      <c r="Q3275" s="6"/>
      <c r="R3275" s="6"/>
      <c r="S3275" s="6"/>
      <c r="T3275" s="6"/>
    </row>
    <row r="3276" spans="6:20" x14ac:dyDescent="0.2">
      <c r="F3276" s="6"/>
      <c r="G3276" s="6"/>
      <c r="H3276" s="6"/>
      <c r="I3276" s="6"/>
      <c r="J3276" s="6"/>
      <c r="K3276" s="6"/>
      <c r="L3276" s="6"/>
      <c r="M3276" s="6"/>
      <c r="N3276" s="6"/>
      <c r="O3276" s="6"/>
      <c r="P3276" s="6"/>
      <c r="Q3276" s="6"/>
      <c r="R3276" s="6"/>
      <c r="S3276" s="6"/>
      <c r="T3276" s="6"/>
    </row>
    <row r="3277" spans="6:20" x14ac:dyDescent="0.2">
      <c r="F3277" s="6"/>
      <c r="G3277" s="6"/>
      <c r="H3277" s="6"/>
      <c r="I3277" s="6"/>
      <c r="J3277" s="6"/>
      <c r="K3277" s="6"/>
      <c r="L3277" s="6"/>
      <c r="M3277" s="6"/>
      <c r="N3277" s="6"/>
      <c r="O3277" s="6"/>
      <c r="P3277" s="6"/>
      <c r="Q3277" s="6"/>
      <c r="R3277" s="6"/>
      <c r="S3277" s="6"/>
      <c r="T3277" s="6"/>
    </row>
    <row r="3278" spans="6:20" x14ac:dyDescent="0.2">
      <c r="F3278" s="6"/>
      <c r="G3278" s="6"/>
      <c r="H3278" s="6"/>
      <c r="I3278" s="6"/>
      <c r="J3278" s="6"/>
      <c r="K3278" s="6"/>
      <c r="L3278" s="6"/>
      <c r="M3278" s="6"/>
      <c r="N3278" s="6"/>
      <c r="O3278" s="6"/>
      <c r="P3278" s="6"/>
      <c r="Q3278" s="6"/>
      <c r="R3278" s="6"/>
      <c r="S3278" s="6"/>
      <c r="T3278" s="6"/>
    </row>
    <row r="3279" spans="6:20" x14ac:dyDescent="0.2">
      <c r="F3279" s="6"/>
      <c r="G3279" s="6"/>
      <c r="H3279" s="6"/>
      <c r="I3279" s="6"/>
      <c r="J3279" s="6"/>
      <c r="K3279" s="6"/>
      <c r="L3279" s="6"/>
      <c r="M3279" s="6"/>
      <c r="N3279" s="6"/>
      <c r="O3279" s="6"/>
      <c r="P3279" s="6"/>
      <c r="Q3279" s="6"/>
      <c r="R3279" s="6"/>
      <c r="S3279" s="6"/>
      <c r="T3279" s="6"/>
    </row>
    <row r="3280" spans="6:20" x14ac:dyDescent="0.2">
      <c r="F3280" s="6"/>
      <c r="G3280" s="6"/>
      <c r="H3280" s="6"/>
      <c r="I3280" s="6"/>
      <c r="J3280" s="6"/>
      <c r="K3280" s="6"/>
      <c r="L3280" s="6"/>
      <c r="M3280" s="6"/>
      <c r="N3280" s="6"/>
      <c r="O3280" s="6"/>
      <c r="P3280" s="6"/>
      <c r="Q3280" s="6"/>
      <c r="R3280" s="6"/>
      <c r="S3280" s="6"/>
      <c r="T3280" s="6"/>
    </row>
    <row r="3281" spans="6:20" x14ac:dyDescent="0.2">
      <c r="F3281" s="6"/>
      <c r="G3281" s="6"/>
      <c r="H3281" s="6"/>
      <c r="I3281" s="6"/>
      <c r="J3281" s="6"/>
      <c r="K3281" s="6"/>
      <c r="L3281" s="6"/>
      <c r="M3281" s="6"/>
      <c r="N3281" s="6"/>
      <c r="O3281" s="6"/>
      <c r="P3281" s="6"/>
      <c r="Q3281" s="6"/>
      <c r="R3281" s="6"/>
      <c r="S3281" s="6"/>
      <c r="T3281" s="6"/>
    </row>
    <row r="3282" spans="6:20" x14ac:dyDescent="0.2">
      <c r="F3282" s="6"/>
      <c r="G3282" s="6"/>
      <c r="H3282" s="6"/>
      <c r="I3282" s="6"/>
      <c r="J3282" s="6"/>
      <c r="K3282" s="6"/>
      <c r="L3282" s="6"/>
      <c r="M3282" s="6"/>
      <c r="N3282" s="6"/>
      <c r="O3282" s="6"/>
      <c r="P3282" s="6"/>
      <c r="Q3282" s="6"/>
      <c r="R3282" s="6"/>
      <c r="S3282" s="6"/>
      <c r="T3282" s="6"/>
    </row>
    <row r="3283" spans="6:20" x14ac:dyDescent="0.2">
      <c r="F3283" s="6"/>
      <c r="G3283" s="6"/>
      <c r="H3283" s="6"/>
      <c r="I3283" s="6"/>
      <c r="J3283" s="6"/>
      <c r="K3283" s="6"/>
      <c r="L3283" s="6"/>
      <c r="M3283" s="6"/>
      <c r="N3283" s="6"/>
      <c r="O3283" s="6"/>
      <c r="P3283" s="6"/>
      <c r="Q3283" s="6"/>
      <c r="R3283" s="6"/>
      <c r="S3283" s="6"/>
      <c r="T3283" s="6"/>
    </row>
    <row r="3284" spans="6:20" x14ac:dyDescent="0.2">
      <c r="F3284" s="6"/>
      <c r="G3284" s="6"/>
      <c r="H3284" s="6"/>
      <c r="I3284" s="6"/>
      <c r="J3284" s="6"/>
      <c r="K3284" s="6"/>
      <c r="L3284" s="6"/>
      <c r="M3284" s="6"/>
      <c r="N3284" s="6"/>
      <c r="O3284" s="6"/>
      <c r="P3284" s="6"/>
      <c r="Q3284" s="6"/>
      <c r="R3284" s="6"/>
      <c r="S3284" s="6"/>
      <c r="T3284" s="6"/>
    </row>
    <row r="3285" spans="6:20" x14ac:dyDescent="0.2">
      <c r="F3285" s="6"/>
      <c r="G3285" s="6"/>
      <c r="H3285" s="6"/>
      <c r="I3285" s="6"/>
      <c r="J3285" s="6"/>
      <c r="K3285" s="6"/>
      <c r="L3285" s="6"/>
      <c r="M3285" s="6"/>
      <c r="N3285" s="6"/>
      <c r="O3285" s="6"/>
      <c r="P3285" s="6"/>
      <c r="Q3285" s="6"/>
      <c r="R3285" s="6"/>
      <c r="S3285" s="6"/>
      <c r="T3285" s="6"/>
    </row>
    <row r="3286" spans="6:20" x14ac:dyDescent="0.2">
      <c r="F3286" s="6"/>
      <c r="G3286" s="6"/>
      <c r="H3286" s="6"/>
      <c r="I3286" s="6"/>
      <c r="J3286" s="6"/>
      <c r="K3286" s="6"/>
      <c r="L3286" s="6"/>
      <c r="M3286" s="6"/>
      <c r="N3286" s="6"/>
      <c r="O3286" s="6"/>
      <c r="P3286" s="6"/>
      <c r="Q3286" s="6"/>
      <c r="R3286" s="6"/>
      <c r="S3286" s="6"/>
      <c r="T3286" s="6"/>
    </row>
    <row r="3287" spans="6:20" x14ac:dyDescent="0.2">
      <c r="F3287" s="6"/>
      <c r="G3287" s="6"/>
      <c r="H3287" s="6"/>
      <c r="I3287" s="6"/>
      <c r="J3287" s="6"/>
      <c r="K3287" s="6"/>
      <c r="L3287" s="6"/>
      <c r="M3287" s="6"/>
      <c r="N3287" s="6"/>
      <c r="O3287" s="6"/>
      <c r="P3287" s="6"/>
      <c r="Q3287" s="6"/>
      <c r="R3287" s="6"/>
      <c r="S3287" s="6"/>
      <c r="T3287" s="6"/>
    </row>
    <row r="3288" spans="6:20" x14ac:dyDescent="0.2">
      <c r="F3288" s="6"/>
      <c r="G3288" s="6"/>
      <c r="H3288" s="6"/>
      <c r="I3288" s="6"/>
      <c r="J3288" s="6"/>
      <c r="K3288" s="6"/>
      <c r="L3288" s="6"/>
      <c r="M3288" s="6"/>
      <c r="N3288" s="6"/>
      <c r="O3288" s="6"/>
      <c r="P3288" s="6"/>
      <c r="Q3288" s="6"/>
      <c r="R3288" s="6"/>
      <c r="S3288" s="6"/>
      <c r="T3288" s="6"/>
    </row>
    <row r="3289" spans="6:20" x14ac:dyDescent="0.2">
      <c r="F3289" s="6"/>
      <c r="G3289" s="6"/>
      <c r="H3289" s="6"/>
      <c r="I3289" s="6"/>
      <c r="J3289" s="6"/>
      <c r="K3289" s="6"/>
      <c r="L3289" s="6"/>
      <c r="M3289" s="6"/>
      <c r="N3289" s="6"/>
      <c r="O3289" s="6"/>
      <c r="P3289" s="6"/>
      <c r="Q3289" s="6"/>
      <c r="R3289" s="6"/>
      <c r="S3289" s="6"/>
      <c r="T3289" s="6"/>
    </row>
    <row r="3290" spans="6:20" x14ac:dyDescent="0.2">
      <c r="F3290" s="6"/>
      <c r="G3290" s="6"/>
      <c r="H3290" s="6"/>
      <c r="I3290" s="6"/>
      <c r="J3290" s="6"/>
      <c r="K3290" s="6"/>
      <c r="L3290" s="6"/>
      <c r="M3290" s="6"/>
      <c r="N3290" s="6"/>
      <c r="O3290" s="6"/>
      <c r="P3290" s="6"/>
      <c r="Q3290" s="6"/>
      <c r="R3290" s="6"/>
      <c r="S3290" s="6"/>
      <c r="T3290" s="6"/>
    </row>
    <row r="3291" spans="6:20" x14ac:dyDescent="0.2">
      <c r="F3291" s="6"/>
      <c r="G3291" s="6"/>
      <c r="H3291" s="6"/>
      <c r="I3291" s="6"/>
      <c r="J3291" s="6"/>
      <c r="K3291" s="6"/>
      <c r="L3291" s="6"/>
      <c r="M3291" s="6"/>
      <c r="N3291" s="6"/>
      <c r="O3291" s="6"/>
      <c r="P3291" s="6"/>
      <c r="Q3291" s="6"/>
      <c r="R3291" s="6"/>
      <c r="S3291" s="6"/>
      <c r="T3291" s="6"/>
    </row>
    <row r="3292" spans="6:20" x14ac:dyDescent="0.2">
      <c r="F3292" s="6"/>
      <c r="G3292" s="6"/>
      <c r="H3292" s="6"/>
      <c r="I3292" s="6"/>
      <c r="J3292" s="6"/>
      <c r="K3292" s="6"/>
      <c r="L3292" s="6"/>
      <c r="M3292" s="6"/>
      <c r="N3292" s="6"/>
      <c r="O3292" s="6"/>
      <c r="P3292" s="6"/>
      <c r="Q3292" s="6"/>
      <c r="R3292" s="6"/>
      <c r="S3292" s="6"/>
      <c r="T3292" s="6"/>
    </row>
    <row r="3293" spans="6:20" x14ac:dyDescent="0.2">
      <c r="F3293" s="6"/>
      <c r="G3293" s="6"/>
      <c r="H3293" s="6"/>
      <c r="I3293" s="6"/>
      <c r="J3293" s="6"/>
      <c r="K3293" s="6"/>
      <c r="L3293" s="6"/>
      <c r="M3293" s="6"/>
      <c r="N3293" s="6"/>
      <c r="O3293" s="6"/>
      <c r="P3293" s="6"/>
      <c r="Q3293" s="6"/>
      <c r="R3293" s="6"/>
      <c r="S3293" s="6"/>
      <c r="T3293" s="6"/>
    </row>
    <row r="3294" spans="6:20" x14ac:dyDescent="0.2">
      <c r="F3294" s="6"/>
      <c r="G3294" s="6"/>
      <c r="H3294" s="6"/>
      <c r="I3294" s="6"/>
      <c r="J3294" s="6"/>
      <c r="K3294" s="6"/>
      <c r="L3294" s="6"/>
      <c r="M3294" s="6"/>
      <c r="N3294" s="6"/>
      <c r="O3294" s="6"/>
      <c r="P3294" s="6"/>
      <c r="Q3294" s="6"/>
      <c r="R3294" s="6"/>
      <c r="S3294" s="6"/>
      <c r="T3294" s="6"/>
    </row>
    <row r="3295" spans="6:20" x14ac:dyDescent="0.2">
      <c r="F3295" s="6"/>
      <c r="G3295" s="6"/>
      <c r="H3295" s="6"/>
      <c r="I3295" s="6"/>
      <c r="J3295" s="6"/>
      <c r="K3295" s="6"/>
      <c r="L3295" s="6"/>
      <c r="M3295" s="6"/>
      <c r="N3295" s="6"/>
      <c r="O3295" s="6"/>
      <c r="P3295" s="6"/>
      <c r="Q3295" s="6"/>
      <c r="R3295" s="6"/>
      <c r="S3295" s="6"/>
      <c r="T3295" s="6"/>
    </row>
    <row r="3296" spans="6:20" x14ac:dyDescent="0.2">
      <c r="F3296" s="6"/>
      <c r="G3296" s="6"/>
      <c r="H3296" s="6"/>
      <c r="I3296" s="6"/>
      <c r="J3296" s="6"/>
      <c r="K3296" s="6"/>
      <c r="L3296" s="6"/>
      <c r="M3296" s="6"/>
      <c r="N3296" s="6"/>
      <c r="O3296" s="6"/>
      <c r="P3296" s="6"/>
      <c r="Q3296" s="6"/>
      <c r="R3296" s="6"/>
      <c r="S3296" s="6"/>
      <c r="T3296" s="6"/>
    </row>
    <row r="3297" spans="6:20" x14ac:dyDescent="0.2">
      <c r="F3297" s="6"/>
      <c r="G3297" s="6"/>
      <c r="H3297" s="6"/>
      <c r="I3297" s="6"/>
      <c r="J3297" s="6"/>
      <c r="K3297" s="6"/>
      <c r="L3297" s="6"/>
      <c r="M3297" s="6"/>
      <c r="N3297" s="6"/>
      <c r="O3297" s="6"/>
      <c r="P3297" s="6"/>
      <c r="Q3297" s="6"/>
      <c r="R3297" s="6"/>
      <c r="S3297" s="6"/>
      <c r="T3297" s="6"/>
    </row>
    <row r="3298" spans="6:20" x14ac:dyDescent="0.2">
      <c r="F3298" s="6"/>
      <c r="G3298" s="6"/>
      <c r="H3298" s="6"/>
      <c r="I3298" s="6"/>
      <c r="J3298" s="6"/>
      <c r="K3298" s="6"/>
      <c r="L3298" s="6"/>
      <c r="M3298" s="6"/>
      <c r="N3298" s="6"/>
      <c r="O3298" s="6"/>
      <c r="P3298" s="6"/>
      <c r="Q3298" s="6"/>
      <c r="R3298" s="6"/>
      <c r="S3298" s="6"/>
      <c r="T3298" s="6"/>
    </row>
    <row r="3299" spans="6:20" x14ac:dyDescent="0.2">
      <c r="F3299" s="6"/>
      <c r="G3299" s="6"/>
      <c r="H3299" s="6"/>
      <c r="I3299" s="6"/>
      <c r="J3299" s="6"/>
      <c r="K3299" s="6"/>
      <c r="L3299" s="6"/>
      <c r="M3299" s="6"/>
      <c r="N3299" s="6"/>
      <c r="O3299" s="6"/>
      <c r="P3299" s="6"/>
      <c r="Q3299" s="6"/>
      <c r="R3299" s="6"/>
      <c r="S3299" s="6"/>
      <c r="T3299" s="6"/>
    </row>
    <row r="3300" spans="6:20" x14ac:dyDescent="0.2">
      <c r="F3300" s="6"/>
      <c r="G3300" s="6"/>
      <c r="H3300" s="6"/>
      <c r="I3300" s="6"/>
      <c r="J3300" s="6"/>
      <c r="K3300" s="6"/>
      <c r="L3300" s="6"/>
      <c r="M3300" s="6"/>
      <c r="N3300" s="6"/>
      <c r="O3300" s="6"/>
      <c r="P3300" s="6"/>
      <c r="Q3300" s="6"/>
      <c r="R3300" s="6"/>
      <c r="S3300" s="6"/>
      <c r="T3300" s="6"/>
    </row>
    <row r="3301" spans="6:20" x14ac:dyDescent="0.2">
      <c r="F3301" s="6"/>
      <c r="G3301" s="6"/>
      <c r="H3301" s="6"/>
      <c r="I3301" s="6"/>
      <c r="J3301" s="6"/>
      <c r="K3301" s="6"/>
      <c r="L3301" s="6"/>
      <c r="M3301" s="6"/>
      <c r="N3301" s="6"/>
      <c r="O3301" s="6"/>
      <c r="P3301" s="6"/>
      <c r="Q3301" s="6"/>
      <c r="R3301" s="6"/>
      <c r="S3301" s="6"/>
      <c r="T3301" s="6"/>
    </row>
    <row r="3302" spans="6:20" x14ac:dyDescent="0.2">
      <c r="F3302" s="6"/>
      <c r="G3302" s="6"/>
      <c r="H3302" s="6"/>
      <c r="I3302" s="6"/>
      <c r="J3302" s="6"/>
      <c r="K3302" s="6"/>
      <c r="L3302" s="6"/>
      <c r="M3302" s="6"/>
      <c r="N3302" s="6"/>
      <c r="O3302" s="6"/>
      <c r="P3302" s="6"/>
      <c r="Q3302" s="6"/>
      <c r="R3302" s="6"/>
      <c r="S3302" s="6"/>
      <c r="T3302" s="6"/>
    </row>
    <row r="3303" spans="6:20" x14ac:dyDescent="0.2">
      <c r="F3303" s="6"/>
      <c r="G3303" s="6"/>
      <c r="H3303" s="6"/>
      <c r="I3303" s="6"/>
      <c r="J3303" s="6"/>
      <c r="K3303" s="6"/>
      <c r="L3303" s="6"/>
      <c r="M3303" s="6"/>
      <c r="N3303" s="6"/>
      <c r="O3303" s="6"/>
      <c r="P3303" s="6"/>
      <c r="Q3303" s="6"/>
      <c r="R3303" s="6"/>
      <c r="S3303" s="6"/>
      <c r="T3303" s="6"/>
    </row>
    <row r="3304" spans="6:20" x14ac:dyDescent="0.2">
      <c r="F3304" s="6"/>
      <c r="G3304" s="6"/>
      <c r="H3304" s="6"/>
      <c r="I3304" s="6"/>
      <c r="J3304" s="6"/>
      <c r="K3304" s="6"/>
      <c r="L3304" s="6"/>
      <c r="M3304" s="6"/>
      <c r="N3304" s="6"/>
      <c r="O3304" s="6"/>
      <c r="P3304" s="6"/>
      <c r="Q3304" s="6"/>
      <c r="R3304" s="6"/>
      <c r="S3304" s="6"/>
      <c r="T3304" s="6"/>
    </row>
    <row r="3305" spans="6:20" x14ac:dyDescent="0.2">
      <c r="F3305" s="6"/>
      <c r="G3305" s="6"/>
      <c r="H3305" s="6"/>
      <c r="I3305" s="6"/>
      <c r="J3305" s="6"/>
      <c r="K3305" s="6"/>
      <c r="L3305" s="6"/>
      <c r="M3305" s="6"/>
      <c r="N3305" s="6"/>
      <c r="O3305" s="6"/>
      <c r="P3305" s="6"/>
      <c r="Q3305" s="6"/>
      <c r="R3305" s="6"/>
      <c r="S3305" s="6"/>
      <c r="T3305" s="6"/>
    </row>
    <row r="3306" spans="6:20" x14ac:dyDescent="0.2">
      <c r="F3306" s="6"/>
      <c r="G3306" s="6"/>
      <c r="H3306" s="6"/>
      <c r="I3306" s="6"/>
      <c r="J3306" s="6"/>
      <c r="K3306" s="6"/>
      <c r="L3306" s="6"/>
      <c r="M3306" s="6"/>
      <c r="N3306" s="6"/>
      <c r="O3306" s="6"/>
      <c r="P3306" s="6"/>
      <c r="Q3306" s="6"/>
      <c r="R3306" s="6"/>
      <c r="S3306" s="6"/>
      <c r="T3306" s="6"/>
    </row>
    <row r="3307" spans="6:20" x14ac:dyDescent="0.2">
      <c r="F3307" s="6"/>
      <c r="G3307" s="6"/>
      <c r="H3307" s="6"/>
      <c r="I3307" s="6"/>
      <c r="J3307" s="6"/>
      <c r="K3307" s="6"/>
      <c r="L3307" s="6"/>
      <c r="M3307" s="6"/>
      <c r="N3307" s="6"/>
      <c r="O3307" s="6"/>
      <c r="P3307" s="6"/>
      <c r="Q3307" s="6"/>
      <c r="R3307" s="6"/>
      <c r="S3307" s="6"/>
      <c r="T3307" s="6"/>
    </row>
    <row r="3308" spans="6:20" x14ac:dyDescent="0.2">
      <c r="F3308" s="6"/>
      <c r="G3308" s="6"/>
      <c r="H3308" s="6"/>
      <c r="I3308" s="6"/>
      <c r="J3308" s="6"/>
      <c r="K3308" s="6"/>
      <c r="L3308" s="6"/>
      <c r="M3308" s="6"/>
      <c r="N3308" s="6"/>
      <c r="O3308" s="6"/>
      <c r="P3308" s="6"/>
      <c r="Q3308" s="6"/>
      <c r="R3308" s="6"/>
      <c r="S3308" s="6"/>
      <c r="T3308" s="6"/>
    </row>
    <row r="3309" spans="6:20" x14ac:dyDescent="0.2">
      <c r="F3309" s="6"/>
      <c r="G3309" s="6"/>
      <c r="H3309" s="6"/>
      <c r="I3309" s="6"/>
      <c r="J3309" s="6"/>
      <c r="K3309" s="6"/>
      <c r="L3309" s="6"/>
      <c r="M3309" s="6"/>
      <c r="N3309" s="6"/>
      <c r="O3309" s="6"/>
      <c r="P3309" s="6"/>
      <c r="Q3309" s="6"/>
      <c r="R3309" s="6"/>
      <c r="S3309" s="6"/>
      <c r="T3309" s="6"/>
    </row>
    <row r="3310" spans="6:20" x14ac:dyDescent="0.2">
      <c r="F3310" s="6"/>
      <c r="G3310" s="6"/>
      <c r="H3310" s="6"/>
      <c r="I3310" s="6"/>
      <c r="J3310" s="6"/>
      <c r="K3310" s="6"/>
      <c r="L3310" s="6"/>
      <c r="M3310" s="6"/>
      <c r="N3310" s="6"/>
      <c r="O3310" s="6"/>
      <c r="P3310" s="6"/>
      <c r="Q3310" s="6"/>
      <c r="R3310" s="6"/>
      <c r="S3310" s="6"/>
      <c r="T3310" s="6"/>
    </row>
    <row r="3311" spans="6:20" x14ac:dyDescent="0.2">
      <c r="F3311" s="6"/>
      <c r="G3311" s="6"/>
      <c r="H3311" s="6"/>
      <c r="I3311" s="6"/>
      <c r="J3311" s="6"/>
      <c r="K3311" s="6"/>
      <c r="L3311" s="6"/>
      <c r="M3311" s="6"/>
      <c r="N3311" s="6"/>
      <c r="O3311" s="6"/>
      <c r="P3311" s="6"/>
      <c r="Q3311" s="6"/>
      <c r="R3311" s="6"/>
      <c r="S3311" s="6"/>
      <c r="T3311" s="6"/>
    </row>
    <row r="3312" spans="6:20" x14ac:dyDescent="0.2">
      <c r="F3312" s="6"/>
      <c r="G3312" s="6"/>
      <c r="H3312" s="6"/>
      <c r="I3312" s="6"/>
      <c r="J3312" s="6"/>
      <c r="K3312" s="6"/>
      <c r="L3312" s="6"/>
      <c r="M3312" s="6"/>
      <c r="N3312" s="6"/>
      <c r="O3312" s="6"/>
      <c r="P3312" s="6"/>
      <c r="Q3312" s="6"/>
      <c r="R3312" s="6"/>
      <c r="S3312" s="6"/>
      <c r="T3312" s="6"/>
    </row>
    <row r="3313" spans="6:20" x14ac:dyDescent="0.2">
      <c r="F3313" s="6"/>
      <c r="G3313" s="6"/>
      <c r="H3313" s="6"/>
      <c r="I3313" s="6"/>
      <c r="J3313" s="6"/>
      <c r="K3313" s="6"/>
      <c r="L3313" s="6"/>
      <c r="M3313" s="6"/>
      <c r="N3313" s="6"/>
      <c r="O3313" s="6"/>
      <c r="P3313" s="6"/>
      <c r="Q3313" s="6"/>
      <c r="R3313" s="6"/>
      <c r="S3313" s="6"/>
      <c r="T3313" s="6"/>
    </row>
    <row r="3314" spans="6:20" x14ac:dyDescent="0.2">
      <c r="F3314" s="6"/>
      <c r="G3314" s="6"/>
      <c r="H3314" s="6"/>
      <c r="I3314" s="6"/>
      <c r="J3314" s="6"/>
      <c r="K3314" s="6"/>
      <c r="L3314" s="6"/>
      <c r="M3314" s="6"/>
      <c r="N3314" s="6"/>
      <c r="O3314" s="6"/>
      <c r="P3314" s="6"/>
      <c r="Q3314" s="6"/>
      <c r="R3314" s="6"/>
      <c r="S3314" s="6"/>
      <c r="T3314" s="6"/>
    </row>
    <row r="3315" spans="6:20" x14ac:dyDescent="0.2">
      <c r="F3315" s="6"/>
      <c r="G3315" s="6"/>
      <c r="H3315" s="6"/>
      <c r="I3315" s="6"/>
      <c r="J3315" s="6"/>
      <c r="K3315" s="6"/>
      <c r="L3315" s="6"/>
      <c r="M3315" s="6"/>
      <c r="N3315" s="6"/>
      <c r="O3315" s="6"/>
      <c r="P3315" s="6"/>
      <c r="Q3315" s="6"/>
      <c r="R3315" s="6"/>
      <c r="S3315" s="6"/>
      <c r="T3315" s="6"/>
    </row>
    <row r="3316" spans="6:20" x14ac:dyDescent="0.2">
      <c r="F3316" s="6"/>
      <c r="G3316" s="6"/>
      <c r="H3316" s="6"/>
      <c r="I3316" s="6"/>
      <c r="J3316" s="6"/>
      <c r="K3316" s="6"/>
      <c r="L3316" s="6"/>
      <c r="M3316" s="6"/>
      <c r="N3316" s="6"/>
      <c r="O3316" s="6"/>
      <c r="P3316" s="6"/>
      <c r="Q3316" s="6"/>
      <c r="R3316" s="6"/>
      <c r="S3316" s="6"/>
      <c r="T3316" s="6"/>
    </row>
    <row r="3317" spans="6:20" x14ac:dyDescent="0.2">
      <c r="F3317" s="6"/>
      <c r="G3317" s="6"/>
      <c r="H3317" s="6"/>
      <c r="I3317" s="6"/>
      <c r="J3317" s="6"/>
      <c r="K3317" s="6"/>
      <c r="L3317" s="6"/>
      <c r="M3317" s="6"/>
      <c r="N3317" s="6"/>
      <c r="O3317" s="6"/>
      <c r="P3317" s="6"/>
      <c r="Q3317" s="6"/>
      <c r="R3317" s="6"/>
      <c r="S3317" s="6"/>
      <c r="T3317" s="6"/>
    </row>
    <row r="3318" spans="6:20" x14ac:dyDescent="0.2">
      <c r="F3318" s="6"/>
      <c r="G3318" s="6"/>
      <c r="H3318" s="6"/>
      <c r="I3318" s="6"/>
      <c r="J3318" s="6"/>
      <c r="K3318" s="6"/>
      <c r="L3318" s="6"/>
      <c r="M3318" s="6"/>
      <c r="N3318" s="6"/>
      <c r="O3318" s="6"/>
      <c r="P3318" s="6"/>
      <c r="Q3318" s="6"/>
      <c r="R3318" s="6"/>
      <c r="S3318" s="6"/>
      <c r="T3318" s="6"/>
    </row>
    <row r="3319" spans="6:20" x14ac:dyDescent="0.2">
      <c r="F3319" s="6"/>
      <c r="G3319" s="6"/>
      <c r="H3319" s="6"/>
      <c r="I3319" s="6"/>
      <c r="J3319" s="6"/>
      <c r="K3319" s="6"/>
      <c r="L3319" s="6"/>
      <c r="M3319" s="6"/>
      <c r="N3319" s="6"/>
      <c r="O3319" s="6"/>
      <c r="P3319" s="6"/>
      <c r="Q3319" s="6"/>
      <c r="R3319" s="6"/>
      <c r="S3319" s="6"/>
      <c r="T3319" s="6"/>
    </row>
    <row r="3320" spans="6:20" x14ac:dyDescent="0.2">
      <c r="F3320" s="6"/>
      <c r="G3320" s="6"/>
      <c r="H3320" s="6"/>
      <c r="I3320" s="6"/>
      <c r="J3320" s="6"/>
      <c r="K3320" s="6"/>
      <c r="L3320" s="6"/>
      <c r="M3320" s="6"/>
      <c r="N3320" s="6"/>
      <c r="O3320" s="6"/>
      <c r="P3320" s="6"/>
      <c r="Q3320" s="6"/>
      <c r="R3320" s="6"/>
      <c r="S3320" s="6"/>
      <c r="T3320" s="6"/>
    </row>
    <row r="3321" spans="6:20" x14ac:dyDescent="0.2">
      <c r="F3321" s="6"/>
      <c r="G3321" s="6"/>
      <c r="H3321" s="6"/>
      <c r="I3321" s="6"/>
      <c r="J3321" s="6"/>
      <c r="K3321" s="6"/>
      <c r="L3321" s="6"/>
      <c r="M3321" s="6"/>
      <c r="N3321" s="6"/>
      <c r="O3321" s="6"/>
      <c r="P3321" s="6"/>
      <c r="Q3321" s="6"/>
      <c r="R3321" s="6"/>
      <c r="S3321" s="6"/>
      <c r="T3321" s="6"/>
    </row>
    <row r="3322" spans="6:20" x14ac:dyDescent="0.2">
      <c r="F3322" s="6"/>
      <c r="G3322" s="6"/>
      <c r="H3322" s="6"/>
      <c r="I3322" s="6"/>
      <c r="J3322" s="6"/>
      <c r="K3322" s="6"/>
      <c r="L3322" s="6"/>
      <c r="M3322" s="6"/>
      <c r="N3322" s="6"/>
      <c r="O3322" s="6"/>
      <c r="P3322" s="6"/>
      <c r="Q3322" s="6"/>
      <c r="R3322" s="6"/>
      <c r="S3322" s="6"/>
      <c r="T3322" s="6"/>
    </row>
    <row r="3323" spans="6:20" x14ac:dyDescent="0.2">
      <c r="F3323" s="6"/>
      <c r="G3323" s="6"/>
      <c r="H3323" s="6"/>
      <c r="I3323" s="6"/>
      <c r="J3323" s="6"/>
      <c r="K3323" s="6"/>
      <c r="L3323" s="6"/>
      <c r="M3323" s="6"/>
      <c r="N3323" s="6"/>
      <c r="O3323" s="6"/>
      <c r="P3323" s="6"/>
      <c r="Q3323" s="6"/>
      <c r="R3323" s="6"/>
      <c r="S3323" s="6"/>
      <c r="T3323" s="6"/>
    </row>
    <row r="3324" spans="6:20" x14ac:dyDescent="0.2">
      <c r="F3324" s="6"/>
      <c r="G3324" s="6"/>
      <c r="H3324" s="6"/>
      <c r="I3324" s="6"/>
      <c r="J3324" s="6"/>
      <c r="K3324" s="6"/>
      <c r="L3324" s="6"/>
      <c r="M3324" s="6"/>
      <c r="N3324" s="6"/>
      <c r="O3324" s="6"/>
      <c r="P3324" s="6"/>
      <c r="Q3324" s="6"/>
      <c r="R3324" s="6"/>
      <c r="S3324" s="6"/>
      <c r="T3324" s="6"/>
    </row>
    <row r="3325" spans="6:20" x14ac:dyDescent="0.2">
      <c r="F3325" s="6"/>
      <c r="G3325" s="6"/>
      <c r="H3325" s="6"/>
      <c r="I3325" s="6"/>
      <c r="J3325" s="6"/>
      <c r="K3325" s="6"/>
      <c r="L3325" s="6"/>
      <c r="M3325" s="6"/>
      <c r="N3325" s="6"/>
      <c r="O3325" s="6"/>
      <c r="P3325" s="6"/>
      <c r="Q3325" s="6"/>
      <c r="R3325" s="6"/>
      <c r="S3325" s="6"/>
      <c r="T3325" s="6"/>
    </row>
    <row r="3326" spans="6:20" x14ac:dyDescent="0.2">
      <c r="F3326" s="6"/>
      <c r="G3326" s="6"/>
      <c r="H3326" s="6"/>
      <c r="I3326" s="6"/>
      <c r="J3326" s="6"/>
      <c r="K3326" s="6"/>
      <c r="L3326" s="6"/>
      <c r="M3326" s="6"/>
      <c r="N3326" s="6"/>
      <c r="O3326" s="6"/>
      <c r="P3326" s="6"/>
      <c r="Q3326" s="6"/>
      <c r="R3326" s="6"/>
      <c r="S3326" s="6"/>
      <c r="T3326" s="6"/>
    </row>
    <row r="3327" spans="6:20" x14ac:dyDescent="0.2">
      <c r="F3327" s="6"/>
      <c r="G3327" s="6"/>
      <c r="H3327" s="6"/>
      <c r="I3327" s="6"/>
      <c r="J3327" s="6"/>
      <c r="K3327" s="6"/>
      <c r="L3327" s="6"/>
      <c r="M3327" s="6"/>
      <c r="N3327" s="6"/>
      <c r="O3327" s="6"/>
      <c r="P3327" s="6"/>
      <c r="Q3327" s="6"/>
      <c r="R3327" s="6"/>
      <c r="S3327" s="6"/>
      <c r="T3327" s="6"/>
    </row>
    <row r="3328" spans="6:20" x14ac:dyDescent="0.2">
      <c r="F3328" s="6"/>
      <c r="G3328" s="6"/>
      <c r="H3328" s="6"/>
      <c r="I3328" s="6"/>
      <c r="J3328" s="6"/>
      <c r="K3328" s="6"/>
      <c r="L3328" s="6"/>
      <c r="M3328" s="6"/>
      <c r="N3328" s="6"/>
      <c r="O3328" s="6"/>
      <c r="P3328" s="6"/>
      <c r="Q3328" s="6"/>
      <c r="R3328" s="6"/>
      <c r="S3328" s="6"/>
      <c r="T3328" s="6"/>
    </row>
    <row r="3329" spans="6:20" x14ac:dyDescent="0.2">
      <c r="F3329" s="6"/>
      <c r="G3329" s="6"/>
      <c r="H3329" s="6"/>
      <c r="I3329" s="6"/>
      <c r="J3329" s="6"/>
      <c r="K3329" s="6"/>
      <c r="L3329" s="6"/>
      <c r="M3329" s="6"/>
      <c r="N3329" s="6"/>
      <c r="O3329" s="6"/>
      <c r="P3329" s="6"/>
      <c r="Q3329" s="6"/>
      <c r="R3329" s="6"/>
      <c r="S3329" s="6"/>
      <c r="T3329" s="6"/>
    </row>
    <row r="3330" spans="6:20" x14ac:dyDescent="0.2">
      <c r="F3330" s="6"/>
      <c r="G3330" s="6"/>
      <c r="H3330" s="6"/>
      <c r="I3330" s="6"/>
      <c r="J3330" s="6"/>
      <c r="K3330" s="6"/>
      <c r="L3330" s="6"/>
      <c r="M3330" s="6"/>
      <c r="N3330" s="6"/>
      <c r="O3330" s="6"/>
      <c r="P3330" s="6"/>
      <c r="Q3330" s="6"/>
      <c r="R3330" s="6"/>
      <c r="S3330" s="6"/>
      <c r="T3330" s="6"/>
    </row>
    <row r="3331" spans="6:20" x14ac:dyDescent="0.2">
      <c r="F3331" s="6"/>
      <c r="G3331" s="6"/>
      <c r="H3331" s="6"/>
      <c r="I3331" s="6"/>
      <c r="J3331" s="6"/>
      <c r="K3331" s="6"/>
      <c r="L3331" s="6"/>
      <c r="M3331" s="6"/>
      <c r="N3331" s="6"/>
      <c r="O3331" s="6"/>
      <c r="P3331" s="6"/>
      <c r="Q3331" s="6"/>
      <c r="R3331" s="6"/>
      <c r="S3331" s="6"/>
      <c r="T3331" s="6"/>
    </row>
    <row r="3332" spans="6:20" x14ac:dyDescent="0.2">
      <c r="F3332" s="6"/>
      <c r="G3332" s="6"/>
      <c r="H3332" s="6"/>
      <c r="I3332" s="6"/>
      <c r="J3332" s="6"/>
      <c r="K3332" s="6"/>
      <c r="L3332" s="6"/>
      <c r="M3332" s="6"/>
      <c r="N3332" s="6"/>
      <c r="O3332" s="6"/>
      <c r="P3332" s="6"/>
      <c r="Q3332" s="6"/>
      <c r="R3332" s="6"/>
      <c r="S3332" s="6"/>
      <c r="T3332" s="6"/>
    </row>
    <row r="3333" spans="6:20" x14ac:dyDescent="0.2">
      <c r="F3333" s="6"/>
      <c r="G3333" s="6"/>
      <c r="H3333" s="6"/>
      <c r="I3333" s="6"/>
      <c r="J3333" s="6"/>
      <c r="K3333" s="6"/>
      <c r="L3333" s="6"/>
      <c r="M3333" s="6"/>
      <c r="N3333" s="6"/>
      <c r="O3333" s="6"/>
      <c r="P3333" s="6"/>
      <c r="Q3333" s="6"/>
      <c r="R3333" s="6"/>
      <c r="S3333" s="6"/>
      <c r="T3333" s="6"/>
    </row>
    <row r="3334" spans="6:20" x14ac:dyDescent="0.2">
      <c r="F3334" s="6"/>
      <c r="G3334" s="6"/>
      <c r="H3334" s="6"/>
      <c r="I3334" s="6"/>
      <c r="J3334" s="6"/>
      <c r="K3334" s="6"/>
      <c r="L3334" s="6"/>
      <c r="M3334" s="6"/>
      <c r="N3334" s="6"/>
      <c r="O3334" s="6"/>
      <c r="P3334" s="6"/>
      <c r="Q3334" s="6"/>
      <c r="R3334" s="6"/>
      <c r="S3334" s="6"/>
      <c r="T3334" s="6"/>
    </row>
    <row r="3335" spans="6:20" x14ac:dyDescent="0.2">
      <c r="F3335" s="6"/>
      <c r="G3335" s="6"/>
      <c r="H3335" s="6"/>
      <c r="I3335" s="6"/>
      <c r="J3335" s="6"/>
      <c r="K3335" s="6"/>
      <c r="L3335" s="6"/>
      <c r="M3335" s="6"/>
      <c r="N3335" s="6"/>
      <c r="O3335" s="6"/>
      <c r="P3335" s="6"/>
      <c r="Q3335" s="6"/>
      <c r="R3335" s="6"/>
      <c r="S3335" s="6"/>
      <c r="T3335" s="6"/>
    </row>
    <row r="3336" spans="6:20" x14ac:dyDescent="0.2">
      <c r="F3336" s="6"/>
      <c r="G3336" s="6"/>
      <c r="H3336" s="6"/>
      <c r="I3336" s="6"/>
      <c r="J3336" s="6"/>
      <c r="K3336" s="6"/>
      <c r="L3336" s="6"/>
      <c r="M3336" s="6"/>
      <c r="N3336" s="6"/>
      <c r="O3336" s="6"/>
      <c r="P3336" s="6"/>
      <c r="Q3336" s="6"/>
      <c r="R3336" s="6"/>
      <c r="S3336" s="6"/>
      <c r="T3336" s="6"/>
    </row>
    <row r="3337" spans="6:20" x14ac:dyDescent="0.2">
      <c r="F3337" s="6"/>
      <c r="G3337" s="6"/>
      <c r="H3337" s="6"/>
      <c r="I3337" s="6"/>
      <c r="J3337" s="6"/>
      <c r="K3337" s="6"/>
      <c r="L3337" s="6"/>
      <c r="M3337" s="6"/>
      <c r="N3337" s="6"/>
      <c r="O3337" s="6"/>
      <c r="P3337" s="6"/>
      <c r="Q3337" s="6"/>
      <c r="R3337" s="6"/>
      <c r="S3337" s="6"/>
      <c r="T3337" s="6"/>
    </row>
    <row r="3338" spans="6:20" x14ac:dyDescent="0.2">
      <c r="F3338" s="6"/>
      <c r="G3338" s="6"/>
      <c r="H3338" s="6"/>
      <c r="I3338" s="6"/>
      <c r="J3338" s="6"/>
      <c r="K3338" s="6"/>
      <c r="L3338" s="6"/>
      <c r="M3338" s="6"/>
      <c r="N3338" s="6"/>
      <c r="O3338" s="6"/>
      <c r="P3338" s="6"/>
      <c r="Q3338" s="6"/>
      <c r="R3338" s="6"/>
      <c r="S3338" s="6"/>
      <c r="T3338" s="6"/>
    </row>
    <row r="3339" spans="6:20" x14ac:dyDescent="0.2">
      <c r="F3339" s="6"/>
      <c r="G3339" s="6"/>
      <c r="H3339" s="6"/>
      <c r="I3339" s="6"/>
      <c r="J3339" s="6"/>
      <c r="K3339" s="6"/>
      <c r="L3339" s="6"/>
      <c r="M3339" s="6"/>
      <c r="N3339" s="6"/>
      <c r="O3339" s="6"/>
      <c r="P3339" s="6"/>
      <c r="Q3339" s="6"/>
      <c r="R3339" s="6"/>
      <c r="S3339" s="6"/>
      <c r="T3339" s="6"/>
    </row>
    <row r="3340" spans="6:20" x14ac:dyDescent="0.2">
      <c r="F3340" s="6"/>
      <c r="G3340" s="6"/>
      <c r="H3340" s="6"/>
      <c r="I3340" s="6"/>
      <c r="J3340" s="6"/>
      <c r="K3340" s="6"/>
      <c r="L3340" s="6"/>
      <c r="M3340" s="6"/>
      <c r="N3340" s="6"/>
      <c r="O3340" s="6"/>
      <c r="P3340" s="6"/>
      <c r="Q3340" s="6"/>
      <c r="R3340" s="6"/>
      <c r="S3340" s="6"/>
      <c r="T3340" s="6"/>
    </row>
    <row r="3341" spans="6:20" x14ac:dyDescent="0.2">
      <c r="F3341" s="6"/>
      <c r="G3341" s="6"/>
      <c r="H3341" s="6"/>
      <c r="I3341" s="6"/>
      <c r="J3341" s="6"/>
      <c r="K3341" s="6"/>
      <c r="L3341" s="6"/>
      <c r="M3341" s="6"/>
      <c r="N3341" s="6"/>
      <c r="O3341" s="6"/>
      <c r="P3341" s="6"/>
      <c r="Q3341" s="6"/>
      <c r="R3341" s="6"/>
      <c r="S3341" s="6"/>
      <c r="T3341" s="6"/>
    </row>
    <row r="3342" spans="6:20" x14ac:dyDescent="0.2">
      <c r="F3342" s="6"/>
      <c r="G3342" s="6"/>
      <c r="H3342" s="6"/>
      <c r="I3342" s="6"/>
      <c r="J3342" s="6"/>
      <c r="K3342" s="6"/>
      <c r="L3342" s="6"/>
      <c r="M3342" s="6"/>
      <c r="N3342" s="6"/>
      <c r="O3342" s="6"/>
      <c r="P3342" s="6"/>
      <c r="Q3342" s="6"/>
      <c r="R3342" s="6"/>
      <c r="S3342" s="6"/>
      <c r="T3342" s="6"/>
    </row>
    <row r="3343" spans="6:20" x14ac:dyDescent="0.2">
      <c r="F3343" s="6"/>
      <c r="G3343" s="6"/>
      <c r="H3343" s="6"/>
      <c r="I3343" s="6"/>
      <c r="J3343" s="6"/>
      <c r="K3343" s="6"/>
      <c r="L3343" s="6"/>
      <c r="M3343" s="6"/>
      <c r="N3343" s="6"/>
      <c r="O3343" s="6"/>
      <c r="P3343" s="6"/>
      <c r="Q3343" s="6"/>
      <c r="R3343" s="6"/>
      <c r="S3343" s="6"/>
      <c r="T3343" s="6"/>
    </row>
    <row r="3344" spans="6:20" x14ac:dyDescent="0.2">
      <c r="F3344" s="6"/>
      <c r="G3344" s="6"/>
      <c r="H3344" s="6"/>
      <c r="I3344" s="6"/>
      <c r="J3344" s="6"/>
      <c r="K3344" s="6"/>
      <c r="L3344" s="6"/>
      <c r="M3344" s="6"/>
      <c r="N3344" s="6"/>
      <c r="O3344" s="6"/>
      <c r="P3344" s="6"/>
      <c r="Q3344" s="6"/>
      <c r="R3344" s="6"/>
      <c r="S3344" s="6"/>
      <c r="T3344" s="6"/>
    </row>
    <row r="3345" spans="6:20" x14ac:dyDescent="0.2">
      <c r="F3345" s="6"/>
      <c r="G3345" s="6"/>
      <c r="H3345" s="6"/>
      <c r="I3345" s="6"/>
      <c r="J3345" s="6"/>
      <c r="K3345" s="6"/>
      <c r="L3345" s="6"/>
      <c r="M3345" s="6"/>
      <c r="N3345" s="6"/>
      <c r="O3345" s="6"/>
      <c r="P3345" s="6"/>
      <c r="Q3345" s="6"/>
      <c r="R3345" s="6"/>
      <c r="S3345" s="6"/>
      <c r="T3345" s="6"/>
    </row>
    <row r="3346" spans="6:20" x14ac:dyDescent="0.2">
      <c r="F3346" s="6"/>
      <c r="G3346" s="6"/>
      <c r="H3346" s="6"/>
      <c r="I3346" s="6"/>
      <c r="J3346" s="6"/>
      <c r="K3346" s="6"/>
      <c r="L3346" s="6"/>
      <c r="M3346" s="6"/>
      <c r="N3346" s="6"/>
      <c r="O3346" s="6"/>
      <c r="P3346" s="6"/>
      <c r="Q3346" s="6"/>
      <c r="R3346" s="6"/>
      <c r="S3346" s="6"/>
      <c r="T3346" s="6"/>
    </row>
    <row r="3347" spans="6:20" x14ac:dyDescent="0.2">
      <c r="F3347" s="6"/>
      <c r="G3347" s="6"/>
      <c r="H3347" s="6"/>
      <c r="I3347" s="6"/>
      <c r="J3347" s="6"/>
      <c r="K3347" s="6"/>
      <c r="L3347" s="6"/>
      <c r="M3347" s="6"/>
      <c r="N3347" s="6"/>
      <c r="O3347" s="6"/>
      <c r="P3347" s="6"/>
      <c r="Q3347" s="6"/>
      <c r="R3347" s="6"/>
      <c r="S3347" s="6"/>
      <c r="T3347" s="6"/>
    </row>
    <row r="3348" spans="6:20" x14ac:dyDescent="0.2">
      <c r="F3348" s="6"/>
      <c r="G3348" s="6"/>
      <c r="H3348" s="6"/>
      <c r="I3348" s="6"/>
      <c r="J3348" s="6"/>
      <c r="K3348" s="6"/>
      <c r="L3348" s="6"/>
      <c r="M3348" s="6"/>
      <c r="N3348" s="6"/>
      <c r="O3348" s="6"/>
      <c r="P3348" s="6"/>
      <c r="Q3348" s="6"/>
      <c r="R3348" s="6"/>
      <c r="S3348" s="6"/>
      <c r="T3348" s="6"/>
    </row>
    <row r="3349" spans="6:20" x14ac:dyDescent="0.2">
      <c r="F3349" s="6"/>
      <c r="G3349" s="6"/>
      <c r="H3349" s="6"/>
      <c r="I3349" s="6"/>
      <c r="J3349" s="6"/>
      <c r="K3349" s="6"/>
      <c r="L3349" s="6"/>
      <c r="M3349" s="6"/>
      <c r="N3349" s="6"/>
      <c r="O3349" s="6"/>
      <c r="P3349" s="6"/>
      <c r="Q3349" s="6"/>
      <c r="R3349" s="6"/>
      <c r="S3349" s="6"/>
      <c r="T3349" s="6"/>
    </row>
    <row r="3350" spans="6:20" x14ac:dyDescent="0.2">
      <c r="F3350" s="6"/>
      <c r="G3350" s="6"/>
      <c r="H3350" s="6"/>
      <c r="I3350" s="6"/>
      <c r="J3350" s="6"/>
      <c r="K3350" s="6"/>
      <c r="L3350" s="6"/>
      <c r="M3350" s="6"/>
      <c r="N3350" s="6"/>
      <c r="O3350" s="6"/>
      <c r="P3350" s="6"/>
      <c r="Q3350" s="6"/>
      <c r="R3350" s="6"/>
      <c r="S3350" s="6"/>
      <c r="T3350" s="6"/>
    </row>
    <row r="3351" spans="6:20" x14ac:dyDescent="0.2">
      <c r="F3351" s="6"/>
      <c r="G3351" s="6"/>
      <c r="H3351" s="6"/>
      <c r="I3351" s="6"/>
      <c r="J3351" s="6"/>
      <c r="K3351" s="6"/>
      <c r="L3351" s="6"/>
      <c r="M3351" s="6"/>
      <c r="N3351" s="6"/>
      <c r="O3351" s="6"/>
      <c r="P3351" s="6"/>
      <c r="Q3351" s="6"/>
      <c r="R3351" s="6"/>
      <c r="S3351" s="6"/>
      <c r="T3351" s="6"/>
    </row>
    <row r="3352" spans="6:20" x14ac:dyDescent="0.2">
      <c r="F3352" s="6"/>
      <c r="G3352" s="6"/>
      <c r="H3352" s="6"/>
      <c r="I3352" s="6"/>
      <c r="J3352" s="6"/>
      <c r="K3352" s="6"/>
      <c r="L3352" s="6"/>
      <c r="M3352" s="6"/>
      <c r="N3352" s="6"/>
      <c r="O3352" s="6"/>
      <c r="P3352" s="6"/>
      <c r="Q3352" s="6"/>
      <c r="R3352" s="6"/>
      <c r="S3352" s="6"/>
      <c r="T3352" s="6"/>
    </row>
    <row r="3353" spans="6:20" x14ac:dyDescent="0.2">
      <c r="F3353" s="6"/>
      <c r="G3353" s="6"/>
      <c r="H3353" s="6"/>
      <c r="I3353" s="6"/>
      <c r="J3353" s="6"/>
      <c r="K3353" s="6"/>
      <c r="L3353" s="6"/>
      <c r="M3353" s="6"/>
      <c r="N3353" s="6"/>
      <c r="O3353" s="6"/>
      <c r="P3353" s="6"/>
      <c r="Q3353" s="6"/>
      <c r="R3353" s="6"/>
      <c r="S3353" s="6"/>
      <c r="T3353" s="6"/>
    </row>
    <row r="3354" spans="6:20" x14ac:dyDescent="0.2">
      <c r="F3354" s="6"/>
      <c r="G3354" s="6"/>
      <c r="H3354" s="6"/>
      <c r="I3354" s="6"/>
      <c r="J3354" s="6"/>
      <c r="K3354" s="6"/>
      <c r="L3354" s="6"/>
      <c r="M3354" s="6"/>
      <c r="N3354" s="6"/>
      <c r="O3354" s="6"/>
      <c r="P3354" s="6"/>
      <c r="Q3354" s="6"/>
      <c r="R3354" s="6"/>
      <c r="S3354" s="6"/>
      <c r="T3354" s="6"/>
    </row>
    <row r="3355" spans="6:20" x14ac:dyDescent="0.2">
      <c r="F3355" s="6"/>
      <c r="G3355" s="6"/>
      <c r="H3355" s="6"/>
      <c r="I3355" s="6"/>
      <c r="J3355" s="6"/>
      <c r="K3355" s="6"/>
      <c r="L3355" s="6"/>
      <c r="M3355" s="6"/>
      <c r="N3355" s="6"/>
      <c r="O3355" s="6"/>
      <c r="P3355" s="6"/>
      <c r="Q3355" s="6"/>
      <c r="R3355" s="6"/>
      <c r="S3355" s="6"/>
      <c r="T3355" s="6"/>
    </row>
    <row r="3356" spans="6:20" x14ac:dyDescent="0.2">
      <c r="F3356" s="6"/>
      <c r="G3356" s="6"/>
      <c r="H3356" s="6"/>
      <c r="I3356" s="6"/>
      <c r="J3356" s="6"/>
      <c r="K3356" s="6"/>
      <c r="L3356" s="6"/>
      <c r="M3356" s="6"/>
      <c r="N3356" s="6"/>
      <c r="O3356" s="6"/>
      <c r="P3356" s="6"/>
      <c r="Q3356" s="6"/>
      <c r="R3356" s="6"/>
      <c r="S3356" s="6"/>
      <c r="T3356" s="6"/>
    </row>
    <row r="3357" spans="6:20" x14ac:dyDescent="0.2">
      <c r="F3357" s="6"/>
      <c r="G3357" s="6"/>
      <c r="H3357" s="6"/>
      <c r="I3357" s="6"/>
      <c r="J3357" s="6"/>
      <c r="K3357" s="6"/>
      <c r="L3357" s="6"/>
      <c r="M3357" s="6"/>
      <c r="N3357" s="6"/>
      <c r="O3357" s="6"/>
      <c r="P3357" s="6"/>
      <c r="Q3357" s="6"/>
      <c r="R3357" s="6"/>
      <c r="S3357" s="6"/>
      <c r="T3357" s="6"/>
    </row>
    <row r="3358" spans="6:20" x14ac:dyDescent="0.2">
      <c r="F3358" s="6"/>
      <c r="G3358" s="6"/>
      <c r="H3358" s="6"/>
      <c r="I3358" s="6"/>
      <c r="J3358" s="6"/>
      <c r="K3358" s="6"/>
      <c r="L3358" s="6"/>
      <c r="M3358" s="6"/>
      <c r="N3358" s="6"/>
      <c r="O3358" s="6"/>
      <c r="P3358" s="6"/>
      <c r="Q3358" s="6"/>
      <c r="R3358" s="6"/>
      <c r="S3358" s="6"/>
      <c r="T3358" s="6"/>
    </row>
    <row r="3359" spans="6:20" x14ac:dyDescent="0.2">
      <c r="F3359" s="6"/>
      <c r="G3359" s="6"/>
      <c r="H3359" s="6"/>
      <c r="I3359" s="6"/>
      <c r="J3359" s="6"/>
      <c r="K3359" s="6"/>
      <c r="L3359" s="6"/>
      <c r="M3359" s="6"/>
      <c r="N3359" s="6"/>
      <c r="O3359" s="6"/>
      <c r="P3359" s="6"/>
      <c r="Q3359" s="6"/>
      <c r="R3359" s="6"/>
      <c r="S3359" s="6"/>
      <c r="T3359" s="6"/>
    </row>
    <row r="3360" spans="6:20" x14ac:dyDescent="0.2">
      <c r="F3360" s="6"/>
      <c r="G3360" s="6"/>
      <c r="H3360" s="6"/>
      <c r="I3360" s="6"/>
      <c r="J3360" s="6"/>
      <c r="K3360" s="6"/>
      <c r="L3360" s="6"/>
      <c r="M3360" s="6"/>
      <c r="N3360" s="6"/>
      <c r="O3360" s="6"/>
      <c r="P3360" s="6"/>
      <c r="Q3360" s="6"/>
      <c r="R3360" s="6"/>
      <c r="S3360" s="6"/>
      <c r="T3360" s="6"/>
    </row>
    <row r="3361" spans="6:20" x14ac:dyDescent="0.2">
      <c r="F3361" s="6"/>
      <c r="G3361" s="6"/>
      <c r="H3361" s="6"/>
      <c r="I3361" s="6"/>
      <c r="J3361" s="6"/>
      <c r="K3361" s="6"/>
      <c r="L3361" s="6"/>
      <c r="M3361" s="6"/>
      <c r="N3361" s="6"/>
      <c r="O3361" s="6"/>
      <c r="P3361" s="6"/>
      <c r="Q3361" s="6"/>
      <c r="R3361" s="6"/>
      <c r="S3361" s="6"/>
      <c r="T3361" s="6"/>
    </row>
    <row r="3362" spans="6:20" x14ac:dyDescent="0.2">
      <c r="F3362" s="6"/>
      <c r="G3362" s="6"/>
      <c r="H3362" s="6"/>
      <c r="I3362" s="6"/>
      <c r="J3362" s="6"/>
      <c r="K3362" s="6"/>
      <c r="L3362" s="6"/>
      <c r="M3362" s="6"/>
      <c r="N3362" s="6"/>
      <c r="O3362" s="6"/>
      <c r="P3362" s="6"/>
      <c r="Q3362" s="6"/>
      <c r="R3362" s="6"/>
      <c r="S3362" s="6"/>
      <c r="T3362" s="6"/>
    </row>
    <row r="3363" spans="6:20" x14ac:dyDescent="0.2">
      <c r="F3363" s="6"/>
      <c r="G3363" s="6"/>
      <c r="H3363" s="6"/>
      <c r="I3363" s="6"/>
      <c r="J3363" s="6"/>
      <c r="K3363" s="6"/>
      <c r="L3363" s="6"/>
      <c r="M3363" s="6"/>
      <c r="N3363" s="6"/>
      <c r="O3363" s="6"/>
      <c r="P3363" s="6"/>
      <c r="Q3363" s="6"/>
      <c r="R3363" s="6"/>
      <c r="S3363" s="6"/>
      <c r="T3363" s="6"/>
    </row>
    <row r="3364" spans="6:20" x14ac:dyDescent="0.2">
      <c r="F3364" s="6"/>
      <c r="G3364" s="6"/>
      <c r="H3364" s="6"/>
      <c r="I3364" s="6"/>
      <c r="J3364" s="6"/>
      <c r="K3364" s="6"/>
      <c r="L3364" s="6"/>
      <c r="M3364" s="6"/>
      <c r="N3364" s="6"/>
      <c r="O3364" s="6"/>
      <c r="P3364" s="6"/>
      <c r="Q3364" s="6"/>
      <c r="R3364" s="6"/>
      <c r="S3364" s="6"/>
      <c r="T3364" s="6"/>
    </row>
    <row r="3365" spans="6:20" x14ac:dyDescent="0.2">
      <c r="F3365" s="6"/>
      <c r="G3365" s="6"/>
      <c r="H3365" s="6"/>
      <c r="I3365" s="6"/>
      <c r="J3365" s="6"/>
      <c r="K3365" s="6"/>
      <c r="L3365" s="6"/>
      <c r="M3365" s="6"/>
      <c r="N3365" s="6"/>
      <c r="O3365" s="6"/>
      <c r="P3365" s="6"/>
      <c r="Q3365" s="6"/>
      <c r="R3365" s="6"/>
      <c r="S3365" s="6"/>
      <c r="T3365" s="6"/>
    </row>
    <row r="3366" spans="6:20" x14ac:dyDescent="0.2">
      <c r="F3366" s="6"/>
      <c r="G3366" s="6"/>
      <c r="H3366" s="6"/>
      <c r="I3366" s="6"/>
      <c r="J3366" s="6"/>
      <c r="K3366" s="6"/>
      <c r="L3366" s="6"/>
      <c r="M3366" s="6"/>
      <c r="N3366" s="6"/>
      <c r="O3366" s="6"/>
      <c r="P3366" s="6"/>
      <c r="Q3366" s="6"/>
      <c r="R3366" s="6"/>
      <c r="S3366" s="6"/>
      <c r="T3366" s="6"/>
    </row>
    <row r="3367" spans="6:20" x14ac:dyDescent="0.2">
      <c r="F3367" s="6"/>
      <c r="G3367" s="6"/>
      <c r="H3367" s="6"/>
      <c r="I3367" s="6"/>
      <c r="J3367" s="6"/>
      <c r="K3367" s="6"/>
      <c r="L3367" s="6"/>
      <c r="M3367" s="6"/>
      <c r="N3367" s="6"/>
      <c r="O3367" s="6"/>
      <c r="P3367" s="6"/>
      <c r="Q3367" s="6"/>
      <c r="R3367" s="6"/>
      <c r="S3367" s="6"/>
      <c r="T3367" s="6"/>
    </row>
    <row r="3368" spans="6:20" x14ac:dyDescent="0.2">
      <c r="F3368" s="6"/>
      <c r="G3368" s="6"/>
      <c r="H3368" s="6"/>
      <c r="I3368" s="6"/>
      <c r="J3368" s="6"/>
      <c r="K3368" s="6"/>
      <c r="L3368" s="6"/>
      <c r="M3368" s="6"/>
      <c r="N3368" s="6"/>
      <c r="O3368" s="6"/>
      <c r="P3368" s="6"/>
      <c r="Q3368" s="6"/>
      <c r="R3368" s="6"/>
      <c r="S3368" s="6"/>
      <c r="T3368" s="6"/>
    </row>
    <row r="3369" spans="6:20" x14ac:dyDescent="0.2">
      <c r="F3369" s="6"/>
      <c r="G3369" s="6"/>
      <c r="H3369" s="6"/>
      <c r="I3369" s="6"/>
      <c r="J3369" s="6"/>
      <c r="K3369" s="6"/>
      <c r="L3369" s="6"/>
      <c r="M3369" s="6"/>
      <c r="N3369" s="6"/>
      <c r="O3369" s="6"/>
      <c r="P3369" s="6"/>
      <c r="Q3369" s="6"/>
      <c r="R3369" s="6"/>
      <c r="S3369" s="6"/>
      <c r="T3369" s="6"/>
    </row>
    <row r="3370" spans="6:20" x14ac:dyDescent="0.2">
      <c r="F3370" s="6"/>
      <c r="G3370" s="6"/>
      <c r="H3370" s="6"/>
      <c r="I3370" s="6"/>
      <c r="J3370" s="6"/>
      <c r="K3370" s="6"/>
      <c r="L3370" s="6"/>
      <c r="M3370" s="6"/>
      <c r="N3370" s="6"/>
      <c r="O3370" s="6"/>
      <c r="P3370" s="6"/>
      <c r="Q3370" s="6"/>
      <c r="R3370" s="6"/>
      <c r="S3370" s="6"/>
      <c r="T3370" s="6"/>
    </row>
    <row r="3371" spans="6:20" x14ac:dyDescent="0.2">
      <c r="F3371" s="6"/>
      <c r="G3371" s="6"/>
      <c r="H3371" s="6"/>
      <c r="I3371" s="6"/>
      <c r="J3371" s="6"/>
      <c r="K3371" s="6"/>
      <c r="L3371" s="6"/>
      <c r="M3371" s="6"/>
      <c r="N3371" s="6"/>
      <c r="O3371" s="6"/>
      <c r="P3371" s="6"/>
      <c r="Q3371" s="6"/>
      <c r="R3371" s="6"/>
      <c r="S3371" s="6"/>
      <c r="T3371" s="6"/>
    </row>
    <row r="3372" spans="6:20" x14ac:dyDescent="0.2">
      <c r="F3372" s="6"/>
      <c r="G3372" s="6"/>
      <c r="H3372" s="6"/>
      <c r="I3372" s="6"/>
      <c r="J3372" s="6"/>
      <c r="K3372" s="6"/>
      <c r="L3372" s="6"/>
      <c r="M3372" s="6"/>
      <c r="N3372" s="6"/>
      <c r="O3372" s="6"/>
      <c r="P3372" s="6"/>
      <c r="Q3372" s="6"/>
      <c r="R3372" s="6"/>
      <c r="S3372" s="6"/>
      <c r="T3372" s="6"/>
    </row>
    <row r="3373" spans="6:20" x14ac:dyDescent="0.2">
      <c r="F3373" s="6"/>
      <c r="G3373" s="6"/>
      <c r="H3373" s="6"/>
      <c r="I3373" s="6"/>
      <c r="J3373" s="6"/>
      <c r="K3373" s="6"/>
      <c r="L3373" s="6"/>
      <c r="M3373" s="6"/>
      <c r="N3373" s="6"/>
      <c r="O3373" s="6"/>
      <c r="P3373" s="6"/>
      <c r="Q3373" s="6"/>
      <c r="R3373" s="6"/>
      <c r="S3373" s="6"/>
      <c r="T3373" s="6"/>
    </row>
    <row r="3374" spans="6:20" x14ac:dyDescent="0.2">
      <c r="F3374" s="6"/>
      <c r="G3374" s="6"/>
      <c r="H3374" s="6"/>
      <c r="I3374" s="6"/>
      <c r="J3374" s="6"/>
      <c r="K3374" s="6"/>
      <c r="L3374" s="6"/>
      <c r="M3374" s="6"/>
      <c r="N3374" s="6"/>
      <c r="O3374" s="6"/>
      <c r="P3374" s="6"/>
      <c r="Q3374" s="6"/>
      <c r="R3374" s="6"/>
      <c r="S3374" s="6"/>
      <c r="T3374" s="6"/>
    </row>
    <row r="3375" spans="6:20" x14ac:dyDescent="0.2">
      <c r="F3375" s="6"/>
      <c r="G3375" s="6"/>
      <c r="H3375" s="6"/>
      <c r="I3375" s="6"/>
      <c r="J3375" s="6"/>
      <c r="K3375" s="6"/>
      <c r="L3375" s="6"/>
      <c r="M3375" s="6"/>
      <c r="N3375" s="6"/>
      <c r="O3375" s="6"/>
      <c r="P3375" s="6"/>
      <c r="Q3375" s="6"/>
      <c r="R3375" s="6"/>
      <c r="S3375" s="6"/>
      <c r="T3375" s="6"/>
    </row>
    <row r="3376" spans="6:20" x14ac:dyDescent="0.2">
      <c r="F3376" s="6"/>
      <c r="G3376" s="6"/>
      <c r="H3376" s="6"/>
      <c r="I3376" s="6"/>
      <c r="J3376" s="6"/>
      <c r="K3376" s="6"/>
      <c r="L3376" s="6"/>
      <c r="M3376" s="6"/>
      <c r="N3376" s="6"/>
      <c r="O3376" s="6"/>
      <c r="P3376" s="6"/>
      <c r="Q3376" s="6"/>
      <c r="R3376" s="6"/>
      <c r="S3376" s="6"/>
      <c r="T3376" s="6"/>
    </row>
    <row r="3377" spans="6:20" x14ac:dyDescent="0.2">
      <c r="F3377" s="6"/>
      <c r="G3377" s="6"/>
      <c r="H3377" s="6"/>
      <c r="I3377" s="6"/>
      <c r="J3377" s="6"/>
      <c r="K3377" s="6"/>
      <c r="L3377" s="6"/>
      <c r="M3377" s="6"/>
      <c r="N3377" s="6"/>
      <c r="O3377" s="6"/>
      <c r="P3377" s="6"/>
      <c r="Q3377" s="6"/>
      <c r="R3377" s="6"/>
      <c r="S3377" s="6"/>
      <c r="T3377" s="6"/>
    </row>
    <row r="3378" spans="6:20" x14ac:dyDescent="0.2">
      <c r="F3378" s="6"/>
      <c r="G3378" s="6"/>
      <c r="H3378" s="6"/>
      <c r="I3378" s="6"/>
      <c r="J3378" s="6"/>
      <c r="K3378" s="6"/>
      <c r="L3378" s="6"/>
      <c r="M3378" s="6"/>
      <c r="N3378" s="6"/>
      <c r="O3378" s="6"/>
      <c r="P3378" s="6"/>
      <c r="Q3378" s="6"/>
      <c r="R3378" s="6"/>
      <c r="S3378" s="6"/>
      <c r="T3378" s="6"/>
    </row>
    <row r="3379" spans="6:20" x14ac:dyDescent="0.2">
      <c r="F3379" s="6"/>
      <c r="G3379" s="6"/>
      <c r="H3379" s="6"/>
      <c r="I3379" s="6"/>
      <c r="J3379" s="6"/>
      <c r="K3379" s="6"/>
      <c r="L3379" s="6"/>
      <c r="M3379" s="6"/>
      <c r="N3379" s="6"/>
      <c r="O3379" s="6"/>
      <c r="P3379" s="6"/>
      <c r="Q3379" s="6"/>
      <c r="R3379" s="6"/>
      <c r="S3379" s="6"/>
      <c r="T3379" s="6"/>
    </row>
    <row r="3380" spans="6:20" x14ac:dyDescent="0.2">
      <c r="F3380" s="6"/>
      <c r="G3380" s="6"/>
      <c r="H3380" s="6"/>
      <c r="I3380" s="6"/>
      <c r="J3380" s="6"/>
      <c r="K3380" s="6"/>
      <c r="L3380" s="6"/>
      <c r="M3380" s="6"/>
      <c r="N3380" s="6"/>
      <c r="O3380" s="6"/>
      <c r="P3380" s="6"/>
      <c r="Q3380" s="6"/>
      <c r="R3380" s="6"/>
      <c r="S3380" s="6"/>
      <c r="T3380" s="6"/>
    </row>
    <row r="3381" spans="6:20" x14ac:dyDescent="0.2">
      <c r="F3381" s="6"/>
      <c r="G3381" s="6"/>
      <c r="H3381" s="6"/>
      <c r="I3381" s="6"/>
      <c r="J3381" s="6"/>
      <c r="K3381" s="6"/>
      <c r="L3381" s="6"/>
      <c r="M3381" s="6"/>
      <c r="N3381" s="6"/>
      <c r="O3381" s="6"/>
      <c r="P3381" s="6"/>
      <c r="Q3381" s="6"/>
      <c r="R3381" s="6"/>
      <c r="S3381" s="6"/>
      <c r="T3381" s="6"/>
    </row>
    <row r="3382" spans="6:20" x14ac:dyDescent="0.2">
      <c r="F3382" s="6"/>
      <c r="G3382" s="6"/>
      <c r="H3382" s="6"/>
      <c r="I3382" s="6"/>
      <c r="J3382" s="6"/>
      <c r="K3382" s="6"/>
      <c r="L3382" s="6"/>
      <c r="M3382" s="6"/>
      <c r="N3382" s="6"/>
      <c r="O3382" s="6"/>
      <c r="P3382" s="6"/>
      <c r="Q3382" s="6"/>
      <c r="R3382" s="6"/>
      <c r="S3382" s="6"/>
      <c r="T3382" s="6"/>
    </row>
    <row r="3383" spans="6:20" x14ac:dyDescent="0.2">
      <c r="F3383" s="6"/>
      <c r="G3383" s="6"/>
      <c r="H3383" s="6"/>
      <c r="I3383" s="6"/>
      <c r="J3383" s="6"/>
      <c r="K3383" s="6"/>
      <c r="L3383" s="6"/>
      <c r="M3383" s="6"/>
      <c r="N3383" s="6"/>
      <c r="O3383" s="6"/>
      <c r="P3383" s="6"/>
      <c r="Q3383" s="6"/>
      <c r="R3383" s="6"/>
      <c r="S3383" s="6"/>
      <c r="T3383" s="6"/>
    </row>
    <row r="3384" spans="6:20" x14ac:dyDescent="0.2">
      <c r="F3384" s="6"/>
      <c r="G3384" s="6"/>
      <c r="H3384" s="6"/>
      <c r="I3384" s="6"/>
      <c r="J3384" s="6"/>
      <c r="K3384" s="6"/>
      <c r="L3384" s="6"/>
      <c r="M3384" s="6"/>
      <c r="N3384" s="6"/>
      <c r="O3384" s="6"/>
      <c r="P3384" s="6"/>
      <c r="Q3384" s="6"/>
      <c r="R3384" s="6"/>
      <c r="S3384" s="6"/>
      <c r="T3384" s="6"/>
    </row>
    <row r="3385" spans="6:20" x14ac:dyDescent="0.2">
      <c r="F3385" s="6"/>
      <c r="G3385" s="6"/>
      <c r="H3385" s="6"/>
      <c r="I3385" s="6"/>
      <c r="J3385" s="6"/>
      <c r="K3385" s="6"/>
      <c r="L3385" s="6"/>
      <c r="M3385" s="6"/>
      <c r="N3385" s="6"/>
      <c r="O3385" s="6"/>
      <c r="P3385" s="6"/>
      <c r="Q3385" s="6"/>
      <c r="R3385" s="6"/>
      <c r="S3385" s="6"/>
      <c r="T3385" s="6"/>
    </row>
    <row r="3386" spans="6:20" x14ac:dyDescent="0.2">
      <c r="F3386" s="6"/>
      <c r="G3386" s="6"/>
      <c r="H3386" s="6"/>
      <c r="I3386" s="6"/>
      <c r="J3386" s="6"/>
      <c r="K3386" s="6"/>
      <c r="L3386" s="6"/>
      <c r="M3386" s="6"/>
      <c r="N3386" s="6"/>
      <c r="O3386" s="6"/>
      <c r="P3386" s="6"/>
      <c r="Q3386" s="6"/>
      <c r="R3386" s="6"/>
      <c r="S3386" s="6"/>
      <c r="T3386" s="6"/>
    </row>
    <row r="3387" spans="6:20" x14ac:dyDescent="0.2">
      <c r="F3387" s="6"/>
      <c r="G3387" s="6"/>
      <c r="H3387" s="6"/>
      <c r="I3387" s="6"/>
      <c r="J3387" s="6"/>
      <c r="K3387" s="6"/>
      <c r="L3387" s="6"/>
      <c r="M3387" s="6"/>
      <c r="N3387" s="6"/>
      <c r="O3387" s="6"/>
      <c r="P3387" s="6"/>
      <c r="Q3387" s="6"/>
      <c r="R3387" s="6"/>
      <c r="S3387" s="6"/>
      <c r="T3387" s="6"/>
    </row>
    <row r="3388" spans="6:20" x14ac:dyDescent="0.2">
      <c r="F3388" s="6"/>
      <c r="G3388" s="6"/>
      <c r="H3388" s="6"/>
      <c r="I3388" s="6"/>
      <c r="J3388" s="6"/>
      <c r="K3388" s="6"/>
      <c r="L3388" s="6"/>
      <c r="M3388" s="6"/>
      <c r="N3388" s="6"/>
      <c r="O3388" s="6"/>
      <c r="P3388" s="6"/>
      <c r="Q3388" s="6"/>
      <c r="R3388" s="6"/>
      <c r="S3388" s="6"/>
      <c r="T3388" s="6"/>
    </row>
    <row r="3389" spans="6:20" x14ac:dyDescent="0.2">
      <c r="F3389" s="6"/>
      <c r="G3389" s="6"/>
      <c r="H3389" s="6"/>
      <c r="I3389" s="6"/>
      <c r="J3389" s="6"/>
      <c r="K3389" s="6"/>
      <c r="L3389" s="6"/>
      <c r="M3389" s="6"/>
      <c r="N3389" s="6"/>
      <c r="O3389" s="6"/>
      <c r="P3389" s="6"/>
      <c r="Q3389" s="6"/>
      <c r="R3389" s="6"/>
      <c r="S3389" s="6"/>
      <c r="T3389" s="6"/>
    </row>
    <row r="3390" spans="6:20" x14ac:dyDescent="0.2">
      <c r="F3390" s="6"/>
      <c r="G3390" s="6"/>
      <c r="H3390" s="6"/>
      <c r="I3390" s="6"/>
      <c r="J3390" s="6"/>
      <c r="K3390" s="6"/>
      <c r="L3390" s="6"/>
      <c r="M3390" s="6"/>
      <c r="N3390" s="6"/>
      <c r="O3390" s="6"/>
      <c r="P3390" s="6"/>
      <c r="Q3390" s="6"/>
      <c r="R3390" s="6"/>
      <c r="S3390" s="6"/>
      <c r="T3390" s="6"/>
    </row>
    <row r="3391" spans="6:20" x14ac:dyDescent="0.2">
      <c r="F3391" s="6"/>
      <c r="G3391" s="6"/>
      <c r="H3391" s="6"/>
      <c r="I3391" s="6"/>
      <c r="J3391" s="6"/>
      <c r="K3391" s="6"/>
      <c r="L3391" s="6"/>
      <c r="M3391" s="6"/>
      <c r="N3391" s="6"/>
      <c r="O3391" s="6"/>
      <c r="P3391" s="6"/>
      <c r="Q3391" s="6"/>
      <c r="R3391" s="6"/>
      <c r="S3391" s="6"/>
      <c r="T3391" s="6"/>
    </row>
    <row r="3392" spans="6:20" x14ac:dyDescent="0.2">
      <c r="F3392" s="6"/>
      <c r="G3392" s="6"/>
      <c r="H3392" s="6"/>
      <c r="I3392" s="6"/>
      <c r="J3392" s="6"/>
      <c r="K3392" s="6"/>
      <c r="L3392" s="6"/>
      <c r="M3392" s="6"/>
      <c r="N3392" s="6"/>
      <c r="O3392" s="6"/>
      <c r="P3392" s="6"/>
      <c r="Q3392" s="6"/>
      <c r="R3392" s="6"/>
      <c r="S3392" s="6"/>
      <c r="T3392" s="6"/>
    </row>
    <row r="3393" spans="6:20" x14ac:dyDescent="0.2">
      <c r="F3393" s="6"/>
      <c r="G3393" s="6"/>
      <c r="H3393" s="6"/>
      <c r="I3393" s="6"/>
      <c r="J3393" s="6"/>
      <c r="K3393" s="6"/>
      <c r="L3393" s="6"/>
      <c r="M3393" s="6"/>
      <c r="N3393" s="6"/>
      <c r="O3393" s="6"/>
      <c r="P3393" s="6"/>
      <c r="Q3393" s="6"/>
      <c r="R3393" s="6"/>
      <c r="S3393" s="6"/>
      <c r="T3393" s="6"/>
    </row>
    <row r="3394" spans="6:20" x14ac:dyDescent="0.2">
      <c r="F3394" s="6"/>
      <c r="G3394" s="6"/>
      <c r="H3394" s="6"/>
      <c r="I3394" s="6"/>
      <c r="J3394" s="6"/>
      <c r="K3394" s="6"/>
      <c r="L3394" s="6"/>
      <c r="M3394" s="6"/>
      <c r="N3394" s="6"/>
      <c r="O3394" s="6"/>
      <c r="P3394" s="6"/>
      <c r="Q3394" s="6"/>
      <c r="R3394" s="6"/>
      <c r="S3394" s="6"/>
      <c r="T3394" s="6"/>
    </row>
    <row r="3395" spans="6:20" x14ac:dyDescent="0.2">
      <c r="F3395" s="6"/>
      <c r="G3395" s="6"/>
      <c r="H3395" s="6"/>
      <c r="I3395" s="6"/>
      <c r="J3395" s="6"/>
      <c r="K3395" s="6"/>
      <c r="L3395" s="6"/>
      <c r="M3395" s="6"/>
      <c r="N3395" s="6"/>
      <c r="O3395" s="6"/>
      <c r="P3395" s="6"/>
      <c r="Q3395" s="6"/>
      <c r="R3395" s="6"/>
      <c r="S3395" s="6"/>
      <c r="T3395" s="6"/>
    </row>
    <row r="3396" spans="6:20" x14ac:dyDescent="0.2">
      <c r="F3396" s="6"/>
      <c r="G3396" s="6"/>
      <c r="H3396" s="6"/>
      <c r="I3396" s="6"/>
      <c r="J3396" s="6"/>
      <c r="K3396" s="6"/>
      <c r="L3396" s="6"/>
      <c r="M3396" s="6"/>
      <c r="N3396" s="6"/>
      <c r="O3396" s="6"/>
      <c r="P3396" s="6"/>
      <c r="Q3396" s="6"/>
      <c r="R3396" s="6"/>
      <c r="S3396" s="6"/>
      <c r="T3396" s="6"/>
    </row>
    <row r="3397" spans="6:20" x14ac:dyDescent="0.2">
      <c r="F3397" s="6"/>
      <c r="G3397" s="6"/>
      <c r="H3397" s="6"/>
      <c r="I3397" s="6"/>
      <c r="J3397" s="6"/>
      <c r="K3397" s="6"/>
      <c r="L3397" s="6"/>
      <c r="M3397" s="6"/>
      <c r="N3397" s="6"/>
      <c r="O3397" s="6"/>
      <c r="P3397" s="6"/>
      <c r="Q3397" s="6"/>
      <c r="R3397" s="6"/>
      <c r="S3397" s="6"/>
      <c r="T3397" s="6"/>
    </row>
    <row r="3398" spans="6:20" x14ac:dyDescent="0.2">
      <c r="F3398" s="6"/>
      <c r="G3398" s="6"/>
      <c r="H3398" s="6"/>
      <c r="I3398" s="6"/>
      <c r="J3398" s="6"/>
      <c r="K3398" s="6"/>
      <c r="L3398" s="6"/>
      <c r="M3398" s="6"/>
      <c r="N3398" s="6"/>
      <c r="O3398" s="6"/>
      <c r="P3398" s="6"/>
      <c r="Q3398" s="6"/>
      <c r="R3398" s="6"/>
      <c r="S3398" s="6"/>
      <c r="T3398" s="6"/>
    </row>
    <row r="3399" spans="6:20" x14ac:dyDescent="0.2">
      <c r="F3399" s="6"/>
      <c r="G3399" s="6"/>
      <c r="H3399" s="6"/>
      <c r="I3399" s="6"/>
      <c r="J3399" s="6"/>
      <c r="K3399" s="6"/>
      <c r="L3399" s="6"/>
      <c r="M3399" s="6"/>
      <c r="N3399" s="6"/>
      <c r="O3399" s="6"/>
      <c r="P3399" s="6"/>
      <c r="Q3399" s="6"/>
      <c r="R3399" s="6"/>
      <c r="S3399" s="6"/>
      <c r="T3399" s="6"/>
    </row>
    <row r="3400" spans="6:20" x14ac:dyDescent="0.2">
      <c r="F3400" s="6"/>
      <c r="G3400" s="6"/>
      <c r="H3400" s="6"/>
      <c r="I3400" s="6"/>
      <c r="J3400" s="6"/>
      <c r="K3400" s="6"/>
      <c r="L3400" s="6"/>
      <c r="M3400" s="6"/>
      <c r="N3400" s="6"/>
      <c r="O3400" s="6"/>
      <c r="P3400" s="6"/>
      <c r="Q3400" s="6"/>
      <c r="R3400" s="6"/>
      <c r="S3400" s="6"/>
      <c r="T3400" s="6"/>
    </row>
    <row r="3401" spans="6:20" x14ac:dyDescent="0.2">
      <c r="F3401" s="6"/>
      <c r="G3401" s="6"/>
      <c r="H3401" s="6"/>
      <c r="I3401" s="6"/>
      <c r="J3401" s="6"/>
      <c r="K3401" s="6"/>
      <c r="L3401" s="6"/>
      <c r="M3401" s="6"/>
      <c r="N3401" s="6"/>
      <c r="O3401" s="6"/>
      <c r="P3401" s="6"/>
      <c r="Q3401" s="6"/>
      <c r="R3401" s="6"/>
      <c r="S3401" s="6"/>
      <c r="T3401" s="6"/>
    </row>
    <row r="3402" spans="6:20" x14ac:dyDescent="0.2">
      <c r="F3402" s="6"/>
      <c r="G3402" s="6"/>
      <c r="H3402" s="6"/>
      <c r="I3402" s="6"/>
      <c r="J3402" s="6"/>
      <c r="K3402" s="6"/>
      <c r="L3402" s="6"/>
      <c r="M3402" s="6"/>
      <c r="N3402" s="6"/>
      <c r="O3402" s="6"/>
      <c r="P3402" s="6"/>
      <c r="Q3402" s="6"/>
      <c r="R3402" s="6"/>
      <c r="S3402" s="6"/>
      <c r="T3402" s="6"/>
    </row>
    <row r="3403" spans="6:20" x14ac:dyDescent="0.2">
      <c r="F3403" s="6"/>
      <c r="G3403" s="6"/>
      <c r="H3403" s="6"/>
      <c r="I3403" s="6"/>
      <c r="J3403" s="6"/>
      <c r="K3403" s="6"/>
      <c r="L3403" s="6"/>
      <c r="M3403" s="6"/>
      <c r="N3403" s="6"/>
      <c r="O3403" s="6"/>
      <c r="P3403" s="6"/>
      <c r="Q3403" s="6"/>
      <c r="R3403" s="6"/>
      <c r="S3403" s="6"/>
      <c r="T3403" s="6"/>
    </row>
    <row r="3404" spans="6:20" x14ac:dyDescent="0.2">
      <c r="F3404" s="6"/>
      <c r="G3404" s="6"/>
      <c r="H3404" s="6"/>
      <c r="I3404" s="6"/>
      <c r="J3404" s="6"/>
      <c r="K3404" s="6"/>
      <c r="L3404" s="6"/>
      <c r="M3404" s="6"/>
      <c r="N3404" s="6"/>
      <c r="O3404" s="6"/>
      <c r="P3404" s="6"/>
      <c r="Q3404" s="6"/>
      <c r="R3404" s="6"/>
      <c r="S3404" s="6"/>
      <c r="T3404" s="6"/>
    </row>
    <row r="3405" spans="6:20" x14ac:dyDescent="0.2">
      <c r="F3405" s="6"/>
      <c r="G3405" s="6"/>
      <c r="H3405" s="6"/>
      <c r="I3405" s="6"/>
      <c r="J3405" s="6"/>
      <c r="K3405" s="6"/>
      <c r="L3405" s="6"/>
      <c r="M3405" s="6"/>
      <c r="N3405" s="6"/>
      <c r="O3405" s="6"/>
      <c r="P3405" s="6"/>
      <c r="Q3405" s="6"/>
      <c r="R3405" s="6"/>
      <c r="S3405" s="6"/>
      <c r="T3405" s="6"/>
    </row>
    <row r="3406" spans="6:20" x14ac:dyDescent="0.2">
      <c r="F3406" s="6"/>
      <c r="G3406" s="6"/>
      <c r="H3406" s="6"/>
      <c r="I3406" s="6"/>
      <c r="J3406" s="6"/>
      <c r="K3406" s="6"/>
      <c r="L3406" s="6"/>
      <c r="M3406" s="6"/>
      <c r="N3406" s="6"/>
      <c r="O3406" s="6"/>
      <c r="P3406" s="6"/>
      <c r="Q3406" s="6"/>
      <c r="R3406" s="6"/>
      <c r="S3406" s="6"/>
      <c r="T3406" s="6"/>
    </row>
    <row r="3407" spans="6:20" x14ac:dyDescent="0.2">
      <c r="F3407" s="6"/>
      <c r="G3407" s="6"/>
      <c r="H3407" s="6"/>
      <c r="I3407" s="6"/>
      <c r="J3407" s="6"/>
      <c r="K3407" s="6"/>
      <c r="L3407" s="6"/>
      <c r="M3407" s="6"/>
      <c r="N3407" s="6"/>
      <c r="O3407" s="6"/>
      <c r="P3407" s="6"/>
      <c r="Q3407" s="6"/>
      <c r="R3407" s="6"/>
      <c r="S3407" s="6"/>
      <c r="T3407" s="6"/>
    </row>
    <row r="3408" spans="6:20" x14ac:dyDescent="0.2">
      <c r="F3408" s="6"/>
      <c r="G3408" s="6"/>
      <c r="H3408" s="6"/>
      <c r="I3408" s="6"/>
      <c r="J3408" s="6"/>
      <c r="K3408" s="6"/>
      <c r="L3408" s="6"/>
      <c r="M3408" s="6"/>
      <c r="N3408" s="6"/>
      <c r="O3408" s="6"/>
      <c r="P3408" s="6"/>
      <c r="Q3408" s="6"/>
      <c r="R3408" s="6"/>
      <c r="S3408" s="6"/>
      <c r="T3408" s="6"/>
    </row>
    <row r="3409" spans="6:20" x14ac:dyDescent="0.2">
      <c r="F3409" s="6"/>
      <c r="G3409" s="6"/>
      <c r="H3409" s="6"/>
      <c r="I3409" s="6"/>
      <c r="J3409" s="6"/>
      <c r="K3409" s="6"/>
      <c r="L3409" s="6"/>
      <c r="M3409" s="6"/>
      <c r="N3409" s="6"/>
      <c r="O3409" s="6"/>
      <c r="P3409" s="6"/>
      <c r="Q3409" s="6"/>
      <c r="R3409" s="6"/>
      <c r="S3409" s="6"/>
      <c r="T3409" s="6"/>
    </row>
    <row r="3410" spans="6:20" x14ac:dyDescent="0.2">
      <c r="F3410" s="6"/>
      <c r="G3410" s="6"/>
      <c r="H3410" s="6"/>
      <c r="I3410" s="6"/>
      <c r="J3410" s="6"/>
      <c r="K3410" s="6"/>
      <c r="L3410" s="6"/>
      <c r="M3410" s="6"/>
      <c r="N3410" s="6"/>
      <c r="O3410" s="6"/>
      <c r="P3410" s="6"/>
      <c r="Q3410" s="6"/>
      <c r="R3410" s="6"/>
      <c r="S3410" s="6"/>
      <c r="T3410" s="6"/>
    </row>
    <row r="3411" spans="6:20" x14ac:dyDescent="0.2">
      <c r="F3411" s="6"/>
      <c r="G3411" s="6"/>
      <c r="H3411" s="6"/>
      <c r="I3411" s="6"/>
      <c r="J3411" s="6"/>
      <c r="K3411" s="6"/>
      <c r="L3411" s="6"/>
      <c r="M3411" s="6"/>
      <c r="N3411" s="6"/>
      <c r="O3411" s="6"/>
      <c r="P3411" s="6"/>
      <c r="Q3411" s="6"/>
      <c r="R3411" s="6"/>
      <c r="S3411" s="6"/>
      <c r="T3411" s="6"/>
    </row>
    <row r="3412" spans="6:20" x14ac:dyDescent="0.2">
      <c r="F3412" s="6"/>
      <c r="G3412" s="6"/>
      <c r="H3412" s="6"/>
      <c r="I3412" s="6"/>
      <c r="J3412" s="6"/>
      <c r="K3412" s="6"/>
      <c r="L3412" s="6"/>
      <c r="M3412" s="6"/>
      <c r="N3412" s="6"/>
      <c r="O3412" s="6"/>
      <c r="P3412" s="6"/>
      <c r="Q3412" s="6"/>
      <c r="R3412" s="6"/>
      <c r="S3412" s="6"/>
      <c r="T3412" s="6"/>
    </row>
    <row r="3413" spans="6:20" x14ac:dyDescent="0.2">
      <c r="F3413" s="6"/>
      <c r="G3413" s="6"/>
      <c r="H3413" s="6"/>
      <c r="I3413" s="6"/>
      <c r="J3413" s="6"/>
      <c r="K3413" s="6"/>
      <c r="L3413" s="6"/>
      <c r="M3413" s="6"/>
      <c r="N3413" s="6"/>
      <c r="O3413" s="6"/>
      <c r="P3413" s="6"/>
      <c r="Q3413" s="6"/>
      <c r="R3413" s="6"/>
      <c r="S3413" s="6"/>
      <c r="T3413" s="6"/>
    </row>
    <row r="3414" spans="6:20" x14ac:dyDescent="0.2">
      <c r="F3414" s="6"/>
      <c r="G3414" s="6"/>
      <c r="H3414" s="6"/>
      <c r="I3414" s="6"/>
      <c r="J3414" s="6"/>
      <c r="K3414" s="6"/>
      <c r="L3414" s="6"/>
      <c r="M3414" s="6"/>
      <c r="N3414" s="6"/>
      <c r="O3414" s="6"/>
      <c r="P3414" s="6"/>
      <c r="Q3414" s="6"/>
      <c r="R3414" s="6"/>
      <c r="S3414" s="6"/>
      <c r="T3414" s="6"/>
    </row>
    <row r="3415" spans="6:20" x14ac:dyDescent="0.2">
      <c r="F3415" s="6"/>
      <c r="G3415" s="6"/>
      <c r="H3415" s="6"/>
      <c r="I3415" s="6"/>
      <c r="J3415" s="6"/>
      <c r="K3415" s="6"/>
      <c r="L3415" s="6"/>
      <c r="M3415" s="6"/>
      <c r="N3415" s="6"/>
      <c r="O3415" s="6"/>
      <c r="P3415" s="6"/>
      <c r="Q3415" s="6"/>
      <c r="R3415" s="6"/>
      <c r="S3415" s="6"/>
      <c r="T3415" s="6"/>
    </row>
    <row r="3416" spans="6:20" x14ac:dyDescent="0.2">
      <c r="F3416" s="6"/>
      <c r="G3416" s="6"/>
      <c r="H3416" s="6"/>
      <c r="I3416" s="6"/>
      <c r="J3416" s="6"/>
      <c r="K3416" s="6"/>
      <c r="L3416" s="6"/>
      <c r="M3416" s="6"/>
      <c r="N3416" s="6"/>
      <c r="O3416" s="6"/>
      <c r="P3416" s="6"/>
      <c r="Q3416" s="6"/>
      <c r="R3416" s="6"/>
      <c r="S3416" s="6"/>
      <c r="T3416" s="6"/>
    </row>
    <row r="3417" spans="6:20" x14ac:dyDescent="0.2">
      <c r="F3417" s="6"/>
      <c r="G3417" s="6"/>
      <c r="H3417" s="6"/>
      <c r="I3417" s="6"/>
      <c r="J3417" s="6"/>
      <c r="K3417" s="6"/>
      <c r="L3417" s="6"/>
      <c r="M3417" s="6"/>
      <c r="N3417" s="6"/>
      <c r="O3417" s="6"/>
      <c r="P3417" s="6"/>
      <c r="Q3417" s="6"/>
      <c r="R3417" s="6"/>
      <c r="S3417" s="6"/>
      <c r="T3417" s="6"/>
    </row>
    <row r="3418" spans="6:20" x14ac:dyDescent="0.2">
      <c r="F3418" s="6"/>
      <c r="G3418" s="6"/>
      <c r="H3418" s="6"/>
      <c r="I3418" s="6"/>
      <c r="J3418" s="6"/>
      <c r="K3418" s="6"/>
      <c r="L3418" s="6"/>
      <c r="M3418" s="6"/>
      <c r="N3418" s="6"/>
      <c r="O3418" s="6"/>
      <c r="P3418" s="6"/>
      <c r="Q3418" s="6"/>
      <c r="R3418" s="6"/>
      <c r="S3418" s="6"/>
      <c r="T3418" s="6"/>
    </row>
    <row r="3419" spans="6:20" x14ac:dyDescent="0.2">
      <c r="F3419" s="6"/>
      <c r="G3419" s="6"/>
      <c r="H3419" s="6"/>
      <c r="I3419" s="6"/>
      <c r="J3419" s="6"/>
      <c r="K3419" s="6"/>
      <c r="L3419" s="6"/>
      <c r="M3419" s="6"/>
      <c r="N3419" s="6"/>
      <c r="O3419" s="6"/>
      <c r="P3419" s="6"/>
      <c r="Q3419" s="6"/>
      <c r="R3419" s="6"/>
      <c r="S3419" s="6"/>
      <c r="T3419" s="6"/>
    </row>
    <row r="3420" spans="6:20" x14ac:dyDescent="0.2">
      <c r="F3420" s="6"/>
      <c r="G3420" s="6"/>
      <c r="H3420" s="6"/>
      <c r="I3420" s="6"/>
      <c r="J3420" s="6"/>
      <c r="K3420" s="6"/>
      <c r="L3420" s="6"/>
      <c r="M3420" s="6"/>
      <c r="N3420" s="6"/>
      <c r="O3420" s="6"/>
      <c r="P3420" s="6"/>
      <c r="Q3420" s="6"/>
      <c r="R3420" s="6"/>
      <c r="S3420" s="6"/>
      <c r="T3420" s="6"/>
    </row>
    <row r="3421" spans="6:20" x14ac:dyDescent="0.2">
      <c r="F3421" s="6"/>
      <c r="G3421" s="6"/>
      <c r="H3421" s="6"/>
      <c r="I3421" s="6"/>
      <c r="J3421" s="6"/>
      <c r="K3421" s="6"/>
      <c r="L3421" s="6"/>
      <c r="M3421" s="6"/>
      <c r="N3421" s="6"/>
      <c r="O3421" s="6"/>
      <c r="P3421" s="6"/>
      <c r="Q3421" s="6"/>
      <c r="R3421" s="6"/>
      <c r="S3421" s="6"/>
      <c r="T3421" s="6"/>
    </row>
    <row r="3422" spans="6:20" x14ac:dyDescent="0.2">
      <c r="F3422" s="6"/>
      <c r="G3422" s="6"/>
      <c r="H3422" s="6"/>
      <c r="I3422" s="6"/>
      <c r="J3422" s="6"/>
      <c r="K3422" s="6"/>
      <c r="L3422" s="6"/>
      <c r="M3422" s="6"/>
      <c r="N3422" s="6"/>
      <c r="O3422" s="6"/>
      <c r="P3422" s="6"/>
      <c r="Q3422" s="6"/>
      <c r="R3422" s="6"/>
      <c r="S3422" s="6"/>
      <c r="T3422" s="6"/>
    </row>
    <row r="3423" spans="6:20" x14ac:dyDescent="0.2">
      <c r="F3423" s="6"/>
      <c r="G3423" s="6"/>
      <c r="H3423" s="6"/>
      <c r="I3423" s="6"/>
      <c r="J3423" s="6"/>
      <c r="K3423" s="6"/>
      <c r="L3423" s="6"/>
      <c r="M3423" s="6"/>
      <c r="N3423" s="6"/>
      <c r="O3423" s="6"/>
      <c r="P3423" s="6"/>
      <c r="Q3423" s="6"/>
      <c r="R3423" s="6"/>
      <c r="S3423" s="6"/>
      <c r="T3423" s="6"/>
    </row>
    <row r="3424" spans="6:20" x14ac:dyDescent="0.2">
      <c r="F3424" s="6"/>
      <c r="G3424" s="6"/>
      <c r="H3424" s="6"/>
      <c r="I3424" s="6"/>
      <c r="J3424" s="6"/>
      <c r="K3424" s="6"/>
      <c r="L3424" s="6"/>
      <c r="M3424" s="6"/>
      <c r="N3424" s="6"/>
      <c r="O3424" s="6"/>
      <c r="P3424" s="6"/>
      <c r="Q3424" s="6"/>
      <c r="R3424" s="6"/>
      <c r="S3424" s="6"/>
      <c r="T3424" s="6"/>
    </row>
    <row r="3425" spans="6:20" x14ac:dyDescent="0.2">
      <c r="F3425" s="6"/>
      <c r="G3425" s="6"/>
      <c r="H3425" s="6"/>
      <c r="I3425" s="6"/>
      <c r="J3425" s="6"/>
      <c r="K3425" s="6"/>
      <c r="L3425" s="6"/>
      <c r="M3425" s="6"/>
      <c r="N3425" s="6"/>
      <c r="O3425" s="6"/>
      <c r="P3425" s="6"/>
      <c r="Q3425" s="6"/>
      <c r="R3425" s="6"/>
      <c r="S3425" s="6"/>
      <c r="T3425" s="6"/>
    </row>
    <row r="3426" spans="6:20" x14ac:dyDescent="0.2">
      <c r="F3426" s="6"/>
      <c r="G3426" s="6"/>
      <c r="H3426" s="6"/>
      <c r="I3426" s="6"/>
      <c r="J3426" s="6"/>
      <c r="K3426" s="6"/>
      <c r="L3426" s="6"/>
      <c r="M3426" s="6"/>
      <c r="N3426" s="6"/>
      <c r="O3426" s="6"/>
      <c r="P3426" s="6"/>
      <c r="Q3426" s="6"/>
      <c r="R3426" s="6"/>
      <c r="S3426" s="6"/>
      <c r="T3426" s="6"/>
    </row>
    <row r="3427" spans="6:20" x14ac:dyDescent="0.2">
      <c r="F3427" s="6"/>
      <c r="G3427" s="6"/>
      <c r="H3427" s="6"/>
      <c r="I3427" s="6"/>
      <c r="J3427" s="6"/>
      <c r="K3427" s="6"/>
      <c r="L3427" s="6"/>
      <c r="M3427" s="6"/>
      <c r="N3427" s="6"/>
      <c r="O3427" s="6"/>
      <c r="P3427" s="6"/>
      <c r="Q3427" s="6"/>
      <c r="R3427" s="6"/>
      <c r="S3427" s="6"/>
      <c r="T3427" s="6"/>
    </row>
    <row r="3428" spans="6:20" x14ac:dyDescent="0.2">
      <c r="F3428" s="6"/>
      <c r="G3428" s="6"/>
      <c r="H3428" s="6"/>
      <c r="I3428" s="6"/>
      <c r="J3428" s="6"/>
      <c r="K3428" s="6"/>
      <c r="L3428" s="6"/>
      <c r="M3428" s="6"/>
      <c r="N3428" s="6"/>
      <c r="O3428" s="6"/>
      <c r="P3428" s="6"/>
      <c r="Q3428" s="6"/>
      <c r="R3428" s="6"/>
      <c r="S3428" s="6"/>
      <c r="T3428" s="6"/>
    </row>
    <row r="3429" spans="6:20" x14ac:dyDescent="0.2">
      <c r="F3429" s="6"/>
      <c r="G3429" s="6"/>
      <c r="H3429" s="6"/>
      <c r="I3429" s="6"/>
      <c r="J3429" s="6"/>
      <c r="K3429" s="6"/>
      <c r="L3429" s="6"/>
      <c r="M3429" s="6"/>
      <c r="N3429" s="6"/>
      <c r="O3429" s="6"/>
      <c r="P3429" s="6"/>
      <c r="Q3429" s="6"/>
      <c r="R3429" s="6"/>
      <c r="S3429" s="6"/>
      <c r="T3429" s="6"/>
    </row>
    <row r="3430" spans="6:20" x14ac:dyDescent="0.2">
      <c r="F3430" s="6"/>
      <c r="G3430" s="6"/>
      <c r="H3430" s="6"/>
      <c r="I3430" s="6"/>
      <c r="J3430" s="6"/>
      <c r="K3430" s="6"/>
      <c r="L3430" s="6"/>
      <c r="M3430" s="6"/>
      <c r="N3430" s="6"/>
      <c r="O3430" s="6"/>
      <c r="P3430" s="6"/>
      <c r="Q3430" s="6"/>
      <c r="R3430" s="6"/>
      <c r="S3430" s="6"/>
      <c r="T3430" s="6"/>
    </row>
    <row r="3431" spans="6:20" x14ac:dyDescent="0.2">
      <c r="F3431" s="6"/>
      <c r="G3431" s="6"/>
      <c r="H3431" s="6"/>
      <c r="I3431" s="6"/>
      <c r="J3431" s="6"/>
      <c r="K3431" s="6"/>
      <c r="L3431" s="6"/>
      <c r="M3431" s="6"/>
      <c r="N3431" s="6"/>
      <c r="O3431" s="6"/>
      <c r="P3431" s="6"/>
      <c r="Q3431" s="6"/>
      <c r="R3431" s="6"/>
      <c r="S3431" s="6"/>
      <c r="T3431" s="6"/>
    </row>
    <row r="3432" spans="6:20" x14ac:dyDescent="0.2">
      <c r="F3432" s="6"/>
      <c r="G3432" s="6"/>
      <c r="H3432" s="6"/>
      <c r="I3432" s="6"/>
      <c r="J3432" s="6"/>
      <c r="K3432" s="6"/>
      <c r="L3432" s="6"/>
      <c r="M3432" s="6"/>
      <c r="N3432" s="6"/>
      <c r="O3432" s="6"/>
      <c r="P3432" s="6"/>
      <c r="Q3432" s="6"/>
      <c r="R3432" s="6"/>
      <c r="S3432" s="6"/>
      <c r="T3432" s="6"/>
    </row>
    <row r="3433" spans="6:20" x14ac:dyDescent="0.2">
      <c r="F3433" s="6"/>
      <c r="G3433" s="6"/>
      <c r="H3433" s="6"/>
      <c r="I3433" s="6"/>
      <c r="J3433" s="6"/>
      <c r="K3433" s="6"/>
      <c r="L3433" s="6"/>
      <c r="M3433" s="6"/>
      <c r="N3433" s="6"/>
      <c r="O3433" s="6"/>
      <c r="P3433" s="6"/>
      <c r="Q3433" s="6"/>
      <c r="R3433" s="6"/>
      <c r="S3433" s="6"/>
      <c r="T3433" s="6"/>
    </row>
    <row r="3434" spans="6:20" x14ac:dyDescent="0.2">
      <c r="F3434" s="6"/>
      <c r="G3434" s="6"/>
      <c r="H3434" s="6"/>
      <c r="I3434" s="6"/>
      <c r="J3434" s="6"/>
      <c r="K3434" s="6"/>
      <c r="L3434" s="6"/>
      <c r="M3434" s="6"/>
      <c r="N3434" s="6"/>
      <c r="O3434" s="6"/>
      <c r="P3434" s="6"/>
      <c r="Q3434" s="6"/>
      <c r="R3434" s="6"/>
      <c r="S3434" s="6"/>
      <c r="T3434" s="6"/>
    </row>
    <row r="3435" spans="6:20" x14ac:dyDescent="0.2">
      <c r="F3435" s="6"/>
      <c r="G3435" s="6"/>
      <c r="H3435" s="6"/>
      <c r="I3435" s="6"/>
      <c r="J3435" s="6"/>
      <c r="K3435" s="6"/>
      <c r="L3435" s="6"/>
      <c r="M3435" s="6"/>
      <c r="N3435" s="6"/>
      <c r="O3435" s="6"/>
      <c r="P3435" s="6"/>
      <c r="Q3435" s="6"/>
      <c r="R3435" s="6"/>
      <c r="S3435" s="6"/>
      <c r="T3435" s="6"/>
    </row>
    <row r="3436" spans="6:20" x14ac:dyDescent="0.2">
      <c r="F3436" s="6"/>
      <c r="G3436" s="6"/>
      <c r="H3436" s="6"/>
      <c r="I3436" s="6"/>
      <c r="J3436" s="6"/>
      <c r="K3436" s="6"/>
      <c r="L3436" s="6"/>
      <c r="M3436" s="6"/>
      <c r="N3436" s="6"/>
      <c r="O3436" s="6"/>
      <c r="P3436" s="6"/>
      <c r="Q3436" s="6"/>
      <c r="R3436" s="6"/>
      <c r="S3436" s="6"/>
      <c r="T3436" s="6"/>
    </row>
    <row r="3437" spans="6:20" x14ac:dyDescent="0.2">
      <c r="F3437" s="6"/>
      <c r="G3437" s="6"/>
      <c r="H3437" s="6"/>
      <c r="I3437" s="6"/>
      <c r="J3437" s="6"/>
      <c r="K3437" s="6"/>
      <c r="L3437" s="6"/>
      <c r="M3437" s="6"/>
      <c r="N3437" s="6"/>
      <c r="O3437" s="6"/>
      <c r="P3437" s="6"/>
      <c r="Q3437" s="6"/>
      <c r="R3437" s="6"/>
      <c r="S3437" s="6"/>
      <c r="T3437" s="6"/>
    </row>
    <row r="3438" spans="6:20" x14ac:dyDescent="0.2">
      <c r="F3438" s="6"/>
      <c r="G3438" s="6"/>
      <c r="H3438" s="6"/>
      <c r="I3438" s="6"/>
      <c r="J3438" s="6"/>
      <c r="K3438" s="6"/>
      <c r="L3438" s="6"/>
      <c r="M3438" s="6"/>
      <c r="N3438" s="6"/>
      <c r="O3438" s="6"/>
      <c r="P3438" s="6"/>
      <c r="Q3438" s="6"/>
      <c r="R3438" s="6"/>
      <c r="S3438" s="6"/>
      <c r="T3438" s="6"/>
    </row>
    <row r="3439" spans="6:20" x14ac:dyDescent="0.2">
      <c r="F3439" s="6"/>
      <c r="G3439" s="6"/>
      <c r="H3439" s="6"/>
      <c r="I3439" s="6"/>
      <c r="J3439" s="6"/>
      <c r="K3439" s="6"/>
      <c r="L3439" s="6"/>
      <c r="M3439" s="6"/>
      <c r="N3439" s="6"/>
      <c r="O3439" s="6"/>
      <c r="P3439" s="6"/>
      <c r="Q3439" s="6"/>
      <c r="R3439" s="6"/>
      <c r="S3439" s="6"/>
      <c r="T3439" s="6"/>
    </row>
    <row r="3440" spans="6:20" x14ac:dyDescent="0.2">
      <c r="F3440" s="6"/>
      <c r="G3440" s="6"/>
      <c r="H3440" s="6"/>
      <c r="I3440" s="6"/>
      <c r="J3440" s="6"/>
      <c r="K3440" s="6"/>
      <c r="L3440" s="6"/>
      <c r="M3440" s="6"/>
      <c r="N3440" s="6"/>
      <c r="O3440" s="6"/>
      <c r="P3440" s="6"/>
      <c r="Q3440" s="6"/>
      <c r="R3440" s="6"/>
      <c r="S3440" s="6"/>
      <c r="T3440" s="6"/>
    </row>
    <row r="3441" spans="6:20" x14ac:dyDescent="0.2">
      <c r="F3441" s="6"/>
      <c r="G3441" s="6"/>
      <c r="H3441" s="6"/>
      <c r="I3441" s="6"/>
      <c r="J3441" s="6"/>
      <c r="K3441" s="6"/>
      <c r="L3441" s="6"/>
      <c r="M3441" s="6"/>
      <c r="N3441" s="6"/>
      <c r="O3441" s="6"/>
      <c r="P3441" s="6"/>
      <c r="Q3441" s="6"/>
      <c r="R3441" s="6"/>
      <c r="S3441" s="6"/>
      <c r="T3441" s="6"/>
    </row>
    <row r="3442" spans="6:20" x14ac:dyDescent="0.2">
      <c r="F3442" s="6"/>
      <c r="G3442" s="6"/>
      <c r="H3442" s="6"/>
      <c r="I3442" s="6"/>
      <c r="J3442" s="6"/>
      <c r="K3442" s="6"/>
      <c r="L3442" s="6"/>
      <c r="M3442" s="6"/>
      <c r="N3442" s="6"/>
      <c r="O3442" s="6"/>
      <c r="P3442" s="6"/>
      <c r="Q3442" s="6"/>
      <c r="R3442" s="6"/>
      <c r="S3442" s="6"/>
      <c r="T3442" s="6"/>
    </row>
    <row r="3443" spans="6:20" x14ac:dyDescent="0.2">
      <c r="F3443" s="6"/>
      <c r="G3443" s="6"/>
      <c r="H3443" s="6"/>
      <c r="I3443" s="6"/>
      <c r="J3443" s="6"/>
      <c r="K3443" s="6"/>
      <c r="L3443" s="6"/>
      <c r="M3443" s="6"/>
      <c r="N3443" s="6"/>
      <c r="O3443" s="6"/>
      <c r="P3443" s="6"/>
      <c r="Q3443" s="6"/>
      <c r="R3443" s="6"/>
      <c r="S3443" s="6"/>
      <c r="T3443" s="6"/>
    </row>
    <row r="3444" spans="6:20" x14ac:dyDescent="0.2">
      <c r="F3444" s="6"/>
      <c r="G3444" s="6"/>
      <c r="H3444" s="6"/>
      <c r="I3444" s="6"/>
      <c r="J3444" s="6"/>
      <c r="K3444" s="6"/>
      <c r="L3444" s="6"/>
      <c r="M3444" s="6"/>
      <c r="N3444" s="6"/>
      <c r="O3444" s="6"/>
      <c r="P3444" s="6"/>
      <c r="Q3444" s="6"/>
      <c r="R3444" s="6"/>
      <c r="S3444" s="6"/>
      <c r="T3444" s="6"/>
    </row>
    <row r="3445" spans="6:20" x14ac:dyDescent="0.2">
      <c r="F3445" s="6"/>
      <c r="G3445" s="6"/>
      <c r="H3445" s="6"/>
      <c r="I3445" s="6"/>
      <c r="J3445" s="6"/>
      <c r="K3445" s="6"/>
      <c r="L3445" s="6"/>
      <c r="M3445" s="6"/>
      <c r="N3445" s="6"/>
      <c r="O3445" s="6"/>
      <c r="P3445" s="6"/>
      <c r="Q3445" s="6"/>
      <c r="R3445" s="6"/>
      <c r="S3445" s="6"/>
      <c r="T3445" s="6"/>
    </row>
    <row r="3446" spans="6:20" x14ac:dyDescent="0.2">
      <c r="F3446" s="6"/>
      <c r="G3446" s="6"/>
      <c r="H3446" s="6"/>
      <c r="I3446" s="6"/>
      <c r="J3446" s="6"/>
      <c r="K3446" s="6"/>
      <c r="L3446" s="6"/>
      <c r="M3446" s="6"/>
      <c r="N3446" s="6"/>
      <c r="O3446" s="6"/>
      <c r="P3446" s="6"/>
      <c r="Q3446" s="6"/>
      <c r="R3446" s="6"/>
      <c r="S3446" s="6"/>
      <c r="T3446" s="6"/>
    </row>
    <row r="3447" spans="6:20" x14ac:dyDescent="0.2">
      <c r="F3447" s="6"/>
      <c r="G3447" s="6"/>
      <c r="H3447" s="6"/>
      <c r="I3447" s="6"/>
      <c r="J3447" s="6"/>
      <c r="K3447" s="6"/>
      <c r="L3447" s="6"/>
      <c r="M3447" s="6"/>
      <c r="N3447" s="6"/>
      <c r="O3447" s="6"/>
      <c r="P3447" s="6"/>
      <c r="Q3447" s="6"/>
      <c r="R3447" s="6"/>
      <c r="S3447" s="6"/>
      <c r="T3447" s="6"/>
    </row>
    <row r="3448" spans="6:20" x14ac:dyDescent="0.2">
      <c r="F3448" s="6"/>
      <c r="G3448" s="6"/>
      <c r="H3448" s="6"/>
      <c r="I3448" s="6"/>
      <c r="J3448" s="6"/>
      <c r="K3448" s="6"/>
      <c r="L3448" s="6"/>
      <c r="M3448" s="6"/>
      <c r="N3448" s="6"/>
      <c r="O3448" s="6"/>
      <c r="P3448" s="6"/>
      <c r="Q3448" s="6"/>
      <c r="R3448" s="6"/>
      <c r="S3448" s="6"/>
      <c r="T3448" s="6"/>
    </row>
    <row r="3449" spans="6:20" x14ac:dyDescent="0.2">
      <c r="F3449" s="6"/>
      <c r="G3449" s="6"/>
      <c r="H3449" s="6"/>
      <c r="I3449" s="6"/>
      <c r="J3449" s="6"/>
      <c r="K3449" s="6"/>
      <c r="L3449" s="6"/>
      <c r="M3449" s="6"/>
      <c r="N3449" s="6"/>
      <c r="O3449" s="6"/>
      <c r="P3449" s="6"/>
      <c r="Q3449" s="6"/>
      <c r="R3449" s="6"/>
      <c r="S3449" s="6"/>
      <c r="T3449" s="6"/>
    </row>
    <row r="3450" spans="6:20" x14ac:dyDescent="0.2">
      <c r="F3450" s="6"/>
      <c r="G3450" s="6"/>
      <c r="H3450" s="6"/>
      <c r="I3450" s="6"/>
      <c r="J3450" s="6"/>
      <c r="K3450" s="6"/>
      <c r="L3450" s="6"/>
      <c r="M3450" s="6"/>
      <c r="N3450" s="6"/>
      <c r="O3450" s="6"/>
      <c r="P3450" s="6"/>
      <c r="Q3450" s="6"/>
      <c r="R3450" s="6"/>
      <c r="S3450" s="6"/>
      <c r="T3450" s="6"/>
    </row>
    <row r="3451" spans="6:20" x14ac:dyDescent="0.2">
      <c r="F3451" s="6"/>
      <c r="G3451" s="6"/>
      <c r="H3451" s="6"/>
      <c r="I3451" s="6"/>
      <c r="J3451" s="6"/>
      <c r="K3451" s="6"/>
      <c r="L3451" s="6"/>
      <c r="M3451" s="6"/>
      <c r="N3451" s="6"/>
      <c r="O3451" s="6"/>
      <c r="P3451" s="6"/>
      <c r="Q3451" s="6"/>
      <c r="R3451" s="6"/>
      <c r="S3451" s="6"/>
      <c r="T3451" s="6"/>
    </row>
    <row r="3452" spans="6:20" x14ac:dyDescent="0.2">
      <c r="F3452" s="6"/>
      <c r="G3452" s="6"/>
      <c r="H3452" s="6"/>
      <c r="I3452" s="6"/>
      <c r="J3452" s="6"/>
      <c r="K3452" s="6"/>
      <c r="L3452" s="6"/>
      <c r="M3452" s="6"/>
      <c r="N3452" s="6"/>
      <c r="O3452" s="6"/>
      <c r="P3452" s="6"/>
      <c r="Q3452" s="6"/>
      <c r="R3452" s="6"/>
      <c r="S3452" s="6"/>
      <c r="T3452" s="6"/>
    </row>
    <row r="3453" spans="6:20" x14ac:dyDescent="0.2">
      <c r="F3453" s="6"/>
      <c r="G3453" s="6"/>
      <c r="H3453" s="6"/>
      <c r="I3453" s="6"/>
      <c r="J3453" s="6"/>
      <c r="K3453" s="6"/>
      <c r="L3453" s="6"/>
      <c r="M3453" s="6"/>
      <c r="N3453" s="6"/>
      <c r="O3453" s="6"/>
      <c r="P3453" s="6"/>
      <c r="Q3453" s="6"/>
      <c r="R3453" s="6"/>
      <c r="S3453" s="6"/>
      <c r="T3453" s="6"/>
    </row>
    <row r="3454" spans="6:20" x14ac:dyDescent="0.2">
      <c r="F3454" s="6"/>
      <c r="G3454" s="6"/>
      <c r="H3454" s="6"/>
      <c r="I3454" s="6"/>
      <c r="J3454" s="6"/>
      <c r="K3454" s="6"/>
      <c r="L3454" s="6"/>
      <c r="M3454" s="6"/>
      <c r="N3454" s="6"/>
      <c r="O3454" s="6"/>
      <c r="P3454" s="6"/>
      <c r="Q3454" s="6"/>
      <c r="R3454" s="6"/>
      <c r="S3454" s="6"/>
      <c r="T3454" s="6"/>
    </row>
    <row r="3455" spans="6:20" x14ac:dyDescent="0.2">
      <c r="F3455" s="6"/>
      <c r="G3455" s="6"/>
      <c r="H3455" s="6"/>
      <c r="I3455" s="6"/>
      <c r="J3455" s="6"/>
      <c r="K3455" s="6"/>
      <c r="L3455" s="6"/>
      <c r="M3455" s="6"/>
      <c r="N3455" s="6"/>
      <c r="O3455" s="6"/>
      <c r="P3455" s="6"/>
      <c r="Q3455" s="6"/>
      <c r="R3455" s="6"/>
      <c r="S3455" s="6"/>
      <c r="T3455" s="6"/>
    </row>
    <row r="3456" spans="6:20" x14ac:dyDescent="0.2">
      <c r="F3456" s="6"/>
      <c r="G3456" s="6"/>
      <c r="H3456" s="6"/>
      <c r="I3456" s="6"/>
      <c r="J3456" s="6"/>
      <c r="K3456" s="6"/>
      <c r="L3456" s="6"/>
      <c r="M3456" s="6"/>
      <c r="N3456" s="6"/>
      <c r="O3456" s="6"/>
      <c r="P3456" s="6"/>
      <c r="Q3456" s="6"/>
      <c r="R3456" s="6"/>
      <c r="S3456" s="6"/>
      <c r="T3456" s="6"/>
    </row>
    <row r="3457" spans="6:20" x14ac:dyDescent="0.2">
      <c r="F3457" s="6"/>
      <c r="G3457" s="6"/>
      <c r="H3457" s="6"/>
      <c r="I3457" s="6"/>
      <c r="J3457" s="6"/>
      <c r="K3457" s="6"/>
      <c r="L3457" s="6"/>
      <c r="M3457" s="6"/>
      <c r="N3457" s="6"/>
      <c r="O3457" s="6"/>
      <c r="P3457" s="6"/>
      <c r="Q3457" s="6"/>
      <c r="R3457" s="6"/>
      <c r="S3457" s="6"/>
      <c r="T3457" s="6"/>
    </row>
    <row r="3458" spans="6:20" x14ac:dyDescent="0.2">
      <c r="F3458" s="6"/>
      <c r="G3458" s="6"/>
      <c r="H3458" s="6"/>
      <c r="I3458" s="6"/>
      <c r="J3458" s="6"/>
      <c r="K3458" s="6"/>
      <c r="L3458" s="6"/>
      <c r="M3458" s="6"/>
      <c r="N3458" s="6"/>
      <c r="O3458" s="6"/>
      <c r="P3458" s="6"/>
      <c r="Q3458" s="6"/>
      <c r="R3458" s="6"/>
      <c r="S3458" s="6"/>
      <c r="T3458" s="6"/>
    </row>
    <row r="3459" spans="6:20" x14ac:dyDescent="0.2">
      <c r="F3459" s="6"/>
      <c r="G3459" s="6"/>
      <c r="H3459" s="6"/>
      <c r="I3459" s="6"/>
      <c r="J3459" s="6"/>
      <c r="K3459" s="6"/>
      <c r="L3459" s="6"/>
      <c r="M3459" s="6"/>
      <c r="N3459" s="6"/>
      <c r="O3459" s="6"/>
      <c r="P3459" s="6"/>
      <c r="Q3459" s="6"/>
      <c r="R3459" s="6"/>
      <c r="S3459" s="6"/>
      <c r="T3459" s="6"/>
    </row>
    <row r="3460" spans="6:20" x14ac:dyDescent="0.2">
      <c r="F3460" s="6"/>
      <c r="G3460" s="6"/>
      <c r="H3460" s="6"/>
      <c r="I3460" s="6"/>
      <c r="J3460" s="6"/>
      <c r="K3460" s="6"/>
      <c r="L3460" s="6"/>
      <c r="M3460" s="6"/>
      <c r="N3460" s="6"/>
      <c r="O3460" s="6"/>
      <c r="P3460" s="6"/>
      <c r="Q3460" s="6"/>
      <c r="R3460" s="6"/>
      <c r="S3460" s="6"/>
      <c r="T3460" s="6"/>
    </row>
    <row r="3461" spans="6:20" x14ac:dyDescent="0.2">
      <c r="F3461" s="6"/>
      <c r="G3461" s="6"/>
      <c r="H3461" s="6"/>
      <c r="I3461" s="6"/>
      <c r="J3461" s="6"/>
      <c r="K3461" s="6"/>
      <c r="L3461" s="6"/>
      <c r="M3461" s="6"/>
      <c r="N3461" s="6"/>
      <c r="O3461" s="6"/>
      <c r="P3461" s="6"/>
      <c r="Q3461" s="6"/>
      <c r="R3461" s="6"/>
      <c r="S3461" s="6"/>
      <c r="T3461" s="6"/>
    </row>
    <row r="3462" spans="6:20" x14ac:dyDescent="0.2">
      <c r="F3462" s="6"/>
      <c r="G3462" s="6"/>
      <c r="H3462" s="6"/>
      <c r="I3462" s="6"/>
      <c r="J3462" s="6"/>
      <c r="K3462" s="6"/>
      <c r="L3462" s="6"/>
      <c r="M3462" s="6"/>
      <c r="N3462" s="6"/>
      <c r="O3462" s="6"/>
      <c r="P3462" s="6"/>
      <c r="Q3462" s="6"/>
      <c r="R3462" s="6"/>
      <c r="S3462" s="6"/>
      <c r="T3462" s="6"/>
    </row>
    <row r="3463" spans="6:20" x14ac:dyDescent="0.2">
      <c r="F3463" s="6"/>
      <c r="G3463" s="6"/>
      <c r="H3463" s="6"/>
      <c r="I3463" s="6"/>
      <c r="J3463" s="6"/>
      <c r="K3463" s="6"/>
      <c r="L3463" s="6"/>
      <c r="M3463" s="6"/>
      <c r="N3463" s="6"/>
      <c r="O3463" s="6"/>
      <c r="P3463" s="6"/>
      <c r="Q3463" s="6"/>
      <c r="R3463" s="6"/>
      <c r="S3463" s="6"/>
      <c r="T3463" s="6"/>
    </row>
    <row r="3464" spans="6:20" x14ac:dyDescent="0.2">
      <c r="F3464" s="6"/>
      <c r="G3464" s="6"/>
      <c r="H3464" s="6"/>
      <c r="I3464" s="6"/>
      <c r="J3464" s="6"/>
      <c r="K3464" s="6"/>
      <c r="L3464" s="6"/>
      <c r="M3464" s="6"/>
      <c r="N3464" s="6"/>
      <c r="O3464" s="6"/>
      <c r="P3464" s="6"/>
      <c r="Q3464" s="6"/>
      <c r="R3464" s="6"/>
      <c r="S3464" s="6"/>
      <c r="T3464" s="6"/>
    </row>
    <row r="3465" spans="6:20" x14ac:dyDescent="0.2">
      <c r="F3465" s="6"/>
      <c r="G3465" s="6"/>
      <c r="H3465" s="6"/>
      <c r="I3465" s="6"/>
      <c r="J3465" s="6"/>
      <c r="K3465" s="6"/>
      <c r="L3465" s="6"/>
      <c r="M3465" s="6"/>
      <c r="N3465" s="6"/>
      <c r="O3465" s="6"/>
      <c r="P3465" s="6"/>
      <c r="Q3465" s="6"/>
      <c r="R3465" s="6"/>
      <c r="S3465" s="6"/>
      <c r="T3465" s="6"/>
    </row>
    <row r="3466" spans="6:20" x14ac:dyDescent="0.2">
      <c r="F3466" s="6"/>
      <c r="G3466" s="6"/>
      <c r="H3466" s="6"/>
      <c r="I3466" s="6"/>
      <c r="J3466" s="6"/>
      <c r="K3466" s="6"/>
      <c r="L3466" s="6"/>
      <c r="M3466" s="6"/>
      <c r="N3466" s="6"/>
      <c r="O3466" s="6"/>
      <c r="P3466" s="6"/>
      <c r="Q3466" s="6"/>
      <c r="R3466" s="6"/>
      <c r="S3466" s="6"/>
      <c r="T3466" s="6"/>
    </row>
    <row r="3467" spans="6:20" x14ac:dyDescent="0.2">
      <c r="F3467" s="6"/>
      <c r="G3467" s="6"/>
      <c r="H3467" s="6"/>
      <c r="I3467" s="6"/>
      <c r="J3467" s="6"/>
      <c r="K3467" s="6"/>
      <c r="L3467" s="6"/>
      <c r="M3467" s="6"/>
      <c r="N3467" s="6"/>
      <c r="O3467" s="6"/>
      <c r="P3467" s="6"/>
      <c r="Q3467" s="6"/>
      <c r="R3467" s="6"/>
      <c r="S3467" s="6"/>
      <c r="T3467" s="6"/>
    </row>
    <row r="3468" spans="6:20" x14ac:dyDescent="0.2">
      <c r="F3468" s="6"/>
      <c r="G3468" s="6"/>
      <c r="H3468" s="6"/>
      <c r="I3468" s="6"/>
      <c r="J3468" s="6"/>
      <c r="K3468" s="6"/>
      <c r="L3468" s="6"/>
      <c r="M3468" s="6"/>
      <c r="N3468" s="6"/>
      <c r="O3468" s="6"/>
      <c r="P3468" s="6"/>
      <c r="Q3468" s="6"/>
      <c r="R3468" s="6"/>
      <c r="S3468" s="6"/>
      <c r="T3468" s="6"/>
    </row>
    <row r="3469" spans="6:20" x14ac:dyDescent="0.2">
      <c r="F3469" s="6"/>
      <c r="G3469" s="6"/>
      <c r="H3469" s="6"/>
      <c r="I3469" s="6"/>
      <c r="J3469" s="6"/>
      <c r="K3469" s="6"/>
      <c r="L3469" s="6"/>
      <c r="M3469" s="6"/>
      <c r="N3469" s="6"/>
      <c r="O3469" s="6"/>
      <c r="P3469" s="6"/>
      <c r="Q3469" s="6"/>
      <c r="R3469" s="6"/>
      <c r="S3469" s="6"/>
      <c r="T3469" s="6"/>
    </row>
    <row r="3470" spans="6:20" x14ac:dyDescent="0.2">
      <c r="F3470" s="6"/>
      <c r="G3470" s="6"/>
      <c r="H3470" s="6"/>
      <c r="I3470" s="6"/>
      <c r="J3470" s="6"/>
      <c r="K3470" s="6"/>
      <c r="L3470" s="6"/>
      <c r="M3470" s="6"/>
      <c r="N3470" s="6"/>
      <c r="O3470" s="6"/>
      <c r="P3470" s="6"/>
      <c r="Q3470" s="6"/>
      <c r="R3470" s="6"/>
      <c r="S3470" s="6"/>
      <c r="T3470" s="6"/>
    </row>
    <row r="3471" spans="6:20" x14ac:dyDescent="0.2">
      <c r="F3471" s="6"/>
      <c r="G3471" s="6"/>
      <c r="H3471" s="6"/>
      <c r="I3471" s="6"/>
      <c r="J3471" s="6"/>
      <c r="K3471" s="6"/>
      <c r="L3471" s="6"/>
      <c r="M3471" s="6"/>
      <c r="N3471" s="6"/>
      <c r="O3471" s="6"/>
      <c r="P3471" s="6"/>
      <c r="Q3471" s="6"/>
      <c r="R3471" s="6"/>
      <c r="S3471" s="6"/>
      <c r="T3471" s="6"/>
    </row>
    <row r="3472" spans="6:20" x14ac:dyDescent="0.2">
      <c r="F3472" s="6"/>
      <c r="G3472" s="6"/>
      <c r="H3472" s="6"/>
      <c r="I3472" s="6"/>
      <c r="J3472" s="6"/>
      <c r="K3472" s="6"/>
      <c r="L3472" s="6"/>
      <c r="M3472" s="6"/>
      <c r="N3472" s="6"/>
      <c r="O3472" s="6"/>
      <c r="P3472" s="6"/>
      <c r="Q3472" s="6"/>
      <c r="R3472" s="6"/>
      <c r="S3472" s="6"/>
      <c r="T3472" s="6"/>
    </row>
    <row r="3473" spans="6:20" x14ac:dyDescent="0.2">
      <c r="F3473" s="6"/>
      <c r="G3473" s="6"/>
      <c r="H3473" s="6"/>
      <c r="I3473" s="6"/>
      <c r="J3473" s="6"/>
      <c r="K3473" s="6"/>
      <c r="L3473" s="6"/>
      <c r="M3473" s="6"/>
      <c r="N3473" s="6"/>
      <c r="O3473" s="6"/>
      <c r="P3473" s="6"/>
      <c r="Q3473" s="6"/>
      <c r="R3473" s="6"/>
      <c r="S3473" s="6"/>
      <c r="T3473" s="6"/>
    </row>
    <row r="3474" spans="6:20" x14ac:dyDescent="0.2">
      <c r="F3474" s="6"/>
      <c r="G3474" s="6"/>
      <c r="H3474" s="6"/>
      <c r="I3474" s="6"/>
      <c r="J3474" s="6"/>
      <c r="K3474" s="6"/>
      <c r="L3474" s="6"/>
      <c r="M3474" s="6"/>
      <c r="N3474" s="6"/>
      <c r="O3474" s="6"/>
      <c r="P3474" s="6"/>
      <c r="Q3474" s="6"/>
      <c r="R3474" s="6"/>
      <c r="S3474" s="6"/>
      <c r="T3474" s="6"/>
    </row>
    <row r="3475" spans="6:20" x14ac:dyDescent="0.2">
      <c r="F3475" s="6"/>
      <c r="G3475" s="6"/>
      <c r="H3475" s="6"/>
      <c r="I3475" s="6"/>
      <c r="J3475" s="6"/>
      <c r="K3475" s="6"/>
      <c r="L3475" s="6"/>
      <c r="M3475" s="6"/>
      <c r="N3475" s="6"/>
      <c r="O3475" s="6"/>
      <c r="P3475" s="6"/>
      <c r="Q3475" s="6"/>
      <c r="R3475" s="6"/>
      <c r="S3475" s="6"/>
      <c r="T3475" s="6"/>
    </row>
    <row r="3476" spans="6:20" x14ac:dyDescent="0.2">
      <c r="F3476" s="6"/>
      <c r="G3476" s="6"/>
      <c r="H3476" s="6"/>
      <c r="I3476" s="6"/>
      <c r="J3476" s="6"/>
      <c r="K3476" s="6"/>
      <c r="L3476" s="6"/>
      <c r="M3476" s="6"/>
      <c r="N3476" s="6"/>
      <c r="O3476" s="6"/>
      <c r="P3476" s="6"/>
      <c r="Q3476" s="6"/>
      <c r="R3476" s="6"/>
      <c r="S3476" s="6"/>
      <c r="T3476" s="6"/>
    </row>
    <row r="3477" spans="6:20" x14ac:dyDescent="0.2">
      <c r="F3477" s="6"/>
      <c r="G3477" s="6"/>
      <c r="H3477" s="6"/>
      <c r="I3477" s="6"/>
      <c r="J3477" s="6"/>
      <c r="K3477" s="6"/>
      <c r="L3477" s="6"/>
      <c r="M3477" s="6"/>
      <c r="N3477" s="6"/>
      <c r="O3477" s="6"/>
      <c r="P3477" s="6"/>
      <c r="Q3477" s="6"/>
      <c r="R3477" s="6"/>
      <c r="S3477" s="6"/>
      <c r="T3477" s="6"/>
    </row>
    <row r="3478" spans="6:20" x14ac:dyDescent="0.2">
      <c r="F3478" s="6"/>
      <c r="G3478" s="6"/>
      <c r="H3478" s="6"/>
      <c r="I3478" s="6"/>
      <c r="J3478" s="6"/>
      <c r="K3478" s="6"/>
      <c r="L3478" s="6"/>
      <c r="M3478" s="6"/>
      <c r="N3478" s="6"/>
      <c r="O3478" s="6"/>
      <c r="P3478" s="6"/>
      <c r="Q3478" s="6"/>
      <c r="R3478" s="6"/>
      <c r="S3478" s="6"/>
      <c r="T3478" s="6"/>
    </row>
    <row r="3479" spans="6:20" x14ac:dyDescent="0.2">
      <c r="F3479" s="6"/>
      <c r="G3479" s="6"/>
      <c r="H3479" s="6"/>
      <c r="I3479" s="6"/>
      <c r="J3479" s="6"/>
      <c r="K3479" s="6"/>
      <c r="L3479" s="6"/>
      <c r="M3479" s="6"/>
      <c r="N3479" s="6"/>
      <c r="O3479" s="6"/>
      <c r="P3479" s="6"/>
      <c r="Q3479" s="6"/>
      <c r="R3479" s="6"/>
      <c r="S3479" s="6"/>
      <c r="T3479" s="6"/>
    </row>
    <row r="3480" spans="6:20" x14ac:dyDescent="0.2">
      <c r="F3480" s="6"/>
      <c r="G3480" s="6"/>
      <c r="H3480" s="6"/>
      <c r="I3480" s="6"/>
      <c r="J3480" s="6"/>
      <c r="K3480" s="6"/>
      <c r="L3480" s="6"/>
      <c r="M3480" s="6"/>
      <c r="N3480" s="6"/>
      <c r="O3480" s="6"/>
      <c r="P3480" s="6"/>
      <c r="Q3480" s="6"/>
      <c r="R3480" s="6"/>
      <c r="S3480" s="6"/>
      <c r="T3480" s="6"/>
    </row>
    <row r="3481" spans="6:20" x14ac:dyDescent="0.2">
      <c r="F3481" s="6"/>
      <c r="G3481" s="6"/>
      <c r="H3481" s="6"/>
      <c r="I3481" s="6"/>
      <c r="J3481" s="6"/>
      <c r="K3481" s="6"/>
      <c r="L3481" s="6"/>
      <c r="M3481" s="6"/>
      <c r="N3481" s="6"/>
      <c r="O3481" s="6"/>
      <c r="P3481" s="6"/>
      <c r="Q3481" s="6"/>
      <c r="R3481" s="6"/>
      <c r="S3481" s="6"/>
      <c r="T3481" s="6"/>
    </row>
    <row r="3482" spans="6:20" x14ac:dyDescent="0.2">
      <c r="F3482" s="6"/>
      <c r="G3482" s="6"/>
      <c r="H3482" s="6"/>
      <c r="I3482" s="6"/>
      <c r="J3482" s="6"/>
      <c r="K3482" s="6"/>
      <c r="L3482" s="6"/>
      <c r="M3482" s="6"/>
      <c r="N3482" s="6"/>
      <c r="O3482" s="6"/>
      <c r="P3482" s="6"/>
      <c r="Q3482" s="6"/>
      <c r="R3482" s="6"/>
      <c r="S3482" s="6"/>
      <c r="T3482" s="6"/>
    </row>
    <row r="3483" spans="6:20" x14ac:dyDescent="0.2">
      <c r="F3483" s="6"/>
      <c r="G3483" s="6"/>
      <c r="H3483" s="6"/>
      <c r="I3483" s="6"/>
      <c r="J3483" s="6"/>
      <c r="K3483" s="6"/>
      <c r="L3483" s="6"/>
      <c r="M3483" s="6"/>
      <c r="N3483" s="6"/>
      <c r="O3483" s="6"/>
      <c r="P3483" s="6"/>
      <c r="Q3483" s="6"/>
      <c r="R3483" s="6"/>
      <c r="S3483" s="6"/>
      <c r="T3483" s="6"/>
    </row>
    <row r="3484" spans="6:20" x14ac:dyDescent="0.2">
      <c r="F3484" s="6"/>
      <c r="G3484" s="6"/>
      <c r="H3484" s="6"/>
      <c r="I3484" s="6"/>
      <c r="J3484" s="6"/>
      <c r="K3484" s="6"/>
      <c r="L3484" s="6"/>
      <c r="M3484" s="6"/>
      <c r="N3484" s="6"/>
      <c r="O3484" s="6"/>
      <c r="P3484" s="6"/>
      <c r="Q3484" s="6"/>
      <c r="R3484" s="6"/>
      <c r="S3484" s="6"/>
      <c r="T3484" s="6"/>
    </row>
    <row r="3485" spans="6:20" x14ac:dyDescent="0.2">
      <c r="F3485" s="6"/>
      <c r="G3485" s="6"/>
      <c r="H3485" s="6"/>
      <c r="I3485" s="6"/>
      <c r="J3485" s="6"/>
      <c r="K3485" s="6"/>
      <c r="L3485" s="6"/>
      <c r="M3485" s="6"/>
      <c r="N3485" s="6"/>
      <c r="O3485" s="6"/>
      <c r="P3485" s="6"/>
      <c r="Q3485" s="6"/>
      <c r="R3485" s="6"/>
      <c r="S3485" s="6"/>
      <c r="T3485" s="6"/>
    </row>
    <row r="3486" spans="6:20" x14ac:dyDescent="0.2">
      <c r="F3486" s="6"/>
      <c r="G3486" s="6"/>
      <c r="H3486" s="6"/>
      <c r="I3486" s="6"/>
      <c r="J3486" s="6"/>
      <c r="K3486" s="6"/>
      <c r="L3486" s="6"/>
      <c r="M3486" s="6"/>
      <c r="N3486" s="6"/>
      <c r="O3486" s="6"/>
      <c r="P3486" s="6"/>
      <c r="Q3486" s="6"/>
      <c r="R3486" s="6"/>
      <c r="S3486" s="6"/>
      <c r="T3486" s="6"/>
    </row>
    <row r="3487" spans="6:20" x14ac:dyDescent="0.2">
      <c r="F3487" s="6"/>
      <c r="G3487" s="6"/>
      <c r="H3487" s="6"/>
      <c r="I3487" s="6"/>
      <c r="J3487" s="6"/>
      <c r="K3487" s="6"/>
      <c r="L3487" s="6"/>
      <c r="M3487" s="6"/>
      <c r="N3487" s="6"/>
      <c r="O3487" s="6"/>
      <c r="P3487" s="6"/>
      <c r="Q3487" s="6"/>
      <c r="R3487" s="6"/>
      <c r="S3487" s="6"/>
      <c r="T3487" s="6"/>
    </row>
    <row r="3488" spans="6:20" x14ac:dyDescent="0.2">
      <c r="F3488" s="6"/>
      <c r="G3488" s="6"/>
      <c r="H3488" s="6"/>
      <c r="I3488" s="6"/>
      <c r="J3488" s="6"/>
      <c r="K3488" s="6"/>
      <c r="L3488" s="6"/>
      <c r="M3488" s="6"/>
      <c r="N3488" s="6"/>
      <c r="O3488" s="6"/>
      <c r="P3488" s="6"/>
      <c r="Q3488" s="6"/>
      <c r="R3488" s="6"/>
      <c r="S3488" s="6"/>
      <c r="T3488" s="6"/>
    </row>
    <row r="3489" spans="6:20" x14ac:dyDescent="0.2">
      <c r="F3489" s="6"/>
      <c r="G3489" s="6"/>
      <c r="H3489" s="6"/>
      <c r="I3489" s="6"/>
      <c r="J3489" s="6"/>
      <c r="K3489" s="6"/>
      <c r="L3489" s="6"/>
      <c r="M3489" s="6"/>
      <c r="N3489" s="6"/>
      <c r="O3489" s="6"/>
      <c r="P3489" s="6"/>
      <c r="Q3489" s="6"/>
      <c r="R3489" s="6"/>
      <c r="S3489" s="6"/>
      <c r="T3489" s="6"/>
    </row>
    <row r="3490" spans="6:20" x14ac:dyDescent="0.2">
      <c r="F3490" s="6"/>
      <c r="G3490" s="6"/>
      <c r="H3490" s="6"/>
      <c r="I3490" s="6"/>
      <c r="J3490" s="6"/>
      <c r="K3490" s="6"/>
      <c r="L3490" s="6"/>
      <c r="M3490" s="6"/>
      <c r="N3490" s="6"/>
      <c r="O3490" s="6"/>
      <c r="P3490" s="6"/>
      <c r="Q3490" s="6"/>
      <c r="R3490" s="6"/>
      <c r="S3490" s="6"/>
      <c r="T3490" s="6"/>
    </row>
    <row r="3491" spans="6:20" x14ac:dyDescent="0.2">
      <c r="F3491" s="6"/>
      <c r="G3491" s="6"/>
      <c r="H3491" s="6"/>
      <c r="I3491" s="6"/>
      <c r="J3491" s="6"/>
      <c r="K3491" s="6"/>
      <c r="L3491" s="6"/>
      <c r="M3491" s="6"/>
      <c r="N3491" s="6"/>
      <c r="O3491" s="6"/>
      <c r="P3491" s="6"/>
      <c r="Q3491" s="6"/>
      <c r="R3491" s="6"/>
      <c r="S3491" s="6"/>
      <c r="T3491" s="6"/>
    </row>
    <row r="3492" spans="6:20" x14ac:dyDescent="0.2">
      <c r="F3492" s="6"/>
      <c r="G3492" s="6"/>
      <c r="H3492" s="6"/>
      <c r="I3492" s="6"/>
      <c r="J3492" s="6"/>
      <c r="K3492" s="6"/>
      <c r="L3492" s="6"/>
      <c r="M3492" s="6"/>
      <c r="N3492" s="6"/>
      <c r="O3492" s="6"/>
      <c r="P3492" s="6"/>
      <c r="Q3492" s="6"/>
      <c r="R3492" s="6"/>
      <c r="S3492" s="6"/>
      <c r="T3492" s="6"/>
    </row>
    <row r="3493" spans="6:20" x14ac:dyDescent="0.2">
      <c r="F3493" s="6"/>
      <c r="G3493" s="6"/>
      <c r="H3493" s="6"/>
      <c r="I3493" s="6"/>
      <c r="J3493" s="6"/>
      <c r="K3493" s="6"/>
      <c r="L3493" s="6"/>
      <c r="M3493" s="6"/>
      <c r="N3493" s="6"/>
      <c r="O3493" s="6"/>
      <c r="P3493" s="6"/>
      <c r="Q3493" s="6"/>
      <c r="R3493" s="6"/>
      <c r="S3493" s="6"/>
      <c r="T3493" s="6"/>
    </row>
    <row r="3494" spans="6:20" x14ac:dyDescent="0.2">
      <c r="F3494" s="6"/>
      <c r="G3494" s="6"/>
      <c r="H3494" s="6"/>
      <c r="I3494" s="6"/>
      <c r="J3494" s="6"/>
      <c r="K3494" s="6"/>
      <c r="L3494" s="6"/>
      <c r="M3494" s="6"/>
      <c r="N3494" s="6"/>
      <c r="O3494" s="6"/>
      <c r="P3494" s="6"/>
      <c r="Q3494" s="6"/>
      <c r="R3494" s="6"/>
      <c r="S3494" s="6"/>
      <c r="T3494" s="6"/>
    </row>
    <row r="3495" spans="6:20" x14ac:dyDescent="0.2">
      <c r="F3495" s="6"/>
      <c r="G3495" s="6"/>
      <c r="H3495" s="6"/>
      <c r="I3495" s="6"/>
      <c r="J3495" s="6"/>
      <c r="K3495" s="6"/>
      <c r="L3495" s="6"/>
      <c r="M3495" s="6"/>
      <c r="N3495" s="6"/>
      <c r="O3495" s="6"/>
      <c r="P3495" s="6"/>
      <c r="Q3495" s="6"/>
      <c r="R3495" s="6"/>
      <c r="S3495" s="6"/>
      <c r="T3495" s="6"/>
    </row>
    <row r="3496" spans="6:20" x14ac:dyDescent="0.2">
      <c r="F3496" s="6"/>
      <c r="G3496" s="6"/>
      <c r="H3496" s="6"/>
      <c r="I3496" s="6"/>
      <c r="J3496" s="6"/>
      <c r="K3496" s="6"/>
      <c r="L3496" s="6"/>
      <c r="M3496" s="6"/>
      <c r="N3496" s="6"/>
      <c r="O3496" s="6"/>
      <c r="P3496" s="6"/>
      <c r="Q3496" s="6"/>
      <c r="R3496" s="6"/>
      <c r="S3496" s="6"/>
      <c r="T3496" s="6"/>
    </row>
    <row r="3497" spans="6:20" x14ac:dyDescent="0.2">
      <c r="F3497" s="6"/>
      <c r="G3497" s="6"/>
      <c r="H3497" s="6"/>
      <c r="I3497" s="6"/>
      <c r="J3497" s="6"/>
      <c r="K3497" s="6"/>
      <c r="L3497" s="6"/>
      <c r="M3497" s="6"/>
      <c r="N3497" s="6"/>
      <c r="O3497" s="6"/>
      <c r="P3497" s="6"/>
      <c r="Q3497" s="6"/>
      <c r="R3497" s="6"/>
      <c r="S3497" s="6"/>
      <c r="T3497" s="6"/>
    </row>
    <row r="3498" spans="6:20" x14ac:dyDescent="0.2">
      <c r="F3498" s="6"/>
      <c r="G3498" s="6"/>
      <c r="H3498" s="6"/>
      <c r="I3498" s="6"/>
      <c r="J3498" s="6"/>
      <c r="K3498" s="6"/>
      <c r="L3498" s="6"/>
      <c r="M3498" s="6"/>
      <c r="N3498" s="6"/>
      <c r="O3498" s="6"/>
      <c r="P3498" s="6"/>
      <c r="Q3498" s="6"/>
      <c r="R3498" s="6"/>
      <c r="S3498" s="6"/>
      <c r="T3498" s="6"/>
    </row>
    <row r="3499" spans="6:20" x14ac:dyDescent="0.2">
      <c r="F3499" s="6"/>
      <c r="G3499" s="6"/>
      <c r="H3499" s="6"/>
      <c r="I3499" s="6"/>
      <c r="J3499" s="6"/>
      <c r="K3499" s="6"/>
      <c r="L3499" s="6"/>
      <c r="M3499" s="6"/>
      <c r="N3499" s="6"/>
      <c r="O3499" s="6"/>
      <c r="P3499" s="6"/>
      <c r="Q3499" s="6"/>
      <c r="R3499" s="6"/>
      <c r="S3499" s="6"/>
      <c r="T3499" s="6"/>
    </row>
    <row r="3500" spans="6:20" x14ac:dyDescent="0.2">
      <c r="F3500" s="6"/>
      <c r="G3500" s="6"/>
      <c r="H3500" s="6"/>
      <c r="I3500" s="6"/>
      <c r="J3500" s="6"/>
      <c r="K3500" s="6"/>
      <c r="L3500" s="6"/>
      <c r="M3500" s="6"/>
      <c r="N3500" s="6"/>
      <c r="O3500" s="6"/>
      <c r="P3500" s="6"/>
      <c r="Q3500" s="6"/>
      <c r="R3500" s="6"/>
      <c r="S3500" s="6"/>
      <c r="T3500" s="6"/>
    </row>
    <row r="3501" spans="6:20" x14ac:dyDescent="0.2">
      <c r="F3501" s="6"/>
      <c r="G3501" s="6"/>
      <c r="H3501" s="6"/>
      <c r="I3501" s="6"/>
      <c r="J3501" s="6"/>
      <c r="K3501" s="6"/>
      <c r="L3501" s="6"/>
      <c r="M3501" s="6"/>
      <c r="N3501" s="6"/>
      <c r="O3501" s="6"/>
      <c r="P3501" s="6"/>
      <c r="Q3501" s="6"/>
      <c r="R3501" s="6"/>
      <c r="S3501" s="6"/>
      <c r="T3501" s="6"/>
    </row>
    <row r="3502" spans="6:20" x14ac:dyDescent="0.2">
      <c r="F3502" s="6"/>
      <c r="G3502" s="6"/>
      <c r="H3502" s="6"/>
      <c r="I3502" s="6"/>
      <c r="J3502" s="6"/>
      <c r="K3502" s="6"/>
      <c r="L3502" s="6"/>
      <c r="M3502" s="6"/>
      <c r="N3502" s="6"/>
      <c r="O3502" s="6"/>
      <c r="P3502" s="6"/>
      <c r="Q3502" s="6"/>
      <c r="R3502" s="6"/>
      <c r="S3502" s="6"/>
      <c r="T3502" s="6"/>
    </row>
    <row r="3503" spans="6:20" x14ac:dyDescent="0.2">
      <c r="F3503" s="6"/>
      <c r="G3503" s="6"/>
      <c r="H3503" s="6"/>
      <c r="I3503" s="6"/>
      <c r="J3503" s="6"/>
      <c r="K3503" s="6"/>
      <c r="L3503" s="6"/>
      <c r="M3503" s="6"/>
      <c r="N3503" s="6"/>
      <c r="O3503" s="6"/>
      <c r="P3503" s="6"/>
      <c r="Q3503" s="6"/>
      <c r="R3503" s="6"/>
      <c r="S3503" s="6"/>
      <c r="T3503" s="6"/>
    </row>
    <row r="3504" spans="6:20" x14ac:dyDescent="0.2">
      <c r="F3504" s="6"/>
      <c r="G3504" s="6"/>
      <c r="H3504" s="6"/>
      <c r="I3504" s="6"/>
      <c r="J3504" s="6"/>
      <c r="K3504" s="6"/>
      <c r="L3504" s="6"/>
      <c r="M3504" s="6"/>
      <c r="N3504" s="6"/>
      <c r="O3504" s="6"/>
      <c r="P3504" s="6"/>
      <c r="Q3504" s="6"/>
      <c r="R3504" s="6"/>
      <c r="S3504" s="6"/>
      <c r="T3504" s="6"/>
    </row>
    <row r="3505" spans="6:20" x14ac:dyDescent="0.2">
      <c r="F3505" s="6"/>
      <c r="G3505" s="6"/>
      <c r="H3505" s="6"/>
      <c r="I3505" s="6"/>
      <c r="J3505" s="6"/>
      <c r="K3505" s="6"/>
      <c r="L3505" s="6"/>
      <c r="M3505" s="6"/>
      <c r="N3505" s="6"/>
      <c r="O3505" s="6"/>
      <c r="P3505" s="6"/>
      <c r="Q3505" s="6"/>
      <c r="R3505" s="6"/>
      <c r="S3505" s="6"/>
      <c r="T3505" s="6"/>
    </row>
    <row r="3506" spans="6:20" x14ac:dyDescent="0.2">
      <c r="F3506" s="6"/>
      <c r="G3506" s="6"/>
      <c r="H3506" s="6"/>
      <c r="I3506" s="6"/>
      <c r="J3506" s="6"/>
      <c r="K3506" s="6"/>
      <c r="L3506" s="6"/>
      <c r="M3506" s="6"/>
      <c r="N3506" s="6"/>
      <c r="O3506" s="6"/>
      <c r="P3506" s="6"/>
      <c r="Q3506" s="6"/>
      <c r="R3506" s="6"/>
      <c r="S3506" s="6"/>
      <c r="T3506" s="6"/>
    </row>
    <row r="3507" spans="6:20" x14ac:dyDescent="0.2">
      <c r="F3507" s="6"/>
      <c r="G3507" s="6"/>
      <c r="H3507" s="6"/>
      <c r="I3507" s="6"/>
      <c r="J3507" s="6"/>
      <c r="K3507" s="6"/>
      <c r="L3507" s="6"/>
      <c r="M3507" s="6"/>
      <c r="N3507" s="6"/>
      <c r="O3507" s="6"/>
      <c r="P3507" s="6"/>
      <c r="Q3507" s="6"/>
      <c r="R3507" s="6"/>
      <c r="S3507" s="6"/>
      <c r="T3507" s="6"/>
    </row>
    <row r="3508" spans="6:20" x14ac:dyDescent="0.2">
      <c r="F3508" s="6"/>
      <c r="G3508" s="6"/>
      <c r="H3508" s="6"/>
      <c r="I3508" s="6"/>
      <c r="J3508" s="6"/>
      <c r="K3508" s="6"/>
      <c r="L3508" s="6"/>
      <c r="M3508" s="6"/>
      <c r="N3508" s="6"/>
      <c r="O3508" s="6"/>
      <c r="P3508" s="6"/>
      <c r="Q3508" s="6"/>
      <c r="R3508" s="6"/>
      <c r="S3508" s="6"/>
      <c r="T3508" s="6"/>
    </row>
    <row r="3509" spans="6:20" x14ac:dyDescent="0.2">
      <c r="F3509" s="6"/>
      <c r="G3509" s="6"/>
      <c r="H3509" s="6"/>
      <c r="I3509" s="6"/>
      <c r="J3509" s="6"/>
      <c r="K3509" s="6"/>
      <c r="L3509" s="6"/>
      <c r="M3509" s="6"/>
      <c r="N3509" s="6"/>
      <c r="O3509" s="6"/>
      <c r="P3509" s="6"/>
      <c r="Q3509" s="6"/>
      <c r="R3509" s="6"/>
      <c r="S3509" s="6"/>
      <c r="T3509" s="6"/>
    </row>
    <row r="3510" spans="6:20" x14ac:dyDescent="0.2">
      <c r="F3510" s="6"/>
      <c r="G3510" s="6"/>
      <c r="H3510" s="6"/>
      <c r="I3510" s="6"/>
      <c r="J3510" s="6"/>
      <c r="K3510" s="6"/>
      <c r="L3510" s="6"/>
      <c r="M3510" s="6"/>
      <c r="N3510" s="6"/>
      <c r="O3510" s="6"/>
      <c r="P3510" s="6"/>
      <c r="Q3510" s="6"/>
      <c r="R3510" s="6"/>
      <c r="S3510" s="6"/>
      <c r="T3510" s="6"/>
    </row>
    <row r="3511" spans="6:20" x14ac:dyDescent="0.2">
      <c r="F3511" s="6"/>
      <c r="G3511" s="6"/>
      <c r="H3511" s="6"/>
      <c r="I3511" s="6"/>
      <c r="J3511" s="6"/>
      <c r="K3511" s="6"/>
      <c r="L3511" s="6"/>
      <c r="M3511" s="6"/>
      <c r="N3511" s="6"/>
      <c r="O3511" s="6"/>
      <c r="P3511" s="6"/>
      <c r="Q3511" s="6"/>
      <c r="R3511" s="6"/>
      <c r="S3511" s="6"/>
      <c r="T3511" s="6"/>
    </row>
    <row r="3512" spans="6:20" x14ac:dyDescent="0.2">
      <c r="F3512" s="6"/>
      <c r="G3512" s="6"/>
      <c r="H3512" s="6"/>
      <c r="I3512" s="6"/>
      <c r="J3512" s="6"/>
      <c r="K3512" s="6"/>
      <c r="L3512" s="6"/>
      <c r="M3512" s="6"/>
      <c r="N3512" s="6"/>
      <c r="O3512" s="6"/>
      <c r="P3512" s="6"/>
      <c r="Q3512" s="6"/>
      <c r="R3512" s="6"/>
      <c r="S3512" s="6"/>
      <c r="T3512" s="6"/>
    </row>
    <row r="3513" spans="6:20" x14ac:dyDescent="0.2">
      <c r="F3513" s="6"/>
      <c r="G3513" s="6"/>
      <c r="H3513" s="6"/>
      <c r="I3513" s="6"/>
      <c r="J3513" s="6"/>
      <c r="K3513" s="6"/>
      <c r="L3513" s="6"/>
      <c r="M3513" s="6"/>
      <c r="N3513" s="6"/>
      <c r="O3513" s="6"/>
      <c r="P3513" s="6"/>
      <c r="Q3513" s="6"/>
      <c r="R3513" s="6"/>
      <c r="S3513" s="6"/>
      <c r="T3513" s="6"/>
    </row>
    <row r="3514" spans="6:20" x14ac:dyDescent="0.2">
      <c r="F3514" s="6"/>
      <c r="G3514" s="6"/>
      <c r="H3514" s="6"/>
      <c r="I3514" s="6"/>
      <c r="J3514" s="6"/>
      <c r="K3514" s="6"/>
      <c r="L3514" s="6"/>
      <c r="M3514" s="6"/>
      <c r="N3514" s="6"/>
      <c r="O3514" s="6"/>
      <c r="P3514" s="6"/>
      <c r="Q3514" s="6"/>
      <c r="R3514" s="6"/>
      <c r="S3514" s="6"/>
      <c r="T3514" s="6"/>
    </row>
    <row r="3515" spans="6:20" x14ac:dyDescent="0.2">
      <c r="F3515" s="6"/>
      <c r="G3515" s="6"/>
      <c r="H3515" s="6"/>
      <c r="I3515" s="6"/>
      <c r="J3515" s="6"/>
      <c r="K3515" s="6"/>
      <c r="L3515" s="6"/>
      <c r="M3515" s="6"/>
      <c r="N3515" s="6"/>
      <c r="O3515" s="6"/>
      <c r="P3515" s="6"/>
      <c r="Q3515" s="6"/>
      <c r="R3515" s="6"/>
      <c r="S3515" s="6"/>
      <c r="T3515" s="6"/>
    </row>
    <row r="3516" spans="6:20" x14ac:dyDescent="0.2">
      <c r="F3516" s="6"/>
      <c r="G3516" s="6"/>
      <c r="H3516" s="6"/>
      <c r="I3516" s="6"/>
      <c r="J3516" s="6"/>
      <c r="K3516" s="6"/>
      <c r="L3516" s="6"/>
      <c r="M3516" s="6"/>
      <c r="N3516" s="6"/>
      <c r="O3516" s="6"/>
      <c r="P3516" s="6"/>
      <c r="Q3516" s="6"/>
      <c r="R3516" s="6"/>
      <c r="S3516" s="6"/>
      <c r="T3516" s="6"/>
    </row>
    <row r="3517" spans="6:20" x14ac:dyDescent="0.2">
      <c r="F3517" s="6"/>
      <c r="G3517" s="6"/>
      <c r="H3517" s="6"/>
      <c r="I3517" s="6"/>
      <c r="J3517" s="6"/>
      <c r="K3517" s="6"/>
      <c r="L3517" s="6"/>
      <c r="M3517" s="6"/>
      <c r="N3517" s="6"/>
      <c r="O3517" s="6"/>
      <c r="P3517" s="6"/>
      <c r="Q3517" s="6"/>
      <c r="R3517" s="6"/>
      <c r="S3517" s="6"/>
      <c r="T3517" s="6"/>
    </row>
    <row r="3518" spans="6:20" x14ac:dyDescent="0.2">
      <c r="F3518" s="6"/>
      <c r="G3518" s="6"/>
      <c r="H3518" s="6"/>
      <c r="I3518" s="6"/>
      <c r="J3518" s="6"/>
      <c r="K3518" s="6"/>
      <c r="L3518" s="6"/>
      <c r="M3518" s="6"/>
      <c r="N3518" s="6"/>
      <c r="O3518" s="6"/>
      <c r="P3518" s="6"/>
      <c r="Q3518" s="6"/>
      <c r="R3518" s="6"/>
      <c r="S3518" s="6"/>
      <c r="T3518" s="6"/>
    </row>
    <row r="3519" spans="6:20" x14ac:dyDescent="0.2">
      <c r="F3519" s="6"/>
      <c r="G3519" s="6"/>
      <c r="H3519" s="6"/>
      <c r="I3519" s="6"/>
      <c r="J3519" s="6"/>
      <c r="K3519" s="6"/>
      <c r="L3519" s="6"/>
      <c r="M3519" s="6"/>
      <c r="N3519" s="6"/>
      <c r="O3519" s="6"/>
      <c r="P3519" s="6"/>
      <c r="Q3519" s="6"/>
      <c r="R3519" s="6"/>
      <c r="S3519" s="6"/>
      <c r="T3519" s="6"/>
    </row>
    <row r="3520" spans="6:20" x14ac:dyDescent="0.2">
      <c r="F3520" s="6"/>
      <c r="G3520" s="6"/>
      <c r="H3520" s="6"/>
      <c r="I3520" s="6"/>
      <c r="J3520" s="6"/>
      <c r="K3520" s="6"/>
      <c r="L3520" s="6"/>
      <c r="M3520" s="6"/>
      <c r="N3520" s="6"/>
      <c r="O3520" s="6"/>
      <c r="P3520" s="6"/>
      <c r="Q3520" s="6"/>
      <c r="R3520" s="6"/>
      <c r="S3520" s="6"/>
      <c r="T3520" s="6"/>
    </row>
    <row r="3521" spans="6:20" x14ac:dyDescent="0.2">
      <c r="F3521" s="6"/>
      <c r="G3521" s="6"/>
      <c r="H3521" s="6"/>
      <c r="I3521" s="6"/>
      <c r="J3521" s="6"/>
      <c r="K3521" s="6"/>
      <c r="L3521" s="6"/>
      <c r="M3521" s="6"/>
      <c r="N3521" s="6"/>
      <c r="O3521" s="6"/>
      <c r="P3521" s="6"/>
      <c r="Q3521" s="6"/>
      <c r="R3521" s="6"/>
      <c r="S3521" s="6"/>
      <c r="T3521" s="6"/>
    </row>
    <row r="3522" spans="6:20" x14ac:dyDescent="0.2">
      <c r="F3522" s="6"/>
      <c r="G3522" s="6"/>
      <c r="H3522" s="6"/>
      <c r="I3522" s="6"/>
      <c r="J3522" s="6"/>
      <c r="K3522" s="6"/>
      <c r="L3522" s="6"/>
      <c r="M3522" s="6"/>
      <c r="N3522" s="6"/>
      <c r="O3522" s="6"/>
      <c r="P3522" s="6"/>
      <c r="Q3522" s="6"/>
      <c r="R3522" s="6"/>
      <c r="S3522" s="6"/>
      <c r="T3522" s="6"/>
    </row>
    <row r="3523" spans="6:20" x14ac:dyDescent="0.2">
      <c r="F3523" s="6"/>
      <c r="G3523" s="6"/>
      <c r="H3523" s="6"/>
      <c r="I3523" s="6"/>
      <c r="J3523" s="6"/>
      <c r="K3523" s="6"/>
      <c r="L3523" s="6"/>
      <c r="M3523" s="6"/>
      <c r="N3523" s="6"/>
      <c r="O3523" s="6"/>
      <c r="P3523" s="6"/>
      <c r="Q3523" s="6"/>
      <c r="R3523" s="6"/>
      <c r="S3523" s="6"/>
      <c r="T3523" s="6"/>
    </row>
    <row r="3524" spans="6:20" x14ac:dyDescent="0.2">
      <c r="F3524" s="6"/>
      <c r="G3524" s="6"/>
      <c r="H3524" s="6"/>
      <c r="I3524" s="6"/>
      <c r="J3524" s="6"/>
      <c r="K3524" s="6"/>
      <c r="L3524" s="6"/>
      <c r="M3524" s="6"/>
      <c r="N3524" s="6"/>
      <c r="O3524" s="6"/>
      <c r="P3524" s="6"/>
      <c r="Q3524" s="6"/>
      <c r="R3524" s="6"/>
      <c r="S3524" s="6"/>
      <c r="T3524" s="6"/>
    </row>
    <row r="3525" spans="6:20" x14ac:dyDescent="0.2">
      <c r="F3525" s="6"/>
      <c r="G3525" s="6"/>
      <c r="H3525" s="6"/>
      <c r="I3525" s="6"/>
      <c r="J3525" s="6"/>
      <c r="K3525" s="6"/>
      <c r="L3525" s="6"/>
      <c r="M3525" s="6"/>
      <c r="N3525" s="6"/>
      <c r="O3525" s="6"/>
      <c r="P3525" s="6"/>
      <c r="Q3525" s="6"/>
      <c r="R3525" s="6"/>
      <c r="S3525" s="6"/>
      <c r="T3525" s="6"/>
    </row>
    <row r="3526" spans="6:20" x14ac:dyDescent="0.2">
      <c r="F3526" s="6"/>
      <c r="G3526" s="6"/>
      <c r="H3526" s="6"/>
      <c r="I3526" s="6"/>
      <c r="J3526" s="6"/>
      <c r="K3526" s="6"/>
      <c r="L3526" s="6"/>
      <c r="M3526" s="6"/>
      <c r="N3526" s="6"/>
      <c r="O3526" s="6"/>
      <c r="P3526" s="6"/>
      <c r="Q3526" s="6"/>
      <c r="R3526" s="6"/>
      <c r="S3526" s="6"/>
      <c r="T3526" s="6"/>
    </row>
    <row r="3527" spans="6:20" x14ac:dyDescent="0.2">
      <c r="F3527" s="6"/>
      <c r="G3527" s="6"/>
      <c r="H3527" s="6"/>
      <c r="I3527" s="6"/>
      <c r="J3527" s="6"/>
      <c r="K3527" s="6"/>
      <c r="L3527" s="6"/>
      <c r="M3527" s="6"/>
      <c r="N3527" s="6"/>
      <c r="O3527" s="6"/>
      <c r="P3527" s="6"/>
      <c r="Q3527" s="6"/>
      <c r="R3527" s="6"/>
      <c r="S3527" s="6"/>
      <c r="T3527" s="6"/>
    </row>
    <row r="3528" spans="6:20" x14ac:dyDescent="0.2">
      <c r="F3528" s="6"/>
      <c r="G3528" s="6"/>
      <c r="H3528" s="6"/>
      <c r="I3528" s="6"/>
      <c r="J3528" s="6"/>
      <c r="K3528" s="6"/>
      <c r="L3528" s="6"/>
      <c r="M3528" s="6"/>
      <c r="N3528" s="6"/>
      <c r="O3528" s="6"/>
      <c r="P3528" s="6"/>
      <c r="Q3528" s="6"/>
      <c r="R3528" s="6"/>
      <c r="S3528" s="6"/>
      <c r="T3528" s="6"/>
    </row>
    <row r="3529" spans="6:20" x14ac:dyDescent="0.2">
      <c r="F3529" s="6"/>
      <c r="G3529" s="6"/>
      <c r="H3529" s="6"/>
      <c r="I3529" s="6"/>
      <c r="J3529" s="6"/>
      <c r="K3529" s="6"/>
      <c r="L3529" s="6"/>
      <c r="M3529" s="6"/>
      <c r="N3529" s="6"/>
      <c r="O3529" s="6"/>
      <c r="P3529" s="6"/>
      <c r="Q3529" s="6"/>
      <c r="R3529" s="6"/>
      <c r="S3529" s="6"/>
      <c r="T3529" s="6"/>
    </row>
    <row r="3530" spans="6:20" x14ac:dyDescent="0.2">
      <c r="F3530" s="6"/>
      <c r="G3530" s="6"/>
      <c r="H3530" s="6"/>
      <c r="I3530" s="6"/>
      <c r="J3530" s="6"/>
      <c r="K3530" s="6"/>
      <c r="L3530" s="6"/>
      <c r="M3530" s="6"/>
      <c r="N3530" s="6"/>
      <c r="O3530" s="6"/>
      <c r="P3530" s="6"/>
      <c r="Q3530" s="6"/>
      <c r="R3530" s="6"/>
      <c r="S3530" s="6"/>
      <c r="T3530" s="6"/>
    </row>
    <row r="3531" spans="6:20" x14ac:dyDescent="0.2">
      <c r="F3531" s="6"/>
      <c r="G3531" s="6"/>
      <c r="H3531" s="6"/>
      <c r="I3531" s="6"/>
      <c r="J3531" s="6"/>
      <c r="K3531" s="6"/>
      <c r="L3531" s="6"/>
      <c r="M3531" s="6"/>
      <c r="N3531" s="6"/>
      <c r="O3531" s="6"/>
      <c r="P3531" s="6"/>
      <c r="Q3531" s="6"/>
      <c r="R3531" s="6"/>
      <c r="S3531" s="6"/>
      <c r="T3531" s="6"/>
    </row>
    <row r="3532" spans="6:20" x14ac:dyDescent="0.2">
      <c r="F3532" s="6"/>
      <c r="G3532" s="6"/>
      <c r="H3532" s="6"/>
      <c r="I3532" s="6"/>
      <c r="J3532" s="6"/>
      <c r="K3532" s="6"/>
      <c r="L3532" s="6"/>
      <c r="M3532" s="6"/>
      <c r="N3532" s="6"/>
      <c r="O3532" s="6"/>
      <c r="P3532" s="6"/>
      <c r="Q3532" s="6"/>
      <c r="R3532" s="6"/>
      <c r="S3532" s="6"/>
      <c r="T3532" s="6"/>
    </row>
    <row r="3533" spans="6:20" x14ac:dyDescent="0.2">
      <c r="F3533" s="6"/>
      <c r="G3533" s="6"/>
      <c r="H3533" s="6"/>
      <c r="I3533" s="6"/>
      <c r="J3533" s="6"/>
      <c r="K3533" s="6"/>
      <c r="L3533" s="6"/>
      <c r="M3533" s="6"/>
      <c r="N3533" s="6"/>
      <c r="O3533" s="6"/>
      <c r="P3533" s="6"/>
      <c r="Q3533" s="6"/>
      <c r="R3533" s="6"/>
      <c r="S3533" s="6"/>
      <c r="T3533" s="6"/>
    </row>
    <row r="3534" spans="6:20" x14ac:dyDescent="0.2">
      <c r="F3534" s="6"/>
      <c r="G3534" s="6"/>
      <c r="H3534" s="6"/>
      <c r="I3534" s="6"/>
      <c r="J3534" s="6"/>
      <c r="K3534" s="6"/>
      <c r="L3534" s="6"/>
      <c r="M3534" s="6"/>
      <c r="N3534" s="6"/>
      <c r="O3534" s="6"/>
      <c r="P3534" s="6"/>
      <c r="Q3534" s="6"/>
      <c r="R3534" s="6"/>
      <c r="S3534" s="6"/>
      <c r="T3534" s="6"/>
    </row>
    <row r="3535" spans="6:20" x14ac:dyDescent="0.2">
      <c r="F3535" s="6"/>
      <c r="G3535" s="6"/>
      <c r="H3535" s="6"/>
      <c r="I3535" s="6"/>
      <c r="J3535" s="6"/>
      <c r="K3535" s="6"/>
      <c r="L3535" s="6"/>
      <c r="M3535" s="6"/>
      <c r="N3535" s="6"/>
      <c r="O3535" s="6"/>
      <c r="P3535" s="6"/>
      <c r="Q3535" s="6"/>
      <c r="R3535" s="6"/>
      <c r="S3535" s="6"/>
      <c r="T3535" s="6"/>
    </row>
    <row r="3536" spans="6:20" x14ac:dyDescent="0.2">
      <c r="F3536" s="6"/>
      <c r="G3536" s="6"/>
      <c r="H3536" s="6"/>
      <c r="I3536" s="6"/>
      <c r="J3536" s="6"/>
      <c r="K3536" s="6"/>
      <c r="L3536" s="6"/>
      <c r="M3536" s="6"/>
      <c r="N3536" s="6"/>
      <c r="O3536" s="6"/>
      <c r="P3536" s="6"/>
      <c r="Q3536" s="6"/>
      <c r="R3536" s="6"/>
      <c r="S3536" s="6"/>
      <c r="T3536" s="6"/>
    </row>
    <row r="3537" spans="6:20" x14ac:dyDescent="0.2">
      <c r="F3537" s="6"/>
      <c r="G3537" s="6"/>
      <c r="H3537" s="6"/>
      <c r="I3537" s="6"/>
      <c r="J3537" s="6"/>
      <c r="K3537" s="6"/>
      <c r="L3537" s="6"/>
      <c r="M3537" s="6"/>
      <c r="N3537" s="6"/>
      <c r="O3537" s="6"/>
      <c r="P3537" s="6"/>
      <c r="Q3537" s="6"/>
      <c r="R3537" s="6"/>
      <c r="S3537" s="6"/>
      <c r="T3537" s="6"/>
    </row>
    <row r="3538" spans="6:20" x14ac:dyDescent="0.2">
      <c r="F3538" s="6"/>
      <c r="G3538" s="6"/>
      <c r="H3538" s="6"/>
      <c r="I3538" s="6"/>
      <c r="J3538" s="6"/>
      <c r="K3538" s="6"/>
      <c r="L3538" s="6"/>
      <c r="M3538" s="6"/>
      <c r="N3538" s="6"/>
      <c r="O3538" s="6"/>
      <c r="P3538" s="6"/>
      <c r="Q3538" s="6"/>
      <c r="R3538" s="6"/>
      <c r="S3538" s="6"/>
      <c r="T3538" s="6"/>
    </row>
    <row r="3539" spans="6:20" x14ac:dyDescent="0.2">
      <c r="F3539" s="6"/>
      <c r="G3539" s="6"/>
      <c r="H3539" s="6"/>
      <c r="I3539" s="6"/>
      <c r="J3539" s="6"/>
      <c r="K3539" s="6"/>
      <c r="L3539" s="6"/>
      <c r="M3539" s="6"/>
      <c r="N3539" s="6"/>
      <c r="O3539" s="6"/>
      <c r="P3539" s="6"/>
      <c r="Q3539" s="6"/>
      <c r="R3539" s="6"/>
      <c r="S3539" s="6"/>
      <c r="T3539" s="6"/>
    </row>
    <row r="3540" spans="6:20" x14ac:dyDescent="0.2">
      <c r="F3540" s="6"/>
      <c r="G3540" s="6"/>
      <c r="H3540" s="6"/>
      <c r="I3540" s="6"/>
      <c r="J3540" s="6"/>
      <c r="K3540" s="6"/>
      <c r="L3540" s="6"/>
      <c r="M3540" s="6"/>
      <c r="N3540" s="6"/>
      <c r="O3540" s="6"/>
      <c r="P3540" s="6"/>
      <c r="Q3540" s="6"/>
      <c r="R3540" s="6"/>
      <c r="S3540" s="6"/>
      <c r="T3540" s="6"/>
    </row>
    <row r="3541" spans="6:20" x14ac:dyDescent="0.2">
      <c r="F3541" s="6"/>
      <c r="G3541" s="6"/>
      <c r="H3541" s="6"/>
      <c r="I3541" s="6"/>
      <c r="J3541" s="6"/>
      <c r="K3541" s="6"/>
      <c r="L3541" s="6"/>
      <c r="M3541" s="6"/>
      <c r="N3541" s="6"/>
      <c r="O3541" s="6"/>
      <c r="P3541" s="6"/>
      <c r="Q3541" s="6"/>
      <c r="R3541" s="6"/>
      <c r="S3541" s="6"/>
      <c r="T3541" s="6"/>
    </row>
    <row r="3542" spans="6:20" x14ac:dyDescent="0.2">
      <c r="F3542" s="6"/>
      <c r="G3542" s="6"/>
      <c r="H3542" s="6"/>
      <c r="I3542" s="6"/>
      <c r="J3542" s="6"/>
      <c r="K3542" s="6"/>
      <c r="L3542" s="6"/>
      <c r="M3542" s="6"/>
      <c r="N3542" s="6"/>
      <c r="O3542" s="6"/>
      <c r="P3542" s="6"/>
      <c r="Q3542" s="6"/>
      <c r="R3542" s="6"/>
      <c r="S3542" s="6"/>
      <c r="T3542" s="6"/>
    </row>
    <row r="3543" spans="6:20" x14ac:dyDescent="0.2">
      <c r="F3543" s="6"/>
      <c r="G3543" s="6"/>
      <c r="H3543" s="6"/>
      <c r="I3543" s="6"/>
      <c r="J3543" s="6"/>
      <c r="K3543" s="6"/>
      <c r="L3543" s="6"/>
      <c r="M3543" s="6"/>
      <c r="N3543" s="6"/>
      <c r="O3543" s="6"/>
      <c r="P3543" s="6"/>
      <c r="Q3543" s="6"/>
      <c r="R3543" s="6"/>
      <c r="S3543" s="6"/>
      <c r="T3543" s="6"/>
    </row>
    <row r="3544" spans="6:20" x14ac:dyDescent="0.2">
      <c r="F3544" s="6"/>
      <c r="G3544" s="6"/>
      <c r="H3544" s="6"/>
      <c r="I3544" s="6"/>
      <c r="J3544" s="6"/>
      <c r="K3544" s="6"/>
      <c r="L3544" s="6"/>
      <c r="M3544" s="6"/>
      <c r="N3544" s="6"/>
      <c r="O3544" s="6"/>
      <c r="P3544" s="6"/>
      <c r="Q3544" s="6"/>
      <c r="R3544" s="6"/>
      <c r="S3544" s="6"/>
      <c r="T3544" s="6"/>
    </row>
    <row r="3545" spans="6:20" x14ac:dyDescent="0.2">
      <c r="F3545" s="6"/>
      <c r="G3545" s="6"/>
      <c r="H3545" s="6"/>
      <c r="I3545" s="6"/>
      <c r="J3545" s="6"/>
      <c r="K3545" s="6"/>
      <c r="L3545" s="6"/>
      <c r="M3545" s="6"/>
      <c r="N3545" s="6"/>
      <c r="O3545" s="6"/>
      <c r="P3545" s="6"/>
      <c r="Q3545" s="6"/>
      <c r="R3545" s="6"/>
      <c r="S3545" s="6"/>
      <c r="T3545" s="6"/>
    </row>
    <row r="3546" spans="6:20" x14ac:dyDescent="0.2">
      <c r="F3546" s="6"/>
      <c r="G3546" s="6"/>
      <c r="H3546" s="6"/>
      <c r="I3546" s="6"/>
      <c r="J3546" s="6"/>
      <c r="K3546" s="6"/>
      <c r="L3546" s="6"/>
      <c r="M3546" s="6"/>
      <c r="N3546" s="6"/>
      <c r="O3546" s="6"/>
      <c r="P3546" s="6"/>
      <c r="Q3546" s="6"/>
      <c r="R3546" s="6"/>
      <c r="S3546" s="6"/>
      <c r="T3546" s="6"/>
    </row>
    <row r="3547" spans="6:20" x14ac:dyDescent="0.2">
      <c r="F3547" s="6"/>
      <c r="G3547" s="6"/>
      <c r="H3547" s="6"/>
      <c r="I3547" s="6"/>
      <c r="J3547" s="6"/>
      <c r="K3547" s="6"/>
      <c r="L3547" s="6"/>
      <c r="M3547" s="6"/>
      <c r="N3547" s="6"/>
      <c r="O3547" s="6"/>
      <c r="P3547" s="6"/>
      <c r="Q3547" s="6"/>
      <c r="R3547" s="6"/>
      <c r="S3547" s="6"/>
      <c r="T3547" s="6"/>
    </row>
    <row r="3548" spans="6:20" x14ac:dyDescent="0.2">
      <c r="F3548" s="6"/>
      <c r="G3548" s="6"/>
      <c r="H3548" s="6"/>
      <c r="I3548" s="6"/>
      <c r="J3548" s="6"/>
      <c r="K3548" s="6"/>
      <c r="L3548" s="6"/>
      <c r="M3548" s="6"/>
      <c r="N3548" s="6"/>
      <c r="O3548" s="6"/>
      <c r="P3548" s="6"/>
      <c r="Q3548" s="6"/>
      <c r="R3548" s="6"/>
      <c r="S3548" s="6"/>
      <c r="T3548" s="6"/>
    </row>
    <row r="3549" spans="6:20" x14ac:dyDescent="0.2">
      <c r="F3549" s="6"/>
      <c r="G3549" s="6"/>
      <c r="H3549" s="6"/>
      <c r="I3549" s="6"/>
      <c r="J3549" s="6"/>
      <c r="K3549" s="6"/>
      <c r="L3549" s="6"/>
      <c r="M3549" s="6"/>
      <c r="N3549" s="6"/>
      <c r="O3549" s="6"/>
      <c r="P3549" s="6"/>
      <c r="Q3549" s="6"/>
      <c r="R3549" s="6"/>
      <c r="S3549" s="6"/>
      <c r="T3549" s="6"/>
    </row>
    <row r="3550" spans="6:20" x14ac:dyDescent="0.2">
      <c r="F3550" s="6"/>
      <c r="G3550" s="6"/>
      <c r="H3550" s="6"/>
      <c r="I3550" s="6"/>
      <c r="J3550" s="6"/>
      <c r="K3550" s="6"/>
      <c r="L3550" s="6"/>
      <c r="M3550" s="6"/>
      <c r="N3550" s="6"/>
      <c r="O3550" s="6"/>
      <c r="P3550" s="6"/>
      <c r="Q3550" s="6"/>
      <c r="R3550" s="6"/>
      <c r="S3550" s="6"/>
      <c r="T3550" s="6"/>
    </row>
    <row r="3551" spans="6:20" x14ac:dyDescent="0.2">
      <c r="F3551" s="6"/>
      <c r="G3551" s="6"/>
      <c r="H3551" s="6"/>
      <c r="I3551" s="6"/>
      <c r="J3551" s="6"/>
      <c r="K3551" s="6"/>
      <c r="L3551" s="6"/>
      <c r="M3551" s="6"/>
      <c r="N3551" s="6"/>
      <c r="O3551" s="6"/>
      <c r="P3551" s="6"/>
      <c r="Q3551" s="6"/>
      <c r="R3551" s="6"/>
      <c r="S3551" s="6"/>
      <c r="T3551" s="6"/>
    </row>
    <row r="3552" spans="6:20" x14ac:dyDescent="0.2">
      <c r="F3552" s="6"/>
      <c r="G3552" s="6"/>
      <c r="H3552" s="6"/>
      <c r="I3552" s="6"/>
      <c r="J3552" s="6"/>
      <c r="K3552" s="6"/>
      <c r="L3552" s="6"/>
      <c r="M3552" s="6"/>
      <c r="N3552" s="6"/>
      <c r="O3552" s="6"/>
      <c r="P3552" s="6"/>
      <c r="Q3552" s="6"/>
      <c r="R3552" s="6"/>
      <c r="S3552" s="6"/>
      <c r="T3552" s="6"/>
    </row>
    <row r="3553" spans="6:20" x14ac:dyDescent="0.2">
      <c r="F3553" s="6"/>
      <c r="G3553" s="6"/>
      <c r="H3553" s="6"/>
      <c r="I3553" s="6"/>
      <c r="J3553" s="6"/>
      <c r="K3553" s="6"/>
      <c r="L3553" s="6"/>
      <c r="M3553" s="6"/>
      <c r="N3553" s="6"/>
      <c r="O3553" s="6"/>
      <c r="P3553" s="6"/>
      <c r="Q3553" s="6"/>
      <c r="R3553" s="6"/>
      <c r="S3553" s="6"/>
      <c r="T3553" s="6"/>
    </row>
    <row r="3554" spans="6:20" x14ac:dyDescent="0.2">
      <c r="F3554" s="6"/>
      <c r="G3554" s="6"/>
      <c r="H3554" s="6"/>
      <c r="I3554" s="6"/>
      <c r="J3554" s="6"/>
      <c r="K3554" s="6"/>
      <c r="L3554" s="6"/>
      <c r="M3554" s="6"/>
      <c r="N3554" s="6"/>
      <c r="O3554" s="6"/>
      <c r="P3554" s="6"/>
      <c r="Q3554" s="6"/>
      <c r="R3554" s="6"/>
      <c r="S3554" s="6"/>
      <c r="T3554" s="6"/>
    </row>
    <row r="3555" spans="6:20" x14ac:dyDescent="0.2">
      <c r="F3555" s="6"/>
      <c r="G3555" s="6"/>
      <c r="H3555" s="6"/>
      <c r="I3555" s="6"/>
      <c r="J3555" s="6"/>
      <c r="K3555" s="6"/>
      <c r="L3555" s="6"/>
      <c r="M3555" s="6"/>
      <c r="N3555" s="6"/>
      <c r="O3555" s="6"/>
      <c r="P3555" s="6"/>
      <c r="Q3555" s="6"/>
      <c r="R3555" s="6"/>
      <c r="S3555" s="6"/>
      <c r="T3555" s="6"/>
    </row>
    <row r="3556" spans="6:20" x14ac:dyDescent="0.2">
      <c r="F3556" s="6"/>
      <c r="G3556" s="6"/>
      <c r="H3556" s="6"/>
      <c r="I3556" s="6"/>
      <c r="J3556" s="6"/>
      <c r="K3556" s="6"/>
      <c r="L3556" s="6"/>
      <c r="M3556" s="6"/>
      <c r="N3556" s="6"/>
      <c r="O3556" s="6"/>
      <c r="P3556" s="6"/>
      <c r="Q3556" s="6"/>
      <c r="R3556" s="6"/>
      <c r="S3556" s="6"/>
      <c r="T3556" s="6"/>
    </row>
    <row r="3557" spans="6:20" x14ac:dyDescent="0.2">
      <c r="F3557" s="6"/>
      <c r="G3557" s="6"/>
      <c r="H3557" s="6"/>
      <c r="I3557" s="6"/>
      <c r="J3557" s="6"/>
      <c r="K3557" s="6"/>
      <c r="L3557" s="6"/>
      <c r="M3557" s="6"/>
      <c r="N3557" s="6"/>
      <c r="O3557" s="6"/>
      <c r="P3557" s="6"/>
      <c r="Q3557" s="6"/>
      <c r="R3557" s="6"/>
      <c r="S3557" s="6"/>
      <c r="T3557" s="6"/>
    </row>
    <row r="3558" spans="6:20" x14ac:dyDescent="0.2">
      <c r="F3558" s="6"/>
      <c r="G3558" s="6"/>
      <c r="H3558" s="6"/>
      <c r="I3558" s="6"/>
      <c r="J3558" s="6"/>
      <c r="K3558" s="6"/>
      <c r="L3558" s="6"/>
      <c r="M3558" s="6"/>
      <c r="N3558" s="6"/>
      <c r="O3558" s="6"/>
      <c r="P3558" s="6"/>
      <c r="Q3558" s="6"/>
      <c r="R3558" s="6"/>
      <c r="S3558" s="6"/>
      <c r="T3558" s="6"/>
    </row>
    <row r="3559" spans="6:20" x14ac:dyDescent="0.2">
      <c r="F3559" s="6"/>
      <c r="G3559" s="6"/>
      <c r="H3559" s="6"/>
      <c r="I3559" s="6"/>
      <c r="J3559" s="6"/>
      <c r="K3559" s="6"/>
      <c r="L3559" s="6"/>
      <c r="M3559" s="6"/>
      <c r="N3559" s="6"/>
      <c r="O3559" s="6"/>
      <c r="P3559" s="6"/>
      <c r="Q3559" s="6"/>
      <c r="R3559" s="6"/>
      <c r="S3559" s="6"/>
      <c r="T3559" s="6"/>
    </row>
    <row r="3560" spans="6:20" x14ac:dyDescent="0.2">
      <c r="F3560" s="6"/>
      <c r="G3560" s="6"/>
      <c r="H3560" s="6"/>
      <c r="I3560" s="6"/>
      <c r="J3560" s="6"/>
      <c r="K3560" s="6"/>
      <c r="L3560" s="6"/>
      <c r="M3560" s="6"/>
      <c r="N3560" s="6"/>
      <c r="O3560" s="6"/>
      <c r="P3560" s="6"/>
      <c r="Q3560" s="6"/>
      <c r="R3560" s="6"/>
      <c r="S3560" s="6"/>
      <c r="T3560" s="6"/>
    </row>
    <row r="3561" spans="6:20" x14ac:dyDescent="0.2">
      <c r="F3561" s="6"/>
      <c r="G3561" s="6"/>
      <c r="H3561" s="6"/>
      <c r="I3561" s="6"/>
      <c r="J3561" s="6"/>
      <c r="K3561" s="6"/>
      <c r="L3561" s="6"/>
      <c r="M3561" s="6"/>
      <c r="N3561" s="6"/>
      <c r="O3561" s="6"/>
      <c r="P3561" s="6"/>
      <c r="Q3561" s="6"/>
      <c r="R3561" s="6"/>
      <c r="S3561" s="6"/>
      <c r="T3561" s="6"/>
    </row>
    <row r="3562" spans="6:20" x14ac:dyDescent="0.2">
      <c r="F3562" s="6"/>
      <c r="G3562" s="6"/>
      <c r="H3562" s="6"/>
      <c r="I3562" s="6"/>
      <c r="J3562" s="6"/>
      <c r="K3562" s="6"/>
      <c r="L3562" s="6"/>
      <c r="M3562" s="6"/>
      <c r="N3562" s="6"/>
      <c r="O3562" s="6"/>
      <c r="P3562" s="6"/>
      <c r="Q3562" s="6"/>
      <c r="R3562" s="6"/>
      <c r="S3562" s="6"/>
      <c r="T3562" s="6"/>
    </row>
    <row r="3563" spans="6:20" x14ac:dyDescent="0.2">
      <c r="F3563" s="6"/>
      <c r="G3563" s="6"/>
      <c r="H3563" s="6"/>
      <c r="I3563" s="6"/>
      <c r="J3563" s="6"/>
      <c r="K3563" s="6"/>
      <c r="L3563" s="6"/>
      <c r="M3563" s="6"/>
      <c r="N3563" s="6"/>
      <c r="O3563" s="6"/>
      <c r="P3563" s="6"/>
      <c r="Q3563" s="6"/>
      <c r="R3563" s="6"/>
      <c r="S3563" s="6"/>
      <c r="T3563" s="6"/>
    </row>
    <row r="3564" spans="6:20" x14ac:dyDescent="0.2">
      <c r="F3564" s="6"/>
      <c r="G3564" s="6"/>
      <c r="H3564" s="6"/>
      <c r="I3564" s="6"/>
      <c r="J3564" s="6"/>
      <c r="K3564" s="6"/>
      <c r="L3564" s="6"/>
      <c r="M3564" s="6"/>
      <c r="N3564" s="6"/>
      <c r="O3564" s="6"/>
      <c r="P3564" s="6"/>
      <c r="Q3564" s="6"/>
      <c r="R3564" s="6"/>
      <c r="S3564" s="6"/>
      <c r="T3564" s="6"/>
    </row>
    <row r="3565" spans="6:20" x14ac:dyDescent="0.2">
      <c r="F3565" s="6"/>
      <c r="G3565" s="6"/>
      <c r="H3565" s="6"/>
      <c r="I3565" s="6"/>
      <c r="J3565" s="6"/>
      <c r="K3565" s="6"/>
      <c r="L3565" s="6"/>
      <c r="M3565" s="6"/>
      <c r="N3565" s="6"/>
      <c r="O3565" s="6"/>
      <c r="P3565" s="6"/>
      <c r="Q3565" s="6"/>
      <c r="R3565" s="6"/>
      <c r="S3565" s="6"/>
      <c r="T3565" s="6"/>
    </row>
    <row r="3566" spans="6:20" x14ac:dyDescent="0.2">
      <c r="F3566" s="6"/>
      <c r="G3566" s="6"/>
      <c r="H3566" s="6"/>
      <c r="I3566" s="6"/>
      <c r="J3566" s="6"/>
      <c r="K3566" s="6"/>
      <c r="L3566" s="6"/>
      <c r="M3566" s="6"/>
      <c r="N3566" s="6"/>
      <c r="O3566" s="6"/>
      <c r="P3566" s="6"/>
      <c r="Q3566" s="6"/>
      <c r="R3566" s="6"/>
      <c r="S3566" s="6"/>
      <c r="T3566" s="6"/>
    </row>
    <row r="3567" spans="6:20" x14ac:dyDescent="0.2">
      <c r="F3567" s="6"/>
      <c r="G3567" s="6"/>
      <c r="H3567" s="6"/>
      <c r="I3567" s="6"/>
      <c r="J3567" s="6"/>
      <c r="K3567" s="6"/>
      <c r="L3567" s="6"/>
      <c r="M3567" s="6"/>
      <c r="N3567" s="6"/>
      <c r="O3567" s="6"/>
      <c r="P3567" s="6"/>
      <c r="Q3567" s="6"/>
      <c r="R3567" s="6"/>
      <c r="S3567" s="6"/>
      <c r="T3567" s="6"/>
    </row>
    <row r="3568" spans="6:20" x14ac:dyDescent="0.2">
      <c r="F3568" s="6"/>
      <c r="G3568" s="6"/>
      <c r="H3568" s="6"/>
      <c r="I3568" s="6"/>
      <c r="J3568" s="6"/>
      <c r="K3568" s="6"/>
      <c r="L3568" s="6"/>
      <c r="M3568" s="6"/>
      <c r="N3568" s="6"/>
      <c r="O3568" s="6"/>
      <c r="P3568" s="6"/>
      <c r="Q3568" s="6"/>
      <c r="R3568" s="6"/>
      <c r="S3568" s="6"/>
      <c r="T3568" s="6"/>
    </row>
    <row r="3569" spans="6:20" x14ac:dyDescent="0.2">
      <c r="F3569" s="6"/>
      <c r="G3569" s="6"/>
      <c r="H3569" s="6"/>
      <c r="I3569" s="6"/>
      <c r="J3569" s="6"/>
      <c r="K3569" s="6"/>
      <c r="L3569" s="6"/>
      <c r="M3569" s="6"/>
      <c r="N3569" s="6"/>
      <c r="O3569" s="6"/>
      <c r="P3569" s="6"/>
      <c r="Q3569" s="6"/>
      <c r="R3569" s="6"/>
      <c r="S3569" s="6"/>
      <c r="T3569" s="6"/>
    </row>
    <row r="3570" spans="6:20" x14ac:dyDescent="0.2">
      <c r="F3570" s="6"/>
      <c r="G3570" s="6"/>
      <c r="H3570" s="6"/>
      <c r="I3570" s="6"/>
      <c r="J3570" s="6"/>
      <c r="K3570" s="6"/>
      <c r="L3570" s="6"/>
      <c r="M3570" s="6"/>
      <c r="N3570" s="6"/>
      <c r="O3570" s="6"/>
      <c r="P3570" s="6"/>
      <c r="Q3570" s="6"/>
      <c r="R3570" s="6"/>
      <c r="S3570" s="6"/>
      <c r="T3570" s="6"/>
    </row>
    <row r="3571" spans="6:20" x14ac:dyDescent="0.2">
      <c r="F3571" s="6"/>
      <c r="G3571" s="6"/>
      <c r="H3571" s="6"/>
      <c r="I3571" s="6"/>
      <c r="J3571" s="6"/>
      <c r="K3571" s="6"/>
      <c r="L3571" s="6"/>
      <c r="M3571" s="6"/>
      <c r="N3571" s="6"/>
      <c r="O3571" s="6"/>
      <c r="P3571" s="6"/>
      <c r="Q3571" s="6"/>
      <c r="R3571" s="6"/>
      <c r="S3571" s="6"/>
      <c r="T3571" s="6"/>
    </row>
    <row r="3572" spans="6:20" x14ac:dyDescent="0.2">
      <c r="F3572" s="6"/>
      <c r="G3572" s="6"/>
      <c r="H3572" s="6"/>
      <c r="I3572" s="6"/>
      <c r="J3572" s="6"/>
      <c r="K3572" s="6"/>
      <c r="L3572" s="6"/>
      <c r="M3572" s="6"/>
      <c r="N3572" s="6"/>
      <c r="O3572" s="6"/>
      <c r="P3572" s="6"/>
      <c r="Q3572" s="6"/>
      <c r="R3572" s="6"/>
      <c r="S3572" s="6"/>
      <c r="T3572" s="6"/>
    </row>
    <row r="3573" spans="6:20" x14ac:dyDescent="0.2">
      <c r="F3573" s="6"/>
      <c r="G3573" s="6"/>
      <c r="H3573" s="6"/>
      <c r="I3573" s="6"/>
      <c r="J3573" s="6"/>
      <c r="K3573" s="6"/>
      <c r="L3573" s="6"/>
      <c r="M3573" s="6"/>
      <c r="N3573" s="6"/>
      <c r="O3573" s="6"/>
      <c r="P3573" s="6"/>
      <c r="Q3573" s="6"/>
      <c r="R3573" s="6"/>
      <c r="S3573" s="6"/>
      <c r="T3573" s="6"/>
    </row>
    <row r="3574" spans="6:20" x14ac:dyDescent="0.2">
      <c r="F3574" s="6"/>
      <c r="G3574" s="6"/>
      <c r="H3574" s="6"/>
      <c r="I3574" s="6"/>
      <c r="J3574" s="6"/>
      <c r="K3574" s="6"/>
      <c r="L3574" s="6"/>
      <c r="M3574" s="6"/>
      <c r="N3574" s="6"/>
      <c r="O3574" s="6"/>
      <c r="P3574" s="6"/>
      <c r="Q3574" s="6"/>
      <c r="R3574" s="6"/>
      <c r="S3574" s="6"/>
      <c r="T3574" s="6"/>
    </row>
    <row r="3575" spans="6:20" x14ac:dyDescent="0.2">
      <c r="F3575" s="6"/>
      <c r="G3575" s="6"/>
      <c r="H3575" s="6"/>
      <c r="I3575" s="6"/>
      <c r="J3575" s="6"/>
      <c r="K3575" s="6"/>
      <c r="L3575" s="6"/>
      <c r="M3575" s="6"/>
      <c r="N3575" s="6"/>
      <c r="O3575" s="6"/>
      <c r="P3575" s="6"/>
      <c r="Q3575" s="6"/>
      <c r="R3575" s="6"/>
      <c r="S3575" s="6"/>
      <c r="T3575" s="6"/>
    </row>
    <row r="3576" spans="6:20" x14ac:dyDescent="0.2">
      <c r="F3576" s="6"/>
      <c r="G3576" s="6"/>
      <c r="H3576" s="6"/>
      <c r="I3576" s="6"/>
      <c r="J3576" s="6"/>
      <c r="K3576" s="6"/>
      <c r="L3576" s="6"/>
      <c r="M3576" s="6"/>
      <c r="N3576" s="6"/>
      <c r="O3576" s="6"/>
      <c r="P3576" s="6"/>
      <c r="Q3576" s="6"/>
      <c r="R3576" s="6"/>
      <c r="S3576" s="6"/>
      <c r="T3576" s="6"/>
    </row>
    <row r="3577" spans="6:20" x14ac:dyDescent="0.2">
      <c r="F3577" s="6"/>
      <c r="G3577" s="6"/>
      <c r="H3577" s="6"/>
      <c r="I3577" s="6"/>
      <c r="J3577" s="6"/>
      <c r="K3577" s="6"/>
      <c r="L3577" s="6"/>
      <c r="M3577" s="6"/>
      <c r="N3577" s="6"/>
      <c r="O3577" s="6"/>
      <c r="P3577" s="6"/>
      <c r="Q3577" s="6"/>
      <c r="R3577" s="6"/>
      <c r="S3577" s="6"/>
      <c r="T3577" s="6"/>
    </row>
    <row r="3578" spans="6:20" x14ac:dyDescent="0.2">
      <c r="F3578" s="6"/>
      <c r="G3578" s="6"/>
      <c r="H3578" s="6"/>
      <c r="I3578" s="6"/>
      <c r="J3578" s="6"/>
      <c r="K3578" s="6"/>
      <c r="L3578" s="6"/>
      <c r="M3578" s="6"/>
      <c r="N3578" s="6"/>
      <c r="O3578" s="6"/>
      <c r="P3578" s="6"/>
      <c r="Q3578" s="6"/>
      <c r="R3578" s="6"/>
      <c r="S3578" s="6"/>
      <c r="T3578" s="6"/>
    </row>
    <row r="3579" spans="6:20" x14ac:dyDescent="0.2">
      <c r="F3579" s="6"/>
      <c r="G3579" s="6"/>
      <c r="H3579" s="6"/>
      <c r="I3579" s="6"/>
      <c r="J3579" s="6"/>
      <c r="K3579" s="6"/>
      <c r="L3579" s="6"/>
      <c r="M3579" s="6"/>
      <c r="N3579" s="6"/>
      <c r="O3579" s="6"/>
      <c r="P3579" s="6"/>
      <c r="Q3579" s="6"/>
      <c r="R3579" s="6"/>
      <c r="S3579" s="6"/>
      <c r="T3579" s="6"/>
    </row>
    <row r="3580" spans="6:20" x14ac:dyDescent="0.2">
      <c r="F3580" s="6"/>
      <c r="G3580" s="6"/>
      <c r="H3580" s="6"/>
      <c r="I3580" s="6"/>
      <c r="J3580" s="6"/>
      <c r="K3580" s="6"/>
      <c r="L3580" s="6"/>
      <c r="M3580" s="6"/>
      <c r="N3580" s="6"/>
      <c r="O3580" s="6"/>
      <c r="P3580" s="6"/>
      <c r="Q3580" s="6"/>
      <c r="R3580" s="6"/>
      <c r="S3580" s="6"/>
      <c r="T3580" s="6"/>
    </row>
    <row r="3581" spans="6:20" x14ac:dyDescent="0.2">
      <c r="F3581" s="6"/>
      <c r="G3581" s="6"/>
      <c r="H3581" s="6"/>
      <c r="I3581" s="6"/>
      <c r="J3581" s="6"/>
      <c r="K3581" s="6"/>
      <c r="L3581" s="6"/>
      <c r="M3581" s="6"/>
      <c r="N3581" s="6"/>
      <c r="O3581" s="6"/>
      <c r="P3581" s="6"/>
      <c r="Q3581" s="6"/>
      <c r="R3581" s="6"/>
      <c r="S3581" s="6"/>
      <c r="T3581" s="6"/>
    </row>
    <row r="3582" spans="6:20" x14ac:dyDescent="0.2">
      <c r="F3582" s="6"/>
      <c r="G3582" s="6"/>
      <c r="H3582" s="6"/>
      <c r="I3582" s="6"/>
      <c r="J3582" s="6"/>
      <c r="K3582" s="6"/>
      <c r="L3582" s="6"/>
      <c r="M3582" s="6"/>
      <c r="N3582" s="6"/>
      <c r="O3582" s="6"/>
      <c r="P3582" s="6"/>
      <c r="Q3582" s="6"/>
      <c r="R3582" s="6"/>
      <c r="S3582" s="6"/>
      <c r="T3582" s="6"/>
    </row>
    <row r="3583" spans="6:20" x14ac:dyDescent="0.2">
      <c r="F3583" s="6"/>
      <c r="G3583" s="6"/>
      <c r="H3583" s="6"/>
      <c r="I3583" s="6"/>
      <c r="J3583" s="6"/>
      <c r="K3583" s="6"/>
      <c r="L3583" s="6"/>
      <c r="M3583" s="6"/>
      <c r="N3583" s="6"/>
      <c r="O3583" s="6"/>
      <c r="P3583" s="6"/>
      <c r="Q3583" s="6"/>
      <c r="R3583" s="6"/>
      <c r="S3583" s="6"/>
      <c r="T3583" s="6"/>
    </row>
    <row r="3584" spans="6:20" x14ac:dyDescent="0.2">
      <c r="F3584" s="6"/>
      <c r="G3584" s="6"/>
      <c r="H3584" s="6"/>
      <c r="I3584" s="6"/>
      <c r="J3584" s="6"/>
      <c r="K3584" s="6"/>
      <c r="L3584" s="6"/>
      <c r="M3584" s="6"/>
      <c r="N3584" s="6"/>
      <c r="O3584" s="6"/>
      <c r="P3584" s="6"/>
      <c r="Q3584" s="6"/>
      <c r="R3584" s="6"/>
      <c r="S3584" s="6"/>
      <c r="T3584" s="6"/>
    </row>
    <row r="3585" spans="6:20" x14ac:dyDescent="0.2">
      <c r="F3585" s="6"/>
      <c r="G3585" s="6"/>
      <c r="H3585" s="6"/>
      <c r="I3585" s="6"/>
      <c r="J3585" s="6"/>
      <c r="K3585" s="6"/>
      <c r="L3585" s="6"/>
      <c r="M3585" s="6"/>
      <c r="N3585" s="6"/>
      <c r="O3585" s="6"/>
      <c r="P3585" s="6"/>
      <c r="Q3585" s="6"/>
      <c r="R3585" s="6"/>
      <c r="S3585" s="6"/>
      <c r="T3585" s="6"/>
    </row>
    <row r="3586" spans="6:20" x14ac:dyDescent="0.2">
      <c r="F3586" s="6"/>
      <c r="G3586" s="6"/>
      <c r="H3586" s="6"/>
      <c r="I3586" s="6"/>
      <c r="J3586" s="6"/>
      <c r="K3586" s="6"/>
      <c r="L3586" s="6"/>
      <c r="M3586" s="6"/>
      <c r="N3586" s="6"/>
      <c r="O3586" s="6"/>
      <c r="P3586" s="6"/>
      <c r="Q3586" s="6"/>
      <c r="R3586" s="6"/>
      <c r="S3586" s="6"/>
      <c r="T3586" s="6"/>
    </row>
    <row r="3587" spans="6:20" x14ac:dyDescent="0.2">
      <c r="F3587" s="6"/>
      <c r="G3587" s="6"/>
      <c r="H3587" s="6"/>
      <c r="I3587" s="6"/>
      <c r="J3587" s="6"/>
      <c r="K3587" s="6"/>
      <c r="L3587" s="6"/>
      <c r="M3587" s="6"/>
      <c r="N3587" s="6"/>
      <c r="O3587" s="6"/>
      <c r="P3587" s="6"/>
      <c r="Q3587" s="6"/>
      <c r="R3587" s="6"/>
      <c r="S3587" s="6"/>
      <c r="T3587" s="6"/>
    </row>
    <row r="3588" spans="6:20" x14ac:dyDescent="0.2">
      <c r="F3588" s="6"/>
      <c r="G3588" s="6"/>
      <c r="H3588" s="6"/>
      <c r="I3588" s="6"/>
      <c r="J3588" s="6"/>
      <c r="K3588" s="6"/>
      <c r="L3588" s="6"/>
      <c r="M3588" s="6"/>
      <c r="N3588" s="6"/>
      <c r="O3588" s="6"/>
      <c r="P3588" s="6"/>
      <c r="Q3588" s="6"/>
      <c r="R3588" s="6"/>
      <c r="S3588" s="6"/>
      <c r="T3588" s="6"/>
    </row>
    <row r="3589" spans="6:20" x14ac:dyDescent="0.2">
      <c r="F3589" s="6"/>
      <c r="G3589" s="6"/>
      <c r="H3589" s="6"/>
      <c r="I3589" s="6"/>
      <c r="J3589" s="6"/>
      <c r="K3589" s="6"/>
      <c r="L3589" s="6"/>
      <c r="M3589" s="6"/>
      <c r="N3589" s="6"/>
      <c r="O3589" s="6"/>
      <c r="P3589" s="6"/>
      <c r="Q3589" s="6"/>
      <c r="R3589" s="6"/>
      <c r="S3589" s="6"/>
      <c r="T3589" s="6"/>
    </row>
    <row r="3590" spans="6:20" x14ac:dyDescent="0.2">
      <c r="F3590" s="6"/>
      <c r="G3590" s="6"/>
      <c r="H3590" s="6"/>
      <c r="I3590" s="6"/>
      <c r="J3590" s="6"/>
      <c r="K3590" s="6"/>
      <c r="L3590" s="6"/>
      <c r="M3590" s="6"/>
      <c r="N3590" s="6"/>
      <c r="O3590" s="6"/>
      <c r="P3590" s="6"/>
      <c r="Q3590" s="6"/>
      <c r="R3590" s="6"/>
      <c r="S3590" s="6"/>
      <c r="T3590" s="6"/>
    </row>
    <row r="3591" spans="6:20" x14ac:dyDescent="0.2">
      <c r="F3591" s="6"/>
      <c r="G3591" s="6"/>
      <c r="H3591" s="6"/>
      <c r="I3591" s="6"/>
      <c r="J3591" s="6"/>
      <c r="K3591" s="6"/>
      <c r="L3591" s="6"/>
      <c r="M3591" s="6"/>
      <c r="N3591" s="6"/>
      <c r="O3591" s="6"/>
      <c r="P3591" s="6"/>
      <c r="Q3591" s="6"/>
      <c r="R3591" s="6"/>
      <c r="S3591" s="6"/>
      <c r="T3591" s="6"/>
    </row>
    <row r="3592" spans="6:20" x14ac:dyDescent="0.2">
      <c r="F3592" s="6"/>
      <c r="G3592" s="6"/>
      <c r="H3592" s="6"/>
      <c r="I3592" s="6"/>
      <c r="J3592" s="6"/>
      <c r="K3592" s="6"/>
      <c r="L3592" s="6"/>
      <c r="M3592" s="6"/>
      <c r="N3592" s="6"/>
      <c r="O3592" s="6"/>
      <c r="P3592" s="6"/>
      <c r="Q3592" s="6"/>
      <c r="R3592" s="6"/>
      <c r="S3592" s="6"/>
      <c r="T3592" s="6"/>
    </row>
    <row r="3593" spans="6:20" x14ac:dyDescent="0.2">
      <c r="F3593" s="6"/>
      <c r="G3593" s="6"/>
      <c r="H3593" s="6"/>
      <c r="I3593" s="6"/>
      <c r="J3593" s="6"/>
      <c r="K3593" s="6"/>
      <c r="L3593" s="6"/>
      <c r="M3593" s="6"/>
      <c r="N3593" s="6"/>
      <c r="O3593" s="6"/>
      <c r="P3593" s="6"/>
      <c r="Q3593" s="6"/>
      <c r="R3593" s="6"/>
      <c r="S3593" s="6"/>
      <c r="T3593" s="6"/>
    </row>
    <row r="3594" spans="6:20" x14ac:dyDescent="0.2">
      <c r="F3594" s="6"/>
      <c r="G3594" s="6"/>
      <c r="H3594" s="6"/>
      <c r="I3594" s="6"/>
      <c r="J3594" s="6"/>
      <c r="K3594" s="6"/>
      <c r="L3594" s="6"/>
      <c r="M3594" s="6"/>
      <c r="N3594" s="6"/>
      <c r="O3594" s="6"/>
      <c r="P3594" s="6"/>
      <c r="Q3594" s="6"/>
      <c r="R3594" s="6"/>
      <c r="S3594" s="6"/>
      <c r="T3594" s="6"/>
    </row>
    <row r="3595" spans="6:20" x14ac:dyDescent="0.2">
      <c r="F3595" s="6"/>
      <c r="G3595" s="6"/>
      <c r="H3595" s="6"/>
      <c r="I3595" s="6"/>
      <c r="J3595" s="6"/>
      <c r="K3595" s="6"/>
      <c r="L3595" s="6"/>
      <c r="M3595" s="6"/>
      <c r="N3595" s="6"/>
      <c r="O3595" s="6"/>
      <c r="P3595" s="6"/>
      <c r="Q3595" s="6"/>
      <c r="R3595" s="6"/>
      <c r="S3595" s="6"/>
      <c r="T3595" s="6"/>
    </row>
    <row r="3596" spans="6:20" x14ac:dyDescent="0.2">
      <c r="F3596" s="6"/>
      <c r="G3596" s="6"/>
      <c r="H3596" s="6"/>
      <c r="I3596" s="6"/>
      <c r="J3596" s="6"/>
      <c r="K3596" s="6"/>
      <c r="L3596" s="6"/>
      <c r="M3596" s="6"/>
      <c r="N3596" s="6"/>
      <c r="O3596" s="6"/>
      <c r="P3596" s="6"/>
      <c r="Q3596" s="6"/>
      <c r="R3596" s="6"/>
      <c r="S3596" s="6"/>
      <c r="T3596" s="6"/>
    </row>
    <row r="3597" spans="6:20" x14ac:dyDescent="0.2">
      <c r="F3597" s="6"/>
      <c r="G3597" s="6"/>
      <c r="H3597" s="6"/>
      <c r="I3597" s="6"/>
      <c r="J3597" s="6"/>
      <c r="K3597" s="6"/>
      <c r="L3597" s="6"/>
      <c r="M3597" s="6"/>
      <c r="N3597" s="6"/>
      <c r="O3597" s="6"/>
      <c r="P3597" s="6"/>
      <c r="Q3597" s="6"/>
      <c r="R3597" s="6"/>
      <c r="S3597" s="6"/>
      <c r="T3597" s="6"/>
    </row>
    <row r="3598" spans="6:20" x14ac:dyDescent="0.2">
      <c r="F3598" s="6"/>
      <c r="G3598" s="6"/>
      <c r="H3598" s="6"/>
      <c r="I3598" s="6"/>
      <c r="J3598" s="6"/>
      <c r="K3598" s="6"/>
      <c r="L3598" s="6"/>
      <c r="M3598" s="6"/>
      <c r="N3598" s="6"/>
      <c r="O3598" s="6"/>
      <c r="P3598" s="6"/>
      <c r="Q3598" s="6"/>
      <c r="R3598" s="6"/>
      <c r="S3598" s="6"/>
      <c r="T3598" s="6"/>
    </row>
    <row r="3599" spans="6:20" x14ac:dyDescent="0.2">
      <c r="F3599" s="6"/>
      <c r="G3599" s="6"/>
      <c r="H3599" s="6"/>
      <c r="I3599" s="6"/>
      <c r="J3599" s="6"/>
      <c r="K3599" s="6"/>
      <c r="L3599" s="6"/>
      <c r="M3599" s="6"/>
      <c r="N3599" s="6"/>
      <c r="O3599" s="6"/>
      <c r="P3599" s="6"/>
      <c r="Q3599" s="6"/>
      <c r="R3599" s="6"/>
      <c r="S3599" s="6"/>
      <c r="T3599" s="6"/>
    </row>
    <row r="3600" spans="6:20" x14ac:dyDescent="0.2">
      <c r="F3600" s="6"/>
      <c r="G3600" s="6"/>
      <c r="H3600" s="6"/>
      <c r="I3600" s="6"/>
      <c r="J3600" s="6"/>
      <c r="K3600" s="6"/>
      <c r="L3600" s="6"/>
      <c r="M3600" s="6"/>
      <c r="N3600" s="6"/>
      <c r="O3600" s="6"/>
      <c r="P3600" s="6"/>
      <c r="Q3600" s="6"/>
      <c r="R3600" s="6"/>
      <c r="S3600" s="6"/>
      <c r="T3600" s="6"/>
    </row>
    <row r="3601" spans="6:20" x14ac:dyDescent="0.2">
      <c r="F3601" s="6"/>
      <c r="G3601" s="6"/>
      <c r="H3601" s="6"/>
      <c r="I3601" s="6"/>
      <c r="J3601" s="6"/>
      <c r="K3601" s="6"/>
      <c r="L3601" s="6"/>
      <c r="M3601" s="6"/>
      <c r="N3601" s="6"/>
      <c r="O3601" s="6"/>
      <c r="P3601" s="6"/>
      <c r="Q3601" s="6"/>
      <c r="R3601" s="6"/>
      <c r="S3601" s="6"/>
      <c r="T3601" s="6"/>
    </row>
    <row r="3602" spans="6:20" x14ac:dyDescent="0.2">
      <c r="F3602" s="6"/>
      <c r="G3602" s="6"/>
      <c r="H3602" s="6"/>
      <c r="I3602" s="6"/>
      <c r="J3602" s="6"/>
      <c r="K3602" s="6"/>
      <c r="L3602" s="6"/>
      <c r="M3602" s="6"/>
      <c r="N3602" s="6"/>
      <c r="O3602" s="6"/>
      <c r="P3602" s="6"/>
      <c r="Q3602" s="6"/>
      <c r="R3602" s="6"/>
      <c r="S3602" s="6"/>
      <c r="T3602" s="6"/>
    </row>
    <row r="3603" spans="6:20" x14ac:dyDescent="0.2">
      <c r="F3603" s="6"/>
      <c r="G3603" s="6"/>
      <c r="H3603" s="6"/>
      <c r="I3603" s="6"/>
      <c r="J3603" s="6"/>
      <c r="K3603" s="6"/>
      <c r="L3603" s="6"/>
      <c r="M3603" s="6"/>
      <c r="N3603" s="6"/>
      <c r="O3603" s="6"/>
      <c r="P3603" s="6"/>
      <c r="Q3603" s="6"/>
      <c r="R3603" s="6"/>
      <c r="S3603" s="6"/>
      <c r="T3603" s="6"/>
    </row>
    <row r="3604" spans="6:20" x14ac:dyDescent="0.2">
      <c r="F3604" s="6"/>
      <c r="G3604" s="6"/>
      <c r="H3604" s="6"/>
      <c r="I3604" s="6"/>
      <c r="J3604" s="6"/>
      <c r="K3604" s="6"/>
      <c r="L3604" s="6"/>
      <c r="M3604" s="6"/>
      <c r="N3604" s="6"/>
      <c r="O3604" s="6"/>
      <c r="P3604" s="6"/>
      <c r="Q3604" s="6"/>
      <c r="R3604" s="6"/>
      <c r="S3604" s="6"/>
      <c r="T3604" s="6"/>
    </row>
    <row r="3605" spans="6:20" x14ac:dyDescent="0.2">
      <c r="F3605" s="6"/>
      <c r="G3605" s="6"/>
      <c r="H3605" s="6"/>
      <c r="I3605" s="6"/>
      <c r="J3605" s="6"/>
      <c r="K3605" s="6"/>
      <c r="L3605" s="6"/>
      <c r="M3605" s="6"/>
      <c r="N3605" s="6"/>
      <c r="O3605" s="6"/>
      <c r="P3605" s="6"/>
      <c r="Q3605" s="6"/>
      <c r="R3605" s="6"/>
      <c r="S3605" s="6"/>
      <c r="T3605" s="6"/>
    </row>
    <row r="3606" spans="6:20" x14ac:dyDescent="0.2">
      <c r="F3606" s="6"/>
      <c r="G3606" s="6"/>
      <c r="H3606" s="6"/>
      <c r="I3606" s="6"/>
      <c r="J3606" s="6"/>
      <c r="K3606" s="6"/>
      <c r="L3606" s="6"/>
      <c r="M3606" s="6"/>
      <c r="N3606" s="6"/>
      <c r="O3606" s="6"/>
      <c r="P3606" s="6"/>
      <c r="Q3606" s="6"/>
      <c r="R3606" s="6"/>
      <c r="S3606" s="6"/>
      <c r="T3606" s="6"/>
    </row>
    <row r="3607" spans="6:20" x14ac:dyDescent="0.2">
      <c r="F3607" s="6"/>
      <c r="G3607" s="6"/>
      <c r="H3607" s="6"/>
      <c r="I3607" s="6"/>
      <c r="J3607" s="6"/>
      <c r="K3607" s="6"/>
      <c r="L3607" s="6"/>
      <c r="M3607" s="6"/>
      <c r="N3607" s="6"/>
      <c r="O3607" s="6"/>
      <c r="P3607" s="6"/>
      <c r="Q3607" s="6"/>
      <c r="R3607" s="6"/>
      <c r="S3607" s="6"/>
      <c r="T3607" s="6"/>
    </row>
    <row r="3608" spans="6:20" x14ac:dyDescent="0.2">
      <c r="F3608" s="6"/>
      <c r="G3608" s="6"/>
      <c r="H3608" s="6"/>
      <c r="I3608" s="6"/>
      <c r="J3608" s="6"/>
      <c r="K3608" s="6"/>
      <c r="L3608" s="6"/>
      <c r="M3608" s="6"/>
      <c r="N3608" s="6"/>
      <c r="O3608" s="6"/>
      <c r="P3608" s="6"/>
      <c r="Q3608" s="6"/>
      <c r="R3608" s="6"/>
      <c r="S3608" s="6"/>
      <c r="T3608" s="6"/>
    </row>
    <row r="3609" spans="6:20" x14ac:dyDescent="0.2">
      <c r="F3609" s="6"/>
      <c r="G3609" s="6"/>
      <c r="H3609" s="6"/>
      <c r="I3609" s="6"/>
      <c r="J3609" s="6"/>
      <c r="K3609" s="6"/>
      <c r="L3609" s="6"/>
      <c r="M3609" s="6"/>
      <c r="N3609" s="6"/>
      <c r="O3609" s="6"/>
      <c r="P3609" s="6"/>
      <c r="Q3609" s="6"/>
      <c r="R3609" s="6"/>
      <c r="S3609" s="6"/>
      <c r="T3609" s="6"/>
    </row>
    <row r="3610" spans="6:20" x14ac:dyDescent="0.2">
      <c r="F3610" s="6"/>
      <c r="G3610" s="6"/>
      <c r="H3610" s="6"/>
      <c r="I3610" s="6"/>
      <c r="J3610" s="6"/>
      <c r="K3610" s="6"/>
      <c r="L3610" s="6"/>
      <c r="M3610" s="6"/>
      <c r="N3610" s="6"/>
      <c r="O3610" s="6"/>
      <c r="P3610" s="6"/>
      <c r="Q3610" s="6"/>
      <c r="R3610" s="6"/>
      <c r="S3610" s="6"/>
      <c r="T3610" s="6"/>
    </row>
    <row r="3611" spans="6:20" x14ac:dyDescent="0.2">
      <c r="F3611" s="6"/>
      <c r="G3611" s="6"/>
      <c r="H3611" s="6"/>
      <c r="I3611" s="6"/>
      <c r="J3611" s="6"/>
      <c r="K3611" s="6"/>
      <c r="L3611" s="6"/>
      <c r="M3611" s="6"/>
      <c r="N3611" s="6"/>
      <c r="O3611" s="6"/>
      <c r="P3611" s="6"/>
      <c r="Q3611" s="6"/>
      <c r="R3611" s="6"/>
      <c r="S3611" s="6"/>
      <c r="T3611" s="6"/>
    </row>
    <row r="3612" spans="6:20" x14ac:dyDescent="0.2">
      <c r="F3612" s="6"/>
      <c r="G3612" s="6"/>
      <c r="H3612" s="6"/>
      <c r="I3612" s="6"/>
      <c r="J3612" s="6"/>
      <c r="K3612" s="6"/>
      <c r="L3612" s="6"/>
      <c r="M3612" s="6"/>
      <c r="N3612" s="6"/>
      <c r="O3612" s="6"/>
      <c r="P3612" s="6"/>
      <c r="Q3612" s="6"/>
      <c r="R3612" s="6"/>
      <c r="S3612" s="6"/>
      <c r="T3612" s="6"/>
    </row>
    <row r="3613" spans="6:20" x14ac:dyDescent="0.2">
      <c r="F3613" s="6"/>
      <c r="G3613" s="6"/>
      <c r="H3613" s="6"/>
      <c r="I3613" s="6"/>
      <c r="J3613" s="6"/>
      <c r="K3613" s="6"/>
      <c r="L3613" s="6"/>
      <c r="M3613" s="6"/>
      <c r="N3613" s="6"/>
      <c r="O3613" s="6"/>
      <c r="P3613" s="6"/>
      <c r="Q3613" s="6"/>
      <c r="R3613" s="6"/>
      <c r="S3613" s="6"/>
      <c r="T3613" s="6"/>
    </row>
    <row r="3614" spans="6:20" x14ac:dyDescent="0.2">
      <c r="F3614" s="6"/>
      <c r="G3614" s="6"/>
      <c r="H3614" s="6"/>
      <c r="I3614" s="6"/>
      <c r="J3614" s="6"/>
      <c r="K3614" s="6"/>
      <c r="L3614" s="6"/>
      <c r="M3614" s="6"/>
      <c r="N3614" s="6"/>
      <c r="O3614" s="6"/>
      <c r="P3614" s="6"/>
      <c r="Q3614" s="6"/>
      <c r="R3614" s="6"/>
      <c r="S3614" s="6"/>
      <c r="T3614" s="6"/>
    </row>
    <row r="3615" spans="6:20" x14ac:dyDescent="0.2">
      <c r="F3615" s="6"/>
      <c r="G3615" s="6"/>
      <c r="H3615" s="6"/>
      <c r="I3615" s="6"/>
      <c r="J3615" s="6"/>
      <c r="K3615" s="6"/>
      <c r="L3615" s="6"/>
      <c r="M3615" s="6"/>
      <c r="N3615" s="6"/>
      <c r="O3615" s="6"/>
      <c r="P3615" s="6"/>
      <c r="Q3615" s="6"/>
      <c r="R3615" s="6"/>
      <c r="S3615" s="6"/>
      <c r="T3615" s="6"/>
    </row>
    <row r="3616" spans="6:20" x14ac:dyDescent="0.2">
      <c r="F3616" s="6"/>
      <c r="G3616" s="6"/>
      <c r="H3616" s="6"/>
      <c r="I3616" s="6"/>
      <c r="J3616" s="6"/>
      <c r="K3616" s="6"/>
      <c r="L3616" s="6"/>
      <c r="M3616" s="6"/>
      <c r="N3616" s="6"/>
      <c r="O3616" s="6"/>
      <c r="P3616" s="6"/>
      <c r="Q3616" s="6"/>
      <c r="R3616" s="6"/>
      <c r="S3616" s="6"/>
      <c r="T3616" s="6"/>
    </row>
    <row r="3617" spans="6:20" x14ac:dyDescent="0.2">
      <c r="F3617" s="6"/>
      <c r="G3617" s="6"/>
      <c r="H3617" s="6"/>
      <c r="I3617" s="6"/>
      <c r="J3617" s="6"/>
      <c r="K3617" s="6"/>
      <c r="L3617" s="6"/>
      <c r="M3617" s="6"/>
      <c r="N3617" s="6"/>
      <c r="O3617" s="6"/>
      <c r="P3617" s="6"/>
      <c r="Q3617" s="6"/>
      <c r="R3617" s="6"/>
      <c r="S3617" s="6"/>
      <c r="T3617" s="6"/>
    </row>
    <row r="3618" spans="6:20" x14ac:dyDescent="0.2">
      <c r="F3618" s="6"/>
      <c r="G3618" s="6"/>
      <c r="H3618" s="6"/>
      <c r="I3618" s="6"/>
      <c r="J3618" s="6"/>
      <c r="K3618" s="6"/>
      <c r="L3618" s="6"/>
      <c r="M3618" s="6"/>
      <c r="N3618" s="6"/>
      <c r="O3618" s="6"/>
      <c r="P3618" s="6"/>
      <c r="Q3618" s="6"/>
      <c r="R3618" s="6"/>
      <c r="S3618" s="6"/>
      <c r="T3618" s="6"/>
    </row>
    <row r="3619" spans="6:20" x14ac:dyDescent="0.2">
      <c r="F3619" s="6"/>
      <c r="G3619" s="6"/>
      <c r="H3619" s="6"/>
      <c r="I3619" s="6"/>
      <c r="J3619" s="6"/>
      <c r="K3619" s="6"/>
      <c r="L3619" s="6"/>
      <c r="M3619" s="6"/>
      <c r="N3619" s="6"/>
      <c r="O3619" s="6"/>
      <c r="P3619" s="6"/>
      <c r="Q3619" s="6"/>
      <c r="R3619" s="6"/>
      <c r="S3619" s="6"/>
      <c r="T3619" s="6"/>
    </row>
    <row r="3620" spans="6:20" x14ac:dyDescent="0.2">
      <c r="F3620" s="6"/>
      <c r="G3620" s="6"/>
      <c r="H3620" s="6"/>
      <c r="I3620" s="6"/>
      <c r="J3620" s="6"/>
      <c r="K3620" s="6"/>
      <c r="L3620" s="6"/>
      <c r="M3620" s="6"/>
      <c r="N3620" s="6"/>
      <c r="O3620" s="6"/>
      <c r="P3620" s="6"/>
      <c r="Q3620" s="6"/>
      <c r="R3620" s="6"/>
      <c r="S3620" s="6"/>
      <c r="T3620" s="6"/>
    </row>
    <row r="3621" spans="6:20" x14ac:dyDescent="0.2">
      <c r="F3621" s="6"/>
      <c r="G3621" s="6"/>
      <c r="H3621" s="6"/>
      <c r="I3621" s="6"/>
      <c r="J3621" s="6"/>
      <c r="K3621" s="6"/>
      <c r="L3621" s="6"/>
      <c r="M3621" s="6"/>
      <c r="N3621" s="6"/>
      <c r="O3621" s="6"/>
      <c r="P3621" s="6"/>
      <c r="Q3621" s="6"/>
      <c r="R3621" s="6"/>
      <c r="S3621" s="6"/>
      <c r="T3621" s="6"/>
    </row>
    <row r="3622" spans="6:20" x14ac:dyDescent="0.2">
      <c r="F3622" s="6"/>
      <c r="G3622" s="6"/>
      <c r="H3622" s="6"/>
      <c r="I3622" s="6"/>
      <c r="J3622" s="6"/>
      <c r="K3622" s="6"/>
      <c r="L3622" s="6"/>
      <c r="M3622" s="6"/>
      <c r="N3622" s="6"/>
      <c r="O3622" s="6"/>
      <c r="P3622" s="6"/>
      <c r="Q3622" s="6"/>
      <c r="R3622" s="6"/>
      <c r="S3622" s="6"/>
      <c r="T3622" s="6"/>
    </row>
    <row r="3623" spans="6:20" x14ac:dyDescent="0.2">
      <c r="F3623" s="6"/>
      <c r="G3623" s="6"/>
      <c r="H3623" s="6"/>
      <c r="I3623" s="6"/>
      <c r="J3623" s="6"/>
      <c r="K3623" s="6"/>
      <c r="L3623" s="6"/>
      <c r="M3623" s="6"/>
      <c r="N3623" s="6"/>
      <c r="O3623" s="6"/>
      <c r="P3623" s="6"/>
      <c r="Q3623" s="6"/>
      <c r="R3623" s="6"/>
      <c r="S3623" s="6"/>
      <c r="T3623" s="6"/>
    </row>
    <row r="3624" spans="6:20" x14ac:dyDescent="0.2">
      <c r="F3624" s="6"/>
      <c r="G3624" s="6"/>
      <c r="H3624" s="6"/>
      <c r="I3624" s="6"/>
      <c r="J3624" s="6"/>
      <c r="K3624" s="6"/>
      <c r="L3624" s="6"/>
      <c r="M3624" s="6"/>
      <c r="N3624" s="6"/>
      <c r="O3624" s="6"/>
      <c r="P3624" s="6"/>
      <c r="Q3624" s="6"/>
      <c r="R3624" s="6"/>
      <c r="S3624" s="6"/>
      <c r="T3624" s="6"/>
    </row>
    <row r="3625" spans="6:20" x14ac:dyDescent="0.2">
      <c r="F3625" s="6"/>
      <c r="G3625" s="6"/>
      <c r="H3625" s="6"/>
      <c r="I3625" s="6"/>
      <c r="J3625" s="6"/>
      <c r="K3625" s="6"/>
      <c r="L3625" s="6"/>
      <c r="M3625" s="6"/>
      <c r="N3625" s="6"/>
      <c r="O3625" s="6"/>
      <c r="P3625" s="6"/>
      <c r="Q3625" s="6"/>
      <c r="R3625" s="6"/>
      <c r="S3625" s="6"/>
      <c r="T3625" s="6"/>
    </row>
    <row r="3626" spans="6:20" x14ac:dyDescent="0.2">
      <c r="F3626" s="6"/>
      <c r="G3626" s="6"/>
      <c r="H3626" s="6"/>
      <c r="I3626" s="6"/>
      <c r="J3626" s="6"/>
      <c r="K3626" s="6"/>
      <c r="L3626" s="6"/>
      <c r="M3626" s="6"/>
      <c r="N3626" s="6"/>
      <c r="O3626" s="6"/>
      <c r="P3626" s="6"/>
      <c r="Q3626" s="6"/>
      <c r="R3626" s="6"/>
      <c r="S3626" s="6"/>
      <c r="T3626" s="6"/>
    </row>
    <row r="3627" spans="6:20" x14ac:dyDescent="0.2">
      <c r="F3627" s="6"/>
      <c r="G3627" s="6"/>
      <c r="H3627" s="6"/>
      <c r="I3627" s="6"/>
      <c r="J3627" s="6"/>
      <c r="K3627" s="6"/>
      <c r="L3627" s="6"/>
      <c r="M3627" s="6"/>
      <c r="N3627" s="6"/>
      <c r="O3627" s="6"/>
      <c r="P3627" s="6"/>
      <c r="Q3627" s="6"/>
      <c r="R3627" s="6"/>
      <c r="S3627" s="6"/>
      <c r="T3627" s="6"/>
    </row>
    <row r="3628" spans="6:20" x14ac:dyDescent="0.2">
      <c r="F3628" s="6"/>
      <c r="G3628" s="6"/>
      <c r="H3628" s="6"/>
      <c r="I3628" s="6"/>
      <c r="J3628" s="6"/>
      <c r="K3628" s="6"/>
      <c r="L3628" s="6"/>
      <c r="M3628" s="6"/>
      <c r="N3628" s="6"/>
      <c r="O3628" s="6"/>
      <c r="P3628" s="6"/>
      <c r="Q3628" s="6"/>
      <c r="R3628" s="6"/>
      <c r="S3628" s="6"/>
      <c r="T3628" s="6"/>
    </row>
    <row r="3629" spans="6:20" x14ac:dyDescent="0.2">
      <c r="F3629" s="6"/>
      <c r="G3629" s="6"/>
      <c r="H3629" s="6"/>
      <c r="I3629" s="6"/>
      <c r="J3629" s="6"/>
      <c r="K3629" s="6"/>
      <c r="L3629" s="6"/>
      <c r="M3629" s="6"/>
      <c r="N3629" s="6"/>
      <c r="O3629" s="6"/>
      <c r="P3629" s="6"/>
      <c r="Q3629" s="6"/>
      <c r="R3629" s="6"/>
      <c r="S3629" s="6"/>
      <c r="T3629" s="6"/>
    </row>
    <row r="3630" spans="6:20" x14ac:dyDescent="0.2">
      <c r="F3630" s="6"/>
      <c r="G3630" s="6"/>
      <c r="H3630" s="6"/>
      <c r="I3630" s="6"/>
      <c r="J3630" s="6"/>
      <c r="K3630" s="6"/>
      <c r="L3630" s="6"/>
      <c r="M3630" s="6"/>
      <c r="N3630" s="6"/>
      <c r="O3630" s="6"/>
      <c r="P3630" s="6"/>
      <c r="Q3630" s="6"/>
      <c r="R3630" s="6"/>
      <c r="S3630" s="6"/>
      <c r="T3630" s="6"/>
    </row>
    <row r="3631" spans="6:20" x14ac:dyDescent="0.2">
      <c r="F3631" s="6"/>
      <c r="G3631" s="6"/>
      <c r="H3631" s="6"/>
      <c r="I3631" s="6"/>
      <c r="J3631" s="6"/>
      <c r="K3631" s="6"/>
      <c r="L3631" s="6"/>
      <c r="M3631" s="6"/>
      <c r="N3631" s="6"/>
      <c r="O3631" s="6"/>
      <c r="P3631" s="6"/>
      <c r="Q3631" s="6"/>
      <c r="R3631" s="6"/>
      <c r="S3631" s="6"/>
      <c r="T3631" s="6"/>
    </row>
    <row r="3632" spans="6:20" x14ac:dyDescent="0.2">
      <c r="F3632" s="6"/>
      <c r="G3632" s="6"/>
      <c r="H3632" s="6"/>
      <c r="I3632" s="6"/>
      <c r="J3632" s="6"/>
      <c r="K3632" s="6"/>
      <c r="L3632" s="6"/>
      <c r="M3632" s="6"/>
      <c r="N3632" s="6"/>
      <c r="O3632" s="6"/>
      <c r="P3632" s="6"/>
      <c r="Q3632" s="6"/>
      <c r="R3632" s="6"/>
      <c r="S3632" s="6"/>
      <c r="T3632" s="6"/>
    </row>
    <row r="3633" spans="6:20" x14ac:dyDescent="0.2">
      <c r="F3633" s="6"/>
      <c r="G3633" s="6"/>
      <c r="H3633" s="6"/>
      <c r="I3633" s="6"/>
      <c r="J3633" s="6"/>
      <c r="K3633" s="6"/>
      <c r="L3633" s="6"/>
      <c r="M3633" s="6"/>
      <c r="N3633" s="6"/>
      <c r="O3633" s="6"/>
      <c r="P3633" s="6"/>
      <c r="Q3633" s="6"/>
      <c r="R3633" s="6"/>
      <c r="S3633" s="6"/>
      <c r="T3633" s="6"/>
    </row>
    <row r="3634" spans="6:20" x14ac:dyDescent="0.2">
      <c r="F3634" s="6"/>
      <c r="G3634" s="6"/>
      <c r="H3634" s="6"/>
      <c r="I3634" s="6"/>
      <c r="J3634" s="6"/>
      <c r="K3634" s="6"/>
      <c r="L3634" s="6"/>
      <c r="M3634" s="6"/>
      <c r="N3634" s="6"/>
      <c r="O3634" s="6"/>
      <c r="P3634" s="6"/>
      <c r="Q3634" s="6"/>
      <c r="R3634" s="6"/>
      <c r="S3634" s="6"/>
      <c r="T3634" s="6"/>
    </row>
    <row r="3635" spans="6:20" x14ac:dyDescent="0.2">
      <c r="F3635" s="6"/>
      <c r="G3635" s="6"/>
      <c r="H3635" s="6"/>
      <c r="I3635" s="6"/>
      <c r="J3635" s="6"/>
      <c r="K3635" s="6"/>
      <c r="L3635" s="6"/>
      <c r="M3635" s="6"/>
      <c r="N3635" s="6"/>
      <c r="O3635" s="6"/>
      <c r="P3635" s="6"/>
      <c r="Q3635" s="6"/>
      <c r="R3635" s="6"/>
      <c r="S3635" s="6"/>
      <c r="T3635" s="6"/>
    </row>
    <row r="3636" spans="6:20" x14ac:dyDescent="0.2">
      <c r="F3636" s="6"/>
      <c r="G3636" s="6"/>
      <c r="H3636" s="6"/>
      <c r="I3636" s="6"/>
      <c r="J3636" s="6"/>
      <c r="K3636" s="6"/>
      <c r="L3636" s="6"/>
      <c r="M3636" s="6"/>
      <c r="N3636" s="6"/>
      <c r="O3636" s="6"/>
      <c r="P3636" s="6"/>
      <c r="Q3636" s="6"/>
      <c r="R3636" s="6"/>
      <c r="S3636" s="6"/>
      <c r="T3636" s="6"/>
    </row>
    <row r="3637" spans="6:20" x14ac:dyDescent="0.2">
      <c r="F3637" s="6"/>
      <c r="G3637" s="6"/>
      <c r="H3637" s="6"/>
      <c r="I3637" s="6"/>
      <c r="J3637" s="6"/>
      <c r="K3637" s="6"/>
      <c r="L3637" s="6"/>
      <c r="M3637" s="6"/>
      <c r="N3637" s="6"/>
      <c r="O3637" s="6"/>
      <c r="P3637" s="6"/>
      <c r="Q3637" s="6"/>
      <c r="R3637" s="6"/>
      <c r="S3637" s="6"/>
      <c r="T3637" s="6"/>
    </row>
    <row r="3638" spans="6:20" x14ac:dyDescent="0.2">
      <c r="F3638" s="6"/>
      <c r="G3638" s="6"/>
      <c r="H3638" s="6"/>
      <c r="I3638" s="6"/>
      <c r="J3638" s="6"/>
      <c r="K3638" s="6"/>
      <c r="L3638" s="6"/>
      <c r="M3638" s="6"/>
      <c r="N3638" s="6"/>
      <c r="O3638" s="6"/>
      <c r="P3638" s="6"/>
      <c r="Q3638" s="6"/>
      <c r="R3638" s="6"/>
      <c r="S3638" s="6"/>
      <c r="T3638" s="6"/>
    </row>
    <row r="3639" spans="6:20" x14ac:dyDescent="0.2">
      <c r="F3639" s="6"/>
      <c r="G3639" s="6"/>
      <c r="H3639" s="6"/>
      <c r="I3639" s="6"/>
      <c r="J3639" s="6"/>
      <c r="K3639" s="6"/>
      <c r="L3639" s="6"/>
      <c r="M3639" s="6"/>
      <c r="N3639" s="6"/>
      <c r="O3639" s="6"/>
      <c r="P3639" s="6"/>
      <c r="Q3639" s="6"/>
      <c r="R3639" s="6"/>
      <c r="S3639" s="6"/>
      <c r="T3639" s="6"/>
    </row>
    <row r="3640" spans="6:20" x14ac:dyDescent="0.2">
      <c r="F3640" s="6"/>
      <c r="G3640" s="6"/>
      <c r="H3640" s="6"/>
      <c r="I3640" s="6"/>
      <c r="J3640" s="6"/>
      <c r="K3640" s="6"/>
      <c r="L3640" s="6"/>
      <c r="M3640" s="6"/>
      <c r="N3640" s="6"/>
      <c r="O3640" s="6"/>
      <c r="P3640" s="6"/>
      <c r="Q3640" s="6"/>
      <c r="R3640" s="6"/>
      <c r="S3640" s="6"/>
      <c r="T3640" s="6"/>
    </row>
    <row r="3641" spans="6:20" x14ac:dyDescent="0.2">
      <c r="F3641" s="6"/>
      <c r="G3641" s="6"/>
      <c r="H3641" s="6"/>
      <c r="I3641" s="6"/>
      <c r="J3641" s="6"/>
      <c r="K3641" s="6"/>
      <c r="L3641" s="6"/>
      <c r="M3641" s="6"/>
      <c r="N3641" s="6"/>
      <c r="O3641" s="6"/>
      <c r="P3641" s="6"/>
      <c r="Q3641" s="6"/>
      <c r="R3641" s="6"/>
      <c r="S3641" s="6"/>
      <c r="T3641" s="6"/>
    </row>
    <row r="3642" spans="6:20" x14ac:dyDescent="0.2">
      <c r="F3642" s="6"/>
      <c r="G3642" s="6"/>
      <c r="H3642" s="6"/>
      <c r="I3642" s="6"/>
      <c r="J3642" s="6"/>
      <c r="K3642" s="6"/>
      <c r="L3642" s="6"/>
      <c r="M3642" s="6"/>
      <c r="N3642" s="6"/>
      <c r="O3642" s="6"/>
      <c r="P3642" s="6"/>
      <c r="Q3642" s="6"/>
      <c r="R3642" s="6"/>
      <c r="S3642" s="6"/>
      <c r="T3642" s="6"/>
    </row>
    <row r="3643" spans="6:20" x14ac:dyDescent="0.2">
      <c r="F3643" s="6"/>
      <c r="G3643" s="6"/>
      <c r="H3643" s="6"/>
      <c r="I3643" s="6"/>
      <c r="J3643" s="6"/>
      <c r="K3643" s="6"/>
      <c r="L3643" s="6"/>
      <c r="M3643" s="6"/>
      <c r="N3643" s="6"/>
      <c r="O3643" s="6"/>
      <c r="P3643" s="6"/>
      <c r="Q3643" s="6"/>
      <c r="R3643" s="6"/>
      <c r="S3643" s="6"/>
      <c r="T3643" s="6"/>
    </row>
    <row r="3644" spans="6:20" x14ac:dyDescent="0.2">
      <c r="F3644" s="6"/>
      <c r="G3644" s="6"/>
      <c r="H3644" s="6"/>
      <c r="I3644" s="6"/>
      <c r="J3644" s="6"/>
      <c r="K3644" s="6"/>
      <c r="L3644" s="6"/>
      <c r="M3644" s="6"/>
      <c r="N3644" s="6"/>
      <c r="O3644" s="6"/>
      <c r="P3644" s="6"/>
      <c r="Q3644" s="6"/>
      <c r="R3644" s="6"/>
      <c r="S3644" s="6"/>
      <c r="T3644" s="6"/>
    </row>
    <row r="3645" spans="6:20" x14ac:dyDescent="0.2">
      <c r="F3645" s="6"/>
      <c r="G3645" s="6"/>
      <c r="H3645" s="6"/>
      <c r="I3645" s="6"/>
      <c r="J3645" s="6"/>
      <c r="K3645" s="6"/>
      <c r="L3645" s="6"/>
      <c r="M3645" s="6"/>
      <c r="N3645" s="6"/>
      <c r="O3645" s="6"/>
      <c r="P3645" s="6"/>
      <c r="Q3645" s="6"/>
      <c r="R3645" s="6"/>
      <c r="S3645" s="6"/>
      <c r="T3645" s="6"/>
    </row>
    <row r="3646" spans="6:20" x14ac:dyDescent="0.2">
      <c r="F3646" s="6"/>
      <c r="G3646" s="6"/>
      <c r="H3646" s="6"/>
      <c r="I3646" s="6"/>
      <c r="J3646" s="6"/>
      <c r="K3646" s="6"/>
      <c r="L3646" s="6"/>
      <c r="M3646" s="6"/>
      <c r="N3646" s="6"/>
      <c r="O3646" s="6"/>
      <c r="P3646" s="6"/>
      <c r="Q3646" s="6"/>
      <c r="R3646" s="6"/>
      <c r="S3646" s="6"/>
      <c r="T3646" s="6"/>
    </row>
    <row r="3647" spans="6:20" x14ac:dyDescent="0.2">
      <c r="F3647" s="6"/>
      <c r="G3647" s="6"/>
      <c r="H3647" s="6"/>
      <c r="I3647" s="6"/>
      <c r="J3647" s="6"/>
      <c r="K3647" s="6"/>
      <c r="L3647" s="6"/>
      <c r="M3647" s="6"/>
      <c r="N3647" s="6"/>
      <c r="O3647" s="6"/>
      <c r="P3647" s="6"/>
      <c r="Q3647" s="6"/>
      <c r="R3647" s="6"/>
      <c r="S3647" s="6"/>
      <c r="T3647" s="6"/>
    </row>
    <row r="3648" spans="6:20" x14ac:dyDescent="0.2">
      <c r="F3648" s="6"/>
      <c r="G3648" s="6"/>
      <c r="H3648" s="6"/>
      <c r="I3648" s="6"/>
      <c r="J3648" s="6"/>
      <c r="K3648" s="6"/>
      <c r="L3648" s="6"/>
      <c r="M3648" s="6"/>
      <c r="N3648" s="6"/>
      <c r="O3648" s="6"/>
      <c r="P3648" s="6"/>
      <c r="Q3648" s="6"/>
      <c r="R3648" s="6"/>
      <c r="S3648" s="6"/>
      <c r="T3648" s="6"/>
    </row>
    <row r="3649" spans="6:20" x14ac:dyDescent="0.2">
      <c r="F3649" s="6"/>
      <c r="G3649" s="6"/>
      <c r="H3649" s="6"/>
      <c r="I3649" s="6"/>
      <c r="J3649" s="6"/>
      <c r="K3649" s="6"/>
      <c r="L3649" s="6"/>
      <c r="M3649" s="6"/>
      <c r="N3649" s="6"/>
      <c r="O3649" s="6"/>
      <c r="P3649" s="6"/>
      <c r="Q3649" s="6"/>
      <c r="R3649" s="6"/>
      <c r="S3649" s="6"/>
      <c r="T3649" s="6"/>
    </row>
    <row r="3650" spans="6:20" x14ac:dyDescent="0.2">
      <c r="F3650" s="6"/>
      <c r="G3650" s="6"/>
      <c r="H3650" s="6"/>
      <c r="I3650" s="6"/>
      <c r="J3650" s="6"/>
      <c r="K3650" s="6"/>
      <c r="L3650" s="6"/>
      <c r="M3650" s="6"/>
      <c r="N3650" s="6"/>
      <c r="O3650" s="6"/>
      <c r="P3650" s="6"/>
      <c r="Q3650" s="6"/>
      <c r="R3650" s="6"/>
      <c r="S3650" s="6"/>
      <c r="T3650" s="6"/>
    </row>
    <row r="3651" spans="6:20" x14ac:dyDescent="0.2">
      <c r="F3651" s="6"/>
      <c r="G3651" s="6"/>
      <c r="H3651" s="6"/>
      <c r="I3651" s="6"/>
      <c r="J3651" s="6"/>
      <c r="K3651" s="6"/>
      <c r="L3651" s="6"/>
      <c r="M3651" s="6"/>
      <c r="N3651" s="6"/>
      <c r="O3651" s="6"/>
      <c r="P3651" s="6"/>
      <c r="Q3651" s="6"/>
      <c r="R3651" s="6"/>
      <c r="S3651" s="6"/>
      <c r="T3651" s="6"/>
    </row>
    <row r="3652" spans="6:20" x14ac:dyDescent="0.2">
      <c r="F3652" s="6"/>
      <c r="G3652" s="6"/>
      <c r="H3652" s="6"/>
      <c r="I3652" s="6"/>
      <c r="J3652" s="6"/>
      <c r="K3652" s="6"/>
      <c r="L3652" s="6"/>
      <c r="M3652" s="6"/>
      <c r="N3652" s="6"/>
      <c r="O3652" s="6"/>
      <c r="P3652" s="6"/>
      <c r="Q3652" s="6"/>
      <c r="R3652" s="6"/>
      <c r="S3652" s="6"/>
      <c r="T3652" s="6"/>
    </row>
    <row r="3653" spans="6:20" x14ac:dyDescent="0.2">
      <c r="F3653" s="6"/>
      <c r="G3653" s="6"/>
      <c r="H3653" s="6"/>
      <c r="I3653" s="6"/>
      <c r="J3653" s="6"/>
      <c r="K3653" s="6"/>
      <c r="L3653" s="6"/>
      <c r="M3653" s="6"/>
      <c r="N3653" s="6"/>
      <c r="O3653" s="6"/>
      <c r="P3653" s="6"/>
      <c r="Q3653" s="6"/>
      <c r="R3653" s="6"/>
      <c r="S3653" s="6"/>
      <c r="T3653" s="6"/>
    </row>
    <row r="3654" spans="6:20" x14ac:dyDescent="0.2">
      <c r="F3654" s="6"/>
      <c r="G3654" s="6"/>
      <c r="H3654" s="6"/>
      <c r="I3654" s="6"/>
      <c r="J3654" s="6"/>
      <c r="K3654" s="6"/>
      <c r="L3654" s="6"/>
      <c r="M3654" s="6"/>
      <c r="N3654" s="6"/>
      <c r="O3654" s="6"/>
      <c r="P3654" s="6"/>
      <c r="Q3654" s="6"/>
      <c r="R3654" s="6"/>
      <c r="S3654" s="6"/>
      <c r="T3654" s="6"/>
    </row>
    <row r="3655" spans="6:20" x14ac:dyDescent="0.2">
      <c r="F3655" s="6"/>
      <c r="G3655" s="6"/>
      <c r="H3655" s="6"/>
      <c r="I3655" s="6"/>
      <c r="J3655" s="6"/>
      <c r="K3655" s="6"/>
      <c r="L3655" s="6"/>
      <c r="M3655" s="6"/>
      <c r="N3655" s="6"/>
      <c r="O3655" s="6"/>
      <c r="P3655" s="6"/>
      <c r="Q3655" s="6"/>
      <c r="R3655" s="6"/>
      <c r="S3655" s="6"/>
      <c r="T3655" s="6"/>
    </row>
    <row r="3656" spans="6:20" x14ac:dyDescent="0.2">
      <c r="F3656" s="6"/>
      <c r="G3656" s="6"/>
      <c r="H3656" s="6"/>
      <c r="I3656" s="6"/>
      <c r="J3656" s="6"/>
      <c r="K3656" s="6"/>
      <c r="L3656" s="6"/>
      <c r="M3656" s="6"/>
      <c r="N3656" s="6"/>
      <c r="O3656" s="6"/>
      <c r="P3656" s="6"/>
      <c r="Q3656" s="6"/>
      <c r="R3656" s="6"/>
      <c r="S3656" s="6"/>
      <c r="T3656" s="6"/>
    </row>
    <row r="3657" spans="6:20" x14ac:dyDescent="0.2">
      <c r="F3657" s="6"/>
      <c r="G3657" s="6"/>
      <c r="H3657" s="6"/>
      <c r="I3657" s="6"/>
      <c r="J3657" s="6"/>
      <c r="K3657" s="6"/>
      <c r="L3657" s="6"/>
      <c r="M3657" s="6"/>
      <c r="N3657" s="6"/>
      <c r="O3657" s="6"/>
      <c r="P3657" s="6"/>
      <c r="Q3657" s="6"/>
      <c r="R3657" s="6"/>
      <c r="S3657" s="6"/>
      <c r="T3657" s="6"/>
    </row>
    <row r="3658" spans="6:20" x14ac:dyDescent="0.2">
      <c r="F3658" s="6"/>
      <c r="G3658" s="6"/>
      <c r="H3658" s="6"/>
      <c r="I3658" s="6"/>
      <c r="J3658" s="6"/>
      <c r="K3658" s="6"/>
      <c r="L3658" s="6"/>
      <c r="M3658" s="6"/>
      <c r="N3658" s="6"/>
      <c r="O3658" s="6"/>
      <c r="P3658" s="6"/>
      <c r="Q3658" s="6"/>
      <c r="R3658" s="6"/>
      <c r="S3658" s="6"/>
      <c r="T3658" s="6"/>
    </row>
    <row r="3659" spans="6:20" x14ac:dyDescent="0.2">
      <c r="F3659" s="6"/>
      <c r="G3659" s="6"/>
      <c r="H3659" s="6"/>
      <c r="I3659" s="6"/>
      <c r="J3659" s="6"/>
      <c r="K3659" s="6"/>
      <c r="L3659" s="6"/>
      <c r="M3659" s="6"/>
      <c r="N3659" s="6"/>
      <c r="O3659" s="6"/>
      <c r="P3659" s="6"/>
      <c r="Q3659" s="6"/>
      <c r="R3659" s="6"/>
      <c r="S3659" s="6"/>
      <c r="T3659" s="6"/>
    </row>
    <row r="3660" spans="6:20" x14ac:dyDescent="0.2">
      <c r="F3660" s="6"/>
      <c r="G3660" s="6"/>
      <c r="H3660" s="6"/>
      <c r="I3660" s="6"/>
      <c r="J3660" s="6"/>
      <c r="K3660" s="6"/>
      <c r="L3660" s="6"/>
      <c r="M3660" s="6"/>
      <c r="N3660" s="6"/>
      <c r="O3660" s="6"/>
      <c r="P3660" s="6"/>
      <c r="Q3660" s="6"/>
      <c r="R3660" s="6"/>
      <c r="S3660" s="6"/>
      <c r="T3660" s="6"/>
    </row>
    <row r="3661" spans="6:20" x14ac:dyDescent="0.2">
      <c r="F3661" s="6"/>
      <c r="G3661" s="6"/>
      <c r="H3661" s="6"/>
      <c r="I3661" s="6"/>
      <c r="J3661" s="6"/>
      <c r="K3661" s="6"/>
      <c r="L3661" s="6"/>
      <c r="M3661" s="6"/>
      <c r="N3661" s="6"/>
      <c r="O3661" s="6"/>
      <c r="P3661" s="6"/>
      <c r="Q3661" s="6"/>
      <c r="R3661" s="6"/>
      <c r="S3661" s="6"/>
      <c r="T3661" s="6"/>
    </row>
    <row r="3662" spans="6:20" x14ac:dyDescent="0.2">
      <c r="F3662" s="6"/>
      <c r="G3662" s="6"/>
      <c r="H3662" s="6"/>
      <c r="I3662" s="6"/>
      <c r="J3662" s="6"/>
      <c r="K3662" s="6"/>
      <c r="L3662" s="6"/>
      <c r="M3662" s="6"/>
      <c r="N3662" s="6"/>
      <c r="O3662" s="6"/>
      <c r="P3662" s="6"/>
      <c r="Q3662" s="6"/>
      <c r="R3662" s="6"/>
      <c r="S3662" s="6"/>
      <c r="T3662" s="6"/>
    </row>
    <row r="3663" spans="6:20" x14ac:dyDescent="0.2">
      <c r="F3663" s="6"/>
      <c r="G3663" s="6"/>
      <c r="H3663" s="6"/>
      <c r="I3663" s="6"/>
      <c r="J3663" s="6"/>
      <c r="K3663" s="6"/>
      <c r="L3663" s="6"/>
      <c r="M3663" s="6"/>
      <c r="N3663" s="6"/>
      <c r="O3663" s="6"/>
      <c r="P3663" s="6"/>
      <c r="Q3663" s="6"/>
      <c r="R3663" s="6"/>
      <c r="S3663" s="6"/>
      <c r="T3663" s="6"/>
    </row>
    <row r="3664" spans="6:20" x14ac:dyDescent="0.2">
      <c r="F3664" s="6"/>
      <c r="G3664" s="6"/>
      <c r="H3664" s="6"/>
      <c r="I3664" s="6"/>
      <c r="J3664" s="6"/>
      <c r="K3664" s="6"/>
      <c r="L3664" s="6"/>
      <c r="M3664" s="6"/>
      <c r="N3664" s="6"/>
      <c r="O3664" s="6"/>
      <c r="P3664" s="6"/>
      <c r="Q3664" s="6"/>
      <c r="R3664" s="6"/>
      <c r="S3664" s="6"/>
      <c r="T3664" s="6"/>
    </row>
    <row r="3665" spans="6:20" x14ac:dyDescent="0.2">
      <c r="F3665" s="6"/>
      <c r="G3665" s="6"/>
      <c r="H3665" s="6"/>
      <c r="I3665" s="6"/>
      <c r="J3665" s="6"/>
      <c r="K3665" s="6"/>
      <c r="L3665" s="6"/>
      <c r="M3665" s="6"/>
      <c r="N3665" s="6"/>
      <c r="O3665" s="6"/>
      <c r="P3665" s="6"/>
      <c r="Q3665" s="6"/>
      <c r="R3665" s="6"/>
      <c r="S3665" s="6"/>
      <c r="T3665" s="6"/>
    </row>
    <row r="3666" spans="6:20" x14ac:dyDescent="0.2">
      <c r="F3666" s="6"/>
      <c r="G3666" s="6"/>
      <c r="H3666" s="6"/>
      <c r="I3666" s="6"/>
      <c r="J3666" s="6"/>
      <c r="K3666" s="6"/>
      <c r="L3666" s="6"/>
      <c r="M3666" s="6"/>
      <c r="N3666" s="6"/>
      <c r="O3666" s="6"/>
      <c r="P3666" s="6"/>
      <c r="Q3666" s="6"/>
      <c r="R3666" s="6"/>
      <c r="S3666" s="6"/>
      <c r="T3666" s="6"/>
    </row>
    <row r="3667" spans="6:20" x14ac:dyDescent="0.2">
      <c r="F3667" s="6"/>
      <c r="G3667" s="6"/>
      <c r="H3667" s="6"/>
      <c r="I3667" s="6"/>
      <c r="J3667" s="6"/>
      <c r="K3667" s="6"/>
      <c r="L3667" s="6"/>
      <c r="M3667" s="6"/>
      <c r="N3667" s="6"/>
      <c r="O3667" s="6"/>
      <c r="P3667" s="6"/>
      <c r="Q3667" s="6"/>
      <c r="R3667" s="6"/>
      <c r="S3667" s="6"/>
      <c r="T3667" s="6"/>
    </row>
    <row r="3668" spans="6:20" x14ac:dyDescent="0.2">
      <c r="F3668" s="6"/>
      <c r="G3668" s="6"/>
      <c r="H3668" s="6"/>
      <c r="I3668" s="6"/>
      <c r="J3668" s="6"/>
      <c r="K3668" s="6"/>
      <c r="L3668" s="6"/>
      <c r="M3668" s="6"/>
      <c r="N3668" s="6"/>
      <c r="O3668" s="6"/>
      <c r="P3668" s="6"/>
      <c r="Q3668" s="6"/>
      <c r="R3668" s="6"/>
      <c r="S3668" s="6"/>
      <c r="T3668" s="6"/>
    </row>
    <row r="3669" spans="6:20" x14ac:dyDescent="0.2">
      <c r="F3669" s="6"/>
      <c r="G3669" s="6"/>
      <c r="H3669" s="6"/>
      <c r="I3669" s="6"/>
      <c r="J3669" s="6"/>
      <c r="K3669" s="6"/>
      <c r="L3669" s="6"/>
      <c r="M3669" s="6"/>
      <c r="N3669" s="6"/>
      <c r="O3669" s="6"/>
      <c r="P3669" s="6"/>
      <c r="Q3669" s="6"/>
      <c r="R3669" s="6"/>
      <c r="S3669" s="6"/>
      <c r="T3669" s="6"/>
    </row>
    <row r="3670" spans="6:20" x14ac:dyDescent="0.2">
      <c r="F3670" s="6"/>
      <c r="G3670" s="6"/>
      <c r="H3670" s="6"/>
      <c r="I3670" s="6"/>
      <c r="J3670" s="6"/>
      <c r="K3670" s="6"/>
      <c r="L3670" s="6"/>
      <c r="M3670" s="6"/>
      <c r="N3670" s="6"/>
      <c r="O3670" s="6"/>
      <c r="P3670" s="6"/>
      <c r="Q3670" s="6"/>
      <c r="R3670" s="6"/>
      <c r="S3670" s="6"/>
      <c r="T3670" s="6"/>
    </row>
    <row r="3671" spans="6:20" x14ac:dyDescent="0.2">
      <c r="F3671" s="6"/>
      <c r="G3671" s="6"/>
      <c r="H3671" s="6"/>
      <c r="I3671" s="6"/>
      <c r="J3671" s="6"/>
      <c r="K3671" s="6"/>
      <c r="L3671" s="6"/>
      <c r="M3671" s="6"/>
      <c r="N3671" s="6"/>
      <c r="O3671" s="6"/>
      <c r="P3671" s="6"/>
      <c r="Q3671" s="6"/>
      <c r="R3671" s="6"/>
      <c r="S3671" s="6"/>
      <c r="T3671" s="6"/>
    </row>
    <row r="3672" spans="6:20" x14ac:dyDescent="0.2">
      <c r="F3672" s="6"/>
      <c r="G3672" s="6"/>
      <c r="H3672" s="6"/>
      <c r="I3672" s="6"/>
      <c r="J3672" s="6"/>
      <c r="K3672" s="6"/>
      <c r="L3672" s="6"/>
      <c r="M3672" s="6"/>
      <c r="N3672" s="6"/>
      <c r="O3672" s="6"/>
      <c r="P3672" s="6"/>
      <c r="Q3672" s="6"/>
      <c r="R3672" s="6"/>
      <c r="S3672" s="6"/>
      <c r="T3672" s="6"/>
    </row>
    <row r="3673" spans="6:20" x14ac:dyDescent="0.2">
      <c r="F3673" s="6"/>
      <c r="G3673" s="6"/>
      <c r="H3673" s="6"/>
      <c r="I3673" s="6"/>
      <c r="J3673" s="6"/>
      <c r="K3673" s="6"/>
      <c r="L3673" s="6"/>
      <c r="M3673" s="6"/>
      <c r="N3673" s="6"/>
      <c r="O3673" s="6"/>
      <c r="P3673" s="6"/>
      <c r="Q3673" s="6"/>
      <c r="R3673" s="6"/>
      <c r="S3673" s="6"/>
      <c r="T3673" s="6"/>
    </row>
    <row r="3674" spans="6:20" x14ac:dyDescent="0.2">
      <c r="F3674" s="6"/>
      <c r="G3674" s="6"/>
      <c r="H3674" s="6"/>
      <c r="I3674" s="6"/>
      <c r="J3674" s="6"/>
      <c r="K3674" s="6"/>
      <c r="L3674" s="6"/>
      <c r="M3674" s="6"/>
      <c r="N3674" s="6"/>
      <c r="O3674" s="6"/>
      <c r="P3674" s="6"/>
      <c r="Q3674" s="6"/>
      <c r="R3674" s="6"/>
      <c r="S3674" s="6"/>
      <c r="T3674" s="6"/>
    </row>
    <row r="3675" spans="6:20" x14ac:dyDescent="0.2">
      <c r="F3675" s="6"/>
      <c r="G3675" s="6"/>
      <c r="H3675" s="6"/>
      <c r="I3675" s="6"/>
      <c r="J3675" s="6"/>
      <c r="K3675" s="6"/>
      <c r="L3675" s="6"/>
      <c r="M3675" s="6"/>
      <c r="N3675" s="6"/>
      <c r="O3675" s="6"/>
      <c r="P3675" s="6"/>
      <c r="Q3675" s="6"/>
      <c r="R3675" s="6"/>
      <c r="S3675" s="6"/>
      <c r="T3675" s="6"/>
    </row>
    <row r="3676" spans="6:20" x14ac:dyDescent="0.2">
      <c r="F3676" s="6"/>
      <c r="G3676" s="6"/>
      <c r="H3676" s="6"/>
      <c r="I3676" s="6"/>
      <c r="J3676" s="6"/>
      <c r="K3676" s="6"/>
      <c r="L3676" s="6"/>
      <c r="M3676" s="6"/>
      <c r="N3676" s="6"/>
      <c r="O3676" s="6"/>
      <c r="P3676" s="6"/>
      <c r="Q3676" s="6"/>
      <c r="R3676" s="6"/>
      <c r="S3676" s="6"/>
      <c r="T3676" s="6"/>
    </row>
    <row r="3677" spans="6:20" x14ac:dyDescent="0.2">
      <c r="F3677" s="6"/>
      <c r="G3677" s="6"/>
      <c r="H3677" s="6"/>
      <c r="I3677" s="6"/>
      <c r="J3677" s="6"/>
      <c r="K3677" s="6"/>
      <c r="L3677" s="6"/>
      <c r="M3677" s="6"/>
      <c r="N3677" s="6"/>
      <c r="O3677" s="6"/>
      <c r="P3677" s="6"/>
      <c r="Q3677" s="6"/>
      <c r="R3677" s="6"/>
      <c r="S3677" s="6"/>
      <c r="T3677" s="6"/>
    </row>
    <row r="3678" spans="6:20" x14ac:dyDescent="0.2">
      <c r="F3678" s="6"/>
      <c r="G3678" s="6"/>
      <c r="H3678" s="6"/>
      <c r="I3678" s="6"/>
      <c r="J3678" s="6"/>
      <c r="K3678" s="6"/>
      <c r="L3678" s="6"/>
      <c r="M3678" s="6"/>
      <c r="N3678" s="6"/>
      <c r="O3678" s="6"/>
      <c r="P3678" s="6"/>
      <c r="Q3678" s="6"/>
      <c r="R3678" s="6"/>
      <c r="S3678" s="6"/>
      <c r="T3678" s="6"/>
    </row>
    <row r="3679" spans="6:20" x14ac:dyDescent="0.2">
      <c r="F3679" s="6"/>
      <c r="G3679" s="6"/>
      <c r="H3679" s="6"/>
      <c r="I3679" s="6"/>
      <c r="J3679" s="6"/>
      <c r="K3679" s="6"/>
      <c r="L3679" s="6"/>
      <c r="M3679" s="6"/>
      <c r="N3679" s="6"/>
      <c r="O3679" s="6"/>
      <c r="P3679" s="6"/>
      <c r="Q3679" s="6"/>
      <c r="R3679" s="6"/>
      <c r="S3679" s="6"/>
      <c r="T3679" s="6"/>
    </row>
    <row r="3680" spans="6:20" x14ac:dyDescent="0.2">
      <c r="F3680" s="6"/>
      <c r="G3680" s="6"/>
      <c r="H3680" s="6"/>
      <c r="I3680" s="6"/>
      <c r="J3680" s="6"/>
      <c r="K3680" s="6"/>
      <c r="L3680" s="6"/>
      <c r="M3680" s="6"/>
      <c r="N3680" s="6"/>
      <c r="O3680" s="6"/>
      <c r="P3680" s="6"/>
      <c r="Q3680" s="6"/>
      <c r="R3680" s="6"/>
      <c r="S3680" s="6"/>
      <c r="T3680" s="6"/>
    </row>
    <row r="3681" spans="6:20" x14ac:dyDescent="0.2">
      <c r="F3681" s="6"/>
      <c r="G3681" s="6"/>
      <c r="H3681" s="6"/>
      <c r="I3681" s="6"/>
      <c r="J3681" s="6"/>
      <c r="K3681" s="6"/>
      <c r="L3681" s="6"/>
      <c r="M3681" s="6"/>
      <c r="N3681" s="6"/>
      <c r="O3681" s="6"/>
      <c r="P3681" s="6"/>
      <c r="Q3681" s="6"/>
      <c r="R3681" s="6"/>
      <c r="S3681" s="6"/>
      <c r="T3681" s="6"/>
    </row>
    <row r="3682" spans="6:20" x14ac:dyDescent="0.2">
      <c r="F3682" s="6"/>
      <c r="G3682" s="6"/>
      <c r="H3682" s="6"/>
      <c r="I3682" s="6"/>
      <c r="J3682" s="6"/>
      <c r="K3682" s="6"/>
      <c r="L3682" s="6"/>
      <c r="M3682" s="6"/>
      <c r="N3682" s="6"/>
      <c r="O3682" s="6"/>
      <c r="P3682" s="6"/>
      <c r="Q3682" s="6"/>
      <c r="R3682" s="6"/>
      <c r="S3682" s="6"/>
      <c r="T3682" s="6"/>
    </row>
    <row r="3683" spans="6:20" x14ac:dyDescent="0.2">
      <c r="F3683" s="6"/>
      <c r="G3683" s="6"/>
      <c r="H3683" s="6"/>
      <c r="I3683" s="6"/>
      <c r="J3683" s="6"/>
      <c r="K3683" s="6"/>
      <c r="L3683" s="6"/>
      <c r="M3683" s="6"/>
      <c r="N3683" s="6"/>
      <c r="O3683" s="6"/>
      <c r="P3683" s="6"/>
      <c r="Q3683" s="6"/>
      <c r="R3683" s="6"/>
      <c r="S3683" s="6"/>
      <c r="T3683" s="6"/>
    </row>
    <row r="3684" spans="6:20" x14ac:dyDescent="0.2">
      <c r="F3684" s="6"/>
      <c r="G3684" s="6"/>
      <c r="H3684" s="6"/>
      <c r="I3684" s="6"/>
      <c r="J3684" s="6"/>
      <c r="K3684" s="6"/>
      <c r="L3684" s="6"/>
      <c r="M3684" s="6"/>
      <c r="N3684" s="6"/>
      <c r="O3684" s="6"/>
      <c r="P3684" s="6"/>
      <c r="Q3684" s="6"/>
      <c r="R3684" s="6"/>
      <c r="S3684" s="6"/>
      <c r="T3684" s="6"/>
    </row>
    <row r="3685" spans="6:20" x14ac:dyDescent="0.2">
      <c r="F3685" s="6"/>
      <c r="G3685" s="6"/>
      <c r="H3685" s="6"/>
      <c r="I3685" s="6"/>
      <c r="J3685" s="6"/>
      <c r="K3685" s="6"/>
      <c r="L3685" s="6"/>
      <c r="M3685" s="6"/>
      <c r="N3685" s="6"/>
      <c r="O3685" s="6"/>
      <c r="P3685" s="6"/>
      <c r="Q3685" s="6"/>
      <c r="R3685" s="6"/>
      <c r="S3685" s="6"/>
      <c r="T3685" s="6"/>
    </row>
    <row r="3686" spans="6:20" x14ac:dyDescent="0.2">
      <c r="F3686" s="6"/>
      <c r="G3686" s="6"/>
      <c r="H3686" s="6"/>
      <c r="I3686" s="6"/>
      <c r="J3686" s="6"/>
      <c r="K3686" s="6"/>
      <c r="L3686" s="6"/>
      <c r="M3686" s="6"/>
      <c r="N3686" s="6"/>
      <c r="O3686" s="6"/>
      <c r="P3686" s="6"/>
      <c r="Q3686" s="6"/>
      <c r="R3686" s="6"/>
      <c r="S3686" s="6"/>
      <c r="T3686" s="6"/>
    </row>
    <row r="3687" spans="6:20" x14ac:dyDescent="0.2">
      <c r="F3687" s="6"/>
      <c r="G3687" s="6"/>
      <c r="H3687" s="6"/>
      <c r="I3687" s="6"/>
      <c r="J3687" s="6"/>
      <c r="K3687" s="6"/>
      <c r="L3687" s="6"/>
      <c r="M3687" s="6"/>
      <c r="N3687" s="6"/>
      <c r="O3687" s="6"/>
      <c r="P3687" s="6"/>
      <c r="Q3687" s="6"/>
      <c r="R3687" s="6"/>
      <c r="S3687" s="6"/>
      <c r="T3687" s="6"/>
    </row>
    <row r="3688" spans="6:20" x14ac:dyDescent="0.2">
      <c r="F3688" s="6"/>
      <c r="G3688" s="6"/>
      <c r="H3688" s="6"/>
      <c r="I3688" s="6"/>
      <c r="J3688" s="6"/>
      <c r="K3688" s="6"/>
      <c r="L3688" s="6"/>
      <c r="M3688" s="6"/>
      <c r="N3688" s="6"/>
      <c r="O3688" s="6"/>
      <c r="P3688" s="6"/>
      <c r="Q3688" s="6"/>
      <c r="R3688" s="6"/>
      <c r="S3688" s="6"/>
      <c r="T3688" s="6"/>
    </row>
    <row r="3689" spans="6:20" x14ac:dyDescent="0.2">
      <c r="F3689" s="6"/>
      <c r="G3689" s="6"/>
      <c r="H3689" s="6"/>
      <c r="I3689" s="6"/>
      <c r="J3689" s="6"/>
      <c r="K3689" s="6"/>
      <c r="L3689" s="6"/>
      <c r="M3689" s="6"/>
      <c r="N3689" s="6"/>
      <c r="O3689" s="6"/>
      <c r="P3689" s="6"/>
      <c r="Q3689" s="6"/>
      <c r="R3689" s="6"/>
      <c r="S3689" s="6"/>
      <c r="T3689" s="6"/>
    </row>
    <row r="3690" spans="6:20" x14ac:dyDescent="0.2">
      <c r="F3690" s="6"/>
      <c r="G3690" s="6"/>
      <c r="H3690" s="6"/>
      <c r="I3690" s="6"/>
      <c r="J3690" s="6"/>
      <c r="K3690" s="6"/>
      <c r="L3690" s="6"/>
      <c r="M3690" s="6"/>
      <c r="N3690" s="6"/>
      <c r="O3690" s="6"/>
      <c r="P3690" s="6"/>
      <c r="Q3690" s="6"/>
      <c r="R3690" s="6"/>
      <c r="S3690" s="6"/>
      <c r="T3690" s="6"/>
    </row>
    <row r="3691" spans="6:20" x14ac:dyDescent="0.2">
      <c r="F3691" s="6"/>
      <c r="G3691" s="6"/>
      <c r="H3691" s="6"/>
      <c r="I3691" s="6"/>
      <c r="J3691" s="6"/>
      <c r="K3691" s="6"/>
      <c r="L3691" s="6"/>
      <c r="M3691" s="6"/>
      <c r="N3691" s="6"/>
      <c r="O3691" s="6"/>
      <c r="P3691" s="6"/>
      <c r="Q3691" s="6"/>
      <c r="R3691" s="6"/>
      <c r="S3691" s="6"/>
      <c r="T3691" s="6"/>
    </row>
    <row r="3692" spans="6:20" x14ac:dyDescent="0.2">
      <c r="F3692" s="6"/>
      <c r="G3692" s="6"/>
      <c r="H3692" s="6"/>
      <c r="I3692" s="6"/>
      <c r="J3692" s="6"/>
      <c r="K3692" s="6"/>
      <c r="L3692" s="6"/>
      <c r="M3692" s="6"/>
      <c r="N3692" s="6"/>
      <c r="O3692" s="6"/>
      <c r="P3692" s="6"/>
      <c r="Q3692" s="6"/>
      <c r="R3692" s="6"/>
      <c r="S3692" s="6"/>
      <c r="T3692" s="6"/>
    </row>
    <row r="3693" spans="6:20" x14ac:dyDescent="0.2">
      <c r="F3693" s="6"/>
      <c r="G3693" s="6"/>
      <c r="H3693" s="6"/>
      <c r="I3693" s="6"/>
      <c r="J3693" s="6"/>
      <c r="K3693" s="6"/>
      <c r="L3693" s="6"/>
      <c r="M3693" s="6"/>
      <c r="N3693" s="6"/>
      <c r="O3693" s="6"/>
      <c r="P3693" s="6"/>
      <c r="Q3693" s="6"/>
      <c r="R3693" s="6"/>
      <c r="S3693" s="6"/>
      <c r="T3693" s="6"/>
    </row>
    <row r="3694" spans="6:20" x14ac:dyDescent="0.2">
      <c r="F3694" s="6"/>
      <c r="G3694" s="6"/>
      <c r="H3694" s="6"/>
      <c r="I3694" s="6"/>
      <c r="J3694" s="6"/>
      <c r="K3694" s="6"/>
      <c r="L3694" s="6"/>
      <c r="M3694" s="6"/>
      <c r="N3694" s="6"/>
      <c r="O3694" s="6"/>
      <c r="P3694" s="6"/>
      <c r="Q3694" s="6"/>
      <c r="R3694" s="6"/>
      <c r="S3694" s="6"/>
      <c r="T3694" s="6"/>
    </row>
    <row r="3695" spans="6:20" x14ac:dyDescent="0.2">
      <c r="F3695" s="6"/>
      <c r="G3695" s="6"/>
      <c r="H3695" s="6"/>
      <c r="I3695" s="6"/>
      <c r="J3695" s="6"/>
      <c r="K3695" s="6"/>
      <c r="L3695" s="6"/>
      <c r="M3695" s="6"/>
      <c r="N3695" s="6"/>
      <c r="O3695" s="6"/>
      <c r="P3695" s="6"/>
      <c r="Q3695" s="6"/>
      <c r="R3695" s="6"/>
      <c r="S3695" s="6"/>
      <c r="T3695" s="6"/>
    </row>
    <row r="3696" spans="6:20" x14ac:dyDescent="0.2">
      <c r="F3696" s="6"/>
      <c r="G3696" s="6"/>
      <c r="H3696" s="6"/>
      <c r="I3696" s="6"/>
      <c r="J3696" s="6"/>
      <c r="K3696" s="6"/>
      <c r="L3696" s="6"/>
      <c r="M3696" s="6"/>
      <c r="N3696" s="6"/>
      <c r="O3696" s="6"/>
      <c r="P3696" s="6"/>
      <c r="Q3696" s="6"/>
      <c r="R3696" s="6"/>
      <c r="S3696" s="6"/>
      <c r="T3696" s="6"/>
    </row>
    <row r="3697" spans="6:20" x14ac:dyDescent="0.2">
      <c r="F3697" s="6"/>
      <c r="G3697" s="6"/>
      <c r="H3697" s="6"/>
      <c r="I3697" s="6"/>
      <c r="J3697" s="6"/>
      <c r="K3697" s="6"/>
      <c r="L3697" s="6"/>
      <c r="M3697" s="6"/>
      <c r="N3697" s="6"/>
      <c r="O3697" s="6"/>
      <c r="P3697" s="6"/>
      <c r="Q3697" s="6"/>
      <c r="R3697" s="6"/>
      <c r="S3697" s="6"/>
      <c r="T3697" s="6"/>
    </row>
    <row r="3698" spans="6:20" x14ac:dyDescent="0.2">
      <c r="F3698" s="6"/>
      <c r="G3698" s="6"/>
      <c r="H3698" s="6"/>
      <c r="I3698" s="6"/>
      <c r="J3698" s="6"/>
      <c r="K3698" s="6"/>
      <c r="L3698" s="6"/>
      <c r="M3698" s="6"/>
      <c r="N3698" s="6"/>
      <c r="O3698" s="6"/>
      <c r="P3698" s="6"/>
      <c r="Q3698" s="6"/>
      <c r="R3698" s="6"/>
      <c r="S3698" s="6"/>
      <c r="T3698" s="6"/>
    </row>
    <row r="3699" spans="6:20" x14ac:dyDescent="0.2">
      <c r="F3699" s="6"/>
      <c r="G3699" s="6"/>
      <c r="H3699" s="6"/>
      <c r="I3699" s="6"/>
      <c r="J3699" s="6"/>
      <c r="K3699" s="6"/>
      <c r="L3699" s="6"/>
      <c r="M3699" s="6"/>
      <c r="N3699" s="6"/>
      <c r="O3699" s="6"/>
      <c r="P3699" s="6"/>
      <c r="Q3699" s="6"/>
      <c r="R3699" s="6"/>
      <c r="S3699" s="6"/>
      <c r="T3699" s="6"/>
    </row>
    <row r="3700" spans="6:20" x14ac:dyDescent="0.2">
      <c r="F3700" s="6"/>
      <c r="G3700" s="6"/>
      <c r="H3700" s="6"/>
      <c r="I3700" s="6"/>
      <c r="J3700" s="6"/>
      <c r="K3700" s="6"/>
      <c r="L3700" s="6"/>
      <c r="M3700" s="6"/>
      <c r="N3700" s="6"/>
      <c r="O3700" s="6"/>
      <c r="P3700" s="6"/>
      <c r="Q3700" s="6"/>
      <c r="R3700" s="6"/>
      <c r="S3700" s="6"/>
      <c r="T3700" s="6"/>
    </row>
    <row r="3701" spans="6:20" x14ac:dyDescent="0.2">
      <c r="F3701" s="6"/>
      <c r="G3701" s="6"/>
      <c r="H3701" s="6"/>
      <c r="I3701" s="6"/>
      <c r="J3701" s="6"/>
      <c r="K3701" s="6"/>
      <c r="L3701" s="6"/>
      <c r="M3701" s="6"/>
      <c r="N3701" s="6"/>
      <c r="O3701" s="6"/>
      <c r="P3701" s="6"/>
      <c r="Q3701" s="6"/>
      <c r="R3701" s="6"/>
      <c r="S3701" s="6"/>
      <c r="T3701" s="6"/>
    </row>
    <row r="3702" spans="6:20" x14ac:dyDescent="0.2">
      <c r="F3702" s="6"/>
      <c r="G3702" s="6"/>
      <c r="H3702" s="6"/>
      <c r="I3702" s="6"/>
      <c r="J3702" s="6"/>
      <c r="K3702" s="6"/>
      <c r="L3702" s="6"/>
      <c r="M3702" s="6"/>
      <c r="N3702" s="6"/>
      <c r="O3702" s="6"/>
      <c r="P3702" s="6"/>
      <c r="Q3702" s="6"/>
      <c r="R3702" s="6"/>
      <c r="S3702" s="6"/>
      <c r="T3702" s="6"/>
    </row>
    <row r="3703" spans="6:20" x14ac:dyDescent="0.2">
      <c r="F3703" s="6"/>
      <c r="G3703" s="6"/>
      <c r="H3703" s="6"/>
      <c r="I3703" s="6"/>
      <c r="J3703" s="6"/>
      <c r="K3703" s="6"/>
      <c r="L3703" s="6"/>
      <c r="M3703" s="6"/>
      <c r="N3703" s="6"/>
      <c r="O3703" s="6"/>
      <c r="P3703" s="6"/>
      <c r="Q3703" s="6"/>
      <c r="R3703" s="6"/>
      <c r="S3703" s="6"/>
      <c r="T3703" s="6"/>
    </row>
    <row r="3704" spans="6:20" x14ac:dyDescent="0.2">
      <c r="F3704" s="6"/>
      <c r="G3704" s="6"/>
      <c r="H3704" s="6"/>
      <c r="I3704" s="6"/>
      <c r="J3704" s="6"/>
      <c r="K3704" s="6"/>
      <c r="L3704" s="6"/>
      <c r="M3704" s="6"/>
      <c r="N3704" s="6"/>
      <c r="O3704" s="6"/>
      <c r="P3704" s="6"/>
      <c r="Q3704" s="6"/>
      <c r="R3704" s="6"/>
      <c r="S3704" s="6"/>
      <c r="T3704" s="6"/>
    </row>
    <row r="3705" spans="6:20" x14ac:dyDescent="0.2">
      <c r="F3705" s="6"/>
      <c r="G3705" s="6"/>
      <c r="H3705" s="6"/>
      <c r="I3705" s="6"/>
      <c r="J3705" s="6"/>
      <c r="K3705" s="6"/>
      <c r="L3705" s="6"/>
      <c r="M3705" s="6"/>
      <c r="N3705" s="6"/>
      <c r="O3705" s="6"/>
      <c r="P3705" s="6"/>
      <c r="Q3705" s="6"/>
      <c r="R3705" s="6"/>
      <c r="S3705" s="6"/>
      <c r="T3705" s="6"/>
    </row>
    <row r="3706" spans="6:20" x14ac:dyDescent="0.2">
      <c r="F3706" s="6"/>
      <c r="G3706" s="6"/>
      <c r="H3706" s="6"/>
      <c r="I3706" s="6"/>
      <c r="J3706" s="6"/>
      <c r="K3706" s="6"/>
      <c r="L3706" s="6"/>
      <c r="M3706" s="6"/>
      <c r="N3706" s="6"/>
      <c r="O3706" s="6"/>
      <c r="P3706" s="6"/>
      <c r="Q3706" s="6"/>
      <c r="R3706" s="6"/>
      <c r="S3706" s="6"/>
      <c r="T3706" s="6"/>
    </row>
    <row r="3707" spans="6:20" x14ac:dyDescent="0.2">
      <c r="F3707" s="6"/>
      <c r="G3707" s="6"/>
      <c r="H3707" s="6"/>
      <c r="I3707" s="6"/>
      <c r="J3707" s="6"/>
      <c r="K3707" s="6"/>
      <c r="L3707" s="6"/>
      <c r="M3707" s="6"/>
      <c r="N3707" s="6"/>
      <c r="O3707" s="6"/>
      <c r="P3707" s="6"/>
      <c r="Q3707" s="6"/>
      <c r="R3707" s="6"/>
      <c r="S3707" s="6"/>
      <c r="T3707" s="6"/>
    </row>
    <row r="3708" spans="6:20" x14ac:dyDescent="0.2">
      <c r="F3708" s="6"/>
      <c r="G3708" s="6"/>
      <c r="H3708" s="6"/>
      <c r="I3708" s="6"/>
      <c r="J3708" s="6"/>
      <c r="K3708" s="6"/>
      <c r="L3708" s="6"/>
      <c r="M3708" s="6"/>
      <c r="N3708" s="6"/>
      <c r="O3708" s="6"/>
      <c r="P3708" s="6"/>
      <c r="Q3708" s="6"/>
      <c r="R3708" s="6"/>
      <c r="S3708" s="6"/>
      <c r="T3708" s="6"/>
    </row>
    <row r="3709" spans="6:20" x14ac:dyDescent="0.2">
      <c r="F3709" s="6"/>
      <c r="G3709" s="6"/>
      <c r="H3709" s="6"/>
      <c r="I3709" s="6"/>
      <c r="J3709" s="6"/>
      <c r="K3709" s="6"/>
      <c r="L3709" s="6"/>
      <c r="M3709" s="6"/>
      <c r="N3709" s="6"/>
      <c r="O3709" s="6"/>
      <c r="P3709" s="6"/>
      <c r="Q3709" s="6"/>
      <c r="R3709" s="6"/>
      <c r="S3709" s="6"/>
      <c r="T3709" s="6"/>
    </row>
    <row r="3710" spans="6:20" x14ac:dyDescent="0.2">
      <c r="F3710" s="6"/>
      <c r="G3710" s="6"/>
      <c r="H3710" s="6"/>
      <c r="I3710" s="6"/>
      <c r="J3710" s="6"/>
      <c r="K3710" s="6"/>
      <c r="L3710" s="6"/>
      <c r="M3710" s="6"/>
      <c r="N3710" s="6"/>
      <c r="O3710" s="6"/>
      <c r="P3710" s="6"/>
      <c r="Q3710" s="6"/>
      <c r="R3710" s="6"/>
      <c r="S3710" s="6"/>
      <c r="T3710" s="6"/>
    </row>
    <row r="3711" spans="6:20" x14ac:dyDescent="0.2">
      <c r="F3711" s="6"/>
      <c r="G3711" s="6"/>
      <c r="H3711" s="6"/>
      <c r="I3711" s="6"/>
      <c r="J3711" s="6"/>
      <c r="K3711" s="6"/>
      <c r="L3711" s="6"/>
      <c r="M3711" s="6"/>
      <c r="N3711" s="6"/>
      <c r="O3711" s="6"/>
      <c r="P3711" s="6"/>
      <c r="Q3711" s="6"/>
      <c r="R3711" s="6"/>
      <c r="S3711" s="6"/>
      <c r="T3711" s="6"/>
    </row>
    <row r="3712" spans="6:20" x14ac:dyDescent="0.2">
      <c r="F3712" s="6"/>
      <c r="G3712" s="6"/>
      <c r="H3712" s="6"/>
      <c r="I3712" s="6"/>
      <c r="J3712" s="6"/>
      <c r="K3712" s="6"/>
      <c r="L3712" s="6"/>
      <c r="M3712" s="6"/>
      <c r="N3712" s="6"/>
      <c r="O3712" s="6"/>
      <c r="P3712" s="6"/>
      <c r="Q3712" s="6"/>
      <c r="R3712" s="6"/>
      <c r="S3712" s="6"/>
      <c r="T3712" s="6"/>
    </row>
    <row r="3713" spans="6:20" x14ac:dyDescent="0.2">
      <c r="F3713" s="6"/>
      <c r="G3713" s="6"/>
      <c r="H3713" s="6"/>
      <c r="I3713" s="6"/>
      <c r="J3713" s="6"/>
      <c r="K3713" s="6"/>
      <c r="L3713" s="6"/>
      <c r="M3713" s="6"/>
      <c r="N3713" s="6"/>
      <c r="O3713" s="6"/>
      <c r="P3713" s="6"/>
      <c r="Q3713" s="6"/>
      <c r="R3713" s="6"/>
      <c r="S3713" s="6"/>
      <c r="T3713" s="6"/>
    </row>
    <row r="3714" spans="6:20" x14ac:dyDescent="0.2">
      <c r="F3714" s="6"/>
      <c r="G3714" s="6"/>
      <c r="H3714" s="6"/>
      <c r="I3714" s="6"/>
      <c r="J3714" s="6"/>
      <c r="K3714" s="6"/>
      <c r="L3714" s="6"/>
      <c r="M3714" s="6"/>
      <c r="N3714" s="6"/>
      <c r="O3714" s="6"/>
      <c r="P3714" s="6"/>
      <c r="Q3714" s="6"/>
      <c r="R3714" s="6"/>
      <c r="S3714" s="6"/>
      <c r="T3714" s="6"/>
    </row>
    <row r="3715" spans="6:20" x14ac:dyDescent="0.2">
      <c r="F3715" s="6"/>
      <c r="G3715" s="6"/>
      <c r="H3715" s="6"/>
      <c r="I3715" s="6"/>
      <c r="J3715" s="6"/>
      <c r="K3715" s="6"/>
      <c r="L3715" s="6"/>
      <c r="M3715" s="6"/>
      <c r="N3715" s="6"/>
      <c r="O3715" s="6"/>
      <c r="P3715" s="6"/>
      <c r="Q3715" s="6"/>
      <c r="R3715" s="6"/>
      <c r="S3715" s="6"/>
      <c r="T3715" s="6"/>
    </row>
    <row r="3716" spans="6:20" x14ac:dyDescent="0.2">
      <c r="F3716" s="6"/>
      <c r="G3716" s="6"/>
      <c r="H3716" s="6"/>
      <c r="I3716" s="6"/>
      <c r="J3716" s="6"/>
      <c r="K3716" s="6"/>
      <c r="L3716" s="6"/>
      <c r="M3716" s="6"/>
      <c r="N3716" s="6"/>
      <c r="O3716" s="6"/>
      <c r="P3716" s="6"/>
      <c r="Q3716" s="6"/>
      <c r="R3716" s="6"/>
      <c r="S3716" s="6"/>
      <c r="T3716" s="6"/>
    </row>
    <row r="3717" spans="6:20" x14ac:dyDescent="0.2">
      <c r="F3717" s="6"/>
      <c r="G3717" s="6"/>
      <c r="H3717" s="6"/>
      <c r="I3717" s="6"/>
      <c r="J3717" s="6"/>
      <c r="K3717" s="6"/>
      <c r="L3717" s="6"/>
      <c r="M3717" s="6"/>
      <c r="N3717" s="6"/>
      <c r="O3717" s="6"/>
      <c r="P3717" s="6"/>
      <c r="Q3717" s="6"/>
      <c r="R3717" s="6"/>
      <c r="S3717" s="6"/>
      <c r="T3717" s="6"/>
    </row>
    <row r="3718" spans="6:20" x14ac:dyDescent="0.2">
      <c r="F3718" s="6"/>
      <c r="G3718" s="6"/>
      <c r="H3718" s="6"/>
      <c r="I3718" s="6"/>
      <c r="J3718" s="6"/>
      <c r="K3718" s="6"/>
      <c r="L3718" s="6"/>
      <c r="M3718" s="6"/>
      <c r="N3718" s="6"/>
      <c r="O3718" s="6"/>
      <c r="P3718" s="6"/>
      <c r="Q3718" s="6"/>
      <c r="R3718" s="6"/>
      <c r="S3718" s="6"/>
      <c r="T3718" s="6"/>
    </row>
    <row r="3719" spans="6:20" x14ac:dyDescent="0.2">
      <c r="F3719" s="6"/>
      <c r="G3719" s="6"/>
      <c r="H3719" s="6"/>
      <c r="I3719" s="6"/>
      <c r="J3719" s="6"/>
      <c r="K3719" s="6"/>
      <c r="L3719" s="6"/>
      <c r="M3719" s="6"/>
      <c r="N3719" s="6"/>
      <c r="O3719" s="6"/>
      <c r="P3719" s="6"/>
      <c r="Q3719" s="6"/>
      <c r="R3719" s="6"/>
      <c r="S3719" s="6"/>
      <c r="T3719" s="6"/>
    </row>
    <row r="3720" spans="6:20" x14ac:dyDescent="0.2">
      <c r="F3720" s="6"/>
      <c r="G3720" s="6"/>
      <c r="H3720" s="6"/>
      <c r="I3720" s="6"/>
      <c r="J3720" s="6"/>
      <c r="K3720" s="6"/>
      <c r="L3720" s="6"/>
      <c r="M3720" s="6"/>
      <c r="N3720" s="6"/>
      <c r="O3720" s="6"/>
      <c r="P3720" s="6"/>
      <c r="Q3720" s="6"/>
      <c r="R3720" s="6"/>
      <c r="S3720" s="6"/>
      <c r="T3720" s="6"/>
    </row>
    <row r="3721" spans="6:20" x14ac:dyDescent="0.2">
      <c r="F3721" s="6"/>
      <c r="G3721" s="6"/>
      <c r="H3721" s="6"/>
      <c r="I3721" s="6"/>
      <c r="J3721" s="6"/>
      <c r="K3721" s="6"/>
      <c r="L3721" s="6"/>
      <c r="M3721" s="6"/>
      <c r="N3721" s="6"/>
      <c r="O3721" s="6"/>
      <c r="P3721" s="6"/>
      <c r="Q3721" s="6"/>
      <c r="R3721" s="6"/>
      <c r="S3721" s="6"/>
      <c r="T3721" s="6"/>
    </row>
    <row r="3722" spans="6:20" x14ac:dyDescent="0.2">
      <c r="F3722" s="6"/>
      <c r="G3722" s="6"/>
      <c r="H3722" s="6"/>
      <c r="I3722" s="6"/>
      <c r="J3722" s="6"/>
      <c r="K3722" s="6"/>
      <c r="L3722" s="6"/>
      <c r="M3722" s="6"/>
      <c r="N3722" s="6"/>
      <c r="O3722" s="6"/>
      <c r="P3722" s="6"/>
      <c r="Q3722" s="6"/>
      <c r="R3722" s="6"/>
      <c r="S3722" s="6"/>
      <c r="T3722" s="6"/>
    </row>
    <row r="3723" spans="6:20" x14ac:dyDescent="0.2">
      <c r="F3723" s="6"/>
      <c r="G3723" s="6"/>
      <c r="H3723" s="6"/>
      <c r="I3723" s="6"/>
      <c r="J3723" s="6"/>
      <c r="K3723" s="6"/>
      <c r="L3723" s="6"/>
      <c r="M3723" s="6"/>
      <c r="N3723" s="6"/>
      <c r="O3723" s="6"/>
      <c r="P3723" s="6"/>
      <c r="Q3723" s="6"/>
      <c r="R3723" s="6"/>
      <c r="S3723" s="6"/>
      <c r="T3723" s="6"/>
    </row>
    <row r="3724" spans="6:20" x14ac:dyDescent="0.2">
      <c r="F3724" s="6"/>
      <c r="G3724" s="6"/>
      <c r="H3724" s="6"/>
      <c r="I3724" s="6"/>
      <c r="J3724" s="6"/>
      <c r="K3724" s="6"/>
      <c r="L3724" s="6"/>
      <c r="M3724" s="6"/>
      <c r="N3724" s="6"/>
      <c r="O3724" s="6"/>
      <c r="P3724" s="6"/>
      <c r="Q3724" s="6"/>
      <c r="R3724" s="6"/>
      <c r="S3724" s="6"/>
      <c r="T3724" s="6"/>
    </row>
    <row r="3725" spans="6:20" x14ac:dyDescent="0.2">
      <c r="F3725" s="6"/>
      <c r="G3725" s="6"/>
      <c r="H3725" s="6"/>
      <c r="I3725" s="6"/>
      <c r="J3725" s="6"/>
      <c r="K3725" s="6"/>
      <c r="L3725" s="6"/>
      <c r="M3725" s="6"/>
      <c r="N3725" s="6"/>
      <c r="O3725" s="6"/>
      <c r="P3725" s="6"/>
      <c r="Q3725" s="6"/>
      <c r="R3725" s="6"/>
      <c r="S3725" s="6"/>
      <c r="T3725" s="6"/>
    </row>
    <row r="3726" spans="6:20" x14ac:dyDescent="0.2">
      <c r="F3726" s="6"/>
      <c r="G3726" s="6"/>
      <c r="H3726" s="6"/>
      <c r="I3726" s="6"/>
      <c r="J3726" s="6"/>
      <c r="K3726" s="6"/>
      <c r="L3726" s="6"/>
      <c r="M3726" s="6"/>
      <c r="N3726" s="6"/>
      <c r="O3726" s="6"/>
      <c r="P3726" s="6"/>
      <c r="Q3726" s="6"/>
      <c r="R3726" s="6"/>
      <c r="S3726" s="6"/>
      <c r="T3726" s="6"/>
    </row>
    <row r="3727" spans="6:20" x14ac:dyDescent="0.2">
      <c r="F3727" s="6"/>
      <c r="G3727" s="6"/>
      <c r="H3727" s="6"/>
      <c r="I3727" s="6"/>
      <c r="J3727" s="6"/>
      <c r="K3727" s="6"/>
      <c r="L3727" s="6"/>
      <c r="M3727" s="6"/>
      <c r="N3727" s="6"/>
      <c r="O3727" s="6"/>
      <c r="P3727" s="6"/>
      <c r="Q3727" s="6"/>
      <c r="R3727" s="6"/>
      <c r="S3727" s="6"/>
      <c r="T3727" s="6"/>
    </row>
    <row r="3728" spans="6:20" x14ac:dyDescent="0.2">
      <c r="F3728" s="6"/>
      <c r="G3728" s="6"/>
      <c r="H3728" s="6"/>
      <c r="I3728" s="6"/>
      <c r="J3728" s="6"/>
      <c r="K3728" s="6"/>
      <c r="L3728" s="6"/>
      <c r="M3728" s="6"/>
      <c r="N3728" s="6"/>
      <c r="O3728" s="6"/>
      <c r="P3728" s="6"/>
      <c r="Q3728" s="6"/>
      <c r="R3728" s="6"/>
      <c r="S3728" s="6"/>
      <c r="T3728" s="6"/>
    </row>
    <row r="3729" spans="6:20" x14ac:dyDescent="0.2">
      <c r="F3729" s="6"/>
      <c r="G3729" s="6"/>
      <c r="H3729" s="6"/>
      <c r="I3729" s="6"/>
      <c r="J3729" s="6"/>
      <c r="K3729" s="6"/>
      <c r="L3729" s="6"/>
      <c r="M3729" s="6"/>
      <c r="N3729" s="6"/>
      <c r="O3729" s="6"/>
      <c r="P3729" s="6"/>
      <c r="Q3729" s="6"/>
      <c r="R3729" s="6"/>
      <c r="S3729" s="6"/>
      <c r="T3729" s="6"/>
    </row>
    <row r="3730" spans="6:20" x14ac:dyDescent="0.2">
      <c r="F3730" s="6"/>
      <c r="G3730" s="6"/>
      <c r="H3730" s="6"/>
      <c r="I3730" s="6"/>
      <c r="J3730" s="6"/>
      <c r="K3730" s="6"/>
      <c r="L3730" s="6"/>
      <c r="M3730" s="6"/>
      <c r="N3730" s="6"/>
      <c r="O3730" s="6"/>
      <c r="P3730" s="6"/>
      <c r="Q3730" s="6"/>
      <c r="R3730" s="6"/>
      <c r="S3730" s="6"/>
      <c r="T3730" s="6"/>
    </row>
    <row r="3731" spans="6:20" x14ac:dyDescent="0.2">
      <c r="F3731" s="6"/>
      <c r="G3731" s="6"/>
      <c r="H3731" s="6"/>
      <c r="I3731" s="6"/>
      <c r="J3731" s="6"/>
      <c r="K3731" s="6"/>
      <c r="L3731" s="6"/>
      <c r="M3731" s="6"/>
      <c r="N3731" s="6"/>
      <c r="O3731" s="6"/>
      <c r="P3731" s="6"/>
      <c r="Q3731" s="6"/>
      <c r="R3731" s="6"/>
      <c r="S3731" s="6"/>
      <c r="T3731" s="6"/>
    </row>
    <row r="3732" spans="6:20" x14ac:dyDescent="0.2">
      <c r="F3732" s="6"/>
      <c r="G3732" s="6"/>
      <c r="H3732" s="6"/>
      <c r="I3732" s="6"/>
      <c r="J3732" s="6"/>
      <c r="K3732" s="6"/>
      <c r="L3732" s="6"/>
      <c r="M3732" s="6"/>
      <c r="N3732" s="6"/>
      <c r="O3732" s="6"/>
      <c r="P3732" s="6"/>
      <c r="Q3732" s="6"/>
      <c r="R3732" s="6"/>
      <c r="S3732" s="6"/>
      <c r="T3732" s="6"/>
    </row>
    <row r="3733" spans="6:20" x14ac:dyDescent="0.2">
      <c r="F3733" s="6"/>
      <c r="G3733" s="6"/>
      <c r="H3733" s="6"/>
      <c r="I3733" s="6"/>
      <c r="J3733" s="6"/>
      <c r="K3733" s="6"/>
      <c r="L3733" s="6"/>
      <c r="M3733" s="6"/>
      <c r="N3733" s="6"/>
      <c r="O3733" s="6"/>
      <c r="P3733" s="6"/>
      <c r="Q3733" s="6"/>
      <c r="R3733" s="6"/>
      <c r="S3733" s="6"/>
      <c r="T3733" s="6"/>
    </row>
    <row r="3734" spans="6:20" x14ac:dyDescent="0.2">
      <c r="F3734" s="6"/>
      <c r="G3734" s="6"/>
      <c r="H3734" s="6"/>
      <c r="I3734" s="6"/>
      <c r="J3734" s="6"/>
      <c r="K3734" s="6"/>
      <c r="L3734" s="6"/>
      <c r="M3734" s="6"/>
      <c r="N3734" s="6"/>
      <c r="O3734" s="6"/>
      <c r="P3734" s="6"/>
      <c r="Q3734" s="6"/>
      <c r="R3734" s="6"/>
      <c r="S3734" s="6"/>
      <c r="T3734" s="6"/>
    </row>
    <row r="3735" spans="6:20" x14ac:dyDescent="0.2">
      <c r="F3735" s="6"/>
      <c r="G3735" s="6"/>
      <c r="H3735" s="6"/>
      <c r="I3735" s="6"/>
      <c r="J3735" s="6"/>
      <c r="K3735" s="6"/>
      <c r="L3735" s="6"/>
      <c r="M3735" s="6"/>
      <c r="N3735" s="6"/>
      <c r="O3735" s="6"/>
      <c r="P3735" s="6"/>
      <c r="Q3735" s="6"/>
      <c r="R3735" s="6"/>
      <c r="S3735" s="6"/>
      <c r="T3735" s="6"/>
    </row>
    <row r="3736" spans="6:20" x14ac:dyDescent="0.2">
      <c r="F3736" s="6"/>
      <c r="G3736" s="6"/>
      <c r="H3736" s="6"/>
      <c r="I3736" s="6"/>
      <c r="J3736" s="6"/>
      <c r="K3736" s="6"/>
      <c r="L3736" s="6"/>
      <c r="M3736" s="6"/>
      <c r="N3736" s="6"/>
      <c r="O3736" s="6"/>
      <c r="P3736" s="6"/>
      <c r="Q3736" s="6"/>
      <c r="R3736" s="6"/>
      <c r="S3736" s="6"/>
      <c r="T3736" s="6"/>
    </row>
    <row r="3737" spans="6:20" x14ac:dyDescent="0.2">
      <c r="F3737" s="6"/>
      <c r="G3737" s="6"/>
      <c r="H3737" s="6"/>
      <c r="I3737" s="6"/>
      <c r="J3737" s="6"/>
      <c r="K3737" s="6"/>
      <c r="L3737" s="6"/>
      <c r="M3737" s="6"/>
      <c r="N3737" s="6"/>
      <c r="O3737" s="6"/>
      <c r="P3737" s="6"/>
      <c r="Q3737" s="6"/>
      <c r="R3737" s="6"/>
      <c r="S3737" s="6"/>
      <c r="T3737" s="6"/>
    </row>
    <row r="3738" spans="6:20" x14ac:dyDescent="0.2">
      <c r="F3738" s="6"/>
      <c r="G3738" s="6"/>
      <c r="H3738" s="6"/>
      <c r="I3738" s="6"/>
      <c r="J3738" s="6"/>
      <c r="K3738" s="6"/>
      <c r="L3738" s="6"/>
      <c r="M3738" s="6"/>
      <c r="N3738" s="6"/>
      <c r="O3738" s="6"/>
      <c r="P3738" s="6"/>
      <c r="Q3738" s="6"/>
      <c r="R3738" s="6"/>
      <c r="S3738" s="6"/>
      <c r="T3738" s="6"/>
    </row>
    <row r="3739" spans="6:20" x14ac:dyDescent="0.2">
      <c r="F3739" s="6"/>
      <c r="G3739" s="6"/>
      <c r="H3739" s="6"/>
      <c r="I3739" s="6"/>
      <c r="J3739" s="6"/>
      <c r="K3739" s="6"/>
      <c r="L3739" s="6"/>
      <c r="M3739" s="6"/>
      <c r="N3739" s="6"/>
      <c r="O3739" s="6"/>
      <c r="P3739" s="6"/>
      <c r="Q3739" s="6"/>
      <c r="R3739" s="6"/>
      <c r="S3739" s="6"/>
      <c r="T3739" s="6"/>
    </row>
    <row r="3740" spans="6:20" x14ac:dyDescent="0.2">
      <c r="F3740" s="6"/>
      <c r="G3740" s="6"/>
      <c r="H3740" s="6"/>
      <c r="I3740" s="6"/>
      <c r="J3740" s="6"/>
      <c r="K3740" s="6"/>
      <c r="L3740" s="6"/>
      <c r="M3740" s="6"/>
      <c r="N3740" s="6"/>
      <c r="O3740" s="6"/>
      <c r="P3740" s="6"/>
      <c r="Q3740" s="6"/>
      <c r="R3740" s="6"/>
      <c r="S3740" s="6"/>
      <c r="T3740" s="6"/>
    </row>
    <row r="3741" spans="6:20" x14ac:dyDescent="0.2">
      <c r="F3741" s="6"/>
      <c r="G3741" s="6"/>
      <c r="H3741" s="6"/>
      <c r="I3741" s="6"/>
      <c r="J3741" s="6"/>
      <c r="K3741" s="6"/>
      <c r="L3741" s="6"/>
      <c r="M3741" s="6"/>
      <c r="N3741" s="6"/>
      <c r="O3741" s="6"/>
      <c r="P3741" s="6"/>
      <c r="Q3741" s="6"/>
      <c r="R3741" s="6"/>
      <c r="S3741" s="6"/>
      <c r="T3741" s="6"/>
    </row>
    <row r="3742" spans="6:20" x14ac:dyDescent="0.2">
      <c r="F3742" s="6"/>
      <c r="G3742" s="6"/>
      <c r="H3742" s="6"/>
      <c r="I3742" s="6"/>
      <c r="J3742" s="6"/>
      <c r="K3742" s="6"/>
      <c r="L3742" s="6"/>
      <c r="M3742" s="6"/>
      <c r="N3742" s="6"/>
      <c r="O3742" s="6"/>
      <c r="P3742" s="6"/>
      <c r="Q3742" s="6"/>
      <c r="R3742" s="6"/>
      <c r="S3742" s="6"/>
      <c r="T3742" s="6"/>
    </row>
    <row r="3743" spans="6:20" x14ac:dyDescent="0.2">
      <c r="F3743" s="6"/>
      <c r="G3743" s="6"/>
      <c r="H3743" s="6"/>
      <c r="I3743" s="6"/>
      <c r="J3743" s="6"/>
      <c r="K3743" s="6"/>
      <c r="L3743" s="6"/>
      <c r="M3743" s="6"/>
      <c r="N3743" s="6"/>
      <c r="O3743" s="6"/>
      <c r="P3743" s="6"/>
      <c r="Q3743" s="6"/>
      <c r="R3743" s="6"/>
      <c r="S3743" s="6"/>
      <c r="T3743" s="6"/>
    </row>
    <row r="3744" spans="6:20" x14ac:dyDescent="0.2">
      <c r="F3744" s="6"/>
      <c r="G3744" s="6"/>
      <c r="H3744" s="6"/>
      <c r="I3744" s="6"/>
      <c r="J3744" s="6"/>
      <c r="K3744" s="6"/>
      <c r="L3744" s="6"/>
      <c r="M3744" s="6"/>
      <c r="N3744" s="6"/>
      <c r="O3744" s="6"/>
      <c r="P3744" s="6"/>
      <c r="Q3744" s="6"/>
      <c r="R3744" s="6"/>
      <c r="S3744" s="6"/>
      <c r="T3744" s="6"/>
    </row>
    <row r="3745" spans="6:20" x14ac:dyDescent="0.2">
      <c r="F3745" s="6"/>
      <c r="G3745" s="6"/>
      <c r="H3745" s="6"/>
      <c r="I3745" s="6"/>
      <c r="J3745" s="6"/>
      <c r="K3745" s="6"/>
      <c r="L3745" s="6"/>
      <c r="M3745" s="6"/>
      <c r="N3745" s="6"/>
      <c r="O3745" s="6"/>
      <c r="P3745" s="6"/>
      <c r="Q3745" s="6"/>
      <c r="R3745" s="6"/>
      <c r="S3745" s="6"/>
      <c r="T3745" s="6"/>
    </row>
    <row r="3746" spans="6:20" x14ac:dyDescent="0.2">
      <c r="F3746" s="6"/>
      <c r="G3746" s="6"/>
      <c r="H3746" s="6"/>
      <c r="I3746" s="6"/>
      <c r="J3746" s="6"/>
      <c r="K3746" s="6"/>
      <c r="L3746" s="6"/>
      <c r="M3746" s="6"/>
      <c r="N3746" s="6"/>
      <c r="O3746" s="6"/>
      <c r="P3746" s="6"/>
      <c r="Q3746" s="6"/>
      <c r="R3746" s="6"/>
      <c r="S3746" s="6"/>
      <c r="T3746" s="6"/>
    </row>
    <row r="3747" spans="6:20" x14ac:dyDescent="0.2">
      <c r="F3747" s="6"/>
      <c r="G3747" s="6"/>
      <c r="H3747" s="6"/>
      <c r="I3747" s="6"/>
      <c r="J3747" s="6"/>
      <c r="K3747" s="6"/>
      <c r="L3747" s="6"/>
      <c r="M3747" s="6"/>
      <c r="N3747" s="6"/>
      <c r="O3747" s="6"/>
      <c r="P3747" s="6"/>
      <c r="Q3747" s="6"/>
      <c r="R3747" s="6"/>
      <c r="S3747" s="6"/>
      <c r="T3747" s="6"/>
    </row>
    <row r="3748" spans="6:20" x14ac:dyDescent="0.2">
      <c r="F3748" s="6"/>
      <c r="G3748" s="6"/>
      <c r="H3748" s="6"/>
      <c r="I3748" s="6"/>
      <c r="J3748" s="6"/>
      <c r="K3748" s="6"/>
      <c r="L3748" s="6"/>
      <c r="M3748" s="6"/>
      <c r="N3748" s="6"/>
      <c r="O3748" s="6"/>
      <c r="P3748" s="6"/>
      <c r="Q3748" s="6"/>
      <c r="R3748" s="6"/>
      <c r="S3748" s="6"/>
      <c r="T3748" s="6"/>
    </row>
    <row r="3749" spans="6:20" x14ac:dyDescent="0.2">
      <c r="F3749" s="6"/>
      <c r="G3749" s="6"/>
      <c r="H3749" s="6"/>
      <c r="I3749" s="6"/>
      <c r="J3749" s="6"/>
      <c r="K3749" s="6"/>
      <c r="L3749" s="6"/>
      <c r="M3749" s="6"/>
      <c r="N3749" s="6"/>
      <c r="O3749" s="6"/>
      <c r="P3749" s="6"/>
      <c r="Q3749" s="6"/>
      <c r="R3749" s="6"/>
      <c r="S3749" s="6"/>
      <c r="T3749" s="6"/>
    </row>
    <row r="3750" spans="6:20" x14ac:dyDescent="0.2">
      <c r="F3750" s="6"/>
      <c r="G3750" s="6"/>
      <c r="H3750" s="6"/>
      <c r="I3750" s="6"/>
      <c r="J3750" s="6"/>
      <c r="K3750" s="6"/>
      <c r="L3750" s="6"/>
      <c r="M3750" s="6"/>
      <c r="N3750" s="6"/>
      <c r="O3750" s="6"/>
      <c r="P3750" s="6"/>
      <c r="Q3750" s="6"/>
      <c r="R3750" s="6"/>
      <c r="S3750" s="6"/>
      <c r="T3750" s="6"/>
    </row>
    <row r="3751" spans="6:20" x14ac:dyDescent="0.2">
      <c r="F3751" s="6"/>
      <c r="G3751" s="6"/>
      <c r="H3751" s="6"/>
      <c r="I3751" s="6"/>
      <c r="J3751" s="6"/>
      <c r="K3751" s="6"/>
      <c r="L3751" s="6"/>
      <c r="M3751" s="6"/>
      <c r="N3751" s="6"/>
      <c r="O3751" s="6"/>
      <c r="P3751" s="6"/>
      <c r="Q3751" s="6"/>
      <c r="R3751" s="6"/>
      <c r="S3751" s="6"/>
      <c r="T3751" s="6"/>
    </row>
    <row r="3752" spans="6:20" x14ac:dyDescent="0.2">
      <c r="F3752" s="6"/>
      <c r="G3752" s="6"/>
      <c r="H3752" s="6"/>
      <c r="I3752" s="6"/>
      <c r="J3752" s="6"/>
      <c r="K3752" s="6"/>
      <c r="L3752" s="6"/>
      <c r="M3752" s="6"/>
      <c r="N3752" s="6"/>
      <c r="O3752" s="6"/>
      <c r="P3752" s="6"/>
      <c r="Q3752" s="6"/>
      <c r="R3752" s="6"/>
      <c r="S3752" s="6"/>
      <c r="T3752" s="6"/>
    </row>
    <row r="3753" spans="6:20" x14ac:dyDescent="0.2">
      <c r="F3753" s="6"/>
      <c r="G3753" s="6"/>
      <c r="H3753" s="6"/>
      <c r="I3753" s="6"/>
      <c r="J3753" s="6"/>
      <c r="K3753" s="6"/>
      <c r="L3753" s="6"/>
      <c r="M3753" s="6"/>
      <c r="N3753" s="6"/>
      <c r="O3753" s="6"/>
      <c r="P3753" s="6"/>
      <c r="Q3753" s="6"/>
      <c r="R3753" s="6"/>
      <c r="S3753" s="6"/>
      <c r="T3753" s="6"/>
    </row>
    <row r="3754" spans="6:20" x14ac:dyDescent="0.2">
      <c r="F3754" s="6"/>
      <c r="G3754" s="6"/>
      <c r="H3754" s="6"/>
      <c r="I3754" s="6"/>
      <c r="J3754" s="6"/>
      <c r="K3754" s="6"/>
      <c r="L3754" s="6"/>
      <c r="M3754" s="6"/>
      <c r="N3754" s="6"/>
      <c r="O3754" s="6"/>
      <c r="P3754" s="6"/>
      <c r="Q3754" s="6"/>
      <c r="R3754" s="6"/>
      <c r="S3754" s="6"/>
      <c r="T3754" s="6"/>
    </row>
    <row r="3755" spans="6:20" x14ac:dyDescent="0.2">
      <c r="F3755" s="6"/>
      <c r="G3755" s="6"/>
      <c r="H3755" s="6"/>
      <c r="I3755" s="6"/>
      <c r="J3755" s="6"/>
      <c r="K3755" s="6"/>
      <c r="L3755" s="6"/>
      <c r="M3755" s="6"/>
      <c r="N3755" s="6"/>
      <c r="O3755" s="6"/>
      <c r="P3755" s="6"/>
      <c r="Q3755" s="6"/>
      <c r="R3755" s="6"/>
      <c r="S3755" s="6"/>
      <c r="T3755" s="6"/>
    </row>
    <row r="3756" spans="6:20" x14ac:dyDescent="0.2">
      <c r="F3756" s="6"/>
      <c r="G3756" s="6"/>
      <c r="H3756" s="6"/>
      <c r="I3756" s="6"/>
      <c r="J3756" s="6"/>
      <c r="K3756" s="6"/>
      <c r="L3756" s="6"/>
      <c r="M3756" s="6"/>
      <c r="N3756" s="6"/>
      <c r="O3756" s="6"/>
      <c r="P3756" s="6"/>
      <c r="Q3756" s="6"/>
      <c r="R3756" s="6"/>
      <c r="S3756" s="6"/>
      <c r="T3756" s="6"/>
    </row>
    <row r="3757" spans="6:20" x14ac:dyDescent="0.2">
      <c r="F3757" s="6"/>
      <c r="G3757" s="6"/>
      <c r="H3757" s="6"/>
      <c r="I3757" s="6"/>
      <c r="J3757" s="6"/>
      <c r="K3757" s="6"/>
      <c r="L3757" s="6"/>
      <c r="M3757" s="6"/>
      <c r="N3757" s="6"/>
      <c r="O3757" s="6"/>
      <c r="P3757" s="6"/>
      <c r="Q3757" s="6"/>
      <c r="R3757" s="6"/>
      <c r="S3757" s="6"/>
      <c r="T3757" s="6"/>
    </row>
    <row r="3758" spans="6:20" x14ac:dyDescent="0.2">
      <c r="F3758" s="6"/>
      <c r="G3758" s="6"/>
      <c r="H3758" s="6"/>
      <c r="I3758" s="6"/>
      <c r="J3758" s="6"/>
      <c r="K3758" s="6"/>
      <c r="L3758" s="6"/>
      <c r="M3758" s="6"/>
      <c r="N3758" s="6"/>
      <c r="O3758" s="6"/>
      <c r="P3758" s="6"/>
      <c r="Q3758" s="6"/>
      <c r="R3758" s="6"/>
      <c r="S3758" s="6"/>
      <c r="T3758" s="6"/>
    </row>
    <row r="3759" spans="6:20" x14ac:dyDescent="0.2">
      <c r="F3759" s="6"/>
      <c r="G3759" s="6"/>
      <c r="H3759" s="6"/>
      <c r="I3759" s="6"/>
      <c r="J3759" s="6"/>
      <c r="K3759" s="6"/>
      <c r="L3759" s="6"/>
      <c r="M3759" s="6"/>
      <c r="N3759" s="6"/>
      <c r="O3759" s="6"/>
      <c r="P3759" s="6"/>
      <c r="Q3759" s="6"/>
      <c r="R3759" s="6"/>
      <c r="S3759" s="6"/>
      <c r="T3759" s="6"/>
    </row>
    <row r="3760" spans="6:20" x14ac:dyDescent="0.2">
      <c r="F3760" s="6"/>
      <c r="G3760" s="6"/>
      <c r="H3760" s="6"/>
      <c r="I3760" s="6"/>
      <c r="J3760" s="6"/>
      <c r="K3760" s="6"/>
      <c r="L3760" s="6"/>
      <c r="M3760" s="6"/>
      <c r="N3760" s="6"/>
      <c r="O3760" s="6"/>
      <c r="P3760" s="6"/>
      <c r="Q3760" s="6"/>
      <c r="R3760" s="6"/>
      <c r="S3760" s="6"/>
      <c r="T3760" s="6"/>
    </row>
    <row r="3761" spans="6:20" x14ac:dyDescent="0.2">
      <c r="F3761" s="6"/>
      <c r="G3761" s="6"/>
      <c r="H3761" s="6"/>
      <c r="I3761" s="6"/>
      <c r="J3761" s="6"/>
      <c r="K3761" s="6"/>
      <c r="L3761" s="6"/>
      <c r="M3761" s="6"/>
      <c r="N3761" s="6"/>
      <c r="O3761" s="6"/>
      <c r="P3761" s="6"/>
      <c r="Q3761" s="6"/>
      <c r="R3761" s="6"/>
      <c r="S3761" s="6"/>
      <c r="T3761" s="6"/>
    </row>
    <row r="3762" spans="6:20" x14ac:dyDescent="0.2">
      <c r="F3762" s="6"/>
      <c r="G3762" s="6"/>
      <c r="H3762" s="6"/>
      <c r="I3762" s="6"/>
      <c r="J3762" s="6"/>
      <c r="K3762" s="6"/>
      <c r="L3762" s="6"/>
      <c r="M3762" s="6"/>
      <c r="N3762" s="6"/>
      <c r="O3762" s="6"/>
      <c r="P3762" s="6"/>
      <c r="Q3762" s="6"/>
      <c r="R3762" s="6"/>
      <c r="S3762" s="6"/>
      <c r="T3762" s="6"/>
    </row>
    <row r="3763" spans="6:20" x14ac:dyDescent="0.2">
      <c r="F3763" s="6"/>
      <c r="G3763" s="6"/>
      <c r="H3763" s="6"/>
      <c r="I3763" s="6"/>
      <c r="J3763" s="6"/>
      <c r="K3763" s="6"/>
      <c r="L3763" s="6"/>
      <c r="M3763" s="6"/>
      <c r="N3763" s="6"/>
      <c r="O3763" s="6"/>
      <c r="P3763" s="6"/>
      <c r="Q3763" s="6"/>
      <c r="R3763" s="6"/>
      <c r="S3763" s="6"/>
      <c r="T3763" s="6"/>
    </row>
    <row r="3764" spans="6:20" x14ac:dyDescent="0.2">
      <c r="F3764" s="6"/>
      <c r="G3764" s="6"/>
      <c r="H3764" s="6"/>
      <c r="I3764" s="6"/>
      <c r="J3764" s="6"/>
      <c r="K3764" s="6"/>
      <c r="L3764" s="6"/>
      <c r="M3764" s="6"/>
      <c r="N3764" s="6"/>
      <c r="O3764" s="6"/>
      <c r="P3764" s="6"/>
      <c r="Q3764" s="6"/>
      <c r="R3764" s="6"/>
      <c r="S3764" s="6"/>
      <c r="T3764" s="6"/>
    </row>
    <row r="3765" spans="6:20" x14ac:dyDescent="0.2">
      <c r="F3765" s="6"/>
      <c r="G3765" s="6"/>
      <c r="H3765" s="6"/>
      <c r="I3765" s="6"/>
      <c r="J3765" s="6"/>
      <c r="K3765" s="6"/>
      <c r="L3765" s="6"/>
      <c r="M3765" s="6"/>
      <c r="N3765" s="6"/>
      <c r="O3765" s="6"/>
      <c r="P3765" s="6"/>
      <c r="Q3765" s="6"/>
      <c r="R3765" s="6"/>
      <c r="S3765" s="6"/>
      <c r="T3765" s="6"/>
    </row>
    <row r="3766" spans="6:20" x14ac:dyDescent="0.2">
      <c r="F3766" s="6"/>
      <c r="G3766" s="6"/>
      <c r="H3766" s="6"/>
      <c r="I3766" s="6"/>
      <c r="J3766" s="6"/>
      <c r="K3766" s="6"/>
      <c r="L3766" s="6"/>
      <c r="M3766" s="6"/>
      <c r="N3766" s="6"/>
      <c r="O3766" s="6"/>
      <c r="P3766" s="6"/>
      <c r="Q3766" s="6"/>
      <c r="R3766" s="6"/>
      <c r="S3766" s="6"/>
      <c r="T3766" s="6"/>
    </row>
    <row r="3767" spans="6:20" x14ac:dyDescent="0.2">
      <c r="F3767" s="6"/>
      <c r="G3767" s="6"/>
      <c r="H3767" s="6"/>
      <c r="I3767" s="6"/>
      <c r="J3767" s="6"/>
      <c r="K3767" s="6"/>
      <c r="L3767" s="6"/>
      <c r="M3767" s="6"/>
      <c r="N3767" s="6"/>
      <c r="O3767" s="6"/>
      <c r="P3767" s="6"/>
      <c r="Q3767" s="6"/>
      <c r="R3767" s="6"/>
      <c r="S3767" s="6"/>
      <c r="T3767" s="6"/>
    </row>
    <row r="3768" spans="6:20" x14ac:dyDescent="0.2">
      <c r="F3768" s="6"/>
      <c r="G3768" s="6"/>
      <c r="H3768" s="6"/>
      <c r="I3768" s="6"/>
      <c r="J3768" s="6"/>
      <c r="K3768" s="6"/>
      <c r="L3768" s="6"/>
      <c r="M3768" s="6"/>
      <c r="N3768" s="6"/>
      <c r="O3768" s="6"/>
      <c r="P3768" s="6"/>
      <c r="Q3768" s="6"/>
      <c r="R3768" s="6"/>
      <c r="S3768" s="6"/>
      <c r="T3768" s="6"/>
    </row>
    <row r="3769" spans="6:20" x14ac:dyDescent="0.2">
      <c r="F3769" s="6"/>
      <c r="G3769" s="6"/>
      <c r="H3769" s="6"/>
      <c r="I3769" s="6"/>
      <c r="J3769" s="6"/>
      <c r="K3769" s="6"/>
      <c r="L3769" s="6"/>
      <c r="M3769" s="6"/>
      <c r="N3769" s="6"/>
      <c r="O3769" s="6"/>
      <c r="P3769" s="6"/>
      <c r="Q3769" s="6"/>
      <c r="R3769" s="6"/>
      <c r="S3769" s="6"/>
      <c r="T3769" s="6"/>
    </row>
    <row r="3770" spans="6:20" x14ac:dyDescent="0.2">
      <c r="F3770" s="6"/>
      <c r="G3770" s="6"/>
      <c r="H3770" s="6"/>
      <c r="I3770" s="6"/>
      <c r="J3770" s="6"/>
      <c r="K3770" s="6"/>
      <c r="L3770" s="6"/>
      <c r="M3770" s="6"/>
      <c r="N3770" s="6"/>
      <c r="O3770" s="6"/>
      <c r="P3770" s="6"/>
      <c r="Q3770" s="6"/>
      <c r="R3770" s="6"/>
      <c r="S3770" s="6"/>
      <c r="T3770" s="6"/>
    </row>
    <row r="3771" spans="6:20" x14ac:dyDescent="0.2">
      <c r="F3771" s="6"/>
      <c r="G3771" s="6"/>
      <c r="H3771" s="6"/>
      <c r="I3771" s="6"/>
      <c r="J3771" s="6"/>
      <c r="K3771" s="6"/>
      <c r="L3771" s="6"/>
      <c r="M3771" s="6"/>
      <c r="N3771" s="6"/>
      <c r="O3771" s="6"/>
      <c r="P3771" s="6"/>
      <c r="Q3771" s="6"/>
      <c r="R3771" s="6"/>
      <c r="S3771" s="6"/>
      <c r="T3771" s="6"/>
    </row>
    <row r="3772" spans="6:20" x14ac:dyDescent="0.2">
      <c r="F3772" s="6"/>
      <c r="G3772" s="6"/>
      <c r="H3772" s="6"/>
      <c r="I3772" s="6"/>
      <c r="J3772" s="6"/>
      <c r="K3772" s="6"/>
      <c r="L3772" s="6"/>
      <c r="M3772" s="6"/>
      <c r="N3772" s="6"/>
      <c r="O3772" s="6"/>
      <c r="P3772" s="6"/>
      <c r="Q3772" s="6"/>
      <c r="R3772" s="6"/>
      <c r="S3772" s="6"/>
      <c r="T3772" s="6"/>
    </row>
    <row r="3773" spans="6:20" x14ac:dyDescent="0.2">
      <c r="F3773" s="6"/>
      <c r="G3773" s="6"/>
      <c r="H3773" s="6"/>
      <c r="I3773" s="6"/>
      <c r="J3773" s="6"/>
      <c r="K3773" s="6"/>
      <c r="L3773" s="6"/>
      <c r="M3773" s="6"/>
      <c r="N3773" s="6"/>
      <c r="O3773" s="6"/>
      <c r="P3773" s="6"/>
      <c r="Q3773" s="6"/>
      <c r="R3773" s="6"/>
      <c r="S3773" s="6"/>
      <c r="T3773" s="6"/>
    </row>
    <row r="3774" spans="6:20" x14ac:dyDescent="0.2">
      <c r="F3774" s="6"/>
      <c r="G3774" s="6"/>
      <c r="H3774" s="6"/>
      <c r="I3774" s="6"/>
      <c r="J3774" s="6"/>
      <c r="K3774" s="6"/>
      <c r="L3774" s="6"/>
      <c r="M3774" s="6"/>
      <c r="N3774" s="6"/>
      <c r="O3774" s="6"/>
      <c r="P3774" s="6"/>
      <c r="Q3774" s="6"/>
      <c r="R3774" s="6"/>
      <c r="S3774" s="6"/>
      <c r="T3774" s="6"/>
    </row>
    <row r="3775" spans="6:20" x14ac:dyDescent="0.2">
      <c r="F3775" s="6"/>
      <c r="G3775" s="6"/>
      <c r="H3775" s="6"/>
      <c r="I3775" s="6"/>
      <c r="J3775" s="6"/>
      <c r="K3775" s="6"/>
      <c r="L3775" s="6"/>
      <c r="M3775" s="6"/>
      <c r="N3775" s="6"/>
      <c r="O3775" s="6"/>
      <c r="P3775" s="6"/>
      <c r="Q3775" s="6"/>
      <c r="R3775" s="6"/>
      <c r="S3775" s="6"/>
      <c r="T3775" s="6"/>
    </row>
    <row r="3776" spans="6:20" x14ac:dyDescent="0.2">
      <c r="F3776" s="6"/>
      <c r="G3776" s="6"/>
      <c r="H3776" s="6"/>
      <c r="I3776" s="6"/>
      <c r="J3776" s="6"/>
      <c r="K3776" s="6"/>
      <c r="L3776" s="6"/>
      <c r="M3776" s="6"/>
      <c r="N3776" s="6"/>
      <c r="O3776" s="6"/>
      <c r="P3776" s="6"/>
      <c r="Q3776" s="6"/>
      <c r="R3776" s="6"/>
      <c r="S3776" s="6"/>
      <c r="T3776" s="6"/>
    </row>
    <row r="3777" spans="6:20" x14ac:dyDescent="0.2">
      <c r="F3777" s="6"/>
      <c r="G3777" s="6"/>
      <c r="H3777" s="6"/>
      <c r="I3777" s="6"/>
      <c r="J3777" s="6"/>
      <c r="K3777" s="6"/>
      <c r="L3777" s="6"/>
      <c r="M3777" s="6"/>
      <c r="N3777" s="6"/>
      <c r="O3777" s="6"/>
      <c r="P3777" s="6"/>
      <c r="Q3777" s="6"/>
      <c r="R3777" s="6"/>
      <c r="S3777" s="6"/>
      <c r="T3777" s="6"/>
    </row>
    <row r="3778" spans="6:20" x14ac:dyDescent="0.2">
      <c r="F3778" s="6"/>
      <c r="G3778" s="6"/>
      <c r="H3778" s="6"/>
      <c r="I3778" s="6"/>
      <c r="J3778" s="6"/>
      <c r="K3778" s="6"/>
      <c r="L3778" s="6"/>
      <c r="M3778" s="6"/>
      <c r="N3778" s="6"/>
      <c r="O3778" s="6"/>
      <c r="P3778" s="6"/>
      <c r="Q3778" s="6"/>
      <c r="R3778" s="6"/>
      <c r="S3778" s="6"/>
      <c r="T3778" s="6"/>
    </row>
    <row r="3779" spans="6:20" x14ac:dyDescent="0.2">
      <c r="F3779" s="6"/>
      <c r="G3779" s="6"/>
      <c r="H3779" s="6"/>
      <c r="I3779" s="6"/>
      <c r="J3779" s="6"/>
      <c r="K3779" s="6"/>
      <c r="L3779" s="6"/>
      <c r="M3779" s="6"/>
      <c r="N3779" s="6"/>
      <c r="O3779" s="6"/>
      <c r="P3779" s="6"/>
      <c r="Q3779" s="6"/>
      <c r="R3779" s="6"/>
      <c r="S3779" s="6"/>
      <c r="T3779" s="6"/>
    </row>
    <row r="3780" spans="6:20" x14ac:dyDescent="0.2">
      <c r="F3780" s="6"/>
      <c r="G3780" s="6"/>
      <c r="H3780" s="6"/>
      <c r="I3780" s="6"/>
      <c r="J3780" s="6"/>
      <c r="K3780" s="6"/>
      <c r="L3780" s="6"/>
      <c r="M3780" s="6"/>
      <c r="N3780" s="6"/>
      <c r="O3780" s="6"/>
      <c r="P3780" s="6"/>
      <c r="Q3780" s="6"/>
      <c r="R3780" s="6"/>
      <c r="S3780" s="6"/>
      <c r="T3780" s="6"/>
    </row>
    <row r="3781" spans="6:20" x14ac:dyDescent="0.2">
      <c r="F3781" s="6"/>
      <c r="G3781" s="6"/>
      <c r="H3781" s="6"/>
      <c r="I3781" s="6"/>
      <c r="J3781" s="6"/>
      <c r="K3781" s="6"/>
      <c r="L3781" s="6"/>
      <c r="M3781" s="6"/>
      <c r="N3781" s="6"/>
      <c r="O3781" s="6"/>
      <c r="P3781" s="6"/>
      <c r="Q3781" s="6"/>
      <c r="R3781" s="6"/>
      <c r="S3781" s="6"/>
      <c r="T3781" s="6"/>
    </row>
    <row r="3782" spans="6:20" x14ac:dyDescent="0.2">
      <c r="F3782" s="6"/>
      <c r="G3782" s="6"/>
      <c r="H3782" s="6"/>
      <c r="I3782" s="6"/>
      <c r="J3782" s="6"/>
      <c r="K3782" s="6"/>
      <c r="L3782" s="6"/>
      <c r="M3782" s="6"/>
      <c r="N3782" s="6"/>
      <c r="O3782" s="6"/>
      <c r="P3782" s="6"/>
      <c r="Q3782" s="6"/>
      <c r="R3782" s="6"/>
      <c r="S3782" s="6"/>
      <c r="T3782" s="6"/>
    </row>
    <row r="3783" spans="6:20" x14ac:dyDescent="0.2">
      <c r="F3783" s="6"/>
      <c r="G3783" s="6"/>
      <c r="H3783" s="6"/>
      <c r="I3783" s="6"/>
      <c r="J3783" s="6"/>
      <c r="K3783" s="6"/>
      <c r="L3783" s="6"/>
      <c r="M3783" s="6"/>
      <c r="N3783" s="6"/>
      <c r="O3783" s="6"/>
      <c r="P3783" s="6"/>
      <c r="Q3783" s="6"/>
      <c r="R3783" s="6"/>
      <c r="S3783" s="6"/>
      <c r="T3783" s="6"/>
    </row>
    <row r="3784" spans="6:20" x14ac:dyDescent="0.2">
      <c r="F3784" s="6"/>
      <c r="G3784" s="6"/>
      <c r="H3784" s="6"/>
      <c r="I3784" s="6"/>
      <c r="J3784" s="6"/>
      <c r="K3784" s="6"/>
      <c r="L3784" s="6"/>
      <c r="M3784" s="6"/>
      <c r="N3784" s="6"/>
      <c r="O3784" s="6"/>
      <c r="P3784" s="6"/>
      <c r="Q3784" s="6"/>
      <c r="R3784" s="6"/>
      <c r="S3784" s="6"/>
      <c r="T3784" s="6"/>
    </row>
    <row r="3785" spans="6:20" x14ac:dyDescent="0.2">
      <c r="F3785" s="6"/>
      <c r="G3785" s="6"/>
      <c r="H3785" s="6"/>
      <c r="I3785" s="6"/>
      <c r="J3785" s="6"/>
      <c r="K3785" s="6"/>
      <c r="L3785" s="6"/>
      <c r="M3785" s="6"/>
      <c r="N3785" s="6"/>
      <c r="O3785" s="6"/>
      <c r="P3785" s="6"/>
      <c r="Q3785" s="6"/>
      <c r="R3785" s="6"/>
      <c r="S3785" s="6"/>
      <c r="T3785" s="6"/>
    </row>
    <row r="3786" spans="6:20" x14ac:dyDescent="0.2">
      <c r="F3786" s="6"/>
      <c r="G3786" s="6"/>
      <c r="H3786" s="6"/>
      <c r="I3786" s="6"/>
      <c r="J3786" s="6"/>
      <c r="K3786" s="6"/>
      <c r="L3786" s="6"/>
      <c r="M3786" s="6"/>
      <c r="N3786" s="6"/>
      <c r="O3786" s="6"/>
      <c r="P3786" s="6"/>
      <c r="Q3786" s="6"/>
      <c r="R3786" s="6"/>
      <c r="S3786" s="6"/>
      <c r="T3786" s="6"/>
    </row>
    <row r="3787" spans="6:20" x14ac:dyDescent="0.2">
      <c r="F3787" s="6"/>
      <c r="G3787" s="6"/>
      <c r="H3787" s="6"/>
      <c r="I3787" s="6"/>
      <c r="J3787" s="6"/>
      <c r="K3787" s="6"/>
      <c r="L3787" s="6"/>
      <c r="M3787" s="6"/>
      <c r="N3787" s="6"/>
      <c r="O3787" s="6"/>
      <c r="P3787" s="6"/>
      <c r="Q3787" s="6"/>
      <c r="R3787" s="6"/>
      <c r="S3787" s="6"/>
      <c r="T3787" s="6"/>
    </row>
    <row r="3788" spans="6:20" x14ac:dyDescent="0.2">
      <c r="F3788" s="6"/>
      <c r="G3788" s="6"/>
      <c r="H3788" s="6"/>
      <c r="I3788" s="6"/>
      <c r="J3788" s="6"/>
      <c r="K3788" s="6"/>
      <c r="L3788" s="6"/>
      <c r="M3788" s="6"/>
      <c r="N3788" s="6"/>
      <c r="O3788" s="6"/>
      <c r="P3788" s="6"/>
      <c r="Q3788" s="6"/>
      <c r="R3788" s="6"/>
      <c r="S3788" s="6"/>
      <c r="T3788" s="6"/>
    </row>
    <row r="3789" spans="6:20" x14ac:dyDescent="0.2">
      <c r="F3789" s="6"/>
      <c r="G3789" s="6"/>
      <c r="H3789" s="6"/>
      <c r="I3789" s="6"/>
      <c r="J3789" s="6"/>
      <c r="K3789" s="6"/>
      <c r="L3789" s="6"/>
      <c r="M3789" s="6"/>
      <c r="N3789" s="6"/>
      <c r="O3789" s="6"/>
      <c r="P3789" s="6"/>
      <c r="Q3789" s="6"/>
      <c r="R3789" s="6"/>
      <c r="S3789" s="6"/>
      <c r="T3789" s="6"/>
    </row>
    <row r="3790" spans="6:20" x14ac:dyDescent="0.2">
      <c r="F3790" s="6"/>
      <c r="G3790" s="6"/>
      <c r="H3790" s="6"/>
      <c r="I3790" s="6"/>
      <c r="J3790" s="6"/>
      <c r="K3790" s="6"/>
      <c r="L3790" s="6"/>
      <c r="M3790" s="6"/>
      <c r="N3790" s="6"/>
      <c r="O3790" s="6"/>
      <c r="P3790" s="6"/>
      <c r="Q3790" s="6"/>
      <c r="R3790" s="6"/>
      <c r="S3790" s="6"/>
      <c r="T3790" s="6"/>
    </row>
    <row r="3791" spans="6:20" x14ac:dyDescent="0.2">
      <c r="F3791" s="6"/>
      <c r="G3791" s="6"/>
      <c r="H3791" s="6"/>
      <c r="I3791" s="6"/>
      <c r="J3791" s="6"/>
      <c r="K3791" s="6"/>
      <c r="L3791" s="6"/>
      <c r="M3791" s="6"/>
      <c r="N3791" s="6"/>
      <c r="O3791" s="6"/>
      <c r="P3791" s="6"/>
      <c r="Q3791" s="6"/>
      <c r="R3791" s="6"/>
      <c r="S3791" s="6"/>
      <c r="T3791" s="6"/>
    </row>
    <row r="3792" spans="6:20" x14ac:dyDescent="0.2">
      <c r="F3792" s="6"/>
      <c r="G3792" s="6"/>
      <c r="H3792" s="6"/>
      <c r="I3792" s="6"/>
      <c r="J3792" s="6"/>
      <c r="K3792" s="6"/>
      <c r="L3792" s="6"/>
      <c r="M3792" s="6"/>
      <c r="N3792" s="6"/>
      <c r="O3792" s="6"/>
      <c r="P3792" s="6"/>
      <c r="Q3792" s="6"/>
      <c r="R3792" s="6"/>
      <c r="S3792" s="6"/>
      <c r="T3792" s="6"/>
    </row>
    <row r="3793" spans="6:20" x14ac:dyDescent="0.2">
      <c r="F3793" s="6"/>
      <c r="G3793" s="6"/>
      <c r="H3793" s="6"/>
      <c r="I3793" s="6"/>
      <c r="J3793" s="6"/>
      <c r="K3793" s="6"/>
      <c r="L3793" s="6"/>
      <c r="M3793" s="6"/>
      <c r="N3793" s="6"/>
      <c r="O3793" s="6"/>
      <c r="P3793" s="6"/>
      <c r="Q3793" s="6"/>
      <c r="R3793" s="6"/>
      <c r="S3793" s="6"/>
      <c r="T3793" s="6"/>
    </row>
    <row r="3794" spans="6:20" x14ac:dyDescent="0.2">
      <c r="F3794" s="6"/>
      <c r="G3794" s="6"/>
      <c r="H3794" s="6"/>
      <c r="I3794" s="6"/>
      <c r="J3794" s="6"/>
      <c r="K3794" s="6"/>
      <c r="L3794" s="6"/>
      <c r="M3794" s="6"/>
      <c r="N3794" s="6"/>
      <c r="O3794" s="6"/>
      <c r="P3794" s="6"/>
      <c r="Q3794" s="6"/>
      <c r="R3794" s="6"/>
      <c r="S3794" s="6"/>
      <c r="T3794" s="6"/>
    </row>
    <row r="3795" spans="6:20" x14ac:dyDescent="0.2">
      <c r="F3795" s="6"/>
      <c r="G3795" s="6"/>
      <c r="H3795" s="6"/>
      <c r="I3795" s="6"/>
      <c r="J3795" s="6"/>
      <c r="K3795" s="6"/>
      <c r="L3795" s="6"/>
      <c r="M3795" s="6"/>
      <c r="N3795" s="6"/>
      <c r="O3795" s="6"/>
      <c r="P3795" s="6"/>
      <c r="Q3795" s="6"/>
      <c r="R3795" s="6"/>
      <c r="S3795" s="6"/>
      <c r="T3795" s="6"/>
    </row>
    <row r="3796" spans="6:20" x14ac:dyDescent="0.2">
      <c r="F3796" s="6"/>
      <c r="G3796" s="6"/>
      <c r="H3796" s="6"/>
      <c r="I3796" s="6"/>
      <c r="J3796" s="6"/>
      <c r="K3796" s="6"/>
      <c r="L3796" s="6"/>
      <c r="M3796" s="6"/>
      <c r="N3796" s="6"/>
      <c r="O3796" s="6"/>
      <c r="P3796" s="6"/>
      <c r="Q3796" s="6"/>
      <c r="R3796" s="6"/>
      <c r="S3796" s="6"/>
      <c r="T3796" s="6"/>
    </row>
    <row r="3797" spans="6:20" x14ac:dyDescent="0.2">
      <c r="F3797" s="6"/>
      <c r="G3797" s="6"/>
      <c r="H3797" s="6"/>
      <c r="I3797" s="6"/>
      <c r="J3797" s="6"/>
      <c r="K3797" s="6"/>
      <c r="L3797" s="6"/>
      <c r="M3797" s="6"/>
      <c r="N3797" s="6"/>
      <c r="O3797" s="6"/>
      <c r="P3797" s="6"/>
      <c r="Q3797" s="6"/>
      <c r="R3797" s="6"/>
      <c r="S3797" s="6"/>
      <c r="T3797" s="6"/>
    </row>
    <row r="3798" spans="6:20" x14ac:dyDescent="0.2">
      <c r="F3798" s="6"/>
      <c r="G3798" s="6"/>
      <c r="H3798" s="6"/>
      <c r="I3798" s="6"/>
      <c r="J3798" s="6"/>
      <c r="K3798" s="6"/>
      <c r="L3798" s="6"/>
      <c r="M3798" s="6"/>
      <c r="N3798" s="6"/>
      <c r="O3798" s="6"/>
      <c r="P3798" s="6"/>
      <c r="Q3798" s="6"/>
      <c r="R3798" s="6"/>
      <c r="S3798" s="6"/>
      <c r="T3798" s="6"/>
    </row>
    <row r="3799" spans="6:20" x14ac:dyDescent="0.2">
      <c r="F3799" s="6"/>
      <c r="G3799" s="6"/>
      <c r="H3799" s="6"/>
      <c r="I3799" s="6"/>
      <c r="J3799" s="6"/>
      <c r="K3799" s="6"/>
      <c r="L3799" s="6"/>
      <c r="M3799" s="6"/>
      <c r="N3799" s="6"/>
      <c r="O3799" s="6"/>
      <c r="P3799" s="6"/>
      <c r="Q3799" s="6"/>
      <c r="R3799" s="6"/>
      <c r="S3799" s="6"/>
      <c r="T3799" s="6"/>
    </row>
    <row r="3800" spans="6:20" x14ac:dyDescent="0.2">
      <c r="F3800" s="6"/>
      <c r="G3800" s="6"/>
      <c r="H3800" s="6"/>
      <c r="I3800" s="6"/>
      <c r="J3800" s="6"/>
      <c r="K3800" s="6"/>
      <c r="L3800" s="6"/>
      <c r="M3800" s="6"/>
      <c r="N3800" s="6"/>
      <c r="O3800" s="6"/>
      <c r="P3800" s="6"/>
      <c r="Q3800" s="6"/>
      <c r="R3800" s="6"/>
      <c r="S3800" s="6"/>
      <c r="T3800" s="6"/>
    </row>
    <row r="3801" spans="6:20" x14ac:dyDescent="0.2">
      <c r="F3801" s="6"/>
      <c r="G3801" s="6"/>
      <c r="H3801" s="6"/>
      <c r="I3801" s="6"/>
      <c r="J3801" s="6"/>
      <c r="K3801" s="6"/>
      <c r="L3801" s="6"/>
      <c r="M3801" s="6"/>
      <c r="N3801" s="6"/>
      <c r="O3801" s="6"/>
      <c r="P3801" s="6"/>
      <c r="Q3801" s="6"/>
      <c r="R3801" s="6"/>
      <c r="S3801" s="6"/>
      <c r="T3801" s="6"/>
    </row>
    <row r="3802" spans="6:20" x14ac:dyDescent="0.2">
      <c r="F3802" s="6"/>
      <c r="G3802" s="6"/>
      <c r="H3802" s="6"/>
      <c r="I3802" s="6"/>
      <c r="J3802" s="6"/>
      <c r="K3802" s="6"/>
      <c r="L3802" s="6"/>
      <c r="M3802" s="6"/>
      <c r="N3802" s="6"/>
      <c r="O3802" s="6"/>
      <c r="P3802" s="6"/>
      <c r="Q3802" s="6"/>
      <c r="R3802" s="6"/>
      <c r="S3802" s="6"/>
      <c r="T3802" s="6"/>
    </row>
    <row r="3803" spans="6:20" x14ac:dyDescent="0.2">
      <c r="F3803" s="6"/>
      <c r="G3803" s="6"/>
      <c r="H3803" s="6"/>
      <c r="I3803" s="6"/>
      <c r="J3803" s="6"/>
      <c r="K3803" s="6"/>
      <c r="L3803" s="6"/>
      <c r="M3803" s="6"/>
      <c r="N3803" s="6"/>
      <c r="O3803" s="6"/>
      <c r="P3803" s="6"/>
      <c r="Q3803" s="6"/>
      <c r="R3803" s="6"/>
      <c r="S3803" s="6"/>
      <c r="T3803" s="6"/>
    </row>
    <row r="3804" spans="6:20" x14ac:dyDescent="0.2">
      <c r="F3804" s="6"/>
      <c r="G3804" s="6"/>
      <c r="H3804" s="6"/>
      <c r="I3804" s="6"/>
      <c r="J3804" s="6"/>
      <c r="K3804" s="6"/>
      <c r="L3804" s="6"/>
      <c r="M3804" s="6"/>
      <c r="N3804" s="6"/>
      <c r="O3804" s="6"/>
      <c r="P3804" s="6"/>
      <c r="Q3804" s="6"/>
      <c r="R3804" s="6"/>
      <c r="S3804" s="6"/>
      <c r="T3804" s="6"/>
    </row>
    <row r="3805" spans="6:20" x14ac:dyDescent="0.2">
      <c r="F3805" s="6"/>
      <c r="G3805" s="6"/>
      <c r="H3805" s="6"/>
      <c r="I3805" s="6"/>
      <c r="J3805" s="6"/>
      <c r="K3805" s="6"/>
      <c r="L3805" s="6"/>
      <c r="M3805" s="6"/>
      <c r="N3805" s="6"/>
      <c r="O3805" s="6"/>
      <c r="P3805" s="6"/>
      <c r="Q3805" s="6"/>
      <c r="R3805" s="6"/>
      <c r="S3805" s="6"/>
      <c r="T3805" s="6"/>
    </row>
    <row r="3806" spans="6:20" x14ac:dyDescent="0.2">
      <c r="F3806" s="6"/>
      <c r="G3806" s="6"/>
      <c r="H3806" s="6"/>
      <c r="I3806" s="6"/>
      <c r="J3806" s="6"/>
      <c r="K3806" s="6"/>
      <c r="L3806" s="6"/>
      <c r="M3806" s="6"/>
      <c r="N3806" s="6"/>
      <c r="O3806" s="6"/>
      <c r="P3806" s="6"/>
      <c r="Q3806" s="6"/>
      <c r="R3806" s="6"/>
      <c r="S3806" s="6"/>
      <c r="T3806" s="6"/>
    </row>
    <row r="3807" spans="6:20" x14ac:dyDescent="0.2">
      <c r="F3807" s="6"/>
      <c r="G3807" s="6"/>
      <c r="H3807" s="6"/>
      <c r="I3807" s="6"/>
      <c r="J3807" s="6"/>
      <c r="K3807" s="6"/>
      <c r="L3807" s="6"/>
      <c r="M3807" s="6"/>
      <c r="N3807" s="6"/>
      <c r="O3807" s="6"/>
      <c r="P3807" s="6"/>
      <c r="Q3807" s="6"/>
      <c r="R3807" s="6"/>
      <c r="S3807" s="6"/>
      <c r="T3807" s="6"/>
    </row>
    <row r="3808" spans="6:20" x14ac:dyDescent="0.2">
      <c r="F3808" s="6"/>
      <c r="G3808" s="6"/>
      <c r="H3808" s="6"/>
      <c r="I3808" s="6"/>
      <c r="J3808" s="6"/>
      <c r="K3808" s="6"/>
      <c r="L3808" s="6"/>
      <c r="M3808" s="6"/>
      <c r="N3808" s="6"/>
      <c r="O3808" s="6"/>
      <c r="P3808" s="6"/>
      <c r="Q3808" s="6"/>
      <c r="R3808" s="6"/>
      <c r="S3808" s="6"/>
      <c r="T3808" s="6"/>
    </row>
    <row r="3809" spans="6:20" x14ac:dyDescent="0.2">
      <c r="F3809" s="6"/>
      <c r="G3809" s="6"/>
      <c r="H3809" s="6"/>
      <c r="I3809" s="6"/>
      <c r="J3809" s="6"/>
      <c r="K3809" s="6"/>
      <c r="L3809" s="6"/>
      <c r="M3809" s="6"/>
      <c r="N3809" s="6"/>
      <c r="O3809" s="6"/>
      <c r="P3809" s="6"/>
      <c r="Q3809" s="6"/>
      <c r="R3809" s="6"/>
      <c r="S3809" s="6"/>
      <c r="T3809" s="6"/>
    </row>
    <row r="3810" spans="6:20" x14ac:dyDescent="0.2">
      <c r="F3810" s="6"/>
      <c r="G3810" s="6"/>
      <c r="H3810" s="6"/>
      <c r="I3810" s="6"/>
      <c r="J3810" s="6"/>
      <c r="K3810" s="6"/>
      <c r="L3810" s="6"/>
      <c r="M3810" s="6"/>
      <c r="N3810" s="6"/>
      <c r="O3810" s="6"/>
      <c r="P3810" s="6"/>
      <c r="Q3810" s="6"/>
      <c r="R3810" s="6"/>
      <c r="S3810" s="6"/>
      <c r="T3810" s="6"/>
    </row>
    <row r="3811" spans="6:20" x14ac:dyDescent="0.2">
      <c r="F3811" s="6"/>
      <c r="G3811" s="6"/>
      <c r="H3811" s="6"/>
      <c r="I3811" s="6"/>
      <c r="J3811" s="6"/>
      <c r="K3811" s="6"/>
      <c r="L3811" s="6"/>
      <c r="M3811" s="6"/>
      <c r="N3811" s="6"/>
      <c r="O3811" s="6"/>
      <c r="P3811" s="6"/>
      <c r="Q3811" s="6"/>
      <c r="R3811" s="6"/>
      <c r="S3811" s="6"/>
      <c r="T3811" s="6"/>
    </row>
    <row r="3812" spans="6:20" x14ac:dyDescent="0.2">
      <c r="F3812" s="6"/>
      <c r="G3812" s="6"/>
      <c r="H3812" s="6"/>
      <c r="I3812" s="6"/>
      <c r="J3812" s="6"/>
      <c r="K3812" s="6"/>
      <c r="L3812" s="6"/>
      <c r="M3812" s="6"/>
      <c r="N3812" s="6"/>
      <c r="O3812" s="6"/>
      <c r="P3812" s="6"/>
      <c r="Q3812" s="6"/>
      <c r="R3812" s="6"/>
      <c r="S3812" s="6"/>
      <c r="T3812" s="6"/>
    </row>
    <row r="3813" spans="6:20" x14ac:dyDescent="0.2">
      <c r="F3813" s="6"/>
      <c r="G3813" s="6"/>
      <c r="H3813" s="6"/>
      <c r="I3813" s="6"/>
      <c r="J3813" s="6"/>
      <c r="K3813" s="6"/>
      <c r="L3813" s="6"/>
      <c r="M3813" s="6"/>
      <c r="N3813" s="6"/>
      <c r="O3813" s="6"/>
      <c r="P3813" s="6"/>
      <c r="Q3813" s="6"/>
      <c r="R3813" s="6"/>
      <c r="S3813" s="6"/>
      <c r="T3813" s="6"/>
    </row>
    <row r="3814" spans="6:20" x14ac:dyDescent="0.2">
      <c r="F3814" s="6"/>
      <c r="G3814" s="6"/>
      <c r="H3814" s="6"/>
      <c r="I3814" s="6"/>
      <c r="J3814" s="6"/>
      <c r="K3814" s="6"/>
      <c r="L3814" s="6"/>
      <c r="M3814" s="6"/>
      <c r="N3814" s="6"/>
      <c r="O3814" s="6"/>
      <c r="P3814" s="6"/>
      <c r="Q3814" s="6"/>
      <c r="R3814" s="6"/>
      <c r="S3814" s="6"/>
      <c r="T3814" s="6"/>
    </row>
    <row r="3815" spans="6:20" x14ac:dyDescent="0.2">
      <c r="F3815" s="6"/>
      <c r="G3815" s="6"/>
      <c r="H3815" s="6"/>
      <c r="I3815" s="6"/>
      <c r="J3815" s="6"/>
      <c r="K3815" s="6"/>
      <c r="L3815" s="6"/>
      <c r="M3815" s="6"/>
      <c r="N3815" s="6"/>
      <c r="O3815" s="6"/>
      <c r="P3815" s="6"/>
      <c r="Q3815" s="6"/>
      <c r="R3815" s="6"/>
      <c r="S3815" s="6"/>
      <c r="T3815" s="6"/>
    </row>
    <row r="3816" spans="6:20" x14ac:dyDescent="0.2">
      <c r="F3816" s="6"/>
      <c r="G3816" s="6"/>
      <c r="H3816" s="6"/>
      <c r="I3816" s="6"/>
      <c r="J3816" s="6"/>
      <c r="K3816" s="6"/>
      <c r="L3816" s="6"/>
      <c r="M3816" s="6"/>
      <c r="N3816" s="6"/>
      <c r="O3816" s="6"/>
      <c r="P3816" s="6"/>
      <c r="Q3816" s="6"/>
      <c r="R3816" s="6"/>
      <c r="S3816" s="6"/>
      <c r="T3816" s="6"/>
    </row>
    <row r="3817" spans="6:20" x14ac:dyDescent="0.2">
      <c r="F3817" s="6"/>
      <c r="G3817" s="6"/>
      <c r="H3817" s="6"/>
      <c r="I3817" s="6"/>
      <c r="J3817" s="6"/>
      <c r="K3817" s="6"/>
      <c r="L3817" s="6"/>
      <c r="M3817" s="6"/>
      <c r="N3817" s="6"/>
      <c r="O3817" s="6"/>
      <c r="P3817" s="6"/>
      <c r="Q3817" s="6"/>
      <c r="R3817" s="6"/>
      <c r="S3817" s="6"/>
      <c r="T3817" s="6"/>
    </row>
    <row r="3818" spans="6:20" x14ac:dyDescent="0.2">
      <c r="F3818" s="6"/>
      <c r="G3818" s="6"/>
      <c r="H3818" s="6"/>
      <c r="I3818" s="6"/>
      <c r="J3818" s="6"/>
      <c r="K3818" s="6"/>
      <c r="L3818" s="6"/>
      <c r="M3818" s="6"/>
      <c r="N3818" s="6"/>
      <c r="O3818" s="6"/>
      <c r="P3818" s="6"/>
      <c r="Q3818" s="6"/>
      <c r="R3818" s="6"/>
      <c r="S3818" s="6"/>
      <c r="T3818" s="6"/>
    </row>
    <row r="3819" spans="6:20" x14ac:dyDescent="0.2">
      <c r="F3819" s="6"/>
      <c r="G3819" s="6"/>
      <c r="H3819" s="6"/>
      <c r="I3819" s="6"/>
      <c r="J3819" s="6"/>
      <c r="K3819" s="6"/>
      <c r="L3819" s="6"/>
      <c r="M3819" s="6"/>
      <c r="N3819" s="6"/>
      <c r="O3819" s="6"/>
      <c r="P3819" s="6"/>
      <c r="Q3819" s="6"/>
      <c r="R3819" s="6"/>
      <c r="S3819" s="6"/>
      <c r="T3819" s="6"/>
    </row>
    <row r="3820" spans="6:20" x14ac:dyDescent="0.2">
      <c r="F3820" s="6"/>
      <c r="G3820" s="6"/>
      <c r="H3820" s="6"/>
      <c r="I3820" s="6"/>
      <c r="J3820" s="6"/>
      <c r="K3820" s="6"/>
      <c r="L3820" s="6"/>
      <c r="M3820" s="6"/>
      <c r="N3820" s="6"/>
      <c r="O3820" s="6"/>
      <c r="P3820" s="6"/>
      <c r="Q3820" s="6"/>
      <c r="R3820" s="6"/>
      <c r="S3820" s="6"/>
      <c r="T3820" s="6"/>
    </row>
    <row r="3821" spans="6:20" x14ac:dyDescent="0.2">
      <c r="F3821" s="6"/>
      <c r="G3821" s="6"/>
      <c r="H3821" s="6"/>
      <c r="I3821" s="6"/>
      <c r="J3821" s="6"/>
      <c r="K3821" s="6"/>
      <c r="L3821" s="6"/>
      <c r="M3821" s="6"/>
      <c r="N3821" s="6"/>
      <c r="O3821" s="6"/>
      <c r="P3821" s="6"/>
      <c r="Q3821" s="6"/>
      <c r="R3821" s="6"/>
      <c r="S3821" s="6"/>
      <c r="T3821" s="6"/>
    </row>
    <row r="3822" spans="6:20" x14ac:dyDescent="0.2">
      <c r="F3822" s="6"/>
      <c r="G3822" s="6"/>
      <c r="H3822" s="6"/>
      <c r="I3822" s="6"/>
      <c r="J3822" s="6"/>
      <c r="K3822" s="6"/>
      <c r="L3822" s="6"/>
      <c r="M3822" s="6"/>
      <c r="N3822" s="6"/>
      <c r="O3822" s="6"/>
      <c r="P3822" s="6"/>
      <c r="Q3822" s="6"/>
      <c r="R3822" s="6"/>
      <c r="S3822" s="6"/>
      <c r="T3822" s="6"/>
    </row>
    <row r="3823" spans="6:20" x14ac:dyDescent="0.2">
      <c r="F3823" s="6"/>
      <c r="G3823" s="6"/>
      <c r="H3823" s="6"/>
      <c r="I3823" s="6"/>
      <c r="J3823" s="6"/>
      <c r="K3823" s="6"/>
      <c r="L3823" s="6"/>
      <c r="M3823" s="6"/>
      <c r="N3823" s="6"/>
      <c r="O3823" s="6"/>
      <c r="P3823" s="6"/>
      <c r="Q3823" s="6"/>
      <c r="R3823" s="6"/>
      <c r="S3823" s="6"/>
      <c r="T3823" s="6"/>
    </row>
    <row r="3824" spans="6:20" x14ac:dyDescent="0.2">
      <c r="F3824" s="6"/>
      <c r="G3824" s="6"/>
      <c r="H3824" s="6"/>
      <c r="I3824" s="6"/>
      <c r="J3824" s="6"/>
      <c r="K3824" s="6"/>
      <c r="L3824" s="6"/>
      <c r="M3824" s="6"/>
      <c r="N3824" s="6"/>
      <c r="O3824" s="6"/>
      <c r="P3824" s="6"/>
      <c r="Q3824" s="6"/>
      <c r="R3824" s="6"/>
      <c r="S3824" s="6"/>
      <c r="T3824" s="6"/>
    </row>
    <row r="3825" spans="6:20" x14ac:dyDescent="0.2">
      <c r="F3825" s="6"/>
      <c r="G3825" s="6"/>
      <c r="H3825" s="6"/>
      <c r="I3825" s="6"/>
      <c r="J3825" s="6"/>
      <c r="K3825" s="6"/>
      <c r="L3825" s="6"/>
      <c r="M3825" s="6"/>
      <c r="N3825" s="6"/>
      <c r="O3825" s="6"/>
      <c r="P3825" s="6"/>
      <c r="Q3825" s="6"/>
      <c r="R3825" s="6"/>
      <c r="S3825" s="6"/>
      <c r="T3825" s="6"/>
    </row>
    <row r="3826" spans="6:20" x14ac:dyDescent="0.2">
      <c r="F3826" s="6"/>
      <c r="G3826" s="6"/>
      <c r="H3826" s="6"/>
      <c r="I3826" s="6"/>
      <c r="J3826" s="6"/>
      <c r="K3826" s="6"/>
      <c r="L3826" s="6"/>
      <c r="M3826" s="6"/>
      <c r="N3826" s="6"/>
      <c r="O3826" s="6"/>
      <c r="P3826" s="6"/>
      <c r="Q3826" s="6"/>
      <c r="R3826" s="6"/>
      <c r="S3826" s="6"/>
      <c r="T3826" s="6"/>
    </row>
    <row r="3827" spans="6:20" x14ac:dyDescent="0.2">
      <c r="F3827" s="6"/>
      <c r="G3827" s="6"/>
      <c r="H3827" s="6"/>
      <c r="I3827" s="6"/>
      <c r="J3827" s="6"/>
      <c r="K3827" s="6"/>
      <c r="L3827" s="6"/>
      <c r="M3827" s="6"/>
      <c r="N3827" s="6"/>
      <c r="O3827" s="6"/>
      <c r="P3827" s="6"/>
      <c r="Q3827" s="6"/>
      <c r="R3827" s="6"/>
      <c r="S3827" s="6"/>
      <c r="T3827" s="6"/>
    </row>
    <row r="3828" spans="6:20" x14ac:dyDescent="0.2">
      <c r="F3828" s="6"/>
      <c r="G3828" s="6"/>
      <c r="H3828" s="6"/>
      <c r="I3828" s="6"/>
      <c r="J3828" s="6"/>
      <c r="K3828" s="6"/>
      <c r="L3828" s="6"/>
      <c r="M3828" s="6"/>
      <c r="N3828" s="6"/>
      <c r="O3828" s="6"/>
      <c r="P3828" s="6"/>
      <c r="Q3828" s="6"/>
      <c r="R3828" s="6"/>
      <c r="S3828" s="6"/>
      <c r="T3828" s="6"/>
    </row>
    <row r="3829" spans="6:20" x14ac:dyDescent="0.2">
      <c r="F3829" s="6"/>
      <c r="G3829" s="6"/>
      <c r="H3829" s="6"/>
      <c r="I3829" s="6"/>
      <c r="J3829" s="6"/>
      <c r="K3829" s="6"/>
      <c r="L3829" s="6"/>
      <c r="M3829" s="6"/>
      <c r="N3829" s="6"/>
      <c r="O3829" s="6"/>
      <c r="P3829" s="6"/>
      <c r="Q3829" s="6"/>
      <c r="R3829" s="6"/>
      <c r="S3829" s="6"/>
      <c r="T3829" s="6"/>
    </row>
    <row r="3830" spans="6:20" x14ac:dyDescent="0.2">
      <c r="F3830" s="6"/>
      <c r="G3830" s="6"/>
      <c r="H3830" s="6"/>
      <c r="I3830" s="6"/>
      <c r="J3830" s="6"/>
      <c r="K3830" s="6"/>
      <c r="L3830" s="6"/>
      <c r="M3830" s="6"/>
      <c r="N3830" s="6"/>
      <c r="O3830" s="6"/>
      <c r="P3830" s="6"/>
      <c r="Q3830" s="6"/>
      <c r="R3830" s="6"/>
      <c r="S3830" s="6"/>
      <c r="T3830" s="6"/>
    </row>
    <row r="3831" spans="6:20" x14ac:dyDescent="0.2">
      <c r="F3831" s="6"/>
      <c r="G3831" s="6"/>
      <c r="H3831" s="6"/>
      <c r="I3831" s="6"/>
      <c r="J3831" s="6"/>
      <c r="K3831" s="6"/>
      <c r="L3831" s="6"/>
      <c r="M3831" s="6"/>
      <c r="N3831" s="6"/>
      <c r="O3831" s="6"/>
      <c r="P3831" s="6"/>
      <c r="Q3831" s="6"/>
      <c r="R3831" s="6"/>
      <c r="S3831" s="6"/>
      <c r="T3831" s="6"/>
    </row>
    <row r="3832" spans="6:20" x14ac:dyDescent="0.2">
      <c r="F3832" s="6"/>
      <c r="G3832" s="6"/>
      <c r="H3832" s="6"/>
      <c r="I3832" s="6"/>
      <c r="J3832" s="6"/>
      <c r="K3832" s="6"/>
      <c r="L3832" s="6"/>
      <c r="M3832" s="6"/>
      <c r="N3832" s="6"/>
      <c r="O3832" s="6"/>
      <c r="P3832" s="6"/>
      <c r="Q3832" s="6"/>
      <c r="R3832" s="6"/>
      <c r="S3832" s="6"/>
      <c r="T3832" s="6"/>
    </row>
    <row r="3833" spans="6:20" x14ac:dyDescent="0.2">
      <c r="F3833" s="6"/>
      <c r="G3833" s="6"/>
      <c r="H3833" s="6"/>
      <c r="I3833" s="6"/>
      <c r="J3833" s="6"/>
      <c r="K3833" s="6"/>
      <c r="L3833" s="6"/>
      <c r="M3833" s="6"/>
      <c r="N3833" s="6"/>
      <c r="O3833" s="6"/>
      <c r="P3833" s="6"/>
      <c r="Q3833" s="6"/>
      <c r="R3833" s="6"/>
      <c r="S3833" s="6"/>
      <c r="T3833" s="6"/>
    </row>
    <row r="3834" spans="6:20" x14ac:dyDescent="0.2">
      <c r="F3834" s="6"/>
      <c r="G3834" s="6"/>
      <c r="H3834" s="6"/>
      <c r="I3834" s="6"/>
      <c r="J3834" s="6"/>
      <c r="K3834" s="6"/>
      <c r="L3834" s="6"/>
      <c r="M3834" s="6"/>
      <c r="N3834" s="6"/>
      <c r="O3834" s="6"/>
      <c r="P3834" s="6"/>
      <c r="Q3834" s="6"/>
      <c r="R3834" s="6"/>
      <c r="S3834" s="6"/>
      <c r="T3834" s="6"/>
    </row>
    <row r="3835" spans="6:20" x14ac:dyDescent="0.2">
      <c r="F3835" s="6"/>
      <c r="G3835" s="6"/>
      <c r="H3835" s="6"/>
      <c r="I3835" s="6"/>
      <c r="J3835" s="6"/>
      <c r="K3835" s="6"/>
      <c r="L3835" s="6"/>
      <c r="M3835" s="6"/>
      <c r="N3835" s="6"/>
      <c r="O3835" s="6"/>
      <c r="P3835" s="6"/>
      <c r="Q3835" s="6"/>
      <c r="R3835" s="6"/>
      <c r="S3835" s="6"/>
      <c r="T3835" s="6"/>
    </row>
    <row r="3836" spans="6:20" x14ac:dyDescent="0.2">
      <c r="F3836" s="6"/>
      <c r="G3836" s="6"/>
      <c r="H3836" s="6"/>
      <c r="I3836" s="6"/>
      <c r="J3836" s="6"/>
      <c r="K3836" s="6"/>
      <c r="L3836" s="6"/>
      <c r="M3836" s="6"/>
      <c r="N3836" s="6"/>
      <c r="O3836" s="6"/>
      <c r="P3836" s="6"/>
      <c r="Q3836" s="6"/>
      <c r="R3836" s="6"/>
      <c r="S3836" s="6"/>
      <c r="T3836" s="6"/>
    </row>
    <row r="3837" spans="6:20" x14ac:dyDescent="0.2">
      <c r="F3837" s="6"/>
      <c r="G3837" s="6"/>
      <c r="H3837" s="6"/>
      <c r="I3837" s="6"/>
      <c r="J3837" s="6"/>
      <c r="K3837" s="6"/>
      <c r="L3837" s="6"/>
      <c r="M3837" s="6"/>
      <c r="N3837" s="6"/>
      <c r="O3837" s="6"/>
      <c r="P3837" s="6"/>
      <c r="Q3837" s="6"/>
      <c r="R3837" s="6"/>
      <c r="S3837" s="6"/>
      <c r="T3837" s="6"/>
    </row>
    <row r="3838" spans="6:20" x14ac:dyDescent="0.2">
      <c r="F3838" s="6"/>
      <c r="G3838" s="6"/>
      <c r="H3838" s="6"/>
      <c r="I3838" s="6"/>
      <c r="J3838" s="6"/>
      <c r="K3838" s="6"/>
      <c r="L3838" s="6"/>
      <c r="M3838" s="6"/>
      <c r="N3838" s="6"/>
      <c r="O3838" s="6"/>
      <c r="P3838" s="6"/>
      <c r="Q3838" s="6"/>
      <c r="R3838" s="6"/>
      <c r="S3838" s="6"/>
      <c r="T3838" s="6"/>
    </row>
    <row r="3839" spans="6:20" x14ac:dyDescent="0.2">
      <c r="F3839" s="6"/>
      <c r="G3839" s="6"/>
      <c r="H3839" s="6"/>
      <c r="I3839" s="6"/>
      <c r="J3839" s="6"/>
      <c r="K3839" s="6"/>
      <c r="L3839" s="6"/>
      <c r="M3839" s="6"/>
      <c r="N3839" s="6"/>
      <c r="O3839" s="6"/>
      <c r="P3839" s="6"/>
      <c r="Q3839" s="6"/>
      <c r="R3839" s="6"/>
      <c r="S3839" s="6"/>
      <c r="T3839" s="6"/>
    </row>
    <row r="3840" spans="6:20" x14ac:dyDescent="0.2">
      <c r="F3840" s="6"/>
      <c r="G3840" s="6"/>
      <c r="H3840" s="6"/>
      <c r="I3840" s="6"/>
      <c r="J3840" s="6"/>
      <c r="K3840" s="6"/>
      <c r="L3840" s="6"/>
      <c r="M3840" s="6"/>
      <c r="N3840" s="6"/>
      <c r="O3840" s="6"/>
      <c r="P3840" s="6"/>
      <c r="Q3840" s="6"/>
      <c r="R3840" s="6"/>
      <c r="S3840" s="6"/>
      <c r="T3840" s="6"/>
    </row>
    <row r="3841" spans="6:20" x14ac:dyDescent="0.2">
      <c r="F3841" s="6"/>
      <c r="G3841" s="6"/>
      <c r="H3841" s="6"/>
      <c r="I3841" s="6"/>
      <c r="J3841" s="6"/>
      <c r="K3841" s="6"/>
      <c r="L3841" s="6"/>
      <c r="M3841" s="6"/>
      <c r="N3841" s="6"/>
      <c r="O3841" s="6"/>
      <c r="P3841" s="6"/>
      <c r="Q3841" s="6"/>
      <c r="R3841" s="6"/>
      <c r="S3841" s="6"/>
      <c r="T3841" s="6"/>
    </row>
    <row r="3842" spans="6:20" x14ac:dyDescent="0.2">
      <c r="F3842" s="6"/>
      <c r="G3842" s="6"/>
      <c r="H3842" s="6"/>
      <c r="I3842" s="6"/>
      <c r="J3842" s="6"/>
      <c r="K3842" s="6"/>
      <c r="L3842" s="6"/>
      <c r="M3842" s="6"/>
      <c r="N3842" s="6"/>
      <c r="O3842" s="6"/>
      <c r="P3842" s="6"/>
      <c r="Q3842" s="6"/>
      <c r="R3842" s="6"/>
      <c r="S3842" s="6"/>
      <c r="T3842" s="6"/>
    </row>
    <row r="3843" spans="6:20" x14ac:dyDescent="0.2">
      <c r="F3843" s="6"/>
      <c r="G3843" s="6"/>
      <c r="H3843" s="6"/>
      <c r="I3843" s="6"/>
      <c r="J3843" s="6"/>
      <c r="K3843" s="6"/>
      <c r="L3843" s="6"/>
      <c r="M3843" s="6"/>
      <c r="N3843" s="6"/>
      <c r="O3843" s="6"/>
      <c r="P3843" s="6"/>
      <c r="Q3843" s="6"/>
      <c r="R3843" s="6"/>
      <c r="S3843" s="6"/>
      <c r="T3843" s="6"/>
    </row>
    <row r="3844" spans="6:20" x14ac:dyDescent="0.2">
      <c r="F3844" s="6"/>
      <c r="G3844" s="6"/>
      <c r="H3844" s="6"/>
      <c r="I3844" s="6"/>
      <c r="J3844" s="6"/>
      <c r="K3844" s="6"/>
      <c r="L3844" s="6"/>
      <c r="M3844" s="6"/>
      <c r="N3844" s="6"/>
      <c r="O3844" s="6"/>
      <c r="P3844" s="6"/>
      <c r="Q3844" s="6"/>
      <c r="R3844" s="6"/>
      <c r="S3844" s="6"/>
      <c r="T3844" s="6"/>
    </row>
    <row r="3845" spans="6:20" x14ac:dyDescent="0.2">
      <c r="F3845" s="6"/>
      <c r="G3845" s="6"/>
      <c r="H3845" s="6"/>
      <c r="I3845" s="6"/>
      <c r="J3845" s="6"/>
      <c r="K3845" s="6"/>
      <c r="L3845" s="6"/>
      <c r="M3845" s="6"/>
      <c r="N3845" s="6"/>
      <c r="O3845" s="6"/>
      <c r="P3845" s="6"/>
      <c r="Q3845" s="6"/>
      <c r="R3845" s="6"/>
      <c r="S3845" s="6"/>
      <c r="T3845" s="6"/>
    </row>
    <row r="3846" spans="6:20" x14ac:dyDescent="0.2">
      <c r="F3846" s="6"/>
      <c r="G3846" s="6"/>
      <c r="H3846" s="6"/>
      <c r="I3846" s="6"/>
      <c r="J3846" s="6"/>
      <c r="K3846" s="6"/>
      <c r="L3846" s="6"/>
      <c r="M3846" s="6"/>
      <c r="N3846" s="6"/>
      <c r="O3846" s="6"/>
      <c r="P3846" s="6"/>
      <c r="Q3846" s="6"/>
      <c r="R3846" s="6"/>
      <c r="S3846" s="6"/>
      <c r="T3846" s="6"/>
    </row>
    <row r="3847" spans="6:20" x14ac:dyDescent="0.2">
      <c r="F3847" s="6"/>
      <c r="G3847" s="6"/>
      <c r="H3847" s="6"/>
      <c r="I3847" s="6"/>
      <c r="J3847" s="6"/>
      <c r="K3847" s="6"/>
      <c r="L3847" s="6"/>
      <c r="M3847" s="6"/>
      <c r="N3847" s="6"/>
      <c r="O3847" s="6"/>
      <c r="P3847" s="6"/>
      <c r="Q3847" s="6"/>
      <c r="R3847" s="6"/>
      <c r="S3847" s="6"/>
      <c r="T3847" s="6"/>
    </row>
    <row r="3848" spans="6:20" x14ac:dyDescent="0.2">
      <c r="F3848" s="6"/>
      <c r="G3848" s="6"/>
      <c r="H3848" s="6"/>
      <c r="I3848" s="6"/>
      <c r="J3848" s="6"/>
      <c r="K3848" s="6"/>
      <c r="L3848" s="6"/>
      <c r="M3848" s="6"/>
      <c r="N3848" s="6"/>
      <c r="O3848" s="6"/>
      <c r="P3848" s="6"/>
      <c r="Q3848" s="6"/>
      <c r="R3848" s="6"/>
      <c r="S3848" s="6"/>
      <c r="T3848" s="6"/>
    </row>
    <row r="3849" spans="6:20" x14ac:dyDescent="0.2">
      <c r="F3849" s="6"/>
      <c r="G3849" s="6"/>
      <c r="H3849" s="6"/>
      <c r="I3849" s="6"/>
      <c r="J3849" s="6"/>
      <c r="K3849" s="6"/>
      <c r="L3849" s="6"/>
      <c r="M3849" s="6"/>
      <c r="N3849" s="6"/>
      <c r="O3849" s="6"/>
      <c r="P3849" s="6"/>
      <c r="Q3849" s="6"/>
      <c r="R3849" s="6"/>
      <c r="S3849" s="6"/>
      <c r="T3849" s="6"/>
    </row>
    <row r="3850" spans="6:20" x14ac:dyDescent="0.2">
      <c r="F3850" s="6"/>
      <c r="G3850" s="6"/>
      <c r="H3850" s="6"/>
      <c r="I3850" s="6"/>
      <c r="J3850" s="6"/>
      <c r="K3850" s="6"/>
      <c r="L3850" s="6"/>
      <c r="M3850" s="6"/>
      <c r="N3850" s="6"/>
      <c r="O3850" s="6"/>
      <c r="P3850" s="6"/>
      <c r="Q3850" s="6"/>
      <c r="R3850" s="6"/>
      <c r="S3850" s="6"/>
      <c r="T3850" s="6"/>
    </row>
    <row r="3851" spans="6:20" x14ac:dyDescent="0.2">
      <c r="F3851" s="6"/>
      <c r="G3851" s="6"/>
      <c r="H3851" s="6"/>
      <c r="I3851" s="6"/>
      <c r="J3851" s="6"/>
      <c r="K3851" s="6"/>
      <c r="L3851" s="6"/>
      <c r="M3851" s="6"/>
      <c r="N3851" s="6"/>
      <c r="O3851" s="6"/>
      <c r="P3851" s="6"/>
      <c r="Q3851" s="6"/>
      <c r="R3851" s="6"/>
      <c r="S3851" s="6"/>
      <c r="T3851" s="6"/>
    </row>
    <row r="3852" spans="6:20" x14ac:dyDescent="0.2">
      <c r="F3852" s="6"/>
      <c r="G3852" s="6"/>
      <c r="H3852" s="6"/>
      <c r="I3852" s="6"/>
      <c r="J3852" s="6"/>
      <c r="K3852" s="6"/>
      <c r="L3852" s="6"/>
      <c r="M3852" s="6"/>
      <c r="N3852" s="6"/>
      <c r="O3852" s="6"/>
      <c r="P3852" s="6"/>
      <c r="Q3852" s="6"/>
      <c r="R3852" s="6"/>
      <c r="S3852" s="6"/>
      <c r="T3852" s="6"/>
    </row>
    <row r="3853" spans="6:20" x14ac:dyDescent="0.2">
      <c r="F3853" s="6"/>
      <c r="G3853" s="6"/>
      <c r="H3853" s="6"/>
      <c r="I3853" s="6"/>
      <c r="J3853" s="6"/>
      <c r="K3853" s="6"/>
      <c r="L3853" s="6"/>
      <c r="M3853" s="6"/>
      <c r="N3853" s="6"/>
      <c r="O3853" s="6"/>
      <c r="P3853" s="6"/>
      <c r="Q3853" s="6"/>
      <c r="R3853" s="6"/>
      <c r="S3853" s="6"/>
      <c r="T3853" s="6"/>
    </row>
    <row r="3854" spans="6:20" x14ac:dyDescent="0.2">
      <c r="F3854" s="6"/>
      <c r="G3854" s="6"/>
      <c r="H3854" s="6"/>
      <c r="I3854" s="6"/>
      <c r="J3854" s="6"/>
      <c r="K3854" s="6"/>
      <c r="L3854" s="6"/>
      <c r="M3854" s="6"/>
      <c r="N3854" s="6"/>
      <c r="O3854" s="6"/>
      <c r="P3854" s="6"/>
      <c r="Q3854" s="6"/>
      <c r="R3854" s="6"/>
      <c r="S3854" s="6"/>
      <c r="T3854" s="6"/>
    </row>
    <row r="3855" spans="6:20" x14ac:dyDescent="0.2">
      <c r="F3855" s="6"/>
      <c r="G3855" s="6"/>
      <c r="H3855" s="6"/>
      <c r="I3855" s="6"/>
      <c r="J3855" s="6"/>
      <c r="K3855" s="6"/>
      <c r="L3855" s="6"/>
      <c r="M3855" s="6"/>
      <c r="N3855" s="6"/>
      <c r="O3855" s="6"/>
      <c r="P3855" s="6"/>
      <c r="Q3855" s="6"/>
      <c r="R3855" s="6"/>
      <c r="S3855" s="6"/>
      <c r="T3855" s="6"/>
    </row>
    <row r="3856" spans="6:20" x14ac:dyDescent="0.2">
      <c r="F3856" s="6"/>
      <c r="G3856" s="6"/>
      <c r="H3856" s="6"/>
      <c r="I3856" s="6"/>
      <c r="J3856" s="6"/>
      <c r="K3856" s="6"/>
      <c r="L3856" s="6"/>
      <c r="M3856" s="6"/>
      <c r="N3856" s="6"/>
      <c r="O3856" s="6"/>
      <c r="P3856" s="6"/>
      <c r="Q3856" s="6"/>
      <c r="R3856" s="6"/>
      <c r="S3856" s="6"/>
      <c r="T3856" s="6"/>
    </row>
    <row r="3857" spans="6:20" x14ac:dyDescent="0.2">
      <c r="F3857" s="6"/>
      <c r="G3857" s="6"/>
      <c r="H3857" s="6"/>
      <c r="I3857" s="6"/>
      <c r="J3857" s="6"/>
      <c r="K3857" s="6"/>
      <c r="L3857" s="6"/>
      <c r="M3857" s="6"/>
      <c r="N3857" s="6"/>
      <c r="O3857" s="6"/>
      <c r="P3857" s="6"/>
      <c r="Q3857" s="6"/>
      <c r="R3857" s="6"/>
      <c r="S3857" s="6"/>
      <c r="T3857" s="6"/>
    </row>
    <row r="3858" spans="6:20" x14ac:dyDescent="0.2">
      <c r="F3858" s="6"/>
      <c r="G3858" s="6"/>
      <c r="H3858" s="6"/>
      <c r="I3858" s="6"/>
      <c r="J3858" s="6"/>
      <c r="K3858" s="6"/>
      <c r="L3858" s="6"/>
      <c r="M3858" s="6"/>
      <c r="N3858" s="6"/>
      <c r="O3858" s="6"/>
      <c r="P3858" s="6"/>
      <c r="Q3858" s="6"/>
      <c r="R3858" s="6"/>
      <c r="S3858" s="6"/>
      <c r="T3858" s="6"/>
    </row>
    <row r="3859" spans="6:20" x14ac:dyDescent="0.2">
      <c r="F3859" s="6"/>
      <c r="G3859" s="6"/>
      <c r="H3859" s="6"/>
      <c r="I3859" s="6"/>
      <c r="J3859" s="6"/>
      <c r="K3859" s="6"/>
      <c r="L3859" s="6"/>
      <c r="M3859" s="6"/>
      <c r="N3859" s="6"/>
      <c r="O3859" s="6"/>
      <c r="P3859" s="6"/>
      <c r="Q3859" s="6"/>
      <c r="R3859" s="6"/>
      <c r="S3859" s="6"/>
      <c r="T3859" s="6"/>
    </row>
    <row r="3860" spans="6:20" x14ac:dyDescent="0.2">
      <c r="F3860" s="6"/>
      <c r="G3860" s="6"/>
      <c r="H3860" s="6"/>
      <c r="I3860" s="6"/>
      <c r="J3860" s="6"/>
      <c r="K3860" s="6"/>
      <c r="L3860" s="6"/>
      <c r="M3860" s="6"/>
      <c r="N3860" s="6"/>
      <c r="O3860" s="6"/>
      <c r="P3860" s="6"/>
      <c r="Q3860" s="6"/>
      <c r="R3860" s="6"/>
      <c r="S3860" s="6"/>
      <c r="T3860" s="6"/>
    </row>
    <row r="3861" spans="6:20" x14ac:dyDescent="0.2">
      <c r="F3861" s="6"/>
      <c r="G3861" s="6"/>
      <c r="H3861" s="6"/>
      <c r="I3861" s="6"/>
      <c r="J3861" s="6"/>
      <c r="K3861" s="6"/>
      <c r="L3861" s="6"/>
      <c r="M3861" s="6"/>
      <c r="N3861" s="6"/>
      <c r="O3861" s="6"/>
      <c r="P3861" s="6"/>
      <c r="Q3861" s="6"/>
      <c r="R3861" s="6"/>
      <c r="S3861" s="6"/>
      <c r="T3861" s="6"/>
    </row>
    <row r="3862" spans="6:20" x14ac:dyDescent="0.2">
      <c r="F3862" s="6"/>
      <c r="G3862" s="6"/>
      <c r="H3862" s="6"/>
      <c r="I3862" s="6"/>
      <c r="J3862" s="6"/>
      <c r="K3862" s="6"/>
      <c r="L3862" s="6"/>
      <c r="M3862" s="6"/>
      <c r="N3862" s="6"/>
      <c r="O3862" s="6"/>
      <c r="P3862" s="6"/>
      <c r="Q3862" s="6"/>
      <c r="R3862" s="6"/>
      <c r="S3862" s="6"/>
      <c r="T3862" s="6"/>
    </row>
    <row r="3863" spans="6:20" x14ac:dyDescent="0.2">
      <c r="F3863" s="6"/>
      <c r="G3863" s="6"/>
      <c r="H3863" s="6"/>
      <c r="I3863" s="6"/>
      <c r="J3863" s="6"/>
      <c r="K3863" s="6"/>
      <c r="L3863" s="6"/>
      <c r="M3863" s="6"/>
      <c r="N3863" s="6"/>
      <c r="O3863" s="6"/>
      <c r="P3863" s="6"/>
      <c r="Q3863" s="6"/>
      <c r="R3863" s="6"/>
      <c r="S3863" s="6"/>
      <c r="T3863" s="6"/>
    </row>
    <row r="3864" spans="6:20" x14ac:dyDescent="0.2">
      <c r="F3864" s="6"/>
      <c r="G3864" s="6"/>
      <c r="H3864" s="6"/>
      <c r="I3864" s="6"/>
      <c r="J3864" s="6"/>
      <c r="K3864" s="6"/>
      <c r="L3864" s="6"/>
      <c r="M3864" s="6"/>
      <c r="N3864" s="6"/>
      <c r="O3864" s="6"/>
      <c r="P3864" s="6"/>
      <c r="Q3864" s="6"/>
      <c r="R3864" s="6"/>
      <c r="S3864" s="6"/>
      <c r="T3864" s="6"/>
    </row>
    <row r="3865" spans="6:20" x14ac:dyDescent="0.2">
      <c r="F3865" s="6"/>
      <c r="G3865" s="6"/>
      <c r="H3865" s="6"/>
      <c r="I3865" s="6"/>
      <c r="J3865" s="6"/>
      <c r="K3865" s="6"/>
      <c r="L3865" s="6"/>
      <c r="M3865" s="6"/>
      <c r="N3865" s="6"/>
      <c r="O3865" s="6"/>
      <c r="P3865" s="6"/>
      <c r="Q3865" s="6"/>
      <c r="R3865" s="6"/>
      <c r="S3865" s="6"/>
      <c r="T3865" s="6"/>
    </row>
    <row r="3866" spans="6:20" x14ac:dyDescent="0.2">
      <c r="F3866" s="6"/>
      <c r="G3866" s="6"/>
      <c r="H3866" s="6"/>
      <c r="I3866" s="6"/>
      <c r="J3866" s="6"/>
      <c r="K3866" s="6"/>
      <c r="L3866" s="6"/>
      <c r="M3866" s="6"/>
      <c r="N3866" s="6"/>
      <c r="O3866" s="6"/>
      <c r="P3866" s="6"/>
      <c r="Q3866" s="6"/>
      <c r="R3866" s="6"/>
      <c r="S3866" s="6"/>
      <c r="T3866" s="6"/>
    </row>
    <row r="3867" spans="6:20" x14ac:dyDescent="0.2">
      <c r="F3867" s="6"/>
      <c r="G3867" s="6"/>
      <c r="H3867" s="6"/>
      <c r="I3867" s="6"/>
      <c r="J3867" s="6"/>
      <c r="K3867" s="6"/>
      <c r="L3867" s="6"/>
      <c r="M3867" s="6"/>
      <c r="N3867" s="6"/>
      <c r="O3867" s="6"/>
      <c r="P3867" s="6"/>
      <c r="Q3867" s="6"/>
      <c r="R3867" s="6"/>
      <c r="S3867" s="6"/>
      <c r="T3867" s="6"/>
    </row>
    <row r="3868" spans="6:20" x14ac:dyDescent="0.2">
      <c r="F3868" s="6"/>
      <c r="G3868" s="6"/>
      <c r="H3868" s="6"/>
      <c r="I3868" s="6"/>
      <c r="J3868" s="6"/>
      <c r="K3868" s="6"/>
      <c r="L3868" s="6"/>
      <c r="M3868" s="6"/>
      <c r="N3868" s="6"/>
      <c r="O3868" s="6"/>
      <c r="P3868" s="6"/>
      <c r="Q3868" s="6"/>
      <c r="R3868" s="6"/>
      <c r="S3868" s="6"/>
      <c r="T3868" s="6"/>
    </row>
    <row r="3869" spans="6:20" x14ac:dyDescent="0.2">
      <c r="F3869" s="6"/>
      <c r="G3869" s="6"/>
      <c r="H3869" s="6"/>
      <c r="I3869" s="6"/>
      <c r="J3869" s="6"/>
      <c r="K3869" s="6"/>
      <c r="L3869" s="6"/>
      <c r="M3869" s="6"/>
      <c r="N3869" s="6"/>
      <c r="O3869" s="6"/>
      <c r="P3869" s="6"/>
      <c r="Q3869" s="6"/>
      <c r="R3869" s="6"/>
      <c r="S3869" s="6"/>
      <c r="T3869" s="6"/>
    </row>
    <row r="3870" spans="6:20" x14ac:dyDescent="0.2">
      <c r="F3870" s="6"/>
      <c r="G3870" s="6"/>
      <c r="H3870" s="6"/>
      <c r="I3870" s="6"/>
      <c r="J3870" s="6"/>
      <c r="K3870" s="6"/>
      <c r="L3870" s="6"/>
      <c r="M3870" s="6"/>
      <c r="N3870" s="6"/>
      <c r="O3870" s="6"/>
      <c r="P3870" s="6"/>
      <c r="Q3870" s="6"/>
      <c r="R3870" s="6"/>
      <c r="S3870" s="6"/>
      <c r="T3870" s="6"/>
    </row>
    <row r="3871" spans="6:20" x14ac:dyDescent="0.2">
      <c r="F3871" s="6"/>
      <c r="G3871" s="6"/>
      <c r="H3871" s="6"/>
      <c r="I3871" s="6"/>
      <c r="J3871" s="6"/>
      <c r="K3871" s="6"/>
      <c r="L3871" s="6"/>
      <c r="M3871" s="6"/>
      <c r="N3871" s="6"/>
      <c r="O3871" s="6"/>
      <c r="P3871" s="6"/>
      <c r="Q3871" s="6"/>
      <c r="R3871" s="6"/>
      <c r="S3871" s="6"/>
      <c r="T3871" s="6"/>
    </row>
    <row r="3872" spans="6:20" x14ac:dyDescent="0.2">
      <c r="F3872" s="6"/>
      <c r="G3872" s="6"/>
      <c r="H3872" s="6"/>
      <c r="I3872" s="6"/>
      <c r="J3872" s="6"/>
      <c r="K3872" s="6"/>
      <c r="L3872" s="6"/>
      <c r="M3872" s="6"/>
      <c r="N3872" s="6"/>
      <c r="O3872" s="6"/>
      <c r="P3872" s="6"/>
      <c r="Q3872" s="6"/>
      <c r="R3872" s="6"/>
      <c r="S3872" s="6"/>
      <c r="T3872" s="6"/>
    </row>
    <row r="3873" spans="6:20" x14ac:dyDescent="0.2">
      <c r="F3873" s="6"/>
      <c r="G3873" s="6"/>
      <c r="H3873" s="6"/>
      <c r="I3873" s="6"/>
      <c r="J3873" s="6"/>
      <c r="K3873" s="6"/>
      <c r="L3873" s="6"/>
      <c r="M3873" s="6"/>
      <c r="N3873" s="6"/>
      <c r="O3873" s="6"/>
      <c r="P3873" s="6"/>
      <c r="Q3873" s="6"/>
      <c r="R3873" s="6"/>
      <c r="S3873" s="6"/>
      <c r="T3873" s="6"/>
    </row>
    <row r="3874" spans="6:20" x14ac:dyDescent="0.2">
      <c r="F3874" s="6"/>
      <c r="G3874" s="6"/>
      <c r="H3874" s="6"/>
      <c r="I3874" s="6"/>
      <c r="J3874" s="6"/>
      <c r="K3874" s="6"/>
      <c r="L3874" s="6"/>
      <c r="M3874" s="6"/>
      <c r="N3874" s="6"/>
      <c r="O3874" s="6"/>
      <c r="P3874" s="6"/>
      <c r="Q3874" s="6"/>
      <c r="R3874" s="6"/>
      <c r="S3874" s="6"/>
      <c r="T3874" s="6"/>
    </row>
    <row r="3875" spans="6:20" x14ac:dyDescent="0.2">
      <c r="F3875" s="6"/>
      <c r="G3875" s="6"/>
      <c r="H3875" s="6"/>
      <c r="I3875" s="6"/>
      <c r="J3875" s="6"/>
      <c r="K3875" s="6"/>
      <c r="L3875" s="6"/>
      <c r="M3875" s="6"/>
      <c r="N3875" s="6"/>
      <c r="O3875" s="6"/>
      <c r="P3875" s="6"/>
      <c r="Q3875" s="6"/>
      <c r="R3875" s="6"/>
      <c r="S3875" s="6"/>
      <c r="T3875" s="6"/>
    </row>
    <row r="3876" spans="6:20" x14ac:dyDescent="0.2">
      <c r="F3876" s="6"/>
      <c r="G3876" s="6"/>
      <c r="H3876" s="6"/>
      <c r="I3876" s="6"/>
      <c r="J3876" s="6"/>
      <c r="K3876" s="6"/>
      <c r="L3876" s="6"/>
      <c r="M3876" s="6"/>
      <c r="N3876" s="6"/>
      <c r="O3876" s="6"/>
      <c r="P3876" s="6"/>
      <c r="Q3876" s="6"/>
      <c r="R3876" s="6"/>
      <c r="S3876" s="6"/>
      <c r="T3876" s="6"/>
    </row>
    <row r="3877" spans="6:20" x14ac:dyDescent="0.2">
      <c r="F3877" s="6"/>
      <c r="G3877" s="6"/>
      <c r="H3877" s="6"/>
      <c r="I3877" s="6"/>
      <c r="J3877" s="6"/>
      <c r="K3877" s="6"/>
      <c r="L3877" s="6"/>
      <c r="M3877" s="6"/>
      <c r="N3877" s="6"/>
      <c r="O3877" s="6"/>
      <c r="P3877" s="6"/>
      <c r="Q3877" s="6"/>
      <c r="R3877" s="6"/>
      <c r="S3877" s="6"/>
      <c r="T3877" s="6"/>
    </row>
    <row r="3878" spans="6:20" x14ac:dyDescent="0.2">
      <c r="F3878" s="6"/>
      <c r="G3878" s="6"/>
      <c r="H3878" s="6"/>
      <c r="I3878" s="6"/>
      <c r="J3878" s="6"/>
      <c r="K3878" s="6"/>
      <c r="L3878" s="6"/>
      <c r="M3878" s="6"/>
      <c r="N3878" s="6"/>
      <c r="O3878" s="6"/>
      <c r="P3878" s="6"/>
      <c r="Q3878" s="6"/>
      <c r="R3878" s="6"/>
      <c r="S3878" s="6"/>
      <c r="T3878" s="6"/>
    </row>
    <row r="3879" spans="6:20" x14ac:dyDescent="0.2">
      <c r="F3879" s="6"/>
      <c r="G3879" s="6"/>
      <c r="H3879" s="6"/>
      <c r="I3879" s="6"/>
      <c r="J3879" s="6"/>
      <c r="K3879" s="6"/>
      <c r="L3879" s="6"/>
      <c r="M3879" s="6"/>
      <c r="N3879" s="6"/>
      <c r="O3879" s="6"/>
      <c r="P3879" s="6"/>
      <c r="Q3879" s="6"/>
      <c r="R3879" s="6"/>
      <c r="S3879" s="6"/>
      <c r="T3879" s="6"/>
    </row>
    <row r="3880" spans="6:20" x14ac:dyDescent="0.2">
      <c r="F3880" s="6"/>
      <c r="G3880" s="6"/>
      <c r="H3880" s="6"/>
      <c r="I3880" s="6"/>
      <c r="J3880" s="6"/>
      <c r="K3880" s="6"/>
      <c r="L3880" s="6"/>
      <c r="M3880" s="6"/>
      <c r="N3880" s="6"/>
      <c r="O3880" s="6"/>
      <c r="P3880" s="6"/>
      <c r="Q3880" s="6"/>
      <c r="R3880" s="6"/>
      <c r="S3880" s="6"/>
      <c r="T3880" s="6"/>
    </row>
    <row r="3881" spans="6:20" x14ac:dyDescent="0.2">
      <c r="F3881" s="6"/>
      <c r="G3881" s="6"/>
      <c r="H3881" s="6"/>
      <c r="I3881" s="6"/>
      <c r="J3881" s="6"/>
      <c r="K3881" s="6"/>
      <c r="L3881" s="6"/>
      <c r="M3881" s="6"/>
      <c r="N3881" s="6"/>
      <c r="O3881" s="6"/>
      <c r="P3881" s="6"/>
      <c r="Q3881" s="6"/>
      <c r="R3881" s="6"/>
      <c r="S3881" s="6"/>
      <c r="T3881" s="6"/>
    </row>
    <row r="3882" spans="6:20" x14ac:dyDescent="0.2">
      <c r="F3882" s="6"/>
      <c r="G3882" s="6"/>
      <c r="H3882" s="6"/>
      <c r="I3882" s="6"/>
      <c r="J3882" s="6"/>
      <c r="K3882" s="6"/>
      <c r="L3882" s="6"/>
      <c r="M3882" s="6"/>
      <c r="N3882" s="6"/>
      <c r="O3882" s="6"/>
      <c r="P3882" s="6"/>
      <c r="Q3882" s="6"/>
      <c r="R3882" s="6"/>
      <c r="S3882" s="6"/>
      <c r="T3882" s="6"/>
    </row>
    <row r="3883" spans="6:20" x14ac:dyDescent="0.2">
      <c r="F3883" s="6"/>
      <c r="G3883" s="6"/>
      <c r="H3883" s="6"/>
      <c r="I3883" s="6"/>
      <c r="J3883" s="6"/>
      <c r="K3883" s="6"/>
      <c r="L3883" s="6"/>
      <c r="M3883" s="6"/>
      <c r="N3883" s="6"/>
      <c r="O3883" s="6"/>
      <c r="P3883" s="6"/>
      <c r="Q3883" s="6"/>
      <c r="R3883" s="6"/>
      <c r="S3883" s="6"/>
      <c r="T3883" s="6"/>
    </row>
    <row r="3884" spans="6:20" x14ac:dyDescent="0.2">
      <c r="F3884" s="6"/>
      <c r="G3884" s="6"/>
      <c r="H3884" s="6"/>
      <c r="I3884" s="6"/>
      <c r="J3884" s="6"/>
      <c r="K3884" s="6"/>
      <c r="L3884" s="6"/>
      <c r="M3884" s="6"/>
      <c r="N3884" s="6"/>
      <c r="O3884" s="6"/>
      <c r="P3884" s="6"/>
      <c r="Q3884" s="6"/>
      <c r="R3884" s="6"/>
      <c r="S3884" s="6"/>
      <c r="T3884" s="6"/>
    </row>
    <row r="3885" spans="6:20" x14ac:dyDescent="0.2">
      <c r="F3885" s="6"/>
      <c r="G3885" s="6"/>
      <c r="H3885" s="6"/>
      <c r="I3885" s="6"/>
      <c r="J3885" s="6"/>
      <c r="K3885" s="6"/>
      <c r="L3885" s="6"/>
      <c r="M3885" s="6"/>
      <c r="N3885" s="6"/>
      <c r="O3885" s="6"/>
      <c r="P3885" s="6"/>
      <c r="Q3885" s="6"/>
      <c r="R3885" s="6"/>
      <c r="S3885" s="6"/>
      <c r="T3885" s="6"/>
    </row>
    <row r="3886" spans="6:20" x14ac:dyDescent="0.2">
      <c r="F3886" s="6"/>
      <c r="G3886" s="6"/>
      <c r="H3886" s="6"/>
      <c r="I3886" s="6"/>
      <c r="J3886" s="6"/>
      <c r="K3886" s="6"/>
      <c r="L3886" s="6"/>
      <c r="M3886" s="6"/>
      <c r="N3886" s="6"/>
      <c r="O3886" s="6"/>
      <c r="P3886" s="6"/>
      <c r="Q3886" s="6"/>
      <c r="R3886" s="6"/>
      <c r="S3886" s="6"/>
      <c r="T3886" s="6"/>
    </row>
    <row r="3887" spans="6:20" x14ac:dyDescent="0.2">
      <c r="F3887" s="6"/>
      <c r="G3887" s="6"/>
      <c r="H3887" s="6"/>
      <c r="I3887" s="6"/>
      <c r="J3887" s="6"/>
      <c r="K3887" s="6"/>
      <c r="L3887" s="6"/>
      <c r="M3887" s="6"/>
      <c r="N3887" s="6"/>
      <c r="O3887" s="6"/>
      <c r="P3887" s="6"/>
      <c r="Q3887" s="6"/>
      <c r="R3887" s="6"/>
      <c r="S3887" s="6"/>
      <c r="T3887" s="6"/>
    </row>
    <row r="3888" spans="6:20" x14ac:dyDescent="0.2">
      <c r="F3888" s="6"/>
      <c r="G3888" s="6"/>
      <c r="H3888" s="6"/>
      <c r="I3888" s="6"/>
      <c r="J3888" s="6"/>
      <c r="K3888" s="6"/>
      <c r="L3888" s="6"/>
      <c r="M3888" s="6"/>
      <c r="N3888" s="6"/>
      <c r="O3888" s="6"/>
      <c r="P3888" s="6"/>
      <c r="Q3888" s="6"/>
      <c r="R3888" s="6"/>
      <c r="S3888" s="6"/>
      <c r="T3888" s="6"/>
    </row>
    <row r="3889" spans="6:20" x14ac:dyDescent="0.2">
      <c r="F3889" s="6"/>
      <c r="G3889" s="6"/>
      <c r="H3889" s="6"/>
      <c r="I3889" s="6"/>
      <c r="J3889" s="6"/>
      <c r="K3889" s="6"/>
      <c r="L3889" s="6"/>
      <c r="M3889" s="6"/>
      <c r="N3889" s="6"/>
      <c r="O3889" s="6"/>
      <c r="P3889" s="6"/>
      <c r="Q3889" s="6"/>
      <c r="R3889" s="6"/>
      <c r="S3889" s="6"/>
      <c r="T3889" s="6"/>
    </row>
    <row r="3890" spans="6:20" x14ac:dyDescent="0.2">
      <c r="F3890" s="6"/>
      <c r="G3890" s="6"/>
      <c r="H3890" s="6"/>
      <c r="I3890" s="6"/>
      <c r="J3890" s="6"/>
      <c r="K3890" s="6"/>
      <c r="L3890" s="6"/>
      <c r="M3890" s="6"/>
      <c r="N3890" s="6"/>
      <c r="O3890" s="6"/>
      <c r="P3890" s="6"/>
      <c r="Q3890" s="6"/>
      <c r="R3890" s="6"/>
      <c r="S3890" s="6"/>
      <c r="T3890" s="6"/>
    </row>
    <row r="3891" spans="6:20" x14ac:dyDescent="0.2">
      <c r="F3891" s="6"/>
      <c r="G3891" s="6"/>
      <c r="H3891" s="6"/>
      <c r="I3891" s="6"/>
      <c r="J3891" s="6"/>
      <c r="K3891" s="6"/>
      <c r="L3891" s="6"/>
      <c r="M3891" s="6"/>
      <c r="N3891" s="6"/>
      <c r="O3891" s="6"/>
      <c r="P3891" s="6"/>
      <c r="Q3891" s="6"/>
      <c r="R3891" s="6"/>
      <c r="S3891" s="6"/>
      <c r="T3891" s="6"/>
    </row>
    <row r="3892" spans="6:20" x14ac:dyDescent="0.2">
      <c r="F3892" s="6"/>
      <c r="G3892" s="6"/>
      <c r="H3892" s="6"/>
      <c r="I3892" s="6"/>
      <c r="J3892" s="6"/>
      <c r="K3892" s="6"/>
      <c r="L3892" s="6"/>
      <c r="M3892" s="6"/>
      <c r="N3892" s="6"/>
      <c r="O3892" s="6"/>
      <c r="P3892" s="6"/>
      <c r="Q3892" s="6"/>
      <c r="R3892" s="6"/>
      <c r="S3892" s="6"/>
      <c r="T3892" s="6"/>
    </row>
    <row r="3893" spans="6:20" x14ac:dyDescent="0.2">
      <c r="F3893" s="6"/>
      <c r="G3893" s="6"/>
      <c r="H3893" s="6"/>
      <c r="I3893" s="6"/>
      <c r="J3893" s="6"/>
      <c r="K3893" s="6"/>
      <c r="L3893" s="6"/>
      <c r="M3893" s="6"/>
      <c r="N3893" s="6"/>
      <c r="O3893" s="6"/>
      <c r="P3893" s="6"/>
      <c r="Q3893" s="6"/>
      <c r="R3893" s="6"/>
      <c r="S3893" s="6"/>
      <c r="T3893" s="6"/>
    </row>
    <row r="3894" spans="6:20" x14ac:dyDescent="0.2">
      <c r="F3894" s="6"/>
      <c r="G3894" s="6"/>
      <c r="H3894" s="6"/>
      <c r="I3894" s="6"/>
      <c r="J3894" s="6"/>
      <c r="K3894" s="6"/>
      <c r="L3894" s="6"/>
      <c r="M3894" s="6"/>
      <c r="N3894" s="6"/>
      <c r="O3894" s="6"/>
      <c r="P3894" s="6"/>
      <c r="Q3894" s="6"/>
      <c r="R3894" s="6"/>
      <c r="S3894" s="6"/>
      <c r="T3894" s="6"/>
    </row>
    <row r="3895" spans="6:20" x14ac:dyDescent="0.2">
      <c r="F3895" s="6"/>
      <c r="G3895" s="6"/>
      <c r="H3895" s="6"/>
      <c r="I3895" s="6"/>
      <c r="J3895" s="6"/>
      <c r="K3895" s="6"/>
      <c r="L3895" s="6"/>
      <c r="M3895" s="6"/>
      <c r="N3895" s="6"/>
      <c r="O3895" s="6"/>
      <c r="P3895" s="6"/>
      <c r="Q3895" s="6"/>
      <c r="R3895" s="6"/>
      <c r="S3895" s="6"/>
      <c r="T3895" s="6"/>
    </row>
    <row r="3896" spans="6:20" x14ac:dyDescent="0.2">
      <c r="F3896" s="6"/>
      <c r="G3896" s="6"/>
      <c r="H3896" s="6"/>
      <c r="I3896" s="6"/>
      <c r="J3896" s="6"/>
      <c r="K3896" s="6"/>
      <c r="L3896" s="6"/>
      <c r="M3896" s="6"/>
      <c r="N3896" s="6"/>
      <c r="O3896" s="6"/>
      <c r="P3896" s="6"/>
      <c r="Q3896" s="6"/>
      <c r="R3896" s="6"/>
      <c r="S3896" s="6"/>
      <c r="T3896" s="6"/>
    </row>
    <row r="3897" spans="6:20" x14ac:dyDescent="0.2">
      <c r="F3897" s="6"/>
      <c r="G3897" s="6"/>
      <c r="H3897" s="6"/>
      <c r="I3897" s="6"/>
      <c r="J3897" s="6"/>
      <c r="K3897" s="6"/>
      <c r="L3897" s="6"/>
      <c r="M3897" s="6"/>
      <c r="N3897" s="6"/>
      <c r="O3897" s="6"/>
      <c r="P3897" s="6"/>
      <c r="Q3897" s="6"/>
      <c r="R3897" s="6"/>
      <c r="S3897" s="6"/>
      <c r="T3897" s="6"/>
    </row>
    <row r="3898" spans="6:20" x14ac:dyDescent="0.2">
      <c r="F3898" s="6"/>
      <c r="G3898" s="6"/>
      <c r="H3898" s="6"/>
      <c r="I3898" s="6"/>
      <c r="J3898" s="6"/>
      <c r="K3898" s="6"/>
      <c r="L3898" s="6"/>
      <c r="M3898" s="6"/>
      <c r="N3898" s="6"/>
      <c r="O3898" s="6"/>
      <c r="P3898" s="6"/>
      <c r="Q3898" s="6"/>
      <c r="R3898" s="6"/>
      <c r="S3898" s="6"/>
      <c r="T3898" s="6"/>
    </row>
    <row r="3899" spans="6:20" x14ac:dyDescent="0.2">
      <c r="F3899" s="6"/>
      <c r="G3899" s="6"/>
      <c r="H3899" s="6"/>
      <c r="I3899" s="6"/>
      <c r="J3899" s="6"/>
      <c r="K3899" s="6"/>
      <c r="L3899" s="6"/>
      <c r="M3899" s="6"/>
      <c r="N3899" s="6"/>
      <c r="O3899" s="6"/>
      <c r="P3899" s="6"/>
      <c r="Q3899" s="6"/>
      <c r="R3899" s="6"/>
      <c r="S3899" s="6"/>
      <c r="T3899" s="6"/>
    </row>
    <row r="3900" spans="6:20" x14ac:dyDescent="0.2">
      <c r="F3900" s="6"/>
      <c r="G3900" s="6"/>
      <c r="H3900" s="6"/>
      <c r="I3900" s="6"/>
      <c r="J3900" s="6"/>
      <c r="K3900" s="6"/>
      <c r="L3900" s="6"/>
      <c r="M3900" s="6"/>
      <c r="N3900" s="6"/>
      <c r="O3900" s="6"/>
      <c r="P3900" s="6"/>
      <c r="Q3900" s="6"/>
      <c r="R3900" s="6"/>
      <c r="S3900" s="6"/>
      <c r="T3900" s="6"/>
    </row>
    <row r="3901" spans="6:20" x14ac:dyDescent="0.2">
      <c r="F3901" s="6"/>
      <c r="G3901" s="6"/>
      <c r="H3901" s="6"/>
      <c r="I3901" s="6"/>
      <c r="J3901" s="6"/>
      <c r="K3901" s="6"/>
      <c r="L3901" s="6"/>
      <c r="M3901" s="6"/>
      <c r="N3901" s="6"/>
      <c r="O3901" s="6"/>
      <c r="P3901" s="6"/>
      <c r="Q3901" s="6"/>
      <c r="R3901" s="6"/>
      <c r="S3901" s="6"/>
      <c r="T3901" s="6"/>
    </row>
    <row r="3902" spans="6:20" x14ac:dyDescent="0.2">
      <c r="F3902" s="6"/>
      <c r="G3902" s="6"/>
      <c r="H3902" s="6"/>
      <c r="I3902" s="6"/>
      <c r="J3902" s="6"/>
      <c r="K3902" s="6"/>
      <c r="L3902" s="6"/>
      <c r="M3902" s="6"/>
      <c r="N3902" s="6"/>
      <c r="O3902" s="6"/>
      <c r="P3902" s="6"/>
      <c r="Q3902" s="6"/>
      <c r="R3902" s="6"/>
      <c r="S3902" s="6"/>
      <c r="T3902" s="6"/>
    </row>
    <row r="3903" spans="6:20" x14ac:dyDescent="0.2">
      <c r="F3903" s="6"/>
      <c r="G3903" s="6"/>
      <c r="H3903" s="6"/>
      <c r="I3903" s="6"/>
      <c r="J3903" s="6"/>
      <c r="K3903" s="6"/>
      <c r="L3903" s="6"/>
      <c r="M3903" s="6"/>
      <c r="N3903" s="6"/>
      <c r="O3903" s="6"/>
      <c r="P3903" s="6"/>
      <c r="Q3903" s="6"/>
      <c r="R3903" s="6"/>
      <c r="S3903" s="6"/>
      <c r="T3903" s="6"/>
    </row>
    <row r="3904" spans="6:20" x14ac:dyDescent="0.2">
      <c r="F3904" s="6"/>
      <c r="G3904" s="6"/>
      <c r="H3904" s="6"/>
      <c r="I3904" s="6"/>
      <c r="J3904" s="6"/>
      <c r="K3904" s="6"/>
      <c r="L3904" s="6"/>
      <c r="M3904" s="6"/>
      <c r="N3904" s="6"/>
      <c r="O3904" s="6"/>
      <c r="P3904" s="6"/>
      <c r="Q3904" s="6"/>
      <c r="R3904" s="6"/>
      <c r="S3904" s="6"/>
      <c r="T3904" s="6"/>
    </row>
    <row r="3905" spans="6:20" x14ac:dyDescent="0.2">
      <c r="F3905" s="6"/>
      <c r="G3905" s="6"/>
      <c r="H3905" s="6"/>
      <c r="I3905" s="6"/>
      <c r="J3905" s="6"/>
      <c r="K3905" s="6"/>
      <c r="L3905" s="6"/>
      <c r="M3905" s="6"/>
      <c r="N3905" s="6"/>
      <c r="O3905" s="6"/>
      <c r="P3905" s="6"/>
      <c r="Q3905" s="6"/>
      <c r="R3905" s="6"/>
      <c r="S3905" s="6"/>
      <c r="T3905" s="6"/>
    </row>
    <row r="3906" spans="6:20" x14ac:dyDescent="0.2">
      <c r="F3906" s="6"/>
      <c r="G3906" s="6"/>
      <c r="H3906" s="6"/>
      <c r="I3906" s="6"/>
      <c r="J3906" s="6"/>
      <c r="K3906" s="6"/>
      <c r="L3906" s="6"/>
      <c r="M3906" s="6"/>
      <c r="N3906" s="6"/>
      <c r="O3906" s="6"/>
      <c r="P3906" s="6"/>
      <c r="Q3906" s="6"/>
      <c r="R3906" s="6"/>
      <c r="S3906" s="6"/>
      <c r="T3906" s="6"/>
    </row>
    <row r="3907" spans="6:20" x14ac:dyDescent="0.2">
      <c r="F3907" s="6"/>
      <c r="G3907" s="6"/>
      <c r="H3907" s="6"/>
      <c r="I3907" s="6"/>
      <c r="J3907" s="6"/>
      <c r="K3907" s="6"/>
      <c r="L3907" s="6"/>
      <c r="M3907" s="6"/>
      <c r="N3907" s="6"/>
      <c r="O3907" s="6"/>
      <c r="P3907" s="6"/>
      <c r="Q3907" s="6"/>
      <c r="R3907" s="6"/>
      <c r="S3907" s="6"/>
      <c r="T3907" s="6"/>
    </row>
    <row r="3908" spans="6:20" x14ac:dyDescent="0.2">
      <c r="F3908" s="6"/>
      <c r="G3908" s="6"/>
      <c r="H3908" s="6"/>
      <c r="I3908" s="6"/>
      <c r="J3908" s="6"/>
      <c r="K3908" s="6"/>
      <c r="L3908" s="6"/>
      <c r="M3908" s="6"/>
      <c r="N3908" s="6"/>
      <c r="O3908" s="6"/>
      <c r="P3908" s="6"/>
      <c r="Q3908" s="6"/>
      <c r="R3908" s="6"/>
      <c r="S3908" s="6"/>
      <c r="T3908" s="6"/>
    </row>
    <row r="3909" spans="6:20" x14ac:dyDescent="0.2">
      <c r="F3909" s="6"/>
      <c r="G3909" s="6"/>
      <c r="H3909" s="6"/>
      <c r="I3909" s="6"/>
      <c r="J3909" s="6"/>
      <c r="K3909" s="6"/>
      <c r="L3909" s="6"/>
      <c r="M3909" s="6"/>
      <c r="N3909" s="6"/>
      <c r="O3909" s="6"/>
      <c r="P3909" s="6"/>
      <c r="Q3909" s="6"/>
      <c r="R3909" s="6"/>
      <c r="S3909" s="6"/>
      <c r="T3909" s="6"/>
    </row>
    <row r="3910" spans="6:20" x14ac:dyDescent="0.2">
      <c r="F3910" s="6"/>
      <c r="G3910" s="6"/>
      <c r="H3910" s="6"/>
      <c r="I3910" s="6"/>
      <c r="J3910" s="6"/>
      <c r="K3910" s="6"/>
      <c r="L3910" s="6"/>
      <c r="M3910" s="6"/>
      <c r="N3910" s="6"/>
      <c r="O3910" s="6"/>
      <c r="P3910" s="6"/>
      <c r="Q3910" s="6"/>
      <c r="R3910" s="6"/>
      <c r="S3910" s="6"/>
      <c r="T3910" s="6"/>
    </row>
    <row r="3911" spans="6:20" x14ac:dyDescent="0.2">
      <c r="F3911" s="6"/>
      <c r="G3911" s="6"/>
      <c r="H3911" s="6"/>
      <c r="I3911" s="6"/>
      <c r="J3911" s="6"/>
      <c r="K3911" s="6"/>
      <c r="L3911" s="6"/>
      <c r="M3911" s="6"/>
      <c r="N3911" s="6"/>
      <c r="O3911" s="6"/>
      <c r="P3911" s="6"/>
      <c r="Q3911" s="6"/>
      <c r="R3911" s="6"/>
      <c r="S3911" s="6"/>
      <c r="T3911" s="6"/>
    </row>
    <row r="3912" spans="6:20" x14ac:dyDescent="0.2">
      <c r="F3912" s="6"/>
      <c r="G3912" s="6"/>
      <c r="H3912" s="6"/>
      <c r="I3912" s="6"/>
      <c r="J3912" s="6"/>
      <c r="K3912" s="6"/>
      <c r="L3912" s="6"/>
      <c r="M3912" s="6"/>
      <c r="N3912" s="6"/>
      <c r="O3912" s="6"/>
      <c r="P3912" s="6"/>
      <c r="Q3912" s="6"/>
      <c r="R3912" s="6"/>
      <c r="S3912" s="6"/>
      <c r="T3912" s="6"/>
    </row>
    <row r="3913" spans="6:20" x14ac:dyDescent="0.2">
      <c r="F3913" s="6"/>
      <c r="G3913" s="6"/>
      <c r="H3913" s="6"/>
      <c r="I3913" s="6"/>
      <c r="J3913" s="6"/>
      <c r="K3913" s="6"/>
      <c r="L3913" s="6"/>
      <c r="M3913" s="6"/>
      <c r="N3913" s="6"/>
      <c r="O3913" s="6"/>
      <c r="P3913" s="6"/>
      <c r="Q3913" s="6"/>
      <c r="R3913" s="6"/>
      <c r="S3913" s="6"/>
      <c r="T3913" s="6"/>
    </row>
    <row r="3914" spans="6:20" x14ac:dyDescent="0.2">
      <c r="F3914" s="6"/>
      <c r="G3914" s="6"/>
      <c r="H3914" s="6"/>
      <c r="I3914" s="6"/>
      <c r="J3914" s="6"/>
      <c r="K3914" s="6"/>
      <c r="L3914" s="6"/>
      <c r="M3914" s="6"/>
      <c r="N3914" s="6"/>
      <c r="O3914" s="6"/>
      <c r="P3914" s="6"/>
      <c r="Q3914" s="6"/>
      <c r="R3914" s="6"/>
      <c r="S3914" s="6"/>
      <c r="T3914" s="6"/>
    </row>
    <row r="3915" spans="6:20" x14ac:dyDescent="0.2">
      <c r="F3915" s="6"/>
      <c r="G3915" s="6"/>
      <c r="H3915" s="6"/>
      <c r="I3915" s="6"/>
      <c r="J3915" s="6"/>
      <c r="K3915" s="6"/>
      <c r="L3915" s="6"/>
      <c r="M3915" s="6"/>
      <c r="N3915" s="6"/>
      <c r="O3915" s="6"/>
      <c r="P3915" s="6"/>
      <c r="Q3915" s="6"/>
      <c r="R3915" s="6"/>
      <c r="S3915" s="6"/>
      <c r="T3915" s="6"/>
    </row>
    <row r="3916" spans="6:20" x14ac:dyDescent="0.2">
      <c r="F3916" s="6"/>
      <c r="G3916" s="6"/>
      <c r="H3916" s="6"/>
      <c r="I3916" s="6"/>
      <c r="J3916" s="6"/>
      <c r="K3916" s="6"/>
      <c r="L3916" s="6"/>
      <c r="M3916" s="6"/>
      <c r="N3916" s="6"/>
      <c r="O3916" s="6"/>
      <c r="P3916" s="6"/>
      <c r="Q3916" s="6"/>
      <c r="R3916" s="6"/>
      <c r="S3916" s="6"/>
      <c r="T3916" s="6"/>
    </row>
    <row r="3917" spans="6:20" x14ac:dyDescent="0.2">
      <c r="F3917" s="6"/>
      <c r="G3917" s="6"/>
      <c r="H3917" s="6"/>
      <c r="I3917" s="6"/>
      <c r="J3917" s="6"/>
      <c r="K3917" s="6"/>
      <c r="L3917" s="6"/>
      <c r="M3917" s="6"/>
      <c r="N3917" s="6"/>
      <c r="O3917" s="6"/>
      <c r="P3917" s="6"/>
      <c r="Q3917" s="6"/>
      <c r="R3917" s="6"/>
      <c r="S3917" s="6"/>
      <c r="T3917" s="6"/>
    </row>
    <row r="3918" spans="6:20" x14ac:dyDescent="0.2">
      <c r="F3918" s="6"/>
      <c r="G3918" s="6"/>
      <c r="H3918" s="6"/>
      <c r="I3918" s="6"/>
      <c r="J3918" s="6"/>
      <c r="K3918" s="6"/>
      <c r="L3918" s="6"/>
      <c r="M3918" s="6"/>
      <c r="N3918" s="6"/>
      <c r="O3918" s="6"/>
      <c r="P3918" s="6"/>
      <c r="Q3918" s="6"/>
      <c r="R3918" s="6"/>
      <c r="S3918" s="6"/>
      <c r="T3918" s="6"/>
    </row>
    <row r="3919" spans="6:20" x14ac:dyDescent="0.2">
      <c r="F3919" s="6"/>
      <c r="G3919" s="6"/>
      <c r="H3919" s="6"/>
      <c r="I3919" s="6"/>
      <c r="J3919" s="6"/>
      <c r="K3919" s="6"/>
      <c r="L3919" s="6"/>
      <c r="M3919" s="6"/>
      <c r="N3919" s="6"/>
      <c r="O3919" s="6"/>
      <c r="P3919" s="6"/>
      <c r="Q3919" s="6"/>
      <c r="R3919" s="6"/>
      <c r="S3919" s="6"/>
      <c r="T3919" s="6"/>
    </row>
    <row r="3920" spans="6:20" x14ac:dyDescent="0.2">
      <c r="F3920" s="6"/>
      <c r="G3920" s="6"/>
      <c r="H3920" s="6"/>
      <c r="I3920" s="6"/>
      <c r="J3920" s="6"/>
      <c r="K3920" s="6"/>
      <c r="L3920" s="6"/>
      <c r="M3920" s="6"/>
      <c r="N3920" s="6"/>
      <c r="O3920" s="6"/>
      <c r="P3920" s="6"/>
      <c r="Q3920" s="6"/>
      <c r="R3920" s="6"/>
      <c r="S3920" s="6"/>
      <c r="T3920" s="6"/>
    </row>
    <row r="3921" spans="6:20" x14ac:dyDescent="0.2">
      <c r="F3921" s="6"/>
      <c r="G3921" s="6"/>
      <c r="H3921" s="6"/>
      <c r="I3921" s="6"/>
      <c r="J3921" s="6"/>
      <c r="K3921" s="6"/>
      <c r="L3921" s="6"/>
      <c r="M3921" s="6"/>
      <c r="N3921" s="6"/>
      <c r="O3921" s="6"/>
      <c r="P3921" s="6"/>
      <c r="Q3921" s="6"/>
      <c r="R3921" s="6"/>
      <c r="S3921" s="6"/>
      <c r="T3921" s="6"/>
    </row>
    <row r="3922" spans="6:20" x14ac:dyDescent="0.2">
      <c r="F3922" s="6"/>
      <c r="G3922" s="6"/>
      <c r="H3922" s="6"/>
      <c r="I3922" s="6"/>
      <c r="J3922" s="6"/>
      <c r="K3922" s="6"/>
      <c r="L3922" s="6"/>
      <c r="M3922" s="6"/>
      <c r="N3922" s="6"/>
      <c r="O3922" s="6"/>
      <c r="P3922" s="6"/>
      <c r="Q3922" s="6"/>
      <c r="R3922" s="6"/>
      <c r="S3922" s="6"/>
      <c r="T3922" s="6"/>
    </row>
    <row r="3923" spans="6:20" x14ac:dyDescent="0.2">
      <c r="F3923" s="6"/>
      <c r="G3923" s="6"/>
      <c r="H3923" s="6"/>
      <c r="I3923" s="6"/>
      <c r="J3923" s="6"/>
      <c r="K3923" s="6"/>
      <c r="L3923" s="6"/>
      <c r="M3923" s="6"/>
      <c r="N3923" s="6"/>
      <c r="O3923" s="6"/>
      <c r="P3923" s="6"/>
      <c r="Q3923" s="6"/>
      <c r="R3923" s="6"/>
      <c r="S3923" s="6"/>
      <c r="T3923" s="6"/>
    </row>
    <row r="3924" spans="6:20" x14ac:dyDescent="0.2">
      <c r="F3924" s="6"/>
      <c r="G3924" s="6"/>
      <c r="H3924" s="6"/>
      <c r="I3924" s="6"/>
      <c r="J3924" s="6"/>
      <c r="K3924" s="6"/>
      <c r="L3924" s="6"/>
      <c r="M3924" s="6"/>
      <c r="N3924" s="6"/>
      <c r="O3924" s="6"/>
      <c r="P3924" s="6"/>
      <c r="Q3924" s="6"/>
      <c r="R3924" s="6"/>
      <c r="S3924" s="6"/>
      <c r="T3924" s="6"/>
    </row>
    <row r="3925" spans="6:20" x14ac:dyDescent="0.2">
      <c r="F3925" s="6"/>
      <c r="G3925" s="6"/>
      <c r="H3925" s="6"/>
      <c r="I3925" s="6"/>
      <c r="J3925" s="6"/>
      <c r="K3925" s="6"/>
      <c r="L3925" s="6"/>
      <c r="M3925" s="6"/>
      <c r="N3925" s="6"/>
      <c r="O3925" s="6"/>
      <c r="P3925" s="6"/>
      <c r="Q3925" s="6"/>
      <c r="R3925" s="6"/>
      <c r="S3925" s="6"/>
      <c r="T3925" s="6"/>
    </row>
    <row r="3926" spans="6:20" x14ac:dyDescent="0.2">
      <c r="F3926" s="6"/>
      <c r="G3926" s="6"/>
      <c r="H3926" s="6"/>
      <c r="I3926" s="6"/>
      <c r="J3926" s="6"/>
      <c r="K3926" s="6"/>
      <c r="L3926" s="6"/>
      <c r="M3926" s="6"/>
      <c r="N3926" s="6"/>
      <c r="O3926" s="6"/>
      <c r="P3926" s="6"/>
      <c r="Q3926" s="6"/>
      <c r="R3926" s="6"/>
      <c r="S3926" s="6"/>
      <c r="T3926" s="6"/>
    </row>
    <row r="3927" spans="6:20" x14ac:dyDescent="0.2">
      <c r="F3927" s="6"/>
      <c r="G3927" s="6"/>
      <c r="H3927" s="6"/>
      <c r="I3927" s="6"/>
      <c r="J3927" s="6"/>
      <c r="K3927" s="6"/>
      <c r="L3927" s="6"/>
      <c r="M3927" s="6"/>
      <c r="N3927" s="6"/>
      <c r="O3927" s="6"/>
      <c r="P3927" s="6"/>
      <c r="Q3927" s="6"/>
      <c r="R3927" s="6"/>
      <c r="S3927" s="6"/>
      <c r="T3927" s="6"/>
    </row>
    <row r="3928" spans="6:20" x14ac:dyDescent="0.2">
      <c r="F3928" s="6"/>
      <c r="G3928" s="6"/>
      <c r="H3928" s="6"/>
      <c r="I3928" s="6"/>
      <c r="J3928" s="6"/>
      <c r="K3928" s="6"/>
      <c r="L3928" s="6"/>
      <c r="M3928" s="6"/>
      <c r="N3928" s="6"/>
      <c r="O3928" s="6"/>
      <c r="P3928" s="6"/>
      <c r="Q3928" s="6"/>
      <c r="R3928" s="6"/>
      <c r="S3928" s="6"/>
      <c r="T3928" s="6"/>
    </row>
    <row r="3929" spans="6:20" x14ac:dyDescent="0.2">
      <c r="F3929" s="6"/>
      <c r="G3929" s="6"/>
      <c r="H3929" s="6"/>
      <c r="I3929" s="6"/>
      <c r="J3929" s="6"/>
      <c r="K3929" s="6"/>
      <c r="L3929" s="6"/>
      <c r="M3929" s="6"/>
      <c r="N3929" s="6"/>
      <c r="O3929" s="6"/>
      <c r="P3929" s="6"/>
      <c r="Q3929" s="6"/>
      <c r="R3929" s="6"/>
      <c r="S3929" s="6"/>
      <c r="T3929" s="6"/>
    </row>
    <row r="3930" spans="6:20" x14ac:dyDescent="0.2">
      <c r="F3930" s="6"/>
      <c r="G3930" s="6"/>
      <c r="H3930" s="6"/>
      <c r="I3930" s="6"/>
      <c r="J3930" s="6"/>
      <c r="K3930" s="6"/>
      <c r="L3930" s="6"/>
      <c r="M3930" s="6"/>
      <c r="N3930" s="6"/>
      <c r="O3930" s="6"/>
      <c r="P3930" s="6"/>
      <c r="Q3930" s="6"/>
      <c r="R3930" s="6"/>
      <c r="S3930" s="6"/>
      <c r="T3930" s="6"/>
    </row>
    <row r="3931" spans="6:20" x14ac:dyDescent="0.2">
      <c r="F3931" s="6"/>
      <c r="G3931" s="6"/>
      <c r="H3931" s="6"/>
      <c r="I3931" s="6"/>
      <c r="J3931" s="6"/>
      <c r="K3931" s="6"/>
      <c r="L3931" s="6"/>
      <c r="M3931" s="6"/>
      <c r="N3931" s="6"/>
      <c r="O3931" s="6"/>
      <c r="P3931" s="6"/>
      <c r="Q3931" s="6"/>
      <c r="R3931" s="6"/>
      <c r="S3931" s="6"/>
      <c r="T3931" s="6"/>
    </row>
    <row r="3932" spans="6:20" x14ac:dyDescent="0.2">
      <c r="F3932" s="6"/>
      <c r="G3932" s="6"/>
      <c r="H3932" s="6"/>
      <c r="I3932" s="6"/>
      <c r="J3932" s="6"/>
      <c r="K3932" s="6"/>
      <c r="L3932" s="6"/>
      <c r="M3932" s="6"/>
      <c r="N3932" s="6"/>
      <c r="O3932" s="6"/>
      <c r="P3932" s="6"/>
      <c r="Q3932" s="6"/>
      <c r="R3932" s="6"/>
      <c r="S3932" s="6"/>
      <c r="T3932" s="6"/>
    </row>
    <row r="3933" spans="6:20" x14ac:dyDescent="0.2">
      <c r="F3933" s="6"/>
      <c r="G3933" s="6"/>
      <c r="H3933" s="6"/>
      <c r="I3933" s="6"/>
      <c r="J3933" s="6"/>
      <c r="K3933" s="6"/>
      <c r="L3933" s="6"/>
      <c r="M3933" s="6"/>
      <c r="N3933" s="6"/>
      <c r="O3933" s="6"/>
      <c r="P3933" s="6"/>
      <c r="Q3933" s="6"/>
      <c r="R3933" s="6"/>
      <c r="S3933" s="6"/>
      <c r="T3933" s="6"/>
    </row>
    <row r="3934" spans="6:20" x14ac:dyDescent="0.2">
      <c r="F3934" s="6"/>
      <c r="G3934" s="6"/>
      <c r="H3934" s="6"/>
      <c r="I3934" s="6"/>
      <c r="J3934" s="6"/>
      <c r="K3934" s="6"/>
      <c r="L3934" s="6"/>
      <c r="M3934" s="6"/>
      <c r="N3934" s="6"/>
      <c r="O3934" s="6"/>
      <c r="P3934" s="6"/>
      <c r="Q3934" s="6"/>
      <c r="R3934" s="6"/>
      <c r="S3934" s="6"/>
      <c r="T3934" s="6"/>
    </row>
    <row r="3935" spans="6:20" x14ac:dyDescent="0.2">
      <c r="F3935" s="6"/>
      <c r="G3935" s="6"/>
      <c r="H3935" s="6"/>
      <c r="I3935" s="6"/>
      <c r="J3935" s="6"/>
      <c r="K3935" s="6"/>
      <c r="L3935" s="6"/>
      <c r="M3935" s="6"/>
      <c r="N3935" s="6"/>
      <c r="O3935" s="6"/>
      <c r="P3935" s="6"/>
      <c r="Q3935" s="6"/>
      <c r="R3935" s="6"/>
      <c r="S3935" s="6"/>
      <c r="T3935" s="6"/>
    </row>
    <row r="3936" spans="6:20" x14ac:dyDescent="0.2">
      <c r="F3936" s="6"/>
      <c r="G3936" s="6"/>
      <c r="H3936" s="6"/>
      <c r="I3936" s="6"/>
      <c r="J3936" s="6"/>
      <c r="K3936" s="6"/>
      <c r="L3936" s="6"/>
      <c r="M3936" s="6"/>
      <c r="N3936" s="6"/>
      <c r="O3936" s="6"/>
      <c r="P3936" s="6"/>
      <c r="Q3936" s="6"/>
      <c r="R3936" s="6"/>
      <c r="S3936" s="6"/>
      <c r="T3936" s="6"/>
    </row>
    <row r="3937" spans="6:20" x14ac:dyDescent="0.2">
      <c r="F3937" s="6"/>
      <c r="G3937" s="6"/>
      <c r="H3937" s="6"/>
      <c r="I3937" s="6"/>
      <c r="J3937" s="6"/>
      <c r="K3937" s="6"/>
      <c r="L3937" s="6"/>
      <c r="M3937" s="6"/>
      <c r="N3937" s="6"/>
      <c r="O3937" s="6"/>
      <c r="P3937" s="6"/>
      <c r="Q3937" s="6"/>
      <c r="R3937" s="6"/>
      <c r="S3937" s="6"/>
      <c r="T3937" s="6"/>
    </row>
    <row r="3938" spans="6:20" x14ac:dyDescent="0.2">
      <c r="F3938" s="6"/>
      <c r="G3938" s="6"/>
      <c r="H3938" s="6"/>
      <c r="I3938" s="6"/>
      <c r="J3938" s="6"/>
      <c r="K3938" s="6"/>
      <c r="L3938" s="6"/>
      <c r="M3938" s="6"/>
      <c r="N3938" s="6"/>
      <c r="O3938" s="6"/>
      <c r="P3938" s="6"/>
      <c r="Q3938" s="6"/>
      <c r="R3938" s="6"/>
      <c r="S3938" s="6"/>
      <c r="T3938" s="6"/>
    </row>
    <row r="3939" spans="6:20" x14ac:dyDescent="0.2">
      <c r="F3939" s="6"/>
      <c r="G3939" s="6"/>
      <c r="H3939" s="6"/>
      <c r="I3939" s="6"/>
      <c r="J3939" s="6"/>
      <c r="K3939" s="6"/>
      <c r="L3939" s="6"/>
      <c r="M3939" s="6"/>
      <c r="N3939" s="6"/>
      <c r="O3939" s="6"/>
      <c r="P3939" s="6"/>
      <c r="Q3939" s="6"/>
      <c r="R3939" s="6"/>
      <c r="S3939" s="6"/>
      <c r="T3939" s="6"/>
    </row>
    <row r="3940" spans="6:20" x14ac:dyDescent="0.2">
      <c r="F3940" s="6"/>
      <c r="G3940" s="6"/>
      <c r="H3940" s="6"/>
      <c r="I3940" s="6"/>
      <c r="J3940" s="6"/>
      <c r="K3940" s="6"/>
      <c r="L3940" s="6"/>
      <c r="M3940" s="6"/>
      <c r="N3940" s="6"/>
      <c r="O3940" s="6"/>
      <c r="P3940" s="6"/>
      <c r="Q3940" s="6"/>
      <c r="R3940" s="6"/>
      <c r="S3940" s="6"/>
      <c r="T3940" s="6"/>
    </row>
    <row r="3941" spans="6:20" x14ac:dyDescent="0.2">
      <c r="F3941" s="6"/>
      <c r="G3941" s="6"/>
      <c r="H3941" s="6"/>
      <c r="I3941" s="6"/>
      <c r="J3941" s="6"/>
      <c r="K3941" s="6"/>
      <c r="L3941" s="6"/>
      <c r="M3941" s="6"/>
      <c r="N3941" s="6"/>
      <c r="O3941" s="6"/>
      <c r="P3941" s="6"/>
      <c r="Q3941" s="6"/>
      <c r="R3941" s="6"/>
      <c r="S3941" s="6"/>
      <c r="T3941" s="6"/>
    </row>
    <row r="3942" spans="6:20" x14ac:dyDescent="0.2">
      <c r="F3942" s="6"/>
      <c r="G3942" s="6"/>
      <c r="H3942" s="6"/>
      <c r="I3942" s="6"/>
      <c r="J3942" s="6"/>
      <c r="K3942" s="6"/>
      <c r="L3942" s="6"/>
      <c r="M3942" s="6"/>
      <c r="N3942" s="6"/>
      <c r="O3942" s="6"/>
      <c r="P3942" s="6"/>
      <c r="Q3942" s="6"/>
      <c r="R3942" s="6"/>
      <c r="S3942" s="6"/>
      <c r="T3942" s="6"/>
    </row>
    <row r="3943" spans="6:20" x14ac:dyDescent="0.2">
      <c r="F3943" s="6"/>
      <c r="G3943" s="6"/>
      <c r="H3943" s="6"/>
      <c r="I3943" s="6"/>
      <c r="J3943" s="6"/>
      <c r="K3943" s="6"/>
      <c r="L3943" s="6"/>
      <c r="M3943" s="6"/>
      <c r="N3943" s="6"/>
      <c r="O3943" s="6"/>
      <c r="P3943" s="6"/>
      <c r="Q3943" s="6"/>
      <c r="R3943" s="6"/>
      <c r="S3943" s="6"/>
      <c r="T3943" s="6"/>
    </row>
    <row r="3944" spans="6:20" x14ac:dyDescent="0.2">
      <c r="F3944" s="6"/>
      <c r="G3944" s="6"/>
      <c r="H3944" s="6"/>
      <c r="I3944" s="6"/>
      <c r="J3944" s="6"/>
      <c r="K3944" s="6"/>
      <c r="L3944" s="6"/>
      <c r="M3944" s="6"/>
      <c r="N3944" s="6"/>
      <c r="O3944" s="6"/>
      <c r="P3944" s="6"/>
      <c r="Q3944" s="6"/>
      <c r="R3944" s="6"/>
      <c r="S3944" s="6"/>
      <c r="T3944" s="6"/>
    </row>
    <row r="3945" spans="6:20" x14ac:dyDescent="0.2">
      <c r="F3945" s="6"/>
      <c r="G3945" s="6"/>
      <c r="H3945" s="6"/>
      <c r="I3945" s="6"/>
      <c r="J3945" s="6"/>
      <c r="K3945" s="6"/>
      <c r="L3945" s="6"/>
      <c r="M3945" s="6"/>
      <c r="N3945" s="6"/>
      <c r="O3945" s="6"/>
      <c r="P3945" s="6"/>
      <c r="Q3945" s="6"/>
      <c r="R3945" s="6"/>
      <c r="S3945" s="6"/>
      <c r="T3945" s="6"/>
    </row>
    <row r="3946" spans="6:20" x14ac:dyDescent="0.2">
      <c r="F3946" s="6"/>
      <c r="G3946" s="6"/>
      <c r="H3946" s="6"/>
      <c r="I3946" s="6"/>
      <c r="J3946" s="6"/>
      <c r="K3946" s="6"/>
      <c r="L3946" s="6"/>
      <c r="M3946" s="6"/>
      <c r="N3946" s="6"/>
      <c r="O3946" s="6"/>
      <c r="P3946" s="6"/>
      <c r="Q3946" s="6"/>
      <c r="R3946" s="6"/>
      <c r="S3946" s="6"/>
      <c r="T3946" s="6"/>
    </row>
    <row r="3947" spans="6:20" x14ac:dyDescent="0.2">
      <c r="F3947" s="6"/>
      <c r="G3947" s="6"/>
      <c r="H3947" s="6"/>
      <c r="I3947" s="6"/>
      <c r="J3947" s="6"/>
      <c r="K3947" s="6"/>
      <c r="L3947" s="6"/>
      <c r="M3947" s="6"/>
      <c r="N3947" s="6"/>
      <c r="O3947" s="6"/>
      <c r="P3947" s="6"/>
      <c r="Q3947" s="6"/>
      <c r="R3947" s="6"/>
      <c r="S3947" s="6"/>
      <c r="T3947" s="6"/>
    </row>
    <row r="3948" spans="6:20" x14ac:dyDescent="0.2">
      <c r="F3948" s="6"/>
      <c r="G3948" s="6"/>
      <c r="H3948" s="6"/>
      <c r="I3948" s="6"/>
      <c r="J3948" s="6"/>
      <c r="K3948" s="6"/>
      <c r="L3948" s="6"/>
      <c r="M3948" s="6"/>
      <c r="N3948" s="6"/>
      <c r="O3948" s="6"/>
      <c r="P3948" s="6"/>
      <c r="Q3948" s="6"/>
      <c r="R3948" s="6"/>
      <c r="S3948" s="6"/>
      <c r="T3948" s="6"/>
    </row>
    <row r="3949" spans="6:20" x14ac:dyDescent="0.2">
      <c r="F3949" s="6"/>
      <c r="G3949" s="6"/>
      <c r="H3949" s="6"/>
      <c r="I3949" s="6"/>
      <c r="J3949" s="6"/>
      <c r="K3949" s="6"/>
      <c r="L3949" s="6"/>
      <c r="M3949" s="6"/>
      <c r="N3949" s="6"/>
      <c r="O3949" s="6"/>
      <c r="P3949" s="6"/>
      <c r="Q3949" s="6"/>
      <c r="R3949" s="6"/>
      <c r="S3949" s="6"/>
      <c r="T3949" s="6"/>
    </row>
    <row r="3950" spans="6:20" x14ac:dyDescent="0.2">
      <c r="F3950" s="6"/>
      <c r="G3950" s="6"/>
      <c r="H3950" s="6"/>
      <c r="I3950" s="6"/>
      <c r="J3950" s="6"/>
      <c r="K3950" s="6"/>
      <c r="L3950" s="6"/>
      <c r="M3950" s="6"/>
      <c r="N3950" s="6"/>
      <c r="O3950" s="6"/>
      <c r="P3950" s="6"/>
      <c r="Q3950" s="6"/>
      <c r="R3950" s="6"/>
      <c r="S3950" s="6"/>
      <c r="T3950" s="6"/>
    </row>
    <row r="3951" spans="6:20" x14ac:dyDescent="0.2">
      <c r="F3951" s="6"/>
      <c r="G3951" s="6"/>
      <c r="H3951" s="6"/>
      <c r="I3951" s="6"/>
      <c r="J3951" s="6"/>
      <c r="K3951" s="6"/>
      <c r="L3951" s="6"/>
      <c r="M3951" s="6"/>
      <c r="N3951" s="6"/>
      <c r="O3951" s="6"/>
      <c r="P3951" s="6"/>
      <c r="Q3951" s="6"/>
      <c r="R3951" s="6"/>
      <c r="S3951" s="6"/>
      <c r="T3951" s="6"/>
    </row>
    <row r="3952" spans="6:20" x14ac:dyDescent="0.2">
      <c r="F3952" s="6"/>
      <c r="G3952" s="6"/>
      <c r="H3952" s="6"/>
      <c r="I3952" s="6"/>
      <c r="J3952" s="6"/>
      <c r="K3952" s="6"/>
      <c r="L3952" s="6"/>
      <c r="M3952" s="6"/>
      <c r="N3952" s="6"/>
      <c r="O3952" s="6"/>
      <c r="P3952" s="6"/>
      <c r="Q3952" s="6"/>
      <c r="R3952" s="6"/>
      <c r="S3952" s="6"/>
      <c r="T3952" s="6"/>
    </row>
    <row r="3953" spans="6:20" x14ac:dyDescent="0.2">
      <c r="F3953" s="6"/>
      <c r="G3953" s="6"/>
      <c r="H3953" s="6"/>
      <c r="I3953" s="6"/>
      <c r="J3953" s="6"/>
      <c r="K3953" s="6"/>
      <c r="L3953" s="6"/>
      <c r="M3953" s="6"/>
      <c r="N3953" s="6"/>
      <c r="O3953" s="6"/>
      <c r="P3953" s="6"/>
      <c r="Q3953" s="6"/>
      <c r="R3953" s="6"/>
      <c r="S3953" s="6"/>
      <c r="T3953" s="6"/>
    </row>
    <row r="3954" spans="6:20" x14ac:dyDescent="0.2">
      <c r="F3954" s="6"/>
      <c r="G3954" s="6"/>
      <c r="H3954" s="6"/>
      <c r="I3954" s="6"/>
      <c r="J3954" s="6"/>
      <c r="K3954" s="6"/>
      <c r="L3954" s="6"/>
      <c r="M3954" s="6"/>
      <c r="N3954" s="6"/>
      <c r="O3954" s="6"/>
      <c r="P3954" s="6"/>
      <c r="Q3954" s="6"/>
      <c r="R3954" s="6"/>
      <c r="S3954" s="6"/>
      <c r="T3954" s="6"/>
    </row>
    <row r="3955" spans="6:20" x14ac:dyDescent="0.2">
      <c r="F3955" s="6"/>
      <c r="G3955" s="6"/>
      <c r="H3955" s="6"/>
      <c r="I3955" s="6"/>
      <c r="J3955" s="6"/>
      <c r="K3955" s="6"/>
      <c r="L3955" s="6"/>
      <c r="M3955" s="6"/>
      <c r="N3955" s="6"/>
      <c r="O3955" s="6"/>
      <c r="P3955" s="6"/>
      <c r="Q3955" s="6"/>
      <c r="R3955" s="6"/>
      <c r="S3955" s="6"/>
      <c r="T3955" s="6"/>
    </row>
    <row r="3956" spans="6:20" x14ac:dyDescent="0.2">
      <c r="F3956" s="6"/>
      <c r="G3956" s="6"/>
      <c r="H3956" s="6"/>
      <c r="I3956" s="6"/>
      <c r="J3956" s="6"/>
      <c r="K3956" s="6"/>
      <c r="L3956" s="6"/>
      <c r="M3956" s="6"/>
      <c r="N3956" s="6"/>
      <c r="O3956" s="6"/>
      <c r="P3956" s="6"/>
      <c r="Q3956" s="6"/>
      <c r="R3956" s="6"/>
      <c r="S3956" s="6"/>
      <c r="T3956" s="6"/>
    </row>
    <row r="3957" spans="6:20" x14ac:dyDescent="0.2">
      <c r="F3957" s="6"/>
      <c r="G3957" s="6"/>
      <c r="H3957" s="6"/>
      <c r="I3957" s="6"/>
      <c r="J3957" s="6"/>
      <c r="K3957" s="6"/>
      <c r="L3957" s="6"/>
      <c r="M3957" s="6"/>
      <c r="N3957" s="6"/>
      <c r="O3957" s="6"/>
      <c r="P3957" s="6"/>
      <c r="Q3957" s="6"/>
      <c r="R3957" s="6"/>
      <c r="S3957" s="6"/>
      <c r="T3957" s="6"/>
    </row>
    <row r="3958" spans="6:20" x14ac:dyDescent="0.2">
      <c r="F3958" s="6"/>
      <c r="G3958" s="6"/>
      <c r="H3958" s="6"/>
      <c r="I3958" s="6"/>
      <c r="J3958" s="6"/>
      <c r="K3958" s="6"/>
      <c r="L3958" s="6"/>
      <c r="M3958" s="6"/>
      <c r="N3958" s="6"/>
      <c r="O3958" s="6"/>
      <c r="P3958" s="6"/>
      <c r="Q3958" s="6"/>
      <c r="R3958" s="6"/>
      <c r="S3958" s="6"/>
      <c r="T3958" s="6"/>
    </row>
    <row r="3959" spans="6:20" x14ac:dyDescent="0.2">
      <c r="F3959" s="6"/>
      <c r="G3959" s="6"/>
      <c r="H3959" s="6"/>
      <c r="I3959" s="6"/>
      <c r="J3959" s="6"/>
      <c r="K3959" s="6"/>
      <c r="L3959" s="6"/>
      <c r="M3959" s="6"/>
      <c r="N3959" s="6"/>
      <c r="O3959" s="6"/>
      <c r="P3959" s="6"/>
      <c r="Q3959" s="6"/>
      <c r="R3959" s="6"/>
      <c r="S3959" s="6"/>
      <c r="T3959" s="6"/>
    </row>
    <row r="3960" spans="6:20" x14ac:dyDescent="0.2">
      <c r="F3960" s="6"/>
      <c r="G3960" s="6"/>
      <c r="H3960" s="6"/>
      <c r="I3960" s="6"/>
      <c r="J3960" s="6"/>
      <c r="K3960" s="6"/>
      <c r="L3960" s="6"/>
      <c r="M3960" s="6"/>
      <c r="N3960" s="6"/>
      <c r="O3960" s="6"/>
      <c r="P3960" s="6"/>
      <c r="Q3960" s="6"/>
      <c r="R3960" s="6"/>
      <c r="S3960" s="6"/>
      <c r="T3960" s="6"/>
    </row>
    <row r="3961" spans="6:20" x14ac:dyDescent="0.2">
      <c r="F3961" s="6"/>
      <c r="G3961" s="6"/>
      <c r="H3961" s="6"/>
      <c r="I3961" s="6"/>
      <c r="J3961" s="6"/>
      <c r="K3961" s="6"/>
      <c r="L3961" s="6"/>
      <c r="M3961" s="6"/>
      <c r="N3961" s="6"/>
      <c r="O3961" s="6"/>
      <c r="P3961" s="6"/>
      <c r="Q3961" s="6"/>
      <c r="R3961" s="6"/>
      <c r="S3961" s="6"/>
      <c r="T3961" s="6"/>
    </row>
    <row r="3962" spans="6:20" x14ac:dyDescent="0.2">
      <c r="F3962" s="6"/>
      <c r="G3962" s="6"/>
      <c r="H3962" s="6"/>
      <c r="I3962" s="6"/>
      <c r="J3962" s="6"/>
      <c r="K3962" s="6"/>
      <c r="L3962" s="6"/>
      <c r="M3962" s="6"/>
      <c r="N3962" s="6"/>
      <c r="O3962" s="6"/>
      <c r="P3962" s="6"/>
      <c r="Q3962" s="6"/>
      <c r="R3962" s="6"/>
      <c r="S3962" s="6"/>
      <c r="T3962" s="6"/>
    </row>
    <row r="3963" spans="6:20" x14ac:dyDescent="0.2">
      <c r="F3963" s="6"/>
      <c r="G3963" s="6"/>
      <c r="H3963" s="6"/>
      <c r="I3963" s="6"/>
      <c r="J3963" s="6"/>
      <c r="K3963" s="6"/>
      <c r="L3963" s="6"/>
      <c r="M3963" s="6"/>
      <c r="N3963" s="6"/>
      <c r="O3963" s="6"/>
      <c r="P3963" s="6"/>
      <c r="Q3963" s="6"/>
      <c r="R3963" s="6"/>
      <c r="S3963" s="6"/>
      <c r="T3963" s="6"/>
    </row>
    <row r="3964" spans="6:20" x14ac:dyDescent="0.2">
      <c r="F3964" s="6"/>
      <c r="G3964" s="6"/>
      <c r="H3964" s="6"/>
      <c r="I3964" s="6"/>
      <c r="J3964" s="6"/>
      <c r="K3964" s="6"/>
      <c r="L3964" s="6"/>
      <c r="M3964" s="6"/>
      <c r="N3964" s="6"/>
      <c r="O3964" s="6"/>
      <c r="P3964" s="6"/>
      <c r="Q3964" s="6"/>
      <c r="R3964" s="6"/>
      <c r="S3964" s="6"/>
      <c r="T3964" s="6"/>
    </row>
    <row r="3965" spans="6:20" x14ac:dyDescent="0.2">
      <c r="F3965" s="6"/>
      <c r="G3965" s="6"/>
      <c r="H3965" s="6"/>
      <c r="I3965" s="6"/>
      <c r="J3965" s="6"/>
      <c r="K3965" s="6"/>
      <c r="L3965" s="6"/>
      <c r="M3965" s="6"/>
      <c r="N3965" s="6"/>
      <c r="O3965" s="6"/>
      <c r="P3965" s="6"/>
      <c r="Q3965" s="6"/>
      <c r="R3965" s="6"/>
      <c r="S3965" s="6"/>
      <c r="T3965" s="6"/>
    </row>
    <row r="3966" spans="6:20" x14ac:dyDescent="0.2">
      <c r="F3966" s="6"/>
      <c r="G3966" s="6"/>
      <c r="H3966" s="6"/>
      <c r="I3966" s="6"/>
      <c r="J3966" s="6"/>
      <c r="K3966" s="6"/>
      <c r="L3966" s="6"/>
      <c r="M3966" s="6"/>
      <c r="N3966" s="6"/>
      <c r="O3966" s="6"/>
      <c r="P3966" s="6"/>
      <c r="Q3966" s="6"/>
      <c r="R3966" s="6"/>
      <c r="S3966" s="6"/>
      <c r="T3966" s="6"/>
    </row>
    <row r="3967" spans="6:20" x14ac:dyDescent="0.2">
      <c r="F3967" s="6"/>
      <c r="G3967" s="6"/>
      <c r="H3967" s="6"/>
      <c r="I3967" s="6"/>
      <c r="J3967" s="6"/>
      <c r="K3967" s="6"/>
      <c r="L3967" s="6"/>
      <c r="M3967" s="6"/>
      <c r="N3967" s="6"/>
      <c r="O3967" s="6"/>
      <c r="P3967" s="6"/>
      <c r="Q3967" s="6"/>
      <c r="R3967" s="6"/>
      <c r="S3967" s="6"/>
      <c r="T3967" s="6"/>
    </row>
    <row r="3968" spans="6:20" x14ac:dyDescent="0.2">
      <c r="F3968" s="6"/>
      <c r="G3968" s="6"/>
      <c r="H3968" s="6"/>
      <c r="I3968" s="6"/>
      <c r="J3968" s="6"/>
      <c r="K3968" s="6"/>
      <c r="L3968" s="6"/>
      <c r="M3968" s="6"/>
      <c r="N3968" s="6"/>
      <c r="O3968" s="6"/>
      <c r="P3968" s="6"/>
      <c r="Q3968" s="6"/>
      <c r="R3968" s="6"/>
      <c r="S3968" s="6"/>
      <c r="T3968" s="6"/>
    </row>
    <row r="3969" spans="6:20" x14ac:dyDescent="0.2">
      <c r="F3969" s="6"/>
      <c r="G3969" s="6"/>
      <c r="H3969" s="6"/>
      <c r="I3969" s="6"/>
      <c r="J3969" s="6"/>
      <c r="K3969" s="6"/>
      <c r="L3969" s="6"/>
      <c r="M3969" s="6"/>
      <c r="N3969" s="6"/>
      <c r="O3969" s="6"/>
      <c r="P3969" s="6"/>
      <c r="Q3969" s="6"/>
      <c r="R3969" s="6"/>
      <c r="S3969" s="6"/>
      <c r="T3969" s="6"/>
    </row>
    <row r="3970" spans="6:20" x14ac:dyDescent="0.2">
      <c r="F3970" s="6"/>
      <c r="G3970" s="6"/>
      <c r="H3970" s="6"/>
      <c r="I3970" s="6"/>
      <c r="J3970" s="6"/>
      <c r="K3970" s="6"/>
      <c r="L3970" s="6"/>
      <c r="M3970" s="6"/>
      <c r="N3970" s="6"/>
      <c r="O3970" s="6"/>
      <c r="P3970" s="6"/>
      <c r="Q3970" s="6"/>
      <c r="R3970" s="6"/>
      <c r="S3970" s="6"/>
      <c r="T3970" s="6"/>
    </row>
    <row r="3971" spans="6:20" x14ac:dyDescent="0.2">
      <c r="F3971" s="6"/>
      <c r="G3971" s="6"/>
      <c r="H3971" s="6"/>
      <c r="I3971" s="6"/>
      <c r="J3971" s="6"/>
      <c r="K3971" s="6"/>
      <c r="L3971" s="6"/>
      <c r="M3971" s="6"/>
      <c r="N3971" s="6"/>
      <c r="O3971" s="6"/>
      <c r="P3971" s="6"/>
      <c r="Q3971" s="6"/>
      <c r="R3971" s="6"/>
      <c r="S3971" s="6"/>
      <c r="T3971" s="6"/>
    </row>
    <row r="3972" spans="6:20" x14ac:dyDescent="0.2">
      <c r="F3972" s="6"/>
      <c r="G3972" s="6"/>
      <c r="H3972" s="6"/>
      <c r="I3972" s="6"/>
      <c r="J3972" s="6"/>
      <c r="K3972" s="6"/>
      <c r="L3972" s="6"/>
      <c r="M3972" s="6"/>
      <c r="N3972" s="6"/>
      <c r="O3972" s="6"/>
      <c r="P3972" s="6"/>
      <c r="Q3972" s="6"/>
      <c r="R3972" s="6"/>
      <c r="S3972" s="6"/>
      <c r="T3972" s="6"/>
    </row>
    <row r="3973" spans="6:20" x14ac:dyDescent="0.2">
      <c r="F3973" s="6"/>
      <c r="G3973" s="6"/>
      <c r="H3973" s="6"/>
      <c r="I3973" s="6"/>
      <c r="J3973" s="6"/>
      <c r="K3973" s="6"/>
      <c r="L3973" s="6"/>
      <c r="M3973" s="6"/>
      <c r="N3973" s="6"/>
      <c r="O3973" s="6"/>
      <c r="P3973" s="6"/>
      <c r="Q3973" s="6"/>
      <c r="R3973" s="6"/>
      <c r="S3973" s="6"/>
      <c r="T3973" s="6"/>
    </row>
    <row r="3974" spans="6:20" x14ac:dyDescent="0.2">
      <c r="F3974" s="6"/>
      <c r="G3974" s="6"/>
      <c r="H3974" s="6"/>
      <c r="I3974" s="6"/>
      <c r="J3974" s="6"/>
      <c r="K3974" s="6"/>
      <c r="L3974" s="6"/>
      <c r="M3974" s="6"/>
      <c r="N3974" s="6"/>
      <c r="O3974" s="6"/>
      <c r="P3974" s="6"/>
      <c r="Q3974" s="6"/>
      <c r="R3974" s="6"/>
      <c r="S3974" s="6"/>
      <c r="T3974" s="6"/>
    </row>
    <row r="3975" spans="6:20" x14ac:dyDescent="0.2">
      <c r="F3975" s="6"/>
      <c r="G3975" s="6"/>
      <c r="H3975" s="6"/>
      <c r="I3975" s="6"/>
      <c r="J3975" s="6"/>
      <c r="K3975" s="6"/>
      <c r="L3975" s="6"/>
      <c r="M3975" s="6"/>
      <c r="N3975" s="6"/>
      <c r="O3975" s="6"/>
      <c r="P3975" s="6"/>
      <c r="Q3975" s="6"/>
      <c r="R3975" s="6"/>
      <c r="S3975" s="6"/>
      <c r="T3975" s="6"/>
    </row>
    <row r="3976" spans="6:20" x14ac:dyDescent="0.2">
      <c r="F3976" s="6"/>
      <c r="G3976" s="6"/>
      <c r="H3976" s="6"/>
      <c r="I3976" s="6"/>
      <c r="J3976" s="6"/>
      <c r="K3976" s="6"/>
      <c r="L3976" s="6"/>
      <c r="M3976" s="6"/>
      <c r="N3976" s="6"/>
      <c r="O3976" s="6"/>
      <c r="P3976" s="6"/>
      <c r="Q3976" s="6"/>
      <c r="R3976" s="6"/>
      <c r="S3976" s="6"/>
      <c r="T3976" s="6"/>
    </row>
    <row r="3977" spans="6:20" x14ac:dyDescent="0.2">
      <c r="F3977" s="6"/>
      <c r="G3977" s="6"/>
      <c r="H3977" s="6"/>
      <c r="I3977" s="6"/>
      <c r="J3977" s="6"/>
      <c r="K3977" s="6"/>
      <c r="L3977" s="6"/>
      <c r="M3977" s="6"/>
      <c r="N3977" s="6"/>
      <c r="O3977" s="6"/>
      <c r="P3977" s="6"/>
      <c r="Q3977" s="6"/>
      <c r="R3977" s="6"/>
      <c r="S3977" s="6"/>
      <c r="T3977" s="6"/>
    </row>
    <row r="3978" spans="6:20" x14ac:dyDescent="0.2">
      <c r="F3978" s="6"/>
      <c r="G3978" s="6"/>
      <c r="H3978" s="6"/>
      <c r="I3978" s="6"/>
      <c r="J3978" s="6"/>
      <c r="K3978" s="6"/>
      <c r="L3978" s="6"/>
      <c r="M3978" s="6"/>
      <c r="N3978" s="6"/>
      <c r="O3978" s="6"/>
      <c r="P3978" s="6"/>
      <c r="Q3978" s="6"/>
      <c r="R3978" s="6"/>
      <c r="S3978" s="6"/>
      <c r="T3978" s="6"/>
    </row>
    <row r="3979" spans="6:20" x14ac:dyDescent="0.2">
      <c r="F3979" s="6"/>
      <c r="G3979" s="6"/>
      <c r="H3979" s="6"/>
      <c r="I3979" s="6"/>
      <c r="J3979" s="6"/>
      <c r="K3979" s="6"/>
      <c r="L3979" s="6"/>
      <c r="M3979" s="6"/>
      <c r="N3979" s="6"/>
      <c r="O3979" s="6"/>
      <c r="P3979" s="6"/>
      <c r="Q3979" s="6"/>
      <c r="R3979" s="6"/>
      <c r="S3979" s="6"/>
      <c r="T3979" s="6"/>
    </row>
    <row r="3980" spans="6:20" x14ac:dyDescent="0.2">
      <c r="F3980" s="6"/>
      <c r="G3980" s="6"/>
      <c r="H3980" s="6"/>
      <c r="I3980" s="6"/>
      <c r="J3980" s="6"/>
      <c r="K3980" s="6"/>
      <c r="L3980" s="6"/>
      <c r="M3980" s="6"/>
      <c r="N3980" s="6"/>
      <c r="O3980" s="6"/>
      <c r="P3980" s="6"/>
      <c r="Q3980" s="6"/>
      <c r="R3980" s="6"/>
      <c r="S3980" s="6"/>
      <c r="T3980" s="6"/>
    </row>
    <row r="3981" spans="6:20" x14ac:dyDescent="0.2">
      <c r="F3981" s="6"/>
      <c r="G3981" s="6"/>
      <c r="H3981" s="6"/>
      <c r="I3981" s="6"/>
      <c r="J3981" s="6"/>
      <c r="K3981" s="6"/>
      <c r="L3981" s="6"/>
      <c r="M3981" s="6"/>
      <c r="N3981" s="6"/>
      <c r="O3981" s="6"/>
      <c r="P3981" s="6"/>
      <c r="Q3981" s="6"/>
      <c r="R3981" s="6"/>
      <c r="S3981" s="6"/>
      <c r="T3981" s="6"/>
    </row>
    <row r="3982" spans="6:20" x14ac:dyDescent="0.2">
      <c r="F3982" s="6"/>
      <c r="G3982" s="6"/>
      <c r="H3982" s="6"/>
      <c r="I3982" s="6"/>
      <c r="J3982" s="6"/>
      <c r="K3982" s="6"/>
      <c r="L3982" s="6"/>
      <c r="M3982" s="6"/>
      <c r="N3982" s="6"/>
      <c r="O3982" s="6"/>
      <c r="P3982" s="6"/>
      <c r="Q3982" s="6"/>
      <c r="R3982" s="6"/>
      <c r="S3982" s="6"/>
      <c r="T3982" s="6"/>
    </row>
    <row r="3983" spans="6:20" x14ac:dyDescent="0.2">
      <c r="F3983" s="6"/>
      <c r="G3983" s="6"/>
      <c r="H3983" s="6"/>
      <c r="I3983" s="6"/>
      <c r="J3983" s="6"/>
      <c r="K3983" s="6"/>
      <c r="L3983" s="6"/>
      <c r="M3983" s="6"/>
      <c r="N3983" s="6"/>
      <c r="O3983" s="6"/>
      <c r="P3983" s="6"/>
      <c r="Q3983" s="6"/>
      <c r="R3983" s="6"/>
      <c r="S3983" s="6"/>
      <c r="T3983" s="6"/>
    </row>
    <row r="3984" spans="6:20" x14ac:dyDescent="0.2">
      <c r="F3984" s="6"/>
      <c r="G3984" s="6"/>
      <c r="H3984" s="6"/>
      <c r="I3984" s="6"/>
      <c r="J3984" s="6"/>
      <c r="K3984" s="6"/>
      <c r="L3984" s="6"/>
      <c r="M3984" s="6"/>
      <c r="N3984" s="6"/>
      <c r="O3984" s="6"/>
      <c r="P3984" s="6"/>
      <c r="Q3984" s="6"/>
      <c r="R3984" s="6"/>
      <c r="S3984" s="6"/>
      <c r="T3984" s="6"/>
    </row>
    <row r="3985" spans="6:20" x14ac:dyDescent="0.2">
      <c r="F3985" s="6"/>
      <c r="G3985" s="6"/>
      <c r="H3985" s="6"/>
      <c r="I3985" s="6"/>
      <c r="J3985" s="6"/>
      <c r="K3985" s="6"/>
      <c r="L3985" s="6"/>
      <c r="M3985" s="6"/>
      <c r="N3985" s="6"/>
      <c r="O3985" s="6"/>
      <c r="P3985" s="6"/>
      <c r="Q3985" s="6"/>
      <c r="R3985" s="6"/>
      <c r="S3985" s="6"/>
      <c r="T3985" s="6"/>
    </row>
    <row r="3986" spans="6:20" x14ac:dyDescent="0.2">
      <c r="F3986" s="6"/>
      <c r="G3986" s="6"/>
      <c r="H3986" s="6"/>
      <c r="I3986" s="6"/>
      <c r="J3986" s="6"/>
      <c r="K3986" s="6"/>
      <c r="L3986" s="6"/>
      <c r="M3986" s="6"/>
      <c r="N3986" s="6"/>
      <c r="O3986" s="6"/>
      <c r="P3986" s="6"/>
      <c r="Q3986" s="6"/>
      <c r="R3986" s="6"/>
      <c r="S3986" s="6"/>
      <c r="T3986" s="6"/>
    </row>
    <row r="3987" spans="6:20" x14ac:dyDescent="0.2">
      <c r="F3987" s="6"/>
      <c r="G3987" s="6"/>
      <c r="H3987" s="6"/>
      <c r="I3987" s="6"/>
      <c r="J3987" s="6"/>
      <c r="K3987" s="6"/>
      <c r="L3987" s="6"/>
      <c r="M3987" s="6"/>
      <c r="N3987" s="6"/>
      <c r="O3987" s="6"/>
      <c r="P3987" s="6"/>
      <c r="Q3987" s="6"/>
      <c r="R3987" s="6"/>
      <c r="S3987" s="6"/>
      <c r="T3987" s="6"/>
    </row>
    <row r="3988" spans="6:20" x14ac:dyDescent="0.2">
      <c r="F3988" s="6"/>
      <c r="G3988" s="6"/>
      <c r="H3988" s="6"/>
      <c r="I3988" s="6"/>
      <c r="J3988" s="6"/>
      <c r="K3988" s="6"/>
      <c r="L3988" s="6"/>
      <c r="M3988" s="6"/>
      <c r="N3988" s="6"/>
      <c r="O3988" s="6"/>
      <c r="P3988" s="6"/>
      <c r="Q3988" s="6"/>
      <c r="R3988" s="6"/>
      <c r="S3988" s="6"/>
      <c r="T3988" s="6"/>
    </row>
    <row r="3989" spans="6:20" x14ac:dyDescent="0.2">
      <c r="F3989" s="6"/>
      <c r="G3989" s="6"/>
      <c r="H3989" s="6"/>
      <c r="I3989" s="6"/>
      <c r="J3989" s="6"/>
      <c r="K3989" s="6"/>
      <c r="L3989" s="6"/>
      <c r="M3989" s="6"/>
      <c r="N3989" s="6"/>
      <c r="O3989" s="6"/>
      <c r="P3989" s="6"/>
      <c r="Q3989" s="6"/>
      <c r="R3989" s="6"/>
      <c r="S3989" s="6"/>
      <c r="T3989" s="6"/>
    </row>
    <row r="3990" spans="6:20" x14ac:dyDescent="0.2">
      <c r="F3990" s="6"/>
      <c r="G3990" s="6"/>
      <c r="H3990" s="6"/>
      <c r="I3990" s="6"/>
      <c r="J3990" s="6"/>
      <c r="K3990" s="6"/>
      <c r="L3990" s="6"/>
      <c r="M3990" s="6"/>
      <c r="N3990" s="6"/>
      <c r="O3990" s="6"/>
      <c r="P3990" s="6"/>
      <c r="Q3990" s="6"/>
      <c r="R3990" s="6"/>
      <c r="S3990" s="6"/>
      <c r="T3990" s="6"/>
    </row>
    <row r="3991" spans="6:20" x14ac:dyDescent="0.2">
      <c r="F3991" s="6"/>
      <c r="G3991" s="6"/>
      <c r="H3991" s="6"/>
      <c r="I3991" s="6"/>
      <c r="J3991" s="6"/>
      <c r="K3991" s="6"/>
      <c r="L3991" s="6"/>
      <c r="M3991" s="6"/>
      <c r="N3991" s="6"/>
      <c r="O3991" s="6"/>
      <c r="P3991" s="6"/>
      <c r="Q3991" s="6"/>
      <c r="R3991" s="6"/>
      <c r="S3991" s="6"/>
      <c r="T3991" s="6"/>
    </row>
    <row r="3992" spans="6:20" x14ac:dyDescent="0.2">
      <c r="F3992" s="6"/>
      <c r="G3992" s="6"/>
      <c r="H3992" s="6"/>
      <c r="I3992" s="6"/>
      <c r="J3992" s="6"/>
      <c r="K3992" s="6"/>
      <c r="L3992" s="6"/>
      <c r="M3992" s="6"/>
      <c r="N3992" s="6"/>
      <c r="O3992" s="6"/>
      <c r="P3992" s="6"/>
      <c r="Q3992" s="6"/>
      <c r="R3992" s="6"/>
      <c r="S3992" s="6"/>
      <c r="T3992" s="6"/>
    </row>
    <row r="3993" spans="6:20" x14ac:dyDescent="0.2">
      <c r="F3993" s="6"/>
      <c r="G3993" s="6"/>
      <c r="H3993" s="6"/>
      <c r="I3993" s="6"/>
      <c r="J3993" s="6"/>
      <c r="K3993" s="6"/>
      <c r="L3993" s="6"/>
      <c r="M3993" s="6"/>
      <c r="N3993" s="6"/>
      <c r="O3993" s="6"/>
      <c r="P3993" s="6"/>
      <c r="Q3993" s="6"/>
      <c r="R3993" s="6"/>
      <c r="S3993" s="6"/>
      <c r="T3993" s="6"/>
    </row>
    <row r="3994" spans="6:20" x14ac:dyDescent="0.2">
      <c r="F3994" s="6"/>
      <c r="G3994" s="6"/>
      <c r="H3994" s="6"/>
      <c r="I3994" s="6"/>
      <c r="J3994" s="6"/>
      <c r="K3994" s="6"/>
      <c r="L3994" s="6"/>
      <c r="M3994" s="6"/>
      <c r="N3994" s="6"/>
      <c r="O3994" s="6"/>
      <c r="P3994" s="6"/>
      <c r="Q3994" s="6"/>
      <c r="R3994" s="6"/>
      <c r="S3994" s="6"/>
      <c r="T3994" s="6"/>
    </row>
    <row r="3995" spans="6:20" x14ac:dyDescent="0.2">
      <c r="F3995" s="6"/>
      <c r="G3995" s="6"/>
      <c r="H3995" s="6"/>
      <c r="I3995" s="6"/>
      <c r="J3995" s="6"/>
      <c r="K3995" s="6"/>
      <c r="L3995" s="6"/>
      <c r="M3995" s="6"/>
      <c r="N3995" s="6"/>
      <c r="O3995" s="6"/>
      <c r="P3995" s="6"/>
      <c r="Q3995" s="6"/>
      <c r="R3995" s="6"/>
      <c r="S3995" s="6"/>
      <c r="T3995" s="6"/>
    </row>
    <row r="3996" spans="6:20" x14ac:dyDescent="0.2">
      <c r="F3996" s="6"/>
      <c r="G3996" s="6"/>
      <c r="H3996" s="6"/>
      <c r="I3996" s="6"/>
      <c r="J3996" s="6"/>
      <c r="K3996" s="6"/>
      <c r="L3996" s="6"/>
      <c r="M3996" s="6"/>
      <c r="N3996" s="6"/>
      <c r="O3996" s="6"/>
      <c r="P3996" s="6"/>
      <c r="Q3996" s="6"/>
      <c r="R3996" s="6"/>
      <c r="S3996" s="6"/>
      <c r="T3996" s="6"/>
    </row>
    <row r="3997" spans="6:20" x14ac:dyDescent="0.2">
      <c r="F3997" s="6"/>
      <c r="G3997" s="6"/>
      <c r="H3997" s="6"/>
      <c r="I3997" s="6"/>
      <c r="J3997" s="6"/>
      <c r="K3997" s="6"/>
      <c r="L3997" s="6"/>
      <c r="M3997" s="6"/>
      <c r="N3997" s="6"/>
      <c r="O3997" s="6"/>
      <c r="P3997" s="6"/>
      <c r="Q3997" s="6"/>
      <c r="R3997" s="6"/>
      <c r="S3997" s="6"/>
      <c r="T3997" s="6"/>
    </row>
    <row r="3998" spans="6:20" x14ac:dyDescent="0.2">
      <c r="F3998" s="6"/>
      <c r="G3998" s="6"/>
      <c r="H3998" s="6"/>
      <c r="I3998" s="6"/>
      <c r="J3998" s="6"/>
      <c r="K3998" s="6"/>
      <c r="L3998" s="6"/>
      <c r="M3998" s="6"/>
      <c r="N3998" s="6"/>
      <c r="O3998" s="6"/>
      <c r="P3998" s="6"/>
      <c r="Q3998" s="6"/>
      <c r="R3998" s="6"/>
      <c r="S3998" s="6"/>
      <c r="T3998" s="6"/>
    </row>
    <row r="3999" spans="6:20" x14ac:dyDescent="0.2">
      <c r="F3999" s="6"/>
      <c r="G3999" s="6"/>
      <c r="H3999" s="6"/>
      <c r="I3999" s="6"/>
      <c r="J3999" s="6"/>
      <c r="K3999" s="6"/>
      <c r="L3999" s="6"/>
      <c r="M3999" s="6"/>
      <c r="N3999" s="6"/>
      <c r="O3999" s="6"/>
      <c r="P3999" s="6"/>
      <c r="Q3999" s="6"/>
      <c r="R3999" s="6"/>
      <c r="S3999" s="6"/>
      <c r="T3999" s="6"/>
    </row>
    <row r="4000" spans="6:20" x14ac:dyDescent="0.2">
      <c r="F4000" s="6"/>
      <c r="G4000" s="6"/>
      <c r="H4000" s="6"/>
      <c r="I4000" s="6"/>
      <c r="J4000" s="6"/>
      <c r="K4000" s="6"/>
      <c r="L4000" s="6"/>
      <c r="M4000" s="6"/>
      <c r="N4000" s="6"/>
      <c r="O4000" s="6"/>
      <c r="P4000" s="6"/>
      <c r="Q4000" s="6"/>
      <c r="R4000" s="6"/>
      <c r="S4000" s="6"/>
      <c r="T4000" s="6"/>
    </row>
    <row r="4001" spans="6:20" x14ac:dyDescent="0.2">
      <c r="F4001" s="6"/>
      <c r="G4001" s="6"/>
      <c r="H4001" s="6"/>
      <c r="I4001" s="6"/>
      <c r="J4001" s="6"/>
      <c r="K4001" s="6"/>
      <c r="L4001" s="6"/>
      <c r="M4001" s="6"/>
      <c r="N4001" s="6"/>
      <c r="O4001" s="6"/>
      <c r="P4001" s="6"/>
      <c r="Q4001" s="6"/>
      <c r="R4001" s="6"/>
      <c r="S4001" s="6"/>
      <c r="T4001" s="6"/>
    </row>
    <row r="4002" spans="6:20" x14ac:dyDescent="0.2">
      <c r="F4002" s="6"/>
      <c r="G4002" s="6"/>
      <c r="H4002" s="6"/>
      <c r="I4002" s="6"/>
      <c r="J4002" s="6"/>
      <c r="K4002" s="6"/>
      <c r="L4002" s="6"/>
      <c r="M4002" s="6"/>
      <c r="N4002" s="6"/>
      <c r="O4002" s="6"/>
      <c r="P4002" s="6"/>
      <c r="Q4002" s="6"/>
      <c r="R4002" s="6"/>
      <c r="S4002" s="6"/>
      <c r="T4002" s="6"/>
    </row>
    <row r="4003" spans="6:20" x14ac:dyDescent="0.2">
      <c r="F4003" s="6"/>
      <c r="G4003" s="6"/>
      <c r="H4003" s="6"/>
      <c r="I4003" s="6"/>
      <c r="J4003" s="6"/>
      <c r="K4003" s="6"/>
      <c r="L4003" s="6"/>
      <c r="M4003" s="6"/>
      <c r="N4003" s="6"/>
      <c r="O4003" s="6"/>
      <c r="P4003" s="6"/>
      <c r="Q4003" s="6"/>
      <c r="R4003" s="6"/>
      <c r="S4003" s="6"/>
      <c r="T4003" s="6"/>
    </row>
    <row r="4004" spans="6:20" x14ac:dyDescent="0.2">
      <c r="F4004" s="6"/>
      <c r="G4004" s="6"/>
      <c r="H4004" s="6"/>
      <c r="I4004" s="6"/>
      <c r="J4004" s="6"/>
      <c r="K4004" s="6"/>
      <c r="L4004" s="6"/>
      <c r="M4004" s="6"/>
      <c r="N4004" s="6"/>
      <c r="O4004" s="6"/>
      <c r="P4004" s="6"/>
      <c r="Q4004" s="6"/>
      <c r="R4004" s="6"/>
      <c r="S4004" s="6"/>
      <c r="T4004" s="6"/>
    </row>
    <row r="4005" spans="6:20" x14ac:dyDescent="0.2">
      <c r="F4005" s="6"/>
      <c r="G4005" s="6"/>
      <c r="H4005" s="6"/>
      <c r="I4005" s="6"/>
      <c r="J4005" s="6"/>
      <c r="K4005" s="6"/>
      <c r="L4005" s="6"/>
      <c r="M4005" s="6"/>
      <c r="N4005" s="6"/>
      <c r="O4005" s="6"/>
      <c r="P4005" s="6"/>
      <c r="Q4005" s="6"/>
      <c r="R4005" s="6"/>
      <c r="S4005" s="6"/>
      <c r="T4005" s="6"/>
    </row>
    <row r="4006" spans="6:20" x14ac:dyDescent="0.2">
      <c r="F4006" s="6"/>
      <c r="G4006" s="6"/>
      <c r="H4006" s="6"/>
      <c r="I4006" s="6"/>
      <c r="J4006" s="6"/>
      <c r="K4006" s="6"/>
      <c r="L4006" s="6"/>
      <c r="M4006" s="6"/>
      <c r="N4006" s="6"/>
      <c r="O4006" s="6"/>
      <c r="P4006" s="6"/>
      <c r="Q4006" s="6"/>
      <c r="R4006" s="6"/>
      <c r="S4006" s="6"/>
      <c r="T4006" s="6"/>
    </row>
    <row r="4007" spans="6:20" x14ac:dyDescent="0.2">
      <c r="F4007" s="6"/>
      <c r="G4007" s="6"/>
      <c r="H4007" s="6"/>
      <c r="I4007" s="6"/>
      <c r="J4007" s="6"/>
      <c r="K4007" s="6"/>
      <c r="L4007" s="6"/>
      <c r="M4007" s="6"/>
      <c r="N4007" s="6"/>
      <c r="O4007" s="6"/>
      <c r="P4007" s="6"/>
      <c r="Q4007" s="6"/>
      <c r="R4007" s="6"/>
      <c r="S4007" s="6"/>
      <c r="T4007" s="6"/>
    </row>
    <row r="4008" spans="6:20" x14ac:dyDescent="0.2">
      <c r="F4008" s="6"/>
      <c r="G4008" s="6"/>
      <c r="H4008" s="6"/>
      <c r="I4008" s="6"/>
      <c r="J4008" s="6"/>
      <c r="K4008" s="6"/>
      <c r="L4008" s="6"/>
      <c r="M4008" s="6"/>
      <c r="N4008" s="6"/>
      <c r="O4008" s="6"/>
      <c r="P4008" s="6"/>
      <c r="Q4008" s="6"/>
      <c r="R4008" s="6"/>
      <c r="S4008" s="6"/>
      <c r="T4008" s="6"/>
    </row>
    <row r="4009" spans="6:20" x14ac:dyDescent="0.2">
      <c r="F4009" s="6"/>
      <c r="G4009" s="6"/>
      <c r="H4009" s="6"/>
      <c r="I4009" s="6"/>
      <c r="J4009" s="6"/>
      <c r="K4009" s="6"/>
      <c r="L4009" s="6"/>
      <c r="M4009" s="6"/>
      <c r="N4009" s="6"/>
      <c r="O4009" s="6"/>
      <c r="P4009" s="6"/>
      <c r="Q4009" s="6"/>
      <c r="R4009" s="6"/>
      <c r="S4009" s="6"/>
      <c r="T4009" s="6"/>
    </row>
    <row r="4010" spans="6:20" x14ac:dyDescent="0.2">
      <c r="F4010" s="6"/>
      <c r="G4010" s="6"/>
      <c r="H4010" s="6"/>
      <c r="I4010" s="6"/>
      <c r="J4010" s="6"/>
      <c r="K4010" s="6"/>
      <c r="L4010" s="6"/>
      <c r="M4010" s="6"/>
      <c r="N4010" s="6"/>
      <c r="O4010" s="6"/>
      <c r="P4010" s="6"/>
      <c r="Q4010" s="6"/>
      <c r="R4010" s="6"/>
      <c r="S4010" s="6"/>
      <c r="T4010" s="6"/>
    </row>
    <row r="4011" spans="6:20" x14ac:dyDescent="0.2">
      <c r="F4011" s="6"/>
      <c r="G4011" s="6"/>
      <c r="H4011" s="6"/>
      <c r="I4011" s="6"/>
      <c r="J4011" s="6"/>
      <c r="K4011" s="6"/>
      <c r="L4011" s="6"/>
      <c r="M4011" s="6"/>
      <c r="N4011" s="6"/>
      <c r="O4011" s="6"/>
      <c r="P4011" s="6"/>
      <c r="Q4011" s="6"/>
      <c r="R4011" s="6"/>
      <c r="S4011" s="6"/>
      <c r="T4011" s="6"/>
    </row>
    <row r="4012" spans="6:20" x14ac:dyDescent="0.2">
      <c r="F4012" s="6"/>
      <c r="G4012" s="6"/>
      <c r="H4012" s="6"/>
      <c r="I4012" s="6"/>
      <c r="J4012" s="6"/>
      <c r="K4012" s="6"/>
      <c r="L4012" s="6"/>
      <c r="M4012" s="6"/>
      <c r="N4012" s="6"/>
      <c r="O4012" s="6"/>
      <c r="P4012" s="6"/>
      <c r="Q4012" s="6"/>
      <c r="R4012" s="6"/>
      <c r="S4012" s="6"/>
      <c r="T4012" s="6"/>
    </row>
    <row r="4013" spans="6:20" x14ac:dyDescent="0.2">
      <c r="F4013" s="6"/>
      <c r="G4013" s="6"/>
      <c r="H4013" s="6"/>
      <c r="I4013" s="6"/>
      <c r="J4013" s="6"/>
      <c r="K4013" s="6"/>
      <c r="L4013" s="6"/>
      <c r="M4013" s="6"/>
      <c r="N4013" s="6"/>
      <c r="O4013" s="6"/>
      <c r="P4013" s="6"/>
      <c r="Q4013" s="6"/>
      <c r="R4013" s="6"/>
      <c r="S4013" s="6"/>
      <c r="T4013" s="6"/>
    </row>
    <row r="4014" spans="6:20" x14ac:dyDescent="0.2">
      <c r="F4014" s="6"/>
      <c r="G4014" s="6"/>
      <c r="H4014" s="6"/>
      <c r="I4014" s="6"/>
      <c r="J4014" s="6"/>
      <c r="K4014" s="6"/>
      <c r="L4014" s="6"/>
      <c r="M4014" s="6"/>
      <c r="N4014" s="6"/>
      <c r="O4014" s="6"/>
      <c r="P4014" s="6"/>
      <c r="Q4014" s="6"/>
      <c r="R4014" s="6"/>
      <c r="S4014" s="6"/>
      <c r="T4014" s="6"/>
    </row>
    <row r="4015" spans="6:20" x14ac:dyDescent="0.2">
      <c r="F4015" s="6"/>
      <c r="G4015" s="6"/>
      <c r="H4015" s="6"/>
      <c r="I4015" s="6"/>
      <c r="J4015" s="6"/>
      <c r="K4015" s="6"/>
      <c r="L4015" s="6"/>
      <c r="M4015" s="6"/>
      <c r="N4015" s="6"/>
      <c r="O4015" s="6"/>
      <c r="P4015" s="6"/>
      <c r="Q4015" s="6"/>
      <c r="R4015" s="6"/>
      <c r="S4015" s="6"/>
      <c r="T4015" s="6"/>
    </row>
    <row r="4016" spans="6:20" x14ac:dyDescent="0.2">
      <c r="F4016" s="6"/>
      <c r="G4016" s="6"/>
      <c r="H4016" s="6"/>
      <c r="I4016" s="6"/>
      <c r="J4016" s="6"/>
      <c r="K4016" s="6"/>
      <c r="L4016" s="6"/>
      <c r="M4016" s="6"/>
      <c r="N4016" s="6"/>
      <c r="O4016" s="6"/>
      <c r="P4016" s="6"/>
      <c r="Q4016" s="6"/>
      <c r="R4016" s="6"/>
      <c r="S4016" s="6"/>
      <c r="T4016" s="6"/>
    </row>
    <row r="4017" spans="6:20" x14ac:dyDescent="0.2">
      <c r="F4017" s="6"/>
      <c r="G4017" s="6"/>
      <c r="H4017" s="6"/>
      <c r="I4017" s="6"/>
      <c r="J4017" s="6"/>
      <c r="K4017" s="6"/>
      <c r="L4017" s="6"/>
      <c r="M4017" s="6"/>
      <c r="N4017" s="6"/>
      <c r="O4017" s="6"/>
      <c r="P4017" s="6"/>
      <c r="Q4017" s="6"/>
      <c r="R4017" s="6"/>
      <c r="S4017" s="6"/>
      <c r="T4017" s="6"/>
    </row>
    <row r="4018" spans="6:20" x14ac:dyDescent="0.2">
      <c r="F4018" s="6"/>
      <c r="G4018" s="6"/>
      <c r="H4018" s="6"/>
      <c r="I4018" s="6"/>
      <c r="J4018" s="6"/>
      <c r="K4018" s="6"/>
      <c r="L4018" s="6"/>
      <c r="M4018" s="6"/>
      <c r="N4018" s="6"/>
      <c r="O4018" s="6"/>
      <c r="P4018" s="6"/>
      <c r="Q4018" s="6"/>
      <c r="R4018" s="6"/>
      <c r="S4018" s="6"/>
      <c r="T4018" s="6"/>
    </row>
    <row r="4019" spans="6:20" x14ac:dyDescent="0.2">
      <c r="F4019" s="6"/>
      <c r="G4019" s="6"/>
      <c r="H4019" s="6"/>
      <c r="I4019" s="6"/>
      <c r="J4019" s="6"/>
      <c r="K4019" s="6"/>
      <c r="L4019" s="6"/>
      <c r="M4019" s="6"/>
      <c r="N4019" s="6"/>
      <c r="O4019" s="6"/>
      <c r="P4019" s="6"/>
      <c r="Q4019" s="6"/>
      <c r="R4019" s="6"/>
      <c r="S4019" s="6"/>
      <c r="T4019" s="6"/>
    </row>
    <row r="4020" spans="6:20" x14ac:dyDescent="0.2">
      <c r="F4020" s="6"/>
      <c r="G4020" s="6"/>
      <c r="H4020" s="6"/>
      <c r="I4020" s="6"/>
      <c r="J4020" s="6"/>
      <c r="K4020" s="6"/>
      <c r="L4020" s="6"/>
      <c r="M4020" s="6"/>
      <c r="N4020" s="6"/>
      <c r="O4020" s="6"/>
      <c r="P4020" s="6"/>
      <c r="Q4020" s="6"/>
      <c r="R4020" s="6"/>
      <c r="S4020" s="6"/>
      <c r="T4020" s="6"/>
    </row>
    <row r="4021" spans="6:20" x14ac:dyDescent="0.2">
      <c r="F4021" s="6"/>
      <c r="G4021" s="6"/>
      <c r="H4021" s="6"/>
      <c r="I4021" s="6"/>
      <c r="J4021" s="6"/>
      <c r="K4021" s="6"/>
      <c r="L4021" s="6"/>
      <c r="M4021" s="6"/>
      <c r="N4021" s="6"/>
      <c r="O4021" s="6"/>
      <c r="P4021" s="6"/>
      <c r="Q4021" s="6"/>
      <c r="R4021" s="6"/>
      <c r="S4021" s="6"/>
      <c r="T4021" s="6"/>
    </row>
    <row r="4022" spans="6:20" x14ac:dyDescent="0.2">
      <c r="F4022" s="6"/>
      <c r="G4022" s="6"/>
      <c r="H4022" s="6"/>
      <c r="I4022" s="6"/>
      <c r="J4022" s="6"/>
      <c r="K4022" s="6"/>
      <c r="L4022" s="6"/>
      <c r="M4022" s="6"/>
      <c r="N4022" s="6"/>
      <c r="O4022" s="6"/>
      <c r="P4022" s="6"/>
      <c r="Q4022" s="6"/>
      <c r="R4022" s="6"/>
      <c r="S4022" s="6"/>
      <c r="T4022" s="6"/>
    </row>
    <row r="4023" spans="6:20" x14ac:dyDescent="0.2">
      <c r="F4023" s="6"/>
      <c r="G4023" s="6"/>
      <c r="H4023" s="6"/>
      <c r="I4023" s="6"/>
      <c r="J4023" s="6"/>
      <c r="K4023" s="6"/>
      <c r="L4023" s="6"/>
      <c r="M4023" s="6"/>
      <c r="N4023" s="6"/>
      <c r="O4023" s="6"/>
      <c r="P4023" s="6"/>
      <c r="Q4023" s="6"/>
      <c r="R4023" s="6"/>
      <c r="S4023" s="6"/>
      <c r="T4023" s="6"/>
    </row>
    <row r="4024" spans="6:20" x14ac:dyDescent="0.2">
      <c r="F4024" s="6"/>
      <c r="G4024" s="6"/>
      <c r="H4024" s="6"/>
      <c r="I4024" s="6"/>
      <c r="J4024" s="6"/>
      <c r="K4024" s="6"/>
      <c r="L4024" s="6"/>
      <c r="M4024" s="6"/>
      <c r="N4024" s="6"/>
      <c r="O4024" s="6"/>
      <c r="P4024" s="6"/>
      <c r="Q4024" s="6"/>
      <c r="R4024" s="6"/>
      <c r="S4024" s="6"/>
      <c r="T4024" s="6"/>
    </row>
    <row r="4025" spans="6:20" x14ac:dyDescent="0.2">
      <c r="F4025" s="6"/>
      <c r="G4025" s="6"/>
      <c r="H4025" s="6"/>
      <c r="I4025" s="6"/>
      <c r="J4025" s="6"/>
      <c r="K4025" s="6"/>
      <c r="L4025" s="6"/>
      <c r="M4025" s="6"/>
      <c r="N4025" s="6"/>
      <c r="O4025" s="6"/>
      <c r="P4025" s="6"/>
      <c r="Q4025" s="6"/>
      <c r="R4025" s="6"/>
      <c r="S4025" s="6"/>
      <c r="T4025" s="6"/>
    </row>
    <row r="4026" spans="6:20" x14ac:dyDescent="0.2">
      <c r="F4026" s="6"/>
      <c r="G4026" s="6"/>
      <c r="H4026" s="6"/>
      <c r="I4026" s="6"/>
      <c r="J4026" s="6"/>
      <c r="K4026" s="6"/>
      <c r="L4026" s="6"/>
      <c r="M4026" s="6"/>
      <c r="N4026" s="6"/>
      <c r="O4026" s="6"/>
      <c r="P4026" s="6"/>
      <c r="Q4026" s="6"/>
      <c r="R4026" s="6"/>
      <c r="S4026" s="6"/>
      <c r="T4026" s="6"/>
    </row>
    <row r="4027" spans="6:20" x14ac:dyDescent="0.2">
      <c r="F4027" s="6"/>
      <c r="G4027" s="6"/>
      <c r="H4027" s="6"/>
      <c r="I4027" s="6"/>
      <c r="J4027" s="6"/>
      <c r="K4027" s="6"/>
      <c r="L4027" s="6"/>
      <c r="M4027" s="6"/>
      <c r="N4027" s="6"/>
      <c r="O4027" s="6"/>
      <c r="P4027" s="6"/>
      <c r="Q4027" s="6"/>
      <c r="R4027" s="6"/>
      <c r="S4027" s="6"/>
      <c r="T4027" s="6"/>
    </row>
    <row r="4028" spans="6:20" x14ac:dyDescent="0.2">
      <c r="F4028" s="6"/>
      <c r="G4028" s="6"/>
      <c r="H4028" s="6"/>
      <c r="I4028" s="6"/>
      <c r="J4028" s="6"/>
      <c r="K4028" s="6"/>
      <c r="L4028" s="6"/>
      <c r="M4028" s="6"/>
      <c r="N4028" s="6"/>
      <c r="O4028" s="6"/>
      <c r="P4028" s="6"/>
      <c r="Q4028" s="6"/>
      <c r="R4028" s="6"/>
      <c r="S4028" s="6"/>
      <c r="T4028" s="6"/>
    </row>
    <row r="4029" spans="6:20" x14ac:dyDescent="0.2">
      <c r="F4029" s="6"/>
      <c r="G4029" s="6"/>
      <c r="H4029" s="6"/>
      <c r="I4029" s="6"/>
      <c r="J4029" s="6"/>
      <c r="K4029" s="6"/>
      <c r="L4029" s="6"/>
      <c r="M4029" s="6"/>
      <c r="N4029" s="6"/>
      <c r="O4029" s="6"/>
      <c r="P4029" s="6"/>
      <c r="Q4029" s="6"/>
      <c r="R4029" s="6"/>
      <c r="S4029" s="6"/>
      <c r="T4029" s="6"/>
    </row>
    <row r="4030" spans="6:20" x14ac:dyDescent="0.2">
      <c r="F4030" s="6"/>
      <c r="G4030" s="6"/>
      <c r="H4030" s="6"/>
      <c r="I4030" s="6"/>
      <c r="J4030" s="6"/>
      <c r="K4030" s="6"/>
      <c r="L4030" s="6"/>
      <c r="M4030" s="6"/>
      <c r="N4030" s="6"/>
      <c r="O4030" s="6"/>
      <c r="P4030" s="6"/>
      <c r="Q4030" s="6"/>
      <c r="R4030" s="6"/>
      <c r="S4030" s="6"/>
      <c r="T4030" s="6"/>
    </row>
    <row r="4031" spans="6:20" x14ac:dyDescent="0.2">
      <c r="F4031" s="6"/>
      <c r="G4031" s="6"/>
      <c r="H4031" s="6"/>
      <c r="I4031" s="6"/>
      <c r="J4031" s="6"/>
      <c r="K4031" s="6"/>
      <c r="L4031" s="6"/>
      <c r="M4031" s="6"/>
      <c r="N4031" s="6"/>
      <c r="O4031" s="6"/>
      <c r="P4031" s="6"/>
      <c r="Q4031" s="6"/>
      <c r="R4031" s="6"/>
      <c r="S4031" s="6"/>
      <c r="T4031" s="6"/>
    </row>
    <row r="4032" spans="6:20" x14ac:dyDescent="0.2">
      <c r="F4032" s="6"/>
      <c r="G4032" s="6"/>
      <c r="H4032" s="6"/>
      <c r="I4032" s="6"/>
      <c r="J4032" s="6"/>
      <c r="K4032" s="6"/>
      <c r="L4032" s="6"/>
      <c r="M4032" s="6"/>
      <c r="N4032" s="6"/>
      <c r="O4032" s="6"/>
      <c r="P4032" s="6"/>
      <c r="Q4032" s="6"/>
      <c r="R4032" s="6"/>
      <c r="S4032" s="6"/>
      <c r="T4032" s="6"/>
    </row>
    <row r="4033" spans="6:20" x14ac:dyDescent="0.2">
      <c r="F4033" s="6"/>
      <c r="G4033" s="6"/>
      <c r="H4033" s="6"/>
      <c r="I4033" s="6"/>
      <c r="J4033" s="6"/>
      <c r="K4033" s="6"/>
      <c r="L4033" s="6"/>
      <c r="M4033" s="6"/>
      <c r="N4033" s="6"/>
      <c r="O4033" s="6"/>
      <c r="P4033" s="6"/>
      <c r="Q4033" s="6"/>
      <c r="R4033" s="6"/>
      <c r="S4033" s="6"/>
      <c r="T4033" s="6"/>
    </row>
    <row r="4034" spans="6:20" x14ac:dyDescent="0.2">
      <c r="F4034" s="6"/>
      <c r="G4034" s="6"/>
      <c r="H4034" s="6"/>
      <c r="I4034" s="6"/>
      <c r="J4034" s="6"/>
      <c r="K4034" s="6"/>
      <c r="L4034" s="6"/>
      <c r="M4034" s="6"/>
      <c r="N4034" s="6"/>
      <c r="O4034" s="6"/>
      <c r="P4034" s="6"/>
      <c r="Q4034" s="6"/>
      <c r="R4034" s="6"/>
      <c r="S4034" s="6"/>
      <c r="T4034" s="6"/>
    </row>
    <row r="4035" spans="6:20" x14ac:dyDescent="0.2">
      <c r="F4035" s="6"/>
      <c r="G4035" s="6"/>
      <c r="H4035" s="6"/>
      <c r="I4035" s="6"/>
      <c r="J4035" s="6"/>
      <c r="K4035" s="6"/>
      <c r="L4035" s="6"/>
      <c r="M4035" s="6"/>
      <c r="N4035" s="6"/>
      <c r="O4035" s="6"/>
      <c r="P4035" s="6"/>
      <c r="Q4035" s="6"/>
      <c r="R4035" s="6"/>
      <c r="S4035" s="6"/>
      <c r="T4035" s="6"/>
    </row>
    <row r="4036" spans="6:20" x14ac:dyDescent="0.2">
      <c r="F4036" s="6"/>
      <c r="G4036" s="6"/>
      <c r="H4036" s="6"/>
      <c r="I4036" s="6"/>
      <c r="J4036" s="6"/>
      <c r="K4036" s="6"/>
      <c r="L4036" s="6"/>
      <c r="M4036" s="6"/>
      <c r="N4036" s="6"/>
      <c r="O4036" s="6"/>
      <c r="P4036" s="6"/>
      <c r="Q4036" s="6"/>
      <c r="R4036" s="6"/>
      <c r="S4036" s="6"/>
      <c r="T4036" s="6"/>
    </row>
    <row r="4037" spans="6:20" x14ac:dyDescent="0.2">
      <c r="F4037" s="6"/>
      <c r="G4037" s="6"/>
      <c r="H4037" s="6"/>
      <c r="I4037" s="6"/>
      <c r="J4037" s="6"/>
      <c r="K4037" s="6"/>
      <c r="L4037" s="6"/>
      <c r="M4037" s="6"/>
      <c r="N4037" s="6"/>
      <c r="O4037" s="6"/>
      <c r="P4037" s="6"/>
      <c r="Q4037" s="6"/>
      <c r="R4037" s="6"/>
      <c r="S4037" s="6"/>
      <c r="T4037" s="6"/>
    </row>
    <row r="4038" spans="6:20" x14ac:dyDescent="0.2">
      <c r="F4038" s="6"/>
      <c r="G4038" s="6"/>
      <c r="H4038" s="6"/>
      <c r="I4038" s="6"/>
      <c r="J4038" s="6"/>
      <c r="K4038" s="6"/>
      <c r="L4038" s="6"/>
      <c r="M4038" s="6"/>
      <c r="N4038" s="6"/>
      <c r="O4038" s="6"/>
      <c r="P4038" s="6"/>
      <c r="Q4038" s="6"/>
      <c r="R4038" s="6"/>
      <c r="S4038" s="6"/>
      <c r="T4038" s="6"/>
    </row>
    <row r="4039" spans="6:20" x14ac:dyDescent="0.2">
      <c r="F4039" s="6"/>
      <c r="G4039" s="6"/>
      <c r="H4039" s="6"/>
      <c r="I4039" s="6"/>
      <c r="J4039" s="6"/>
      <c r="K4039" s="6"/>
      <c r="L4039" s="6"/>
      <c r="M4039" s="6"/>
      <c r="N4039" s="6"/>
      <c r="O4039" s="6"/>
      <c r="P4039" s="6"/>
      <c r="Q4039" s="6"/>
      <c r="R4039" s="6"/>
      <c r="S4039" s="6"/>
      <c r="T4039" s="6"/>
    </row>
    <row r="4040" spans="6:20" x14ac:dyDescent="0.2">
      <c r="F4040" s="6"/>
      <c r="G4040" s="6"/>
      <c r="H4040" s="6"/>
      <c r="I4040" s="6"/>
      <c r="J4040" s="6"/>
      <c r="K4040" s="6"/>
      <c r="L4040" s="6"/>
      <c r="M4040" s="6"/>
      <c r="N4040" s="6"/>
      <c r="O4040" s="6"/>
      <c r="P4040" s="6"/>
      <c r="Q4040" s="6"/>
      <c r="R4040" s="6"/>
      <c r="S4040" s="6"/>
      <c r="T4040" s="6"/>
    </row>
    <row r="4041" spans="6:20" x14ac:dyDescent="0.2">
      <c r="F4041" s="6"/>
      <c r="G4041" s="6"/>
      <c r="H4041" s="6"/>
      <c r="I4041" s="6"/>
      <c r="J4041" s="6"/>
      <c r="K4041" s="6"/>
      <c r="L4041" s="6"/>
      <c r="M4041" s="6"/>
      <c r="N4041" s="6"/>
      <c r="O4041" s="6"/>
      <c r="P4041" s="6"/>
      <c r="Q4041" s="6"/>
      <c r="R4041" s="6"/>
      <c r="S4041" s="6"/>
      <c r="T4041" s="6"/>
    </row>
    <row r="4042" spans="6:20" x14ac:dyDescent="0.2">
      <c r="F4042" s="6"/>
      <c r="G4042" s="6"/>
      <c r="H4042" s="6"/>
      <c r="I4042" s="6"/>
      <c r="J4042" s="6"/>
      <c r="K4042" s="6"/>
      <c r="L4042" s="6"/>
      <c r="M4042" s="6"/>
      <c r="N4042" s="6"/>
      <c r="O4042" s="6"/>
      <c r="P4042" s="6"/>
      <c r="Q4042" s="6"/>
      <c r="R4042" s="6"/>
      <c r="S4042" s="6"/>
      <c r="T4042" s="6"/>
    </row>
    <row r="4043" spans="6:20" x14ac:dyDescent="0.2">
      <c r="F4043" s="6"/>
      <c r="G4043" s="6"/>
      <c r="H4043" s="6"/>
      <c r="I4043" s="6"/>
      <c r="J4043" s="6"/>
      <c r="K4043" s="6"/>
      <c r="L4043" s="6"/>
      <c r="M4043" s="6"/>
      <c r="N4043" s="6"/>
      <c r="O4043" s="6"/>
      <c r="P4043" s="6"/>
      <c r="Q4043" s="6"/>
      <c r="R4043" s="6"/>
      <c r="S4043" s="6"/>
      <c r="T4043" s="6"/>
    </row>
    <row r="4044" spans="6:20" x14ac:dyDescent="0.2">
      <c r="F4044" s="6"/>
      <c r="G4044" s="6"/>
      <c r="H4044" s="6"/>
      <c r="I4044" s="6"/>
      <c r="J4044" s="6"/>
      <c r="K4044" s="6"/>
      <c r="L4044" s="6"/>
      <c r="M4044" s="6"/>
      <c r="N4044" s="6"/>
      <c r="O4044" s="6"/>
      <c r="P4044" s="6"/>
      <c r="Q4044" s="6"/>
      <c r="R4044" s="6"/>
      <c r="S4044" s="6"/>
      <c r="T4044" s="6"/>
    </row>
    <row r="4045" spans="6:20" x14ac:dyDescent="0.2">
      <c r="F4045" s="6"/>
      <c r="G4045" s="6"/>
      <c r="H4045" s="6"/>
      <c r="I4045" s="6"/>
      <c r="J4045" s="6"/>
      <c r="K4045" s="6"/>
      <c r="L4045" s="6"/>
      <c r="M4045" s="6"/>
      <c r="N4045" s="6"/>
      <c r="O4045" s="6"/>
      <c r="P4045" s="6"/>
      <c r="Q4045" s="6"/>
      <c r="R4045" s="6"/>
      <c r="S4045" s="6"/>
      <c r="T4045" s="6"/>
    </row>
    <row r="4046" spans="6:20" x14ac:dyDescent="0.2">
      <c r="F4046" s="6"/>
      <c r="G4046" s="6"/>
      <c r="H4046" s="6"/>
      <c r="I4046" s="6"/>
      <c r="J4046" s="6"/>
      <c r="K4046" s="6"/>
      <c r="L4046" s="6"/>
      <c r="M4046" s="6"/>
      <c r="N4046" s="6"/>
      <c r="O4046" s="6"/>
      <c r="P4046" s="6"/>
      <c r="Q4046" s="6"/>
      <c r="R4046" s="6"/>
      <c r="S4046" s="6"/>
      <c r="T4046" s="6"/>
    </row>
    <row r="4047" spans="6:20" x14ac:dyDescent="0.2">
      <c r="F4047" s="6"/>
      <c r="G4047" s="6"/>
      <c r="H4047" s="6"/>
      <c r="I4047" s="6"/>
      <c r="J4047" s="6"/>
      <c r="K4047" s="6"/>
      <c r="L4047" s="6"/>
      <c r="M4047" s="6"/>
      <c r="N4047" s="6"/>
      <c r="O4047" s="6"/>
      <c r="P4047" s="6"/>
      <c r="Q4047" s="6"/>
      <c r="R4047" s="6"/>
      <c r="S4047" s="6"/>
      <c r="T4047" s="6"/>
    </row>
    <row r="4048" spans="6:20" x14ac:dyDescent="0.2">
      <c r="F4048" s="6"/>
      <c r="G4048" s="6"/>
      <c r="H4048" s="6"/>
      <c r="I4048" s="6"/>
      <c r="J4048" s="6"/>
      <c r="K4048" s="6"/>
      <c r="L4048" s="6"/>
      <c r="M4048" s="6"/>
      <c r="N4048" s="6"/>
      <c r="O4048" s="6"/>
      <c r="P4048" s="6"/>
      <c r="Q4048" s="6"/>
      <c r="R4048" s="6"/>
      <c r="S4048" s="6"/>
      <c r="T4048" s="6"/>
    </row>
    <row r="4049" spans="6:20" x14ac:dyDescent="0.2">
      <c r="F4049" s="6"/>
      <c r="G4049" s="6"/>
      <c r="H4049" s="6"/>
      <c r="I4049" s="6"/>
      <c r="J4049" s="6"/>
      <c r="K4049" s="6"/>
      <c r="L4049" s="6"/>
      <c r="M4049" s="6"/>
      <c r="N4049" s="6"/>
      <c r="O4049" s="6"/>
      <c r="P4049" s="6"/>
      <c r="Q4049" s="6"/>
      <c r="R4049" s="6"/>
      <c r="S4049" s="6"/>
      <c r="T4049" s="6"/>
    </row>
    <row r="4050" spans="6:20" x14ac:dyDescent="0.2">
      <c r="F4050" s="6"/>
      <c r="G4050" s="6"/>
      <c r="H4050" s="6"/>
      <c r="I4050" s="6"/>
      <c r="J4050" s="6"/>
      <c r="K4050" s="6"/>
      <c r="L4050" s="6"/>
      <c r="M4050" s="6"/>
      <c r="N4050" s="6"/>
      <c r="O4050" s="6"/>
      <c r="P4050" s="6"/>
      <c r="Q4050" s="6"/>
      <c r="R4050" s="6"/>
      <c r="S4050" s="6"/>
      <c r="T4050" s="6"/>
    </row>
    <row r="4051" spans="6:20" x14ac:dyDescent="0.2">
      <c r="F4051" s="6"/>
      <c r="G4051" s="6"/>
      <c r="H4051" s="6"/>
      <c r="I4051" s="6"/>
      <c r="J4051" s="6"/>
      <c r="K4051" s="6"/>
      <c r="L4051" s="6"/>
      <c r="M4051" s="6"/>
      <c r="N4051" s="6"/>
      <c r="O4051" s="6"/>
      <c r="P4051" s="6"/>
      <c r="Q4051" s="6"/>
      <c r="R4051" s="6"/>
      <c r="S4051" s="6"/>
      <c r="T4051" s="6"/>
    </row>
    <row r="4052" spans="6:20" x14ac:dyDescent="0.2">
      <c r="F4052" s="6"/>
      <c r="G4052" s="6"/>
      <c r="H4052" s="6"/>
      <c r="I4052" s="6"/>
      <c r="J4052" s="6"/>
      <c r="K4052" s="6"/>
      <c r="L4052" s="6"/>
      <c r="M4052" s="6"/>
      <c r="N4052" s="6"/>
      <c r="O4052" s="6"/>
      <c r="P4052" s="6"/>
      <c r="Q4052" s="6"/>
      <c r="R4052" s="6"/>
      <c r="S4052" s="6"/>
      <c r="T4052" s="6"/>
    </row>
    <row r="4053" spans="6:20" x14ac:dyDescent="0.2">
      <c r="F4053" s="6"/>
      <c r="G4053" s="6"/>
      <c r="H4053" s="6"/>
      <c r="I4053" s="6"/>
      <c r="J4053" s="6"/>
      <c r="K4053" s="6"/>
      <c r="L4053" s="6"/>
      <c r="M4053" s="6"/>
      <c r="N4053" s="6"/>
      <c r="O4053" s="6"/>
      <c r="P4053" s="6"/>
      <c r="Q4053" s="6"/>
      <c r="R4053" s="6"/>
      <c r="S4053" s="6"/>
      <c r="T4053" s="6"/>
    </row>
    <row r="4054" spans="6:20" x14ac:dyDescent="0.2">
      <c r="F4054" s="6"/>
      <c r="G4054" s="6"/>
      <c r="H4054" s="6"/>
      <c r="I4054" s="6"/>
      <c r="J4054" s="6"/>
      <c r="K4054" s="6"/>
      <c r="L4054" s="6"/>
      <c r="M4054" s="6"/>
      <c r="N4054" s="6"/>
      <c r="O4054" s="6"/>
      <c r="P4054" s="6"/>
      <c r="Q4054" s="6"/>
      <c r="R4054" s="6"/>
      <c r="S4054" s="6"/>
      <c r="T4054" s="6"/>
    </row>
    <row r="4055" spans="6:20" x14ac:dyDescent="0.2">
      <c r="F4055" s="6"/>
      <c r="G4055" s="6"/>
      <c r="H4055" s="6"/>
      <c r="I4055" s="6"/>
      <c r="J4055" s="6"/>
      <c r="K4055" s="6"/>
      <c r="L4055" s="6"/>
      <c r="M4055" s="6"/>
      <c r="N4055" s="6"/>
      <c r="O4055" s="6"/>
      <c r="P4055" s="6"/>
      <c r="Q4055" s="6"/>
      <c r="R4055" s="6"/>
      <c r="S4055" s="6"/>
      <c r="T4055" s="6"/>
    </row>
    <row r="4056" spans="6:20" x14ac:dyDescent="0.2">
      <c r="F4056" s="6"/>
      <c r="G4056" s="6"/>
      <c r="H4056" s="6"/>
      <c r="I4056" s="6"/>
      <c r="J4056" s="6"/>
      <c r="K4056" s="6"/>
      <c r="L4056" s="6"/>
      <c r="M4056" s="6"/>
      <c r="N4056" s="6"/>
      <c r="O4056" s="6"/>
      <c r="P4056" s="6"/>
      <c r="Q4056" s="6"/>
      <c r="R4056" s="6"/>
      <c r="S4056" s="6"/>
      <c r="T4056" s="6"/>
    </row>
    <row r="4057" spans="6:20" x14ac:dyDescent="0.2">
      <c r="F4057" s="6"/>
      <c r="G4057" s="6"/>
      <c r="H4057" s="6"/>
      <c r="I4057" s="6"/>
      <c r="J4057" s="6"/>
      <c r="K4057" s="6"/>
      <c r="L4057" s="6"/>
      <c r="M4057" s="6"/>
      <c r="N4057" s="6"/>
      <c r="O4057" s="6"/>
      <c r="P4057" s="6"/>
      <c r="Q4057" s="6"/>
      <c r="R4057" s="6"/>
      <c r="S4057" s="6"/>
      <c r="T4057" s="6"/>
    </row>
    <row r="4058" spans="6:20" x14ac:dyDescent="0.2">
      <c r="F4058" s="6"/>
      <c r="G4058" s="6"/>
      <c r="H4058" s="6"/>
      <c r="I4058" s="6"/>
      <c r="J4058" s="6"/>
      <c r="K4058" s="6"/>
      <c r="L4058" s="6"/>
      <c r="M4058" s="6"/>
      <c r="N4058" s="6"/>
      <c r="O4058" s="6"/>
      <c r="P4058" s="6"/>
      <c r="Q4058" s="6"/>
      <c r="R4058" s="6"/>
      <c r="S4058" s="6"/>
      <c r="T4058" s="6"/>
    </row>
    <row r="4059" spans="6:20" x14ac:dyDescent="0.2">
      <c r="F4059" s="6"/>
      <c r="G4059" s="6"/>
      <c r="H4059" s="6"/>
      <c r="I4059" s="6"/>
      <c r="J4059" s="6"/>
      <c r="K4059" s="6"/>
      <c r="L4059" s="6"/>
      <c r="M4059" s="6"/>
      <c r="N4059" s="6"/>
      <c r="O4059" s="6"/>
      <c r="P4059" s="6"/>
      <c r="Q4059" s="6"/>
      <c r="R4059" s="6"/>
      <c r="S4059" s="6"/>
      <c r="T4059" s="6"/>
    </row>
    <row r="4060" spans="6:20" x14ac:dyDescent="0.2">
      <c r="F4060" s="6"/>
      <c r="G4060" s="6"/>
      <c r="H4060" s="6"/>
      <c r="I4060" s="6"/>
      <c r="J4060" s="6"/>
      <c r="K4060" s="6"/>
      <c r="L4060" s="6"/>
      <c r="M4060" s="6"/>
      <c r="N4060" s="6"/>
      <c r="O4060" s="6"/>
      <c r="P4060" s="6"/>
      <c r="Q4060" s="6"/>
      <c r="R4060" s="6"/>
      <c r="S4060" s="6"/>
      <c r="T4060" s="6"/>
    </row>
    <row r="4061" spans="6:20" x14ac:dyDescent="0.2">
      <c r="F4061" s="6"/>
      <c r="G4061" s="6"/>
      <c r="H4061" s="6"/>
      <c r="I4061" s="6"/>
      <c r="J4061" s="6"/>
      <c r="K4061" s="6"/>
      <c r="L4061" s="6"/>
      <c r="M4061" s="6"/>
      <c r="N4061" s="6"/>
      <c r="O4061" s="6"/>
      <c r="P4061" s="6"/>
      <c r="Q4061" s="6"/>
      <c r="R4061" s="6"/>
      <c r="S4061" s="6"/>
      <c r="T4061" s="6"/>
    </row>
    <row r="4062" spans="6:20" x14ac:dyDescent="0.2">
      <c r="F4062" s="6"/>
      <c r="G4062" s="6"/>
      <c r="H4062" s="6"/>
      <c r="I4062" s="6"/>
      <c r="J4062" s="6"/>
      <c r="K4062" s="6"/>
      <c r="L4062" s="6"/>
      <c r="M4062" s="6"/>
      <c r="N4062" s="6"/>
      <c r="O4062" s="6"/>
      <c r="P4062" s="6"/>
      <c r="Q4062" s="6"/>
      <c r="R4062" s="6"/>
      <c r="S4062" s="6"/>
      <c r="T4062" s="6"/>
    </row>
    <row r="4063" spans="6:20" x14ac:dyDescent="0.2">
      <c r="F4063" s="6"/>
      <c r="G4063" s="6"/>
      <c r="H4063" s="6"/>
      <c r="I4063" s="6"/>
      <c r="J4063" s="6"/>
      <c r="K4063" s="6"/>
      <c r="L4063" s="6"/>
      <c r="M4063" s="6"/>
      <c r="N4063" s="6"/>
      <c r="O4063" s="6"/>
      <c r="P4063" s="6"/>
      <c r="Q4063" s="6"/>
      <c r="R4063" s="6"/>
      <c r="S4063" s="6"/>
      <c r="T4063" s="6"/>
    </row>
    <row r="4064" spans="6:20" x14ac:dyDescent="0.2">
      <c r="F4064" s="6"/>
      <c r="G4064" s="6"/>
      <c r="H4064" s="6"/>
      <c r="I4064" s="6"/>
      <c r="J4064" s="6"/>
      <c r="K4064" s="6"/>
      <c r="L4064" s="6"/>
      <c r="M4064" s="6"/>
      <c r="N4064" s="6"/>
      <c r="O4064" s="6"/>
      <c r="P4064" s="6"/>
      <c r="Q4064" s="6"/>
      <c r="R4064" s="6"/>
      <c r="S4064" s="6"/>
      <c r="T4064" s="6"/>
    </row>
    <row r="4065" spans="6:20" x14ac:dyDescent="0.2">
      <c r="F4065" s="6"/>
      <c r="G4065" s="6"/>
      <c r="H4065" s="6"/>
      <c r="I4065" s="6"/>
      <c r="J4065" s="6"/>
      <c r="K4065" s="6"/>
      <c r="L4065" s="6"/>
      <c r="M4065" s="6"/>
      <c r="N4065" s="6"/>
      <c r="O4065" s="6"/>
      <c r="P4065" s="6"/>
      <c r="Q4065" s="6"/>
      <c r="R4065" s="6"/>
      <c r="S4065" s="6"/>
      <c r="T4065" s="6"/>
    </row>
    <row r="4066" spans="6:20" x14ac:dyDescent="0.2">
      <c r="F4066" s="6"/>
      <c r="G4066" s="6"/>
      <c r="H4066" s="6"/>
      <c r="I4066" s="6"/>
      <c r="J4066" s="6"/>
      <c r="K4066" s="6"/>
      <c r="L4066" s="6"/>
      <c r="M4066" s="6"/>
      <c r="N4066" s="6"/>
      <c r="O4066" s="6"/>
      <c r="P4066" s="6"/>
      <c r="Q4066" s="6"/>
      <c r="R4066" s="6"/>
      <c r="S4066" s="6"/>
      <c r="T4066" s="6"/>
    </row>
    <row r="4067" spans="6:20" x14ac:dyDescent="0.2">
      <c r="F4067" s="6"/>
      <c r="G4067" s="6"/>
      <c r="H4067" s="6"/>
      <c r="I4067" s="6"/>
      <c r="J4067" s="6"/>
      <c r="K4067" s="6"/>
      <c r="L4067" s="6"/>
      <c r="M4067" s="6"/>
      <c r="N4067" s="6"/>
      <c r="O4067" s="6"/>
      <c r="P4067" s="6"/>
      <c r="Q4067" s="6"/>
      <c r="R4067" s="6"/>
      <c r="S4067" s="6"/>
      <c r="T4067" s="6"/>
    </row>
    <row r="4068" spans="6:20" x14ac:dyDescent="0.2">
      <c r="F4068" s="6"/>
      <c r="G4068" s="6"/>
      <c r="H4068" s="6"/>
      <c r="I4068" s="6"/>
      <c r="J4068" s="6"/>
      <c r="K4068" s="6"/>
      <c r="L4068" s="6"/>
      <c r="M4068" s="6"/>
      <c r="N4068" s="6"/>
      <c r="O4068" s="6"/>
      <c r="P4068" s="6"/>
      <c r="Q4068" s="6"/>
      <c r="R4068" s="6"/>
      <c r="S4068" s="6"/>
      <c r="T4068" s="6"/>
    </row>
    <row r="4069" spans="6:20" x14ac:dyDescent="0.2">
      <c r="F4069" s="6"/>
      <c r="G4069" s="6"/>
      <c r="H4069" s="6"/>
      <c r="I4069" s="6"/>
      <c r="J4069" s="6"/>
      <c r="K4069" s="6"/>
      <c r="L4069" s="6"/>
      <c r="M4069" s="6"/>
      <c r="N4069" s="6"/>
      <c r="O4069" s="6"/>
      <c r="P4069" s="6"/>
      <c r="Q4069" s="6"/>
      <c r="R4069" s="6"/>
      <c r="S4069" s="6"/>
      <c r="T4069" s="6"/>
    </row>
    <row r="4070" spans="6:20" x14ac:dyDescent="0.2">
      <c r="F4070" s="6"/>
      <c r="G4070" s="6"/>
      <c r="H4070" s="6"/>
      <c r="I4070" s="6"/>
      <c r="J4070" s="6"/>
      <c r="K4070" s="6"/>
      <c r="L4070" s="6"/>
      <c r="M4070" s="6"/>
      <c r="N4070" s="6"/>
      <c r="O4070" s="6"/>
      <c r="P4070" s="6"/>
      <c r="Q4070" s="6"/>
      <c r="R4070" s="6"/>
      <c r="S4070" s="6"/>
      <c r="T4070" s="6"/>
    </row>
    <row r="4071" spans="6:20" x14ac:dyDescent="0.2">
      <c r="F4071" s="6"/>
      <c r="G4071" s="6"/>
      <c r="H4071" s="6"/>
      <c r="I4071" s="6"/>
      <c r="J4071" s="6"/>
      <c r="K4071" s="6"/>
      <c r="L4071" s="6"/>
      <c r="M4071" s="6"/>
      <c r="N4071" s="6"/>
      <c r="O4071" s="6"/>
      <c r="P4071" s="6"/>
      <c r="Q4071" s="6"/>
      <c r="R4071" s="6"/>
      <c r="S4071" s="6"/>
      <c r="T4071" s="6"/>
    </row>
    <row r="4072" spans="6:20" x14ac:dyDescent="0.2">
      <c r="F4072" s="6"/>
      <c r="G4072" s="6"/>
      <c r="H4072" s="6"/>
      <c r="I4072" s="6"/>
      <c r="J4072" s="6"/>
      <c r="K4072" s="6"/>
      <c r="L4072" s="6"/>
      <c r="M4072" s="6"/>
      <c r="N4072" s="6"/>
      <c r="O4072" s="6"/>
      <c r="P4072" s="6"/>
      <c r="Q4072" s="6"/>
      <c r="R4072" s="6"/>
      <c r="S4072" s="6"/>
      <c r="T4072" s="6"/>
    </row>
    <row r="4073" spans="6:20" x14ac:dyDescent="0.2">
      <c r="F4073" s="6"/>
      <c r="G4073" s="6"/>
      <c r="H4073" s="6"/>
      <c r="I4073" s="6"/>
      <c r="J4073" s="6"/>
      <c r="K4073" s="6"/>
      <c r="L4073" s="6"/>
      <c r="M4073" s="6"/>
      <c r="N4073" s="6"/>
      <c r="O4073" s="6"/>
      <c r="P4073" s="6"/>
      <c r="Q4073" s="6"/>
      <c r="R4073" s="6"/>
      <c r="S4073" s="6"/>
      <c r="T4073" s="6"/>
    </row>
    <row r="4074" spans="6:20" x14ac:dyDescent="0.2">
      <c r="F4074" s="6"/>
      <c r="G4074" s="6"/>
      <c r="H4074" s="6"/>
      <c r="I4074" s="6"/>
      <c r="J4074" s="6"/>
      <c r="K4074" s="6"/>
      <c r="L4074" s="6"/>
      <c r="M4074" s="6"/>
      <c r="N4074" s="6"/>
      <c r="O4074" s="6"/>
      <c r="P4074" s="6"/>
      <c r="Q4074" s="6"/>
      <c r="R4074" s="6"/>
      <c r="S4074" s="6"/>
      <c r="T4074" s="6"/>
    </row>
    <row r="4075" spans="6:20" x14ac:dyDescent="0.2">
      <c r="F4075" s="6"/>
      <c r="G4075" s="6"/>
      <c r="H4075" s="6"/>
      <c r="I4075" s="6"/>
      <c r="J4075" s="6"/>
      <c r="K4075" s="6"/>
      <c r="L4075" s="6"/>
      <c r="M4075" s="6"/>
      <c r="N4075" s="6"/>
      <c r="O4075" s="6"/>
      <c r="P4075" s="6"/>
      <c r="Q4075" s="6"/>
      <c r="R4075" s="6"/>
      <c r="S4075" s="6"/>
      <c r="T4075" s="6"/>
    </row>
    <row r="4076" spans="6:20" x14ac:dyDescent="0.2">
      <c r="F4076" s="6"/>
      <c r="G4076" s="6"/>
      <c r="H4076" s="6"/>
      <c r="I4076" s="6"/>
      <c r="J4076" s="6"/>
      <c r="K4076" s="6"/>
      <c r="L4076" s="6"/>
      <c r="M4076" s="6"/>
      <c r="N4076" s="6"/>
      <c r="O4076" s="6"/>
      <c r="P4076" s="6"/>
      <c r="Q4076" s="6"/>
      <c r="R4076" s="6"/>
      <c r="S4076" s="6"/>
      <c r="T4076" s="6"/>
    </row>
    <row r="4077" spans="6:20" x14ac:dyDescent="0.2">
      <c r="F4077" s="6"/>
      <c r="G4077" s="6"/>
      <c r="H4077" s="6"/>
      <c r="I4077" s="6"/>
      <c r="J4077" s="6"/>
      <c r="K4077" s="6"/>
      <c r="L4077" s="6"/>
      <c r="M4077" s="6"/>
      <c r="N4077" s="6"/>
      <c r="O4077" s="6"/>
      <c r="P4077" s="6"/>
      <c r="Q4077" s="6"/>
      <c r="R4077" s="6"/>
      <c r="S4077" s="6"/>
      <c r="T4077" s="6"/>
    </row>
    <row r="4078" spans="6:20" x14ac:dyDescent="0.2">
      <c r="F4078" s="6"/>
      <c r="G4078" s="6"/>
      <c r="H4078" s="6"/>
      <c r="I4078" s="6"/>
      <c r="J4078" s="6"/>
      <c r="K4078" s="6"/>
      <c r="L4078" s="6"/>
      <c r="M4078" s="6"/>
      <c r="N4078" s="6"/>
      <c r="O4078" s="6"/>
      <c r="P4078" s="6"/>
      <c r="Q4078" s="6"/>
      <c r="R4078" s="6"/>
      <c r="S4078" s="6"/>
      <c r="T4078" s="6"/>
    </row>
    <row r="4079" spans="6:20" x14ac:dyDescent="0.2">
      <c r="F4079" s="6"/>
      <c r="G4079" s="6"/>
      <c r="H4079" s="6"/>
      <c r="I4079" s="6"/>
      <c r="J4079" s="6"/>
      <c r="K4079" s="6"/>
      <c r="L4079" s="6"/>
      <c r="M4079" s="6"/>
      <c r="N4079" s="6"/>
      <c r="O4079" s="6"/>
      <c r="P4079" s="6"/>
      <c r="Q4079" s="6"/>
      <c r="R4079" s="6"/>
      <c r="S4079" s="6"/>
      <c r="T4079" s="6"/>
    </row>
    <row r="4080" spans="6:20" x14ac:dyDescent="0.2">
      <c r="F4080" s="6"/>
      <c r="G4080" s="6"/>
      <c r="H4080" s="6"/>
      <c r="I4080" s="6"/>
      <c r="J4080" s="6"/>
      <c r="K4080" s="6"/>
      <c r="L4080" s="6"/>
      <c r="M4080" s="6"/>
      <c r="N4080" s="6"/>
      <c r="O4080" s="6"/>
      <c r="P4080" s="6"/>
      <c r="Q4080" s="6"/>
      <c r="R4080" s="6"/>
      <c r="S4080" s="6"/>
      <c r="T4080" s="6"/>
    </row>
    <row r="4081" spans="6:20" x14ac:dyDescent="0.2">
      <c r="F4081" s="6"/>
      <c r="G4081" s="6"/>
      <c r="H4081" s="6"/>
      <c r="I4081" s="6"/>
      <c r="J4081" s="6"/>
      <c r="K4081" s="6"/>
      <c r="L4081" s="6"/>
      <c r="M4081" s="6"/>
      <c r="N4081" s="6"/>
      <c r="O4081" s="6"/>
      <c r="P4081" s="6"/>
      <c r="Q4081" s="6"/>
      <c r="R4081" s="6"/>
      <c r="S4081" s="6"/>
      <c r="T4081" s="6"/>
    </row>
    <row r="4082" spans="6:20" x14ac:dyDescent="0.2">
      <c r="F4082" s="6"/>
      <c r="G4082" s="6"/>
      <c r="H4082" s="6"/>
      <c r="I4082" s="6"/>
      <c r="J4082" s="6"/>
      <c r="K4082" s="6"/>
      <c r="L4082" s="6"/>
      <c r="M4082" s="6"/>
      <c r="N4082" s="6"/>
      <c r="O4082" s="6"/>
      <c r="P4082" s="6"/>
      <c r="Q4082" s="6"/>
      <c r="R4082" s="6"/>
      <c r="S4082" s="6"/>
      <c r="T4082" s="6"/>
    </row>
    <row r="4083" spans="6:20" x14ac:dyDescent="0.2">
      <c r="F4083" s="6"/>
      <c r="G4083" s="6"/>
      <c r="H4083" s="6"/>
      <c r="I4083" s="6"/>
      <c r="J4083" s="6"/>
      <c r="K4083" s="6"/>
      <c r="L4083" s="6"/>
      <c r="M4083" s="6"/>
      <c r="N4083" s="6"/>
      <c r="O4083" s="6"/>
      <c r="P4083" s="6"/>
      <c r="Q4083" s="6"/>
      <c r="R4083" s="6"/>
      <c r="S4083" s="6"/>
      <c r="T4083" s="6"/>
    </row>
    <row r="4084" spans="6:20" x14ac:dyDescent="0.2">
      <c r="F4084" s="6"/>
      <c r="G4084" s="6"/>
      <c r="H4084" s="6"/>
      <c r="I4084" s="6"/>
      <c r="J4084" s="6"/>
      <c r="K4084" s="6"/>
      <c r="L4084" s="6"/>
      <c r="M4084" s="6"/>
      <c r="N4084" s="6"/>
      <c r="O4084" s="6"/>
      <c r="P4084" s="6"/>
      <c r="Q4084" s="6"/>
      <c r="R4084" s="6"/>
      <c r="S4084" s="6"/>
      <c r="T4084" s="6"/>
    </row>
    <row r="4085" spans="6:20" x14ac:dyDescent="0.2">
      <c r="F4085" s="6"/>
      <c r="G4085" s="6"/>
      <c r="H4085" s="6"/>
      <c r="I4085" s="6"/>
      <c r="J4085" s="6"/>
      <c r="K4085" s="6"/>
      <c r="L4085" s="6"/>
      <c r="M4085" s="6"/>
      <c r="N4085" s="6"/>
      <c r="O4085" s="6"/>
      <c r="P4085" s="6"/>
      <c r="Q4085" s="6"/>
      <c r="R4085" s="6"/>
      <c r="S4085" s="6"/>
      <c r="T4085" s="6"/>
    </row>
    <row r="4086" spans="6:20" x14ac:dyDescent="0.2">
      <c r="F4086" s="6"/>
      <c r="G4086" s="6"/>
      <c r="H4086" s="6"/>
      <c r="I4086" s="6"/>
      <c r="J4086" s="6"/>
      <c r="K4086" s="6"/>
      <c r="L4086" s="6"/>
      <c r="M4086" s="6"/>
      <c r="N4086" s="6"/>
      <c r="O4086" s="6"/>
      <c r="P4086" s="6"/>
      <c r="Q4086" s="6"/>
      <c r="R4086" s="6"/>
      <c r="S4086" s="6"/>
      <c r="T4086" s="6"/>
    </row>
    <row r="4087" spans="6:20" x14ac:dyDescent="0.2">
      <c r="F4087" s="6"/>
      <c r="G4087" s="6"/>
      <c r="H4087" s="6"/>
      <c r="I4087" s="6"/>
      <c r="J4087" s="6"/>
      <c r="K4087" s="6"/>
      <c r="L4087" s="6"/>
      <c r="M4087" s="6"/>
      <c r="N4087" s="6"/>
      <c r="O4087" s="6"/>
      <c r="P4087" s="6"/>
      <c r="Q4087" s="6"/>
      <c r="R4087" s="6"/>
      <c r="S4087" s="6"/>
      <c r="T4087" s="6"/>
    </row>
    <row r="4088" spans="6:20" x14ac:dyDescent="0.2">
      <c r="F4088" s="6"/>
      <c r="G4088" s="6"/>
      <c r="H4088" s="6"/>
      <c r="I4088" s="6"/>
      <c r="J4088" s="6"/>
      <c r="K4088" s="6"/>
      <c r="L4088" s="6"/>
      <c r="M4088" s="6"/>
      <c r="N4088" s="6"/>
      <c r="O4088" s="6"/>
      <c r="P4088" s="6"/>
      <c r="Q4088" s="6"/>
      <c r="R4088" s="6"/>
      <c r="S4088" s="6"/>
      <c r="T4088" s="6"/>
    </row>
    <row r="4089" spans="6:20" x14ac:dyDescent="0.2">
      <c r="F4089" s="6"/>
      <c r="G4089" s="6"/>
      <c r="H4089" s="6"/>
      <c r="I4089" s="6"/>
      <c r="J4089" s="6"/>
      <c r="K4089" s="6"/>
      <c r="L4089" s="6"/>
      <c r="M4089" s="6"/>
      <c r="N4089" s="6"/>
      <c r="O4089" s="6"/>
      <c r="P4089" s="6"/>
      <c r="Q4089" s="6"/>
      <c r="R4089" s="6"/>
      <c r="S4089" s="6"/>
      <c r="T4089" s="6"/>
    </row>
    <row r="4090" spans="6:20" x14ac:dyDescent="0.2">
      <c r="F4090" s="6"/>
      <c r="G4090" s="6"/>
      <c r="H4090" s="6"/>
      <c r="I4090" s="6"/>
      <c r="J4090" s="6"/>
      <c r="K4090" s="6"/>
      <c r="L4090" s="6"/>
      <c r="M4090" s="6"/>
      <c r="N4090" s="6"/>
      <c r="O4090" s="6"/>
      <c r="P4090" s="6"/>
      <c r="Q4090" s="6"/>
      <c r="R4090" s="6"/>
      <c r="S4090" s="6"/>
      <c r="T4090" s="6"/>
    </row>
    <row r="4091" spans="6:20" x14ac:dyDescent="0.2">
      <c r="F4091" s="6"/>
      <c r="G4091" s="6"/>
      <c r="H4091" s="6"/>
      <c r="I4091" s="6"/>
      <c r="J4091" s="6"/>
      <c r="K4091" s="6"/>
      <c r="L4091" s="6"/>
      <c r="M4091" s="6"/>
      <c r="N4091" s="6"/>
      <c r="O4091" s="6"/>
      <c r="P4091" s="6"/>
      <c r="Q4091" s="6"/>
      <c r="R4091" s="6"/>
      <c r="S4091" s="6"/>
      <c r="T4091" s="6"/>
    </row>
    <row r="4092" spans="6:20" x14ac:dyDescent="0.2">
      <c r="F4092" s="6"/>
      <c r="G4092" s="6"/>
      <c r="H4092" s="6"/>
      <c r="I4092" s="6"/>
      <c r="J4092" s="6"/>
      <c r="K4092" s="6"/>
      <c r="L4092" s="6"/>
      <c r="M4092" s="6"/>
      <c r="N4092" s="6"/>
      <c r="O4092" s="6"/>
      <c r="P4092" s="6"/>
      <c r="Q4092" s="6"/>
      <c r="R4092" s="6"/>
      <c r="S4092" s="6"/>
      <c r="T4092" s="6"/>
    </row>
    <row r="4093" spans="6:20" x14ac:dyDescent="0.2">
      <c r="F4093" s="6"/>
      <c r="G4093" s="6"/>
      <c r="H4093" s="6"/>
      <c r="I4093" s="6"/>
      <c r="J4093" s="6"/>
      <c r="K4093" s="6"/>
      <c r="L4093" s="6"/>
      <c r="M4093" s="6"/>
      <c r="N4093" s="6"/>
      <c r="O4093" s="6"/>
      <c r="P4093" s="6"/>
      <c r="Q4093" s="6"/>
      <c r="R4093" s="6"/>
      <c r="S4093" s="6"/>
      <c r="T4093" s="6"/>
    </row>
    <row r="4094" spans="6:20" x14ac:dyDescent="0.2">
      <c r="F4094" s="6"/>
      <c r="G4094" s="6"/>
      <c r="H4094" s="6"/>
      <c r="I4094" s="6"/>
      <c r="J4094" s="6"/>
      <c r="K4094" s="6"/>
      <c r="L4094" s="6"/>
      <c r="M4094" s="6"/>
      <c r="N4094" s="6"/>
      <c r="O4094" s="6"/>
      <c r="P4094" s="6"/>
      <c r="Q4094" s="6"/>
      <c r="R4094" s="6"/>
      <c r="S4094" s="6"/>
      <c r="T4094" s="6"/>
    </row>
    <row r="4095" spans="6:20" x14ac:dyDescent="0.2">
      <c r="F4095" s="6"/>
      <c r="G4095" s="6"/>
      <c r="H4095" s="6"/>
      <c r="I4095" s="6"/>
      <c r="J4095" s="6"/>
      <c r="K4095" s="6"/>
      <c r="L4095" s="6"/>
      <c r="M4095" s="6"/>
      <c r="N4095" s="6"/>
      <c r="O4095" s="6"/>
      <c r="P4095" s="6"/>
      <c r="Q4095" s="6"/>
      <c r="R4095" s="6"/>
      <c r="S4095" s="6"/>
      <c r="T4095" s="6"/>
    </row>
    <row r="4096" spans="6:20" x14ac:dyDescent="0.2">
      <c r="F4096" s="6"/>
      <c r="G4096" s="6"/>
      <c r="H4096" s="6"/>
      <c r="I4096" s="6"/>
      <c r="J4096" s="6"/>
      <c r="K4096" s="6"/>
      <c r="L4096" s="6"/>
      <c r="M4096" s="6"/>
      <c r="N4096" s="6"/>
      <c r="O4096" s="6"/>
      <c r="P4096" s="6"/>
      <c r="Q4096" s="6"/>
      <c r="R4096" s="6"/>
      <c r="S4096" s="6"/>
      <c r="T4096" s="6"/>
    </row>
    <row r="4097" spans="6:20" x14ac:dyDescent="0.2">
      <c r="F4097" s="6"/>
      <c r="G4097" s="6"/>
      <c r="H4097" s="6"/>
      <c r="I4097" s="6"/>
      <c r="J4097" s="6"/>
      <c r="K4097" s="6"/>
      <c r="L4097" s="6"/>
      <c r="M4097" s="6"/>
      <c r="N4097" s="6"/>
      <c r="O4097" s="6"/>
      <c r="P4097" s="6"/>
      <c r="Q4097" s="6"/>
      <c r="R4097" s="6"/>
      <c r="S4097" s="6"/>
      <c r="T4097" s="6"/>
    </row>
    <row r="4098" spans="6:20" x14ac:dyDescent="0.2">
      <c r="F4098" s="6"/>
      <c r="G4098" s="6"/>
      <c r="H4098" s="6"/>
      <c r="I4098" s="6"/>
      <c r="J4098" s="6"/>
      <c r="K4098" s="6"/>
      <c r="L4098" s="6"/>
      <c r="M4098" s="6"/>
      <c r="N4098" s="6"/>
      <c r="O4098" s="6"/>
      <c r="P4098" s="6"/>
      <c r="Q4098" s="6"/>
      <c r="R4098" s="6"/>
      <c r="S4098" s="6"/>
      <c r="T4098" s="6"/>
    </row>
    <row r="4099" spans="6:20" x14ac:dyDescent="0.2">
      <c r="F4099" s="6"/>
      <c r="G4099" s="6"/>
      <c r="H4099" s="6"/>
      <c r="I4099" s="6"/>
      <c r="J4099" s="6"/>
      <c r="K4099" s="6"/>
      <c r="L4099" s="6"/>
      <c r="M4099" s="6"/>
      <c r="N4099" s="6"/>
      <c r="O4099" s="6"/>
      <c r="P4099" s="6"/>
      <c r="Q4099" s="6"/>
      <c r="R4099" s="6"/>
      <c r="S4099" s="6"/>
      <c r="T4099" s="6"/>
    </row>
    <row r="4100" spans="6:20" x14ac:dyDescent="0.2">
      <c r="F4100" s="6"/>
      <c r="G4100" s="6"/>
      <c r="H4100" s="6"/>
      <c r="I4100" s="6"/>
      <c r="J4100" s="6"/>
      <c r="K4100" s="6"/>
      <c r="L4100" s="6"/>
      <c r="M4100" s="6"/>
      <c r="N4100" s="6"/>
      <c r="O4100" s="6"/>
      <c r="P4100" s="6"/>
      <c r="Q4100" s="6"/>
      <c r="R4100" s="6"/>
      <c r="S4100" s="6"/>
      <c r="T4100" s="6"/>
    </row>
    <row r="4101" spans="6:20" x14ac:dyDescent="0.2">
      <c r="F4101" s="6"/>
      <c r="G4101" s="6"/>
      <c r="H4101" s="6"/>
      <c r="I4101" s="6"/>
      <c r="J4101" s="6"/>
      <c r="K4101" s="6"/>
      <c r="L4101" s="6"/>
      <c r="M4101" s="6"/>
      <c r="N4101" s="6"/>
      <c r="O4101" s="6"/>
      <c r="P4101" s="6"/>
      <c r="Q4101" s="6"/>
      <c r="R4101" s="6"/>
      <c r="S4101" s="6"/>
      <c r="T4101" s="6"/>
    </row>
    <row r="4102" spans="6:20" x14ac:dyDescent="0.2">
      <c r="F4102" s="6"/>
      <c r="G4102" s="6"/>
      <c r="H4102" s="6"/>
      <c r="I4102" s="6"/>
      <c r="J4102" s="6"/>
      <c r="K4102" s="6"/>
      <c r="L4102" s="6"/>
      <c r="M4102" s="6"/>
      <c r="N4102" s="6"/>
      <c r="O4102" s="6"/>
      <c r="P4102" s="6"/>
      <c r="Q4102" s="6"/>
      <c r="R4102" s="6"/>
      <c r="S4102" s="6"/>
      <c r="T4102" s="6"/>
    </row>
    <row r="4103" spans="6:20" x14ac:dyDescent="0.2">
      <c r="F4103" s="6"/>
      <c r="G4103" s="6"/>
      <c r="H4103" s="6"/>
      <c r="I4103" s="6"/>
      <c r="J4103" s="6"/>
      <c r="K4103" s="6"/>
      <c r="L4103" s="6"/>
      <c r="M4103" s="6"/>
      <c r="N4103" s="6"/>
      <c r="O4103" s="6"/>
      <c r="P4103" s="6"/>
      <c r="Q4103" s="6"/>
      <c r="R4103" s="6"/>
      <c r="S4103" s="6"/>
      <c r="T4103" s="6"/>
    </row>
    <row r="4104" spans="6:20" x14ac:dyDescent="0.2">
      <c r="F4104" s="6"/>
      <c r="G4104" s="6"/>
      <c r="H4104" s="6"/>
      <c r="I4104" s="6"/>
      <c r="J4104" s="6"/>
      <c r="K4104" s="6"/>
      <c r="L4104" s="6"/>
      <c r="M4104" s="6"/>
      <c r="N4104" s="6"/>
      <c r="O4104" s="6"/>
      <c r="P4104" s="6"/>
      <c r="Q4104" s="6"/>
      <c r="R4104" s="6"/>
      <c r="S4104" s="6"/>
      <c r="T4104" s="6"/>
    </row>
    <row r="4105" spans="6:20" x14ac:dyDescent="0.2">
      <c r="F4105" s="6"/>
      <c r="G4105" s="6"/>
      <c r="H4105" s="6"/>
      <c r="I4105" s="6"/>
      <c r="J4105" s="6"/>
      <c r="K4105" s="6"/>
      <c r="L4105" s="6"/>
      <c r="M4105" s="6"/>
      <c r="N4105" s="6"/>
      <c r="O4105" s="6"/>
      <c r="P4105" s="6"/>
      <c r="Q4105" s="6"/>
      <c r="R4105" s="6"/>
      <c r="S4105" s="6"/>
      <c r="T4105" s="6"/>
    </row>
    <row r="4106" spans="6:20" x14ac:dyDescent="0.2">
      <c r="F4106" s="6"/>
      <c r="G4106" s="6"/>
      <c r="H4106" s="6"/>
      <c r="I4106" s="6"/>
      <c r="J4106" s="6"/>
      <c r="K4106" s="6"/>
      <c r="L4106" s="6"/>
      <c r="M4106" s="6"/>
      <c r="N4106" s="6"/>
      <c r="O4106" s="6"/>
      <c r="P4106" s="6"/>
      <c r="Q4106" s="6"/>
      <c r="R4106" s="6"/>
      <c r="S4106" s="6"/>
      <c r="T4106" s="6"/>
    </row>
    <row r="4107" spans="6:20" x14ac:dyDescent="0.2">
      <c r="F4107" s="6"/>
      <c r="G4107" s="6"/>
      <c r="H4107" s="6"/>
      <c r="I4107" s="6"/>
      <c r="J4107" s="6"/>
      <c r="K4107" s="6"/>
      <c r="L4107" s="6"/>
      <c r="M4107" s="6"/>
      <c r="N4107" s="6"/>
      <c r="O4107" s="6"/>
      <c r="P4107" s="6"/>
      <c r="Q4107" s="6"/>
      <c r="R4107" s="6"/>
      <c r="S4107" s="6"/>
      <c r="T4107" s="6"/>
    </row>
    <row r="4108" spans="6:20" x14ac:dyDescent="0.2">
      <c r="F4108" s="6"/>
      <c r="G4108" s="6"/>
      <c r="H4108" s="6"/>
      <c r="I4108" s="6"/>
      <c r="J4108" s="6"/>
      <c r="K4108" s="6"/>
      <c r="L4108" s="6"/>
      <c r="M4108" s="6"/>
      <c r="N4108" s="6"/>
      <c r="O4108" s="6"/>
      <c r="P4108" s="6"/>
      <c r="Q4108" s="6"/>
      <c r="R4108" s="6"/>
      <c r="S4108" s="6"/>
      <c r="T4108" s="6"/>
    </row>
    <row r="4109" spans="6:20" x14ac:dyDescent="0.2">
      <c r="F4109" s="6"/>
      <c r="G4109" s="6"/>
      <c r="H4109" s="6"/>
      <c r="I4109" s="6"/>
      <c r="J4109" s="6"/>
      <c r="K4109" s="6"/>
      <c r="L4109" s="6"/>
      <c r="M4109" s="6"/>
      <c r="N4109" s="6"/>
      <c r="O4109" s="6"/>
      <c r="P4109" s="6"/>
      <c r="Q4109" s="6"/>
      <c r="R4109" s="6"/>
      <c r="S4109" s="6"/>
      <c r="T4109" s="6"/>
    </row>
    <row r="4110" spans="6:20" x14ac:dyDescent="0.2">
      <c r="F4110" s="6"/>
      <c r="G4110" s="6"/>
      <c r="H4110" s="6"/>
      <c r="I4110" s="6"/>
      <c r="J4110" s="6"/>
      <c r="K4110" s="6"/>
      <c r="L4110" s="6"/>
      <c r="M4110" s="6"/>
      <c r="N4110" s="6"/>
      <c r="O4110" s="6"/>
      <c r="P4110" s="6"/>
      <c r="Q4110" s="6"/>
      <c r="R4110" s="6"/>
      <c r="S4110" s="6"/>
      <c r="T4110" s="6"/>
    </row>
    <row r="4111" spans="6:20" x14ac:dyDescent="0.2">
      <c r="F4111" s="6"/>
      <c r="G4111" s="6"/>
      <c r="H4111" s="6"/>
      <c r="I4111" s="6"/>
      <c r="J4111" s="6"/>
      <c r="K4111" s="6"/>
      <c r="L4111" s="6"/>
      <c r="M4111" s="6"/>
      <c r="N4111" s="6"/>
      <c r="O4111" s="6"/>
      <c r="P4111" s="6"/>
      <c r="Q4111" s="6"/>
      <c r="R4111" s="6"/>
      <c r="S4111" s="6"/>
      <c r="T4111" s="6"/>
    </row>
    <row r="4112" spans="6:20" x14ac:dyDescent="0.2">
      <c r="F4112" s="6"/>
      <c r="G4112" s="6"/>
      <c r="H4112" s="6"/>
      <c r="I4112" s="6"/>
      <c r="J4112" s="6"/>
      <c r="K4112" s="6"/>
      <c r="L4112" s="6"/>
      <c r="M4112" s="6"/>
      <c r="N4112" s="6"/>
      <c r="O4112" s="6"/>
      <c r="P4112" s="6"/>
      <c r="Q4112" s="6"/>
      <c r="R4112" s="6"/>
      <c r="S4112" s="6"/>
      <c r="T4112" s="6"/>
    </row>
    <row r="4113" spans="6:20" x14ac:dyDescent="0.2">
      <c r="F4113" s="6"/>
      <c r="G4113" s="6"/>
      <c r="H4113" s="6"/>
      <c r="I4113" s="6"/>
      <c r="J4113" s="6"/>
      <c r="K4113" s="6"/>
      <c r="L4113" s="6"/>
      <c r="M4113" s="6"/>
      <c r="N4113" s="6"/>
      <c r="O4113" s="6"/>
      <c r="P4113" s="6"/>
      <c r="Q4113" s="6"/>
      <c r="R4113" s="6"/>
      <c r="S4113" s="6"/>
      <c r="T4113" s="6"/>
    </row>
    <row r="4114" spans="6:20" x14ac:dyDescent="0.2">
      <c r="F4114" s="6"/>
      <c r="G4114" s="6"/>
      <c r="H4114" s="6"/>
      <c r="I4114" s="6"/>
      <c r="J4114" s="6"/>
      <c r="K4114" s="6"/>
      <c r="L4114" s="6"/>
      <c r="M4114" s="6"/>
      <c r="N4114" s="6"/>
      <c r="O4114" s="6"/>
      <c r="P4114" s="6"/>
      <c r="Q4114" s="6"/>
      <c r="R4114" s="6"/>
      <c r="S4114" s="6"/>
      <c r="T4114" s="6"/>
    </row>
    <row r="4115" spans="6:20" x14ac:dyDescent="0.2">
      <c r="F4115" s="6"/>
      <c r="G4115" s="6"/>
      <c r="H4115" s="6"/>
      <c r="I4115" s="6"/>
      <c r="J4115" s="6"/>
      <c r="K4115" s="6"/>
      <c r="L4115" s="6"/>
      <c r="M4115" s="6"/>
      <c r="N4115" s="6"/>
      <c r="O4115" s="6"/>
      <c r="P4115" s="6"/>
      <c r="Q4115" s="6"/>
      <c r="R4115" s="6"/>
      <c r="S4115" s="6"/>
      <c r="T4115" s="6"/>
    </row>
    <row r="4116" spans="6:20" x14ac:dyDescent="0.2">
      <c r="F4116" s="6"/>
      <c r="G4116" s="6"/>
      <c r="H4116" s="6"/>
      <c r="I4116" s="6"/>
      <c r="J4116" s="6"/>
      <c r="K4116" s="6"/>
      <c r="L4116" s="6"/>
      <c r="M4116" s="6"/>
      <c r="N4116" s="6"/>
      <c r="O4116" s="6"/>
      <c r="P4116" s="6"/>
      <c r="Q4116" s="6"/>
      <c r="R4116" s="6"/>
      <c r="S4116" s="6"/>
      <c r="T4116" s="6"/>
    </row>
    <row r="4117" spans="6:20" x14ac:dyDescent="0.2">
      <c r="F4117" s="6"/>
      <c r="G4117" s="6"/>
      <c r="H4117" s="6"/>
      <c r="I4117" s="6"/>
      <c r="J4117" s="6"/>
      <c r="K4117" s="6"/>
      <c r="L4117" s="6"/>
      <c r="M4117" s="6"/>
      <c r="N4117" s="6"/>
      <c r="O4117" s="6"/>
      <c r="P4117" s="6"/>
      <c r="Q4117" s="6"/>
      <c r="R4117" s="6"/>
      <c r="S4117" s="6"/>
      <c r="T4117" s="6"/>
    </row>
    <row r="4118" spans="6:20" x14ac:dyDescent="0.2">
      <c r="F4118" s="6"/>
      <c r="G4118" s="6"/>
      <c r="H4118" s="6"/>
      <c r="I4118" s="6"/>
      <c r="J4118" s="6"/>
      <c r="K4118" s="6"/>
      <c r="L4118" s="6"/>
      <c r="M4118" s="6"/>
      <c r="N4118" s="6"/>
      <c r="O4118" s="6"/>
      <c r="P4118" s="6"/>
      <c r="Q4118" s="6"/>
      <c r="R4118" s="6"/>
      <c r="S4118" s="6"/>
      <c r="T4118" s="6"/>
    </row>
    <row r="4119" spans="6:20" x14ac:dyDescent="0.2">
      <c r="F4119" s="6"/>
      <c r="G4119" s="6"/>
      <c r="H4119" s="6"/>
      <c r="I4119" s="6"/>
      <c r="J4119" s="6"/>
      <c r="K4119" s="6"/>
      <c r="L4119" s="6"/>
      <c r="M4119" s="6"/>
      <c r="N4119" s="6"/>
      <c r="O4119" s="6"/>
      <c r="P4119" s="6"/>
      <c r="Q4119" s="6"/>
      <c r="R4119" s="6"/>
      <c r="S4119" s="6"/>
      <c r="T4119" s="6"/>
    </row>
    <row r="4120" spans="6:20" x14ac:dyDescent="0.2">
      <c r="F4120" s="6"/>
      <c r="G4120" s="6"/>
      <c r="H4120" s="6"/>
      <c r="I4120" s="6"/>
      <c r="J4120" s="6"/>
      <c r="K4120" s="6"/>
      <c r="L4120" s="6"/>
      <c r="M4120" s="6"/>
      <c r="N4120" s="6"/>
      <c r="O4120" s="6"/>
      <c r="P4120" s="6"/>
      <c r="Q4120" s="6"/>
      <c r="R4120" s="6"/>
      <c r="S4120" s="6"/>
      <c r="T4120" s="6"/>
    </row>
    <row r="4121" spans="6:20" x14ac:dyDescent="0.2">
      <c r="F4121" s="6"/>
      <c r="G4121" s="6"/>
      <c r="H4121" s="6"/>
      <c r="I4121" s="6"/>
      <c r="J4121" s="6"/>
      <c r="K4121" s="6"/>
      <c r="L4121" s="6"/>
      <c r="M4121" s="6"/>
      <c r="N4121" s="6"/>
      <c r="O4121" s="6"/>
      <c r="P4121" s="6"/>
      <c r="Q4121" s="6"/>
      <c r="R4121" s="6"/>
      <c r="S4121" s="6"/>
      <c r="T4121" s="6"/>
    </row>
    <row r="4122" spans="6:20" x14ac:dyDescent="0.2">
      <c r="F4122" s="6"/>
      <c r="G4122" s="6"/>
      <c r="H4122" s="6"/>
      <c r="I4122" s="6"/>
      <c r="J4122" s="6"/>
      <c r="K4122" s="6"/>
      <c r="L4122" s="6"/>
      <c r="M4122" s="6"/>
      <c r="N4122" s="6"/>
      <c r="O4122" s="6"/>
      <c r="P4122" s="6"/>
      <c r="Q4122" s="6"/>
      <c r="R4122" s="6"/>
      <c r="S4122" s="6"/>
      <c r="T4122" s="6"/>
    </row>
    <row r="4123" spans="6:20" x14ac:dyDescent="0.2">
      <c r="F4123" s="6"/>
      <c r="G4123" s="6"/>
      <c r="H4123" s="6"/>
      <c r="I4123" s="6"/>
      <c r="J4123" s="6"/>
      <c r="K4123" s="6"/>
      <c r="L4123" s="6"/>
      <c r="M4123" s="6"/>
      <c r="N4123" s="6"/>
      <c r="O4123" s="6"/>
      <c r="P4123" s="6"/>
      <c r="Q4123" s="6"/>
      <c r="R4123" s="6"/>
      <c r="S4123" s="6"/>
      <c r="T4123" s="6"/>
    </row>
    <row r="4124" spans="6:20" x14ac:dyDescent="0.2">
      <c r="F4124" s="6"/>
      <c r="G4124" s="6"/>
      <c r="H4124" s="6"/>
      <c r="I4124" s="6"/>
      <c r="J4124" s="6"/>
      <c r="K4124" s="6"/>
      <c r="L4124" s="6"/>
      <c r="M4124" s="6"/>
      <c r="N4124" s="6"/>
      <c r="O4124" s="6"/>
      <c r="P4124" s="6"/>
      <c r="Q4124" s="6"/>
      <c r="R4124" s="6"/>
      <c r="S4124" s="6"/>
      <c r="T4124" s="6"/>
    </row>
    <row r="4125" spans="6:20" x14ac:dyDescent="0.2">
      <c r="F4125" s="6"/>
      <c r="G4125" s="6"/>
      <c r="H4125" s="6"/>
      <c r="I4125" s="6"/>
      <c r="J4125" s="6"/>
      <c r="K4125" s="6"/>
      <c r="L4125" s="6"/>
      <c r="M4125" s="6"/>
      <c r="N4125" s="6"/>
      <c r="O4125" s="6"/>
      <c r="P4125" s="6"/>
      <c r="Q4125" s="6"/>
      <c r="R4125" s="6"/>
      <c r="S4125" s="6"/>
      <c r="T4125" s="6"/>
    </row>
    <row r="4126" spans="6:20" x14ac:dyDescent="0.2">
      <c r="F4126" s="6"/>
      <c r="G4126" s="6"/>
      <c r="H4126" s="6"/>
      <c r="I4126" s="6"/>
      <c r="J4126" s="6"/>
      <c r="K4126" s="6"/>
      <c r="L4126" s="6"/>
      <c r="M4126" s="6"/>
      <c r="N4126" s="6"/>
      <c r="O4126" s="6"/>
      <c r="P4126" s="6"/>
      <c r="Q4126" s="6"/>
      <c r="R4126" s="6"/>
      <c r="S4126" s="6"/>
      <c r="T4126" s="6"/>
    </row>
    <row r="4127" spans="6:20" x14ac:dyDescent="0.2">
      <c r="F4127" s="6"/>
      <c r="G4127" s="6"/>
      <c r="H4127" s="6"/>
      <c r="I4127" s="6"/>
      <c r="J4127" s="6"/>
      <c r="K4127" s="6"/>
      <c r="L4127" s="6"/>
      <c r="M4127" s="6"/>
      <c r="N4127" s="6"/>
      <c r="O4127" s="6"/>
      <c r="P4127" s="6"/>
      <c r="Q4127" s="6"/>
      <c r="R4127" s="6"/>
      <c r="S4127" s="6"/>
      <c r="T4127" s="6"/>
    </row>
    <row r="4128" spans="6:20" x14ac:dyDescent="0.2">
      <c r="F4128" s="6"/>
      <c r="G4128" s="6"/>
      <c r="H4128" s="6"/>
      <c r="I4128" s="6"/>
      <c r="J4128" s="6"/>
      <c r="K4128" s="6"/>
      <c r="L4128" s="6"/>
      <c r="M4128" s="6"/>
      <c r="N4128" s="6"/>
      <c r="O4128" s="6"/>
      <c r="P4128" s="6"/>
      <c r="Q4128" s="6"/>
      <c r="R4128" s="6"/>
      <c r="S4128" s="6"/>
      <c r="T4128" s="6"/>
    </row>
    <row r="4129" spans="6:20" x14ac:dyDescent="0.2">
      <c r="F4129" s="6"/>
      <c r="G4129" s="6"/>
      <c r="H4129" s="6"/>
      <c r="I4129" s="6"/>
      <c r="J4129" s="6"/>
      <c r="K4129" s="6"/>
      <c r="L4129" s="6"/>
      <c r="M4129" s="6"/>
      <c r="N4129" s="6"/>
      <c r="O4129" s="6"/>
      <c r="P4129" s="6"/>
      <c r="Q4129" s="6"/>
      <c r="R4129" s="6"/>
      <c r="S4129" s="6"/>
      <c r="T4129" s="6"/>
    </row>
    <row r="4130" spans="6:20" x14ac:dyDescent="0.2">
      <c r="F4130" s="6"/>
      <c r="G4130" s="6"/>
      <c r="H4130" s="6"/>
      <c r="I4130" s="6"/>
      <c r="J4130" s="6"/>
      <c r="K4130" s="6"/>
      <c r="L4130" s="6"/>
      <c r="M4130" s="6"/>
      <c r="N4130" s="6"/>
      <c r="O4130" s="6"/>
      <c r="P4130" s="6"/>
      <c r="Q4130" s="6"/>
      <c r="R4130" s="6"/>
      <c r="S4130" s="6"/>
      <c r="T4130" s="6"/>
    </row>
    <row r="4131" spans="6:20" x14ac:dyDescent="0.2">
      <c r="F4131" s="6"/>
      <c r="G4131" s="6"/>
      <c r="H4131" s="6"/>
      <c r="I4131" s="6"/>
      <c r="J4131" s="6"/>
      <c r="K4131" s="6"/>
      <c r="L4131" s="6"/>
      <c r="M4131" s="6"/>
      <c r="N4131" s="6"/>
      <c r="O4131" s="6"/>
      <c r="P4131" s="6"/>
      <c r="Q4131" s="6"/>
      <c r="R4131" s="6"/>
      <c r="S4131" s="6"/>
      <c r="T4131" s="6"/>
    </row>
    <row r="4132" spans="6:20" x14ac:dyDescent="0.2">
      <c r="F4132" s="6"/>
      <c r="G4132" s="6"/>
      <c r="H4132" s="6"/>
      <c r="I4132" s="6"/>
      <c r="J4132" s="6"/>
      <c r="K4132" s="6"/>
      <c r="L4132" s="6"/>
      <c r="M4132" s="6"/>
      <c r="N4132" s="6"/>
      <c r="O4132" s="6"/>
      <c r="P4132" s="6"/>
      <c r="Q4132" s="6"/>
      <c r="R4132" s="6"/>
      <c r="S4132" s="6"/>
      <c r="T4132" s="6"/>
    </row>
    <row r="4133" spans="6:20" x14ac:dyDescent="0.2">
      <c r="F4133" s="6"/>
      <c r="G4133" s="6"/>
      <c r="H4133" s="6"/>
      <c r="I4133" s="6"/>
      <c r="J4133" s="6"/>
      <c r="K4133" s="6"/>
      <c r="L4133" s="6"/>
      <c r="M4133" s="6"/>
      <c r="N4133" s="6"/>
      <c r="O4133" s="6"/>
      <c r="P4133" s="6"/>
      <c r="Q4133" s="6"/>
      <c r="R4133" s="6"/>
      <c r="S4133" s="6"/>
      <c r="T4133" s="6"/>
    </row>
    <row r="4134" spans="6:20" x14ac:dyDescent="0.2">
      <c r="F4134" s="6"/>
      <c r="G4134" s="6"/>
      <c r="H4134" s="6"/>
      <c r="I4134" s="6"/>
      <c r="J4134" s="6"/>
      <c r="K4134" s="6"/>
      <c r="L4134" s="6"/>
      <c r="M4134" s="6"/>
      <c r="N4134" s="6"/>
      <c r="O4134" s="6"/>
      <c r="P4134" s="6"/>
      <c r="Q4134" s="6"/>
      <c r="R4134" s="6"/>
      <c r="S4134" s="6"/>
      <c r="T4134" s="6"/>
    </row>
    <row r="4135" spans="6:20" x14ac:dyDescent="0.2">
      <c r="F4135" s="6"/>
      <c r="G4135" s="6"/>
      <c r="H4135" s="6"/>
      <c r="I4135" s="6"/>
      <c r="J4135" s="6"/>
      <c r="K4135" s="6"/>
      <c r="L4135" s="6"/>
      <c r="M4135" s="6"/>
      <c r="N4135" s="6"/>
      <c r="O4135" s="6"/>
      <c r="P4135" s="6"/>
      <c r="Q4135" s="6"/>
      <c r="R4135" s="6"/>
      <c r="S4135" s="6"/>
      <c r="T4135" s="6"/>
    </row>
    <row r="4136" spans="6:20" x14ac:dyDescent="0.2">
      <c r="F4136" s="6"/>
      <c r="G4136" s="6"/>
      <c r="H4136" s="6"/>
      <c r="I4136" s="6"/>
      <c r="J4136" s="6"/>
      <c r="K4136" s="6"/>
      <c r="L4136" s="6"/>
      <c r="M4136" s="6"/>
      <c r="N4136" s="6"/>
      <c r="O4136" s="6"/>
      <c r="P4136" s="6"/>
      <c r="Q4136" s="6"/>
      <c r="R4136" s="6"/>
      <c r="S4136" s="6"/>
      <c r="T4136" s="6"/>
    </row>
    <row r="4137" spans="6:20" x14ac:dyDescent="0.2">
      <c r="F4137" s="6"/>
      <c r="G4137" s="6"/>
      <c r="H4137" s="6"/>
      <c r="I4137" s="6"/>
      <c r="J4137" s="6"/>
      <c r="K4137" s="6"/>
      <c r="L4137" s="6"/>
      <c r="M4137" s="6"/>
      <c r="N4137" s="6"/>
      <c r="O4137" s="6"/>
      <c r="P4137" s="6"/>
      <c r="Q4137" s="6"/>
      <c r="R4137" s="6"/>
      <c r="S4137" s="6"/>
      <c r="T4137" s="6"/>
    </row>
    <row r="4138" spans="6:20" x14ac:dyDescent="0.2">
      <c r="F4138" s="6"/>
      <c r="G4138" s="6"/>
      <c r="H4138" s="6"/>
      <c r="I4138" s="6"/>
      <c r="J4138" s="6"/>
      <c r="K4138" s="6"/>
      <c r="L4138" s="6"/>
      <c r="M4138" s="6"/>
      <c r="N4138" s="6"/>
      <c r="O4138" s="6"/>
      <c r="P4138" s="6"/>
      <c r="Q4138" s="6"/>
      <c r="R4138" s="6"/>
      <c r="S4138" s="6"/>
      <c r="T4138" s="6"/>
    </row>
    <row r="4139" spans="6:20" x14ac:dyDescent="0.2">
      <c r="F4139" s="6"/>
      <c r="G4139" s="6"/>
      <c r="H4139" s="6"/>
      <c r="I4139" s="6"/>
      <c r="J4139" s="6"/>
      <c r="K4139" s="6"/>
      <c r="L4139" s="6"/>
      <c r="M4139" s="6"/>
      <c r="N4139" s="6"/>
      <c r="O4139" s="6"/>
      <c r="P4139" s="6"/>
      <c r="Q4139" s="6"/>
      <c r="R4139" s="6"/>
      <c r="S4139" s="6"/>
      <c r="T4139" s="6"/>
    </row>
    <row r="4140" spans="6:20" x14ac:dyDescent="0.2">
      <c r="F4140" s="6"/>
      <c r="G4140" s="6"/>
      <c r="H4140" s="6"/>
      <c r="I4140" s="6"/>
      <c r="J4140" s="6"/>
      <c r="K4140" s="6"/>
      <c r="L4140" s="6"/>
      <c r="M4140" s="6"/>
      <c r="N4140" s="6"/>
      <c r="O4140" s="6"/>
      <c r="P4140" s="6"/>
      <c r="Q4140" s="6"/>
      <c r="R4140" s="6"/>
      <c r="S4140" s="6"/>
      <c r="T4140" s="6"/>
    </row>
    <row r="4141" spans="6:20" x14ac:dyDescent="0.2">
      <c r="F4141" s="6"/>
      <c r="G4141" s="6"/>
      <c r="H4141" s="6"/>
      <c r="I4141" s="6"/>
      <c r="J4141" s="6"/>
      <c r="K4141" s="6"/>
      <c r="L4141" s="6"/>
      <c r="M4141" s="6"/>
      <c r="N4141" s="6"/>
      <c r="O4141" s="6"/>
      <c r="P4141" s="6"/>
      <c r="Q4141" s="6"/>
      <c r="R4141" s="6"/>
      <c r="S4141" s="6"/>
      <c r="T4141" s="6"/>
    </row>
    <row r="4142" spans="6:20" x14ac:dyDescent="0.2">
      <c r="F4142" s="6"/>
      <c r="G4142" s="6"/>
      <c r="H4142" s="6"/>
      <c r="I4142" s="6"/>
      <c r="J4142" s="6"/>
      <c r="K4142" s="6"/>
      <c r="L4142" s="6"/>
      <c r="M4142" s="6"/>
      <c r="N4142" s="6"/>
      <c r="O4142" s="6"/>
      <c r="P4142" s="6"/>
      <c r="Q4142" s="6"/>
      <c r="R4142" s="6"/>
      <c r="S4142" s="6"/>
      <c r="T4142" s="6"/>
    </row>
    <row r="4143" spans="6:20" x14ac:dyDescent="0.2">
      <c r="F4143" s="6"/>
      <c r="G4143" s="6"/>
      <c r="H4143" s="6"/>
      <c r="I4143" s="6"/>
      <c r="J4143" s="6"/>
      <c r="K4143" s="6"/>
      <c r="L4143" s="6"/>
      <c r="M4143" s="6"/>
      <c r="N4143" s="6"/>
      <c r="O4143" s="6"/>
      <c r="P4143" s="6"/>
      <c r="Q4143" s="6"/>
      <c r="R4143" s="6"/>
      <c r="S4143" s="6"/>
      <c r="T4143" s="6"/>
    </row>
    <row r="4144" spans="6:20" x14ac:dyDescent="0.2">
      <c r="F4144" s="6"/>
      <c r="G4144" s="6"/>
      <c r="H4144" s="6"/>
      <c r="I4144" s="6"/>
      <c r="J4144" s="6"/>
      <c r="K4144" s="6"/>
      <c r="L4144" s="6"/>
      <c r="M4144" s="6"/>
      <c r="N4144" s="6"/>
      <c r="O4144" s="6"/>
      <c r="P4144" s="6"/>
      <c r="Q4144" s="6"/>
      <c r="R4144" s="6"/>
      <c r="S4144" s="6"/>
      <c r="T4144" s="6"/>
    </row>
    <row r="4145" spans="6:20" x14ac:dyDescent="0.2">
      <c r="F4145" s="6"/>
      <c r="G4145" s="6"/>
      <c r="H4145" s="6"/>
      <c r="I4145" s="6"/>
      <c r="J4145" s="6"/>
      <c r="K4145" s="6"/>
      <c r="L4145" s="6"/>
      <c r="M4145" s="6"/>
      <c r="N4145" s="6"/>
      <c r="O4145" s="6"/>
      <c r="P4145" s="6"/>
      <c r="Q4145" s="6"/>
      <c r="R4145" s="6"/>
      <c r="S4145" s="6"/>
      <c r="T4145" s="6"/>
    </row>
    <row r="4146" spans="6:20" x14ac:dyDescent="0.2">
      <c r="F4146" s="6"/>
      <c r="G4146" s="6"/>
      <c r="H4146" s="6"/>
      <c r="I4146" s="6"/>
      <c r="J4146" s="6"/>
      <c r="K4146" s="6"/>
      <c r="L4146" s="6"/>
      <c r="M4146" s="6"/>
      <c r="N4146" s="6"/>
      <c r="O4146" s="6"/>
      <c r="P4146" s="6"/>
      <c r="Q4146" s="6"/>
      <c r="R4146" s="6"/>
      <c r="S4146" s="6"/>
      <c r="T4146" s="6"/>
    </row>
    <row r="4147" spans="6:20" x14ac:dyDescent="0.2">
      <c r="F4147" s="6"/>
      <c r="G4147" s="6"/>
      <c r="H4147" s="6"/>
      <c r="I4147" s="6"/>
      <c r="J4147" s="6"/>
      <c r="K4147" s="6"/>
      <c r="L4147" s="6"/>
      <c r="M4147" s="6"/>
      <c r="N4147" s="6"/>
      <c r="O4147" s="6"/>
      <c r="P4147" s="6"/>
      <c r="Q4147" s="6"/>
      <c r="R4147" s="6"/>
      <c r="S4147" s="6"/>
      <c r="T4147" s="6"/>
    </row>
    <row r="4148" spans="6:20" x14ac:dyDescent="0.2">
      <c r="F4148" s="6"/>
      <c r="G4148" s="6"/>
      <c r="H4148" s="6"/>
      <c r="I4148" s="6"/>
      <c r="J4148" s="6"/>
      <c r="K4148" s="6"/>
      <c r="L4148" s="6"/>
      <c r="M4148" s="6"/>
      <c r="N4148" s="6"/>
      <c r="O4148" s="6"/>
      <c r="P4148" s="6"/>
      <c r="Q4148" s="6"/>
      <c r="R4148" s="6"/>
      <c r="S4148" s="6"/>
      <c r="T4148" s="6"/>
    </row>
    <row r="4149" spans="6:20" x14ac:dyDescent="0.2">
      <c r="F4149" s="6"/>
      <c r="G4149" s="6"/>
      <c r="H4149" s="6"/>
      <c r="I4149" s="6"/>
      <c r="J4149" s="6"/>
      <c r="K4149" s="6"/>
      <c r="L4149" s="6"/>
      <c r="M4149" s="6"/>
      <c r="N4149" s="6"/>
      <c r="O4149" s="6"/>
      <c r="P4149" s="6"/>
      <c r="Q4149" s="6"/>
      <c r="R4149" s="6"/>
      <c r="S4149" s="6"/>
      <c r="T4149" s="6"/>
    </row>
    <row r="4150" spans="6:20" x14ac:dyDescent="0.2">
      <c r="F4150" s="6"/>
      <c r="G4150" s="6"/>
      <c r="H4150" s="6"/>
      <c r="I4150" s="6"/>
      <c r="J4150" s="6"/>
      <c r="K4150" s="6"/>
      <c r="L4150" s="6"/>
      <c r="M4150" s="6"/>
      <c r="N4150" s="6"/>
      <c r="O4150" s="6"/>
      <c r="P4150" s="6"/>
      <c r="Q4150" s="6"/>
      <c r="R4150" s="6"/>
      <c r="S4150" s="6"/>
      <c r="T4150" s="6"/>
    </row>
    <row r="4151" spans="6:20" x14ac:dyDescent="0.2">
      <c r="F4151" s="6"/>
      <c r="G4151" s="6"/>
      <c r="H4151" s="6"/>
      <c r="I4151" s="6"/>
      <c r="J4151" s="6"/>
      <c r="K4151" s="6"/>
      <c r="L4151" s="6"/>
      <c r="M4151" s="6"/>
      <c r="N4151" s="6"/>
      <c r="O4151" s="6"/>
      <c r="P4151" s="6"/>
      <c r="Q4151" s="6"/>
      <c r="R4151" s="6"/>
      <c r="S4151" s="6"/>
      <c r="T4151" s="6"/>
    </row>
    <row r="4152" spans="6:20" x14ac:dyDescent="0.2">
      <c r="F4152" s="6"/>
      <c r="G4152" s="6"/>
      <c r="H4152" s="6"/>
      <c r="I4152" s="6"/>
      <c r="J4152" s="6"/>
      <c r="K4152" s="6"/>
      <c r="L4152" s="6"/>
      <c r="M4152" s="6"/>
      <c r="N4152" s="6"/>
      <c r="O4152" s="6"/>
      <c r="P4152" s="6"/>
      <c r="Q4152" s="6"/>
      <c r="R4152" s="6"/>
      <c r="S4152" s="6"/>
      <c r="T4152" s="6"/>
    </row>
    <row r="4153" spans="6:20" x14ac:dyDescent="0.2">
      <c r="F4153" s="6"/>
      <c r="G4153" s="6"/>
      <c r="H4153" s="6"/>
      <c r="I4153" s="6"/>
      <c r="J4153" s="6"/>
      <c r="K4153" s="6"/>
      <c r="L4153" s="6"/>
      <c r="M4153" s="6"/>
      <c r="N4153" s="6"/>
      <c r="O4153" s="6"/>
      <c r="P4153" s="6"/>
      <c r="Q4153" s="6"/>
      <c r="R4153" s="6"/>
      <c r="S4153" s="6"/>
      <c r="T4153" s="6"/>
    </row>
    <row r="4154" spans="6:20" x14ac:dyDescent="0.2">
      <c r="F4154" s="6"/>
      <c r="G4154" s="6"/>
      <c r="H4154" s="6"/>
      <c r="I4154" s="6"/>
      <c r="J4154" s="6"/>
      <c r="K4154" s="6"/>
      <c r="L4154" s="6"/>
      <c r="M4154" s="6"/>
      <c r="N4154" s="6"/>
      <c r="O4154" s="6"/>
      <c r="P4154" s="6"/>
      <c r="Q4154" s="6"/>
      <c r="R4154" s="6"/>
      <c r="S4154" s="6"/>
      <c r="T4154" s="6"/>
    </row>
    <row r="4155" spans="6:20" x14ac:dyDescent="0.2">
      <c r="F4155" s="6"/>
      <c r="G4155" s="6"/>
      <c r="H4155" s="6"/>
      <c r="I4155" s="6"/>
      <c r="J4155" s="6"/>
      <c r="K4155" s="6"/>
      <c r="L4155" s="6"/>
      <c r="M4155" s="6"/>
      <c r="N4155" s="6"/>
      <c r="O4155" s="6"/>
      <c r="P4155" s="6"/>
      <c r="Q4155" s="6"/>
      <c r="R4155" s="6"/>
      <c r="S4155" s="6"/>
      <c r="T4155" s="6"/>
    </row>
    <row r="4156" spans="6:20" x14ac:dyDescent="0.2">
      <c r="F4156" s="6"/>
      <c r="G4156" s="6"/>
      <c r="H4156" s="6"/>
      <c r="I4156" s="6"/>
      <c r="J4156" s="6"/>
      <c r="K4156" s="6"/>
      <c r="L4156" s="6"/>
      <c r="M4156" s="6"/>
      <c r="N4156" s="6"/>
      <c r="O4156" s="6"/>
      <c r="P4156" s="6"/>
      <c r="Q4156" s="6"/>
      <c r="R4156" s="6"/>
      <c r="S4156" s="6"/>
      <c r="T4156" s="6"/>
    </row>
    <row r="4157" spans="6:20" x14ac:dyDescent="0.2">
      <c r="F4157" s="6"/>
      <c r="G4157" s="6"/>
      <c r="H4157" s="6"/>
      <c r="I4157" s="6"/>
      <c r="J4157" s="6"/>
      <c r="K4157" s="6"/>
      <c r="L4157" s="6"/>
      <c r="M4157" s="6"/>
      <c r="N4157" s="6"/>
      <c r="O4157" s="6"/>
      <c r="P4157" s="6"/>
      <c r="Q4157" s="6"/>
      <c r="R4157" s="6"/>
      <c r="S4157" s="6"/>
      <c r="T4157" s="6"/>
    </row>
    <row r="4158" spans="6:20" x14ac:dyDescent="0.2">
      <c r="F4158" s="6"/>
      <c r="G4158" s="6"/>
      <c r="H4158" s="6"/>
      <c r="I4158" s="6"/>
      <c r="J4158" s="6"/>
      <c r="K4158" s="6"/>
      <c r="L4158" s="6"/>
      <c r="M4158" s="6"/>
      <c r="N4158" s="6"/>
      <c r="O4158" s="6"/>
      <c r="P4158" s="6"/>
      <c r="Q4158" s="6"/>
      <c r="R4158" s="6"/>
      <c r="S4158" s="6"/>
      <c r="T4158" s="6"/>
    </row>
    <row r="4159" spans="6:20" x14ac:dyDescent="0.2">
      <c r="F4159" s="6"/>
      <c r="G4159" s="6"/>
      <c r="H4159" s="6"/>
      <c r="I4159" s="6"/>
      <c r="J4159" s="6"/>
      <c r="K4159" s="6"/>
      <c r="L4159" s="6"/>
      <c r="M4159" s="6"/>
      <c r="N4159" s="6"/>
      <c r="O4159" s="6"/>
      <c r="P4159" s="6"/>
      <c r="Q4159" s="6"/>
      <c r="R4159" s="6"/>
      <c r="S4159" s="6"/>
      <c r="T4159" s="6"/>
    </row>
    <row r="4160" spans="6:20" x14ac:dyDescent="0.2">
      <c r="F4160" s="6"/>
      <c r="G4160" s="6"/>
      <c r="H4160" s="6"/>
      <c r="I4160" s="6"/>
      <c r="J4160" s="6"/>
      <c r="K4160" s="6"/>
      <c r="L4160" s="6"/>
      <c r="M4160" s="6"/>
      <c r="N4160" s="6"/>
      <c r="O4160" s="6"/>
      <c r="P4160" s="6"/>
      <c r="Q4160" s="6"/>
      <c r="R4160" s="6"/>
      <c r="S4160" s="6"/>
      <c r="T4160" s="6"/>
    </row>
    <row r="4161" spans="6:20" x14ac:dyDescent="0.2">
      <c r="F4161" s="6"/>
      <c r="G4161" s="6"/>
      <c r="H4161" s="6"/>
      <c r="I4161" s="6"/>
      <c r="J4161" s="6"/>
      <c r="K4161" s="6"/>
      <c r="L4161" s="6"/>
      <c r="M4161" s="6"/>
      <c r="N4161" s="6"/>
      <c r="O4161" s="6"/>
      <c r="P4161" s="6"/>
      <c r="Q4161" s="6"/>
      <c r="R4161" s="6"/>
      <c r="S4161" s="6"/>
      <c r="T4161" s="6"/>
    </row>
    <row r="4162" spans="6:20" x14ac:dyDescent="0.2">
      <c r="F4162" s="6"/>
      <c r="G4162" s="6"/>
      <c r="H4162" s="6"/>
      <c r="I4162" s="6"/>
      <c r="J4162" s="6"/>
      <c r="K4162" s="6"/>
      <c r="L4162" s="6"/>
      <c r="M4162" s="6"/>
      <c r="N4162" s="6"/>
      <c r="O4162" s="6"/>
      <c r="P4162" s="6"/>
      <c r="Q4162" s="6"/>
      <c r="R4162" s="6"/>
      <c r="S4162" s="6"/>
      <c r="T4162" s="6"/>
    </row>
    <row r="4163" spans="6:20" x14ac:dyDescent="0.2">
      <c r="F4163" s="6"/>
      <c r="G4163" s="6"/>
      <c r="H4163" s="6"/>
      <c r="I4163" s="6"/>
      <c r="J4163" s="6"/>
      <c r="K4163" s="6"/>
      <c r="L4163" s="6"/>
      <c r="M4163" s="6"/>
      <c r="N4163" s="6"/>
      <c r="O4163" s="6"/>
      <c r="P4163" s="6"/>
      <c r="Q4163" s="6"/>
      <c r="R4163" s="6"/>
      <c r="S4163" s="6"/>
      <c r="T4163" s="6"/>
    </row>
    <row r="4164" spans="6:20" x14ac:dyDescent="0.2">
      <c r="F4164" s="6"/>
      <c r="G4164" s="6"/>
      <c r="H4164" s="6"/>
      <c r="I4164" s="6"/>
      <c r="J4164" s="6"/>
      <c r="K4164" s="6"/>
      <c r="L4164" s="6"/>
      <c r="M4164" s="6"/>
      <c r="N4164" s="6"/>
      <c r="O4164" s="6"/>
      <c r="P4164" s="6"/>
      <c r="Q4164" s="6"/>
      <c r="R4164" s="6"/>
      <c r="S4164" s="6"/>
      <c r="T4164" s="6"/>
    </row>
    <row r="4165" spans="6:20" x14ac:dyDescent="0.2">
      <c r="F4165" s="6"/>
      <c r="G4165" s="6"/>
      <c r="H4165" s="6"/>
      <c r="I4165" s="6"/>
      <c r="J4165" s="6"/>
      <c r="K4165" s="6"/>
      <c r="L4165" s="6"/>
      <c r="M4165" s="6"/>
      <c r="N4165" s="6"/>
      <c r="O4165" s="6"/>
      <c r="P4165" s="6"/>
      <c r="Q4165" s="6"/>
      <c r="R4165" s="6"/>
      <c r="S4165" s="6"/>
      <c r="T4165" s="6"/>
    </row>
    <row r="4166" spans="6:20" x14ac:dyDescent="0.2">
      <c r="F4166" s="6"/>
      <c r="G4166" s="6"/>
      <c r="H4166" s="6"/>
      <c r="I4166" s="6"/>
      <c r="J4166" s="6"/>
      <c r="K4166" s="6"/>
      <c r="L4166" s="6"/>
      <c r="M4166" s="6"/>
      <c r="N4166" s="6"/>
      <c r="O4166" s="6"/>
      <c r="P4166" s="6"/>
      <c r="Q4166" s="6"/>
      <c r="R4166" s="6"/>
      <c r="S4166" s="6"/>
      <c r="T4166" s="6"/>
    </row>
    <row r="4167" spans="6:20" x14ac:dyDescent="0.2">
      <c r="F4167" s="6"/>
      <c r="G4167" s="6"/>
      <c r="H4167" s="6"/>
      <c r="I4167" s="6"/>
      <c r="J4167" s="6"/>
      <c r="K4167" s="6"/>
      <c r="L4167" s="6"/>
      <c r="M4167" s="6"/>
      <c r="N4167" s="6"/>
      <c r="O4167" s="6"/>
      <c r="P4167" s="6"/>
      <c r="Q4167" s="6"/>
      <c r="R4167" s="6"/>
      <c r="S4167" s="6"/>
      <c r="T4167" s="6"/>
    </row>
    <row r="4168" spans="6:20" x14ac:dyDescent="0.2">
      <c r="F4168" s="6"/>
      <c r="G4168" s="6"/>
      <c r="H4168" s="6"/>
      <c r="I4168" s="6"/>
      <c r="J4168" s="6"/>
      <c r="K4168" s="6"/>
      <c r="L4168" s="6"/>
      <c r="M4168" s="6"/>
      <c r="N4168" s="6"/>
      <c r="O4168" s="6"/>
      <c r="P4168" s="6"/>
      <c r="Q4168" s="6"/>
      <c r="R4168" s="6"/>
      <c r="S4168" s="6"/>
      <c r="T4168" s="6"/>
    </row>
    <row r="4169" spans="6:20" x14ac:dyDescent="0.2">
      <c r="F4169" s="6"/>
      <c r="G4169" s="6"/>
      <c r="H4169" s="6"/>
      <c r="I4169" s="6"/>
      <c r="J4169" s="6"/>
      <c r="K4169" s="6"/>
      <c r="L4169" s="6"/>
      <c r="M4169" s="6"/>
      <c r="N4169" s="6"/>
      <c r="O4169" s="6"/>
      <c r="P4169" s="6"/>
      <c r="Q4169" s="6"/>
      <c r="R4169" s="6"/>
      <c r="S4169" s="6"/>
      <c r="T4169" s="6"/>
    </row>
    <row r="4170" spans="6:20" x14ac:dyDescent="0.2">
      <c r="F4170" s="6"/>
      <c r="G4170" s="6"/>
      <c r="H4170" s="6"/>
      <c r="I4170" s="6"/>
      <c r="J4170" s="6"/>
      <c r="K4170" s="6"/>
      <c r="L4170" s="6"/>
      <c r="M4170" s="6"/>
      <c r="N4170" s="6"/>
      <c r="O4170" s="6"/>
      <c r="P4170" s="6"/>
      <c r="Q4170" s="6"/>
      <c r="R4170" s="6"/>
      <c r="S4170" s="6"/>
      <c r="T4170" s="6"/>
    </row>
    <row r="4171" spans="6:20" x14ac:dyDescent="0.2">
      <c r="F4171" s="6"/>
      <c r="G4171" s="6"/>
      <c r="H4171" s="6"/>
      <c r="I4171" s="6"/>
      <c r="J4171" s="6"/>
      <c r="K4171" s="6"/>
      <c r="L4171" s="6"/>
      <c r="M4171" s="6"/>
      <c r="N4171" s="6"/>
      <c r="O4171" s="6"/>
      <c r="P4171" s="6"/>
      <c r="Q4171" s="6"/>
      <c r="R4171" s="6"/>
      <c r="S4171" s="6"/>
      <c r="T4171" s="6"/>
    </row>
    <row r="4172" spans="6:20" x14ac:dyDescent="0.2">
      <c r="F4172" s="6"/>
      <c r="G4172" s="6"/>
      <c r="H4172" s="6"/>
      <c r="I4172" s="6"/>
      <c r="J4172" s="6"/>
      <c r="K4172" s="6"/>
      <c r="L4172" s="6"/>
      <c r="M4172" s="6"/>
      <c r="N4172" s="6"/>
      <c r="O4172" s="6"/>
      <c r="P4172" s="6"/>
      <c r="Q4172" s="6"/>
      <c r="R4172" s="6"/>
      <c r="S4172" s="6"/>
      <c r="T4172" s="6"/>
    </row>
    <row r="4173" spans="6:20" x14ac:dyDescent="0.2">
      <c r="F4173" s="6"/>
      <c r="G4173" s="6"/>
      <c r="H4173" s="6"/>
      <c r="I4173" s="6"/>
      <c r="J4173" s="6"/>
      <c r="K4173" s="6"/>
      <c r="L4173" s="6"/>
      <c r="M4173" s="6"/>
      <c r="N4173" s="6"/>
      <c r="O4173" s="6"/>
      <c r="P4173" s="6"/>
      <c r="Q4173" s="6"/>
      <c r="R4173" s="6"/>
      <c r="S4173" s="6"/>
      <c r="T4173" s="6"/>
    </row>
    <row r="4174" spans="6:20" x14ac:dyDescent="0.2">
      <c r="F4174" s="6"/>
      <c r="G4174" s="6"/>
      <c r="H4174" s="6"/>
      <c r="I4174" s="6"/>
      <c r="J4174" s="6"/>
      <c r="K4174" s="6"/>
      <c r="L4174" s="6"/>
      <c r="M4174" s="6"/>
      <c r="N4174" s="6"/>
      <c r="O4174" s="6"/>
      <c r="P4174" s="6"/>
      <c r="Q4174" s="6"/>
      <c r="R4174" s="6"/>
      <c r="S4174" s="6"/>
      <c r="T4174" s="6"/>
    </row>
    <row r="4175" spans="6:20" x14ac:dyDescent="0.2">
      <c r="F4175" s="6"/>
      <c r="G4175" s="6"/>
      <c r="H4175" s="6"/>
      <c r="I4175" s="6"/>
      <c r="J4175" s="6"/>
      <c r="K4175" s="6"/>
      <c r="L4175" s="6"/>
      <c r="M4175" s="6"/>
      <c r="N4175" s="6"/>
      <c r="O4175" s="6"/>
      <c r="P4175" s="6"/>
      <c r="Q4175" s="6"/>
      <c r="R4175" s="6"/>
      <c r="S4175" s="6"/>
      <c r="T4175" s="6"/>
    </row>
    <row r="4176" spans="6:20" x14ac:dyDescent="0.2">
      <c r="F4176" s="6"/>
      <c r="G4176" s="6"/>
      <c r="H4176" s="6"/>
      <c r="I4176" s="6"/>
      <c r="J4176" s="6"/>
      <c r="K4176" s="6"/>
      <c r="L4176" s="6"/>
      <c r="M4176" s="6"/>
      <c r="N4176" s="6"/>
      <c r="O4176" s="6"/>
      <c r="P4176" s="6"/>
      <c r="Q4176" s="6"/>
      <c r="R4176" s="6"/>
      <c r="S4176" s="6"/>
      <c r="T4176" s="6"/>
    </row>
    <row r="4177" spans="6:20" x14ac:dyDescent="0.2">
      <c r="F4177" s="6"/>
      <c r="G4177" s="6"/>
      <c r="H4177" s="6"/>
      <c r="I4177" s="6"/>
      <c r="J4177" s="6"/>
      <c r="K4177" s="6"/>
      <c r="L4177" s="6"/>
      <c r="M4177" s="6"/>
      <c r="N4177" s="6"/>
      <c r="O4177" s="6"/>
      <c r="P4177" s="6"/>
      <c r="Q4177" s="6"/>
      <c r="R4177" s="6"/>
      <c r="S4177" s="6"/>
      <c r="T4177" s="6"/>
    </row>
    <row r="4178" spans="6:20" x14ac:dyDescent="0.2">
      <c r="F4178" s="6"/>
      <c r="G4178" s="6"/>
      <c r="H4178" s="6"/>
      <c r="I4178" s="6"/>
      <c r="J4178" s="6"/>
      <c r="K4178" s="6"/>
      <c r="L4178" s="6"/>
      <c r="M4178" s="6"/>
      <c r="N4178" s="6"/>
      <c r="O4178" s="6"/>
      <c r="P4178" s="6"/>
      <c r="Q4178" s="6"/>
      <c r="R4178" s="6"/>
      <c r="S4178" s="6"/>
      <c r="T4178" s="6"/>
    </row>
    <row r="4179" spans="6:20" x14ac:dyDescent="0.2">
      <c r="F4179" s="6"/>
      <c r="G4179" s="6"/>
      <c r="H4179" s="6"/>
      <c r="I4179" s="6"/>
      <c r="J4179" s="6"/>
      <c r="K4179" s="6"/>
      <c r="L4179" s="6"/>
      <c r="M4179" s="6"/>
      <c r="N4179" s="6"/>
      <c r="O4179" s="6"/>
      <c r="P4179" s="6"/>
      <c r="Q4179" s="6"/>
      <c r="R4179" s="6"/>
      <c r="S4179" s="6"/>
      <c r="T4179" s="6"/>
    </row>
    <row r="4180" spans="6:20" x14ac:dyDescent="0.2">
      <c r="F4180" s="6"/>
      <c r="G4180" s="6"/>
      <c r="H4180" s="6"/>
      <c r="I4180" s="6"/>
      <c r="J4180" s="6"/>
      <c r="K4180" s="6"/>
      <c r="L4180" s="6"/>
      <c r="M4180" s="6"/>
      <c r="N4180" s="6"/>
      <c r="O4180" s="6"/>
      <c r="P4180" s="6"/>
      <c r="Q4180" s="6"/>
      <c r="R4180" s="6"/>
      <c r="S4180" s="6"/>
      <c r="T4180" s="6"/>
    </row>
    <row r="4181" spans="6:20" x14ac:dyDescent="0.2">
      <c r="F4181" s="6"/>
      <c r="G4181" s="6"/>
      <c r="H4181" s="6"/>
      <c r="I4181" s="6"/>
      <c r="J4181" s="6"/>
      <c r="K4181" s="6"/>
      <c r="L4181" s="6"/>
      <c r="M4181" s="6"/>
      <c r="N4181" s="6"/>
      <c r="O4181" s="6"/>
      <c r="P4181" s="6"/>
      <c r="Q4181" s="6"/>
      <c r="R4181" s="6"/>
      <c r="S4181" s="6"/>
      <c r="T4181" s="6"/>
    </row>
    <row r="4182" spans="6:20" x14ac:dyDescent="0.2">
      <c r="F4182" s="6"/>
      <c r="G4182" s="6"/>
      <c r="H4182" s="6"/>
      <c r="I4182" s="6"/>
      <c r="J4182" s="6"/>
      <c r="K4182" s="6"/>
      <c r="L4182" s="6"/>
      <c r="M4182" s="6"/>
      <c r="N4182" s="6"/>
      <c r="O4182" s="6"/>
      <c r="P4182" s="6"/>
      <c r="Q4182" s="6"/>
      <c r="R4182" s="6"/>
      <c r="S4182" s="6"/>
      <c r="T4182" s="6"/>
    </row>
    <row r="4183" spans="6:20" x14ac:dyDescent="0.2">
      <c r="F4183" s="6"/>
      <c r="G4183" s="6"/>
      <c r="H4183" s="6"/>
      <c r="I4183" s="6"/>
      <c r="J4183" s="6"/>
      <c r="K4183" s="6"/>
      <c r="L4183" s="6"/>
      <c r="M4183" s="6"/>
      <c r="N4183" s="6"/>
      <c r="O4183" s="6"/>
      <c r="P4183" s="6"/>
      <c r="Q4183" s="6"/>
      <c r="R4183" s="6"/>
      <c r="S4183" s="6"/>
      <c r="T4183" s="6"/>
    </row>
    <row r="4184" spans="6:20" x14ac:dyDescent="0.2">
      <c r="F4184" s="6"/>
      <c r="G4184" s="6"/>
      <c r="H4184" s="6"/>
      <c r="I4184" s="6"/>
      <c r="J4184" s="6"/>
      <c r="K4184" s="6"/>
      <c r="L4184" s="6"/>
      <c r="M4184" s="6"/>
      <c r="N4184" s="6"/>
      <c r="O4184" s="6"/>
      <c r="P4184" s="6"/>
      <c r="Q4184" s="6"/>
      <c r="R4184" s="6"/>
      <c r="S4184" s="6"/>
      <c r="T4184" s="6"/>
    </row>
    <row r="4185" spans="6:20" x14ac:dyDescent="0.2">
      <c r="F4185" s="6"/>
      <c r="G4185" s="6"/>
      <c r="H4185" s="6"/>
      <c r="I4185" s="6"/>
      <c r="J4185" s="6"/>
      <c r="K4185" s="6"/>
      <c r="L4185" s="6"/>
      <c r="M4185" s="6"/>
      <c r="N4185" s="6"/>
      <c r="O4185" s="6"/>
      <c r="P4185" s="6"/>
      <c r="Q4185" s="6"/>
      <c r="R4185" s="6"/>
      <c r="S4185" s="6"/>
      <c r="T4185" s="6"/>
    </row>
    <row r="4186" spans="6:20" x14ac:dyDescent="0.2">
      <c r="F4186" s="6"/>
      <c r="G4186" s="6"/>
      <c r="H4186" s="6"/>
      <c r="I4186" s="6"/>
      <c r="J4186" s="6"/>
      <c r="K4186" s="6"/>
      <c r="L4186" s="6"/>
      <c r="M4186" s="6"/>
      <c r="N4186" s="6"/>
      <c r="O4186" s="6"/>
      <c r="P4186" s="6"/>
      <c r="Q4186" s="6"/>
      <c r="R4186" s="6"/>
      <c r="S4186" s="6"/>
      <c r="T4186" s="6"/>
    </row>
    <row r="4187" spans="6:20" x14ac:dyDescent="0.2">
      <c r="F4187" s="6"/>
      <c r="G4187" s="6"/>
      <c r="H4187" s="6"/>
      <c r="I4187" s="6"/>
      <c r="J4187" s="6"/>
      <c r="K4187" s="6"/>
      <c r="L4187" s="6"/>
      <c r="M4187" s="6"/>
      <c r="N4187" s="6"/>
      <c r="O4187" s="6"/>
      <c r="P4187" s="6"/>
      <c r="Q4187" s="6"/>
      <c r="R4187" s="6"/>
      <c r="S4187" s="6"/>
      <c r="T4187" s="6"/>
    </row>
    <row r="4188" spans="6:20" x14ac:dyDescent="0.2">
      <c r="F4188" s="6"/>
      <c r="G4188" s="6"/>
      <c r="H4188" s="6"/>
      <c r="I4188" s="6"/>
      <c r="J4188" s="6"/>
      <c r="K4188" s="6"/>
      <c r="L4188" s="6"/>
      <c r="M4188" s="6"/>
      <c r="N4188" s="6"/>
      <c r="O4188" s="6"/>
      <c r="P4188" s="6"/>
      <c r="Q4188" s="6"/>
      <c r="R4188" s="6"/>
      <c r="S4188" s="6"/>
      <c r="T4188" s="6"/>
    </row>
    <row r="4189" spans="6:20" x14ac:dyDescent="0.2">
      <c r="F4189" s="6"/>
      <c r="G4189" s="6"/>
      <c r="H4189" s="6"/>
      <c r="I4189" s="6"/>
      <c r="J4189" s="6"/>
      <c r="K4189" s="6"/>
      <c r="L4189" s="6"/>
      <c r="M4189" s="6"/>
      <c r="N4189" s="6"/>
      <c r="O4189" s="6"/>
      <c r="P4189" s="6"/>
      <c r="Q4189" s="6"/>
      <c r="R4189" s="6"/>
      <c r="S4189" s="6"/>
      <c r="T4189" s="6"/>
    </row>
    <row r="4190" spans="6:20" x14ac:dyDescent="0.2">
      <c r="F4190" s="6"/>
      <c r="G4190" s="6"/>
      <c r="H4190" s="6"/>
      <c r="I4190" s="6"/>
      <c r="J4190" s="6"/>
      <c r="K4190" s="6"/>
      <c r="L4190" s="6"/>
      <c r="M4190" s="6"/>
      <c r="N4190" s="6"/>
      <c r="O4190" s="6"/>
      <c r="P4190" s="6"/>
      <c r="Q4190" s="6"/>
      <c r="R4190" s="6"/>
      <c r="S4190" s="6"/>
      <c r="T4190" s="6"/>
    </row>
    <row r="4191" spans="6:20" x14ac:dyDescent="0.2">
      <c r="F4191" s="6"/>
      <c r="G4191" s="6"/>
      <c r="H4191" s="6"/>
      <c r="I4191" s="6"/>
      <c r="J4191" s="6"/>
      <c r="K4191" s="6"/>
      <c r="L4191" s="6"/>
      <c r="M4191" s="6"/>
      <c r="N4191" s="6"/>
      <c r="O4191" s="6"/>
      <c r="P4191" s="6"/>
      <c r="Q4191" s="6"/>
      <c r="R4191" s="6"/>
      <c r="S4191" s="6"/>
      <c r="T4191" s="6"/>
    </row>
    <row r="4192" spans="6:20" x14ac:dyDescent="0.2">
      <c r="F4192" s="6"/>
      <c r="G4192" s="6"/>
      <c r="H4192" s="6"/>
      <c r="I4192" s="6"/>
      <c r="J4192" s="6"/>
      <c r="K4192" s="6"/>
      <c r="L4192" s="6"/>
      <c r="M4192" s="6"/>
      <c r="N4192" s="6"/>
      <c r="O4192" s="6"/>
      <c r="P4192" s="6"/>
      <c r="Q4192" s="6"/>
      <c r="R4192" s="6"/>
      <c r="S4192" s="6"/>
      <c r="T4192" s="6"/>
    </row>
    <row r="4193" spans="6:20" x14ac:dyDescent="0.2">
      <c r="F4193" s="6"/>
      <c r="G4193" s="6"/>
      <c r="H4193" s="6"/>
      <c r="I4193" s="6"/>
      <c r="J4193" s="6"/>
      <c r="K4193" s="6"/>
      <c r="L4193" s="6"/>
      <c r="M4193" s="6"/>
      <c r="N4193" s="6"/>
      <c r="O4193" s="6"/>
      <c r="P4193" s="6"/>
      <c r="Q4193" s="6"/>
      <c r="R4193" s="6"/>
      <c r="S4193" s="6"/>
      <c r="T4193" s="6"/>
    </row>
    <row r="4194" spans="6:20" x14ac:dyDescent="0.2">
      <c r="F4194" s="6"/>
      <c r="G4194" s="6"/>
      <c r="H4194" s="6"/>
      <c r="I4194" s="6"/>
      <c r="J4194" s="6"/>
      <c r="K4194" s="6"/>
      <c r="L4194" s="6"/>
      <c r="M4194" s="6"/>
      <c r="N4194" s="6"/>
      <c r="O4194" s="6"/>
      <c r="P4194" s="6"/>
      <c r="Q4194" s="6"/>
      <c r="R4194" s="6"/>
      <c r="S4194" s="6"/>
      <c r="T4194" s="6"/>
    </row>
    <row r="4195" spans="6:20" x14ac:dyDescent="0.2">
      <c r="F4195" s="6"/>
      <c r="G4195" s="6"/>
      <c r="H4195" s="6"/>
      <c r="I4195" s="6"/>
      <c r="J4195" s="6"/>
      <c r="K4195" s="6"/>
      <c r="L4195" s="6"/>
      <c r="M4195" s="6"/>
      <c r="N4195" s="6"/>
      <c r="O4195" s="6"/>
      <c r="P4195" s="6"/>
      <c r="Q4195" s="6"/>
      <c r="R4195" s="6"/>
      <c r="S4195" s="6"/>
      <c r="T4195" s="6"/>
    </row>
    <row r="4196" spans="6:20" x14ac:dyDescent="0.2">
      <c r="F4196" s="6"/>
      <c r="G4196" s="6"/>
      <c r="H4196" s="6"/>
      <c r="I4196" s="6"/>
      <c r="J4196" s="6"/>
      <c r="K4196" s="6"/>
      <c r="L4196" s="6"/>
      <c r="M4196" s="6"/>
      <c r="N4196" s="6"/>
      <c r="O4196" s="6"/>
      <c r="P4196" s="6"/>
      <c r="Q4196" s="6"/>
      <c r="R4196" s="6"/>
      <c r="S4196" s="6"/>
      <c r="T4196" s="6"/>
    </row>
    <row r="4197" spans="6:20" x14ac:dyDescent="0.2">
      <c r="F4197" s="6"/>
      <c r="G4197" s="6"/>
      <c r="H4197" s="6"/>
      <c r="I4197" s="6"/>
      <c r="J4197" s="6"/>
      <c r="K4197" s="6"/>
      <c r="L4197" s="6"/>
      <c r="M4197" s="6"/>
      <c r="N4197" s="6"/>
      <c r="O4197" s="6"/>
      <c r="P4197" s="6"/>
      <c r="Q4197" s="6"/>
      <c r="R4197" s="6"/>
      <c r="S4197" s="6"/>
      <c r="T4197" s="6"/>
    </row>
    <row r="4198" spans="6:20" x14ac:dyDescent="0.2">
      <c r="F4198" s="6"/>
      <c r="G4198" s="6"/>
      <c r="H4198" s="6"/>
      <c r="I4198" s="6"/>
      <c r="J4198" s="6"/>
      <c r="K4198" s="6"/>
      <c r="L4198" s="6"/>
      <c r="M4198" s="6"/>
      <c r="N4198" s="6"/>
      <c r="O4198" s="6"/>
      <c r="P4198" s="6"/>
      <c r="Q4198" s="6"/>
      <c r="R4198" s="6"/>
      <c r="S4198" s="6"/>
      <c r="T4198" s="6"/>
    </row>
    <row r="4199" spans="6:20" x14ac:dyDescent="0.2">
      <c r="F4199" s="6"/>
      <c r="G4199" s="6"/>
      <c r="H4199" s="6"/>
      <c r="I4199" s="6"/>
      <c r="J4199" s="6"/>
      <c r="K4199" s="6"/>
      <c r="L4199" s="6"/>
      <c r="M4199" s="6"/>
      <c r="N4199" s="6"/>
      <c r="O4199" s="6"/>
      <c r="P4199" s="6"/>
      <c r="Q4199" s="6"/>
      <c r="R4199" s="6"/>
      <c r="S4199" s="6"/>
      <c r="T4199" s="6"/>
    </row>
    <row r="4200" spans="6:20" x14ac:dyDescent="0.2">
      <c r="F4200" s="6"/>
      <c r="G4200" s="6"/>
      <c r="H4200" s="6"/>
      <c r="I4200" s="6"/>
      <c r="J4200" s="6"/>
      <c r="K4200" s="6"/>
      <c r="L4200" s="6"/>
      <c r="M4200" s="6"/>
      <c r="N4200" s="6"/>
      <c r="O4200" s="6"/>
      <c r="P4200" s="6"/>
      <c r="Q4200" s="6"/>
      <c r="R4200" s="6"/>
      <c r="S4200" s="6"/>
      <c r="T4200" s="6"/>
    </row>
    <row r="4201" spans="6:20" x14ac:dyDescent="0.2">
      <c r="F4201" s="6"/>
      <c r="G4201" s="6"/>
      <c r="H4201" s="6"/>
      <c r="I4201" s="6"/>
      <c r="J4201" s="6"/>
      <c r="K4201" s="6"/>
      <c r="L4201" s="6"/>
      <c r="M4201" s="6"/>
      <c r="N4201" s="6"/>
      <c r="O4201" s="6"/>
      <c r="P4201" s="6"/>
      <c r="Q4201" s="6"/>
      <c r="R4201" s="6"/>
      <c r="S4201" s="6"/>
      <c r="T4201" s="6"/>
    </row>
    <row r="4202" spans="6:20" x14ac:dyDescent="0.2">
      <c r="F4202" s="6"/>
      <c r="G4202" s="6"/>
      <c r="H4202" s="6"/>
      <c r="I4202" s="6"/>
      <c r="J4202" s="6"/>
      <c r="K4202" s="6"/>
      <c r="L4202" s="6"/>
      <c r="M4202" s="6"/>
      <c r="N4202" s="6"/>
      <c r="O4202" s="6"/>
      <c r="P4202" s="6"/>
      <c r="Q4202" s="6"/>
      <c r="R4202" s="6"/>
      <c r="S4202" s="6"/>
      <c r="T4202" s="6"/>
    </row>
    <row r="4203" spans="6:20" x14ac:dyDescent="0.2">
      <c r="F4203" s="6"/>
      <c r="G4203" s="6"/>
      <c r="H4203" s="6"/>
      <c r="I4203" s="6"/>
      <c r="J4203" s="6"/>
      <c r="K4203" s="6"/>
      <c r="L4203" s="6"/>
      <c r="M4203" s="6"/>
      <c r="N4203" s="6"/>
      <c r="O4203" s="6"/>
      <c r="P4203" s="6"/>
      <c r="Q4203" s="6"/>
      <c r="R4203" s="6"/>
      <c r="S4203" s="6"/>
      <c r="T4203" s="6"/>
    </row>
    <row r="4204" spans="6:20" x14ac:dyDescent="0.2">
      <c r="F4204" s="6"/>
      <c r="G4204" s="6"/>
      <c r="H4204" s="6"/>
      <c r="I4204" s="6"/>
      <c r="J4204" s="6"/>
      <c r="K4204" s="6"/>
      <c r="L4204" s="6"/>
      <c r="M4204" s="6"/>
      <c r="N4204" s="6"/>
      <c r="O4204" s="6"/>
      <c r="P4204" s="6"/>
      <c r="Q4204" s="6"/>
      <c r="R4204" s="6"/>
      <c r="S4204" s="6"/>
      <c r="T4204" s="6"/>
    </row>
    <row r="4205" spans="6:20" x14ac:dyDescent="0.2">
      <c r="F4205" s="6"/>
      <c r="G4205" s="6"/>
      <c r="H4205" s="6"/>
      <c r="I4205" s="6"/>
      <c r="J4205" s="6"/>
      <c r="K4205" s="6"/>
      <c r="L4205" s="6"/>
      <c r="M4205" s="6"/>
      <c r="N4205" s="6"/>
      <c r="O4205" s="6"/>
      <c r="P4205" s="6"/>
      <c r="Q4205" s="6"/>
      <c r="R4205" s="6"/>
      <c r="S4205" s="6"/>
      <c r="T4205" s="6"/>
    </row>
    <row r="4206" spans="6:20" x14ac:dyDescent="0.2">
      <c r="F4206" s="6"/>
      <c r="G4206" s="6"/>
      <c r="H4206" s="6"/>
      <c r="I4206" s="6"/>
      <c r="J4206" s="6"/>
      <c r="K4206" s="6"/>
      <c r="L4206" s="6"/>
      <c r="M4206" s="6"/>
      <c r="N4206" s="6"/>
      <c r="O4206" s="6"/>
      <c r="P4206" s="6"/>
      <c r="Q4206" s="6"/>
      <c r="R4206" s="6"/>
      <c r="S4206" s="6"/>
      <c r="T4206" s="6"/>
    </row>
    <row r="4207" spans="6:20" x14ac:dyDescent="0.2">
      <c r="F4207" s="6"/>
      <c r="G4207" s="6"/>
      <c r="H4207" s="6"/>
      <c r="I4207" s="6"/>
      <c r="J4207" s="6"/>
      <c r="K4207" s="6"/>
      <c r="L4207" s="6"/>
      <c r="M4207" s="6"/>
      <c r="N4207" s="6"/>
      <c r="O4207" s="6"/>
      <c r="P4207" s="6"/>
      <c r="Q4207" s="6"/>
      <c r="R4207" s="6"/>
      <c r="S4207" s="6"/>
      <c r="T4207" s="6"/>
    </row>
    <row r="4208" spans="6:20" x14ac:dyDescent="0.2">
      <c r="F4208" s="6"/>
      <c r="G4208" s="6"/>
      <c r="H4208" s="6"/>
      <c r="I4208" s="6"/>
      <c r="J4208" s="6"/>
      <c r="K4208" s="6"/>
      <c r="L4208" s="6"/>
      <c r="M4208" s="6"/>
      <c r="N4208" s="6"/>
      <c r="O4208" s="6"/>
      <c r="P4208" s="6"/>
      <c r="Q4208" s="6"/>
      <c r="R4208" s="6"/>
      <c r="S4208" s="6"/>
      <c r="T4208" s="6"/>
    </row>
    <row r="4209" spans="6:20" x14ac:dyDescent="0.2">
      <c r="F4209" s="6"/>
      <c r="G4209" s="6"/>
      <c r="H4209" s="6"/>
      <c r="I4209" s="6"/>
      <c r="J4209" s="6"/>
      <c r="K4209" s="6"/>
      <c r="L4209" s="6"/>
      <c r="M4209" s="6"/>
      <c r="N4209" s="6"/>
      <c r="O4209" s="6"/>
      <c r="P4209" s="6"/>
      <c r="Q4209" s="6"/>
      <c r="R4209" s="6"/>
      <c r="S4209" s="6"/>
      <c r="T4209" s="6"/>
    </row>
    <row r="4210" spans="6:20" x14ac:dyDescent="0.2">
      <c r="F4210" s="6"/>
      <c r="G4210" s="6"/>
      <c r="H4210" s="6"/>
      <c r="I4210" s="6"/>
      <c r="J4210" s="6"/>
      <c r="K4210" s="6"/>
      <c r="L4210" s="6"/>
      <c r="M4210" s="6"/>
      <c r="N4210" s="6"/>
      <c r="O4210" s="6"/>
      <c r="P4210" s="6"/>
      <c r="Q4210" s="6"/>
      <c r="R4210" s="6"/>
      <c r="S4210" s="6"/>
      <c r="T4210" s="6"/>
    </row>
    <row r="4211" spans="6:20" x14ac:dyDescent="0.2">
      <c r="F4211" s="6"/>
      <c r="G4211" s="6"/>
      <c r="H4211" s="6"/>
      <c r="I4211" s="6"/>
      <c r="J4211" s="6"/>
      <c r="K4211" s="6"/>
      <c r="L4211" s="6"/>
      <c r="M4211" s="6"/>
      <c r="N4211" s="6"/>
      <c r="O4211" s="6"/>
      <c r="P4211" s="6"/>
      <c r="Q4211" s="6"/>
      <c r="R4211" s="6"/>
      <c r="S4211" s="6"/>
      <c r="T4211" s="6"/>
    </row>
    <row r="4212" spans="6:20" x14ac:dyDescent="0.2">
      <c r="F4212" s="6"/>
      <c r="G4212" s="6"/>
      <c r="H4212" s="6"/>
      <c r="I4212" s="6"/>
      <c r="J4212" s="6"/>
      <c r="K4212" s="6"/>
      <c r="L4212" s="6"/>
      <c r="M4212" s="6"/>
      <c r="N4212" s="6"/>
      <c r="O4212" s="6"/>
      <c r="P4212" s="6"/>
      <c r="Q4212" s="6"/>
      <c r="R4212" s="6"/>
      <c r="S4212" s="6"/>
      <c r="T4212" s="6"/>
    </row>
    <row r="4213" spans="6:20" x14ac:dyDescent="0.2">
      <c r="F4213" s="6"/>
      <c r="G4213" s="6"/>
      <c r="H4213" s="6"/>
      <c r="I4213" s="6"/>
      <c r="J4213" s="6"/>
      <c r="K4213" s="6"/>
      <c r="L4213" s="6"/>
      <c r="M4213" s="6"/>
      <c r="N4213" s="6"/>
      <c r="O4213" s="6"/>
      <c r="P4213" s="6"/>
      <c r="Q4213" s="6"/>
      <c r="R4213" s="6"/>
      <c r="S4213" s="6"/>
      <c r="T4213" s="6"/>
    </row>
    <row r="4214" spans="6:20" x14ac:dyDescent="0.2">
      <c r="F4214" s="6"/>
      <c r="G4214" s="6"/>
      <c r="H4214" s="6"/>
      <c r="I4214" s="6"/>
      <c r="J4214" s="6"/>
      <c r="K4214" s="6"/>
      <c r="L4214" s="6"/>
      <c r="M4214" s="6"/>
      <c r="N4214" s="6"/>
      <c r="O4214" s="6"/>
      <c r="P4214" s="6"/>
      <c r="Q4214" s="6"/>
      <c r="R4214" s="6"/>
      <c r="S4214" s="6"/>
      <c r="T4214" s="6"/>
    </row>
    <row r="4215" spans="6:20" x14ac:dyDescent="0.2">
      <c r="F4215" s="6"/>
      <c r="G4215" s="6"/>
      <c r="H4215" s="6"/>
      <c r="I4215" s="6"/>
      <c r="J4215" s="6"/>
      <c r="K4215" s="6"/>
      <c r="L4215" s="6"/>
      <c r="M4215" s="6"/>
      <c r="N4215" s="6"/>
      <c r="O4215" s="6"/>
      <c r="P4215" s="6"/>
      <c r="Q4215" s="6"/>
      <c r="R4215" s="6"/>
      <c r="S4215" s="6"/>
      <c r="T4215" s="6"/>
    </row>
    <row r="4216" spans="6:20" x14ac:dyDescent="0.2">
      <c r="F4216" s="6"/>
      <c r="G4216" s="6"/>
      <c r="H4216" s="6"/>
      <c r="I4216" s="6"/>
      <c r="J4216" s="6"/>
      <c r="K4216" s="6"/>
      <c r="L4216" s="6"/>
      <c r="M4216" s="6"/>
      <c r="N4216" s="6"/>
      <c r="O4216" s="6"/>
      <c r="P4216" s="6"/>
      <c r="Q4216" s="6"/>
      <c r="R4216" s="6"/>
      <c r="S4216" s="6"/>
      <c r="T4216" s="6"/>
    </row>
    <row r="4217" spans="6:20" x14ac:dyDescent="0.2">
      <c r="F4217" s="6"/>
      <c r="G4217" s="6"/>
      <c r="H4217" s="6"/>
      <c r="I4217" s="6"/>
      <c r="J4217" s="6"/>
      <c r="K4217" s="6"/>
      <c r="L4217" s="6"/>
      <c r="M4217" s="6"/>
      <c r="N4217" s="6"/>
      <c r="O4217" s="6"/>
      <c r="P4217" s="6"/>
      <c r="Q4217" s="6"/>
      <c r="R4217" s="6"/>
      <c r="S4217" s="6"/>
      <c r="T4217" s="6"/>
    </row>
    <row r="4218" spans="6:20" x14ac:dyDescent="0.2">
      <c r="F4218" s="6"/>
      <c r="G4218" s="6"/>
      <c r="H4218" s="6"/>
      <c r="I4218" s="6"/>
      <c r="J4218" s="6"/>
      <c r="K4218" s="6"/>
      <c r="L4218" s="6"/>
      <c r="M4218" s="6"/>
      <c r="N4218" s="6"/>
      <c r="O4218" s="6"/>
      <c r="P4218" s="6"/>
      <c r="Q4218" s="6"/>
      <c r="R4218" s="6"/>
      <c r="S4218" s="6"/>
      <c r="T4218" s="6"/>
    </row>
    <row r="4219" spans="6:20" x14ac:dyDescent="0.2">
      <c r="F4219" s="6"/>
      <c r="G4219" s="6"/>
      <c r="H4219" s="6"/>
      <c r="I4219" s="6"/>
      <c r="J4219" s="6"/>
      <c r="K4219" s="6"/>
      <c r="L4219" s="6"/>
      <c r="M4219" s="6"/>
      <c r="N4219" s="6"/>
      <c r="O4219" s="6"/>
      <c r="P4219" s="6"/>
      <c r="Q4219" s="6"/>
      <c r="R4219" s="6"/>
      <c r="S4219" s="6"/>
      <c r="T4219" s="6"/>
    </row>
    <row r="4220" spans="6:20" x14ac:dyDescent="0.2">
      <c r="F4220" s="6"/>
      <c r="G4220" s="6"/>
      <c r="H4220" s="6"/>
      <c r="I4220" s="6"/>
      <c r="J4220" s="6"/>
      <c r="K4220" s="6"/>
      <c r="L4220" s="6"/>
      <c r="M4220" s="6"/>
      <c r="N4220" s="6"/>
      <c r="O4220" s="6"/>
      <c r="P4220" s="6"/>
      <c r="Q4220" s="6"/>
      <c r="R4220" s="6"/>
      <c r="S4220" s="6"/>
      <c r="T4220" s="6"/>
    </row>
    <row r="4221" spans="6:20" x14ac:dyDescent="0.2">
      <c r="F4221" s="6"/>
      <c r="G4221" s="6"/>
      <c r="H4221" s="6"/>
      <c r="I4221" s="6"/>
      <c r="J4221" s="6"/>
      <c r="K4221" s="6"/>
      <c r="L4221" s="6"/>
      <c r="M4221" s="6"/>
      <c r="N4221" s="6"/>
      <c r="O4221" s="6"/>
      <c r="P4221" s="6"/>
      <c r="Q4221" s="6"/>
      <c r="R4221" s="6"/>
      <c r="S4221" s="6"/>
      <c r="T4221" s="6"/>
    </row>
    <row r="4222" spans="6:20" x14ac:dyDescent="0.2">
      <c r="F4222" s="6"/>
      <c r="G4222" s="6"/>
      <c r="H4222" s="6"/>
      <c r="I4222" s="6"/>
      <c r="J4222" s="6"/>
      <c r="K4222" s="6"/>
      <c r="L4222" s="6"/>
      <c r="M4222" s="6"/>
      <c r="N4222" s="6"/>
      <c r="O4222" s="6"/>
      <c r="P4222" s="6"/>
      <c r="Q4222" s="6"/>
      <c r="R4222" s="6"/>
      <c r="S4222" s="6"/>
      <c r="T4222" s="6"/>
    </row>
    <row r="4223" spans="6:20" x14ac:dyDescent="0.2">
      <c r="F4223" s="6"/>
      <c r="G4223" s="6"/>
      <c r="H4223" s="6"/>
      <c r="I4223" s="6"/>
      <c r="J4223" s="6"/>
      <c r="K4223" s="6"/>
      <c r="L4223" s="6"/>
      <c r="M4223" s="6"/>
      <c r="N4223" s="6"/>
      <c r="O4223" s="6"/>
      <c r="P4223" s="6"/>
      <c r="Q4223" s="6"/>
      <c r="R4223" s="6"/>
      <c r="S4223" s="6"/>
      <c r="T4223" s="6"/>
    </row>
    <row r="4224" spans="6:20" x14ac:dyDescent="0.2">
      <c r="F4224" s="6"/>
      <c r="G4224" s="6"/>
      <c r="H4224" s="6"/>
      <c r="I4224" s="6"/>
      <c r="J4224" s="6"/>
      <c r="K4224" s="6"/>
      <c r="L4224" s="6"/>
      <c r="M4224" s="6"/>
      <c r="N4224" s="6"/>
      <c r="O4224" s="6"/>
      <c r="P4224" s="6"/>
      <c r="Q4224" s="6"/>
      <c r="R4224" s="6"/>
      <c r="S4224" s="6"/>
      <c r="T4224" s="6"/>
    </row>
    <row r="4225" spans="6:20" x14ac:dyDescent="0.2">
      <c r="F4225" s="6"/>
      <c r="G4225" s="6"/>
      <c r="H4225" s="6"/>
      <c r="I4225" s="6"/>
      <c r="J4225" s="6"/>
      <c r="K4225" s="6"/>
      <c r="L4225" s="6"/>
      <c r="M4225" s="6"/>
      <c r="N4225" s="6"/>
      <c r="O4225" s="6"/>
      <c r="P4225" s="6"/>
      <c r="Q4225" s="6"/>
      <c r="R4225" s="6"/>
      <c r="S4225" s="6"/>
      <c r="T4225" s="6"/>
    </row>
    <row r="4226" spans="6:20" x14ac:dyDescent="0.2">
      <c r="F4226" s="6"/>
      <c r="G4226" s="6"/>
      <c r="H4226" s="6"/>
      <c r="I4226" s="6"/>
      <c r="J4226" s="6"/>
      <c r="K4226" s="6"/>
      <c r="L4226" s="6"/>
      <c r="M4226" s="6"/>
      <c r="N4226" s="6"/>
      <c r="O4226" s="6"/>
      <c r="P4226" s="6"/>
      <c r="Q4226" s="6"/>
      <c r="R4226" s="6"/>
      <c r="S4226" s="6"/>
      <c r="T4226" s="6"/>
    </row>
    <row r="4227" spans="6:20" x14ac:dyDescent="0.2">
      <c r="F4227" s="6"/>
      <c r="G4227" s="6"/>
      <c r="H4227" s="6"/>
      <c r="I4227" s="6"/>
      <c r="J4227" s="6"/>
      <c r="K4227" s="6"/>
      <c r="L4227" s="6"/>
      <c r="M4227" s="6"/>
      <c r="N4227" s="6"/>
      <c r="O4227" s="6"/>
      <c r="P4227" s="6"/>
      <c r="Q4227" s="6"/>
      <c r="R4227" s="6"/>
      <c r="S4227" s="6"/>
      <c r="T4227" s="6"/>
    </row>
    <row r="4228" spans="6:20" x14ac:dyDescent="0.2">
      <c r="F4228" s="6"/>
      <c r="G4228" s="6"/>
      <c r="H4228" s="6"/>
      <c r="I4228" s="6"/>
      <c r="J4228" s="6"/>
      <c r="K4228" s="6"/>
      <c r="L4228" s="6"/>
      <c r="M4228" s="6"/>
      <c r="N4228" s="6"/>
      <c r="O4228" s="6"/>
      <c r="P4228" s="6"/>
      <c r="Q4228" s="6"/>
      <c r="R4228" s="6"/>
      <c r="S4228" s="6"/>
      <c r="T4228" s="6"/>
    </row>
    <row r="4229" spans="6:20" x14ac:dyDescent="0.2">
      <c r="F4229" s="6"/>
      <c r="G4229" s="6"/>
      <c r="H4229" s="6"/>
      <c r="I4229" s="6"/>
      <c r="J4229" s="6"/>
      <c r="K4229" s="6"/>
      <c r="L4229" s="6"/>
      <c r="M4229" s="6"/>
      <c r="N4229" s="6"/>
      <c r="O4229" s="6"/>
      <c r="P4229" s="6"/>
      <c r="Q4229" s="6"/>
      <c r="R4229" s="6"/>
      <c r="S4229" s="6"/>
      <c r="T4229" s="6"/>
    </row>
    <row r="4230" spans="6:20" x14ac:dyDescent="0.2">
      <c r="F4230" s="6"/>
      <c r="G4230" s="6"/>
      <c r="H4230" s="6"/>
      <c r="I4230" s="6"/>
      <c r="J4230" s="6"/>
      <c r="K4230" s="6"/>
      <c r="L4230" s="6"/>
      <c r="M4230" s="6"/>
      <c r="N4230" s="6"/>
      <c r="O4230" s="6"/>
      <c r="P4230" s="6"/>
      <c r="Q4230" s="6"/>
      <c r="R4230" s="6"/>
      <c r="S4230" s="6"/>
      <c r="T4230" s="6"/>
    </row>
    <row r="4231" spans="6:20" x14ac:dyDescent="0.2">
      <c r="F4231" s="6"/>
      <c r="G4231" s="6"/>
      <c r="H4231" s="6"/>
      <c r="I4231" s="6"/>
      <c r="J4231" s="6"/>
      <c r="K4231" s="6"/>
      <c r="L4231" s="6"/>
      <c r="M4231" s="6"/>
      <c r="N4231" s="6"/>
      <c r="O4231" s="6"/>
      <c r="P4231" s="6"/>
      <c r="Q4231" s="6"/>
      <c r="R4231" s="6"/>
      <c r="S4231" s="6"/>
      <c r="T4231" s="6"/>
    </row>
    <row r="4232" spans="6:20" x14ac:dyDescent="0.2">
      <c r="F4232" s="6"/>
      <c r="G4232" s="6"/>
      <c r="H4232" s="6"/>
      <c r="I4232" s="6"/>
      <c r="J4232" s="6"/>
      <c r="K4232" s="6"/>
      <c r="L4232" s="6"/>
      <c r="M4232" s="6"/>
      <c r="N4232" s="6"/>
      <c r="O4232" s="6"/>
      <c r="P4232" s="6"/>
      <c r="Q4232" s="6"/>
      <c r="R4232" s="6"/>
      <c r="S4232" s="6"/>
      <c r="T4232" s="6"/>
    </row>
    <row r="4233" spans="6:20" x14ac:dyDescent="0.2">
      <c r="F4233" s="6"/>
      <c r="G4233" s="6"/>
      <c r="H4233" s="6"/>
      <c r="I4233" s="6"/>
      <c r="J4233" s="6"/>
      <c r="K4233" s="6"/>
      <c r="L4233" s="6"/>
      <c r="M4233" s="6"/>
      <c r="N4233" s="6"/>
      <c r="O4233" s="6"/>
      <c r="P4233" s="6"/>
      <c r="Q4233" s="6"/>
      <c r="R4233" s="6"/>
      <c r="S4233" s="6"/>
      <c r="T4233" s="6"/>
    </row>
    <row r="4234" spans="6:20" x14ac:dyDescent="0.2">
      <c r="F4234" s="6"/>
      <c r="G4234" s="6"/>
      <c r="H4234" s="6"/>
      <c r="I4234" s="6"/>
      <c r="J4234" s="6"/>
      <c r="K4234" s="6"/>
      <c r="L4234" s="6"/>
      <c r="M4234" s="6"/>
      <c r="N4234" s="6"/>
      <c r="O4234" s="6"/>
      <c r="P4234" s="6"/>
      <c r="Q4234" s="6"/>
      <c r="R4234" s="6"/>
      <c r="S4234" s="6"/>
      <c r="T4234" s="6"/>
    </row>
    <row r="4235" spans="6:20" x14ac:dyDescent="0.2">
      <c r="F4235" s="6"/>
      <c r="G4235" s="6"/>
      <c r="H4235" s="6"/>
      <c r="I4235" s="6"/>
      <c r="J4235" s="6"/>
      <c r="K4235" s="6"/>
      <c r="L4235" s="6"/>
      <c r="M4235" s="6"/>
      <c r="N4235" s="6"/>
      <c r="O4235" s="6"/>
      <c r="P4235" s="6"/>
      <c r="Q4235" s="6"/>
      <c r="R4235" s="6"/>
      <c r="S4235" s="6"/>
      <c r="T4235" s="6"/>
    </row>
    <row r="4236" spans="6:20" x14ac:dyDescent="0.2">
      <c r="F4236" s="6"/>
      <c r="G4236" s="6"/>
      <c r="H4236" s="6"/>
      <c r="I4236" s="6"/>
      <c r="J4236" s="6"/>
      <c r="K4236" s="6"/>
      <c r="L4236" s="6"/>
      <c r="M4236" s="6"/>
      <c r="N4236" s="6"/>
      <c r="O4236" s="6"/>
      <c r="P4236" s="6"/>
      <c r="Q4236" s="6"/>
      <c r="R4236" s="6"/>
      <c r="S4236" s="6"/>
      <c r="T4236" s="6"/>
    </row>
    <row r="4237" spans="6:20" x14ac:dyDescent="0.2">
      <c r="F4237" s="6"/>
      <c r="G4237" s="6"/>
      <c r="H4237" s="6"/>
      <c r="I4237" s="6"/>
      <c r="J4237" s="6"/>
      <c r="K4237" s="6"/>
      <c r="L4237" s="6"/>
      <c r="M4237" s="6"/>
      <c r="N4237" s="6"/>
      <c r="O4237" s="6"/>
      <c r="P4237" s="6"/>
      <c r="Q4237" s="6"/>
      <c r="R4237" s="6"/>
      <c r="S4237" s="6"/>
      <c r="T4237" s="6"/>
    </row>
    <row r="4238" spans="6:20" x14ac:dyDescent="0.2">
      <c r="F4238" s="6"/>
      <c r="G4238" s="6"/>
      <c r="H4238" s="6"/>
      <c r="I4238" s="6"/>
      <c r="J4238" s="6"/>
      <c r="K4238" s="6"/>
      <c r="L4238" s="6"/>
      <c r="M4238" s="6"/>
      <c r="N4238" s="6"/>
      <c r="O4238" s="6"/>
      <c r="P4238" s="6"/>
      <c r="Q4238" s="6"/>
      <c r="R4238" s="6"/>
      <c r="S4238" s="6"/>
      <c r="T4238" s="6"/>
    </row>
    <row r="4239" spans="6:20" x14ac:dyDescent="0.2">
      <c r="F4239" s="6"/>
      <c r="G4239" s="6"/>
      <c r="H4239" s="6"/>
      <c r="I4239" s="6"/>
      <c r="J4239" s="6"/>
      <c r="K4239" s="6"/>
      <c r="L4239" s="6"/>
      <c r="M4239" s="6"/>
      <c r="N4239" s="6"/>
      <c r="O4239" s="6"/>
      <c r="P4239" s="6"/>
      <c r="Q4239" s="6"/>
      <c r="R4239" s="6"/>
      <c r="S4239" s="6"/>
      <c r="T4239" s="6"/>
    </row>
    <row r="4240" spans="6:20" x14ac:dyDescent="0.2">
      <c r="F4240" s="6"/>
      <c r="G4240" s="6"/>
      <c r="H4240" s="6"/>
      <c r="I4240" s="6"/>
      <c r="J4240" s="6"/>
      <c r="K4240" s="6"/>
      <c r="L4240" s="6"/>
      <c r="M4240" s="6"/>
      <c r="N4240" s="6"/>
      <c r="O4240" s="6"/>
      <c r="P4240" s="6"/>
      <c r="Q4240" s="6"/>
      <c r="R4240" s="6"/>
      <c r="S4240" s="6"/>
      <c r="T4240" s="6"/>
    </row>
    <row r="4241" spans="6:20" x14ac:dyDescent="0.2">
      <c r="F4241" s="6"/>
      <c r="G4241" s="6"/>
      <c r="H4241" s="6"/>
      <c r="I4241" s="6"/>
      <c r="J4241" s="6"/>
      <c r="K4241" s="6"/>
      <c r="L4241" s="6"/>
      <c r="M4241" s="6"/>
      <c r="N4241" s="6"/>
      <c r="O4241" s="6"/>
      <c r="P4241" s="6"/>
      <c r="Q4241" s="6"/>
      <c r="R4241" s="6"/>
      <c r="S4241" s="6"/>
      <c r="T4241" s="6"/>
    </row>
    <row r="4242" spans="6:20" x14ac:dyDescent="0.2">
      <c r="F4242" s="6"/>
      <c r="G4242" s="6"/>
      <c r="H4242" s="6"/>
      <c r="I4242" s="6"/>
      <c r="J4242" s="6"/>
      <c r="K4242" s="6"/>
      <c r="L4242" s="6"/>
      <c r="M4242" s="6"/>
      <c r="N4242" s="6"/>
      <c r="O4242" s="6"/>
      <c r="P4242" s="6"/>
      <c r="Q4242" s="6"/>
      <c r="R4242" s="6"/>
      <c r="S4242" s="6"/>
      <c r="T4242" s="6"/>
    </row>
    <row r="4243" spans="6:20" x14ac:dyDescent="0.2">
      <c r="F4243" s="6"/>
      <c r="G4243" s="6"/>
      <c r="H4243" s="6"/>
      <c r="I4243" s="6"/>
      <c r="J4243" s="6"/>
      <c r="K4243" s="6"/>
      <c r="L4243" s="6"/>
      <c r="M4243" s="6"/>
      <c r="N4243" s="6"/>
      <c r="O4243" s="6"/>
      <c r="P4243" s="6"/>
      <c r="Q4243" s="6"/>
      <c r="R4243" s="6"/>
      <c r="S4243" s="6"/>
      <c r="T4243" s="6"/>
    </row>
    <row r="4244" spans="6:20" x14ac:dyDescent="0.2">
      <c r="F4244" s="6"/>
      <c r="G4244" s="6"/>
      <c r="H4244" s="6"/>
      <c r="I4244" s="6"/>
      <c r="J4244" s="6"/>
      <c r="K4244" s="6"/>
      <c r="L4244" s="6"/>
      <c r="M4244" s="6"/>
      <c r="N4244" s="6"/>
      <c r="O4244" s="6"/>
      <c r="P4244" s="6"/>
      <c r="Q4244" s="6"/>
      <c r="R4244" s="6"/>
      <c r="S4244" s="6"/>
      <c r="T4244" s="6"/>
    </row>
    <row r="4245" spans="6:20" x14ac:dyDescent="0.2">
      <c r="F4245" s="6"/>
      <c r="G4245" s="6"/>
      <c r="H4245" s="6"/>
      <c r="I4245" s="6"/>
      <c r="J4245" s="6"/>
      <c r="K4245" s="6"/>
      <c r="L4245" s="6"/>
      <c r="M4245" s="6"/>
      <c r="N4245" s="6"/>
      <c r="O4245" s="6"/>
      <c r="P4245" s="6"/>
      <c r="Q4245" s="6"/>
      <c r="R4245" s="6"/>
      <c r="S4245" s="6"/>
      <c r="T4245" s="6"/>
    </row>
    <row r="4246" spans="6:20" x14ac:dyDescent="0.2">
      <c r="F4246" s="6"/>
      <c r="G4246" s="6"/>
      <c r="H4246" s="6"/>
      <c r="I4246" s="6"/>
      <c r="J4246" s="6"/>
      <c r="K4246" s="6"/>
      <c r="L4246" s="6"/>
      <c r="M4246" s="6"/>
      <c r="N4246" s="6"/>
      <c r="O4246" s="6"/>
      <c r="P4246" s="6"/>
      <c r="Q4246" s="6"/>
      <c r="R4246" s="6"/>
      <c r="S4246" s="6"/>
      <c r="T4246" s="6"/>
    </row>
    <row r="4247" spans="6:20" x14ac:dyDescent="0.2">
      <c r="F4247" s="6"/>
      <c r="G4247" s="6"/>
      <c r="H4247" s="6"/>
      <c r="I4247" s="6"/>
      <c r="J4247" s="6"/>
      <c r="K4247" s="6"/>
      <c r="L4247" s="6"/>
      <c r="M4247" s="6"/>
      <c r="N4247" s="6"/>
      <c r="O4247" s="6"/>
      <c r="P4247" s="6"/>
      <c r="Q4247" s="6"/>
      <c r="R4247" s="6"/>
      <c r="S4247" s="6"/>
      <c r="T4247" s="6"/>
    </row>
    <row r="4248" spans="6:20" x14ac:dyDescent="0.2">
      <c r="F4248" s="6"/>
      <c r="G4248" s="6"/>
      <c r="H4248" s="6"/>
      <c r="I4248" s="6"/>
      <c r="J4248" s="6"/>
      <c r="K4248" s="6"/>
      <c r="L4248" s="6"/>
      <c r="M4248" s="6"/>
      <c r="N4248" s="6"/>
      <c r="O4248" s="6"/>
      <c r="P4248" s="6"/>
      <c r="Q4248" s="6"/>
      <c r="R4248" s="6"/>
      <c r="S4248" s="6"/>
      <c r="T4248" s="6"/>
    </row>
    <row r="4249" spans="6:20" x14ac:dyDescent="0.2">
      <c r="F4249" s="6"/>
      <c r="G4249" s="6"/>
      <c r="H4249" s="6"/>
      <c r="I4249" s="6"/>
      <c r="J4249" s="6"/>
      <c r="K4249" s="6"/>
      <c r="L4249" s="6"/>
      <c r="M4249" s="6"/>
      <c r="N4249" s="6"/>
      <c r="O4249" s="6"/>
      <c r="P4249" s="6"/>
      <c r="Q4249" s="6"/>
      <c r="R4249" s="6"/>
      <c r="S4249" s="6"/>
      <c r="T4249" s="6"/>
    </row>
    <row r="4250" spans="6:20" x14ac:dyDescent="0.2">
      <c r="F4250" s="6"/>
      <c r="G4250" s="6"/>
      <c r="H4250" s="6"/>
      <c r="I4250" s="6"/>
      <c r="J4250" s="6"/>
      <c r="K4250" s="6"/>
      <c r="L4250" s="6"/>
      <c r="M4250" s="6"/>
      <c r="N4250" s="6"/>
      <c r="O4250" s="6"/>
      <c r="P4250" s="6"/>
      <c r="Q4250" s="6"/>
      <c r="R4250" s="6"/>
      <c r="S4250" s="6"/>
      <c r="T4250" s="6"/>
    </row>
    <row r="4251" spans="6:20" x14ac:dyDescent="0.2">
      <c r="F4251" s="6"/>
      <c r="G4251" s="6"/>
      <c r="H4251" s="6"/>
      <c r="I4251" s="6"/>
      <c r="J4251" s="6"/>
      <c r="K4251" s="6"/>
      <c r="L4251" s="6"/>
      <c r="M4251" s="6"/>
      <c r="N4251" s="6"/>
      <c r="O4251" s="6"/>
      <c r="P4251" s="6"/>
      <c r="Q4251" s="6"/>
      <c r="R4251" s="6"/>
      <c r="S4251" s="6"/>
      <c r="T4251" s="6"/>
    </row>
    <row r="4252" spans="6:20" x14ac:dyDescent="0.2">
      <c r="F4252" s="6"/>
      <c r="G4252" s="6"/>
      <c r="H4252" s="6"/>
      <c r="I4252" s="6"/>
      <c r="J4252" s="6"/>
      <c r="K4252" s="6"/>
      <c r="L4252" s="6"/>
      <c r="M4252" s="6"/>
      <c r="N4252" s="6"/>
      <c r="O4252" s="6"/>
      <c r="P4252" s="6"/>
      <c r="Q4252" s="6"/>
      <c r="R4252" s="6"/>
      <c r="S4252" s="6"/>
      <c r="T4252" s="6"/>
    </row>
    <row r="4253" spans="6:20" x14ac:dyDescent="0.2">
      <c r="F4253" s="6"/>
      <c r="G4253" s="6"/>
      <c r="H4253" s="6"/>
      <c r="I4253" s="6"/>
      <c r="J4253" s="6"/>
      <c r="K4253" s="6"/>
      <c r="L4253" s="6"/>
      <c r="M4253" s="6"/>
      <c r="N4253" s="6"/>
      <c r="O4253" s="6"/>
      <c r="P4253" s="6"/>
      <c r="Q4253" s="6"/>
      <c r="R4253" s="6"/>
      <c r="S4253" s="6"/>
      <c r="T4253" s="6"/>
    </row>
    <row r="4254" spans="6:20" x14ac:dyDescent="0.2">
      <c r="F4254" s="6"/>
      <c r="G4254" s="6"/>
      <c r="H4254" s="6"/>
      <c r="I4254" s="6"/>
      <c r="J4254" s="6"/>
      <c r="K4254" s="6"/>
      <c r="L4254" s="6"/>
      <c r="M4254" s="6"/>
      <c r="N4254" s="6"/>
      <c r="O4254" s="6"/>
      <c r="P4254" s="6"/>
      <c r="Q4254" s="6"/>
      <c r="R4254" s="6"/>
      <c r="S4254" s="6"/>
      <c r="T4254" s="6"/>
    </row>
    <row r="4255" spans="6:20" x14ac:dyDescent="0.2">
      <c r="F4255" s="6"/>
      <c r="G4255" s="6"/>
      <c r="H4255" s="6"/>
      <c r="I4255" s="6"/>
      <c r="J4255" s="6"/>
      <c r="K4255" s="6"/>
      <c r="L4255" s="6"/>
      <c r="M4255" s="6"/>
      <c r="N4255" s="6"/>
      <c r="O4255" s="6"/>
      <c r="P4255" s="6"/>
      <c r="Q4255" s="6"/>
      <c r="R4255" s="6"/>
      <c r="S4255" s="6"/>
      <c r="T4255" s="6"/>
    </row>
    <row r="4256" spans="6:20" x14ac:dyDescent="0.2">
      <c r="F4256" s="6"/>
      <c r="G4256" s="6"/>
      <c r="H4256" s="6"/>
      <c r="I4256" s="6"/>
      <c r="J4256" s="6"/>
      <c r="K4256" s="6"/>
      <c r="L4256" s="6"/>
      <c r="M4256" s="6"/>
      <c r="N4256" s="6"/>
      <c r="O4256" s="6"/>
      <c r="P4256" s="6"/>
      <c r="Q4256" s="6"/>
      <c r="R4256" s="6"/>
      <c r="S4256" s="6"/>
      <c r="T4256" s="6"/>
    </row>
    <row r="4257" spans="6:20" x14ac:dyDescent="0.2">
      <c r="F4257" s="6"/>
      <c r="G4257" s="6"/>
      <c r="H4257" s="6"/>
      <c r="I4257" s="6"/>
      <c r="J4257" s="6"/>
      <c r="K4257" s="6"/>
      <c r="L4257" s="6"/>
      <c r="M4257" s="6"/>
      <c r="N4257" s="6"/>
      <c r="O4257" s="6"/>
      <c r="P4257" s="6"/>
      <c r="Q4257" s="6"/>
      <c r="R4257" s="6"/>
      <c r="S4257" s="6"/>
      <c r="T4257" s="6"/>
    </row>
    <row r="4258" spans="6:20" x14ac:dyDescent="0.2">
      <c r="F4258" s="6"/>
      <c r="G4258" s="6"/>
      <c r="H4258" s="6"/>
      <c r="I4258" s="6"/>
      <c r="J4258" s="6"/>
      <c r="K4258" s="6"/>
      <c r="L4258" s="6"/>
      <c r="M4258" s="6"/>
      <c r="N4258" s="6"/>
      <c r="O4258" s="6"/>
      <c r="P4258" s="6"/>
      <c r="Q4258" s="6"/>
      <c r="R4258" s="6"/>
      <c r="S4258" s="6"/>
      <c r="T4258" s="6"/>
    </row>
    <row r="4259" spans="6:20" x14ac:dyDescent="0.2">
      <c r="F4259" s="6"/>
      <c r="G4259" s="6"/>
      <c r="H4259" s="6"/>
      <c r="I4259" s="6"/>
      <c r="J4259" s="6"/>
      <c r="K4259" s="6"/>
      <c r="L4259" s="6"/>
      <c r="M4259" s="6"/>
      <c r="N4259" s="6"/>
      <c r="O4259" s="6"/>
      <c r="P4259" s="6"/>
      <c r="Q4259" s="6"/>
      <c r="R4259" s="6"/>
      <c r="S4259" s="6"/>
      <c r="T4259" s="6"/>
    </row>
    <row r="4260" spans="6:20" x14ac:dyDescent="0.2">
      <c r="F4260" s="6"/>
      <c r="G4260" s="6"/>
      <c r="H4260" s="6"/>
      <c r="I4260" s="6"/>
      <c r="J4260" s="6"/>
      <c r="K4260" s="6"/>
      <c r="L4260" s="6"/>
      <c r="M4260" s="6"/>
      <c r="N4260" s="6"/>
      <c r="O4260" s="6"/>
      <c r="P4260" s="6"/>
      <c r="Q4260" s="6"/>
      <c r="R4260" s="6"/>
      <c r="S4260" s="6"/>
      <c r="T4260" s="6"/>
    </row>
    <row r="4261" spans="6:20" x14ac:dyDescent="0.2">
      <c r="F4261" s="6"/>
      <c r="G4261" s="6"/>
      <c r="H4261" s="6"/>
      <c r="I4261" s="6"/>
      <c r="J4261" s="6"/>
      <c r="K4261" s="6"/>
      <c r="L4261" s="6"/>
      <c r="M4261" s="6"/>
      <c r="N4261" s="6"/>
      <c r="O4261" s="6"/>
      <c r="P4261" s="6"/>
      <c r="Q4261" s="6"/>
      <c r="R4261" s="6"/>
      <c r="S4261" s="6"/>
      <c r="T4261" s="6"/>
    </row>
    <row r="4262" spans="6:20" x14ac:dyDescent="0.2">
      <c r="F4262" s="6"/>
      <c r="G4262" s="6"/>
      <c r="H4262" s="6"/>
      <c r="I4262" s="6"/>
      <c r="J4262" s="6"/>
      <c r="K4262" s="6"/>
      <c r="L4262" s="6"/>
      <c r="M4262" s="6"/>
      <c r="N4262" s="6"/>
      <c r="O4262" s="6"/>
      <c r="P4262" s="6"/>
      <c r="Q4262" s="6"/>
      <c r="R4262" s="6"/>
      <c r="S4262" s="6"/>
      <c r="T4262" s="6"/>
    </row>
    <row r="4263" spans="6:20" x14ac:dyDescent="0.2">
      <c r="F4263" s="6"/>
      <c r="G4263" s="6"/>
      <c r="H4263" s="6"/>
      <c r="I4263" s="6"/>
      <c r="J4263" s="6"/>
      <c r="K4263" s="6"/>
      <c r="L4263" s="6"/>
      <c r="M4263" s="6"/>
      <c r="N4263" s="6"/>
      <c r="O4263" s="6"/>
      <c r="P4263" s="6"/>
      <c r="Q4263" s="6"/>
      <c r="R4263" s="6"/>
      <c r="S4263" s="6"/>
      <c r="T4263" s="6"/>
    </row>
    <row r="4264" spans="6:20" x14ac:dyDescent="0.2">
      <c r="F4264" s="6"/>
      <c r="G4264" s="6"/>
      <c r="H4264" s="6"/>
      <c r="I4264" s="6"/>
      <c r="J4264" s="6"/>
      <c r="K4264" s="6"/>
      <c r="L4264" s="6"/>
      <c r="M4264" s="6"/>
      <c r="N4264" s="6"/>
      <c r="O4264" s="6"/>
      <c r="P4264" s="6"/>
      <c r="Q4264" s="6"/>
      <c r="R4264" s="6"/>
      <c r="S4264" s="6"/>
      <c r="T4264" s="6"/>
    </row>
    <row r="4265" spans="6:20" x14ac:dyDescent="0.2">
      <c r="F4265" s="6"/>
      <c r="G4265" s="6"/>
      <c r="H4265" s="6"/>
      <c r="I4265" s="6"/>
      <c r="J4265" s="6"/>
      <c r="K4265" s="6"/>
      <c r="L4265" s="6"/>
      <c r="M4265" s="6"/>
      <c r="N4265" s="6"/>
      <c r="O4265" s="6"/>
      <c r="P4265" s="6"/>
      <c r="Q4265" s="6"/>
      <c r="R4265" s="6"/>
      <c r="S4265" s="6"/>
      <c r="T4265" s="6"/>
    </row>
    <row r="4266" spans="6:20" x14ac:dyDescent="0.2">
      <c r="F4266" s="6"/>
      <c r="G4266" s="6"/>
      <c r="H4266" s="6"/>
      <c r="I4266" s="6"/>
      <c r="J4266" s="6"/>
      <c r="K4266" s="6"/>
      <c r="L4266" s="6"/>
      <c r="M4266" s="6"/>
      <c r="N4266" s="6"/>
      <c r="O4266" s="6"/>
      <c r="P4266" s="6"/>
      <c r="Q4266" s="6"/>
      <c r="R4266" s="6"/>
      <c r="S4266" s="6"/>
      <c r="T4266" s="6"/>
    </row>
    <row r="4267" spans="6:20" x14ac:dyDescent="0.2">
      <c r="F4267" s="6"/>
      <c r="G4267" s="6"/>
      <c r="H4267" s="6"/>
      <c r="I4267" s="6"/>
      <c r="J4267" s="6"/>
      <c r="K4267" s="6"/>
      <c r="L4267" s="6"/>
      <c r="M4267" s="6"/>
      <c r="N4267" s="6"/>
      <c r="O4267" s="6"/>
      <c r="P4267" s="6"/>
      <c r="Q4267" s="6"/>
      <c r="R4267" s="6"/>
      <c r="S4267" s="6"/>
      <c r="T4267" s="6"/>
    </row>
    <row r="4268" spans="6:20" x14ac:dyDescent="0.2">
      <c r="F4268" s="6"/>
      <c r="G4268" s="6"/>
      <c r="H4268" s="6"/>
      <c r="I4268" s="6"/>
      <c r="J4268" s="6"/>
      <c r="K4268" s="6"/>
      <c r="L4268" s="6"/>
      <c r="M4268" s="6"/>
      <c r="N4268" s="6"/>
      <c r="O4268" s="6"/>
      <c r="P4268" s="6"/>
      <c r="Q4268" s="6"/>
      <c r="R4268" s="6"/>
      <c r="S4268" s="6"/>
      <c r="T4268" s="6"/>
    </row>
    <row r="4269" spans="6:20" x14ac:dyDescent="0.2">
      <c r="F4269" s="6"/>
      <c r="G4269" s="6"/>
      <c r="H4269" s="6"/>
      <c r="I4269" s="6"/>
      <c r="J4269" s="6"/>
      <c r="K4269" s="6"/>
      <c r="L4269" s="6"/>
      <c r="M4269" s="6"/>
      <c r="N4269" s="6"/>
      <c r="O4269" s="6"/>
      <c r="P4269" s="6"/>
      <c r="Q4269" s="6"/>
      <c r="R4269" s="6"/>
      <c r="S4269" s="6"/>
      <c r="T4269" s="6"/>
    </row>
    <row r="4270" spans="6:20" x14ac:dyDescent="0.2">
      <c r="F4270" s="6"/>
      <c r="G4270" s="6"/>
      <c r="H4270" s="6"/>
      <c r="I4270" s="6"/>
      <c r="J4270" s="6"/>
      <c r="K4270" s="6"/>
      <c r="L4270" s="6"/>
      <c r="M4270" s="6"/>
      <c r="N4270" s="6"/>
      <c r="O4270" s="6"/>
      <c r="P4270" s="6"/>
      <c r="Q4270" s="6"/>
      <c r="R4270" s="6"/>
      <c r="S4270" s="6"/>
      <c r="T4270" s="6"/>
    </row>
    <row r="4271" spans="6:20" x14ac:dyDescent="0.2">
      <c r="F4271" s="6"/>
      <c r="G4271" s="6"/>
      <c r="H4271" s="6"/>
      <c r="I4271" s="6"/>
      <c r="J4271" s="6"/>
      <c r="K4271" s="6"/>
      <c r="L4271" s="6"/>
      <c r="M4271" s="6"/>
      <c r="N4271" s="6"/>
      <c r="O4271" s="6"/>
      <c r="P4271" s="6"/>
      <c r="Q4271" s="6"/>
      <c r="R4271" s="6"/>
      <c r="S4271" s="6"/>
      <c r="T4271" s="6"/>
    </row>
    <row r="4272" spans="6:20" x14ac:dyDescent="0.2">
      <c r="F4272" s="6"/>
      <c r="G4272" s="6"/>
      <c r="H4272" s="6"/>
      <c r="I4272" s="6"/>
      <c r="J4272" s="6"/>
      <c r="K4272" s="6"/>
      <c r="L4272" s="6"/>
      <c r="M4272" s="6"/>
      <c r="N4272" s="6"/>
      <c r="O4272" s="6"/>
      <c r="P4272" s="6"/>
      <c r="Q4272" s="6"/>
      <c r="R4272" s="6"/>
      <c r="S4272" s="6"/>
      <c r="T4272" s="6"/>
    </row>
    <row r="4273" spans="6:20" x14ac:dyDescent="0.2">
      <c r="F4273" s="6"/>
      <c r="G4273" s="6"/>
      <c r="H4273" s="6"/>
      <c r="I4273" s="6"/>
      <c r="J4273" s="6"/>
      <c r="K4273" s="6"/>
      <c r="L4273" s="6"/>
      <c r="M4273" s="6"/>
      <c r="N4273" s="6"/>
      <c r="O4273" s="6"/>
      <c r="P4273" s="6"/>
      <c r="Q4273" s="6"/>
      <c r="R4273" s="6"/>
      <c r="S4273" s="6"/>
      <c r="T4273" s="6"/>
    </row>
    <row r="4274" spans="6:20" x14ac:dyDescent="0.2">
      <c r="F4274" s="6"/>
      <c r="G4274" s="6"/>
      <c r="H4274" s="6"/>
      <c r="I4274" s="6"/>
      <c r="J4274" s="6"/>
      <c r="K4274" s="6"/>
      <c r="L4274" s="6"/>
      <c r="M4274" s="6"/>
      <c r="N4274" s="6"/>
      <c r="O4274" s="6"/>
      <c r="P4274" s="6"/>
      <c r="Q4274" s="6"/>
      <c r="R4274" s="6"/>
      <c r="S4274" s="6"/>
      <c r="T4274" s="6"/>
    </row>
    <row r="4275" spans="6:20" x14ac:dyDescent="0.2">
      <c r="F4275" s="6"/>
      <c r="G4275" s="6"/>
      <c r="H4275" s="6"/>
      <c r="I4275" s="6"/>
      <c r="J4275" s="6"/>
      <c r="K4275" s="6"/>
      <c r="L4275" s="6"/>
      <c r="M4275" s="6"/>
      <c r="N4275" s="6"/>
      <c r="O4275" s="6"/>
      <c r="P4275" s="6"/>
      <c r="Q4275" s="6"/>
      <c r="R4275" s="6"/>
      <c r="S4275" s="6"/>
      <c r="T4275" s="6"/>
    </row>
    <row r="4276" spans="6:20" x14ac:dyDescent="0.2">
      <c r="F4276" s="6"/>
      <c r="G4276" s="6"/>
      <c r="H4276" s="6"/>
      <c r="I4276" s="6"/>
      <c r="J4276" s="6"/>
      <c r="K4276" s="6"/>
      <c r="L4276" s="6"/>
      <c r="M4276" s="6"/>
      <c r="N4276" s="6"/>
      <c r="O4276" s="6"/>
      <c r="P4276" s="6"/>
      <c r="Q4276" s="6"/>
      <c r="R4276" s="6"/>
      <c r="S4276" s="6"/>
      <c r="T4276" s="6"/>
    </row>
    <row r="4277" spans="6:20" x14ac:dyDescent="0.2">
      <c r="F4277" s="6"/>
      <c r="G4277" s="6"/>
      <c r="H4277" s="6"/>
      <c r="I4277" s="6"/>
      <c r="J4277" s="6"/>
      <c r="K4277" s="6"/>
      <c r="L4277" s="6"/>
      <c r="M4277" s="6"/>
      <c r="N4277" s="6"/>
      <c r="O4277" s="6"/>
      <c r="P4277" s="6"/>
      <c r="Q4277" s="6"/>
      <c r="R4277" s="6"/>
      <c r="S4277" s="6"/>
      <c r="T4277" s="6"/>
    </row>
    <row r="4278" spans="6:20" x14ac:dyDescent="0.2">
      <c r="F4278" s="6"/>
      <c r="G4278" s="6"/>
      <c r="H4278" s="6"/>
      <c r="I4278" s="6"/>
      <c r="J4278" s="6"/>
      <c r="K4278" s="6"/>
      <c r="L4278" s="6"/>
      <c r="M4278" s="6"/>
      <c r="N4278" s="6"/>
      <c r="O4278" s="6"/>
      <c r="P4278" s="6"/>
      <c r="Q4278" s="6"/>
      <c r="R4278" s="6"/>
      <c r="S4278" s="6"/>
      <c r="T4278" s="6"/>
    </row>
    <row r="4279" spans="6:20" x14ac:dyDescent="0.2">
      <c r="F4279" s="6"/>
      <c r="G4279" s="6"/>
      <c r="H4279" s="6"/>
      <c r="I4279" s="6"/>
      <c r="J4279" s="6"/>
      <c r="K4279" s="6"/>
      <c r="L4279" s="6"/>
      <c r="M4279" s="6"/>
      <c r="N4279" s="6"/>
      <c r="O4279" s="6"/>
      <c r="P4279" s="6"/>
      <c r="Q4279" s="6"/>
      <c r="R4279" s="6"/>
      <c r="S4279" s="6"/>
      <c r="T4279" s="6"/>
    </row>
    <row r="4280" spans="6:20" x14ac:dyDescent="0.2">
      <c r="F4280" s="6"/>
      <c r="G4280" s="6"/>
      <c r="H4280" s="6"/>
      <c r="I4280" s="6"/>
      <c r="J4280" s="6"/>
      <c r="K4280" s="6"/>
      <c r="L4280" s="6"/>
      <c r="M4280" s="6"/>
      <c r="N4280" s="6"/>
      <c r="O4280" s="6"/>
      <c r="P4280" s="6"/>
      <c r="Q4280" s="6"/>
      <c r="R4280" s="6"/>
      <c r="S4280" s="6"/>
      <c r="T4280" s="6"/>
    </row>
    <row r="4281" spans="6:20" x14ac:dyDescent="0.2">
      <c r="F4281" s="6"/>
      <c r="G4281" s="6"/>
      <c r="H4281" s="6"/>
      <c r="I4281" s="6"/>
      <c r="J4281" s="6"/>
      <c r="K4281" s="6"/>
      <c r="L4281" s="6"/>
      <c r="M4281" s="6"/>
      <c r="N4281" s="6"/>
      <c r="O4281" s="6"/>
      <c r="P4281" s="6"/>
      <c r="Q4281" s="6"/>
      <c r="R4281" s="6"/>
      <c r="S4281" s="6"/>
      <c r="T4281" s="6"/>
    </row>
    <row r="4282" spans="6:20" x14ac:dyDescent="0.2">
      <c r="F4282" s="6"/>
      <c r="G4282" s="6"/>
      <c r="H4282" s="6"/>
      <c r="I4282" s="6"/>
      <c r="J4282" s="6"/>
      <c r="K4282" s="6"/>
      <c r="L4282" s="6"/>
      <c r="M4282" s="6"/>
      <c r="N4282" s="6"/>
      <c r="O4282" s="6"/>
      <c r="P4282" s="6"/>
      <c r="Q4282" s="6"/>
      <c r="R4282" s="6"/>
      <c r="S4282" s="6"/>
      <c r="T4282" s="6"/>
    </row>
    <row r="4283" spans="6:20" x14ac:dyDescent="0.2">
      <c r="F4283" s="6"/>
      <c r="G4283" s="6"/>
      <c r="H4283" s="6"/>
      <c r="I4283" s="6"/>
      <c r="J4283" s="6"/>
      <c r="K4283" s="6"/>
      <c r="L4283" s="6"/>
      <c r="M4283" s="6"/>
      <c r="N4283" s="6"/>
      <c r="O4283" s="6"/>
      <c r="P4283" s="6"/>
      <c r="Q4283" s="6"/>
      <c r="R4283" s="6"/>
      <c r="S4283" s="6"/>
      <c r="T4283" s="6"/>
    </row>
    <row r="4284" spans="6:20" x14ac:dyDescent="0.2">
      <c r="F4284" s="6"/>
      <c r="G4284" s="6"/>
      <c r="H4284" s="6"/>
      <c r="I4284" s="6"/>
      <c r="J4284" s="6"/>
      <c r="K4284" s="6"/>
      <c r="L4284" s="6"/>
      <c r="M4284" s="6"/>
      <c r="N4284" s="6"/>
      <c r="O4284" s="6"/>
      <c r="P4284" s="6"/>
      <c r="Q4284" s="6"/>
      <c r="R4284" s="6"/>
      <c r="S4284" s="6"/>
      <c r="T4284" s="6"/>
    </row>
    <row r="4285" spans="6:20" x14ac:dyDescent="0.2">
      <c r="F4285" s="6"/>
      <c r="G4285" s="6"/>
      <c r="H4285" s="6"/>
      <c r="I4285" s="6"/>
      <c r="J4285" s="6"/>
      <c r="K4285" s="6"/>
      <c r="L4285" s="6"/>
      <c r="M4285" s="6"/>
      <c r="N4285" s="6"/>
      <c r="O4285" s="6"/>
      <c r="P4285" s="6"/>
      <c r="Q4285" s="6"/>
      <c r="R4285" s="6"/>
      <c r="S4285" s="6"/>
      <c r="T4285" s="6"/>
    </row>
    <row r="4286" spans="6:20" x14ac:dyDescent="0.2">
      <c r="F4286" s="6"/>
      <c r="G4286" s="6"/>
      <c r="H4286" s="6"/>
      <c r="I4286" s="6"/>
      <c r="J4286" s="6"/>
      <c r="K4286" s="6"/>
      <c r="L4286" s="6"/>
      <c r="M4286" s="6"/>
      <c r="N4286" s="6"/>
      <c r="O4286" s="6"/>
      <c r="P4286" s="6"/>
      <c r="Q4286" s="6"/>
      <c r="R4286" s="6"/>
      <c r="S4286" s="6"/>
      <c r="T4286" s="6"/>
    </row>
    <row r="4287" spans="6:20" x14ac:dyDescent="0.2">
      <c r="F4287" s="6"/>
      <c r="G4287" s="6"/>
      <c r="H4287" s="6"/>
      <c r="I4287" s="6"/>
      <c r="J4287" s="6"/>
      <c r="K4287" s="6"/>
      <c r="L4287" s="6"/>
      <c r="M4287" s="6"/>
      <c r="N4287" s="6"/>
      <c r="O4287" s="6"/>
      <c r="P4287" s="6"/>
      <c r="Q4287" s="6"/>
      <c r="R4287" s="6"/>
      <c r="S4287" s="6"/>
      <c r="T4287" s="6"/>
    </row>
    <row r="4288" spans="6:20" x14ac:dyDescent="0.2">
      <c r="F4288" s="6"/>
      <c r="G4288" s="6"/>
      <c r="H4288" s="6"/>
      <c r="I4288" s="6"/>
      <c r="J4288" s="6"/>
      <c r="K4288" s="6"/>
      <c r="L4288" s="6"/>
      <c r="M4288" s="6"/>
      <c r="N4288" s="6"/>
      <c r="O4288" s="6"/>
      <c r="P4288" s="6"/>
      <c r="Q4288" s="6"/>
      <c r="R4288" s="6"/>
      <c r="S4288" s="6"/>
      <c r="T4288" s="6"/>
    </row>
    <row r="4289" spans="6:20" x14ac:dyDescent="0.2">
      <c r="F4289" s="6"/>
      <c r="G4289" s="6"/>
      <c r="H4289" s="6"/>
      <c r="I4289" s="6"/>
      <c r="J4289" s="6"/>
      <c r="K4289" s="6"/>
      <c r="L4289" s="6"/>
      <c r="M4289" s="6"/>
      <c r="N4289" s="6"/>
      <c r="O4289" s="6"/>
      <c r="P4289" s="6"/>
      <c r="Q4289" s="6"/>
      <c r="R4289" s="6"/>
      <c r="S4289" s="6"/>
      <c r="T4289" s="6"/>
    </row>
    <row r="4290" spans="6:20" x14ac:dyDescent="0.2">
      <c r="F4290" s="6"/>
      <c r="G4290" s="6"/>
      <c r="H4290" s="6"/>
      <c r="I4290" s="6"/>
      <c r="J4290" s="6"/>
      <c r="K4290" s="6"/>
      <c r="L4290" s="6"/>
      <c r="M4290" s="6"/>
      <c r="N4290" s="6"/>
      <c r="O4290" s="6"/>
      <c r="P4290" s="6"/>
      <c r="Q4290" s="6"/>
      <c r="R4290" s="6"/>
      <c r="S4290" s="6"/>
      <c r="T4290" s="6"/>
    </row>
    <row r="4291" spans="6:20" x14ac:dyDescent="0.2">
      <c r="F4291" s="6"/>
      <c r="G4291" s="6"/>
      <c r="H4291" s="6"/>
      <c r="I4291" s="6"/>
      <c r="J4291" s="6"/>
      <c r="K4291" s="6"/>
      <c r="L4291" s="6"/>
      <c r="M4291" s="6"/>
      <c r="N4291" s="6"/>
      <c r="O4291" s="6"/>
      <c r="P4291" s="6"/>
      <c r="Q4291" s="6"/>
      <c r="R4291" s="6"/>
      <c r="S4291" s="6"/>
      <c r="T4291" s="6"/>
    </row>
    <row r="4292" spans="6:20" x14ac:dyDescent="0.2">
      <c r="F4292" s="6"/>
      <c r="G4292" s="6"/>
      <c r="H4292" s="6"/>
      <c r="I4292" s="6"/>
      <c r="J4292" s="6"/>
      <c r="K4292" s="6"/>
      <c r="L4292" s="6"/>
      <c r="M4292" s="6"/>
      <c r="N4292" s="6"/>
      <c r="O4292" s="6"/>
      <c r="P4292" s="6"/>
      <c r="Q4292" s="6"/>
      <c r="R4292" s="6"/>
      <c r="S4292" s="6"/>
      <c r="T4292" s="6"/>
    </row>
    <row r="4293" spans="6:20" x14ac:dyDescent="0.2">
      <c r="F4293" s="6"/>
      <c r="G4293" s="6"/>
      <c r="H4293" s="6"/>
      <c r="I4293" s="6"/>
      <c r="J4293" s="6"/>
      <c r="K4293" s="6"/>
      <c r="L4293" s="6"/>
      <c r="M4293" s="6"/>
      <c r="N4293" s="6"/>
      <c r="O4293" s="6"/>
      <c r="P4293" s="6"/>
      <c r="Q4293" s="6"/>
      <c r="R4293" s="6"/>
      <c r="S4293" s="6"/>
      <c r="T4293" s="6"/>
    </row>
    <row r="4294" spans="6:20" x14ac:dyDescent="0.2">
      <c r="F4294" s="6"/>
      <c r="G4294" s="6"/>
      <c r="H4294" s="6"/>
      <c r="I4294" s="6"/>
      <c r="J4294" s="6"/>
      <c r="K4294" s="6"/>
      <c r="L4294" s="6"/>
      <c r="M4294" s="6"/>
      <c r="N4294" s="6"/>
      <c r="O4294" s="6"/>
      <c r="P4294" s="6"/>
      <c r="Q4294" s="6"/>
      <c r="R4294" s="6"/>
      <c r="S4294" s="6"/>
      <c r="T4294" s="6"/>
    </row>
    <row r="4295" spans="6:20" x14ac:dyDescent="0.2">
      <c r="F4295" s="6"/>
      <c r="G4295" s="6"/>
      <c r="H4295" s="6"/>
      <c r="I4295" s="6"/>
      <c r="J4295" s="6"/>
      <c r="K4295" s="6"/>
      <c r="L4295" s="6"/>
      <c r="M4295" s="6"/>
      <c r="N4295" s="6"/>
      <c r="O4295" s="6"/>
      <c r="P4295" s="6"/>
      <c r="Q4295" s="6"/>
      <c r="R4295" s="6"/>
      <c r="S4295" s="6"/>
      <c r="T4295" s="6"/>
    </row>
    <row r="4296" spans="6:20" x14ac:dyDescent="0.2">
      <c r="F4296" s="6"/>
      <c r="G4296" s="6"/>
      <c r="H4296" s="6"/>
      <c r="I4296" s="6"/>
      <c r="J4296" s="6"/>
      <c r="K4296" s="6"/>
      <c r="L4296" s="6"/>
      <c r="M4296" s="6"/>
      <c r="N4296" s="6"/>
      <c r="O4296" s="6"/>
      <c r="P4296" s="6"/>
      <c r="Q4296" s="6"/>
      <c r="R4296" s="6"/>
      <c r="S4296" s="6"/>
      <c r="T4296" s="6"/>
    </row>
    <row r="4297" spans="6:20" x14ac:dyDescent="0.2">
      <c r="F4297" s="6"/>
      <c r="G4297" s="6"/>
      <c r="H4297" s="6"/>
      <c r="I4297" s="6"/>
      <c r="J4297" s="6"/>
      <c r="K4297" s="6"/>
      <c r="L4297" s="6"/>
      <c r="M4297" s="6"/>
      <c r="N4297" s="6"/>
      <c r="O4297" s="6"/>
      <c r="P4297" s="6"/>
      <c r="Q4297" s="6"/>
      <c r="R4297" s="6"/>
      <c r="S4297" s="6"/>
      <c r="T4297" s="6"/>
    </row>
    <row r="4298" spans="6:20" x14ac:dyDescent="0.2">
      <c r="F4298" s="6"/>
      <c r="G4298" s="6"/>
      <c r="H4298" s="6"/>
      <c r="I4298" s="6"/>
      <c r="J4298" s="6"/>
      <c r="K4298" s="6"/>
      <c r="L4298" s="6"/>
      <c r="M4298" s="6"/>
      <c r="N4298" s="6"/>
      <c r="O4298" s="6"/>
      <c r="P4298" s="6"/>
      <c r="Q4298" s="6"/>
      <c r="R4298" s="6"/>
      <c r="S4298" s="6"/>
      <c r="T4298" s="6"/>
    </row>
    <row r="4299" spans="6:20" x14ac:dyDescent="0.2">
      <c r="F4299" s="6"/>
      <c r="G4299" s="6"/>
      <c r="H4299" s="6"/>
      <c r="I4299" s="6"/>
      <c r="J4299" s="6"/>
      <c r="K4299" s="6"/>
      <c r="L4299" s="6"/>
      <c r="M4299" s="6"/>
      <c r="N4299" s="6"/>
      <c r="O4299" s="6"/>
      <c r="P4299" s="6"/>
      <c r="Q4299" s="6"/>
      <c r="R4299" s="6"/>
      <c r="S4299" s="6"/>
      <c r="T4299" s="6"/>
    </row>
    <row r="4300" spans="6:20" x14ac:dyDescent="0.2">
      <c r="F4300" s="6"/>
      <c r="G4300" s="6"/>
      <c r="H4300" s="6"/>
      <c r="I4300" s="6"/>
      <c r="J4300" s="6"/>
      <c r="K4300" s="6"/>
      <c r="L4300" s="6"/>
      <c r="M4300" s="6"/>
      <c r="N4300" s="6"/>
      <c r="O4300" s="6"/>
      <c r="P4300" s="6"/>
      <c r="Q4300" s="6"/>
      <c r="R4300" s="6"/>
      <c r="S4300" s="6"/>
      <c r="T4300" s="6"/>
    </row>
    <row r="4301" spans="6:20" x14ac:dyDescent="0.2">
      <c r="F4301" s="6"/>
      <c r="G4301" s="6"/>
      <c r="H4301" s="6"/>
      <c r="I4301" s="6"/>
      <c r="J4301" s="6"/>
      <c r="K4301" s="6"/>
      <c r="L4301" s="6"/>
      <c r="M4301" s="6"/>
      <c r="N4301" s="6"/>
      <c r="O4301" s="6"/>
      <c r="P4301" s="6"/>
      <c r="Q4301" s="6"/>
      <c r="R4301" s="6"/>
      <c r="S4301" s="6"/>
      <c r="T4301" s="6"/>
    </row>
    <row r="4302" spans="6:20" x14ac:dyDescent="0.2">
      <c r="F4302" s="6"/>
      <c r="G4302" s="6"/>
      <c r="H4302" s="6"/>
      <c r="I4302" s="6"/>
      <c r="J4302" s="6"/>
      <c r="K4302" s="6"/>
      <c r="L4302" s="6"/>
      <c r="M4302" s="6"/>
      <c r="N4302" s="6"/>
      <c r="O4302" s="6"/>
      <c r="P4302" s="6"/>
      <c r="Q4302" s="6"/>
      <c r="R4302" s="6"/>
      <c r="S4302" s="6"/>
      <c r="T4302" s="6"/>
    </row>
    <row r="4303" spans="6:20" x14ac:dyDescent="0.2">
      <c r="F4303" s="6"/>
      <c r="G4303" s="6"/>
      <c r="H4303" s="6"/>
      <c r="I4303" s="6"/>
      <c r="J4303" s="6"/>
      <c r="K4303" s="6"/>
      <c r="L4303" s="6"/>
      <c r="M4303" s="6"/>
      <c r="N4303" s="6"/>
      <c r="O4303" s="6"/>
      <c r="P4303" s="6"/>
      <c r="Q4303" s="6"/>
      <c r="R4303" s="6"/>
      <c r="S4303" s="6"/>
      <c r="T4303" s="6"/>
    </row>
    <row r="4304" spans="6:20" x14ac:dyDescent="0.2">
      <c r="F4304" s="6"/>
      <c r="G4304" s="6"/>
      <c r="H4304" s="6"/>
      <c r="I4304" s="6"/>
      <c r="J4304" s="6"/>
      <c r="K4304" s="6"/>
      <c r="L4304" s="6"/>
      <c r="M4304" s="6"/>
      <c r="N4304" s="6"/>
      <c r="O4304" s="6"/>
      <c r="P4304" s="6"/>
      <c r="Q4304" s="6"/>
      <c r="R4304" s="6"/>
      <c r="S4304" s="6"/>
      <c r="T4304" s="6"/>
    </row>
    <row r="4305" spans="6:20" x14ac:dyDescent="0.2">
      <c r="F4305" s="6"/>
      <c r="G4305" s="6"/>
      <c r="H4305" s="6"/>
      <c r="I4305" s="6"/>
      <c r="J4305" s="6"/>
      <c r="K4305" s="6"/>
      <c r="L4305" s="6"/>
      <c r="M4305" s="6"/>
      <c r="N4305" s="6"/>
      <c r="O4305" s="6"/>
      <c r="P4305" s="6"/>
      <c r="Q4305" s="6"/>
      <c r="R4305" s="6"/>
      <c r="S4305" s="6"/>
      <c r="T4305" s="6"/>
    </row>
    <row r="4306" spans="6:20" x14ac:dyDescent="0.2">
      <c r="F4306" s="6"/>
      <c r="G4306" s="6"/>
      <c r="H4306" s="6"/>
      <c r="I4306" s="6"/>
      <c r="J4306" s="6"/>
      <c r="K4306" s="6"/>
      <c r="L4306" s="6"/>
      <c r="M4306" s="6"/>
      <c r="N4306" s="6"/>
      <c r="O4306" s="6"/>
      <c r="P4306" s="6"/>
      <c r="Q4306" s="6"/>
      <c r="R4306" s="6"/>
      <c r="S4306" s="6"/>
      <c r="T4306" s="6"/>
    </row>
    <row r="4307" spans="6:20" x14ac:dyDescent="0.2">
      <c r="F4307" s="6"/>
      <c r="G4307" s="6"/>
      <c r="H4307" s="6"/>
      <c r="I4307" s="6"/>
      <c r="J4307" s="6"/>
      <c r="K4307" s="6"/>
      <c r="L4307" s="6"/>
      <c r="M4307" s="6"/>
      <c r="N4307" s="6"/>
      <c r="O4307" s="6"/>
      <c r="P4307" s="6"/>
      <c r="Q4307" s="6"/>
      <c r="R4307" s="6"/>
      <c r="S4307" s="6"/>
      <c r="T4307" s="6"/>
    </row>
    <row r="4308" spans="6:20" x14ac:dyDescent="0.2">
      <c r="F4308" s="6"/>
      <c r="G4308" s="6"/>
      <c r="H4308" s="6"/>
      <c r="I4308" s="6"/>
      <c r="J4308" s="6"/>
      <c r="K4308" s="6"/>
      <c r="L4308" s="6"/>
      <c r="M4308" s="6"/>
      <c r="N4308" s="6"/>
      <c r="O4308" s="6"/>
      <c r="P4308" s="6"/>
      <c r="Q4308" s="6"/>
      <c r="R4308" s="6"/>
      <c r="S4308" s="6"/>
      <c r="T4308" s="6"/>
    </row>
    <row r="4309" spans="6:20" x14ac:dyDescent="0.2">
      <c r="F4309" s="6"/>
      <c r="G4309" s="6"/>
      <c r="H4309" s="6"/>
      <c r="I4309" s="6"/>
      <c r="J4309" s="6"/>
      <c r="K4309" s="6"/>
      <c r="L4309" s="6"/>
      <c r="M4309" s="6"/>
      <c r="N4309" s="6"/>
      <c r="O4309" s="6"/>
      <c r="P4309" s="6"/>
      <c r="Q4309" s="6"/>
      <c r="R4309" s="6"/>
      <c r="S4309" s="6"/>
      <c r="T4309" s="6"/>
    </row>
    <row r="4310" spans="6:20" x14ac:dyDescent="0.2">
      <c r="F4310" s="6"/>
      <c r="G4310" s="6"/>
      <c r="H4310" s="6"/>
      <c r="I4310" s="6"/>
      <c r="J4310" s="6"/>
      <c r="K4310" s="6"/>
      <c r="L4310" s="6"/>
      <c r="M4310" s="6"/>
      <c r="N4310" s="6"/>
      <c r="O4310" s="6"/>
      <c r="P4310" s="6"/>
      <c r="Q4310" s="6"/>
      <c r="R4310" s="6"/>
      <c r="S4310" s="6"/>
      <c r="T4310" s="6"/>
    </row>
    <row r="4311" spans="6:20" x14ac:dyDescent="0.2">
      <c r="F4311" s="6"/>
      <c r="G4311" s="6"/>
      <c r="H4311" s="6"/>
      <c r="I4311" s="6"/>
      <c r="J4311" s="6"/>
      <c r="K4311" s="6"/>
      <c r="L4311" s="6"/>
      <c r="M4311" s="6"/>
      <c r="N4311" s="6"/>
      <c r="O4311" s="6"/>
      <c r="P4311" s="6"/>
      <c r="Q4311" s="6"/>
      <c r="R4311" s="6"/>
      <c r="S4311" s="6"/>
      <c r="T4311" s="6"/>
    </row>
    <row r="4312" spans="6:20" x14ac:dyDescent="0.2">
      <c r="F4312" s="6"/>
      <c r="G4312" s="6"/>
      <c r="H4312" s="6"/>
      <c r="I4312" s="6"/>
      <c r="J4312" s="6"/>
      <c r="K4312" s="6"/>
      <c r="L4312" s="6"/>
      <c r="M4312" s="6"/>
      <c r="N4312" s="6"/>
      <c r="O4312" s="6"/>
      <c r="P4312" s="6"/>
      <c r="Q4312" s="6"/>
      <c r="R4312" s="6"/>
      <c r="S4312" s="6"/>
      <c r="T4312" s="6"/>
    </row>
    <row r="4313" spans="6:20" x14ac:dyDescent="0.2">
      <c r="F4313" s="6"/>
      <c r="G4313" s="6"/>
      <c r="H4313" s="6"/>
      <c r="I4313" s="6"/>
      <c r="J4313" s="6"/>
      <c r="K4313" s="6"/>
      <c r="L4313" s="6"/>
      <c r="M4313" s="6"/>
      <c r="N4313" s="6"/>
      <c r="O4313" s="6"/>
      <c r="P4313" s="6"/>
      <c r="Q4313" s="6"/>
      <c r="R4313" s="6"/>
      <c r="S4313" s="6"/>
      <c r="T4313" s="6"/>
    </row>
    <row r="4314" spans="6:20" x14ac:dyDescent="0.2">
      <c r="F4314" s="6"/>
      <c r="G4314" s="6"/>
      <c r="H4314" s="6"/>
      <c r="I4314" s="6"/>
      <c r="J4314" s="6"/>
      <c r="K4314" s="6"/>
      <c r="L4314" s="6"/>
      <c r="M4314" s="6"/>
      <c r="N4314" s="6"/>
      <c r="O4314" s="6"/>
      <c r="P4314" s="6"/>
      <c r="Q4314" s="6"/>
      <c r="R4314" s="6"/>
      <c r="S4314" s="6"/>
      <c r="T4314" s="6"/>
    </row>
    <row r="4315" spans="6:20" x14ac:dyDescent="0.2">
      <c r="F4315" s="6"/>
      <c r="G4315" s="6"/>
      <c r="H4315" s="6"/>
      <c r="I4315" s="6"/>
      <c r="J4315" s="6"/>
      <c r="K4315" s="6"/>
      <c r="L4315" s="6"/>
      <c r="M4315" s="6"/>
      <c r="N4315" s="6"/>
      <c r="O4315" s="6"/>
      <c r="P4315" s="6"/>
      <c r="Q4315" s="6"/>
      <c r="R4315" s="6"/>
      <c r="S4315" s="6"/>
      <c r="T4315" s="6"/>
    </row>
    <row r="4316" spans="6:20" x14ac:dyDescent="0.2">
      <c r="F4316" s="6"/>
      <c r="G4316" s="6"/>
      <c r="H4316" s="6"/>
      <c r="I4316" s="6"/>
      <c r="J4316" s="6"/>
      <c r="K4316" s="6"/>
      <c r="L4316" s="6"/>
      <c r="M4316" s="6"/>
      <c r="N4316" s="6"/>
      <c r="O4316" s="6"/>
      <c r="P4316" s="6"/>
      <c r="Q4316" s="6"/>
      <c r="R4316" s="6"/>
      <c r="S4316" s="6"/>
      <c r="T4316" s="6"/>
    </row>
    <row r="4317" spans="6:20" x14ac:dyDescent="0.2">
      <c r="F4317" s="6"/>
      <c r="G4317" s="6"/>
      <c r="H4317" s="6"/>
      <c r="I4317" s="6"/>
      <c r="J4317" s="6"/>
      <c r="K4317" s="6"/>
      <c r="L4317" s="6"/>
      <c r="M4317" s="6"/>
      <c r="N4317" s="6"/>
      <c r="O4317" s="6"/>
      <c r="P4317" s="6"/>
      <c r="Q4317" s="6"/>
      <c r="R4317" s="6"/>
      <c r="S4317" s="6"/>
      <c r="T4317" s="6"/>
    </row>
    <row r="4318" spans="6:20" x14ac:dyDescent="0.2">
      <c r="F4318" s="6"/>
      <c r="G4318" s="6"/>
      <c r="H4318" s="6"/>
      <c r="I4318" s="6"/>
      <c r="J4318" s="6"/>
      <c r="K4318" s="6"/>
      <c r="L4318" s="6"/>
      <c r="M4318" s="6"/>
      <c r="N4318" s="6"/>
      <c r="O4318" s="6"/>
      <c r="P4318" s="6"/>
      <c r="Q4318" s="6"/>
      <c r="R4318" s="6"/>
      <c r="S4318" s="6"/>
      <c r="T4318" s="6"/>
    </row>
    <row r="4319" spans="6:20" x14ac:dyDescent="0.2">
      <c r="F4319" s="6"/>
      <c r="G4319" s="6"/>
      <c r="H4319" s="6"/>
      <c r="I4319" s="6"/>
      <c r="J4319" s="6"/>
      <c r="K4319" s="6"/>
      <c r="L4319" s="6"/>
      <c r="M4319" s="6"/>
      <c r="N4319" s="6"/>
      <c r="O4319" s="6"/>
      <c r="P4319" s="6"/>
      <c r="Q4319" s="6"/>
      <c r="R4319" s="6"/>
      <c r="S4319" s="6"/>
      <c r="T4319" s="6"/>
    </row>
    <row r="4320" spans="6:20" x14ac:dyDescent="0.2">
      <c r="F4320" s="6"/>
      <c r="G4320" s="6"/>
      <c r="H4320" s="6"/>
      <c r="I4320" s="6"/>
      <c r="J4320" s="6"/>
      <c r="K4320" s="6"/>
      <c r="L4320" s="6"/>
      <c r="M4320" s="6"/>
      <c r="N4320" s="6"/>
      <c r="O4320" s="6"/>
      <c r="P4320" s="6"/>
      <c r="Q4320" s="6"/>
      <c r="R4320" s="6"/>
      <c r="S4320" s="6"/>
      <c r="T4320" s="6"/>
    </row>
    <row r="4321" spans="6:20" x14ac:dyDescent="0.2">
      <c r="F4321" s="6"/>
      <c r="G4321" s="6"/>
      <c r="H4321" s="6"/>
      <c r="I4321" s="6"/>
      <c r="J4321" s="6"/>
      <c r="K4321" s="6"/>
      <c r="L4321" s="6"/>
      <c r="M4321" s="6"/>
      <c r="N4321" s="6"/>
      <c r="O4321" s="6"/>
      <c r="P4321" s="6"/>
      <c r="Q4321" s="6"/>
      <c r="R4321" s="6"/>
      <c r="S4321" s="6"/>
      <c r="T4321" s="6"/>
    </row>
    <row r="4322" spans="6:20" x14ac:dyDescent="0.2">
      <c r="F4322" s="6"/>
      <c r="G4322" s="6"/>
      <c r="H4322" s="6"/>
      <c r="I4322" s="6"/>
      <c r="J4322" s="6"/>
      <c r="K4322" s="6"/>
      <c r="L4322" s="6"/>
      <c r="M4322" s="6"/>
      <c r="N4322" s="6"/>
      <c r="O4322" s="6"/>
      <c r="P4322" s="6"/>
      <c r="Q4322" s="6"/>
      <c r="R4322" s="6"/>
      <c r="S4322" s="6"/>
      <c r="T4322" s="6"/>
    </row>
    <row r="4323" spans="6:20" x14ac:dyDescent="0.2">
      <c r="F4323" s="6"/>
      <c r="G4323" s="6"/>
      <c r="H4323" s="6"/>
      <c r="I4323" s="6"/>
      <c r="J4323" s="6"/>
      <c r="K4323" s="6"/>
      <c r="L4323" s="6"/>
      <c r="M4323" s="6"/>
      <c r="N4323" s="6"/>
      <c r="O4323" s="6"/>
      <c r="P4323" s="6"/>
      <c r="Q4323" s="6"/>
      <c r="R4323" s="6"/>
      <c r="S4323" s="6"/>
      <c r="T4323" s="6"/>
    </row>
    <row r="4324" spans="6:20" x14ac:dyDescent="0.2">
      <c r="F4324" s="6"/>
      <c r="G4324" s="6"/>
      <c r="H4324" s="6"/>
      <c r="I4324" s="6"/>
      <c r="J4324" s="6"/>
      <c r="K4324" s="6"/>
      <c r="L4324" s="6"/>
      <c r="M4324" s="6"/>
      <c r="N4324" s="6"/>
      <c r="O4324" s="6"/>
      <c r="P4324" s="6"/>
      <c r="Q4324" s="6"/>
      <c r="R4324" s="6"/>
      <c r="S4324" s="6"/>
      <c r="T4324" s="6"/>
    </row>
    <row r="4325" spans="6:20" x14ac:dyDescent="0.2">
      <c r="F4325" s="6"/>
      <c r="G4325" s="6"/>
      <c r="H4325" s="6"/>
      <c r="I4325" s="6"/>
      <c r="J4325" s="6"/>
      <c r="K4325" s="6"/>
      <c r="L4325" s="6"/>
      <c r="M4325" s="6"/>
      <c r="N4325" s="6"/>
      <c r="O4325" s="6"/>
      <c r="P4325" s="6"/>
      <c r="Q4325" s="6"/>
      <c r="R4325" s="6"/>
      <c r="S4325" s="6"/>
      <c r="T4325" s="6"/>
    </row>
    <row r="4326" spans="6:20" x14ac:dyDescent="0.2">
      <c r="F4326" s="6"/>
      <c r="G4326" s="6"/>
      <c r="H4326" s="6"/>
      <c r="I4326" s="6"/>
      <c r="J4326" s="6"/>
      <c r="K4326" s="6"/>
      <c r="L4326" s="6"/>
      <c r="M4326" s="6"/>
      <c r="N4326" s="6"/>
      <c r="O4326" s="6"/>
      <c r="P4326" s="6"/>
      <c r="Q4326" s="6"/>
      <c r="R4326" s="6"/>
      <c r="S4326" s="6"/>
      <c r="T4326" s="6"/>
    </row>
    <row r="4327" spans="6:20" x14ac:dyDescent="0.2">
      <c r="F4327" s="6"/>
      <c r="G4327" s="6"/>
      <c r="H4327" s="6"/>
      <c r="I4327" s="6"/>
      <c r="J4327" s="6"/>
      <c r="K4327" s="6"/>
      <c r="L4327" s="6"/>
      <c r="M4327" s="6"/>
      <c r="N4327" s="6"/>
      <c r="O4327" s="6"/>
      <c r="P4327" s="6"/>
      <c r="Q4327" s="6"/>
      <c r="R4327" s="6"/>
      <c r="S4327" s="6"/>
      <c r="T4327" s="6"/>
    </row>
    <row r="4328" spans="6:20" x14ac:dyDescent="0.2">
      <c r="F4328" s="6"/>
      <c r="G4328" s="6"/>
      <c r="H4328" s="6"/>
      <c r="I4328" s="6"/>
      <c r="J4328" s="6"/>
      <c r="K4328" s="6"/>
      <c r="L4328" s="6"/>
      <c r="M4328" s="6"/>
      <c r="N4328" s="6"/>
      <c r="O4328" s="6"/>
      <c r="P4328" s="6"/>
      <c r="Q4328" s="6"/>
      <c r="R4328" s="6"/>
      <c r="S4328" s="6"/>
      <c r="T4328" s="6"/>
    </row>
    <row r="4329" spans="6:20" x14ac:dyDescent="0.2">
      <c r="F4329" s="6"/>
      <c r="G4329" s="6"/>
      <c r="H4329" s="6"/>
      <c r="I4329" s="6"/>
      <c r="J4329" s="6"/>
      <c r="K4329" s="6"/>
      <c r="L4329" s="6"/>
      <c r="M4329" s="6"/>
      <c r="N4329" s="6"/>
      <c r="O4329" s="6"/>
      <c r="P4329" s="6"/>
      <c r="Q4329" s="6"/>
      <c r="R4329" s="6"/>
      <c r="S4329" s="6"/>
      <c r="T4329" s="6"/>
    </row>
    <row r="4330" spans="6:20" x14ac:dyDescent="0.2">
      <c r="F4330" s="6"/>
      <c r="G4330" s="6"/>
      <c r="H4330" s="6"/>
      <c r="I4330" s="6"/>
      <c r="J4330" s="6"/>
      <c r="K4330" s="6"/>
      <c r="L4330" s="6"/>
      <c r="M4330" s="6"/>
      <c r="N4330" s="6"/>
      <c r="O4330" s="6"/>
      <c r="P4330" s="6"/>
      <c r="Q4330" s="6"/>
      <c r="R4330" s="6"/>
      <c r="S4330" s="6"/>
      <c r="T4330" s="6"/>
    </row>
    <row r="4331" spans="6:20" x14ac:dyDescent="0.2">
      <c r="F4331" s="6"/>
      <c r="G4331" s="6"/>
      <c r="H4331" s="6"/>
      <c r="I4331" s="6"/>
      <c r="J4331" s="6"/>
      <c r="K4331" s="6"/>
      <c r="L4331" s="6"/>
      <c r="M4331" s="6"/>
      <c r="N4331" s="6"/>
      <c r="O4331" s="6"/>
      <c r="P4331" s="6"/>
      <c r="Q4331" s="6"/>
      <c r="R4331" s="6"/>
      <c r="S4331" s="6"/>
      <c r="T4331" s="6"/>
    </row>
    <row r="4332" spans="6:20" x14ac:dyDescent="0.2">
      <c r="F4332" s="6"/>
      <c r="G4332" s="6"/>
      <c r="H4332" s="6"/>
      <c r="I4332" s="6"/>
      <c r="J4332" s="6"/>
      <c r="K4332" s="6"/>
      <c r="L4332" s="6"/>
      <c r="M4332" s="6"/>
      <c r="N4332" s="6"/>
      <c r="O4332" s="6"/>
      <c r="P4332" s="6"/>
      <c r="Q4332" s="6"/>
      <c r="R4332" s="6"/>
      <c r="S4332" s="6"/>
      <c r="T4332" s="6"/>
    </row>
    <row r="4333" spans="6:20" x14ac:dyDescent="0.2">
      <c r="F4333" s="6"/>
      <c r="G4333" s="6"/>
      <c r="H4333" s="6"/>
      <c r="I4333" s="6"/>
      <c r="J4333" s="6"/>
      <c r="K4333" s="6"/>
      <c r="L4333" s="6"/>
      <c r="M4333" s="6"/>
      <c r="N4333" s="6"/>
      <c r="O4333" s="6"/>
      <c r="P4333" s="6"/>
      <c r="Q4333" s="6"/>
      <c r="R4333" s="6"/>
      <c r="S4333" s="6"/>
      <c r="T4333" s="6"/>
    </row>
    <row r="4334" spans="6:20" x14ac:dyDescent="0.2">
      <c r="F4334" s="6"/>
      <c r="G4334" s="6"/>
      <c r="H4334" s="6"/>
      <c r="I4334" s="6"/>
      <c r="J4334" s="6"/>
      <c r="K4334" s="6"/>
      <c r="L4334" s="6"/>
      <c r="M4334" s="6"/>
      <c r="N4334" s="6"/>
      <c r="O4334" s="6"/>
      <c r="P4334" s="6"/>
      <c r="Q4334" s="6"/>
      <c r="R4334" s="6"/>
      <c r="S4334" s="6"/>
      <c r="T4334" s="6"/>
    </row>
    <row r="4335" spans="6:20" x14ac:dyDescent="0.2">
      <c r="F4335" s="6"/>
      <c r="G4335" s="6"/>
      <c r="H4335" s="6"/>
      <c r="I4335" s="6"/>
      <c r="J4335" s="6"/>
      <c r="K4335" s="6"/>
      <c r="L4335" s="6"/>
      <c r="M4335" s="6"/>
      <c r="N4335" s="6"/>
      <c r="O4335" s="6"/>
      <c r="P4335" s="6"/>
      <c r="Q4335" s="6"/>
      <c r="R4335" s="6"/>
      <c r="S4335" s="6"/>
      <c r="T4335" s="6"/>
    </row>
    <row r="4336" spans="6:20" x14ac:dyDescent="0.2">
      <c r="F4336" s="6"/>
      <c r="G4336" s="6"/>
      <c r="H4336" s="6"/>
      <c r="I4336" s="6"/>
      <c r="J4336" s="6"/>
      <c r="K4336" s="6"/>
      <c r="L4336" s="6"/>
      <c r="M4336" s="6"/>
      <c r="N4336" s="6"/>
      <c r="O4336" s="6"/>
      <c r="P4336" s="6"/>
      <c r="Q4336" s="6"/>
      <c r="R4336" s="6"/>
      <c r="S4336" s="6"/>
      <c r="T4336" s="6"/>
    </row>
    <row r="4337" spans="6:20" x14ac:dyDescent="0.2">
      <c r="F4337" s="6"/>
      <c r="G4337" s="6"/>
      <c r="H4337" s="6"/>
      <c r="I4337" s="6"/>
      <c r="J4337" s="6"/>
      <c r="K4337" s="6"/>
      <c r="L4337" s="6"/>
      <c r="M4337" s="6"/>
      <c r="N4337" s="6"/>
      <c r="O4337" s="6"/>
      <c r="P4337" s="6"/>
      <c r="Q4337" s="6"/>
      <c r="R4337" s="6"/>
      <c r="S4337" s="6"/>
      <c r="T4337" s="6"/>
    </row>
    <row r="4338" spans="6:20" x14ac:dyDescent="0.2">
      <c r="F4338" s="6"/>
      <c r="G4338" s="6"/>
      <c r="H4338" s="6"/>
      <c r="I4338" s="6"/>
      <c r="J4338" s="6"/>
      <c r="K4338" s="6"/>
      <c r="L4338" s="6"/>
      <c r="M4338" s="6"/>
      <c r="N4338" s="6"/>
      <c r="O4338" s="6"/>
      <c r="P4338" s="6"/>
      <c r="Q4338" s="6"/>
      <c r="R4338" s="6"/>
      <c r="S4338" s="6"/>
      <c r="T4338" s="6"/>
    </row>
    <row r="4339" spans="6:20" x14ac:dyDescent="0.2">
      <c r="F4339" s="6"/>
      <c r="G4339" s="6"/>
      <c r="H4339" s="6"/>
      <c r="I4339" s="6"/>
      <c r="J4339" s="6"/>
      <c r="K4339" s="6"/>
      <c r="L4339" s="6"/>
      <c r="M4339" s="6"/>
      <c r="N4339" s="6"/>
      <c r="O4339" s="6"/>
      <c r="P4339" s="6"/>
      <c r="Q4339" s="6"/>
      <c r="R4339" s="6"/>
      <c r="S4339" s="6"/>
      <c r="T4339" s="6"/>
    </row>
    <row r="4340" spans="6:20" x14ac:dyDescent="0.2">
      <c r="F4340" s="6"/>
      <c r="G4340" s="6"/>
      <c r="H4340" s="6"/>
      <c r="I4340" s="6"/>
      <c r="J4340" s="6"/>
      <c r="K4340" s="6"/>
      <c r="L4340" s="6"/>
      <c r="M4340" s="6"/>
      <c r="N4340" s="6"/>
      <c r="O4340" s="6"/>
      <c r="P4340" s="6"/>
      <c r="Q4340" s="6"/>
      <c r="R4340" s="6"/>
      <c r="S4340" s="6"/>
      <c r="T4340" s="6"/>
    </row>
    <row r="4341" spans="6:20" x14ac:dyDescent="0.2">
      <c r="F4341" s="6"/>
      <c r="G4341" s="6"/>
      <c r="H4341" s="6"/>
      <c r="I4341" s="6"/>
      <c r="J4341" s="6"/>
      <c r="K4341" s="6"/>
      <c r="L4341" s="6"/>
      <c r="M4341" s="6"/>
      <c r="N4341" s="6"/>
      <c r="O4341" s="6"/>
      <c r="P4341" s="6"/>
      <c r="Q4341" s="6"/>
      <c r="R4341" s="6"/>
      <c r="S4341" s="6"/>
      <c r="T4341" s="6"/>
    </row>
    <row r="4342" spans="6:20" x14ac:dyDescent="0.2">
      <c r="F4342" s="6"/>
      <c r="G4342" s="6"/>
      <c r="H4342" s="6"/>
      <c r="I4342" s="6"/>
      <c r="J4342" s="6"/>
      <c r="K4342" s="6"/>
      <c r="L4342" s="6"/>
      <c r="M4342" s="6"/>
      <c r="N4342" s="6"/>
      <c r="O4342" s="6"/>
      <c r="P4342" s="6"/>
      <c r="Q4342" s="6"/>
      <c r="R4342" s="6"/>
      <c r="S4342" s="6"/>
      <c r="T4342" s="6"/>
    </row>
    <row r="4343" spans="6:20" x14ac:dyDescent="0.2">
      <c r="F4343" s="6"/>
      <c r="G4343" s="6"/>
      <c r="H4343" s="6"/>
      <c r="I4343" s="6"/>
      <c r="J4343" s="6"/>
      <c r="K4343" s="6"/>
      <c r="L4343" s="6"/>
      <c r="M4343" s="6"/>
      <c r="N4343" s="6"/>
      <c r="O4343" s="6"/>
      <c r="P4343" s="6"/>
      <c r="Q4343" s="6"/>
      <c r="R4343" s="6"/>
      <c r="S4343" s="6"/>
      <c r="T4343" s="6"/>
    </row>
    <row r="4344" spans="6:20" x14ac:dyDescent="0.2">
      <c r="F4344" s="6"/>
      <c r="G4344" s="6"/>
      <c r="H4344" s="6"/>
      <c r="I4344" s="6"/>
      <c r="J4344" s="6"/>
      <c r="K4344" s="6"/>
      <c r="L4344" s="6"/>
      <c r="M4344" s="6"/>
      <c r="N4344" s="6"/>
      <c r="O4344" s="6"/>
      <c r="P4344" s="6"/>
      <c r="Q4344" s="6"/>
      <c r="R4344" s="6"/>
      <c r="S4344" s="6"/>
      <c r="T4344" s="6"/>
    </row>
    <row r="4345" spans="6:20" x14ac:dyDescent="0.2">
      <c r="F4345" s="6"/>
      <c r="G4345" s="6"/>
      <c r="H4345" s="6"/>
      <c r="I4345" s="6"/>
      <c r="J4345" s="6"/>
      <c r="K4345" s="6"/>
      <c r="L4345" s="6"/>
      <c r="M4345" s="6"/>
      <c r="N4345" s="6"/>
      <c r="O4345" s="6"/>
      <c r="P4345" s="6"/>
      <c r="Q4345" s="6"/>
      <c r="R4345" s="6"/>
      <c r="S4345" s="6"/>
      <c r="T4345" s="6"/>
    </row>
    <row r="4346" spans="6:20" x14ac:dyDescent="0.2">
      <c r="F4346" s="6"/>
      <c r="G4346" s="6"/>
      <c r="H4346" s="6"/>
      <c r="I4346" s="6"/>
      <c r="J4346" s="6"/>
      <c r="K4346" s="6"/>
      <c r="L4346" s="6"/>
      <c r="M4346" s="6"/>
      <c r="N4346" s="6"/>
      <c r="O4346" s="6"/>
      <c r="P4346" s="6"/>
      <c r="Q4346" s="6"/>
      <c r="R4346" s="6"/>
      <c r="S4346" s="6"/>
      <c r="T4346" s="6"/>
    </row>
    <row r="4347" spans="6:20" x14ac:dyDescent="0.2">
      <c r="F4347" s="6"/>
      <c r="G4347" s="6"/>
      <c r="H4347" s="6"/>
      <c r="I4347" s="6"/>
      <c r="J4347" s="6"/>
      <c r="K4347" s="6"/>
      <c r="L4347" s="6"/>
      <c r="M4347" s="6"/>
      <c r="N4347" s="6"/>
      <c r="O4347" s="6"/>
      <c r="P4347" s="6"/>
      <c r="Q4347" s="6"/>
      <c r="R4347" s="6"/>
      <c r="S4347" s="6"/>
      <c r="T4347" s="6"/>
    </row>
    <row r="4348" spans="6:20" x14ac:dyDescent="0.2">
      <c r="F4348" s="6"/>
      <c r="G4348" s="6"/>
      <c r="H4348" s="6"/>
      <c r="I4348" s="6"/>
      <c r="J4348" s="6"/>
      <c r="K4348" s="6"/>
      <c r="L4348" s="6"/>
      <c r="M4348" s="6"/>
      <c r="N4348" s="6"/>
      <c r="O4348" s="6"/>
      <c r="P4348" s="6"/>
      <c r="Q4348" s="6"/>
      <c r="R4348" s="6"/>
      <c r="S4348" s="6"/>
      <c r="T4348" s="6"/>
    </row>
    <row r="4349" spans="6:20" x14ac:dyDescent="0.2">
      <c r="F4349" s="6"/>
      <c r="G4349" s="6"/>
      <c r="H4349" s="6"/>
      <c r="I4349" s="6"/>
      <c r="J4349" s="6"/>
      <c r="K4349" s="6"/>
      <c r="L4349" s="6"/>
      <c r="M4349" s="6"/>
      <c r="N4349" s="6"/>
      <c r="O4349" s="6"/>
      <c r="P4349" s="6"/>
      <c r="Q4349" s="6"/>
      <c r="R4349" s="6"/>
      <c r="S4349" s="6"/>
      <c r="T4349" s="6"/>
    </row>
    <row r="4350" spans="6:20" x14ac:dyDescent="0.2">
      <c r="F4350" s="6"/>
      <c r="G4350" s="6"/>
      <c r="H4350" s="6"/>
      <c r="I4350" s="6"/>
      <c r="J4350" s="6"/>
      <c r="K4350" s="6"/>
      <c r="L4350" s="6"/>
      <c r="M4350" s="6"/>
      <c r="N4350" s="6"/>
      <c r="O4350" s="6"/>
      <c r="P4350" s="6"/>
      <c r="Q4350" s="6"/>
      <c r="R4350" s="6"/>
      <c r="S4350" s="6"/>
      <c r="T4350" s="6"/>
    </row>
    <row r="4351" spans="6:20" x14ac:dyDescent="0.2">
      <c r="F4351" s="6"/>
      <c r="G4351" s="6"/>
      <c r="H4351" s="6"/>
      <c r="I4351" s="6"/>
      <c r="J4351" s="6"/>
      <c r="K4351" s="6"/>
      <c r="L4351" s="6"/>
      <c r="M4351" s="6"/>
      <c r="N4351" s="6"/>
      <c r="O4351" s="6"/>
      <c r="P4351" s="6"/>
      <c r="Q4351" s="6"/>
      <c r="R4351" s="6"/>
      <c r="S4351" s="6"/>
      <c r="T4351" s="6"/>
    </row>
    <row r="4352" spans="6:20" x14ac:dyDescent="0.2">
      <c r="F4352" s="6"/>
      <c r="G4352" s="6"/>
      <c r="H4352" s="6"/>
      <c r="I4352" s="6"/>
      <c r="J4352" s="6"/>
      <c r="K4352" s="6"/>
      <c r="L4352" s="6"/>
      <c r="M4352" s="6"/>
      <c r="N4352" s="6"/>
      <c r="O4352" s="6"/>
      <c r="P4352" s="6"/>
      <c r="Q4352" s="6"/>
      <c r="R4352" s="6"/>
      <c r="S4352" s="6"/>
      <c r="T4352" s="6"/>
    </row>
    <row r="4353" spans="6:20" x14ac:dyDescent="0.2">
      <c r="F4353" s="6"/>
      <c r="G4353" s="6"/>
      <c r="H4353" s="6"/>
      <c r="I4353" s="6"/>
      <c r="J4353" s="6"/>
      <c r="K4353" s="6"/>
      <c r="L4353" s="6"/>
      <c r="M4353" s="6"/>
      <c r="N4353" s="6"/>
      <c r="O4353" s="6"/>
      <c r="P4353" s="6"/>
      <c r="Q4353" s="6"/>
      <c r="R4353" s="6"/>
      <c r="S4353" s="6"/>
      <c r="T4353" s="6"/>
    </row>
    <row r="4354" spans="6:20" x14ac:dyDescent="0.2">
      <c r="F4354" s="6"/>
      <c r="G4354" s="6"/>
      <c r="H4354" s="6"/>
      <c r="I4354" s="6"/>
      <c r="J4354" s="6"/>
      <c r="K4354" s="6"/>
      <c r="L4354" s="6"/>
      <c r="M4354" s="6"/>
      <c r="N4354" s="6"/>
      <c r="O4354" s="6"/>
      <c r="P4354" s="6"/>
      <c r="Q4354" s="6"/>
      <c r="R4354" s="6"/>
      <c r="S4354" s="6"/>
      <c r="T4354" s="6"/>
    </row>
    <row r="4355" spans="6:20" x14ac:dyDescent="0.2">
      <c r="F4355" s="6"/>
      <c r="G4355" s="6"/>
      <c r="H4355" s="6"/>
      <c r="I4355" s="6"/>
      <c r="J4355" s="6"/>
      <c r="K4355" s="6"/>
      <c r="L4355" s="6"/>
      <c r="M4355" s="6"/>
      <c r="N4355" s="6"/>
      <c r="O4355" s="6"/>
      <c r="P4355" s="6"/>
      <c r="Q4355" s="6"/>
      <c r="R4355" s="6"/>
      <c r="S4355" s="6"/>
      <c r="T4355" s="6"/>
    </row>
    <row r="4356" spans="6:20" x14ac:dyDescent="0.2">
      <c r="F4356" s="6"/>
      <c r="G4356" s="6"/>
      <c r="H4356" s="6"/>
      <c r="I4356" s="6"/>
      <c r="J4356" s="6"/>
      <c r="K4356" s="6"/>
      <c r="L4356" s="6"/>
      <c r="M4356" s="6"/>
      <c r="N4356" s="6"/>
      <c r="O4356" s="6"/>
      <c r="P4356" s="6"/>
      <c r="Q4356" s="6"/>
      <c r="R4356" s="6"/>
      <c r="S4356" s="6"/>
      <c r="T4356" s="6"/>
    </row>
    <row r="4357" spans="6:20" x14ac:dyDescent="0.2">
      <c r="F4357" s="6"/>
      <c r="G4357" s="6"/>
      <c r="H4357" s="6"/>
      <c r="I4357" s="6"/>
      <c r="J4357" s="6"/>
      <c r="K4357" s="6"/>
      <c r="L4357" s="6"/>
      <c r="M4357" s="6"/>
      <c r="N4357" s="6"/>
      <c r="O4357" s="6"/>
      <c r="P4357" s="6"/>
      <c r="Q4357" s="6"/>
      <c r="R4357" s="6"/>
      <c r="S4357" s="6"/>
      <c r="T4357" s="6"/>
    </row>
    <row r="4358" spans="6:20" x14ac:dyDescent="0.2">
      <c r="F4358" s="6"/>
      <c r="G4358" s="6"/>
      <c r="H4358" s="6"/>
      <c r="I4358" s="6"/>
      <c r="J4358" s="6"/>
      <c r="K4358" s="6"/>
      <c r="L4358" s="6"/>
      <c r="M4358" s="6"/>
      <c r="N4358" s="6"/>
      <c r="O4358" s="6"/>
      <c r="P4358" s="6"/>
      <c r="Q4358" s="6"/>
      <c r="R4358" s="6"/>
      <c r="S4358" s="6"/>
      <c r="T4358" s="6"/>
    </row>
    <row r="4359" spans="6:20" x14ac:dyDescent="0.2">
      <c r="F4359" s="6"/>
      <c r="G4359" s="6"/>
      <c r="H4359" s="6"/>
      <c r="I4359" s="6"/>
      <c r="J4359" s="6"/>
      <c r="K4359" s="6"/>
      <c r="L4359" s="6"/>
      <c r="M4359" s="6"/>
      <c r="N4359" s="6"/>
      <c r="O4359" s="6"/>
      <c r="P4359" s="6"/>
      <c r="Q4359" s="6"/>
      <c r="R4359" s="6"/>
      <c r="S4359" s="6"/>
      <c r="T4359" s="6"/>
    </row>
    <row r="4360" spans="6:20" x14ac:dyDescent="0.2">
      <c r="F4360" s="6"/>
      <c r="G4360" s="6"/>
      <c r="H4360" s="6"/>
      <c r="I4360" s="6"/>
      <c r="J4360" s="6"/>
      <c r="K4360" s="6"/>
      <c r="L4360" s="6"/>
      <c r="M4360" s="6"/>
      <c r="N4360" s="6"/>
      <c r="O4360" s="6"/>
      <c r="P4360" s="6"/>
      <c r="Q4360" s="6"/>
      <c r="R4360" s="6"/>
      <c r="S4360" s="6"/>
      <c r="T4360" s="6"/>
    </row>
    <row r="4361" spans="6:20" x14ac:dyDescent="0.2">
      <c r="F4361" s="6"/>
      <c r="G4361" s="6"/>
      <c r="H4361" s="6"/>
      <c r="I4361" s="6"/>
      <c r="J4361" s="6"/>
      <c r="K4361" s="6"/>
      <c r="L4361" s="6"/>
      <c r="M4361" s="6"/>
      <c r="N4361" s="6"/>
      <c r="O4361" s="6"/>
      <c r="P4361" s="6"/>
      <c r="Q4361" s="6"/>
      <c r="R4361" s="6"/>
      <c r="S4361" s="6"/>
      <c r="T4361" s="6"/>
    </row>
    <row r="4362" spans="6:20" x14ac:dyDescent="0.2">
      <c r="F4362" s="6"/>
      <c r="G4362" s="6"/>
      <c r="H4362" s="6"/>
      <c r="I4362" s="6"/>
      <c r="J4362" s="6"/>
      <c r="K4362" s="6"/>
      <c r="L4362" s="6"/>
      <c r="M4362" s="6"/>
      <c r="N4362" s="6"/>
      <c r="O4362" s="6"/>
      <c r="P4362" s="6"/>
      <c r="Q4362" s="6"/>
      <c r="R4362" s="6"/>
      <c r="S4362" s="6"/>
      <c r="T4362" s="6"/>
    </row>
    <row r="4363" spans="6:20" x14ac:dyDescent="0.2">
      <c r="F4363" s="6"/>
      <c r="G4363" s="6"/>
      <c r="H4363" s="6"/>
      <c r="I4363" s="6"/>
      <c r="J4363" s="6"/>
      <c r="K4363" s="6"/>
      <c r="L4363" s="6"/>
      <c r="M4363" s="6"/>
      <c r="N4363" s="6"/>
      <c r="O4363" s="6"/>
      <c r="P4363" s="6"/>
      <c r="Q4363" s="6"/>
      <c r="R4363" s="6"/>
      <c r="S4363" s="6"/>
      <c r="T4363" s="6"/>
    </row>
    <row r="4364" spans="6:20" x14ac:dyDescent="0.2">
      <c r="F4364" s="6"/>
      <c r="G4364" s="6"/>
      <c r="H4364" s="6"/>
      <c r="I4364" s="6"/>
      <c r="J4364" s="6"/>
      <c r="K4364" s="6"/>
      <c r="L4364" s="6"/>
      <c r="M4364" s="6"/>
      <c r="N4364" s="6"/>
      <c r="O4364" s="6"/>
      <c r="P4364" s="6"/>
      <c r="Q4364" s="6"/>
      <c r="R4364" s="6"/>
      <c r="S4364" s="6"/>
      <c r="T4364" s="6"/>
    </row>
    <row r="4365" spans="6:20" x14ac:dyDescent="0.2">
      <c r="F4365" s="6"/>
      <c r="G4365" s="6"/>
      <c r="H4365" s="6"/>
      <c r="I4365" s="6"/>
      <c r="J4365" s="6"/>
      <c r="K4365" s="6"/>
      <c r="L4365" s="6"/>
      <c r="M4365" s="6"/>
      <c r="N4365" s="6"/>
      <c r="O4365" s="6"/>
      <c r="P4365" s="6"/>
      <c r="Q4365" s="6"/>
      <c r="R4365" s="6"/>
      <c r="S4365" s="6"/>
      <c r="T4365" s="6"/>
    </row>
    <row r="4366" spans="6:20" x14ac:dyDescent="0.2">
      <c r="F4366" s="6"/>
      <c r="G4366" s="6"/>
      <c r="H4366" s="6"/>
      <c r="I4366" s="6"/>
      <c r="J4366" s="6"/>
      <c r="K4366" s="6"/>
      <c r="L4366" s="6"/>
      <c r="M4366" s="6"/>
      <c r="N4366" s="6"/>
      <c r="O4366" s="6"/>
      <c r="P4366" s="6"/>
      <c r="Q4366" s="6"/>
      <c r="R4366" s="6"/>
      <c r="S4366" s="6"/>
      <c r="T4366" s="6"/>
    </row>
    <row r="4367" spans="6:20" x14ac:dyDescent="0.2">
      <c r="F4367" s="6"/>
      <c r="G4367" s="6"/>
      <c r="H4367" s="6"/>
      <c r="I4367" s="6"/>
      <c r="J4367" s="6"/>
      <c r="K4367" s="6"/>
      <c r="L4367" s="6"/>
      <c r="M4367" s="6"/>
      <c r="N4367" s="6"/>
      <c r="O4367" s="6"/>
      <c r="P4367" s="6"/>
      <c r="Q4367" s="6"/>
      <c r="R4367" s="6"/>
      <c r="S4367" s="6"/>
      <c r="T4367" s="6"/>
    </row>
    <row r="4368" spans="6:20" x14ac:dyDescent="0.2">
      <c r="F4368" s="6"/>
      <c r="G4368" s="6"/>
      <c r="H4368" s="6"/>
      <c r="I4368" s="6"/>
      <c r="J4368" s="6"/>
      <c r="K4368" s="6"/>
      <c r="L4368" s="6"/>
      <c r="M4368" s="6"/>
      <c r="N4368" s="6"/>
      <c r="O4368" s="6"/>
      <c r="P4368" s="6"/>
      <c r="Q4368" s="6"/>
      <c r="R4368" s="6"/>
      <c r="S4368" s="6"/>
      <c r="T4368" s="6"/>
    </row>
    <row r="4369" spans="6:20" x14ac:dyDescent="0.2">
      <c r="F4369" s="6"/>
      <c r="G4369" s="6"/>
      <c r="H4369" s="6"/>
      <c r="I4369" s="6"/>
      <c r="J4369" s="6"/>
      <c r="K4369" s="6"/>
      <c r="L4369" s="6"/>
      <c r="M4369" s="6"/>
      <c r="N4369" s="6"/>
      <c r="O4369" s="6"/>
      <c r="P4369" s="6"/>
      <c r="Q4369" s="6"/>
      <c r="R4369" s="6"/>
      <c r="S4369" s="6"/>
      <c r="T4369" s="6"/>
    </row>
    <row r="4370" spans="6:20" x14ac:dyDescent="0.2">
      <c r="F4370" s="6"/>
      <c r="G4370" s="6"/>
      <c r="H4370" s="6"/>
      <c r="I4370" s="6"/>
      <c r="J4370" s="6"/>
      <c r="K4370" s="6"/>
      <c r="L4370" s="6"/>
      <c r="M4370" s="6"/>
      <c r="N4370" s="6"/>
      <c r="O4370" s="6"/>
      <c r="P4370" s="6"/>
      <c r="Q4370" s="6"/>
      <c r="R4370" s="6"/>
      <c r="S4370" s="6"/>
      <c r="T4370" s="6"/>
    </row>
    <row r="4371" spans="6:20" x14ac:dyDescent="0.2">
      <c r="F4371" s="6"/>
      <c r="G4371" s="6"/>
      <c r="H4371" s="6"/>
      <c r="I4371" s="6"/>
      <c r="J4371" s="6"/>
      <c r="K4371" s="6"/>
      <c r="L4371" s="6"/>
      <c r="M4371" s="6"/>
      <c r="N4371" s="6"/>
      <c r="O4371" s="6"/>
      <c r="P4371" s="6"/>
      <c r="Q4371" s="6"/>
      <c r="R4371" s="6"/>
      <c r="S4371" s="6"/>
      <c r="T4371" s="6"/>
    </row>
    <row r="4372" spans="6:20" x14ac:dyDescent="0.2">
      <c r="F4372" s="6"/>
      <c r="G4372" s="6"/>
      <c r="H4372" s="6"/>
      <c r="I4372" s="6"/>
      <c r="J4372" s="6"/>
      <c r="K4372" s="6"/>
      <c r="L4372" s="6"/>
      <c r="M4372" s="6"/>
      <c r="N4372" s="6"/>
      <c r="O4372" s="6"/>
      <c r="P4372" s="6"/>
      <c r="Q4372" s="6"/>
      <c r="R4372" s="6"/>
      <c r="S4372" s="6"/>
      <c r="T4372" s="6"/>
    </row>
    <row r="4373" spans="6:20" x14ac:dyDescent="0.2">
      <c r="F4373" s="6"/>
      <c r="G4373" s="6"/>
      <c r="H4373" s="6"/>
      <c r="I4373" s="6"/>
      <c r="J4373" s="6"/>
      <c r="K4373" s="6"/>
      <c r="L4373" s="6"/>
      <c r="M4373" s="6"/>
      <c r="N4373" s="6"/>
      <c r="O4373" s="6"/>
      <c r="P4373" s="6"/>
      <c r="Q4373" s="6"/>
      <c r="R4373" s="6"/>
      <c r="S4373" s="6"/>
      <c r="T4373" s="6"/>
    </row>
    <row r="4374" spans="6:20" x14ac:dyDescent="0.2">
      <c r="F4374" s="6"/>
      <c r="G4374" s="6"/>
      <c r="H4374" s="6"/>
      <c r="I4374" s="6"/>
      <c r="J4374" s="6"/>
      <c r="K4374" s="6"/>
      <c r="L4374" s="6"/>
      <c r="M4374" s="6"/>
      <c r="N4374" s="6"/>
      <c r="O4374" s="6"/>
      <c r="P4374" s="6"/>
      <c r="Q4374" s="6"/>
      <c r="R4374" s="6"/>
      <c r="S4374" s="6"/>
      <c r="T4374" s="6"/>
    </row>
    <row r="4375" spans="6:20" x14ac:dyDescent="0.2">
      <c r="F4375" s="6"/>
      <c r="G4375" s="6"/>
      <c r="H4375" s="6"/>
      <c r="I4375" s="6"/>
      <c r="J4375" s="6"/>
      <c r="K4375" s="6"/>
      <c r="L4375" s="6"/>
      <c r="M4375" s="6"/>
      <c r="N4375" s="6"/>
      <c r="O4375" s="6"/>
      <c r="P4375" s="6"/>
      <c r="Q4375" s="6"/>
      <c r="R4375" s="6"/>
      <c r="S4375" s="6"/>
      <c r="T4375" s="6"/>
    </row>
    <row r="4376" spans="6:20" x14ac:dyDescent="0.2">
      <c r="F4376" s="6"/>
      <c r="G4376" s="6"/>
      <c r="H4376" s="6"/>
      <c r="I4376" s="6"/>
      <c r="J4376" s="6"/>
      <c r="K4376" s="6"/>
      <c r="L4376" s="6"/>
      <c r="M4376" s="6"/>
      <c r="N4376" s="6"/>
      <c r="O4376" s="6"/>
      <c r="P4376" s="6"/>
      <c r="Q4376" s="6"/>
      <c r="R4376" s="6"/>
      <c r="S4376" s="6"/>
      <c r="T4376" s="6"/>
    </row>
    <row r="4377" spans="6:20" x14ac:dyDescent="0.2">
      <c r="F4377" s="6"/>
      <c r="G4377" s="6"/>
      <c r="H4377" s="6"/>
      <c r="I4377" s="6"/>
      <c r="J4377" s="6"/>
      <c r="K4377" s="6"/>
      <c r="L4377" s="6"/>
      <c r="M4377" s="6"/>
      <c r="N4377" s="6"/>
      <c r="O4377" s="6"/>
      <c r="P4377" s="6"/>
      <c r="Q4377" s="6"/>
      <c r="R4377" s="6"/>
      <c r="S4377" s="6"/>
      <c r="T4377" s="6"/>
    </row>
    <row r="4378" spans="6:20" x14ac:dyDescent="0.2">
      <c r="F4378" s="6"/>
      <c r="G4378" s="6"/>
      <c r="H4378" s="6"/>
      <c r="I4378" s="6"/>
      <c r="J4378" s="6"/>
      <c r="K4378" s="6"/>
      <c r="L4378" s="6"/>
      <c r="M4378" s="6"/>
      <c r="N4378" s="6"/>
      <c r="O4378" s="6"/>
      <c r="P4378" s="6"/>
      <c r="Q4378" s="6"/>
      <c r="R4378" s="6"/>
      <c r="S4378" s="6"/>
      <c r="T4378" s="6"/>
    </row>
    <row r="4379" spans="6:20" x14ac:dyDescent="0.2">
      <c r="F4379" s="6"/>
      <c r="G4379" s="6"/>
      <c r="H4379" s="6"/>
      <c r="I4379" s="6"/>
      <c r="J4379" s="6"/>
      <c r="K4379" s="6"/>
      <c r="L4379" s="6"/>
      <c r="M4379" s="6"/>
      <c r="N4379" s="6"/>
      <c r="O4379" s="6"/>
      <c r="P4379" s="6"/>
      <c r="Q4379" s="6"/>
      <c r="R4379" s="6"/>
      <c r="S4379" s="6"/>
      <c r="T4379" s="6"/>
    </row>
    <row r="4380" spans="6:20" x14ac:dyDescent="0.2">
      <c r="F4380" s="6"/>
      <c r="G4380" s="6"/>
      <c r="H4380" s="6"/>
      <c r="I4380" s="6"/>
      <c r="J4380" s="6"/>
      <c r="K4380" s="6"/>
      <c r="L4380" s="6"/>
      <c r="M4380" s="6"/>
      <c r="N4380" s="6"/>
      <c r="O4380" s="6"/>
      <c r="P4380" s="6"/>
      <c r="Q4380" s="6"/>
      <c r="R4380" s="6"/>
      <c r="S4380" s="6"/>
      <c r="T4380" s="6"/>
    </row>
    <row r="4381" spans="6:20" x14ac:dyDescent="0.2">
      <c r="F4381" s="6"/>
      <c r="G4381" s="6"/>
      <c r="H4381" s="6"/>
      <c r="I4381" s="6"/>
      <c r="J4381" s="6"/>
      <c r="K4381" s="6"/>
      <c r="L4381" s="6"/>
      <c r="M4381" s="6"/>
      <c r="N4381" s="6"/>
      <c r="O4381" s="6"/>
      <c r="P4381" s="6"/>
      <c r="Q4381" s="6"/>
      <c r="R4381" s="6"/>
      <c r="S4381" s="6"/>
      <c r="T4381" s="6"/>
    </row>
    <row r="4382" spans="6:20" x14ac:dyDescent="0.2">
      <c r="F4382" s="6"/>
      <c r="G4382" s="6"/>
      <c r="H4382" s="6"/>
      <c r="I4382" s="6"/>
      <c r="J4382" s="6"/>
      <c r="K4382" s="6"/>
      <c r="L4382" s="6"/>
      <c r="M4382" s="6"/>
      <c r="N4382" s="6"/>
      <c r="O4382" s="6"/>
      <c r="P4382" s="6"/>
      <c r="Q4382" s="6"/>
      <c r="R4382" s="6"/>
      <c r="S4382" s="6"/>
      <c r="T4382" s="6"/>
    </row>
    <row r="4383" spans="6:20" x14ac:dyDescent="0.2">
      <c r="F4383" s="6"/>
      <c r="G4383" s="6"/>
      <c r="H4383" s="6"/>
      <c r="I4383" s="6"/>
      <c r="J4383" s="6"/>
      <c r="K4383" s="6"/>
      <c r="L4383" s="6"/>
      <c r="M4383" s="6"/>
      <c r="N4383" s="6"/>
      <c r="O4383" s="6"/>
      <c r="P4383" s="6"/>
      <c r="Q4383" s="6"/>
      <c r="R4383" s="6"/>
      <c r="S4383" s="6"/>
      <c r="T4383" s="6"/>
    </row>
    <row r="4384" spans="6:20" x14ac:dyDescent="0.2">
      <c r="F4384" s="6"/>
      <c r="G4384" s="6"/>
      <c r="H4384" s="6"/>
      <c r="I4384" s="6"/>
      <c r="J4384" s="6"/>
      <c r="K4384" s="6"/>
      <c r="L4384" s="6"/>
      <c r="M4384" s="6"/>
      <c r="N4384" s="6"/>
      <c r="O4384" s="6"/>
      <c r="P4384" s="6"/>
      <c r="Q4384" s="6"/>
      <c r="R4384" s="6"/>
      <c r="S4384" s="6"/>
      <c r="T4384" s="6"/>
    </row>
    <row r="4385" spans="6:20" x14ac:dyDescent="0.2">
      <c r="F4385" s="6"/>
      <c r="G4385" s="6"/>
      <c r="H4385" s="6"/>
      <c r="I4385" s="6"/>
      <c r="J4385" s="6"/>
      <c r="K4385" s="6"/>
      <c r="L4385" s="6"/>
      <c r="M4385" s="6"/>
      <c r="N4385" s="6"/>
      <c r="O4385" s="6"/>
      <c r="P4385" s="6"/>
      <c r="Q4385" s="6"/>
      <c r="R4385" s="6"/>
      <c r="S4385" s="6"/>
      <c r="T4385" s="6"/>
    </row>
    <row r="4386" spans="6:20" x14ac:dyDescent="0.2">
      <c r="F4386" s="6"/>
      <c r="G4386" s="6"/>
      <c r="H4386" s="6"/>
      <c r="I4386" s="6"/>
      <c r="J4386" s="6"/>
      <c r="K4386" s="6"/>
      <c r="L4386" s="6"/>
      <c r="M4386" s="6"/>
      <c r="N4386" s="6"/>
      <c r="O4386" s="6"/>
      <c r="P4386" s="6"/>
      <c r="Q4386" s="6"/>
      <c r="R4386" s="6"/>
      <c r="S4386" s="6"/>
      <c r="T4386" s="6"/>
    </row>
    <row r="4387" spans="6:20" x14ac:dyDescent="0.2">
      <c r="F4387" s="6"/>
      <c r="G4387" s="6"/>
      <c r="H4387" s="6"/>
      <c r="I4387" s="6"/>
      <c r="J4387" s="6"/>
      <c r="K4387" s="6"/>
      <c r="L4387" s="6"/>
      <c r="M4387" s="6"/>
      <c r="N4387" s="6"/>
      <c r="O4387" s="6"/>
      <c r="P4387" s="6"/>
      <c r="Q4387" s="6"/>
      <c r="R4387" s="6"/>
      <c r="S4387" s="6"/>
      <c r="T4387" s="6"/>
    </row>
    <row r="4388" spans="6:20" x14ac:dyDescent="0.2">
      <c r="F4388" s="6"/>
      <c r="G4388" s="6"/>
      <c r="H4388" s="6"/>
      <c r="I4388" s="6"/>
      <c r="J4388" s="6"/>
      <c r="K4388" s="6"/>
      <c r="L4388" s="6"/>
      <c r="M4388" s="6"/>
      <c r="N4388" s="6"/>
      <c r="O4388" s="6"/>
      <c r="P4388" s="6"/>
      <c r="Q4388" s="6"/>
      <c r="R4388" s="6"/>
      <c r="S4388" s="6"/>
      <c r="T4388" s="6"/>
    </row>
    <row r="4389" spans="6:20" x14ac:dyDescent="0.2">
      <c r="F4389" s="6"/>
      <c r="G4389" s="6"/>
      <c r="H4389" s="6"/>
      <c r="I4389" s="6"/>
      <c r="J4389" s="6"/>
      <c r="K4389" s="6"/>
      <c r="L4389" s="6"/>
      <c r="M4389" s="6"/>
      <c r="N4389" s="6"/>
      <c r="O4389" s="6"/>
      <c r="P4389" s="6"/>
      <c r="Q4389" s="6"/>
      <c r="R4389" s="6"/>
      <c r="S4389" s="6"/>
      <c r="T4389" s="6"/>
    </row>
    <row r="4390" spans="6:20" x14ac:dyDescent="0.2">
      <c r="F4390" s="6"/>
      <c r="G4390" s="6"/>
      <c r="H4390" s="6"/>
      <c r="I4390" s="6"/>
      <c r="J4390" s="6"/>
      <c r="K4390" s="6"/>
      <c r="L4390" s="6"/>
      <c r="M4390" s="6"/>
      <c r="N4390" s="6"/>
      <c r="O4390" s="6"/>
      <c r="P4390" s="6"/>
      <c r="Q4390" s="6"/>
      <c r="R4390" s="6"/>
      <c r="S4390" s="6"/>
      <c r="T4390" s="6"/>
    </row>
    <row r="4391" spans="6:20" x14ac:dyDescent="0.2">
      <c r="F4391" s="6"/>
      <c r="G4391" s="6"/>
      <c r="H4391" s="6"/>
      <c r="I4391" s="6"/>
      <c r="J4391" s="6"/>
      <c r="K4391" s="6"/>
      <c r="L4391" s="6"/>
      <c r="M4391" s="6"/>
      <c r="N4391" s="6"/>
      <c r="O4391" s="6"/>
      <c r="P4391" s="6"/>
      <c r="Q4391" s="6"/>
      <c r="R4391" s="6"/>
      <c r="S4391" s="6"/>
      <c r="T4391" s="6"/>
    </row>
    <row r="4392" spans="6:20" x14ac:dyDescent="0.2">
      <c r="F4392" s="6"/>
      <c r="G4392" s="6"/>
      <c r="H4392" s="6"/>
      <c r="I4392" s="6"/>
      <c r="J4392" s="6"/>
      <c r="K4392" s="6"/>
      <c r="L4392" s="6"/>
      <c r="M4392" s="6"/>
      <c r="N4392" s="6"/>
      <c r="O4392" s="6"/>
      <c r="P4392" s="6"/>
      <c r="Q4392" s="6"/>
      <c r="R4392" s="6"/>
      <c r="S4392" s="6"/>
      <c r="T4392" s="6"/>
    </row>
    <row r="4393" spans="6:20" x14ac:dyDescent="0.2">
      <c r="F4393" s="6"/>
      <c r="G4393" s="6"/>
      <c r="H4393" s="6"/>
      <c r="I4393" s="6"/>
      <c r="J4393" s="6"/>
      <c r="K4393" s="6"/>
      <c r="L4393" s="6"/>
      <c r="M4393" s="6"/>
      <c r="N4393" s="6"/>
      <c r="O4393" s="6"/>
      <c r="P4393" s="6"/>
      <c r="Q4393" s="6"/>
      <c r="R4393" s="6"/>
      <c r="S4393" s="6"/>
      <c r="T4393" s="6"/>
    </row>
    <row r="4394" spans="6:20" x14ac:dyDescent="0.2">
      <c r="F4394" s="6"/>
      <c r="G4394" s="6"/>
      <c r="H4394" s="6"/>
      <c r="I4394" s="6"/>
      <c r="J4394" s="6"/>
      <c r="K4394" s="6"/>
      <c r="L4394" s="6"/>
      <c r="M4394" s="6"/>
      <c r="N4394" s="6"/>
      <c r="O4394" s="6"/>
      <c r="P4394" s="6"/>
      <c r="Q4394" s="6"/>
      <c r="R4394" s="6"/>
      <c r="S4394" s="6"/>
      <c r="T4394" s="6"/>
    </row>
    <row r="4395" spans="6:20" x14ac:dyDescent="0.2">
      <c r="F4395" s="6"/>
      <c r="G4395" s="6"/>
      <c r="H4395" s="6"/>
      <c r="I4395" s="6"/>
      <c r="J4395" s="6"/>
      <c r="K4395" s="6"/>
      <c r="L4395" s="6"/>
      <c r="M4395" s="6"/>
      <c r="N4395" s="6"/>
      <c r="O4395" s="6"/>
      <c r="P4395" s="6"/>
      <c r="Q4395" s="6"/>
      <c r="R4395" s="6"/>
      <c r="S4395" s="6"/>
      <c r="T4395" s="6"/>
    </row>
    <row r="4396" spans="6:20" x14ac:dyDescent="0.2">
      <c r="F4396" s="6"/>
      <c r="G4396" s="6"/>
      <c r="H4396" s="6"/>
      <c r="I4396" s="6"/>
      <c r="J4396" s="6"/>
      <c r="K4396" s="6"/>
      <c r="L4396" s="6"/>
      <c r="M4396" s="6"/>
      <c r="N4396" s="6"/>
      <c r="O4396" s="6"/>
      <c r="P4396" s="6"/>
      <c r="Q4396" s="6"/>
      <c r="R4396" s="6"/>
      <c r="S4396" s="6"/>
      <c r="T4396" s="6"/>
    </row>
    <row r="4397" spans="6:20" x14ac:dyDescent="0.2">
      <c r="F4397" s="6"/>
      <c r="G4397" s="6"/>
      <c r="H4397" s="6"/>
      <c r="I4397" s="6"/>
      <c r="J4397" s="6"/>
      <c r="K4397" s="6"/>
      <c r="L4397" s="6"/>
      <c r="M4397" s="6"/>
      <c r="N4397" s="6"/>
      <c r="O4397" s="6"/>
      <c r="P4397" s="6"/>
      <c r="Q4397" s="6"/>
      <c r="R4397" s="6"/>
      <c r="S4397" s="6"/>
      <c r="T4397" s="6"/>
    </row>
    <row r="4398" spans="6:20" x14ac:dyDescent="0.2">
      <c r="F4398" s="6"/>
      <c r="G4398" s="6"/>
      <c r="H4398" s="6"/>
      <c r="I4398" s="6"/>
      <c r="J4398" s="6"/>
      <c r="K4398" s="6"/>
      <c r="L4398" s="6"/>
      <c r="M4398" s="6"/>
      <c r="N4398" s="6"/>
      <c r="O4398" s="6"/>
      <c r="P4398" s="6"/>
      <c r="Q4398" s="6"/>
      <c r="R4398" s="6"/>
      <c r="S4398" s="6"/>
      <c r="T4398" s="6"/>
    </row>
    <row r="4399" spans="6:20" x14ac:dyDescent="0.2">
      <c r="F4399" s="6"/>
      <c r="G4399" s="6"/>
      <c r="H4399" s="6"/>
      <c r="I4399" s="6"/>
      <c r="J4399" s="6"/>
      <c r="K4399" s="6"/>
      <c r="L4399" s="6"/>
      <c r="M4399" s="6"/>
      <c r="N4399" s="6"/>
      <c r="O4399" s="6"/>
      <c r="P4399" s="6"/>
      <c r="Q4399" s="6"/>
      <c r="R4399" s="6"/>
      <c r="S4399" s="6"/>
      <c r="T4399" s="6"/>
    </row>
    <row r="4400" spans="6:20" x14ac:dyDescent="0.2">
      <c r="F4400" s="6"/>
      <c r="G4400" s="6"/>
      <c r="H4400" s="6"/>
      <c r="I4400" s="6"/>
      <c r="J4400" s="6"/>
      <c r="K4400" s="6"/>
      <c r="L4400" s="6"/>
      <c r="M4400" s="6"/>
      <c r="N4400" s="6"/>
      <c r="O4400" s="6"/>
      <c r="P4400" s="6"/>
      <c r="Q4400" s="6"/>
      <c r="R4400" s="6"/>
      <c r="S4400" s="6"/>
      <c r="T4400" s="6"/>
    </row>
    <row r="4401" spans="6:20" x14ac:dyDescent="0.2">
      <c r="F4401" s="6"/>
      <c r="G4401" s="6"/>
      <c r="H4401" s="6"/>
      <c r="I4401" s="6"/>
      <c r="J4401" s="6"/>
      <c r="K4401" s="6"/>
      <c r="L4401" s="6"/>
      <c r="M4401" s="6"/>
      <c r="N4401" s="6"/>
      <c r="O4401" s="6"/>
      <c r="P4401" s="6"/>
      <c r="Q4401" s="6"/>
      <c r="R4401" s="6"/>
      <c r="S4401" s="6"/>
      <c r="T4401" s="6"/>
    </row>
    <row r="4402" spans="6:20" x14ac:dyDescent="0.2">
      <c r="F4402" s="6"/>
      <c r="G4402" s="6"/>
      <c r="H4402" s="6"/>
      <c r="I4402" s="6"/>
      <c r="J4402" s="6"/>
      <c r="K4402" s="6"/>
      <c r="L4402" s="6"/>
      <c r="M4402" s="6"/>
      <c r="N4402" s="6"/>
      <c r="O4402" s="6"/>
      <c r="P4402" s="6"/>
      <c r="Q4402" s="6"/>
      <c r="R4402" s="6"/>
      <c r="S4402" s="6"/>
      <c r="T4402" s="6"/>
    </row>
    <row r="4403" spans="6:20" x14ac:dyDescent="0.2">
      <c r="F4403" s="6"/>
      <c r="G4403" s="6"/>
      <c r="H4403" s="6"/>
      <c r="I4403" s="6"/>
      <c r="J4403" s="6"/>
      <c r="K4403" s="6"/>
      <c r="L4403" s="6"/>
      <c r="M4403" s="6"/>
      <c r="N4403" s="6"/>
      <c r="O4403" s="6"/>
      <c r="P4403" s="6"/>
      <c r="Q4403" s="6"/>
      <c r="R4403" s="6"/>
      <c r="S4403" s="6"/>
      <c r="T4403" s="6"/>
    </row>
    <row r="4404" spans="6:20" x14ac:dyDescent="0.2">
      <c r="F4404" s="6"/>
      <c r="G4404" s="6"/>
      <c r="H4404" s="6"/>
      <c r="I4404" s="6"/>
      <c r="J4404" s="6"/>
      <c r="K4404" s="6"/>
      <c r="L4404" s="6"/>
      <c r="M4404" s="6"/>
      <c r="N4404" s="6"/>
      <c r="O4404" s="6"/>
      <c r="P4404" s="6"/>
      <c r="Q4404" s="6"/>
      <c r="R4404" s="6"/>
      <c r="S4404" s="6"/>
      <c r="T4404" s="6"/>
    </row>
    <row r="4405" spans="6:20" x14ac:dyDescent="0.2">
      <c r="F4405" s="6"/>
      <c r="G4405" s="6"/>
      <c r="H4405" s="6"/>
      <c r="I4405" s="6"/>
      <c r="J4405" s="6"/>
      <c r="K4405" s="6"/>
      <c r="L4405" s="6"/>
      <c r="M4405" s="6"/>
      <c r="N4405" s="6"/>
      <c r="O4405" s="6"/>
      <c r="P4405" s="6"/>
      <c r="Q4405" s="6"/>
      <c r="R4405" s="6"/>
      <c r="S4405" s="6"/>
      <c r="T4405" s="6"/>
    </row>
    <row r="4406" spans="6:20" x14ac:dyDescent="0.2">
      <c r="F4406" s="6"/>
      <c r="G4406" s="6"/>
      <c r="H4406" s="6"/>
      <c r="I4406" s="6"/>
      <c r="J4406" s="6"/>
      <c r="K4406" s="6"/>
      <c r="L4406" s="6"/>
      <c r="M4406" s="6"/>
      <c r="N4406" s="6"/>
      <c r="O4406" s="6"/>
      <c r="P4406" s="6"/>
      <c r="Q4406" s="6"/>
      <c r="R4406" s="6"/>
      <c r="S4406" s="6"/>
      <c r="T4406" s="6"/>
    </row>
    <row r="4407" spans="6:20" x14ac:dyDescent="0.2">
      <c r="F4407" s="6"/>
      <c r="G4407" s="6"/>
      <c r="H4407" s="6"/>
      <c r="I4407" s="6"/>
      <c r="J4407" s="6"/>
      <c r="K4407" s="6"/>
      <c r="L4407" s="6"/>
      <c r="M4407" s="6"/>
      <c r="N4407" s="6"/>
      <c r="O4407" s="6"/>
      <c r="P4407" s="6"/>
      <c r="Q4407" s="6"/>
      <c r="R4407" s="6"/>
      <c r="S4407" s="6"/>
      <c r="T4407" s="6"/>
    </row>
    <row r="4408" spans="6:20" x14ac:dyDescent="0.2">
      <c r="F4408" s="6"/>
      <c r="G4408" s="6"/>
      <c r="H4408" s="6"/>
      <c r="I4408" s="6"/>
      <c r="J4408" s="6"/>
      <c r="K4408" s="6"/>
      <c r="L4408" s="6"/>
      <c r="M4408" s="6"/>
      <c r="N4408" s="6"/>
      <c r="O4408" s="6"/>
      <c r="P4408" s="6"/>
      <c r="Q4408" s="6"/>
      <c r="R4408" s="6"/>
      <c r="S4408" s="6"/>
      <c r="T4408" s="6"/>
    </row>
    <row r="4409" spans="6:20" x14ac:dyDescent="0.2">
      <c r="F4409" s="6"/>
      <c r="G4409" s="6"/>
      <c r="H4409" s="6"/>
      <c r="I4409" s="6"/>
      <c r="J4409" s="6"/>
      <c r="K4409" s="6"/>
      <c r="L4409" s="6"/>
      <c r="M4409" s="6"/>
      <c r="N4409" s="6"/>
      <c r="O4409" s="6"/>
      <c r="P4409" s="6"/>
      <c r="Q4409" s="6"/>
      <c r="R4409" s="6"/>
      <c r="S4409" s="6"/>
      <c r="T4409" s="6"/>
    </row>
    <row r="4410" spans="6:20" x14ac:dyDescent="0.2">
      <c r="F4410" s="6"/>
      <c r="G4410" s="6"/>
      <c r="H4410" s="6"/>
      <c r="I4410" s="6"/>
      <c r="J4410" s="6"/>
      <c r="K4410" s="6"/>
      <c r="L4410" s="6"/>
      <c r="M4410" s="6"/>
      <c r="N4410" s="6"/>
      <c r="O4410" s="6"/>
      <c r="P4410" s="6"/>
      <c r="Q4410" s="6"/>
      <c r="R4410" s="6"/>
      <c r="S4410" s="6"/>
      <c r="T4410" s="6"/>
    </row>
    <row r="4411" spans="6:20" x14ac:dyDescent="0.2">
      <c r="F4411" s="6"/>
      <c r="G4411" s="6"/>
      <c r="H4411" s="6"/>
      <c r="I4411" s="6"/>
      <c r="J4411" s="6"/>
      <c r="K4411" s="6"/>
      <c r="L4411" s="6"/>
      <c r="M4411" s="6"/>
      <c r="N4411" s="6"/>
      <c r="O4411" s="6"/>
      <c r="P4411" s="6"/>
      <c r="Q4411" s="6"/>
      <c r="R4411" s="6"/>
      <c r="S4411" s="6"/>
      <c r="T4411" s="6"/>
    </row>
    <row r="4412" spans="6:20" x14ac:dyDescent="0.2">
      <c r="F4412" s="6"/>
      <c r="G4412" s="6"/>
      <c r="H4412" s="6"/>
      <c r="I4412" s="6"/>
      <c r="J4412" s="6"/>
      <c r="K4412" s="6"/>
      <c r="L4412" s="6"/>
      <c r="M4412" s="6"/>
      <c r="N4412" s="6"/>
      <c r="O4412" s="6"/>
      <c r="P4412" s="6"/>
      <c r="Q4412" s="6"/>
      <c r="R4412" s="6"/>
      <c r="S4412" s="6"/>
      <c r="T4412" s="6"/>
    </row>
    <row r="4413" spans="6:20" x14ac:dyDescent="0.2">
      <c r="F4413" s="6"/>
      <c r="G4413" s="6"/>
      <c r="H4413" s="6"/>
      <c r="I4413" s="6"/>
      <c r="J4413" s="6"/>
      <c r="K4413" s="6"/>
      <c r="L4413" s="6"/>
      <c r="M4413" s="6"/>
      <c r="N4413" s="6"/>
      <c r="O4413" s="6"/>
      <c r="P4413" s="6"/>
      <c r="Q4413" s="6"/>
      <c r="R4413" s="6"/>
      <c r="S4413" s="6"/>
      <c r="T4413" s="6"/>
    </row>
    <row r="4414" spans="6:20" x14ac:dyDescent="0.2">
      <c r="F4414" s="6"/>
      <c r="G4414" s="6"/>
      <c r="H4414" s="6"/>
      <c r="I4414" s="6"/>
      <c r="J4414" s="6"/>
      <c r="K4414" s="6"/>
      <c r="L4414" s="6"/>
      <c r="M4414" s="6"/>
      <c r="N4414" s="6"/>
      <c r="O4414" s="6"/>
      <c r="P4414" s="6"/>
      <c r="Q4414" s="6"/>
      <c r="R4414" s="6"/>
      <c r="S4414" s="6"/>
      <c r="T4414" s="6"/>
    </row>
    <row r="4415" spans="6:20" x14ac:dyDescent="0.2">
      <c r="F4415" s="6"/>
      <c r="G4415" s="6"/>
      <c r="H4415" s="6"/>
      <c r="I4415" s="6"/>
      <c r="J4415" s="6"/>
      <c r="K4415" s="6"/>
      <c r="L4415" s="6"/>
      <c r="M4415" s="6"/>
      <c r="N4415" s="6"/>
      <c r="O4415" s="6"/>
      <c r="P4415" s="6"/>
      <c r="Q4415" s="6"/>
      <c r="R4415" s="6"/>
      <c r="S4415" s="6"/>
      <c r="T4415" s="6"/>
    </row>
    <row r="4416" spans="6:20" x14ac:dyDescent="0.2">
      <c r="F4416" s="6"/>
      <c r="G4416" s="6"/>
      <c r="H4416" s="6"/>
      <c r="I4416" s="6"/>
      <c r="J4416" s="6"/>
      <c r="K4416" s="6"/>
      <c r="L4416" s="6"/>
      <c r="M4416" s="6"/>
      <c r="N4416" s="6"/>
      <c r="O4416" s="6"/>
      <c r="P4416" s="6"/>
      <c r="Q4416" s="6"/>
      <c r="R4416" s="6"/>
      <c r="S4416" s="6"/>
      <c r="T4416" s="6"/>
    </row>
    <row r="4417" spans="6:20" x14ac:dyDescent="0.2">
      <c r="F4417" s="6"/>
      <c r="G4417" s="6"/>
      <c r="H4417" s="6"/>
      <c r="I4417" s="6"/>
      <c r="J4417" s="6"/>
      <c r="K4417" s="6"/>
      <c r="L4417" s="6"/>
      <c r="M4417" s="6"/>
      <c r="N4417" s="6"/>
      <c r="O4417" s="6"/>
      <c r="P4417" s="6"/>
      <c r="Q4417" s="6"/>
      <c r="R4417" s="6"/>
      <c r="S4417" s="6"/>
      <c r="T4417" s="6"/>
    </row>
    <row r="4418" spans="6:20" x14ac:dyDescent="0.2">
      <c r="F4418" s="6"/>
      <c r="G4418" s="6"/>
      <c r="H4418" s="6"/>
      <c r="I4418" s="6"/>
      <c r="J4418" s="6"/>
      <c r="K4418" s="6"/>
      <c r="L4418" s="6"/>
      <c r="M4418" s="6"/>
      <c r="N4418" s="6"/>
      <c r="O4418" s="6"/>
      <c r="P4418" s="6"/>
      <c r="Q4418" s="6"/>
      <c r="R4418" s="6"/>
      <c r="S4418" s="6"/>
      <c r="T4418" s="6"/>
    </row>
    <row r="4419" spans="6:20" x14ac:dyDescent="0.2">
      <c r="F4419" s="6"/>
      <c r="G4419" s="6"/>
      <c r="H4419" s="6"/>
      <c r="I4419" s="6"/>
      <c r="J4419" s="6"/>
      <c r="K4419" s="6"/>
      <c r="L4419" s="6"/>
      <c r="M4419" s="6"/>
      <c r="N4419" s="6"/>
      <c r="O4419" s="6"/>
      <c r="P4419" s="6"/>
      <c r="Q4419" s="6"/>
      <c r="R4419" s="6"/>
      <c r="S4419" s="6"/>
      <c r="T4419" s="6"/>
    </row>
    <row r="4420" spans="6:20" x14ac:dyDescent="0.2">
      <c r="F4420" s="6"/>
      <c r="G4420" s="6"/>
      <c r="H4420" s="6"/>
      <c r="I4420" s="6"/>
      <c r="J4420" s="6"/>
      <c r="K4420" s="6"/>
      <c r="L4420" s="6"/>
      <c r="M4420" s="6"/>
      <c r="N4420" s="6"/>
      <c r="O4420" s="6"/>
      <c r="P4420" s="6"/>
      <c r="Q4420" s="6"/>
      <c r="R4420" s="6"/>
      <c r="S4420" s="6"/>
      <c r="T4420" s="6"/>
    </row>
    <row r="4421" spans="6:20" x14ac:dyDescent="0.2">
      <c r="F4421" s="6"/>
      <c r="G4421" s="6"/>
      <c r="H4421" s="6"/>
      <c r="I4421" s="6"/>
      <c r="J4421" s="6"/>
      <c r="K4421" s="6"/>
      <c r="L4421" s="6"/>
      <c r="M4421" s="6"/>
      <c r="N4421" s="6"/>
      <c r="O4421" s="6"/>
      <c r="P4421" s="6"/>
      <c r="Q4421" s="6"/>
      <c r="R4421" s="6"/>
      <c r="S4421" s="6"/>
      <c r="T4421" s="6"/>
    </row>
    <row r="4422" spans="6:20" x14ac:dyDescent="0.2">
      <c r="F4422" s="6"/>
      <c r="G4422" s="6"/>
      <c r="H4422" s="6"/>
      <c r="I4422" s="6"/>
      <c r="J4422" s="6"/>
      <c r="K4422" s="6"/>
      <c r="L4422" s="6"/>
      <c r="M4422" s="6"/>
      <c r="N4422" s="6"/>
      <c r="O4422" s="6"/>
      <c r="P4422" s="6"/>
      <c r="Q4422" s="6"/>
      <c r="R4422" s="6"/>
      <c r="S4422" s="6"/>
      <c r="T4422" s="6"/>
    </row>
    <row r="4423" spans="6:20" x14ac:dyDescent="0.2">
      <c r="F4423" s="6"/>
      <c r="G4423" s="6"/>
      <c r="H4423" s="6"/>
      <c r="I4423" s="6"/>
      <c r="J4423" s="6"/>
      <c r="K4423" s="6"/>
      <c r="L4423" s="6"/>
      <c r="M4423" s="6"/>
      <c r="N4423" s="6"/>
      <c r="O4423" s="6"/>
      <c r="P4423" s="6"/>
      <c r="Q4423" s="6"/>
      <c r="R4423" s="6"/>
      <c r="S4423" s="6"/>
      <c r="T4423" s="6"/>
    </row>
    <row r="4424" spans="6:20" x14ac:dyDescent="0.2">
      <c r="F4424" s="6"/>
      <c r="G4424" s="6"/>
      <c r="H4424" s="6"/>
      <c r="I4424" s="6"/>
      <c r="J4424" s="6"/>
      <c r="K4424" s="6"/>
      <c r="L4424" s="6"/>
      <c r="M4424" s="6"/>
      <c r="N4424" s="6"/>
      <c r="O4424" s="6"/>
      <c r="P4424" s="6"/>
      <c r="Q4424" s="6"/>
      <c r="R4424" s="6"/>
      <c r="S4424" s="6"/>
      <c r="T4424" s="6"/>
    </row>
    <row r="4425" spans="6:20" x14ac:dyDescent="0.2">
      <c r="F4425" s="6"/>
      <c r="G4425" s="6"/>
      <c r="H4425" s="6"/>
      <c r="I4425" s="6"/>
      <c r="J4425" s="6"/>
      <c r="K4425" s="6"/>
      <c r="L4425" s="6"/>
      <c r="M4425" s="6"/>
      <c r="N4425" s="6"/>
      <c r="O4425" s="6"/>
      <c r="P4425" s="6"/>
      <c r="Q4425" s="6"/>
      <c r="R4425" s="6"/>
      <c r="S4425" s="6"/>
      <c r="T4425" s="6"/>
    </row>
    <row r="4426" spans="6:20" x14ac:dyDescent="0.2">
      <c r="F4426" s="6"/>
      <c r="G4426" s="6"/>
      <c r="H4426" s="6"/>
      <c r="I4426" s="6"/>
      <c r="J4426" s="6"/>
      <c r="K4426" s="6"/>
      <c r="L4426" s="6"/>
      <c r="M4426" s="6"/>
      <c r="N4426" s="6"/>
      <c r="O4426" s="6"/>
      <c r="P4426" s="6"/>
      <c r="Q4426" s="6"/>
      <c r="R4426" s="6"/>
      <c r="S4426" s="6"/>
      <c r="T4426" s="6"/>
    </row>
    <row r="4427" spans="6:20" x14ac:dyDescent="0.2">
      <c r="F4427" s="6"/>
      <c r="G4427" s="6"/>
      <c r="H4427" s="6"/>
      <c r="I4427" s="6"/>
      <c r="J4427" s="6"/>
      <c r="K4427" s="6"/>
      <c r="L4427" s="6"/>
      <c r="M4427" s="6"/>
      <c r="N4427" s="6"/>
      <c r="O4427" s="6"/>
      <c r="P4427" s="6"/>
      <c r="Q4427" s="6"/>
      <c r="R4427" s="6"/>
      <c r="S4427" s="6"/>
      <c r="T4427" s="6"/>
    </row>
    <row r="4428" spans="6:20" x14ac:dyDescent="0.2">
      <c r="F4428" s="6"/>
      <c r="G4428" s="6"/>
      <c r="H4428" s="6"/>
      <c r="I4428" s="6"/>
      <c r="J4428" s="6"/>
      <c r="K4428" s="6"/>
      <c r="L4428" s="6"/>
      <c r="M4428" s="6"/>
      <c r="N4428" s="6"/>
      <c r="O4428" s="6"/>
      <c r="P4428" s="6"/>
      <c r="Q4428" s="6"/>
      <c r="R4428" s="6"/>
      <c r="S4428" s="6"/>
      <c r="T4428" s="6"/>
    </row>
    <row r="4429" spans="6:20" x14ac:dyDescent="0.2">
      <c r="F4429" s="6"/>
      <c r="G4429" s="6"/>
      <c r="H4429" s="6"/>
      <c r="I4429" s="6"/>
      <c r="J4429" s="6"/>
      <c r="K4429" s="6"/>
      <c r="L4429" s="6"/>
      <c r="M4429" s="6"/>
      <c r="N4429" s="6"/>
      <c r="O4429" s="6"/>
      <c r="P4429" s="6"/>
      <c r="Q4429" s="6"/>
      <c r="R4429" s="6"/>
      <c r="S4429" s="6"/>
      <c r="T4429" s="6"/>
    </row>
    <row r="4430" spans="6:20" x14ac:dyDescent="0.2">
      <c r="F4430" s="6"/>
      <c r="G4430" s="6"/>
      <c r="H4430" s="6"/>
      <c r="I4430" s="6"/>
      <c r="J4430" s="6"/>
      <c r="K4430" s="6"/>
      <c r="L4430" s="6"/>
      <c r="M4430" s="6"/>
      <c r="N4430" s="6"/>
      <c r="O4430" s="6"/>
      <c r="P4430" s="6"/>
      <c r="Q4430" s="6"/>
      <c r="R4430" s="6"/>
      <c r="S4430" s="6"/>
      <c r="T4430" s="6"/>
    </row>
    <row r="4431" spans="6:20" x14ac:dyDescent="0.2">
      <c r="F4431" s="6"/>
      <c r="G4431" s="6"/>
      <c r="H4431" s="6"/>
      <c r="I4431" s="6"/>
      <c r="J4431" s="6"/>
      <c r="K4431" s="6"/>
      <c r="L4431" s="6"/>
      <c r="M4431" s="6"/>
      <c r="N4431" s="6"/>
      <c r="O4431" s="6"/>
      <c r="P4431" s="6"/>
      <c r="Q4431" s="6"/>
      <c r="R4431" s="6"/>
      <c r="S4431" s="6"/>
      <c r="T4431" s="6"/>
    </row>
    <row r="4432" spans="6:20" x14ac:dyDescent="0.2">
      <c r="F4432" s="6"/>
      <c r="G4432" s="6"/>
      <c r="H4432" s="6"/>
      <c r="I4432" s="6"/>
      <c r="J4432" s="6"/>
      <c r="K4432" s="6"/>
      <c r="L4432" s="6"/>
      <c r="M4432" s="6"/>
      <c r="N4432" s="6"/>
      <c r="O4432" s="6"/>
      <c r="P4432" s="6"/>
      <c r="Q4432" s="6"/>
      <c r="R4432" s="6"/>
      <c r="S4432" s="6"/>
      <c r="T4432" s="6"/>
    </row>
    <row r="4433" spans="6:20" x14ac:dyDescent="0.2">
      <c r="F4433" s="6"/>
      <c r="G4433" s="6"/>
      <c r="H4433" s="6"/>
      <c r="I4433" s="6"/>
      <c r="J4433" s="6"/>
      <c r="K4433" s="6"/>
      <c r="L4433" s="6"/>
      <c r="M4433" s="6"/>
      <c r="N4433" s="6"/>
      <c r="O4433" s="6"/>
      <c r="P4433" s="6"/>
      <c r="Q4433" s="6"/>
      <c r="R4433" s="6"/>
      <c r="S4433" s="6"/>
      <c r="T4433" s="6"/>
    </row>
    <row r="4434" spans="6:20" x14ac:dyDescent="0.2">
      <c r="F4434" s="6"/>
      <c r="G4434" s="6"/>
      <c r="H4434" s="6"/>
      <c r="I4434" s="6"/>
      <c r="J4434" s="6"/>
      <c r="K4434" s="6"/>
      <c r="L4434" s="6"/>
      <c r="M4434" s="6"/>
      <c r="N4434" s="6"/>
      <c r="O4434" s="6"/>
      <c r="P4434" s="6"/>
      <c r="Q4434" s="6"/>
      <c r="R4434" s="6"/>
      <c r="S4434" s="6"/>
      <c r="T4434" s="6"/>
    </row>
    <row r="4435" spans="6:20" x14ac:dyDescent="0.2">
      <c r="F4435" s="6"/>
      <c r="G4435" s="6"/>
      <c r="H4435" s="6"/>
      <c r="I4435" s="6"/>
      <c r="J4435" s="6"/>
      <c r="K4435" s="6"/>
      <c r="L4435" s="6"/>
      <c r="M4435" s="6"/>
      <c r="N4435" s="6"/>
      <c r="O4435" s="6"/>
      <c r="P4435" s="6"/>
      <c r="Q4435" s="6"/>
      <c r="R4435" s="6"/>
      <c r="S4435" s="6"/>
      <c r="T4435" s="6"/>
    </row>
    <row r="4436" spans="6:20" x14ac:dyDescent="0.2">
      <c r="F4436" s="6"/>
      <c r="G4436" s="6"/>
      <c r="H4436" s="6"/>
      <c r="I4436" s="6"/>
      <c r="J4436" s="6"/>
      <c r="K4436" s="6"/>
      <c r="L4436" s="6"/>
      <c r="M4436" s="6"/>
      <c r="N4436" s="6"/>
      <c r="O4436" s="6"/>
      <c r="P4436" s="6"/>
      <c r="Q4436" s="6"/>
      <c r="R4436" s="6"/>
      <c r="S4436" s="6"/>
      <c r="T4436" s="6"/>
    </row>
    <row r="4437" spans="6:20" x14ac:dyDescent="0.2">
      <c r="F4437" s="6"/>
      <c r="G4437" s="6"/>
      <c r="H4437" s="6"/>
      <c r="I4437" s="6"/>
      <c r="J4437" s="6"/>
      <c r="K4437" s="6"/>
      <c r="L4437" s="6"/>
      <c r="M4437" s="6"/>
      <c r="N4437" s="6"/>
      <c r="O4437" s="6"/>
      <c r="P4437" s="6"/>
      <c r="Q4437" s="6"/>
      <c r="R4437" s="6"/>
      <c r="S4437" s="6"/>
      <c r="T4437" s="6"/>
    </row>
    <row r="4438" spans="6:20" x14ac:dyDescent="0.2">
      <c r="F4438" s="6"/>
      <c r="G4438" s="6"/>
      <c r="H4438" s="6"/>
      <c r="I4438" s="6"/>
      <c r="J4438" s="6"/>
      <c r="K4438" s="6"/>
      <c r="L4438" s="6"/>
      <c r="M4438" s="6"/>
      <c r="N4438" s="6"/>
      <c r="O4438" s="6"/>
      <c r="P4438" s="6"/>
      <c r="Q4438" s="6"/>
      <c r="R4438" s="6"/>
      <c r="S4438" s="6"/>
      <c r="T4438" s="6"/>
    </row>
    <row r="4439" spans="6:20" x14ac:dyDescent="0.2">
      <c r="F4439" s="6"/>
      <c r="G4439" s="6"/>
      <c r="H4439" s="6"/>
      <c r="I4439" s="6"/>
      <c r="J4439" s="6"/>
      <c r="K4439" s="6"/>
      <c r="L4439" s="6"/>
      <c r="M4439" s="6"/>
      <c r="N4439" s="6"/>
      <c r="O4439" s="6"/>
      <c r="P4439" s="6"/>
      <c r="Q4439" s="6"/>
      <c r="R4439" s="6"/>
      <c r="S4439" s="6"/>
      <c r="T4439" s="6"/>
    </row>
    <row r="4440" spans="6:20" x14ac:dyDescent="0.2">
      <c r="F4440" s="6"/>
      <c r="G4440" s="6"/>
      <c r="H4440" s="6"/>
      <c r="I4440" s="6"/>
      <c r="J4440" s="6"/>
      <c r="K4440" s="6"/>
      <c r="L4440" s="6"/>
      <c r="M4440" s="6"/>
      <c r="N4440" s="6"/>
      <c r="O4440" s="6"/>
      <c r="P4440" s="6"/>
      <c r="Q4440" s="6"/>
      <c r="R4440" s="6"/>
      <c r="S4440" s="6"/>
      <c r="T4440" s="6"/>
    </row>
    <row r="4441" spans="6:20" x14ac:dyDescent="0.2">
      <c r="F4441" s="6"/>
      <c r="G4441" s="6"/>
      <c r="H4441" s="6"/>
      <c r="I4441" s="6"/>
      <c r="J4441" s="6"/>
      <c r="K4441" s="6"/>
      <c r="L4441" s="6"/>
      <c r="M4441" s="6"/>
      <c r="N4441" s="6"/>
      <c r="O4441" s="6"/>
      <c r="P4441" s="6"/>
      <c r="Q4441" s="6"/>
      <c r="R4441" s="6"/>
      <c r="S4441" s="6"/>
      <c r="T4441" s="6"/>
    </row>
    <row r="4442" spans="6:20" x14ac:dyDescent="0.2">
      <c r="F4442" s="6"/>
      <c r="G4442" s="6"/>
      <c r="H4442" s="6"/>
      <c r="I4442" s="6"/>
      <c r="J4442" s="6"/>
      <c r="K4442" s="6"/>
      <c r="L4442" s="6"/>
      <c r="M4442" s="6"/>
      <c r="N4442" s="6"/>
      <c r="O4442" s="6"/>
      <c r="P4442" s="6"/>
      <c r="Q4442" s="6"/>
      <c r="R4442" s="6"/>
      <c r="S4442" s="6"/>
      <c r="T4442" s="6"/>
    </row>
    <row r="4443" spans="6:20" x14ac:dyDescent="0.2">
      <c r="F4443" s="6"/>
      <c r="G4443" s="6"/>
      <c r="H4443" s="6"/>
      <c r="I4443" s="6"/>
      <c r="J4443" s="6"/>
      <c r="K4443" s="6"/>
      <c r="L4443" s="6"/>
      <c r="M4443" s="6"/>
      <c r="N4443" s="6"/>
      <c r="O4443" s="6"/>
      <c r="P4443" s="6"/>
      <c r="Q4443" s="6"/>
      <c r="R4443" s="6"/>
      <c r="S4443" s="6"/>
      <c r="T4443" s="6"/>
    </row>
    <row r="4444" spans="6:20" x14ac:dyDescent="0.2">
      <c r="F4444" s="6"/>
      <c r="G4444" s="6"/>
      <c r="H4444" s="6"/>
      <c r="I4444" s="6"/>
      <c r="J4444" s="6"/>
      <c r="K4444" s="6"/>
      <c r="L4444" s="6"/>
      <c r="M4444" s="6"/>
      <c r="N4444" s="6"/>
      <c r="O4444" s="6"/>
      <c r="P4444" s="6"/>
      <c r="Q4444" s="6"/>
      <c r="R4444" s="6"/>
      <c r="S4444" s="6"/>
      <c r="T4444" s="6"/>
    </row>
    <row r="4445" spans="6:20" x14ac:dyDescent="0.2">
      <c r="F4445" s="6"/>
      <c r="G4445" s="6"/>
      <c r="H4445" s="6"/>
      <c r="I4445" s="6"/>
      <c r="J4445" s="6"/>
      <c r="K4445" s="6"/>
      <c r="L4445" s="6"/>
      <c r="M4445" s="6"/>
      <c r="N4445" s="6"/>
      <c r="O4445" s="6"/>
      <c r="P4445" s="6"/>
      <c r="Q4445" s="6"/>
      <c r="R4445" s="6"/>
      <c r="S4445" s="6"/>
      <c r="T4445" s="6"/>
    </row>
    <row r="4446" spans="6:20" x14ac:dyDescent="0.2">
      <c r="F4446" s="6"/>
      <c r="G4446" s="6"/>
      <c r="H4446" s="6"/>
      <c r="I4446" s="6"/>
      <c r="J4446" s="6"/>
      <c r="K4446" s="6"/>
      <c r="L4446" s="6"/>
      <c r="M4446" s="6"/>
      <c r="N4446" s="6"/>
      <c r="O4446" s="6"/>
      <c r="P4446" s="6"/>
      <c r="Q4446" s="6"/>
      <c r="R4446" s="6"/>
      <c r="S4446" s="6"/>
      <c r="T4446" s="6"/>
    </row>
    <row r="4447" spans="6:20" x14ac:dyDescent="0.2">
      <c r="F4447" s="6"/>
      <c r="G4447" s="6"/>
      <c r="H4447" s="6"/>
      <c r="I4447" s="6"/>
      <c r="J4447" s="6"/>
      <c r="K4447" s="6"/>
      <c r="L4447" s="6"/>
      <c r="M4447" s="6"/>
      <c r="N4447" s="6"/>
      <c r="O4447" s="6"/>
      <c r="P4447" s="6"/>
      <c r="Q4447" s="6"/>
      <c r="R4447" s="6"/>
      <c r="S4447" s="6"/>
      <c r="T4447" s="6"/>
    </row>
    <row r="4448" spans="6:20" x14ac:dyDescent="0.2">
      <c r="F4448" s="6"/>
      <c r="G4448" s="6"/>
      <c r="H4448" s="6"/>
      <c r="I4448" s="6"/>
      <c r="J4448" s="6"/>
      <c r="K4448" s="6"/>
      <c r="L4448" s="6"/>
      <c r="M4448" s="6"/>
      <c r="N4448" s="6"/>
      <c r="O4448" s="6"/>
      <c r="P4448" s="6"/>
      <c r="Q4448" s="6"/>
      <c r="R4448" s="6"/>
      <c r="S4448" s="6"/>
      <c r="T4448" s="6"/>
    </row>
    <row r="4449" spans="6:20" x14ac:dyDescent="0.2">
      <c r="F4449" s="6"/>
      <c r="G4449" s="6"/>
      <c r="H4449" s="6"/>
      <c r="I4449" s="6"/>
      <c r="J4449" s="6"/>
      <c r="K4449" s="6"/>
      <c r="L4449" s="6"/>
      <c r="M4449" s="6"/>
      <c r="N4449" s="6"/>
      <c r="O4449" s="6"/>
      <c r="P4449" s="6"/>
      <c r="Q4449" s="6"/>
      <c r="R4449" s="6"/>
      <c r="S4449" s="6"/>
      <c r="T4449" s="6"/>
    </row>
    <row r="4450" spans="6:20" x14ac:dyDescent="0.2">
      <c r="F4450" s="6"/>
      <c r="G4450" s="6"/>
      <c r="H4450" s="6"/>
      <c r="I4450" s="6"/>
      <c r="J4450" s="6"/>
      <c r="K4450" s="6"/>
      <c r="L4450" s="6"/>
      <c r="M4450" s="6"/>
      <c r="N4450" s="6"/>
      <c r="O4450" s="6"/>
      <c r="P4450" s="6"/>
      <c r="Q4450" s="6"/>
      <c r="R4450" s="6"/>
      <c r="S4450" s="6"/>
      <c r="T4450" s="6"/>
    </row>
    <row r="4451" spans="6:20" x14ac:dyDescent="0.2">
      <c r="F4451" s="6"/>
      <c r="G4451" s="6"/>
      <c r="H4451" s="6"/>
      <c r="I4451" s="6"/>
      <c r="J4451" s="6"/>
      <c r="K4451" s="6"/>
      <c r="L4451" s="6"/>
      <c r="M4451" s="6"/>
      <c r="N4451" s="6"/>
      <c r="O4451" s="6"/>
      <c r="P4451" s="6"/>
      <c r="Q4451" s="6"/>
      <c r="R4451" s="6"/>
      <c r="S4451" s="6"/>
      <c r="T4451" s="6"/>
    </row>
    <row r="4452" spans="6:20" x14ac:dyDescent="0.2">
      <c r="F4452" s="6"/>
      <c r="G4452" s="6"/>
      <c r="H4452" s="6"/>
      <c r="I4452" s="6"/>
      <c r="J4452" s="6"/>
      <c r="K4452" s="6"/>
      <c r="L4452" s="6"/>
      <c r="M4452" s="6"/>
      <c r="N4452" s="6"/>
      <c r="O4452" s="6"/>
      <c r="P4452" s="6"/>
      <c r="Q4452" s="6"/>
      <c r="R4452" s="6"/>
      <c r="S4452" s="6"/>
      <c r="T4452" s="6"/>
    </row>
    <row r="4453" spans="6:20" x14ac:dyDescent="0.2">
      <c r="F4453" s="6"/>
      <c r="G4453" s="6"/>
      <c r="H4453" s="6"/>
      <c r="I4453" s="6"/>
      <c r="J4453" s="6"/>
      <c r="K4453" s="6"/>
      <c r="L4453" s="6"/>
      <c r="M4453" s="6"/>
      <c r="N4453" s="6"/>
      <c r="O4453" s="6"/>
      <c r="P4453" s="6"/>
      <c r="Q4453" s="6"/>
      <c r="R4453" s="6"/>
      <c r="S4453" s="6"/>
      <c r="T4453" s="6"/>
    </row>
    <row r="4454" spans="6:20" x14ac:dyDescent="0.2">
      <c r="F4454" s="6"/>
      <c r="G4454" s="6"/>
      <c r="H4454" s="6"/>
      <c r="I4454" s="6"/>
      <c r="J4454" s="6"/>
      <c r="K4454" s="6"/>
      <c r="L4454" s="6"/>
      <c r="M4454" s="6"/>
      <c r="N4454" s="6"/>
      <c r="O4454" s="6"/>
      <c r="P4454" s="6"/>
      <c r="Q4454" s="6"/>
      <c r="R4454" s="6"/>
      <c r="S4454" s="6"/>
      <c r="T4454" s="6"/>
    </row>
    <row r="4455" spans="6:20" x14ac:dyDescent="0.2">
      <c r="F4455" s="6"/>
      <c r="G4455" s="6"/>
      <c r="H4455" s="6"/>
      <c r="I4455" s="6"/>
      <c r="J4455" s="6"/>
      <c r="K4455" s="6"/>
      <c r="L4455" s="6"/>
      <c r="M4455" s="6"/>
      <c r="N4455" s="6"/>
      <c r="O4455" s="6"/>
      <c r="P4455" s="6"/>
      <c r="Q4455" s="6"/>
      <c r="R4455" s="6"/>
      <c r="S4455" s="6"/>
      <c r="T4455" s="6"/>
    </row>
    <row r="4456" spans="6:20" x14ac:dyDescent="0.2">
      <c r="F4456" s="6"/>
      <c r="G4456" s="6"/>
      <c r="H4456" s="6"/>
      <c r="I4456" s="6"/>
      <c r="J4456" s="6"/>
      <c r="K4456" s="6"/>
      <c r="L4456" s="6"/>
      <c r="M4456" s="6"/>
      <c r="N4456" s="6"/>
      <c r="O4456" s="6"/>
      <c r="P4456" s="6"/>
      <c r="Q4456" s="6"/>
      <c r="R4456" s="6"/>
      <c r="S4456" s="6"/>
      <c r="T4456" s="6"/>
    </row>
    <row r="4457" spans="6:20" x14ac:dyDescent="0.2">
      <c r="F4457" s="6"/>
      <c r="G4457" s="6"/>
      <c r="H4457" s="6"/>
      <c r="I4457" s="6"/>
      <c r="J4457" s="6"/>
      <c r="K4457" s="6"/>
      <c r="L4457" s="6"/>
      <c r="M4457" s="6"/>
      <c r="N4457" s="6"/>
      <c r="O4457" s="6"/>
      <c r="P4457" s="6"/>
      <c r="Q4457" s="6"/>
      <c r="R4457" s="6"/>
      <c r="S4457" s="6"/>
      <c r="T4457" s="6"/>
    </row>
    <row r="4458" spans="6:20" x14ac:dyDescent="0.2">
      <c r="F4458" s="6"/>
      <c r="G4458" s="6"/>
      <c r="H4458" s="6"/>
      <c r="I4458" s="6"/>
      <c r="J4458" s="6"/>
      <c r="K4458" s="6"/>
      <c r="L4458" s="6"/>
      <c r="M4458" s="6"/>
      <c r="N4458" s="6"/>
      <c r="O4458" s="6"/>
      <c r="P4458" s="6"/>
      <c r="Q4458" s="6"/>
      <c r="R4458" s="6"/>
      <c r="S4458" s="6"/>
      <c r="T4458" s="6"/>
    </row>
    <row r="4459" spans="6:20" x14ac:dyDescent="0.2">
      <c r="F4459" s="6"/>
      <c r="G4459" s="6"/>
      <c r="H4459" s="6"/>
      <c r="I4459" s="6"/>
      <c r="J4459" s="6"/>
      <c r="K4459" s="6"/>
      <c r="L4459" s="6"/>
      <c r="M4459" s="6"/>
      <c r="N4459" s="6"/>
      <c r="O4459" s="6"/>
      <c r="P4459" s="6"/>
      <c r="Q4459" s="6"/>
      <c r="R4459" s="6"/>
      <c r="S4459" s="6"/>
      <c r="T4459" s="6"/>
    </row>
    <row r="4460" spans="6:20" x14ac:dyDescent="0.2">
      <c r="F4460" s="6"/>
      <c r="G4460" s="6"/>
      <c r="H4460" s="6"/>
      <c r="I4460" s="6"/>
      <c r="J4460" s="6"/>
      <c r="K4460" s="6"/>
      <c r="L4460" s="6"/>
      <c r="M4460" s="6"/>
      <c r="N4460" s="6"/>
      <c r="O4460" s="6"/>
      <c r="P4460" s="6"/>
      <c r="Q4460" s="6"/>
      <c r="R4460" s="6"/>
      <c r="S4460" s="6"/>
      <c r="T4460" s="6"/>
    </row>
    <row r="4461" spans="6:20" x14ac:dyDescent="0.2">
      <c r="F4461" s="6"/>
      <c r="G4461" s="6"/>
      <c r="H4461" s="6"/>
      <c r="I4461" s="6"/>
      <c r="J4461" s="6"/>
      <c r="K4461" s="6"/>
      <c r="L4461" s="6"/>
      <c r="M4461" s="6"/>
      <c r="N4461" s="6"/>
      <c r="O4461" s="6"/>
      <c r="P4461" s="6"/>
      <c r="Q4461" s="6"/>
      <c r="R4461" s="6"/>
      <c r="S4461" s="6"/>
      <c r="T4461" s="6"/>
    </row>
    <row r="4462" spans="6:20" x14ac:dyDescent="0.2">
      <c r="F4462" s="6"/>
      <c r="G4462" s="6"/>
      <c r="H4462" s="6"/>
      <c r="I4462" s="6"/>
      <c r="J4462" s="6"/>
      <c r="K4462" s="6"/>
      <c r="L4462" s="6"/>
      <c r="M4462" s="6"/>
      <c r="N4462" s="6"/>
      <c r="O4462" s="6"/>
      <c r="P4462" s="6"/>
      <c r="Q4462" s="6"/>
      <c r="R4462" s="6"/>
      <c r="S4462" s="6"/>
      <c r="T4462" s="6"/>
    </row>
    <row r="4463" spans="6:20" x14ac:dyDescent="0.2">
      <c r="F4463" s="6"/>
      <c r="G4463" s="6"/>
      <c r="H4463" s="6"/>
      <c r="I4463" s="6"/>
      <c r="J4463" s="6"/>
      <c r="K4463" s="6"/>
      <c r="L4463" s="6"/>
      <c r="M4463" s="6"/>
      <c r="N4463" s="6"/>
      <c r="O4463" s="6"/>
      <c r="P4463" s="6"/>
      <c r="Q4463" s="6"/>
      <c r="R4463" s="6"/>
      <c r="S4463" s="6"/>
      <c r="T4463" s="6"/>
    </row>
    <row r="4464" spans="6:20" x14ac:dyDescent="0.2">
      <c r="F4464" s="6"/>
      <c r="G4464" s="6"/>
      <c r="H4464" s="6"/>
      <c r="I4464" s="6"/>
      <c r="J4464" s="6"/>
      <c r="K4464" s="6"/>
      <c r="L4464" s="6"/>
      <c r="M4464" s="6"/>
      <c r="N4464" s="6"/>
      <c r="O4464" s="6"/>
      <c r="P4464" s="6"/>
      <c r="Q4464" s="6"/>
      <c r="R4464" s="6"/>
      <c r="S4464" s="6"/>
      <c r="T4464" s="6"/>
    </row>
    <row r="4465" spans="6:20" x14ac:dyDescent="0.2">
      <c r="F4465" s="6"/>
      <c r="G4465" s="6"/>
      <c r="H4465" s="6"/>
      <c r="I4465" s="6"/>
      <c r="J4465" s="6"/>
      <c r="K4465" s="6"/>
      <c r="L4465" s="6"/>
      <c r="M4465" s="6"/>
      <c r="N4465" s="6"/>
      <c r="O4465" s="6"/>
      <c r="P4465" s="6"/>
      <c r="Q4465" s="6"/>
      <c r="R4465" s="6"/>
      <c r="S4465" s="6"/>
      <c r="T4465" s="6"/>
    </row>
    <row r="4466" spans="6:20" x14ac:dyDescent="0.2">
      <c r="F4466" s="6"/>
      <c r="G4466" s="6"/>
      <c r="H4466" s="6"/>
      <c r="I4466" s="6"/>
      <c r="J4466" s="6"/>
      <c r="K4466" s="6"/>
      <c r="L4466" s="6"/>
      <c r="M4466" s="6"/>
      <c r="N4466" s="6"/>
      <c r="O4466" s="6"/>
      <c r="P4466" s="6"/>
      <c r="Q4466" s="6"/>
      <c r="R4466" s="6"/>
      <c r="S4466" s="6"/>
      <c r="T4466" s="6"/>
    </row>
    <row r="4467" spans="6:20" x14ac:dyDescent="0.2">
      <c r="F4467" s="6"/>
      <c r="G4467" s="6"/>
      <c r="H4467" s="6"/>
      <c r="I4467" s="6"/>
      <c r="J4467" s="6"/>
      <c r="K4467" s="6"/>
      <c r="L4467" s="6"/>
      <c r="M4467" s="6"/>
      <c r="N4467" s="6"/>
      <c r="O4467" s="6"/>
      <c r="P4467" s="6"/>
      <c r="Q4467" s="6"/>
      <c r="R4467" s="6"/>
      <c r="S4467" s="6"/>
      <c r="T4467" s="6"/>
    </row>
    <row r="4468" spans="6:20" x14ac:dyDescent="0.2">
      <c r="F4468" s="6"/>
      <c r="G4468" s="6"/>
      <c r="H4468" s="6"/>
      <c r="I4468" s="6"/>
      <c r="J4468" s="6"/>
      <c r="K4468" s="6"/>
      <c r="L4468" s="6"/>
      <c r="M4468" s="6"/>
      <c r="N4468" s="6"/>
      <c r="O4468" s="6"/>
      <c r="P4468" s="6"/>
      <c r="Q4468" s="6"/>
      <c r="R4468" s="6"/>
      <c r="S4468" s="6"/>
      <c r="T4468" s="6"/>
    </row>
    <row r="4469" spans="6:20" x14ac:dyDescent="0.2">
      <c r="F4469" s="6"/>
      <c r="G4469" s="6"/>
      <c r="H4469" s="6"/>
      <c r="I4469" s="6"/>
      <c r="J4469" s="6"/>
      <c r="K4469" s="6"/>
      <c r="L4469" s="6"/>
      <c r="M4469" s="6"/>
      <c r="N4469" s="6"/>
      <c r="O4469" s="6"/>
      <c r="P4469" s="6"/>
      <c r="Q4469" s="6"/>
      <c r="R4469" s="6"/>
      <c r="S4469" s="6"/>
      <c r="T4469" s="6"/>
    </row>
    <row r="4470" spans="6:20" x14ac:dyDescent="0.2">
      <c r="F4470" s="6"/>
      <c r="G4470" s="6"/>
      <c r="H4470" s="6"/>
      <c r="I4470" s="6"/>
      <c r="J4470" s="6"/>
      <c r="K4470" s="6"/>
      <c r="L4470" s="6"/>
      <c r="M4470" s="6"/>
      <c r="N4470" s="6"/>
      <c r="O4470" s="6"/>
      <c r="P4470" s="6"/>
      <c r="Q4470" s="6"/>
      <c r="R4470" s="6"/>
      <c r="S4470" s="6"/>
      <c r="T4470" s="6"/>
    </row>
    <row r="4471" spans="6:20" x14ac:dyDescent="0.2">
      <c r="F4471" s="6"/>
      <c r="G4471" s="6"/>
      <c r="H4471" s="6"/>
      <c r="I4471" s="6"/>
      <c r="J4471" s="6"/>
      <c r="K4471" s="6"/>
      <c r="L4471" s="6"/>
      <c r="M4471" s="6"/>
      <c r="N4471" s="6"/>
      <c r="O4471" s="6"/>
      <c r="P4471" s="6"/>
      <c r="Q4471" s="6"/>
      <c r="R4471" s="6"/>
      <c r="S4471" s="6"/>
      <c r="T4471" s="6"/>
    </row>
    <row r="4472" spans="6:20" x14ac:dyDescent="0.2">
      <c r="F4472" s="6"/>
      <c r="G4472" s="6"/>
      <c r="H4472" s="6"/>
      <c r="I4472" s="6"/>
      <c r="J4472" s="6"/>
      <c r="K4472" s="6"/>
      <c r="L4472" s="6"/>
      <c r="M4472" s="6"/>
      <c r="N4472" s="6"/>
      <c r="O4472" s="6"/>
      <c r="P4472" s="6"/>
      <c r="Q4472" s="6"/>
      <c r="R4472" s="6"/>
      <c r="S4472" s="6"/>
      <c r="T4472" s="6"/>
    </row>
    <row r="4473" spans="6:20" x14ac:dyDescent="0.2">
      <c r="F4473" s="6"/>
      <c r="G4473" s="6"/>
      <c r="H4473" s="6"/>
      <c r="I4473" s="6"/>
      <c r="J4473" s="6"/>
      <c r="K4473" s="6"/>
      <c r="L4473" s="6"/>
      <c r="M4473" s="6"/>
      <c r="N4473" s="6"/>
      <c r="O4473" s="6"/>
      <c r="P4473" s="6"/>
      <c r="Q4473" s="6"/>
      <c r="R4473" s="6"/>
      <c r="S4473" s="6"/>
      <c r="T4473" s="6"/>
    </row>
    <row r="4474" spans="6:20" x14ac:dyDescent="0.2">
      <c r="F4474" s="6"/>
      <c r="G4474" s="6"/>
      <c r="H4474" s="6"/>
      <c r="I4474" s="6"/>
      <c r="J4474" s="6"/>
      <c r="K4474" s="6"/>
      <c r="L4474" s="6"/>
      <c r="M4474" s="6"/>
      <c r="N4474" s="6"/>
      <c r="O4474" s="6"/>
      <c r="P4474" s="6"/>
      <c r="Q4474" s="6"/>
      <c r="R4474" s="6"/>
      <c r="S4474" s="6"/>
      <c r="T4474" s="6"/>
    </row>
    <row r="4475" spans="6:20" x14ac:dyDescent="0.2">
      <c r="F4475" s="6"/>
      <c r="G4475" s="6"/>
      <c r="H4475" s="6"/>
      <c r="I4475" s="6"/>
      <c r="J4475" s="6"/>
      <c r="K4475" s="6"/>
      <c r="L4475" s="6"/>
      <c r="M4475" s="6"/>
      <c r="N4475" s="6"/>
      <c r="O4475" s="6"/>
      <c r="P4475" s="6"/>
      <c r="Q4475" s="6"/>
      <c r="R4475" s="6"/>
      <c r="S4475" s="6"/>
      <c r="T4475" s="6"/>
    </row>
    <row r="4476" spans="6:20" x14ac:dyDescent="0.2">
      <c r="F4476" s="6"/>
      <c r="G4476" s="6"/>
      <c r="H4476" s="6"/>
      <c r="I4476" s="6"/>
      <c r="J4476" s="6"/>
      <c r="K4476" s="6"/>
      <c r="L4476" s="6"/>
      <c r="M4476" s="6"/>
      <c r="N4476" s="6"/>
      <c r="O4476" s="6"/>
      <c r="P4476" s="6"/>
      <c r="Q4476" s="6"/>
      <c r="R4476" s="6"/>
      <c r="S4476" s="6"/>
      <c r="T4476" s="6"/>
    </row>
    <row r="4477" spans="6:20" x14ac:dyDescent="0.2">
      <c r="F4477" s="6"/>
      <c r="G4477" s="6"/>
      <c r="H4477" s="6"/>
      <c r="I4477" s="6"/>
      <c r="J4477" s="6"/>
      <c r="K4477" s="6"/>
      <c r="L4477" s="6"/>
      <c r="M4477" s="6"/>
      <c r="N4477" s="6"/>
      <c r="O4477" s="6"/>
      <c r="P4477" s="6"/>
      <c r="Q4477" s="6"/>
      <c r="R4477" s="6"/>
      <c r="S4477" s="6"/>
      <c r="T4477" s="6"/>
    </row>
    <row r="4478" spans="6:20" x14ac:dyDescent="0.2">
      <c r="F4478" s="6"/>
      <c r="G4478" s="6"/>
      <c r="H4478" s="6"/>
      <c r="I4478" s="6"/>
      <c r="J4478" s="6"/>
      <c r="K4478" s="6"/>
      <c r="L4478" s="6"/>
      <c r="M4478" s="6"/>
      <c r="N4478" s="6"/>
      <c r="O4478" s="6"/>
      <c r="P4478" s="6"/>
      <c r="Q4478" s="6"/>
      <c r="R4478" s="6"/>
      <c r="S4478" s="6"/>
      <c r="T4478" s="6"/>
    </row>
    <row r="4479" spans="6:20" x14ac:dyDescent="0.2">
      <c r="F4479" s="6"/>
      <c r="G4479" s="6"/>
      <c r="H4479" s="6"/>
      <c r="I4479" s="6"/>
      <c r="J4479" s="6"/>
      <c r="K4479" s="6"/>
      <c r="L4479" s="6"/>
      <c r="M4479" s="6"/>
      <c r="N4479" s="6"/>
      <c r="O4479" s="6"/>
      <c r="P4479" s="6"/>
      <c r="Q4479" s="6"/>
      <c r="R4479" s="6"/>
      <c r="S4479" s="6"/>
      <c r="T4479" s="6"/>
    </row>
    <row r="4480" spans="6:20" x14ac:dyDescent="0.2">
      <c r="F4480" s="6"/>
      <c r="G4480" s="6"/>
      <c r="H4480" s="6"/>
      <c r="I4480" s="6"/>
      <c r="J4480" s="6"/>
      <c r="K4480" s="6"/>
      <c r="L4480" s="6"/>
      <c r="M4480" s="6"/>
      <c r="N4480" s="6"/>
      <c r="O4480" s="6"/>
      <c r="P4480" s="6"/>
      <c r="Q4480" s="6"/>
      <c r="R4480" s="6"/>
      <c r="S4480" s="6"/>
      <c r="T4480" s="6"/>
    </row>
    <row r="4481" spans="6:20" x14ac:dyDescent="0.2">
      <c r="F4481" s="6"/>
      <c r="G4481" s="6"/>
      <c r="H4481" s="6"/>
      <c r="I4481" s="6"/>
      <c r="J4481" s="6"/>
      <c r="K4481" s="6"/>
      <c r="L4481" s="6"/>
      <c r="M4481" s="6"/>
      <c r="N4481" s="6"/>
      <c r="O4481" s="6"/>
      <c r="P4481" s="6"/>
      <c r="Q4481" s="6"/>
      <c r="R4481" s="6"/>
      <c r="S4481" s="6"/>
      <c r="T4481" s="6"/>
    </row>
    <row r="4482" spans="6:20" x14ac:dyDescent="0.2">
      <c r="F4482" s="6"/>
      <c r="G4482" s="6"/>
      <c r="H4482" s="6"/>
      <c r="I4482" s="6"/>
      <c r="J4482" s="6"/>
      <c r="K4482" s="6"/>
      <c r="L4482" s="6"/>
      <c r="M4482" s="6"/>
      <c r="N4482" s="6"/>
      <c r="O4482" s="6"/>
      <c r="P4482" s="6"/>
      <c r="Q4482" s="6"/>
      <c r="R4482" s="6"/>
      <c r="S4482" s="6"/>
      <c r="T4482" s="6"/>
    </row>
    <row r="4483" spans="6:20" x14ac:dyDescent="0.2">
      <c r="F4483" s="6"/>
      <c r="G4483" s="6"/>
      <c r="H4483" s="6"/>
      <c r="I4483" s="6"/>
      <c r="J4483" s="6"/>
      <c r="K4483" s="6"/>
      <c r="L4483" s="6"/>
      <c r="M4483" s="6"/>
      <c r="N4483" s="6"/>
      <c r="O4483" s="6"/>
      <c r="P4483" s="6"/>
      <c r="Q4483" s="6"/>
      <c r="R4483" s="6"/>
      <c r="S4483" s="6"/>
      <c r="T4483" s="6"/>
    </row>
    <row r="4484" spans="6:20" x14ac:dyDescent="0.2">
      <c r="F4484" s="6"/>
      <c r="G4484" s="6"/>
      <c r="H4484" s="6"/>
      <c r="I4484" s="6"/>
      <c r="J4484" s="6"/>
      <c r="K4484" s="6"/>
      <c r="L4484" s="6"/>
      <c r="M4484" s="6"/>
      <c r="N4484" s="6"/>
      <c r="O4484" s="6"/>
      <c r="P4484" s="6"/>
      <c r="Q4484" s="6"/>
      <c r="R4484" s="6"/>
      <c r="S4484" s="6"/>
      <c r="T4484" s="6"/>
    </row>
    <row r="4485" spans="6:20" x14ac:dyDescent="0.2">
      <c r="F4485" s="6"/>
      <c r="G4485" s="6"/>
      <c r="H4485" s="6"/>
      <c r="I4485" s="6"/>
      <c r="J4485" s="6"/>
      <c r="K4485" s="6"/>
      <c r="L4485" s="6"/>
      <c r="M4485" s="6"/>
      <c r="N4485" s="6"/>
      <c r="O4485" s="6"/>
      <c r="P4485" s="6"/>
      <c r="Q4485" s="6"/>
      <c r="R4485" s="6"/>
      <c r="S4485" s="6"/>
      <c r="T4485" s="6"/>
    </row>
    <row r="4486" spans="6:20" x14ac:dyDescent="0.2">
      <c r="F4486" s="6"/>
      <c r="G4486" s="6"/>
      <c r="H4486" s="6"/>
      <c r="I4486" s="6"/>
      <c r="J4486" s="6"/>
      <c r="K4486" s="6"/>
      <c r="L4486" s="6"/>
      <c r="M4486" s="6"/>
      <c r="N4486" s="6"/>
      <c r="O4486" s="6"/>
      <c r="P4486" s="6"/>
      <c r="Q4486" s="6"/>
      <c r="R4486" s="6"/>
      <c r="S4486" s="6"/>
      <c r="T4486" s="6"/>
    </row>
    <row r="4487" spans="6:20" x14ac:dyDescent="0.2">
      <c r="F4487" s="6"/>
      <c r="G4487" s="6"/>
      <c r="H4487" s="6"/>
      <c r="I4487" s="6"/>
      <c r="J4487" s="6"/>
      <c r="K4487" s="6"/>
      <c r="L4487" s="6"/>
      <c r="M4487" s="6"/>
      <c r="N4487" s="6"/>
      <c r="O4487" s="6"/>
      <c r="P4487" s="6"/>
      <c r="Q4487" s="6"/>
      <c r="R4487" s="6"/>
      <c r="S4487" s="6"/>
      <c r="T4487" s="6"/>
    </row>
    <row r="4488" spans="6:20" x14ac:dyDescent="0.2">
      <c r="F4488" s="6"/>
      <c r="G4488" s="6"/>
      <c r="H4488" s="6"/>
      <c r="I4488" s="6"/>
      <c r="J4488" s="6"/>
      <c r="K4488" s="6"/>
      <c r="L4488" s="6"/>
      <c r="M4488" s="6"/>
      <c r="N4488" s="6"/>
      <c r="O4488" s="6"/>
      <c r="P4488" s="6"/>
      <c r="Q4488" s="6"/>
      <c r="R4488" s="6"/>
      <c r="S4488" s="6"/>
      <c r="T4488" s="6"/>
    </row>
    <row r="4489" spans="6:20" x14ac:dyDescent="0.2">
      <c r="F4489" s="6"/>
      <c r="G4489" s="6"/>
      <c r="H4489" s="6"/>
      <c r="I4489" s="6"/>
      <c r="J4489" s="6"/>
      <c r="K4489" s="6"/>
      <c r="L4489" s="6"/>
      <c r="M4489" s="6"/>
      <c r="N4489" s="6"/>
      <c r="O4489" s="6"/>
      <c r="P4489" s="6"/>
      <c r="Q4489" s="6"/>
      <c r="R4489" s="6"/>
      <c r="S4489" s="6"/>
      <c r="T4489" s="6"/>
    </row>
    <row r="4490" spans="6:20" x14ac:dyDescent="0.2">
      <c r="F4490" s="6"/>
      <c r="G4490" s="6"/>
      <c r="H4490" s="6"/>
      <c r="I4490" s="6"/>
      <c r="J4490" s="6"/>
      <c r="K4490" s="6"/>
      <c r="L4490" s="6"/>
      <c r="M4490" s="6"/>
      <c r="N4490" s="6"/>
      <c r="O4490" s="6"/>
      <c r="P4490" s="6"/>
      <c r="Q4490" s="6"/>
      <c r="R4490" s="6"/>
      <c r="S4490" s="6"/>
      <c r="T4490" s="6"/>
    </row>
    <row r="4491" spans="6:20" x14ac:dyDescent="0.2">
      <c r="F4491" s="6"/>
      <c r="G4491" s="6"/>
      <c r="H4491" s="6"/>
      <c r="I4491" s="6"/>
      <c r="J4491" s="6"/>
      <c r="K4491" s="6"/>
      <c r="L4491" s="6"/>
      <c r="M4491" s="6"/>
      <c r="N4491" s="6"/>
      <c r="O4491" s="6"/>
      <c r="P4491" s="6"/>
      <c r="Q4491" s="6"/>
      <c r="R4491" s="6"/>
      <c r="S4491" s="6"/>
      <c r="T4491" s="6"/>
    </row>
    <row r="4492" spans="6:20" x14ac:dyDescent="0.2">
      <c r="F4492" s="6"/>
      <c r="G4492" s="6"/>
      <c r="H4492" s="6"/>
      <c r="I4492" s="6"/>
      <c r="J4492" s="6"/>
      <c r="K4492" s="6"/>
      <c r="L4492" s="6"/>
      <c r="M4492" s="6"/>
      <c r="N4492" s="6"/>
      <c r="O4492" s="6"/>
      <c r="P4492" s="6"/>
      <c r="Q4492" s="6"/>
      <c r="R4492" s="6"/>
      <c r="S4492" s="6"/>
      <c r="T4492" s="6"/>
    </row>
    <row r="4493" spans="6:20" x14ac:dyDescent="0.2">
      <c r="F4493" s="6"/>
      <c r="G4493" s="6"/>
      <c r="H4493" s="6"/>
      <c r="I4493" s="6"/>
      <c r="J4493" s="6"/>
      <c r="K4493" s="6"/>
      <c r="L4493" s="6"/>
      <c r="M4493" s="6"/>
      <c r="N4493" s="6"/>
      <c r="O4493" s="6"/>
      <c r="P4493" s="6"/>
      <c r="Q4493" s="6"/>
      <c r="R4493" s="6"/>
      <c r="S4493" s="6"/>
      <c r="T4493" s="6"/>
    </row>
    <row r="4494" spans="6:20" x14ac:dyDescent="0.2">
      <c r="F4494" s="6"/>
      <c r="G4494" s="6"/>
      <c r="H4494" s="6"/>
      <c r="I4494" s="6"/>
      <c r="J4494" s="6"/>
      <c r="K4494" s="6"/>
      <c r="L4494" s="6"/>
      <c r="M4494" s="6"/>
      <c r="N4494" s="6"/>
      <c r="O4494" s="6"/>
      <c r="P4494" s="6"/>
      <c r="Q4494" s="6"/>
      <c r="R4494" s="6"/>
      <c r="S4494" s="6"/>
      <c r="T4494" s="6"/>
    </row>
    <row r="4495" spans="6:20" x14ac:dyDescent="0.2">
      <c r="F4495" s="6"/>
      <c r="G4495" s="6"/>
      <c r="H4495" s="6"/>
      <c r="I4495" s="6"/>
      <c r="J4495" s="6"/>
      <c r="K4495" s="6"/>
      <c r="L4495" s="6"/>
      <c r="M4495" s="6"/>
      <c r="N4495" s="6"/>
      <c r="O4495" s="6"/>
      <c r="P4495" s="6"/>
      <c r="Q4495" s="6"/>
      <c r="R4495" s="6"/>
      <c r="S4495" s="6"/>
      <c r="T4495" s="6"/>
    </row>
    <row r="4496" spans="6:20" x14ac:dyDescent="0.2">
      <c r="F4496" s="6"/>
      <c r="G4496" s="6"/>
      <c r="H4496" s="6"/>
      <c r="I4496" s="6"/>
      <c r="J4496" s="6"/>
      <c r="K4496" s="6"/>
      <c r="L4496" s="6"/>
      <c r="M4496" s="6"/>
      <c r="N4496" s="6"/>
      <c r="O4496" s="6"/>
      <c r="P4496" s="6"/>
      <c r="Q4496" s="6"/>
      <c r="R4496" s="6"/>
      <c r="S4496" s="6"/>
      <c r="T4496" s="6"/>
    </row>
    <row r="4497" spans="6:20" x14ac:dyDescent="0.2">
      <c r="F4497" s="6"/>
      <c r="G4497" s="6"/>
      <c r="H4497" s="6"/>
      <c r="I4497" s="6"/>
      <c r="J4497" s="6"/>
      <c r="K4497" s="6"/>
      <c r="L4497" s="6"/>
      <c r="M4497" s="6"/>
      <c r="N4497" s="6"/>
      <c r="O4497" s="6"/>
      <c r="P4497" s="6"/>
      <c r="Q4497" s="6"/>
      <c r="R4497" s="6"/>
      <c r="S4497" s="6"/>
      <c r="T4497" s="6"/>
    </row>
    <row r="4498" spans="6:20" x14ac:dyDescent="0.2">
      <c r="F4498" s="6"/>
      <c r="G4498" s="6"/>
      <c r="H4498" s="6"/>
      <c r="I4498" s="6"/>
      <c r="J4498" s="6"/>
      <c r="K4498" s="6"/>
      <c r="L4498" s="6"/>
      <c r="M4498" s="6"/>
      <c r="N4498" s="6"/>
      <c r="O4498" s="6"/>
      <c r="P4498" s="6"/>
      <c r="Q4498" s="6"/>
      <c r="R4498" s="6"/>
      <c r="S4498" s="6"/>
      <c r="T4498" s="6"/>
    </row>
    <row r="4499" spans="6:20" x14ac:dyDescent="0.2">
      <c r="F4499" s="6"/>
      <c r="G4499" s="6"/>
      <c r="H4499" s="6"/>
      <c r="I4499" s="6"/>
      <c r="J4499" s="6"/>
      <c r="K4499" s="6"/>
      <c r="L4499" s="6"/>
      <c r="M4499" s="6"/>
      <c r="N4499" s="6"/>
      <c r="O4499" s="6"/>
      <c r="P4499" s="6"/>
      <c r="Q4499" s="6"/>
      <c r="R4499" s="6"/>
      <c r="S4499" s="6"/>
      <c r="T4499" s="6"/>
    </row>
    <row r="4500" spans="6:20" x14ac:dyDescent="0.2">
      <c r="F4500" s="6"/>
      <c r="G4500" s="6"/>
      <c r="H4500" s="6"/>
      <c r="I4500" s="6"/>
      <c r="J4500" s="6"/>
      <c r="K4500" s="6"/>
      <c r="L4500" s="6"/>
      <c r="M4500" s="6"/>
      <c r="N4500" s="6"/>
      <c r="O4500" s="6"/>
      <c r="P4500" s="6"/>
      <c r="Q4500" s="6"/>
      <c r="R4500" s="6"/>
      <c r="S4500" s="6"/>
      <c r="T4500" s="6"/>
    </row>
    <row r="4501" spans="6:20" x14ac:dyDescent="0.2">
      <c r="F4501" s="6"/>
      <c r="G4501" s="6"/>
      <c r="H4501" s="6"/>
      <c r="I4501" s="6"/>
      <c r="J4501" s="6"/>
      <c r="K4501" s="6"/>
      <c r="L4501" s="6"/>
      <c r="M4501" s="6"/>
      <c r="N4501" s="6"/>
      <c r="O4501" s="6"/>
      <c r="P4501" s="6"/>
      <c r="Q4501" s="6"/>
      <c r="R4501" s="6"/>
      <c r="S4501" s="6"/>
      <c r="T4501" s="6"/>
    </row>
    <row r="4502" spans="6:20" x14ac:dyDescent="0.2">
      <c r="F4502" s="6"/>
      <c r="G4502" s="6"/>
      <c r="H4502" s="6"/>
      <c r="I4502" s="6"/>
      <c r="J4502" s="6"/>
      <c r="K4502" s="6"/>
      <c r="L4502" s="6"/>
      <c r="M4502" s="6"/>
      <c r="N4502" s="6"/>
      <c r="O4502" s="6"/>
      <c r="P4502" s="6"/>
      <c r="Q4502" s="6"/>
      <c r="R4502" s="6"/>
      <c r="S4502" s="6"/>
      <c r="T4502" s="6"/>
    </row>
    <row r="4503" spans="6:20" x14ac:dyDescent="0.2">
      <c r="F4503" s="6"/>
      <c r="G4503" s="6"/>
      <c r="H4503" s="6"/>
      <c r="I4503" s="6"/>
      <c r="J4503" s="6"/>
      <c r="K4503" s="6"/>
      <c r="L4503" s="6"/>
      <c r="M4503" s="6"/>
      <c r="N4503" s="6"/>
      <c r="O4503" s="6"/>
      <c r="P4503" s="6"/>
      <c r="Q4503" s="6"/>
      <c r="R4503" s="6"/>
      <c r="S4503" s="6"/>
      <c r="T4503" s="6"/>
    </row>
    <row r="4504" spans="6:20" x14ac:dyDescent="0.2">
      <c r="F4504" s="6"/>
      <c r="G4504" s="6"/>
      <c r="H4504" s="6"/>
      <c r="I4504" s="6"/>
      <c r="J4504" s="6"/>
      <c r="K4504" s="6"/>
      <c r="L4504" s="6"/>
      <c r="M4504" s="6"/>
      <c r="N4504" s="6"/>
      <c r="O4504" s="6"/>
      <c r="P4504" s="6"/>
      <c r="Q4504" s="6"/>
      <c r="R4504" s="6"/>
      <c r="S4504" s="6"/>
      <c r="T4504" s="6"/>
    </row>
    <row r="4505" spans="6:20" x14ac:dyDescent="0.2">
      <c r="F4505" s="6"/>
      <c r="G4505" s="6"/>
      <c r="H4505" s="6"/>
      <c r="I4505" s="6"/>
      <c r="J4505" s="6"/>
      <c r="K4505" s="6"/>
      <c r="L4505" s="6"/>
      <c r="M4505" s="6"/>
      <c r="N4505" s="6"/>
      <c r="O4505" s="6"/>
      <c r="P4505" s="6"/>
      <c r="Q4505" s="6"/>
      <c r="R4505" s="6"/>
      <c r="S4505" s="6"/>
      <c r="T4505" s="6"/>
    </row>
    <row r="4506" spans="6:20" x14ac:dyDescent="0.2">
      <c r="F4506" s="6"/>
      <c r="G4506" s="6"/>
      <c r="H4506" s="6"/>
      <c r="I4506" s="6"/>
      <c r="J4506" s="6"/>
      <c r="K4506" s="6"/>
      <c r="L4506" s="6"/>
      <c r="M4506" s="6"/>
      <c r="N4506" s="6"/>
      <c r="O4506" s="6"/>
      <c r="P4506" s="6"/>
      <c r="Q4506" s="6"/>
      <c r="R4506" s="6"/>
      <c r="S4506" s="6"/>
      <c r="T4506" s="6"/>
    </row>
    <row r="4507" spans="6:20" x14ac:dyDescent="0.2">
      <c r="F4507" s="6"/>
      <c r="G4507" s="6"/>
      <c r="H4507" s="6"/>
      <c r="I4507" s="6"/>
      <c r="J4507" s="6"/>
      <c r="K4507" s="6"/>
      <c r="L4507" s="6"/>
      <c r="M4507" s="6"/>
      <c r="N4507" s="6"/>
      <c r="O4507" s="6"/>
      <c r="P4507" s="6"/>
      <c r="Q4507" s="6"/>
      <c r="R4507" s="6"/>
      <c r="S4507" s="6"/>
      <c r="T4507" s="6"/>
    </row>
    <row r="4508" spans="6:20" x14ac:dyDescent="0.2">
      <c r="F4508" s="6"/>
      <c r="G4508" s="6"/>
      <c r="H4508" s="6"/>
      <c r="I4508" s="6"/>
      <c r="J4508" s="6"/>
      <c r="K4508" s="6"/>
      <c r="L4508" s="6"/>
      <c r="M4508" s="6"/>
      <c r="N4508" s="6"/>
      <c r="O4508" s="6"/>
      <c r="P4508" s="6"/>
      <c r="Q4508" s="6"/>
      <c r="R4508" s="6"/>
      <c r="S4508" s="6"/>
      <c r="T4508" s="6"/>
    </row>
    <row r="4509" spans="6:20" x14ac:dyDescent="0.2">
      <c r="F4509" s="6"/>
      <c r="G4509" s="6"/>
      <c r="H4509" s="6"/>
      <c r="I4509" s="6"/>
      <c r="J4509" s="6"/>
      <c r="K4509" s="6"/>
      <c r="L4509" s="6"/>
      <c r="M4509" s="6"/>
      <c r="N4509" s="6"/>
      <c r="O4509" s="6"/>
      <c r="P4509" s="6"/>
      <c r="Q4509" s="6"/>
      <c r="R4509" s="6"/>
      <c r="S4509" s="6"/>
      <c r="T4509" s="6"/>
    </row>
    <row r="4510" spans="6:20" x14ac:dyDescent="0.2">
      <c r="F4510" s="6"/>
      <c r="G4510" s="6"/>
      <c r="H4510" s="6"/>
      <c r="I4510" s="6"/>
      <c r="J4510" s="6"/>
      <c r="K4510" s="6"/>
      <c r="L4510" s="6"/>
      <c r="M4510" s="6"/>
      <c r="N4510" s="6"/>
      <c r="O4510" s="6"/>
      <c r="P4510" s="6"/>
      <c r="Q4510" s="6"/>
      <c r="R4510" s="6"/>
      <c r="S4510" s="6"/>
      <c r="T4510" s="6"/>
    </row>
    <row r="4511" spans="6:20" x14ac:dyDescent="0.2">
      <c r="F4511" s="6"/>
      <c r="G4511" s="6"/>
      <c r="H4511" s="6"/>
      <c r="I4511" s="6"/>
      <c r="J4511" s="6"/>
      <c r="K4511" s="6"/>
      <c r="L4511" s="6"/>
      <c r="M4511" s="6"/>
      <c r="N4511" s="6"/>
      <c r="O4511" s="6"/>
      <c r="P4511" s="6"/>
      <c r="Q4511" s="6"/>
      <c r="R4511" s="6"/>
      <c r="S4511" s="6"/>
      <c r="T4511" s="6"/>
    </row>
    <row r="4512" spans="6:20" x14ac:dyDescent="0.2">
      <c r="F4512" s="6"/>
      <c r="G4512" s="6"/>
      <c r="H4512" s="6"/>
      <c r="I4512" s="6"/>
      <c r="J4512" s="6"/>
      <c r="K4512" s="6"/>
      <c r="L4512" s="6"/>
      <c r="M4512" s="6"/>
      <c r="N4512" s="6"/>
      <c r="O4512" s="6"/>
      <c r="P4512" s="6"/>
      <c r="Q4512" s="6"/>
      <c r="R4512" s="6"/>
      <c r="S4512" s="6"/>
      <c r="T4512" s="6"/>
    </row>
    <row r="4513" spans="6:20" x14ac:dyDescent="0.2">
      <c r="F4513" s="6"/>
      <c r="G4513" s="6"/>
      <c r="H4513" s="6"/>
      <c r="I4513" s="6"/>
      <c r="J4513" s="6"/>
      <c r="K4513" s="6"/>
      <c r="L4513" s="6"/>
      <c r="M4513" s="6"/>
      <c r="N4513" s="6"/>
      <c r="O4513" s="6"/>
      <c r="P4513" s="6"/>
      <c r="Q4513" s="6"/>
      <c r="R4513" s="6"/>
      <c r="S4513" s="6"/>
      <c r="T4513" s="6"/>
    </row>
    <row r="4514" spans="6:20" x14ac:dyDescent="0.2">
      <c r="F4514" s="6"/>
      <c r="G4514" s="6"/>
      <c r="H4514" s="6"/>
      <c r="I4514" s="6"/>
      <c r="J4514" s="6"/>
      <c r="K4514" s="6"/>
      <c r="L4514" s="6"/>
      <c r="M4514" s="6"/>
      <c r="N4514" s="6"/>
      <c r="O4514" s="6"/>
      <c r="P4514" s="6"/>
      <c r="Q4514" s="6"/>
      <c r="R4514" s="6"/>
      <c r="S4514" s="6"/>
      <c r="T4514" s="6"/>
    </row>
    <row r="4515" spans="6:20" x14ac:dyDescent="0.2">
      <c r="F4515" s="6"/>
      <c r="G4515" s="6"/>
      <c r="H4515" s="6"/>
      <c r="I4515" s="6"/>
      <c r="J4515" s="6"/>
      <c r="K4515" s="6"/>
      <c r="L4515" s="6"/>
      <c r="M4515" s="6"/>
      <c r="N4515" s="6"/>
      <c r="O4515" s="6"/>
      <c r="P4515" s="6"/>
      <c r="Q4515" s="6"/>
      <c r="R4515" s="6"/>
      <c r="S4515" s="6"/>
      <c r="T4515" s="6"/>
    </row>
    <row r="4516" spans="6:20" x14ac:dyDescent="0.2">
      <c r="F4516" s="6"/>
      <c r="G4516" s="6"/>
      <c r="H4516" s="6"/>
      <c r="I4516" s="6"/>
      <c r="J4516" s="6"/>
      <c r="K4516" s="6"/>
      <c r="L4516" s="6"/>
      <c r="M4516" s="6"/>
      <c r="N4516" s="6"/>
      <c r="O4516" s="6"/>
      <c r="P4516" s="6"/>
      <c r="Q4516" s="6"/>
      <c r="R4516" s="6"/>
      <c r="S4516" s="6"/>
      <c r="T4516" s="6"/>
    </row>
    <row r="4517" spans="6:20" x14ac:dyDescent="0.2">
      <c r="F4517" s="6"/>
      <c r="G4517" s="6"/>
      <c r="H4517" s="6"/>
      <c r="I4517" s="6"/>
      <c r="J4517" s="6"/>
      <c r="K4517" s="6"/>
      <c r="L4517" s="6"/>
      <c r="M4517" s="6"/>
      <c r="N4517" s="6"/>
      <c r="O4517" s="6"/>
      <c r="P4517" s="6"/>
      <c r="Q4517" s="6"/>
      <c r="R4517" s="6"/>
      <c r="S4517" s="6"/>
      <c r="T4517" s="6"/>
    </row>
    <row r="4518" spans="6:20" x14ac:dyDescent="0.2">
      <c r="F4518" s="6"/>
      <c r="G4518" s="6"/>
      <c r="H4518" s="6"/>
      <c r="I4518" s="6"/>
      <c r="J4518" s="6"/>
      <c r="K4518" s="6"/>
      <c r="L4518" s="6"/>
      <c r="M4518" s="6"/>
      <c r="N4518" s="6"/>
      <c r="O4518" s="6"/>
      <c r="P4518" s="6"/>
      <c r="Q4518" s="6"/>
      <c r="R4518" s="6"/>
      <c r="S4518" s="6"/>
      <c r="T4518" s="6"/>
    </row>
    <row r="4519" spans="6:20" x14ac:dyDescent="0.2">
      <c r="F4519" s="6"/>
      <c r="G4519" s="6"/>
      <c r="H4519" s="6"/>
      <c r="I4519" s="6"/>
      <c r="J4519" s="6"/>
      <c r="K4519" s="6"/>
      <c r="L4519" s="6"/>
      <c r="M4519" s="6"/>
      <c r="N4519" s="6"/>
      <c r="O4519" s="6"/>
      <c r="P4519" s="6"/>
      <c r="Q4519" s="6"/>
      <c r="R4519" s="6"/>
      <c r="S4519" s="6"/>
      <c r="T4519" s="6"/>
    </row>
    <row r="4520" spans="6:20" x14ac:dyDescent="0.2">
      <c r="F4520" s="6"/>
      <c r="G4520" s="6"/>
      <c r="H4520" s="6"/>
      <c r="I4520" s="6"/>
      <c r="J4520" s="6"/>
      <c r="K4520" s="6"/>
      <c r="L4520" s="6"/>
      <c r="M4520" s="6"/>
      <c r="N4520" s="6"/>
      <c r="O4520" s="6"/>
      <c r="P4520" s="6"/>
      <c r="Q4520" s="6"/>
      <c r="R4520" s="6"/>
      <c r="S4520" s="6"/>
      <c r="T4520" s="6"/>
    </row>
    <row r="4521" spans="6:20" x14ac:dyDescent="0.2">
      <c r="F4521" s="6"/>
      <c r="G4521" s="6"/>
      <c r="H4521" s="6"/>
      <c r="I4521" s="6"/>
      <c r="J4521" s="6"/>
      <c r="K4521" s="6"/>
      <c r="L4521" s="6"/>
      <c r="M4521" s="6"/>
      <c r="N4521" s="6"/>
      <c r="O4521" s="6"/>
      <c r="P4521" s="6"/>
      <c r="Q4521" s="6"/>
      <c r="R4521" s="6"/>
      <c r="S4521" s="6"/>
      <c r="T4521" s="6"/>
    </row>
    <row r="4522" spans="6:20" x14ac:dyDescent="0.2">
      <c r="F4522" s="6"/>
      <c r="G4522" s="6"/>
      <c r="H4522" s="6"/>
      <c r="I4522" s="6"/>
      <c r="J4522" s="6"/>
      <c r="K4522" s="6"/>
      <c r="L4522" s="6"/>
      <c r="M4522" s="6"/>
      <c r="N4522" s="6"/>
      <c r="O4522" s="6"/>
      <c r="P4522" s="6"/>
      <c r="Q4522" s="6"/>
      <c r="R4522" s="6"/>
      <c r="S4522" s="6"/>
      <c r="T4522" s="6"/>
    </row>
    <row r="4523" spans="6:20" x14ac:dyDescent="0.2">
      <c r="F4523" s="6"/>
      <c r="G4523" s="6"/>
      <c r="H4523" s="6"/>
      <c r="I4523" s="6"/>
      <c r="J4523" s="6"/>
      <c r="K4523" s="6"/>
      <c r="L4523" s="6"/>
      <c r="M4523" s="6"/>
      <c r="N4523" s="6"/>
      <c r="O4523" s="6"/>
      <c r="P4523" s="6"/>
      <c r="Q4523" s="6"/>
      <c r="R4523" s="6"/>
      <c r="S4523" s="6"/>
      <c r="T4523" s="6"/>
    </row>
    <row r="4524" spans="6:20" x14ac:dyDescent="0.2">
      <c r="F4524" s="6"/>
      <c r="G4524" s="6"/>
      <c r="H4524" s="6"/>
      <c r="I4524" s="6"/>
      <c r="J4524" s="6"/>
      <c r="K4524" s="6"/>
      <c r="L4524" s="6"/>
      <c r="M4524" s="6"/>
      <c r="N4524" s="6"/>
      <c r="O4524" s="6"/>
      <c r="P4524" s="6"/>
      <c r="Q4524" s="6"/>
      <c r="R4524" s="6"/>
      <c r="S4524" s="6"/>
      <c r="T4524" s="6"/>
    </row>
    <row r="4525" spans="6:20" x14ac:dyDescent="0.2">
      <c r="F4525" s="6"/>
      <c r="G4525" s="6"/>
      <c r="H4525" s="6"/>
      <c r="I4525" s="6"/>
      <c r="J4525" s="6"/>
      <c r="K4525" s="6"/>
      <c r="L4525" s="6"/>
      <c r="M4525" s="6"/>
      <c r="N4525" s="6"/>
      <c r="O4525" s="6"/>
      <c r="P4525" s="6"/>
      <c r="Q4525" s="6"/>
      <c r="R4525" s="6"/>
      <c r="S4525" s="6"/>
      <c r="T4525" s="6"/>
    </row>
    <row r="4526" spans="6:20" x14ac:dyDescent="0.2">
      <c r="F4526" s="6"/>
      <c r="G4526" s="6"/>
      <c r="H4526" s="6"/>
      <c r="I4526" s="6"/>
      <c r="J4526" s="6"/>
      <c r="K4526" s="6"/>
      <c r="L4526" s="6"/>
      <c r="M4526" s="6"/>
      <c r="N4526" s="6"/>
      <c r="O4526" s="6"/>
      <c r="P4526" s="6"/>
      <c r="Q4526" s="6"/>
      <c r="R4526" s="6"/>
      <c r="S4526" s="6"/>
      <c r="T4526" s="6"/>
    </row>
    <row r="4527" spans="6:20" x14ac:dyDescent="0.2">
      <c r="F4527" s="6"/>
      <c r="G4527" s="6"/>
      <c r="H4527" s="6"/>
      <c r="I4527" s="6"/>
      <c r="J4527" s="6"/>
      <c r="K4527" s="6"/>
      <c r="L4527" s="6"/>
      <c r="M4527" s="6"/>
      <c r="N4527" s="6"/>
      <c r="O4527" s="6"/>
      <c r="P4527" s="6"/>
      <c r="Q4527" s="6"/>
      <c r="R4527" s="6"/>
      <c r="S4527" s="6"/>
      <c r="T4527" s="6"/>
    </row>
    <row r="4528" spans="6:20" x14ac:dyDescent="0.2">
      <c r="F4528" s="6"/>
      <c r="G4528" s="6"/>
      <c r="H4528" s="6"/>
      <c r="I4528" s="6"/>
      <c r="J4528" s="6"/>
      <c r="K4528" s="6"/>
      <c r="L4528" s="6"/>
      <c r="M4528" s="6"/>
      <c r="N4528" s="6"/>
      <c r="O4528" s="6"/>
      <c r="P4528" s="6"/>
      <c r="Q4528" s="6"/>
      <c r="R4528" s="6"/>
      <c r="S4528" s="6"/>
      <c r="T4528" s="6"/>
    </row>
    <row r="4529" spans="6:20" x14ac:dyDescent="0.2">
      <c r="F4529" s="6"/>
      <c r="G4529" s="6"/>
      <c r="H4529" s="6"/>
      <c r="I4529" s="6"/>
      <c r="J4529" s="6"/>
      <c r="K4529" s="6"/>
      <c r="L4529" s="6"/>
      <c r="M4529" s="6"/>
      <c r="N4529" s="6"/>
      <c r="O4529" s="6"/>
      <c r="P4529" s="6"/>
      <c r="Q4529" s="6"/>
      <c r="R4529" s="6"/>
      <c r="S4529" s="6"/>
      <c r="T4529" s="6"/>
    </row>
    <row r="4530" spans="6:20" x14ac:dyDescent="0.2">
      <c r="F4530" s="6"/>
      <c r="G4530" s="6"/>
      <c r="H4530" s="6"/>
      <c r="I4530" s="6"/>
      <c r="J4530" s="6"/>
      <c r="K4530" s="6"/>
      <c r="L4530" s="6"/>
      <c r="M4530" s="6"/>
      <c r="N4530" s="6"/>
      <c r="O4530" s="6"/>
      <c r="P4530" s="6"/>
      <c r="Q4530" s="6"/>
      <c r="R4530" s="6"/>
      <c r="S4530" s="6"/>
      <c r="T4530" s="6"/>
    </row>
    <row r="4531" spans="6:20" x14ac:dyDescent="0.2">
      <c r="F4531" s="6"/>
      <c r="G4531" s="6"/>
      <c r="H4531" s="6"/>
      <c r="I4531" s="6"/>
      <c r="J4531" s="6"/>
      <c r="K4531" s="6"/>
      <c r="L4531" s="6"/>
      <c r="M4531" s="6"/>
      <c r="N4531" s="6"/>
      <c r="O4531" s="6"/>
      <c r="P4531" s="6"/>
      <c r="Q4531" s="6"/>
      <c r="R4531" s="6"/>
      <c r="S4531" s="6"/>
      <c r="T4531" s="6"/>
    </row>
    <row r="4532" spans="6:20" x14ac:dyDescent="0.2">
      <c r="F4532" s="6"/>
      <c r="G4532" s="6"/>
      <c r="H4532" s="6"/>
      <c r="I4532" s="6"/>
      <c r="J4532" s="6"/>
      <c r="K4532" s="6"/>
      <c r="L4532" s="6"/>
      <c r="M4532" s="6"/>
      <c r="N4532" s="6"/>
      <c r="O4532" s="6"/>
      <c r="P4532" s="6"/>
      <c r="Q4532" s="6"/>
      <c r="R4532" s="6"/>
      <c r="S4532" s="6"/>
      <c r="T4532" s="6"/>
    </row>
    <row r="4533" spans="6:20" x14ac:dyDescent="0.2">
      <c r="F4533" s="6"/>
      <c r="G4533" s="6"/>
      <c r="H4533" s="6"/>
      <c r="I4533" s="6"/>
      <c r="J4533" s="6"/>
      <c r="K4533" s="6"/>
      <c r="L4533" s="6"/>
      <c r="M4533" s="6"/>
      <c r="N4533" s="6"/>
      <c r="O4533" s="6"/>
      <c r="P4533" s="6"/>
      <c r="Q4533" s="6"/>
      <c r="R4533" s="6"/>
      <c r="S4533" s="6"/>
      <c r="T4533" s="6"/>
    </row>
    <row r="4534" spans="6:20" x14ac:dyDescent="0.2">
      <c r="F4534" s="6"/>
      <c r="G4534" s="6"/>
      <c r="H4534" s="6"/>
      <c r="I4534" s="6"/>
      <c r="J4534" s="6"/>
      <c r="K4534" s="6"/>
      <c r="L4534" s="6"/>
      <c r="M4534" s="6"/>
      <c r="N4534" s="6"/>
      <c r="O4534" s="6"/>
      <c r="P4534" s="6"/>
      <c r="Q4534" s="6"/>
      <c r="R4534" s="6"/>
      <c r="S4534" s="6"/>
      <c r="T4534" s="6"/>
    </row>
    <row r="4535" spans="6:20" x14ac:dyDescent="0.2">
      <c r="F4535" s="6"/>
      <c r="G4535" s="6"/>
      <c r="H4535" s="6"/>
      <c r="I4535" s="6"/>
      <c r="J4535" s="6"/>
      <c r="K4535" s="6"/>
      <c r="L4535" s="6"/>
      <c r="M4535" s="6"/>
      <c r="N4535" s="6"/>
      <c r="O4535" s="6"/>
      <c r="P4535" s="6"/>
      <c r="Q4535" s="6"/>
      <c r="R4535" s="6"/>
      <c r="S4535" s="6"/>
      <c r="T4535" s="6"/>
    </row>
    <row r="4536" spans="6:20" x14ac:dyDescent="0.2">
      <c r="F4536" s="6"/>
      <c r="G4536" s="6"/>
      <c r="H4536" s="6"/>
      <c r="I4536" s="6"/>
      <c r="J4536" s="6"/>
      <c r="K4536" s="6"/>
      <c r="L4536" s="6"/>
      <c r="M4536" s="6"/>
      <c r="N4536" s="6"/>
      <c r="O4536" s="6"/>
      <c r="P4536" s="6"/>
      <c r="Q4536" s="6"/>
      <c r="R4536" s="6"/>
      <c r="S4536" s="6"/>
      <c r="T4536" s="6"/>
    </row>
    <row r="4537" spans="6:20" x14ac:dyDescent="0.2">
      <c r="F4537" s="6"/>
      <c r="G4537" s="6"/>
      <c r="H4537" s="6"/>
      <c r="I4537" s="6"/>
      <c r="J4537" s="6"/>
      <c r="K4537" s="6"/>
      <c r="L4537" s="6"/>
      <c r="M4537" s="6"/>
      <c r="N4537" s="6"/>
      <c r="O4537" s="6"/>
      <c r="P4537" s="6"/>
      <c r="Q4537" s="6"/>
      <c r="R4537" s="6"/>
      <c r="S4537" s="6"/>
      <c r="T4537" s="6"/>
    </row>
    <row r="4538" spans="6:20" x14ac:dyDescent="0.2">
      <c r="F4538" s="6"/>
      <c r="G4538" s="6"/>
      <c r="H4538" s="6"/>
      <c r="I4538" s="6"/>
      <c r="J4538" s="6"/>
      <c r="K4538" s="6"/>
      <c r="L4538" s="6"/>
      <c r="M4538" s="6"/>
      <c r="N4538" s="6"/>
      <c r="O4538" s="6"/>
      <c r="P4538" s="6"/>
      <c r="Q4538" s="6"/>
      <c r="R4538" s="6"/>
      <c r="S4538" s="6"/>
      <c r="T4538" s="6"/>
    </row>
    <row r="4539" spans="6:20" x14ac:dyDescent="0.2">
      <c r="F4539" s="6"/>
      <c r="G4539" s="6"/>
      <c r="H4539" s="6"/>
      <c r="I4539" s="6"/>
      <c r="J4539" s="6"/>
      <c r="K4539" s="6"/>
      <c r="L4539" s="6"/>
      <c r="M4539" s="6"/>
      <c r="N4539" s="6"/>
      <c r="O4539" s="6"/>
      <c r="P4539" s="6"/>
      <c r="Q4539" s="6"/>
      <c r="R4539" s="6"/>
      <c r="S4539" s="6"/>
      <c r="T4539" s="6"/>
    </row>
    <row r="4540" spans="6:20" x14ac:dyDescent="0.2">
      <c r="F4540" s="6"/>
      <c r="G4540" s="6"/>
      <c r="H4540" s="6"/>
      <c r="I4540" s="6"/>
      <c r="J4540" s="6"/>
      <c r="K4540" s="6"/>
      <c r="L4540" s="6"/>
      <c r="M4540" s="6"/>
      <c r="N4540" s="6"/>
      <c r="O4540" s="6"/>
      <c r="P4540" s="6"/>
      <c r="Q4540" s="6"/>
      <c r="R4540" s="6"/>
      <c r="S4540" s="6"/>
      <c r="T4540" s="6"/>
    </row>
    <row r="4541" spans="6:20" x14ac:dyDescent="0.2">
      <c r="F4541" s="6"/>
      <c r="G4541" s="6"/>
      <c r="H4541" s="6"/>
      <c r="I4541" s="6"/>
      <c r="J4541" s="6"/>
      <c r="K4541" s="6"/>
      <c r="L4541" s="6"/>
      <c r="M4541" s="6"/>
      <c r="N4541" s="6"/>
      <c r="O4541" s="6"/>
      <c r="P4541" s="6"/>
      <c r="Q4541" s="6"/>
      <c r="R4541" s="6"/>
      <c r="S4541" s="6"/>
      <c r="T4541" s="6"/>
    </row>
    <row r="4542" spans="6:20" x14ac:dyDescent="0.2">
      <c r="F4542" s="6"/>
      <c r="G4542" s="6"/>
      <c r="H4542" s="6"/>
      <c r="I4542" s="6"/>
      <c r="J4542" s="6"/>
      <c r="K4542" s="6"/>
      <c r="L4542" s="6"/>
      <c r="M4542" s="6"/>
      <c r="N4542" s="6"/>
      <c r="O4542" s="6"/>
      <c r="P4542" s="6"/>
      <c r="Q4542" s="6"/>
      <c r="R4542" s="6"/>
      <c r="S4542" s="6"/>
      <c r="T4542" s="6"/>
    </row>
    <row r="4543" spans="6:20" x14ac:dyDescent="0.2">
      <c r="F4543" s="6"/>
      <c r="G4543" s="6"/>
      <c r="H4543" s="6"/>
      <c r="I4543" s="6"/>
      <c r="J4543" s="6"/>
      <c r="K4543" s="6"/>
      <c r="L4543" s="6"/>
      <c r="M4543" s="6"/>
      <c r="N4543" s="6"/>
      <c r="O4543" s="6"/>
      <c r="P4543" s="6"/>
      <c r="Q4543" s="6"/>
      <c r="R4543" s="6"/>
      <c r="S4543" s="6"/>
      <c r="T4543" s="6"/>
    </row>
    <row r="4544" spans="6:20" x14ac:dyDescent="0.2">
      <c r="F4544" s="6"/>
      <c r="G4544" s="6"/>
      <c r="H4544" s="6"/>
      <c r="I4544" s="6"/>
      <c r="J4544" s="6"/>
      <c r="K4544" s="6"/>
      <c r="L4544" s="6"/>
      <c r="M4544" s="6"/>
      <c r="N4544" s="6"/>
      <c r="O4544" s="6"/>
      <c r="P4544" s="6"/>
      <c r="Q4544" s="6"/>
      <c r="R4544" s="6"/>
      <c r="S4544" s="6"/>
      <c r="T4544" s="6"/>
    </row>
    <row r="4545" spans="6:20" x14ac:dyDescent="0.2">
      <c r="F4545" s="6"/>
      <c r="G4545" s="6"/>
      <c r="H4545" s="6"/>
      <c r="I4545" s="6"/>
      <c r="J4545" s="6"/>
      <c r="K4545" s="6"/>
      <c r="L4545" s="6"/>
      <c r="M4545" s="6"/>
      <c r="N4545" s="6"/>
      <c r="O4545" s="6"/>
      <c r="P4545" s="6"/>
      <c r="Q4545" s="6"/>
      <c r="R4545" s="6"/>
      <c r="S4545" s="6"/>
      <c r="T4545" s="6"/>
    </row>
    <row r="4546" spans="6:20" x14ac:dyDescent="0.2">
      <c r="F4546" s="6"/>
      <c r="G4546" s="6"/>
      <c r="H4546" s="6"/>
      <c r="I4546" s="6"/>
      <c r="J4546" s="6"/>
      <c r="K4546" s="6"/>
      <c r="L4546" s="6"/>
      <c r="M4546" s="6"/>
      <c r="N4546" s="6"/>
      <c r="O4546" s="6"/>
      <c r="P4546" s="6"/>
      <c r="Q4546" s="6"/>
      <c r="R4546" s="6"/>
      <c r="S4546" s="6"/>
      <c r="T4546" s="6"/>
    </row>
    <row r="4547" spans="6:20" x14ac:dyDescent="0.2">
      <c r="F4547" s="6"/>
      <c r="G4547" s="6"/>
      <c r="H4547" s="6"/>
      <c r="I4547" s="6"/>
      <c r="J4547" s="6"/>
      <c r="K4547" s="6"/>
      <c r="L4547" s="6"/>
      <c r="M4547" s="6"/>
      <c r="N4547" s="6"/>
      <c r="O4547" s="6"/>
      <c r="P4547" s="6"/>
      <c r="Q4547" s="6"/>
      <c r="R4547" s="6"/>
      <c r="S4547" s="6"/>
      <c r="T4547" s="6"/>
    </row>
    <row r="4548" spans="6:20" x14ac:dyDescent="0.2">
      <c r="F4548" s="6"/>
      <c r="G4548" s="6"/>
      <c r="H4548" s="6"/>
      <c r="I4548" s="6"/>
      <c r="J4548" s="6"/>
      <c r="K4548" s="6"/>
      <c r="L4548" s="6"/>
      <c r="M4548" s="6"/>
      <c r="N4548" s="6"/>
      <c r="O4548" s="6"/>
      <c r="P4548" s="6"/>
      <c r="Q4548" s="6"/>
      <c r="R4548" s="6"/>
      <c r="S4548" s="6"/>
      <c r="T4548" s="6"/>
    </row>
    <row r="4549" spans="6:20" x14ac:dyDescent="0.2">
      <c r="F4549" s="6"/>
      <c r="G4549" s="6"/>
      <c r="H4549" s="6"/>
      <c r="I4549" s="6"/>
      <c r="J4549" s="6"/>
      <c r="K4549" s="6"/>
      <c r="L4549" s="6"/>
      <c r="M4549" s="6"/>
      <c r="N4549" s="6"/>
      <c r="O4549" s="6"/>
      <c r="P4549" s="6"/>
      <c r="Q4549" s="6"/>
      <c r="R4549" s="6"/>
      <c r="S4549" s="6"/>
      <c r="T4549" s="6"/>
    </row>
    <row r="4550" spans="6:20" x14ac:dyDescent="0.2">
      <c r="F4550" s="6"/>
      <c r="G4550" s="6"/>
      <c r="H4550" s="6"/>
      <c r="I4550" s="6"/>
      <c r="J4550" s="6"/>
      <c r="K4550" s="6"/>
      <c r="L4550" s="6"/>
      <c r="M4550" s="6"/>
      <c r="N4550" s="6"/>
      <c r="O4550" s="6"/>
      <c r="P4550" s="6"/>
      <c r="Q4550" s="6"/>
      <c r="R4550" s="6"/>
      <c r="S4550" s="6"/>
      <c r="T4550" s="6"/>
    </row>
    <row r="4551" spans="6:20" x14ac:dyDescent="0.2">
      <c r="F4551" s="6"/>
      <c r="G4551" s="6"/>
      <c r="H4551" s="6"/>
      <c r="I4551" s="6"/>
      <c r="J4551" s="6"/>
      <c r="K4551" s="6"/>
      <c r="L4551" s="6"/>
      <c r="M4551" s="6"/>
      <c r="N4551" s="6"/>
      <c r="O4551" s="6"/>
      <c r="P4551" s="6"/>
      <c r="Q4551" s="6"/>
      <c r="R4551" s="6"/>
      <c r="S4551" s="6"/>
      <c r="T4551" s="6"/>
    </row>
    <row r="4552" spans="6:20" x14ac:dyDescent="0.2">
      <c r="F4552" s="6"/>
      <c r="G4552" s="6"/>
      <c r="H4552" s="6"/>
      <c r="I4552" s="6"/>
      <c r="J4552" s="6"/>
      <c r="K4552" s="6"/>
      <c r="L4552" s="6"/>
      <c r="M4552" s="6"/>
      <c r="N4552" s="6"/>
      <c r="O4552" s="6"/>
      <c r="P4552" s="6"/>
      <c r="Q4552" s="6"/>
      <c r="R4552" s="6"/>
      <c r="S4552" s="6"/>
      <c r="T4552" s="6"/>
    </row>
    <row r="4553" spans="6:20" x14ac:dyDescent="0.2">
      <c r="F4553" s="6"/>
      <c r="G4553" s="6"/>
      <c r="H4553" s="6"/>
      <c r="I4553" s="6"/>
      <c r="J4553" s="6"/>
      <c r="K4553" s="6"/>
      <c r="L4553" s="6"/>
      <c r="M4553" s="6"/>
      <c r="N4553" s="6"/>
      <c r="O4553" s="6"/>
      <c r="P4553" s="6"/>
      <c r="Q4553" s="6"/>
      <c r="R4553" s="6"/>
      <c r="S4553" s="6"/>
      <c r="T4553" s="6"/>
    </row>
    <row r="4554" spans="6:20" x14ac:dyDescent="0.2">
      <c r="F4554" s="6"/>
      <c r="G4554" s="6"/>
      <c r="H4554" s="6"/>
      <c r="I4554" s="6"/>
      <c r="J4554" s="6"/>
      <c r="K4554" s="6"/>
      <c r="L4554" s="6"/>
      <c r="M4554" s="6"/>
      <c r="N4554" s="6"/>
      <c r="O4554" s="6"/>
      <c r="P4554" s="6"/>
      <c r="Q4554" s="6"/>
      <c r="R4554" s="6"/>
      <c r="S4554" s="6"/>
      <c r="T4554" s="6"/>
    </row>
    <row r="4555" spans="6:20" x14ac:dyDescent="0.2">
      <c r="F4555" s="6"/>
      <c r="G4555" s="6"/>
      <c r="H4555" s="6"/>
      <c r="I4555" s="6"/>
      <c r="J4555" s="6"/>
      <c r="K4555" s="6"/>
      <c r="L4555" s="6"/>
      <c r="M4555" s="6"/>
      <c r="N4555" s="6"/>
      <c r="O4555" s="6"/>
      <c r="P4555" s="6"/>
      <c r="Q4555" s="6"/>
      <c r="R4555" s="6"/>
      <c r="S4555" s="6"/>
      <c r="T4555" s="6"/>
    </row>
    <row r="4556" spans="6:20" x14ac:dyDescent="0.2">
      <c r="F4556" s="6"/>
      <c r="G4556" s="6"/>
      <c r="H4556" s="6"/>
      <c r="I4556" s="6"/>
      <c r="J4556" s="6"/>
      <c r="K4556" s="6"/>
      <c r="L4556" s="6"/>
      <c r="M4556" s="6"/>
      <c r="N4556" s="6"/>
      <c r="O4556" s="6"/>
      <c r="P4556" s="6"/>
      <c r="Q4556" s="6"/>
      <c r="R4556" s="6"/>
      <c r="S4556" s="6"/>
      <c r="T4556" s="6"/>
    </row>
    <row r="4557" spans="6:20" x14ac:dyDescent="0.2">
      <c r="F4557" s="6"/>
      <c r="G4557" s="6"/>
      <c r="H4557" s="6"/>
      <c r="I4557" s="6"/>
      <c r="J4557" s="6"/>
      <c r="K4557" s="6"/>
      <c r="L4557" s="6"/>
      <c r="M4557" s="6"/>
      <c r="N4557" s="6"/>
      <c r="O4557" s="6"/>
      <c r="P4557" s="6"/>
      <c r="Q4557" s="6"/>
      <c r="R4557" s="6"/>
      <c r="S4557" s="6"/>
      <c r="T4557" s="6"/>
    </row>
    <row r="4558" spans="6:20" x14ac:dyDescent="0.2">
      <c r="F4558" s="6"/>
      <c r="G4558" s="6"/>
      <c r="H4558" s="6"/>
      <c r="I4558" s="6"/>
      <c r="J4558" s="6"/>
      <c r="K4558" s="6"/>
      <c r="L4558" s="6"/>
      <c r="M4558" s="6"/>
      <c r="N4558" s="6"/>
      <c r="O4558" s="6"/>
      <c r="P4558" s="6"/>
      <c r="Q4558" s="6"/>
      <c r="R4558" s="6"/>
      <c r="S4558" s="6"/>
      <c r="T4558" s="6"/>
    </row>
    <row r="4559" spans="6:20" x14ac:dyDescent="0.2">
      <c r="F4559" s="6"/>
      <c r="G4559" s="6"/>
      <c r="H4559" s="6"/>
      <c r="I4559" s="6"/>
      <c r="J4559" s="6"/>
      <c r="K4559" s="6"/>
      <c r="L4559" s="6"/>
      <c r="M4559" s="6"/>
      <c r="N4559" s="6"/>
      <c r="O4559" s="6"/>
      <c r="P4559" s="6"/>
      <c r="Q4559" s="6"/>
      <c r="R4559" s="6"/>
      <c r="S4559" s="6"/>
      <c r="T4559" s="6"/>
    </row>
    <row r="4560" spans="6:20" x14ac:dyDescent="0.2">
      <c r="F4560" s="6"/>
      <c r="G4560" s="6"/>
      <c r="H4560" s="6"/>
      <c r="I4560" s="6"/>
      <c r="J4560" s="6"/>
      <c r="K4560" s="6"/>
      <c r="L4560" s="6"/>
      <c r="M4560" s="6"/>
      <c r="N4560" s="6"/>
      <c r="O4560" s="6"/>
      <c r="P4560" s="6"/>
      <c r="Q4560" s="6"/>
      <c r="R4560" s="6"/>
      <c r="S4560" s="6"/>
      <c r="T4560" s="6"/>
    </row>
    <row r="4561" spans="6:20" x14ac:dyDescent="0.2">
      <c r="F4561" s="6"/>
      <c r="G4561" s="6"/>
      <c r="H4561" s="6"/>
      <c r="I4561" s="6"/>
      <c r="J4561" s="6"/>
      <c r="K4561" s="6"/>
      <c r="L4561" s="6"/>
      <c r="M4561" s="6"/>
      <c r="N4561" s="6"/>
      <c r="O4561" s="6"/>
      <c r="P4561" s="6"/>
      <c r="Q4561" s="6"/>
      <c r="R4561" s="6"/>
      <c r="S4561" s="6"/>
      <c r="T4561" s="6"/>
    </row>
    <row r="4562" spans="6:20" x14ac:dyDescent="0.2">
      <c r="F4562" s="6"/>
      <c r="G4562" s="6"/>
      <c r="H4562" s="6"/>
      <c r="I4562" s="6"/>
      <c r="J4562" s="6"/>
      <c r="K4562" s="6"/>
      <c r="L4562" s="6"/>
      <c r="M4562" s="6"/>
      <c r="N4562" s="6"/>
      <c r="O4562" s="6"/>
      <c r="P4562" s="6"/>
      <c r="Q4562" s="6"/>
      <c r="R4562" s="6"/>
      <c r="S4562" s="6"/>
      <c r="T4562" s="6"/>
    </row>
    <row r="4563" spans="6:20" x14ac:dyDescent="0.2">
      <c r="F4563" s="6"/>
      <c r="G4563" s="6"/>
      <c r="H4563" s="6"/>
      <c r="I4563" s="6"/>
      <c r="J4563" s="6"/>
      <c r="K4563" s="6"/>
      <c r="L4563" s="6"/>
      <c r="M4563" s="6"/>
      <c r="N4563" s="6"/>
      <c r="O4563" s="6"/>
      <c r="P4563" s="6"/>
      <c r="Q4563" s="6"/>
      <c r="R4563" s="6"/>
      <c r="S4563" s="6"/>
      <c r="T4563" s="6"/>
    </row>
    <row r="4564" spans="6:20" x14ac:dyDescent="0.2">
      <c r="F4564" s="6"/>
      <c r="G4564" s="6"/>
      <c r="H4564" s="6"/>
      <c r="I4564" s="6"/>
      <c r="J4564" s="6"/>
      <c r="K4564" s="6"/>
      <c r="L4564" s="6"/>
      <c r="M4564" s="6"/>
      <c r="N4564" s="6"/>
      <c r="O4564" s="6"/>
      <c r="P4564" s="6"/>
      <c r="Q4564" s="6"/>
      <c r="R4564" s="6"/>
      <c r="S4564" s="6"/>
      <c r="T4564" s="6"/>
    </row>
    <row r="4565" spans="6:20" x14ac:dyDescent="0.2">
      <c r="F4565" s="6"/>
      <c r="G4565" s="6"/>
      <c r="H4565" s="6"/>
      <c r="I4565" s="6"/>
      <c r="J4565" s="6"/>
      <c r="K4565" s="6"/>
      <c r="L4565" s="6"/>
      <c r="M4565" s="6"/>
      <c r="N4565" s="6"/>
      <c r="O4565" s="6"/>
      <c r="P4565" s="6"/>
      <c r="Q4565" s="6"/>
      <c r="R4565" s="6"/>
      <c r="S4565" s="6"/>
      <c r="T4565" s="6"/>
    </row>
    <row r="4566" spans="6:20" x14ac:dyDescent="0.2">
      <c r="F4566" s="6"/>
      <c r="G4566" s="6"/>
      <c r="H4566" s="6"/>
      <c r="I4566" s="6"/>
      <c r="J4566" s="6"/>
      <c r="K4566" s="6"/>
      <c r="L4566" s="6"/>
      <c r="M4566" s="6"/>
      <c r="N4566" s="6"/>
      <c r="O4566" s="6"/>
      <c r="P4566" s="6"/>
      <c r="Q4566" s="6"/>
      <c r="R4566" s="6"/>
      <c r="S4566" s="6"/>
      <c r="T4566" s="6"/>
    </row>
    <row r="4567" spans="6:20" x14ac:dyDescent="0.2">
      <c r="F4567" s="6"/>
      <c r="G4567" s="6"/>
      <c r="H4567" s="6"/>
      <c r="I4567" s="6"/>
      <c r="J4567" s="6"/>
      <c r="K4567" s="6"/>
      <c r="L4567" s="6"/>
      <c r="M4567" s="6"/>
      <c r="N4567" s="6"/>
      <c r="O4567" s="6"/>
      <c r="P4567" s="6"/>
      <c r="Q4567" s="6"/>
      <c r="R4567" s="6"/>
      <c r="S4567" s="6"/>
      <c r="T4567" s="6"/>
    </row>
    <row r="4568" spans="6:20" x14ac:dyDescent="0.2">
      <c r="F4568" s="6"/>
      <c r="G4568" s="6"/>
      <c r="H4568" s="6"/>
      <c r="I4568" s="6"/>
      <c r="J4568" s="6"/>
      <c r="K4568" s="6"/>
      <c r="L4568" s="6"/>
      <c r="M4568" s="6"/>
      <c r="N4568" s="6"/>
      <c r="O4568" s="6"/>
      <c r="P4568" s="6"/>
      <c r="Q4568" s="6"/>
      <c r="R4568" s="6"/>
      <c r="S4568" s="6"/>
      <c r="T4568" s="6"/>
    </row>
    <row r="4569" spans="6:20" x14ac:dyDescent="0.2">
      <c r="F4569" s="6"/>
      <c r="G4569" s="6"/>
      <c r="H4569" s="6"/>
      <c r="I4569" s="6"/>
      <c r="J4569" s="6"/>
      <c r="K4569" s="6"/>
      <c r="L4569" s="6"/>
      <c r="M4569" s="6"/>
      <c r="N4569" s="6"/>
      <c r="O4569" s="6"/>
      <c r="P4569" s="6"/>
      <c r="Q4569" s="6"/>
      <c r="R4569" s="6"/>
      <c r="S4569" s="6"/>
      <c r="T4569" s="6"/>
    </row>
    <row r="4570" spans="6:20" x14ac:dyDescent="0.2">
      <c r="F4570" s="6"/>
      <c r="G4570" s="6"/>
      <c r="H4570" s="6"/>
      <c r="I4570" s="6"/>
      <c r="J4570" s="6"/>
      <c r="K4570" s="6"/>
      <c r="L4570" s="6"/>
      <c r="M4570" s="6"/>
      <c r="N4570" s="6"/>
      <c r="O4570" s="6"/>
      <c r="P4570" s="6"/>
      <c r="Q4570" s="6"/>
      <c r="R4570" s="6"/>
      <c r="S4570" s="6"/>
      <c r="T4570" s="6"/>
    </row>
    <row r="4571" spans="6:20" x14ac:dyDescent="0.2">
      <c r="F4571" s="6"/>
      <c r="G4571" s="6"/>
      <c r="H4571" s="6"/>
      <c r="I4571" s="6"/>
      <c r="J4571" s="6"/>
      <c r="K4571" s="6"/>
      <c r="L4571" s="6"/>
      <c r="M4571" s="6"/>
      <c r="N4571" s="6"/>
      <c r="O4571" s="6"/>
      <c r="P4571" s="6"/>
      <c r="Q4571" s="6"/>
      <c r="R4571" s="6"/>
      <c r="S4571" s="6"/>
      <c r="T4571" s="6"/>
    </row>
    <row r="4572" spans="6:20" x14ac:dyDescent="0.2">
      <c r="F4572" s="6"/>
      <c r="G4572" s="6"/>
      <c r="H4572" s="6"/>
      <c r="I4572" s="6"/>
      <c r="J4572" s="6"/>
      <c r="K4572" s="6"/>
      <c r="L4572" s="6"/>
      <c r="M4572" s="6"/>
      <c r="N4572" s="6"/>
      <c r="O4572" s="6"/>
      <c r="P4572" s="6"/>
      <c r="Q4572" s="6"/>
      <c r="R4572" s="6"/>
      <c r="S4572" s="6"/>
      <c r="T4572" s="6"/>
    </row>
    <row r="4573" spans="6:20" x14ac:dyDescent="0.2">
      <c r="F4573" s="6"/>
      <c r="G4573" s="6"/>
      <c r="H4573" s="6"/>
      <c r="I4573" s="6"/>
      <c r="J4573" s="6"/>
      <c r="K4573" s="6"/>
      <c r="L4573" s="6"/>
      <c r="M4573" s="6"/>
      <c r="N4573" s="6"/>
      <c r="O4573" s="6"/>
      <c r="P4573" s="6"/>
      <c r="Q4573" s="6"/>
      <c r="R4573" s="6"/>
      <c r="S4573" s="6"/>
      <c r="T4573" s="6"/>
    </row>
    <row r="4574" spans="6:20" x14ac:dyDescent="0.2">
      <c r="F4574" s="6"/>
      <c r="G4574" s="6"/>
      <c r="H4574" s="6"/>
      <c r="I4574" s="6"/>
      <c r="J4574" s="6"/>
      <c r="K4574" s="6"/>
      <c r="L4574" s="6"/>
      <c r="M4574" s="6"/>
      <c r="N4574" s="6"/>
      <c r="O4574" s="6"/>
      <c r="P4574" s="6"/>
      <c r="Q4574" s="6"/>
      <c r="R4574" s="6"/>
      <c r="S4574" s="6"/>
      <c r="T4574" s="6"/>
    </row>
    <row r="4575" spans="6:20" x14ac:dyDescent="0.2">
      <c r="F4575" s="6"/>
      <c r="G4575" s="6"/>
      <c r="H4575" s="6"/>
      <c r="I4575" s="6"/>
      <c r="J4575" s="6"/>
      <c r="K4575" s="6"/>
      <c r="L4575" s="6"/>
      <c r="M4575" s="6"/>
      <c r="N4575" s="6"/>
      <c r="O4575" s="6"/>
      <c r="P4575" s="6"/>
      <c r="Q4575" s="6"/>
      <c r="R4575" s="6"/>
      <c r="S4575" s="6"/>
      <c r="T4575" s="6"/>
    </row>
    <row r="4576" spans="6:20" x14ac:dyDescent="0.2">
      <c r="F4576" s="6"/>
      <c r="G4576" s="6"/>
      <c r="H4576" s="6"/>
      <c r="I4576" s="6"/>
      <c r="J4576" s="6"/>
      <c r="K4576" s="6"/>
      <c r="L4576" s="6"/>
      <c r="M4576" s="6"/>
      <c r="N4576" s="6"/>
      <c r="O4576" s="6"/>
      <c r="P4576" s="6"/>
      <c r="Q4576" s="6"/>
      <c r="R4576" s="6"/>
      <c r="S4576" s="6"/>
      <c r="T4576" s="6"/>
    </row>
    <row r="4577" spans="6:20" x14ac:dyDescent="0.2">
      <c r="F4577" s="6"/>
      <c r="G4577" s="6"/>
      <c r="H4577" s="6"/>
      <c r="I4577" s="6"/>
      <c r="J4577" s="6"/>
      <c r="K4577" s="6"/>
      <c r="L4577" s="6"/>
      <c r="M4577" s="6"/>
      <c r="N4577" s="6"/>
      <c r="O4577" s="6"/>
      <c r="P4577" s="6"/>
      <c r="Q4577" s="6"/>
      <c r="R4577" s="6"/>
      <c r="S4577" s="6"/>
      <c r="T4577" s="6"/>
    </row>
    <row r="4578" spans="6:20" x14ac:dyDescent="0.2">
      <c r="F4578" s="6"/>
      <c r="G4578" s="6"/>
      <c r="H4578" s="6"/>
      <c r="I4578" s="6"/>
      <c r="J4578" s="6"/>
      <c r="K4578" s="6"/>
      <c r="L4578" s="6"/>
      <c r="M4578" s="6"/>
      <c r="N4578" s="6"/>
      <c r="O4578" s="6"/>
      <c r="P4578" s="6"/>
      <c r="Q4578" s="6"/>
      <c r="R4578" s="6"/>
      <c r="S4578" s="6"/>
      <c r="T4578" s="6"/>
    </row>
    <row r="4579" spans="6:20" x14ac:dyDescent="0.2">
      <c r="F4579" s="6"/>
      <c r="G4579" s="6"/>
      <c r="H4579" s="6"/>
      <c r="I4579" s="6"/>
      <c r="J4579" s="6"/>
      <c r="K4579" s="6"/>
      <c r="L4579" s="6"/>
      <c r="M4579" s="6"/>
      <c r="N4579" s="6"/>
      <c r="O4579" s="6"/>
      <c r="P4579" s="6"/>
      <c r="Q4579" s="6"/>
      <c r="R4579" s="6"/>
      <c r="S4579" s="6"/>
      <c r="T4579" s="6"/>
    </row>
    <row r="4580" spans="6:20" x14ac:dyDescent="0.2">
      <c r="F4580" s="6"/>
      <c r="G4580" s="6"/>
      <c r="H4580" s="6"/>
      <c r="I4580" s="6"/>
      <c r="J4580" s="6"/>
      <c r="K4580" s="6"/>
      <c r="L4580" s="6"/>
      <c r="M4580" s="6"/>
      <c r="N4580" s="6"/>
      <c r="O4580" s="6"/>
      <c r="P4580" s="6"/>
      <c r="Q4580" s="6"/>
      <c r="R4580" s="6"/>
      <c r="S4580" s="6"/>
      <c r="T4580" s="6"/>
    </row>
    <row r="4581" spans="6:20" x14ac:dyDescent="0.2">
      <c r="F4581" s="6"/>
      <c r="G4581" s="6"/>
      <c r="H4581" s="6"/>
      <c r="I4581" s="6"/>
      <c r="J4581" s="6"/>
      <c r="K4581" s="6"/>
      <c r="L4581" s="6"/>
      <c r="M4581" s="6"/>
      <c r="N4581" s="6"/>
      <c r="O4581" s="6"/>
      <c r="P4581" s="6"/>
      <c r="Q4581" s="6"/>
      <c r="R4581" s="6"/>
      <c r="S4581" s="6"/>
      <c r="T4581" s="6"/>
    </row>
    <row r="4582" spans="6:20" x14ac:dyDescent="0.2">
      <c r="F4582" s="6"/>
      <c r="G4582" s="6"/>
      <c r="H4582" s="6"/>
      <c r="I4582" s="6"/>
      <c r="J4582" s="6"/>
      <c r="K4582" s="6"/>
      <c r="L4582" s="6"/>
      <c r="M4582" s="6"/>
      <c r="N4582" s="6"/>
      <c r="O4582" s="6"/>
      <c r="P4582" s="6"/>
      <c r="Q4582" s="6"/>
      <c r="R4582" s="6"/>
      <c r="S4582" s="6"/>
      <c r="T4582" s="6"/>
    </row>
    <row r="4583" spans="6:20" x14ac:dyDescent="0.2">
      <c r="F4583" s="6"/>
      <c r="G4583" s="6"/>
      <c r="H4583" s="6"/>
      <c r="I4583" s="6"/>
      <c r="J4583" s="6"/>
      <c r="K4583" s="6"/>
      <c r="L4583" s="6"/>
      <c r="M4583" s="6"/>
      <c r="N4583" s="6"/>
      <c r="O4583" s="6"/>
      <c r="P4583" s="6"/>
      <c r="Q4583" s="6"/>
      <c r="R4583" s="6"/>
      <c r="S4583" s="6"/>
      <c r="T4583" s="6"/>
    </row>
    <row r="4584" spans="6:20" x14ac:dyDescent="0.2">
      <c r="F4584" s="6"/>
      <c r="G4584" s="6"/>
      <c r="H4584" s="6"/>
      <c r="I4584" s="6"/>
      <c r="J4584" s="6"/>
      <c r="K4584" s="6"/>
      <c r="L4584" s="6"/>
      <c r="M4584" s="6"/>
      <c r="N4584" s="6"/>
      <c r="O4584" s="6"/>
      <c r="P4584" s="6"/>
      <c r="Q4584" s="6"/>
      <c r="R4584" s="6"/>
      <c r="S4584" s="6"/>
      <c r="T4584" s="6"/>
    </row>
    <row r="4585" spans="6:20" x14ac:dyDescent="0.2">
      <c r="F4585" s="6"/>
      <c r="G4585" s="6"/>
      <c r="H4585" s="6"/>
      <c r="I4585" s="6"/>
      <c r="J4585" s="6"/>
      <c r="K4585" s="6"/>
      <c r="L4585" s="6"/>
      <c r="M4585" s="6"/>
      <c r="N4585" s="6"/>
      <c r="O4585" s="6"/>
      <c r="P4585" s="6"/>
      <c r="Q4585" s="6"/>
      <c r="R4585" s="6"/>
      <c r="S4585" s="6"/>
      <c r="T4585" s="6"/>
    </row>
    <row r="4586" spans="6:20" x14ac:dyDescent="0.2">
      <c r="F4586" s="6"/>
      <c r="G4586" s="6"/>
      <c r="H4586" s="6"/>
      <c r="I4586" s="6"/>
      <c r="J4586" s="6"/>
      <c r="K4586" s="6"/>
      <c r="L4586" s="6"/>
      <c r="M4586" s="6"/>
      <c r="N4586" s="6"/>
      <c r="O4586" s="6"/>
      <c r="P4586" s="6"/>
      <c r="Q4586" s="6"/>
      <c r="R4586" s="6"/>
      <c r="S4586" s="6"/>
      <c r="T4586" s="6"/>
    </row>
    <row r="4587" spans="6:20" x14ac:dyDescent="0.2">
      <c r="F4587" s="6"/>
      <c r="G4587" s="6"/>
      <c r="H4587" s="6"/>
      <c r="I4587" s="6"/>
      <c r="J4587" s="6"/>
      <c r="K4587" s="6"/>
      <c r="L4587" s="6"/>
      <c r="M4587" s="6"/>
      <c r="N4587" s="6"/>
      <c r="O4587" s="6"/>
      <c r="P4587" s="6"/>
      <c r="Q4587" s="6"/>
      <c r="R4587" s="6"/>
      <c r="S4587" s="6"/>
      <c r="T4587" s="6"/>
    </row>
    <row r="4588" spans="6:20" x14ac:dyDescent="0.2">
      <c r="F4588" s="6"/>
      <c r="G4588" s="6"/>
      <c r="H4588" s="6"/>
      <c r="I4588" s="6"/>
      <c r="J4588" s="6"/>
      <c r="K4588" s="6"/>
      <c r="L4588" s="6"/>
      <c r="M4588" s="6"/>
      <c r="N4588" s="6"/>
      <c r="O4588" s="6"/>
      <c r="P4588" s="6"/>
      <c r="Q4588" s="6"/>
      <c r="R4588" s="6"/>
      <c r="S4588" s="6"/>
      <c r="T4588" s="6"/>
    </row>
    <row r="4589" spans="6:20" x14ac:dyDescent="0.2">
      <c r="F4589" s="6"/>
      <c r="G4589" s="6"/>
      <c r="H4589" s="6"/>
      <c r="I4589" s="6"/>
      <c r="J4589" s="6"/>
      <c r="K4589" s="6"/>
      <c r="L4589" s="6"/>
      <c r="M4589" s="6"/>
      <c r="N4589" s="6"/>
      <c r="O4589" s="6"/>
      <c r="P4589" s="6"/>
      <c r="Q4589" s="6"/>
      <c r="R4589" s="6"/>
      <c r="S4589" s="6"/>
      <c r="T4589" s="6"/>
    </row>
    <row r="4590" spans="6:20" x14ac:dyDescent="0.2">
      <c r="F4590" s="6"/>
      <c r="G4590" s="6"/>
      <c r="H4590" s="6"/>
      <c r="I4590" s="6"/>
      <c r="J4590" s="6"/>
      <c r="K4590" s="6"/>
      <c r="L4590" s="6"/>
      <c r="M4590" s="6"/>
      <c r="N4590" s="6"/>
      <c r="O4590" s="6"/>
      <c r="P4590" s="6"/>
      <c r="Q4590" s="6"/>
      <c r="R4590" s="6"/>
      <c r="S4590" s="6"/>
      <c r="T4590" s="6"/>
    </row>
    <row r="4591" spans="6:20" x14ac:dyDescent="0.2">
      <c r="F4591" s="6"/>
      <c r="G4591" s="6"/>
      <c r="H4591" s="6"/>
      <c r="I4591" s="6"/>
      <c r="J4591" s="6"/>
      <c r="K4591" s="6"/>
      <c r="L4591" s="6"/>
      <c r="M4591" s="6"/>
      <c r="N4591" s="6"/>
      <c r="O4591" s="6"/>
      <c r="P4591" s="6"/>
      <c r="Q4591" s="6"/>
      <c r="R4591" s="6"/>
      <c r="S4591" s="6"/>
      <c r="T4591" s="6"/>
    </row>
    <row r="4592" spans="6:20" x14ac:dyDescent="0.2">
      <c r="F4592" s="6"/>
      <c r="G4592" s="6"/>
      <c r="H4592" s="6"/>
      <c r="I4592" s="6"/>
      <c r="J4592" s="6"/>
      <c r="K4592" s="6"/>
      <c r="L4592" s="6"/>
      <c r="M4592" s="6"/>
      <c r="N4592" s="6"/>
      <c r="O4592" s="6"/>
      <c r="P4592" s="6"/>
      <c r="Q4592" s="6"/>
      <c r="R4592" s="6"/>
      <c r="S4592" s="6"/>
      <c r="T4592" s="6"/>
    </row>
    <row r="4593" spans="6:20" x14ac:dyDescent="0.2">
      <c r="F4593" s="6"/>
      <c r="G4593" s="6"/>
      <c r="H4593" s="6"/>
      <c r="I4593" s="6"/>
      <c r="J4593" s="6"/>
      <c r="K4593" s="6"/>
      <c r="L4593" s="6"/>
      <c r="M4593" s="6"/>
      <c r="N4593" s="6"/>
      <c r="O4593" s="6"/>
      <c r="P4593" s="6"/>
      <c r="Q4593" s="6"/>
      <c r="R4593" s="6"/>
      <c r="S4593" s="6"/>
      <c r="T4593" s="6"/>
    </row>
    <row r="4594" spans="6:20" x14ac:dyDescent="0.2">
      <c r="F4594" s="6"/>
      <c r="G4594" s="6"/>
      <c r="H4594" s="6"/>
      <c r="I4594" s="6"/>
      <c r="J4594" s="6"/>
      <c r="K4594" s="6"/>
      <c r="L4594" s="6"/>
      <c r="M4594" s="6"/>
      <c r="N4594" s="6"/>
      <c r="O4594" s="6"/>
      <c r="P4594" s="6"/>
      <c r="Q4594" s="6"/>
      <c r="R4594" s="6"/>
      <c r="S4594" s="6"/>
      <c r="T4594" s="6"/>
    </row>
    <row r="4595" spans="6:20" x14ac:dyDescent="0.2">
      <c r="F4595" s="6"/>
      <c r="G4595" s="6"/>
      <c r="H4595" s="6"/>
      <c r="I4595" s="6"/>
      <c r="J4595" s="6"/>
      <c r="K4595" s="6"/>
      <c r="L4595" s="6"/>
      <c r="M4595" s="6"/>
      <c r="N4595" s="6"/>
      <c r="O4595" s="6"/>
      <c r="P4595" s="6"/>
      <c r="Q4595" s="6"/>
      <c r="R4595" s="6"/>
      <c r="S4595" s="6"/>
      <c r="T4595" s="6"/>
    </row>
    <row r="4596" spans="6:20" x14ac:dyDescent="0.2">
      <c r="F4596" s="6"/>
      <c r="G4596" s="6"/>
      <c r="H4596" s="6"/>
      <c r="I4596" s="6"/>
      <c r="J4596" s="6"/>
      <c r="K4596" s="6"/>
      <c r="L4596" s="6"/>
      <c r="M4596" s="6"/>
      <c r="N4596" s="6"/>
      <c r="O4596" s="6"/>
      <c r="P4596" s="6"/>
      <c r="Q4596" s="6"/>
      <c r="R4596" s="6"/>
      <c r="S4596" s="6"/>
      <c r="T4596" s="6"/>
    </row>
    <row r="4597" spans="6:20" x14ac:dyDescent="0.2">
      <c r="F4597" s="6"/>
      <c r="G4597" s="6"/>
      <c r="H4597" s="6"/>
      <c r="I4597" s="6"/>
      <c r="J4597" s="6"/>
      <c r="K4597" s="6"/>
      <c r="L4597" s="6"/>
      <c r="M4597" s="6"/>
      <c r="N4597" s="6"/>
      <c r="O4597" s="6"/>
      <c r="P4597" s="6"/>
      <c r="Q4597" s="6"/>
      <c r="R4597" s="6"/>
      <c r="S4597" s="6"/>
      <c r="T4597" s="6"/>
    </row>
    <row r="4598" spans="6:20" x14ac:dyDescent="0.2">
      <c r="F4598" s="6"/>
      <c r="G4598" s="6"/>
      <c r="H4598" s="6"/>
      <c r="I4598" s="6"/>
      <c r="J4598" s="6"/>
      <c r="K4598" s="6"/>
      <c r="L4598" s="6"/>
      <c r="M4598" s="6"/>
      <c r="N4598" s="6"/>
      <c r="O4598" s="6"/>
      <c r="P4598" s="6"/>
      <c r="Q4598" s="6"/>
      <c r="R4598" s="6"/>
      <c r="S4598" s="6"/>
      <c r="T4598" s="6"/>
    </row>
    <row r="4599" spans="6:20" x14ac:dyDescent="0.2">
      <c r="F4599" s="6"/>
      <c r="G4599" s="6"/>
      <c r="H4599" s="6"/>
      <c r="I4599" s="6"/>
      <c r="J4599" s="6"/>
      <c r="K4599" s="6"/>
      <c r="L4599" s="6"/>
      <c r="M4599" s="6"/>
      <c r="N4599" s="6"/>
      <c r="O4599" s="6"/>
      <c r="P4599" s="6"/>
      <c r="Q4599" s="6"/>
      <c r="R4599" s="6"/>
      <c r="S4599" s="6"/>
      <c r="T4599" s="6"/>
    </row>
    <row r="4600" spans="6:20" x14ac:dyDescent="0.2">
      <c r="F4600" s="6"/>
      <c r="G4600" s="6"/>
      <c r="H4600" s="6"/>
      <c r="I4600" s="6"/>
      <c r="J4600" s="6"/>
      <c r="K4600" s="6"/>
      <c r="L4600" s="6"/>
      <c r="M4600" s="6"/>
      <c r="N4600" s="6"/>
      <c r="O4600" s="6"/>
      <c r="P4600" s="6"/>
      <c r="Q4600" s="6"/>
      <c r="R4600" s="6"/>
      <c r="S4600" s="6"/>
      <c r="T4600" s="6"/>
    </row>
    <row r="4601" spans="6:20" x14ac:dyDescent="0.2">
      <c r="F4601" s="6"/>
      <c r="G4601" s="6"/>
      <c r="H4601" s="6"/>
      <c r="I4601" s="6"/>
      <c r="J4601" s="6"/>
      <c r="K4601" s="6"/>
      <c r="L4601" s="6"/>
      <c r="M4601" s="6"/>
      <c r="N4601" s="6"/>
      <c r="O4601" s="6"/>
      <c r="P4601" s="6"/>
      <c r="Q4601" s="6"/>
      <c r="R4601" s="6"/>
      <c r="S4601" s="6"/>
      <c r="T4601" s="6"/>
    </row>
    <row r="4602" spans="6:20" x14ac:dyDescent="0.2">
      <c r="F4602" s="6"/>
      <c r="G4602" s="6"/>
      <c r="H4602" s="6"/>
      <c r="I4602" s="6"/>
      <c r="J4602" s="6"/>
      <c r="K4602" s="6"/>
      <c r="L4602" s="6"/>
      <c r="M4602" s="6"/>
      <c r="N4602" s="6"/>
      <c r="O4602" s="6"/>
      <c r="P4602" s="6"/>
      <c r="Q4602" s="6"/>
      <c r="R4602" s="6"/>
      <c r="S4602" s="6"/>
      <c r="T4602" s="6"/>
    </row>
    <row r="4603" spans="6:20" x14ac:dyDescent="0.2">
      <c r="F4603" s="6"/>
      <c r="G4603" s="6"/>
      <c r="H4603" s="6"/>
      <c r="I4603" s="6"/>
      <c r="J4603" s="6"/>
      <c r="K4603" s="6"/>
      <c r="L4603" s="6"/>
      <c r="M4603" s="6"/>
      <c r="N4603" s="6"/>
      <c r="O4603" s="6"/>
      <c r="P4603" s="6"/>
      <c r="Q4603" s="6"/>
      <c r="R4603" s="6"/>
      <c r="S4603" s="6"/>
      <c r="T4603" s="6"/>
    </row>
    <row r="4604" spans="6:20" x14ac:dyDescent="0.2">
      <c r="F4604" s="6"/>
      <c r="G4604" s="6"/>
      <c r="H4604" s="6"/>
      <c r="I4604" s="6"/>
      <c r="J4604" s="6"/>
      <c r="K4604" s="6"/>
      <c r="L4604" s="6"/>
      <c r="M4604" s="6"/>
      <c r="N4604" s="6"/>
      <c r="O4604" s="6"/>
      <c r="P4604" s="6"/>
      <c r="Q4604" s="6"/>
      <c r="R4604" s="6"/>
      <c r="S4604" s="6"/>
      <c r="T4604" s="6"/>
    </row>
    <row r="4605" spans="6:20" x14ac:dyDescent="0.2">
      <c r="F4605" s="6"/>
      <c r="G4605" s="6"/>
      <c r="H4605" s="6"/>
      <c r="I4605" s="6"/>
      <c r="J4605" s="6"/>
      <c r="K4605" s="6"/>
      <c r="L4605" s="6"/>
      <c r="M4605" s="6"/>
      <c r="N4605" s="6"/>
      <c r="O4605" s="6"/>
      <c r="P4605" s="6"/>
      <c r="Q4605" s="6"/>
      <c r="R4605" s="6"/>
      <c r="S4605" s="6"/>
      <c r="T4605" s="6"/>
    </row>
    <row r="4606" spans="6:20" x14ac:dyDescent="0.2">
      <c r="F4606" s="6"/>
      <c r="G4606" s="6"/>
      <c r="H4606" s="6"/>
      <c r="I4606" s="6"/>
      <c r="J4606" s="6"/>
      <c r="K4606" s="6"/>
      <c r="L4606" s="6"/>
      <c r="M4606" s="6"/>
      <c r="N4606" s="6"/>
      <c r="O4606" s="6"/>
      <c r="P4606" s="6"/>
      <c r="Q4606" s="6"/>
      <c r="R4606" s="6"/>
      <c r="S4606" s="6"/>
      <c r="T4606" s="6"/>
    </row>
    <row r="4607" spans="6:20" x14ac:dyDescent="0.2">
      <c r="F4607" s="6"/>
      <c r="G4607" s="6"/>
      <c r="H4607" s="6"/>
      <c r="I4607" s="6"/>
      <c r="J4607" s="6"/>
      <c r="K4607" s="6"/>
      <c r="L4607" s="6"/>
      <c r="M4607" s="6"/>
      <c r="N4607" s="6"/>
      <c r="O4607" s="6"/>
      <c r="P4607" s="6"/>
      <c r="Q4607" s="6"/>
      <c r="R4607" s="6"/>
      <c r="S4607" s="6"/>
      <c r="T4607" s="6"/>
    </row>
    <row r="4608" spans="6:20" x14ac:dyDescent="0.2">
      <c r="F4608" s="6"/>
      <c r="G4608" s="6"/>
      <c r="H4608" s="6"/>
      <c r="I4608" s="6"/>
      <c r="J4608" s="6"/>
      <c r="K4608" s="6"/>
      <c r="L4608" s="6"/>
      <c r="M4608" s="6"/>
      <c r="N4608" s="6"/>
      <c r="O4608" s="6"/>
      <c r="P4608" s="6"/>
      <c r="Q4608" s="6"/>
      <c r="R4608" s="6"/>
      <c r="S4608" s="6"/>
      <c r="T4608" s="6"/>
    </row>
    <row r="4609" spans="6:20" x14ac:dyDescent="0.2">
      <c r="F4609" s="6"/>
      <c r="G4609" s="6"/>
      <c r="H4609" s="6"/>
      <c r="I4609" s="6"/>
      <c r="J4609" s="6"/>
      <c r="K4609" s="6"/>
      <c r="L4609" s="6"/>
      <c r="M4609" s="6"/>
      <c r="N4609" s="6"/>
      <c r="O4609" s="6"/>
      <c r="P4609" s="6"/>
      <c r="Q4609" s="6"/>
      <c r="R4609" s="6"/>
      <c r="S4609" s="6"/>
      <c r="T4609" s="6"/>
    </row>
    <row r="4610" spans="6:20" x14ac:dyDescent="0.2">
      <c r="F4610" s="6"/>
      <c r="G4610" s="6"/>
      <c r="H4610" s="6"/>
      <c r="I4610" s="6"/>
      <c r="J4610" s="6"/>
      <c r="K4610" s="6"/>
      <c r="L4610" s="6"/>
      <c r="M4610" s="6"/>
      <c r="N4610" s="6"/>
      <c r="O4610" s="6"/>
      <c r="P4610" s="6"/>
      <c r="Q4610" s="6"/>
      <c r="R4610" s="6"/>
      <c r="S4610" s="6"/>
      <c r="T4610" s="6"/>
    </row>
    <row r="4611" spans="6:20" x14ac:dyDescent="0.2">
      <c r="F4611" s="6"/>
      <c r="G4611" s="6"/>
      <c r="H4611" s="6"/>
      <c r="I4611" s="6"/>
      <c r="J4611" s="6"/>
      <c r="K4611" s="6"/>
      <c r="L4611" s="6"/>
      <c r="M4611" s="6"/>
      <c r="N4611" s="6"/>
      <c r="O4611" s="6"/>
      <c r="P4611" s="6"/>
      <c r="Q4611" s="6"/>
      <c r="R4611" s="6"/>
      <c r="S4611" s="6"/>
      <c r="T4611" s="6"/>
    </row>
    <row r="4612" spans="6:20" x14ac:dyDescent="0.2">
      <c r="F4612" s="6"/>
      <c r="G4612" s="6"/>
      <c r="H4612" s="6"/>
      <c r="I4612" s="6"/>
      <c r="J4612" s="6"/>
      <c r="K4612" s="6"/>
      <c r="L4612" s="6"/>
      <c r="M4612" s="6"/>
      <c r="N4612" s="6"/>
      <c r="O4612" s="6"/>
      <c r="P4612" s="6"/>
      <c r="Q4612" s="6"/>
      <c r="R4612" s="6"/>
      <c r="S4612" s="6"/>
      <c r="T4612" s="6"/>
    </row>
    <row r="4613" spans="6:20" x14ac:dyDescent="0.2">
      <c r="F4613" s="6"/>
      <c r="G4613" s="6"/>
      <c r="H4613" s="6"/>
      <c r="I4613" s="6"/>
      <c r="J4613" s="6"/>
      <c r="K4613" s="6"/>
      <c r="L4613" s="6"/>
      <c r="M4613" s="6"/>
      <c r="N4613" s="6"/>
      <c r="O4613" s="6"/>
      <c r="P4613" s="6"/>
      <c r="Q4613" s="6"/>
      <c r="R4613" s="6"/>
      <c r="S4613" s="6"/>
      <c r="T4613" s="6"/>
    </row>
    <row r="4614" spans="6:20" x14ac:dyDescent="0.2">
      <c r="F4614" s="6"/>
      <c r="G4614" s="6"/>
      <c r="H4614" s="6"/>
      <c r="I4614" s="6"/>
      <c r="J4614" s="6"/>
      <c r="K4614" s="6"/>
      <c r="L4614" s="6"/>
      <c r="M4614" s="6"/>
      <c r="N4614" s="6"/>
      <c r="O4614" s="6"/>
      <c r="P4614" s="6"/>
      <c r="Q4614" s="6"/>
      <c r="R4614" s="6"/>
      <c r="S4614" s="6"/>
      <c r="T4614" s="6"/>
    </row>
    <row r="4615" spans="6:20" x14ac:dyDescent="0.2">
      <c r="F4615" s="6"/>
      <c r="G4615" s="6"/>
      <c r="H4615" s="6"/>
      <c r="I4615" s="6"/>
      <c r="J4615" s="6"/>
      <c r="K4615" s="6"/>
      <c r="L4615" s="6"/>
      <c r="M4615" s="6"/>
      <c r="N4615" s="6"/>
      <c r="O4615" s="6"/>
      <c r="P4615" s="6"/>
      <c r="Q4615" s="6"/>
      <c r="R4615" s="6"/>
      <c r="S4615" s="6"/>
      <c r="T4615" s="6"/>
    </row>
    <row r="4616" spans="6:20" x14ac:dyDescent="0.2">
      <c r="F4616" s="6"/>
      <c r="G4616" s="6"/>
      <c r="H4616" s="6"/>
      <c r="I4616" s="6"/>
      <c r="J4616" s="6"/>
      <c r="K4616" s="6"/>
      <c r="L4616" s="6"/>
      <c r="M4616" s="6"/>
      <c r="N4616" s="6"/>
      <c r="O4616" s="6"/>
      <c r="P4616" s="6"/>
      <c r="Q4616" s="6"/>
      <c r="R4616" s="6"/>
      <c r="S4616" s="6"/>
      <c r="T4616" s="6"/>
    </row>
    <row r="4617" spans="6:20" x14ac:dyDescent="0.2">
      <c r="F4617" s="6"/>
      <c r="G4617" s="6"/>
      <c r="H4617" s="6"/>
      <c r="I4617" s="6"/>
      <c r="J4617" s="6"/>
      <c r="K4617" s="6"/>
      <c r="L4617" s="6"/>
      <c r="M4617" s="6"/>
      <c r="N4617" s="6"/>
      <c r="O4617" s="6"/>
      <c r="P4617" s="6"/>
      <c r="Q4617" s="6"/>
      <c r="R4617" s="6"/>
      <c r="S4617" s="6"/>
      <c r="T4617" s="6"/>
    </row>
    <row r="4618" spans="6:20" x14ac:dyDescent="0.2">
      <c r="F4618" s="6"/>
      <c r="G4618" s="6"/>
      <c r="H4618" s="6"/>
      <c r="I4618" s="6"/>
      <c r="J4618" s="6"/>
      <c r="K4618" s="6"/>
      <c r="L4618" s="6"/>
      <c r="M4618" s="6"/>
      <c r="N4618" s="6"/>
      <c r="O4618" s="6"/>
      <c r="P4618" s="6"/>
      <c r="Q4618" s="6"/>
      <c r="R4618" s="6"/>
      <c r="S4618" s="6"/>
      <c r="T4618" s="6"/>
    </row>
    <row r="4619" spans="6:20" x14ac:dyDescent="0.2">
      <c r="F4619" s="6"/>
      <c r="G4619" s="6"/>
      <c r="H4619" s="6"/>
      <c r="I4619" s="6"/>
      <c r="J4619" s="6"/>
      <c r="K4619" s="6"/>
      <c r="L4619" s="6"/>
      <c r="M4619" s="6"/>
      <c r="N4619" s="6"/>
      <c r="O4619" s="6"/>
      <c r="P4619" s="6"/>
      <c r="Q4619" s="6"/>
      <c r="R4619" s="6"/>
      <c r="S4619" s="6"/>
      <c r="T4619" s="6"/>
    </row>
    <row r="4620" spans="6:20" x14ac:dyDescent="0.2">
      <c r="F4620" s="6"/>
      <c r="G4620" s="6"/>
      <c r="H4620" s="6"/>
      <c r="I4620" s="6"/>
      <c r="J4620" s="6"/>
      <c r="K4620" s="6"/>
      <c r="L4620" s="6"/>
      <c r="M4620" s="6"/>
      <c r="N4620" s="6"/>
      <c r="O4620" s="6"/>
      <c r="P4620" s="6"/>
      <c r="Q4620" s="6"/>
      <c r="R4620" s="6"/>
      <c r="S4620" s="6"/>
      <c r="T4620" s="6"/>
    </row>
    <row r="4621" spans="6:20" x14ac:dyDescent="0.2">
      <c r="F4621" s="6"/>
      <c r="G4621" s="6"/>
      <c r="H4621" s="6"/>
      <c r="I4621" s="6"/>
      <c r="J4621" s="6"/>
      <c r="K4621" s="6"/>
      <c r="L4621" s="6"/>
      <c r="M4621" s="6"/>
      <c r="N4621" s="6"/>
      <c r="O4621" s="6"/>
      <c r="P4621" s="6"/>
      <c r="Q4621" s="6"/>
      <c r="R4621" s="6"/>
      <c r="S4621" s="6"/>
      <c r="T4621" s="6"/>
    </row>
    <row r="4622" spans="6:20" x14ac:dyDescent="0.2">
      <c r="F4622" s="6"/>
      <c r="G4622" s="6"/>
      <c r="H4622" s="6"/>
      <c r="I4622" s="6"/>
      <c r="J4622" s="6"/>
      <c r="K4622" s="6"/>
      <c r="L4622" s="6"/>
      <c r="M4622" s="6"/>
      <c r="N4622" s="6"/>
      <c r="O4622" s="6"/>
      <c r="P4622" s="6"/>
      <c r="Q4622" s="6"/>
      <c r="R4622" s="6"/>
      <c r="S4622" s="6"/>
      <c r="T4622" s="6"/>
    </row>
    <row r="4623" spans="6:20" x14ac:dyDescent="0.2">
      <c r="F4623" s="6"/>
      <c r="G4623" s="6"/>
      <c r="H4623" s="6"/>
      <c r="I4623" s="6"/>
      <c r="J4623" s="6"/>
      <c r="K4623" s="6"/>
      <c r="L4623" s="6"/>
      <c r="M4623" s="6"/>
      <c r="N4623" s="6"/>
      <c r="O4623" s="6"/>
      <c r="P4623" s="6"/>
      <c r="Q4623" s="6"/>
      <c r="R4623" s="6"/>
      <c r="S4623" s="6"/>
      <c r="T4623" s="6"/>
    </row>
    <row r="4624" spans="6:20" x14ac:dyDescent="0.2">
      <c r="F4624" s="6"/>
      <c r="G4624" s="6"/>
      <c r="H4624" s="6"/>
      <c r="I4624" s="6"/>
      <c r="J4624" s="6"/>
      <c r="K4624" s="6"/>
      <c r="L4624" s="6"/>
      <c r="M4624" s="6"/>
      <c r="N4624" s="6"/>
      <c r="O4624" s="6"/>
      <c r="P4624" s="6"/>
      <c r="Q4624" s="6"/>
      <c r="R4624" s="6"/>
      <c r="S4624" s="6"/>
      <c r="T4624" s="6"/>
    </row>
    <row r="4625" spans="6:20" x14ac:dyDescent="0.2">
      <c r="F4625" s="6"/>
      <c r="G4625" s="6"/>
      <c r="H4625" s="6"/>
      <c r="I4625" s="6"/>
      <c r="J4625" s="6"/>
      <c r="K4625" s="6"/>
      <c r="L4625" s="6"/>
      <c r="M4625" s="6"/>
      <c r="N4625" s="6"/>
      <c r="O4625" s="6"/>
      <c r="P4625" s="6"/>
      <c r="Q4625" s="6"/>
      <c r="R4625" s="6"/>
      <c r="S4625" s="6"/>
      <c r="T4625" s="6"/>
    </row>
    <row r="4626" spans="6:20" x14ac:dyDescent="0.2">
      <c r="F4626" s="6"/>
      <c r="G4626" s="6"/>
      <c r="H4626" s="6"/>
      <c r="I4626" s="6"/>
      <c r="J4626" s="6"/>
      <c r="K4626" s="6"/>
      <c r="L4626" s="6"/>
      <c r="M4626" s="6"/>
      <c r="N4626" s="6"/>
      <c r="O4626" s="6"/>
      <c r="P4626" s="6"/>
      <c r="Q4626" s="6"/>
      <c r="R4626" s="6"/>
      <c r="S4626" s="6"/>
      <c r="T4626" s="6"/>
    </row>
    <row r="4627" spans="6:20" x14ac:dyDescent="0.2">
      <c r="F4627" s="6"/>
      <c r="G4627" s="6"/>
      <c r="H4627" s="6"/>
      <c r="I4627" s="6"/>
      <c r="J4627" s="6"/>
      <c r="K4627" s="6"/>
      <c r="L4627" s="6"/>
      <c r="M4627" s="6"/>
      <c r="N4627" s="6"/>
      <c r="O4627" s="6"/>
      <c r="P4627" s="6"/>
      <c r="Q4627" s="6"/>
      <c r="R4627" s="6"/>
      <c r="S4627" s="6"/>
      <c r="T4627" s="6"/>
    </row>
    <row r="4628" spans="6:20" x14ac:dyDescent="0.2">
      <c r="F4628" s="6"/>
      <c r="G4628" s="6"/>
      <c r="H4628" s="6"/>
      <c r="I4628" s="6"/>
      <c r="J4628" s="6"/>
      <c r="K4628" s="6"/>
      <c r="L4628" s="6"/>
      <c r="M4628" s="6"/>
      <c r="N4628" s="6"/>
      <c r="O4628" s="6"/>
      <c r="P4628" s="6"/>
      <c r="Q4628" s="6"/>
      <c r="R4628" s="6"/>
      <c r="S4628" s="6"/>
      <c r="T4628" s="6"/>
    </row>
    <row r="4629" spans="6:20" x14ac:dyDescent="0.2">
      <c r="F4629" s="6"/>
      <c r="G4629" s="6"/>
      <c r="H4629" s="6"/>
      <c r="I4629" s="6"/>
      <c r="J4629" s="6"/>
      <c r="K4629" s="6"/>
      <c r="L4629" s="6"/>
      <c r="M4629" s="6"/>
      <c r="N4629" s="6"/>
      <c r="O4629" s="6"/>
      <c r="P4629" s="6"/>
      <c r="Q4629" s="6"/>
      <c r="R4629" s="6"/>
      <c r="S4629" s="6"/>
      <c r="T4629" s="6"/>
    </row>
    <row r="4630" spans="6:20" x14ac:dyDescent="0.2">
      <c r="F4630" s="6"/>
      <c r="G4630" s="6"/>
      <c r="H4630" s="6"/>
      <c r="I4630" s="6"/>
      <c r="J4630" s="6"/>
      <c r="K4630" s="6"/>
      <c r="L4630" s="6"/>
      <c r="M4630" s="6"/>
      <c r="N4630" s="6"/>
      <c r="O4630" s="6"/>
      <c r="P4630" s="6"/>
      <c r="Q4630" s="6"/>
      <c r="R4630" s="6"/>
      <c r="S4630" s="6"/>
      <c r="T4630" s="6"/>
    </row>
    <row r="4631" spans="6:20" x14ac:dyDescent="0.2">
      <c r="F4631" s="6"/>
      <c r="G4631" s="6"/>
      <c r="H4631" s="6"/>
      <c r="I4631" s="6"/>
      <c r="J4631" s="6"/>
      <c r="K4631" s="6"/>
      <c r="L4631" s="6"/>
      <c r="M4631" s="6"/>
      <c r="N4631" s="6"/>
      <c r="O4631" s="6"/>
      <c r="P4631" s="6"/>
      <c r="Q4631" s="6"/>
      <c r="R4631" s="6"/>
      <c r="S4631" s="6"/>
      <c r="T4631" s="6"/>
    </row>
    <row r="4632" spans="6:20" x14ac:dyDescent="0.2">
      <c r="F4632" s="6"/>
      <c r="G4632" s="6"/>
      <c r="H4632" s="6"/>
      <c r="I4632" s="6"/>
      <c r="J4632" s="6"/>
      <c r="K4632" s="6"/>
      <c r="L4632" s="6"/>
      <c r="M4632" s="6"/>
      <c r="N4632" s="6"/>
      <c r="O4632" s="6"/>
      <c r="P4632" s="6"/>
      <c r="Q4632" s="6"/>
      <c r="R4632" s="6"/>
      <c r="S4632" s="6"/>
      <c r="T4632" s="6"/>
    </row>
    <row r="4633" spans="6:20" x14ac:dyDescent="0.2">
      <c r="F4633" s="6"/>
      <c r="G4633" s="6"/>
      <c r="H4633" s="6"/>
      <c r="I4633" s="6"/>
      <c r="J4633" s="6"/>
      <c r="K4633" s="6"/>
      <c r="L4633" s="6"/>
      <c r="M4633" s="6"/>
      <c r="N4633" s="6"/>
      <c r="O4633" s="6"/>
      <c r="P4633" s="6"/>
      <c r="Q4633" s="6"/>
      <c r="R4633" s="6"/>
      <c r="S4633" s="6"/>
      <c r="T4633" s="6"/>
    </row>
    <row r="4634" spans="6:20" x14ac:dyDescent="0.2">
      <c r="F4634" s="6"/>
      <c r="G4634" s="6"/>
      <c r="H4634" s="6"/>
      <c r="I4634" s="6"/>
      <c r="J4634" s="6"/>
      <c r="K4634" s="6"/>
      <c r="L4634" s="6"/>
      <c r="M4634" s="6"/>
      <c r="N4634" s="6"/>
      <c r="O4634" s="6"/>
      <c r="P4634" s="6"/>
      <c r="Q4634" s="6"/>
      <c r="R4634" s="6"/>
      <c r="S4634" s="6"/>
      <c r="T4634" s="6"/>
    </row>
    <row r="4635" spans="6:20" x14ac:dyDescent="0.2">
      <c r="F4635" s="6"/>
      <c r="G4635" s="6"/>
      <c r="H4635" s="6"/>
      <c r="I4635" s="6"/>
      <c r="J4635" s="6"/>
      <c r="K4635" s="6"/>
      <c r="L4635" s="6"/>
      <c r="M4635" s="6"/>
      <c r="N4635" s="6"/>
      <c r="O4635" s="6"/>
      <c r="P4635" s="6"/>
      <c r="Q4635" s="6"/>
      <c r="R4635" s="6"/>
      <c r="S4635" s="6"/>
      <c r="T4635" s="6"/>
    </row>
    <row r="4636" spans="6:20" x14ac:dyDescent="0.2">
      <c r="F4636" s="6"/>
      <c r="G4636" s="6"/>
      <c r="H4636" s="6"/>
      <c r="I4636" s="6"/>
      <c r="J4636" s="6"/>
      <c r="K4636" s="6"/>
      <c r="L4636" s="6"/>
      <c r="M4636" s="6"/>
      <c r="N4636" s="6"/>
      <c r="O4636" s="6"/>
      <c r="P4636" s="6"/>
      <c r="Q4636" s="6"/>
      <c r="R4636" s="6"/>
      <c r="S4636" s="6"/>
      <c r="T4636" s="6"/>
    </row>
    <row r="4637" spans="6:20" x14ac:dyDescent="0.2">
      <c r="F4637" s="6"/>
      <c r="G4637" s="6"/>
      <c r="H4637" s="6"/>
      <c r="I4637" s="6"/>
      <c r="J4637" s="6"/>
      <c r="K4637" s="6"/>
      <c r="L4637" s="6"/>
      <c r="M4637" s="6"/>
      <c r="N4637" s="6"/>
      <c r="O4637" s="6"/>
      <c r="P4637" s="6"/>
      <c r="Q4637" s="6"/>
      <c r="R4637" s="6"/>
      <c r="S4637" s="6"/>
      <c r="T4637" s="6"/>
    </row>
    <row r="4638" spans="6:20" x14ac:dyDescent="0.2">
      <c r="F4638" s="6"/>
      <c r="G4638" s="6"/>
      <c r="H4638" s="6"/>
      <c r="I4638" s="6"/>
      <c r="J4638" s="6"/>
      <c r="K4638" s="6"/>
      <c r="L4638" s="6"/>
      <c r="M4638" s="6"/>
      <c r="N4638" s="6"/>
      <c r="O4638" s="6"/>
      <c r="P4638" s="6"/>
      <c r="Q4638" s="6"/>
      <c r="R4638" s="6"/>
      <c r="S4638" s="6"/>
      <c r="T4638" s="6"/>
    </row>
    <row r="4639" spans="6:20" x14ac:dyDescent="0.2">
      <c r="F4639" s="6"/>
      <c r="G4639" s="6"/>
      <c r="H4639" s="6"/>
      <c r="I4639" s="6"/>
      <c r="J4639" s="6"/>
      <c r="K4639" s="6"/>
      <c r="L4639" s="6"/>
      <c r="M4639" s="6"/>
      <c r="N4639" s="6"/>
      <c r="O4639" s="6"/>
      <c r="P4639" s="6"/>
      <c r="Q4639" s="6"/>
      <c r="R4639" s="6"/>
      <c r="S4639" s="6"/>
      <c r="T4639" s="6"/>
    </row>
    <row r="4640" spans="6:20" x14ac:dyDescent="0.2">
      <c r="F4640" s="6"/>
      <c r="G4640" s="6"/>
      <c r="H4640" s="6"/>
      <c r="I4640" s="6"/>
      <c r="J4640" s="6"/>
      <c r="K4640" s="6"/>
      <c r="L4640" s="6"/>
      <c r="M4640" s="6"/>
      <c r="N4640" s="6"/>
      <c r="O4640" s="6"/>
      <c r="P4640" s="6"/>
      <c r="Q4640" s="6"/>
      <c r="R4640" s="6"/>
      <c r="S4640" s="6"/>
      <c r="T4640" s="6"/>
    </row>
    <row r="4641" spans="6:20" x14ac:dyDescent="0.2">
      <c r="F4641" s="6"/>
      <c r="G4641" s="6"/>
      <c r="H4641" s="6"/>
      <c r="I4641" s="6"/>
      <c r="J4641" s="6"/>
      <c r="K4641" s="6"/>
      <c r="L4641" s="6"/>
      <c r="M4641" s="6"/>
      <c r="N4641" s="6"/>
      <c r="O4641" s="6"/>
      <c r="P4641" s="6"/>
      <c r="Q4641" s="6"/>
      <c r="R4641" s="6"/>
      <c r="S4641" s="6"/>
      <c r="T4641" s="6"/>
    </row>
    <row r="4642" spans="6:20" x14ac:dyDescent="0.2">
      <c r="F4642" s="6"/>
      <c r="G4642" s="6"/>
      <c r="H4642" s="6"/>
      <c r="I4642" s="6"/>
      <c r="J4642" s="6"/>
      <c r="K4642" s="6"/>
      <c r="L4642" s="6"/>
      <c r="M4642" s="6"/>
      <c r="N4642" s="6"/>
      <c r="O4642" s="6"/>
      <c r="P4642" s="6"/>
      <c r="Q4642" s="6"/>
      <c r="R4642" s="6"/>
      <c r="S4642" s="6"/>
      <c r="T4642" s="6"/>
    </row>
    <row r="4643" spans="6:20" x14ac:dyDescent="0.2">
      <c r="F4643" s="6"/>
      <c r="G4643" s="6"/>
      <c r="H4643" s="6"/>
      <c r="I4643" s="6"/>
      <c r="J4643" s="6"/>
      <c r="K4643" s="6"/>
      <c r="L4643" s="6"/>
      <c r="M4643" s="6"/>
      <c r="N4643" s="6"/>
      <c r="O4643" s="6"/>
      <c r="P4643" s="6"/>
      <c r="Q4643" s="6"/>
      <c r="R4643" s="6"/>
      <c r="S4643" s="6"/>
      <c r="T4643" s="6"/>
    </row>
    <row r="4644" spans="6:20" x14ac:dyDescent="0.2">
      <c r="F4644" s="6"/>
      <c r="G4644" s="6"/>
      <c r="H4644" s="6"/>
      <c r="I4644" s="6"/>
      <c r="J4644" s="6"/>
      <c r="K4644" s="6"/>
      <c r="L4644" s="6"/>
      <c r="M4644" s="6"/>
      <c r="N4644" s="6"/>
      <c r="O4644" s="6"/>
      <c r="P4644" s="6"/>
      <c r="Q4644" s="6"/>
      <c r="R4644" s="6"/>
      <c r="S4644" s="6"/>
      <c r="T4644" s="6"/>
    </row>
    <row r="4645" spans="6:20" x14ac:dyDescent="0.2">
      <c r="F4645" s="6"/>
      <c r="G4645" s="6"/>
      <c r="H4645" s="6"/>
      <c r="I4645" s="6"/>
      <c r="J4645" s="6"/>
      <c r="K4645" s="6"/>
      <c r="L4645" s="6"/>
      <c r="M4645" s="6"/>
      <c r="N4645" s="6"/>
      <c r="O4645" s="6"/>
      <c r="P4645" s="6"/>
      <c r="Q4645" s="6"/>
      <c r="R4645" s="6"/>
      <c r="S4645" s="6"/>
      <c r="T4645" s="6"/>
    </row>
    <row r="4646" spans="6:20" x14ac:dyDescent="0.2">
      <c r="F4646" s="6"/>
      <c r="G4646" s="6"/>
      <c r="H4646" s="6"/>
      <c r="I4646" s="6"/>
      <c r="J4646" s="6"/>
      <c r="K4646" s="6"/>
      <c r="L4646" s="6"/>
      <c r="M4646" s="6"/>
      <c r="N4646" s="6"/>
      <c r="O4646" s="6"/>
      <c r="P4646" s="6"/>
      <c r="Q4646" s="6"/>
      <c r="R4646" s="6"/>
      <c r="S4646" s="6"/>
      <c r="T4646" s="6"/>
    </row>
    <row r="4647" spans="6:20" x14ac:dyDescent="0.2">
      <c r="F4647" s="6"/>
      <c r="G4647" s="6"/>
      <c r="H4647" s="6"/>
      <c r="I4647" s="6"/>
      <c r="J4647" s="6"/>
      <c r="K4647" s="6"/>
      <c r="L4647" s="6"/>
      <c r="M4647" s="6"/>
      <c r="N4647" s="6"/>
      <c r="O4647" s="6"/>
      <c r="P4647" s="6"/>
      <c r="Q4647" s="6"/>
      <c r="R4647" s="6"/>
      <c r="S4647" s="6"/>
      <c r="T4647" s="6"/>
    </row>
    <row r="4648" spans="6:20" x14ac:dyDescent="0.2">
      <c r="F4648" s="6"/>
      <c r="G4648" s="6"/>
      <c r="H4648" s="6"/>
      <c r="I4648" s="6"/>
      <c r="J4648" s="6"/>
      <c r="K4648" s="6"/>
      <c r="L4648" s="6"/>
      <c r="M4648" s="6"/>
      <c r="N4648" s="6"/>
      <c r="O4648" s="6"/>
      <c r="P4648" s="6"/>
      <c r="Q4648" s="6"/>
      <c r="R4648" s="6"/>
      <c r="S4648" s="6"/>
      <c r="T4648" s="6"/>
    </row>
    <row r="4649" spans="6:20" x14ac:dyDescent="0.2">
      <c r="F4649" s="6"/>
      <c r="G4649" s="6"/>
      <c r="H4649" s="6"/>
      <c r="I4649" s="6"/>
      <c r="J4649" s="6"/>
      <c r="K4649" s="6"/>
      <c r="L4649" s="6"/>
      <c r="M4649" s="6"/>
      <c r="N4649" s="6"/>
      <c r="O4649" s="6"/>
      <c r="P4649" s="6"/>
      <c r="Q4649" s="6"/>
      <c r="R4649" s="6"/>
      <c r="S4649" s="6"/>
      <c r="T4649" s="6"/>
    </row>
    <row r="4650" spans="6:20" x14ac:dyDescent="0.2">
      <c r="F4650" s="6"/>
      <c r="G4650" s="6"/>
      <c r="H4650" s="6"/>
      <c r="I4650" s="6"/>
      <c r="J4650" s="6"/>
      <c r="K4650" s="6"/>
      <c r="L4650" s="6"/>
      <c r="M4650" s="6"/>
      <c r="N4650" s="6"/>
      <c r="O4650" s="6"/>
      <c r="P4650" s="6"/>
      <c r="Q4650" s="6"/>
      <c r="R4650" s="6"/>
      <c r="S4650" s="6"/>
      <c r="T4650" s="6"/>
    </row>
    <row r="4651" spans="6:20" x14ac:dyDescent="0.2">
      <c r="F4651" s="6"/>
      <c r="G4651" s="6"/>
      <c r="H4651" s="6"/>
      <c r="I4651" s="6"/>
      <c r="J4651" s="6"/>
      <c r="K4651" s="6"/>
      <c r="L4651" s="6"/>
      <c r="M4651" s="6"/>
      <c r="N4651" s="6"/>
      <c r="O4651" s="6"/>
      <c r="P4651" s="6"/>
      <c r="Q4651" s="6"/>
      <c r="R4651" s="6"/>
      <c r="S4651" s="6"/>
      <c r="T4651" s="6"/>
    </row>
    <row r="4652" spans="6:20" x14ac:dyDescent="0.2">
      <c r="F4652" s="6"/>
      <c r="G4652" s="6"/>
      <c r="H4652" s="6"/>
      <c r="I4652" s="6"/>
      <c r="J4652" s="6"/>
      <c r="K4652" s="6"/>
      <c r="L4652" s="6"/>
      <c r="M4652" s="6"/>
      <c r="N4652" s="6"/>
      <c r="O4652" s="6"/>
      <c r="P4652" s="6"/>
      <c r="Q4652" s="6"/>
      <c r="R4652" s="6"/>
      <c r="S4652" s="6"/>
      <c r="T4652" s="6"/>
    </row>
    <row r="4653" spans="6:20" x14ac:dyDescent="0.2">
      <c r="F4653" s="6"/>
      <c r="G4653" s="6"/>
      <c r="H4653" s="6"/>
      <c r="I4653" s="6"/>
      <c r="J4653" s="6"/>
      <c r="K4653" s="6"/>
      <c r="L4653" s="6"/>
      <c r="M4653" s="6"/>
      <c r="N4653" s="6"/>
      <c r="O4653" s="6"/>
      <c r="P4653" s="6"/>
      <c r="Q4653" s="6"/>
      <c r="R4653" s="6"/>
      <c r="S4653" s="6"/>
      <c r="T4653" s="6"/>
    </row>
    <row r="4654" spans="6:20" x14ac:dyDescent="0.2">
      <c r="F4654" s="6"/>
      <c r="G4654" s="6"/>
      <c r="H4654" s="6"/>
      <c r="I4654" s="6"/>
      <c r="J4654" s="6"/>
      <c r="K4654" s="6"/>
      <c r="L4654" s="6"/>
      <c r="M4654" s="6"/>
      <c r="N4654" s="6"/>
      <c r="O4654" s="6"/>
      <c r="P4654" s="6"/>
      <c r="Q4654" s="6"/>
      <c r="R4654" s="6"/>
      <c r="S4654" s="6"/>
      <c r="T4654" s="6"/>
    </row>
    <row r="4655" spans="6:20" x14ac:dyDescent="0.2">
      <c r="F4655" s="6"/>
      <c r="G4655" s="6"/>
      <c r="H4655" s="6"/>
      <c r="I4655" s="6"/>
      <c r="J4655" s="6"/>
      <c r="K4655" s="6"/>
      <c r="L4655" s="6"/>
      <c r="M4655" s="6"/>
      <c r="N4655" s="6"/>
      <c r="O4655" s="6"/>
      <c r="P4655" s="6"/>
      <c r="Q4655" s="6"/>
      <c r="R4655" s="6"/>
      <c r="S4655" s="6"/>
      <c r="T4655" s="6"/>
    </row>
    <row r="4656" spans="6:20" x14ac:dyDescent="0.2">
      <c r="F4656" s="6"/>
      <c r="G4656" s="6"/>
      <c r="H4656" s="6"/>
      <c r="I4656" s="6"/>
      <c r="J4656" s="6"/>
      <c r="K4656" s="6"/>
      <c r="L4656" s="6"/>
      <c r="M4656" s="6"/>
      <c r="N4656" s="6"/>
      <c r="O4656" s="6"/>
      <c r="P4656" s="6"/>
      <c r="Q4656" s="6"/>
      <c r="R4656" s="6"/>
      <c r="S4656" s="6"/>
      <c r="T4656" s="6"/>
    </row>
    <row r="4657" spans="6:20" x14ac:dyDescent="0.2">
      <c r="F4657" s="6"/>
      <c r="G4657" s="6"/>
      <c r="H4657" s="6"/>
      <c r="I4657" s="6"/>
      <c r="J4657" s="6"/>
      <c r="K4657" s="6"/>
      <c r="L4657" s="6"/>
      <c r="M4657" s="6"/>
      <c r="N4657" s="6"/>
      <c r="O4657" s="6"/>
      <c r="P4657" s="6"/>
      <c r="Q4657" s="6"/>
      <c r="R4657" s="6"/>
      <c r="S4657" s="6"/>
      <c r="T4657" s="6"/>
    </row>
    <row r="4658" spans="6:20" x14ac:dyDescent="0.2">
      <c r="F4658" s="6"/>
      <c r="G4658" s="6"/>
      <c r="H4658" s="6"/>
      <c r="I4658" s="6"/>
      <c r="J4658" s="6"/>
      <c r="K4658" s="6"/>
      <c r="L4658" s="6"/>
      <c r="M4658" s="6"/>
      <c r="N4658" s="6"/>
      <c r="O4658" s="6"/>
      <c r="P4658" s="6"/>
      <c r="Q4658" s="6"/>
      <c r="R4658" s="6"/>
      <c r="S4658" s="6"/>
      <c r="T4658" s="6"/>
    </row>
    <row r="4659" spans="6:20" x14ac:dyDescent="0.2">
      <c r="F4659" s="6"/>
      <c r="G4659" s="6"/>
      <c r="H4659" s="6"/>
      <c r="I4659" s="6"/>
      <c r="J4659" s="6"/>
      <c r="K4659" s="6"/>
      <c r="L4659" s="6"/>
      <c r="M4659" s="6"/>
      <c r="N4659" s="6"/>
      <c r="O4659" s="6"/>
      <c r="P4659" s="6"/>
      <c r="Q4659" s="6"/>
      <c r="R4659" s="6"/>
      <c r="S4659" s="6"/>
      <c r="T4659" s="6"/>
    </row>
    <row r="4660" spans="6:20" x14ac:dyDescent="0.2">
      <c r="F4660" s="6"/>
      <c r="G4660" s="6"/>
      <c r="H4660" s="6"/>
      <c r="I4660" s="6"/>
      <c r="J4660" s="6"/>
      <c r="K4660" s="6"/>
      <c r="L4660" s="6"/>
      <c r="M4660" s="6"/>
      <c r="N4660" s="6"/>
      <c r="O4660" s="6"/>
      <c r="P4660" s="6"/>
      <c r="Q4660" s="6"/>
      <c r="R4660" s="6"/>
      <c r="S4660" s="6"/>
      <c r="T4660" s="6"/>
    </row>
    <row r="4661" spans="6:20" x14ac:dyDescent="0.2">
      <c r="F4661" s="6"/>
      <c r="G4661" s="6"/>
      <c r="H4661" s="6"/>
      <c r="I4661" s="6"/>
      <c r="J4661" s="6"/>
      <c r="K4661" s="6"/>
      <c r="L4661" s="6"/>
      <c r="M4661" s="6"/>
      <c r="N4661" s="6"/>
      <c r="O4661" s="6"/>
      <c r="P4661" s="6"/>
      <c r="Q4661" s="6"/>
      <c r="R4661" s="6"/>
      <c r="S4661" s="6"/>
      <c r="T4661" s="6"/>
    </row>
    <row r="4662" spans="6:20" x14ac:dyDescent="0.2">
      <c r="F4662" s="6"/>
      <c r="G4662" s="6"/>
      <c r="H4662" s="6"/>
      <c r="I4662" s="6"/>
      <c r="J4662" s="6"/>
      <c r="K4662" s="6"/>
      <c r="L4662" s="6"/>
      <c r="M4662" s="6"/>
      <c r="N4662" s="6"/>
      <c r="O4662" s="6"/>
      <c r="P4662" s="6"/>
      <c r="Q4662" s="6"/>
      <c r="R4662" s="6"/>
      <c r="S4662" s="6"/>
      <c r="T4662" s="6"/>
    </row>
    <row r="4663" spans="6:20" x14ac:dyDescent="0.2">
      <c r="F4663" s="6"/>
      <c r="G4663" s="6"/>
      <c r="H4663" s="6"/>
      <c r="I4663" s="6"/>
      <c r="J4663" s="6"/>
      <c r="K4663" s="6"/>
      <c r="L4663" s="6"/>
      <c r="M4663" s="6"/>
      <c r="N4663" s="6"/>
      <c r="O4663" s="6"/>
      <c r="P4663" s="6"/>
      <c r="Q4663" s="6"/>
      <c r="R4663" s="6"/>
      <c r="S4663" s="6"/>
      <c r="T4663" s="6"/>
    </row>
    <row r="4664" spans="6:20" x14ac:dyDescent="0.2">
      <c r="F4664" s="6"/>
      <c r="G4664" s="6"/>
      <c r="H4664" s="6"/>
      <c r="I4664" s="6"/>
      <c r="J4664" s="6"/>
      <c r="K4664" s="6"/>
      <c r="L4664" s="6"/>
      <c r="M4664" s="6"/>
      <c r="N4664" s="6"/>
      <c r="O4664" s="6"/>
      <c r="P4664" s="6"/>
      <c r="Q4664" s="6"/>
      <c r="R4664" s="6"/>
      <c r="S4664" s="6"/>
      <c r="T4664" s="6"/>
    </row>
    <row r="4665" spans="6:20" x14ac:dyDescent="0.2">
      <c r="F4665" s="6"/>
      <c r="G4665" s="6"/>
      <c r="H4665" s="6"/>
      <c r="I4665" s="6"/>
      <c r="J4665" s="6"/>
      <c r="K4665" s="6"/>
      <c r="L4665" s="6"/>
      <c r="M4665" s="6"/>
      <c r="N4665" s="6"/>
      <c r="O4665" s="6"/>
      <c r="P4665" s="6"/>
      <c r="Q4665" s="6"/>
      <c r="R4665" s="6"/>
      <c r="S4665" s="6"/>
      <c r="T4665" s="6"/>
    </row>
    <row r="4666" spans="6:20" x14ac:dyDescent="0.2">
      <c r="F4666" s="6"/>
      <c r="G4666" s="6"/>
      <c r="H4666" s="6"/>
      <c r="I4666" s="6"/>
      <c r="J4666" s="6"/>
      <c r="K4666" s="6"/>
      <c r="L4666" s="6"/>
      <c r="M4666" s="6"/>
      <c r="N4666" s="6"/>
      <c r="O4666" s="6"/>
      <c r="P4666" s="6"/>
      <c r="Q4666" s="6"/>
      <c r="R4666" s="6"/>
      <c r="S4666" s="6"/>
      <c r="T4666" s="6"/>
    </row>
    <row r="4667" spans="6:20" x14ac:dyDescent="0.2">
      <c r="F4667" s="6"/>
      <c r="G4667" s="6"/>
      <c r="H4667" s="6"/>
      <c r="I4667" s="6"/>
      <c r="J4667" s="6"/>
      <c r="K4667" s="6"/>
      <c r="L4667" s="6"/>
      <c r="M4667" s="6"/>
      <c r="N4667" s="6"/>
      <c r="O4667" s="6"/>
      <c r="P4667" s="6"/>
      <c r="Q4667" s="6"/>
      <c r="R4667" s="6"/>
      <c r="S4667" s="6"/>
      <c r="T4667" s="6"/>
    </row>
    <row r="4668" spans="6:20" x14ac:dyDescent="0.2">
      <c r="F4668" s="6"/>
      <c r="G4668" s="6"/>
      <c r="H4668" s="6"/>
      <c r="I4668" s="6"/>
      <c r="J4668" s="6"/>
      <c r="K4668" s="6"/>
      <c r="L4668" s="6"/>
      <c r="M4668" s="6"/>
      <c r="N4668" s="6"/>
      <c r="O4668" s="6"/>
      <c r="P4668" s="6"/>
      <c r="Q4668" s="6"/>
      <c r="R4668" s="6"/>
      <c r="S4668" s="6"/>
      <c r="T4668" s="6"/>
    </row>
    <row r="4669" spans="6:20" x14ac:dyDescent="0.2">
      <c r="F4669" s="6"/>
      <c r="G4669" s="6"/>
      <c r="H4669" s="6"/>
      <c r="I4669" s="6"/>
      <c r="J4669" s="6"/>
      <c r="K4669" s="6"/>
      <c r="L4669" s="6"/>
      <c r="M4669" s="6"/>
      <c r="N4669" s="6"/>
      <c r="O4669" s="6"/>
      <c r="P4669" s="6"/>
      <c r="Q4669" s="6"/>
      <c r="R4669" s="6"/>
      <c r="S4669" s="6"/>
      <c r="T4669" s="6"/>
    </row>
    <row r="4670" spans="6:20" x14ac:dyDescent="0.2">
      <c r="F4670" s="6"/>
      <c r="G4670" s="6"/>
      <c r="H4670" s="6"/>
      <c r="I4670" s="6"/>
      <c r="J4670" s="6"/>
      <c r="K4670" s="6"/>
      <c r="L4670" s="6"/>
      <c r="M4670" s="6"/>
      <c r="N4670" s="6"/>
      <c r="O4670" s="6"/>
      <c r="P4670" s="6"/>
      <c r="Q4670" s="6"/>
      <c r="R4670" s="6"/>
      <c r="S4670" s="6"/>
      <c r="T4670" s="6"/>
    </row>
    <row r="4671" spans="6:20" x14ac:dyDescent="0.2">
      <c r="F4671" s="6"/>
      <c r="G4671" s="6"/>
      <c r="H4671" s="6"/>
      <c r="I4671" s="6"/>
      <c r="J4671" s="6"/>
      <c r="K4671" s="6"/>
      <c r="L4671" s="6"/>
      <c r="M4671" s="6"/>
      <c r="N4671" s="6"/>
      <c r="O4671" s="6"/>
      <c r="P4671" s="6"/>
      <c r="Q4671" s="6"/>
      <c r="R4671" s="6"/>
      <c r="S4671" s="6"/>
      <c r="T4671" s="6"/>
    </row>
    <row r="4672" spans="6:20" x14ac:dyDescent="0.2">
      <c r="F4672" s="6"/>
      <c r="G4672" s="6"/>
      <c r="H4672" s="6"/>
      <c r="I4672" s="6"/>
      <c r="J4672" s="6"/>
      <c r="K4672" s="6"/>
      <c r="L4672" s="6"/>
      <c r="M4672" s="6"/>
      <c r="N4672" s="6"/>
      <c r="O4672" s="6"/>
      <c r="P4672" s="6"/>
      <c r="Q4672" s="6"/>
      <c r="R4672" s="6"/>
      <c r="S4672" s="6"/>
      <c r="T4672" s="6"/>
    </row>
    <row r="4673" spans="6:20" x14ac:dyDescent="0.2">
      <c r="F4673" s="6"/>
      <c r="G4673" s="6"/>
      <c r="H4673" s="6"/>
      <c r="I4673" s="6"/>
      <c r="J4673" s="6"/>
      <c r="K4673" s="6"/>
      <c r="L4673" s="6"/>
      <c r="M4673" s="6"/>
      <c r="N4673" s="6"/>
      <c r="O4673" s="6"/>
      <c r="P4673" s="6"/>
      <c r="Q4673" s="6"/>
      <c r="R4673" s="6"/>
      <c r="S4673" s="6"/>
      <c r="T4673" s="6"/>
    </row>
    <row r="4674" spans="6:20" x14ac:dyDescent="0.2">
      <c r="F4674" s="6"/>
      <c r="G4674" s="6"/>
      <c r="H4674" s="6"/>
      <c r="I4674" s="6"/>
      <c r="J4674" s="6"/>
      <c r="K4674" s="6"/>
      <c r="L4674" s="6"/>
      <c r="M4674" s="6"/>
      <c r="N4674" s="6"/>
      <c r="O4674" s="6"/>
      <c r="P4674" s="6"/>
      <c r="Q4674" s="6"/>
      <c r="R4674" s="6"/>
      <c r="S4674" s="6"/>
      <c r="T4674" s="6"/>
    </row>
    <row r="4675" spans="6:20" x14ac:dyDescent="0.2">
      <c r="F4675" s="6"/>
      <c r="G4675" s="6"/>
      <c r="H4675" s="6"/>
      <c r="I4675" s="6"/>
      <c r="J4675" s="6"/>
      <c r="K4675" s="6"/>
      <c r="L4675" s="6"/>
      <c r="M4675" s="6"/>
      <c r="N4675" s="6"/>
      <c r="O4675" s="6"/>
      <c r="P4675" s="6"/>
      <c r="Q4675" s="6"/>
      <c r="R4675" s="6"/>
      <c r="S4675" s="6"/>
      <c r="T4675" s="6"/>
    </row>
    <row r="4676" spans="6:20" x14ac:dyDescent="0.2">
      <c r="F4676" s="6"/>
      <c r="G4676" s="6"/>
      <c r="H4676" s="6"/>
      <c r="I4676" s="6"/>
      <c r="J4676" s="6"/>
      <c r="K4676" s="6"/>
      <c r="L4676" s="6"/>
      <c r="M4676" s="6"/>
      <c r="N4676" s="6"/>
      <c r="O4676" s="6"/>
      <c r="P4676" s="6"/>
      <c r="Q4676" s="6"/>
      <c r="R4676" s="6"/>
      <c r="S4676" s="6"/>
      <c r="T4676" s="6"/>
    </row>
    <row r="4677" spans="6:20" x14ac:dyDescent="0.2">
      <c r="F4677" s="6"/>
      <c r="G4677" s="6"/>
      <c r="H4677" s="6"/>
      <c r="I4677" s="6"/>
      <c r="J4677" s="6"/>
      <c r="K4677" s="6"/>
      <c r="L4677" s="6"/>
      <c r="M4677" s="6"/>
      <c r="N4677" s="6"/>
      <c r="O4677" s="6"/>
      <c r="P4677" s="6"/>
      <c r="Q4677" s="6"/>
      <c r="R4677" s="6"/>
      <c r="S4677" s="6"/>
      <c r="T4677" s="6"/>
    </row>
    <row r="4678" spans="6:20" x14ac:dyDescent="0.2">
      <c r="F4678" s="6"/>
      <c r="G4678" s="6"/>
      <c r="H4678" s="6"/>
      <c r="I4678" s="6"/>
      <c r="J4678" s="6"/>
      <c r="K4678" s="6"/>
      <c r="L4678" s="6"/>
      <c r="M4678" s="6"/>
      <c r="N4678" s="6"/>
      <c r="O4678" s="6"/>
      <c r="P4678" s="6"/>
      <c r="Q4678" s="6"/>
      <c r="R4678" s="6"/>
      <c r="S4678" s="6"/>
      <c r="T4678" s="6"/>
    </row>
    <row r="4679" spans="6:20" x14ac:dyDescent="0.2">
      <c r="F4679" s="6"/>
      <c r="G4679" s="6"/>
      <c r="H4679" s="6"/>
      <c r="I4679" s="6"/>
      <c r="J4679" s="6"/>
      <c r="K4679" s="6"/>
      <c r="L4679" s="6"/>
      <c r="M4679" s="6"/>
      <c r="N4679" s="6"/>
      <c r="O4679" s="6"/>
      <c r="P4679" s="6"/>
      <c r="Q4679" s="6"/>
      <c r="R4679" s="6"/>
      <c r="S4679" s="6"/>
      <c r="T4679" s="6"/>
    </row>
    <row r="4680" spans="6:20" x14ac:dyDescent="0.2">
      <c r="F4680" s="6"/>
      <c r="G4680" s="6"/>
      <c r="H4680" s="6"/>
      <c r="I4680" s="6"/>
      <c r="J4680" s="6"/>
      <c r="K4680" s="6"/>
      <c r="L4680" s="6"/>
      <c r="M4680" s="6"/>
      <c r="N4680" s="6"/>
      <c r="O4680" s="6"/>
      <c r="P4680" s="6"/>
      <c r="Q4680" s="6"/>
      <c r="R4680" s="6"/>
      <c r="S4680" s="6"/>
      <c r="T4680" s="6"/>
    </row>
    <row r="4681" spans="6:20" x14ac:dyDescent="0.2">
      <c r="F4681" s="6"/>
      <c r="G4681" s="6"/>
      <c r="H4681" s="6"/>
      <c r="I4681" s="6"/>
      <c r="J4681" s="6"/>
      <c r="K4681" s="6"/>
      <c r="L4681" s="6"/>
      <c r="M4681" s="6"/>
      <c r="N4681" s="6"/>
      <c r="O4681" s="6"/>
      <c r="P4681" s="6"/>
      <c r="Q4681" s="6"/>
      <c r="R4681" s="6"/>
      <c r="S4681" s="6"/>
      <c r="T4681" s="6"/>
    </row>
    <row r="4682" spans="6:20" x14ac:dyDescent="0.2">
      <c r="F4682" s="6"/>
      <c r="G4682" s="6"/>
      <c r="H4682" s="6"/>
      <c r="I4682" s="6"/>
      <c r="J4682" s="6"/>
      <c r="K4682" s="6"/>
      <c r="L4682" s="6"/>
      <c r="M4682" s="6"/>
      <c r="N4682" s="6"/>
      <c r="O4682" s="6"/>
      <c r="P4682" s="6"/>
      <c r="Q4682" s="6"/>
      <c r="R4682" s="6"/>
      <c r="S4682" s="6"/>
      <c r="T4682" s="6"/>
    </row>
    <row r="4683" spans="6:20" x14ac:dyDescent="0.2">
      <c r="F4683" s="6"/>
      <c r="G4683" s="6"/>
      <c r="H4683" s="6"/>
      <c r="I4683" s="6"/>
      <c r="J4683" s="6"/>
      <c r="K4683" s="6"/>
      <c r="L4683" s="6"/>
      <c r="M4683" s="6"/>
      <c r="N4683" s="6"/>
      <c r="O4683" s="6"/>
      <c r="P4683" s="6"/>
      <c r="Q4683" s="6"/>
      <c r="R4683" s="6"/>
      <c r="S4683" s="6"/>
      <c r="T4683" s="6"/>
    </row>
    <row r="4684" spans="6:20" x14ac:dyDescent="0.2">
      <c r="F4684" s="6"/>
      <c r="G4684" s="6"/>
      <c r="H4684" s="6"/>
      <c r="I4684" s="6"/>
      <c r="J4684" s="6"/>
      <c r="K4684" s="6"/>
      <c r="L4684" s="6"/>
      <c r="M4684" s="6"/>
      <c r="N4684" s="6"/>
      <c r="O4684" s="6"/>
      <c r="P4684" s="6"/>
      <c r="Q4684" s="6"/>
      <c r="R4684" s="6"/>
      <c r="S4684" s="6"/>
      <c r="T4684" s="6"/>
    </row>
    <row r="4685" spans="6:20" x14ac:dyDescent="0.2">
      <c r="F4685" s="6"/>
      <c r="G4685" s="6"/>
      <c r="H4685" s="6"/>
      <c r="I4685" s="6"/>
      <c r="J4685" s="6"/>
      <c r="K4685" s="6"/>
      <c r="L4685" s="6"/>
      <c r="M4685" s="6"/>
      <c r="N4685" s="6"/>
      <c r="O4685" s="6"/>
      <c r="P4685" s="6"/>
      <c r="Q4685" s="6"/>
      <c r="R4685" s="6"/>
      <c r="S4685" s="6"/>
      <c r="T4685" s="6"/>
    </row>
    <row r="4686" spans="6:20" x14ac:dyDescent="0.2">
      <c r="F4686" s="6"/>
      <c r="G4686" s="6"/>
      <c r="H4686" s="6"/>
      <c r="I4686" s="6"/>
      <c r="J4686" s="6"/>
      <c r="K4686" s="6"/>
      <c r="L4686" s="6"/>
      <c r="M4686" s="6"/>
      <c r="N4686" s="6"/>
      <c r="O4686" s="6"/>
      <c r="P4686" s="6"/>
      <c r="Q4686" s="6"/>
      <c r="R4686" s="6"/>
      <c r="S4686" s="6"/>
      <c r="T4686" s="6"/>
    </row>
    <row r="4687" spans="6:20" x14ac:dyDescent="0.2">
      <c r="F4687" s="6"/>
      <c r="G4687" s="6"/>
      <c r="H4687" s="6"/>
      <c r="I4687" s="6"/>
      <c r="J4687" s="6"/>
      <c r="K4687" s="6"/>
      <c r="L4687" s="6"/>
      <c r="M4687" s="6"/>
      <c r="N4687" s="6"/>
      <c r="O4687" s="6"/>
      <c r="P4687" s="6"/>
      <c r="Q4687" s="6"/>
      <c r="R4687" s="6"/>
      <c r="S4687" s="6"/>
      <c r="T4687" s="6"/>
    </row>
    <row r="4688" spans="6:20" x14ac:dyDescent="0.2">
      <c r="F4688" s="6"/>
      <c r="G4688" s="6"/>
      <c r="H4688" s="6"/>
      <c r="I4688" s="6"/>
      <c r="J4688" s="6"/>
      <c r="K4688" s="6"/>
      <c r="L4688" s="6"/>
      <c r="M4688" s="6"/>
      <c r="N4688" s="6"/>
      <c r="O4688" s="6"/>
      <c r="P4688" s="6"/>
      <c r="Q4688" s="6"/>
      <c r="R4688" s="6"/>
      <c r="S4688" s="6"/>
      <c r="T4688" s="6"/>
    </row>
    <row r="4689" spans="6:20" x14ac:dyDescent="0.2">
      <c r="F4689" s="6"/>
      <c r="G4689" s="6"/>
      <c r="H4689" s="6"/>
      <c r="I4689" s="6"/>
      <c r="J4689" s="6"/>
      <c r="K4689" s="6"/>
      <c r="L4689" s="6"/>
      <c r="M4689" s="6"/>
      <c r="N4689" s="6"/>
      <c r="O4689" s="6"/>
      <c r="P4689" s="6"/>
      <c r="Q4689" s="6"/>
      <c r="R4689" s="6"/>
      <c r="S4689" s="6"/>
      <c r="T4689" s="6"/>
    </row>
    <row r="4690" spans="6:20" x14ac:dyDescent="0.2">
      <c r="F4690" s="6"/>
      <c r="G4690" s="6"/>
      <c r="H4690" s="6"/>
      <c r="I4690" s="6"/>
      <c r="J4690" s="6"/>
      <c r="K4690" s="6"/>
      <c r="L4690" s="6"/>
      <c r="M4690" s="6"/>
      <c r="N4690" s="6"/>
      <c r="O4690" s="6"/>
      <c r="P4690" s="6"/>
      <c r="Q4690" s="6"/>
      <c r="R4690" s="6"/>
      <c r="S4690" s="6"/>
      <c r="T4690" s="6"/>
    </row>
    <row r="4691" spans="6:20" x14ac:dyDescent="0.2">
      <c r="F4691" s="6"/>
      <c r="G4691" s="6"/>
      <c r="H4691" s="6"/>
      <c r="I4691" s="6"/>
      <c r="J4691" s="6"/>
      <c r="K4691" s="6"/>
      <c r="L4691" s="6"/>
      <c r="M4691" s="6"/>
      <c r="N4691" s="6"/>
      <c r="O4691" s="6"/>
      <c r="P4691" s="6"/>
      <c r="Q4691" s="6"/>
      <c r="R4691" s="6"/>
      <c r="S4691" s="6"/>
      <c r="T4691" s="6"/>
    </row>
    <row r="4692" spans="6:20" x14ac:dyDescent="0.2">
      <c r="F4692" s="6"/>
      <c r="G4692" s="6"/>
      <c r="H4692" s="6"/>
      <c r="I4692" s="6"/>
      <c r="J4692" s="6"/>
      <c r="K4692" s="6"/>
      <c r="L4692" s="6"/>
      <c r="M4692" s="6"/>
      <c r="N4692" s="6"/>
      <c r="O4692" s="6"/>
      <c r="P4692" s="6"/>
      <c r="Q4692" s="6"/>
      <c r="R4692" s="6"/>
      <c r="S4692" s="6"/>
      <c r="T4692" s="6"/>
    </row>
    <row r="4693" spans="6:20" x14ac:dyDescent="0.2">
      <c r="F4693" s="6"/>
      <c r="G4693" s="6"/>
      <c r="H4693" s="6"/>
      <c r="I4693" s="6"/>
      <c r="J4693" s="6"/>
      <c r="K4693" s="6"/>
      <c r="L4693" s="6"/>
      <c r="M4693" s="6"/>
      <c r="N4693" s="6"/>
      <c r="O4693" s="6"/>
      <c r="P4693" s="6"/>
      <c r="Q4693" s="6"/>
      <c r="R4693" s="6"/>
      <c r="S4693" s="6"/>
      <c r="T4693" s="6"/>
    </row>
    <row r="4694" spans="6:20" x14ac:dyDescent="0.2">
      <c r="F4694" s="6"/>
      <c r="G4694" s="6"/>
      <c r="H4694" s="6"/>
      <c r="I4694" s="6"/>
      <c r="J4694" s="6"/>
      <c r="K4694" s="6"/>
      <c r="L4694" s="6"/>
      <c r="M4694" s="6"/>
      <c r="N4694" s="6"/>
      <c r="O4694" s="6"/>
      <c r="P4694" s="6"/>
      <c r="Q4694" s="6"/>
      <c r="R4694" s="6"/>
      <c r="S4694" s="6"/>
      <c r="T4694" s="6"/>
    </row>
    <row r="4695" spans="6:20" x14ac:dyDescent="0.2">
      <c r="F4695" s="6"/>
      <c r="G4695" s="6"/>
      <c r="H4695" s="6"/>
      <c r="I4695" s="6"/>
      <c r="J4695" s="6"/>
      <c r="K4695" s="6"/>
      <c r="L4695" s="6"/>
      <c r="M4695" s="6"/>
      <c r="N4695" s="6"/>
      <c r="O4695" s="6"/>
      <c r="P4695" s="6"/>
      <c r="Q4695" s="6"/>
      <c r="R4695" s="6"/>
      <c r="S4695" s="6"/>
      <c r="T4695" s="6"/>
    </row>
    <row r="4696" spans="6:20" x14ac:dyDescent="0.2">
      <c r="F4696" s="6"/>
      <c r="G4696" s="6"/>
      <c r="H4696" s="6"/>
      <c r="I4696" s="6"/>
      <c r="J4696" s="6"/>
      <c r="K4696" s="6"/>
      <c r="L4696" s="6"/>
      <c r="M4696" s="6"/>
      <c r="N4696" s="6"/>
      <c r="O4696" s="6"/>
      <c r="P4696" s="6"/>
      <c r="Q4696" s="6"/>
      <c r="R4696" s="6"/>
      <c r="S4696" s="6"/>
      <c r="T4696" s="6"/>
    </row>
    <row r="4697" spans="6:20" x14ac:dyDescent="0.2">
      <c r="F4697" s="6"/>
      <c r="G4697" s="6"/>
      <c r="H4697" s="6"/>
      <c r="I4697" s="6"/>
      <c r="J4697" s="6"/>
      <c r="K4697" s="6"/>
      <c r="L4697" s="6"/>
      <c r="M4697" s="6"/>
      <c r="N4697" s="6"/>
      <c r="O4697" s="6"/>
      <c r="P4697" s="6"/>
      <c r="Q4697" s="6"/>
      <c r="R4697" s="6"/>
      <c r="S4697" s="6"/>
      <c r="T4697" s="6"/>
    </row>
    <row r="4698" spans="6:20" x14ac:dyDescent="0.2">
      <c r="F4698" s="6"/>
      <c r="G4698" s="6"/>
      <c r="H4698" s="6"/>
      <c r="I4698" s="6"/>
      <c r="J4698" s="6"/>
      <c r="K4698" s="6"/>
      <c r="L4698" s="6"/>
      <c r="M4698" s="6"/>
      <c r="N4698" s="6"/>
      <c r="O4698" s="6"/>
      <c r="P4698" s="6"/>
      <c r="Q4698" s="6"/>
      <c r="R4698" s="6"/>
      <c r="S4698" s="6"/>
      <c r="T4698" s="6"/>
    </row>
    <row r="4699" spans="6:20" x14ac:dyDescent="0.2">
      <c r="F4699" s="6"/>
      <c r="G4699" s="6"/>
      <c r="H4699" s="6"/>
      <c r="I4699" s="6"/>
      <c r="J4699" s="6"/>
      <c r="K4699" s="6"/>
      <c r="L4699" s="6"/>
      <c r="M4699" s="6"/>
      <c r="N4699" s="6"/>
      <c r="O4699" s="6"/>
      <c r="P4699" s="6"/>
      <c r="Q4699" s="6"/>
      <c r="R4699" s="6"/>
      <c r="S4699" s="6"/>
      <c r="T4699" s="6"/>
    </row>
    <row r="4700" spans="6:20" x14ac:dyDescent="0.2">
      <c r="F4700" s="6"/>
      <c r="G4700" s="6"/>
      <c r="H4700" s="6"/>
      <c r="I4700" s="6"/>
      <c r="J4700" s="6"/>
      <c r="K4700" s="6"/>
      <c r="L4700" s="6"/>
      <c r="M4700" s="6"/>
      <c r="N4700" s="6"/>
      <c r="O4700" s="6"/>
      <c r="P4700" s="6"/>
      <c r="Q4700" s="6"/>
      <c r="R4700" s="6"/>
      <c r="S4700" s="6"/>
      <c r="T4700" s="6"/>
    </row>
    <row r="4701" spans="6:20" x14ac:dyDescent="0.2">
      <c r="F4701" s="6"/>
      <c r="G4701" s="6"/>
      <c r="H4701" s="6"/>
      <c r="I4701" s="6"/>
      <c r="J4701" s="6"/>
      <c r="K4701" s="6"/>
      <c r="L4701" s="6"/>
      <c r="M4701" s="6"/>
      <c r="N4701" s="6"/>
      <c r="O4701" s="6"/>
      <c r="P4701" s="6"/>
      <c r="Q4701" s="6"/>
      <c r="R4701" s="6"/>
      <c r="S4701" s="6"/>
      <c r="T4701" s="6"/>
    </row>
    <row r="4702" spans="6:20" x14ac:dyDescent="0.2">
      <c r="F4702" s="6"/>
      <c r="G4702" s="6"/>
      <c r="H4702" s="6"/>
      <c r="I4702" s="6"/>
      <c r="J4702" s="6"/>
      <c r="K4702" s="6"/>
      <c r="L4702" s="6"/>
      <c r="M4702" s="6"/>
      <c r="N4702" s="6"/>
      <c r="O4702" s="6"/>
      <c r="P4702" s="6"/>
      <c r="Q4702" s="6"/>
      <c r="R4702" s="6"/>
      <c r="S4702" s="6"/>
      <c r="T4702" s="6"/>
    </row>
    <row r="4703" spans="6:20" x14ac:dyDescent="0.2">
      <c r="F4703" s="6"/>
      <c r="G4703" s="6"/>
      <c r="H4703" s="6"/>
      <c r="I4703" s="6"/>
      <c r="J4703" s="6"/>
      <c r="K4703" s="6"/>
      <c r="L4703" s="6"/>
      <c r="M4703" s="6"/>
      <c r="N4703" s="6"/>
      <c r="O4703" s="6"/>
      <c r="P4703" s="6"/>
      <c r="Q4703" s="6"/>
      <c r="R4703" s="6"/>
      <c r="S4703" s="6"/>
      <c r="T4703" s="6"/>
    </row>
    <row r="4704" spans="6:20" x14ac:dyDescent="0.2">
      <c r="F4704" s="6"/>
      <c r="G4704" s="6"/>
      <c r="H4704" s="6"/>
      <c r="I4704" s="6"/>
      <c r="J4704" s="6"/>
      <c r="K4704" s="6"/>
      <c r="L4704" s="6"/>
      <c r="M4704" s="6"/>
      <c r="N4704" s="6"/>
      <c r="O4704" s="6"/>
      <c r="P4704" s="6"/>
      <c r="Q4704" s="6"/>
      <c r="R4704" s="6"/>
      <c r="S4704" s="6"/>
      <c r="T4704" s="6"/>
    </row>
    <row r="4705" spans="6:20" x14ac:dyDescent="0.2">
      <c r="F4705" s="6"/>
      <c r="G4705" s="6"/>
      <c r="H4705" s="6"/>
      <c r="I4705" s="6"/>
      <c r="J4705" s="6"/>
      <c r="K4705" s="6"/>
      <c r="L4705" s="6"/>
      <c r="M4705" s="6"/>
      <c r="N4705" s="6"/>
      <c r="O4705" s="6"/>
      <c r="P4705" s="6"/>
      <c r="Q4705" s="6"/>
      <c r="R4705" s="6"/>
      <c r="S4705" s="6"/>
      <c r="T4705" s="6"/>
    </row>
    <row r="4706" spans="6:20" x14ac:dyDescent="0.2">
      <c r="F4706" s="6"/>
      <c r="G4706" s="6"/>
      <c r="H4706" s="6"/>
      <c r="I4706" s="6"/>
      <c r="J4706" s="6"/>
      <c r="K4706" s="6"/>
      <c r="L4706" s="6"/>
      <c r="M4706" s="6"/>
      <c r="N4706" s="6"/>
      <c r="O4706" s="6"/>
      <c r="P4706" s="6"/>
      <c r="Q4706" s="6"/>
      <c r="R4706" s="6"/>
      <c r="S4706" s="6"/>
      <c r="T4706" s="6"/>
    </row>
    <row r="4707" spans="6:20" x14ac:dyDescent="0.2">
      <c r="F4707" s="6"/>
      <c r="G4707" s="6"/>
      <c r="H4707" s="6"/>
      <c r="I4707" s="6"/>
      <c r="J4707" s="6"/>
      <c r="K4707" s="6"/>
      <c r="L4707" s="6"/>
      <c r="M4707" s="6"/>
      <c r="N4707" s="6"/>
      <c r="O4707" s="6"/>
      <c r="P4707" s="6"/>
      <c r="Q4707" s="6"/>
      <c r="R4707" s="6"/>
      <c r="S4707" s="6"/>
      <c r="T4707" s="6"/>
    </row>
    <row r="4708" spans="6:20" x14ac:dyDescent="0.2">
      <c r="F4708" s="6"/>
      <c r="G4708" s="6"/>
      <c r="H4708" s="6"/>
      <c r="I4708" s="6"/>
      <c r="J4708" s="6"/>
      <c r="K4708" s="6"/>
      <c r="L4708" s="6"/>
      <c r="M4708" s="6"/>
      <c r="N4708" s="6"/>
      <c r="O4708" s="6"/>
      <c r="P4708" s="6"/>
      <c r="Q4708" s="6"/>
      <c r="R4708" s="6"/>
      <c r="S4708" s="6"/>
      <c r="T4708" s="6"/>
    </row>
    <row r="4709" spans="6:20" x14ac:dyDescent="0.2">
      <c r="F4709" s="6"/>
      <c r="G4709" s="6"/>
      <c r="H4709" s="6"/>
      <c r="I4709" s="6"/>
      <c r="J4709" s="6"/>
      <c r="K4709" s="6"/>
      <c r="L4709" s="6"/>
      <c r="M4709" s="6"/>
      <c r="N4709" s="6"/>
      <c r="O4709" s="6"/>
      <c r="P4709" s="6"/>
      <c r="Q4709" s="6"/>
      <c r="R4709" s="6"/>
      <c r="S4709" s="6"/>
      <c r="T4709" s="6"/>
    </row>
    <row r="4710" spans="6:20" x14ac:dyDescent="0.2">
      <c r="F4710" s="6"/>
      <c r="G4710" s="6"/>
      <c r="H4710" s="6"/>
      <c r="I4710" s="6"/>
      <c r="J4710" s="6"/>
      <c r="K4710" s="6"/>
      <c r="L4710" s="6"/>
      <c r="M4710" s="6"/>
      <c r="N4710" s="6"/>
      <c r="O4710" s="6"/>
      <c r="P4710" s="6"/>
      <c r="Q4710" s="6"/>
      <c r="R4710" s="6"/>
      <c r="S4710" s="6"/>
      <c r="T4710" s="6"/>
    </row>
    <row r="4711" spans="6:20" x14ac:dyDescent="0.2">
      <c r="F4711" s="6"/>
      <c r="G4711" s="6"/>
      <c r="H4711" s="6"/>
      <c r="I4711" s="6"/>
      <c r="J4711" s="6"/>
      <c r="K4711" s="6"/>
      <c r="L4711" s="6"/>
      <c r="M4711" s="6"/>
      <c r="N4711" s="6"/>
      <c r="O4711" s="6"/>
      <c r="P4711" s="6"/>
      <c r="Q4711" s="6"/>
      <c r="R4711" s="6"/>
      <c r="S4711" s="6"/>
      <c r="T4711" s="6"/>
    </row>
    <row r="4712" spans="6:20" x14ac:dyDescent="0.2">
      <c r="F4712" s="6"/>
      <c r="G4712" s="6"/>
      <c r="H4712" s="6"/>
      <c r="I4712" s="6"/>
      <c r="J4712" s="6"/>
      <c r="K4712" s="6"/>
      <c r="L4712" s="6"/>
      <c r="M4712" s="6"/>
      <c r="N4712" s="6"/>
      <c r="O4712" s="6"/>
      <c r="P4712" s="6"/>
      <c r="Q4712" s="6"/>
      <c r="R4712" s="6"/>
      <c r="S4712" s="6"/>
      <c r="T4712" s="6"/>
    </row>
    <row r="4713" spans="6:20" x14ac:dyDescent="0.2">
      <c r="F4713" s="6"/>
      <c r="G4713" s="6"/>
      <c r="H4713" s="6"/>
      <c r="I4713" s="6"/>
      <c r="J4713" s="6"/>
      <c r="K4713" s="6"/>
      <c r="L4713" s="6"/>
      <c r="M4713" s="6"/>
      <c r="N4713" s="6"/>
      <c r="O4713" s="6"/>
      <c r="P4713" s="6"/>
      <c r="Q4713" s="6"/>
      <c r="R4713" s="6"/>
      <c r="S4713" s="6"/>
      <c r="T4713" s="6"/>
    </row>
    <row r="4714" spans="6:20" x14ac:dyDescent="0.2">
      <c r="F4714" s="6"/>
      <c r="G4714" s="6"/>
      <c r="H4714" s="6"/>
      <c r="I4714" s="6"/>
      <c r="J4714" s="6"/>
      <c r="K4714" s="6"/>
      <c r="L4714" s="6"/>
      <c r="M4714" s="6"/>
      <c r="N4714" s="6"/>
      <c r="O4714" s="6"/>
      <c r="P4714" s="6"/>
      <c r="Q4714" s="6"/>
      <c r="R4714" s="6"/>
      <c r="S4714" s="6"/>
      <c r="T4714" s="6"/>
    </row>
    <row r="4715" spans="6:20" x14ac:dyDescent="0.2">
      <c r="F4715" s="6"/>
      <c r="G4715" s="6"/>
      <c r="H4715" s="6"/>
      <c r="I4715" s="6"/>
      <c r="J4715" s="6"/>
      <c r="K4715" s="6"/>
      <c r="L4715" s="6"/>
      <c r="M4715" s="6"/>
      <c r="N4715" s="6"/>
      <c r="O4715" s="6"/>
      <c r="P4715" s="6"/>
      <c r="Q4715" s="6"/>
      <c r="R4715" s="6"/>
      <c r="S4715" s="6"/>
      <c r="T4715" s="6"/>
    </row>
    <row r="4716" spans="6:20" x14ac:dyDescent="0.2">
      <c r="F4716" s="6"/>
      <c r="G4716" s="6"/>
      <c r="H4716" s="6"/>
      <c r="I4716" s="6"/>
      <c r="J4716" s="6"/>
      <c r="K4716" s="6"/>
      <c r="L4716" s="6"/>
      <c r="M4716" s="6"/>
      <c r="N4716" s="6"/>
      <c r="O4716" s="6"/>
      <c r="P4716" s="6"/>
      <c r="Q4716" s="6"/>
      <c r="R4716" s="6"/>
      <c r="S4716" s="6"/>
      <c r="T4716" s="6"/>
    </row>
    <row r="4717" spans="6:20" x14ac:dyDescent="0.2">
      <c r="F4717" s="6"/>
      <c r="G4717" s="6"/>
      <c r="H4717" s="6"/>
      <c r="I4717" s="6"/>
      <c r="J4717" s="6"/>
      <c r="K4717" s="6"/>
      <c r="L4717" s="6"/>
      <c r="M4717" s="6"/>
      <c r="N4717" s="6"/>
      <c r="O4717" s="6"/>
      <c r="P4717" s="6"/>
      <c r="Q4717" s="6"/>
      <c r="R4717" s="6"/>
      <c r="S4717" s="6"/>
      <c r="T4717" s="6"/>
    </row>
    <row r="4718" spans="6:20" x14ac:dyDescent="0.2">
      <c r="F4718" s="6"/>
      <c r="G4718" s="6"/>
      <c r="H4718" s="6"/>
      <c r="I4718" s="6"/>
      <c r="J4718" s="6"/>
      <c r="K4718" s="6"/>
      <c r="L4718" s="6"/>
      <c r="M4718" s="6"/>
      <c r="N4718" s="6"/>
      <c r="O4718" s="6"/>
      <c r="P4718" s="6"/>
      <c r="Q4718" s="6"/>
      <c r="R4718" s="6"/>
      <c r="S4718" s="6"/>
      <c r="T4718" s="6"/>
    </row>
    <row r="4719" spans="6:20" x14ac:dyDescent="0.2">
      <c r="F4719" s="6"/>
      <c r="G4719" s="6"/>
      <c r="H4719" s="6"/>
      <c r="I4719" s="6"/>
      <c r="J4719" s="6"/>
      <c r="K4719" s="6"/>
      <c r="L4719" s="6"/>
      <c r="M4719" s="6"/>
      <c r="N4719" s="6"/>
      <c r="O4719" s="6"/>
      <c r="P4719" s="6"/>
      <c r="Q4719" s="6"/>
      <c r="R4719" s="6"/>
      <c r="S4719" s="6"/>
      <c r="T4719" s="6"/>
    </row>
    <row r="4720" spans="6:20" x14ac:dyDescent="0.2">
      <c r="F4720" s="6"/>
      <c r="G4720" s="6"/>
      <c r="H4720" s="6"/>
      <c r="I4720" s="6"/>
      <c r="J4720" s="6"/>
      <c r="K4720" s="6"/>
      <c r="L4720" s="6"/>
      <c r="M4720" s="6"/>
      <c r="N4720" s="6"/>
      <c r="O4720" s="6"/>
      <c r="P4720" s="6"/>
      <c r="Q4720" s="6"/>
      <c r="R4720" s="6"/>
      <c r="S4720" s="6"/>
      <c r="T4720" s="6"/>
    </row>
    <row r="4721" spans="6:20" x14ac:dyDescent="0.2">
      <c r="F4721" s="6"/>
      <c r="G4721" s="6"/>
      <c r="H4721" s="6"/>
      <c r="I4721" s="6"/>
      <c r="J4721" s="6"/>
      <c r="K4721" s="6"/>
      <c r="L4721" s="6"/>
      <c r="M4721" s="6"/>
      <c r="N4721" s="6"/>
      <c r="O4721" s="6"/>
      <c r="P4721" s="6"/>
      <c r="Q4721" s="6"/>
      <c r="R4721" s="6"/>
      <c r="S4721" s="6"/>
      <c r="T4721" s="6"/>
    </row>
    <row r="4722" spans="6:20" x14ac:dyDescent="0.2">
      <c r="F4722" s="6"/>
      <c r="G4722" s="6"/>
      <c r="H4722" s="6"/>
      <c r="I4722" s="6"/>
      <c r="J4722" s="6"/>
      <c r="K4722" s="6"/>
      <c r="L4722" s="6"/>
      <c r="M4722" s="6"/>
      <c r="N4722" s="6"/>
      <c r="O4722" s="6"/>
      <c r="P4722" s="6"/>
      <c r="Q4722" s="6"/>
      <c r="R4722" s="6"/>
      <c r="S4722" s="6"/>
      <c r="T4722" s="6"/>
    </row>
    <row r="4723" spans="6:20" x14ac:dyDescent="0.2">
      <c r="F4723" s="6"/>
      <c r="G4723" s="6"/>
      <c r="H4723" s="6"/>
      <c r="I4723" s="6"/>
      <c r="J4723" s="6"/>
      <c r="K4723" s="6"/>
      <c r="L4723" s="6"/>
      <c r="M4723" s="6"/>
      <c r="N4723" s="6"/>
      <c r="O4723" s="6"/>
      <c r="P4723" s="6"/>
      <c r="Q4723" s="6"/>
      <c r="R4723" s="6"/>
      <c r="S4723" s="6"/>
      <c r="T4723" s="6"/>
    </row>
    <row r="4724" spans="6:20" x14ac:dyDescent="0.2">
      <c r="F4724" s="6"/>
      <c r="G4724" s="6"/>
      <c r="H4724" s="6"/>
      <c r="I4724" s="6"/>
      <c r="J4724" s="6"/>
      <c r="K4724" s="6"/>
      <c r="L4724" s="6"/>
      <c r="M4724" s="6"/>
      <c r="N4724" s="6"/>
      <c r="O4724" s="6"/>
      <c r="P4724" s="6"/>
      <c r="Q4724" s="6"/>
      <c r="R4724" s="6"/>
      <c r="S4724" s="6"/>
      <c r="T4724" s="6"/>
    </row>
    <row r="4725" spans="6:20" x14ac:dyDescent="0.2">
      <c r="F4725" s="6"/>
      <c r="G4725" s="6"/>
      <c r="H4725" s="6"/>
      <c r="I4725" s="6"/>
      <c r="J4725" s="6"/>
      <c r="K4725" s="6"/>
      <c r="L4725" s="6"/>
      <c r="M4725" s="6"/>
      <c r="N4725" s="6"/>
      <c r="O4725" s="6"/>
      <c r="P4725" s="6"/>
      <c r="Q4725" s="6"/>
      <c r="R4725" s="6"/>
      <c r="S4725" s="6"/>
      <c r="T4725" s="6"/>
    </row>
    <row r="4726" spans="6:20" x14ac:dyDescent="0.2">
      <c r="F4726" s="6"/>
      <c r="G4726" s="6"/>
      <c r="H4726" s="6"/>
      <c r="I4726" s="6"/>
      <c r="J4726" s="6"/>
      <c r="K4726" s="6"/>
      <c r="L4726" s="6"/>
      <c r="M4726" s="6"/>
      <c r="N4726" s="6"/>
      <c r="O4726" s="6"/>
      <c r="P4726" s="6"/>
      <c r="Q4726" s="6"/>
      <c r="R4726" s="6"/>
      <c r="S4726" s="6"/>
      <c r="T4726" s="6"/>
    </row>
    <row r="4727" spans="6:20" x14ac:dyDescent="0.2">
      <c r="F4727" s="6"/>
      <c r="G4727" s="6"/>
      <c r="H4727" s="6"/>
      <c r="I4727" s="6"/>
      <c r="J4727" s="6"/>
      <c r="K4727" s="6"/>
      <c r="L4727" s="6"/>
      <c r="M4727" s="6"/>
      <c r="N4727" s="6"/>
      <c r="O4727" s="6"/>
      <c r="P4727" s="6"/>
      <c r="Q4727" s="6"/>
      <c r="R4727" s="6"/>
      <c r="S4727" s="6"/>
      <c r="T4727" s="6"/>
    </row>
    <row r="4728" spans="6:20" x14ac:dyDescent="0.2">
      <c r="F4728" s="6"/>
      <c r="G4728" s="6"/>
      <c r="H4728" s="6"/>
      <c r="I4728" s="6"/>
      <c r="J4728" s="6"/>
      <c r="K4728" s="6"/>
      <c r="L4728" s="6"/>
      <c r="M4728" s="6"/>
      <c r="N4728" s="6"/>
      <c r="O4728" s="6"/>
      <c r="P4728" s="6"/>
      <c r="Q4728" s="6"/>
      <c r="R4728" s="6"/>
      <c r="S4728" s="6"/>
      <c r="T4728" s="6"/>
    </row>
    <row r="4729" spans="6:20" x14ac:dyDescent="0.2">
      <c r="F4729" s="6"/>
      <c r="G4729" s="6"/>
      <c r="H4729" s="6"/>
      <c r="I4729" s="6"/>
      <c r="J4729" s="6"/>
      <c r="K4729" s="6"/>
      <c r="L4729" s="6"/>
      <c r="M4729" s="6"/>
      <c r="N4729" s="6"/>
      <c r="O4729" s="6"/>
      <c r="P4729" s="6"/>
      <c r="Q4729" s="6"/>
      <c r="R4729" s="6"/>
      <c r="S4729" s="6"/>
      <c r="T4729" s="6"/>
    </row>
    <row r="4730" spans="6:20" x14ac:dyDescent="0.2">
      <c r="F4730" s="6"/>
      <c r="G4730" s="6"/>
      <c r="H4730" s="6"/>
      <c r="I4730" s="6"/>
      <c r="J4730" s="6"/>
      <c r="K4730" s="6"/>
      <c r="L4730" s="6"/>
      <c r="M4730" s="6"/>
      <c r="N4730" s="6"/>
      <c r="O4730" s="6"/>
      <c r="P4730" s="6"/>
      <c r="Q4730" s="6"/>
      <c r="R4730" s="6"/>
      <c r="S4730" s="6"/>
      <c r="T4730" s="6"/>
    </row>
    <row r="4731" spans="6:20" x14ac:dyDescent="0.2">
      <c r="F4731" s="6"/>
      <c r="G4731" s="6"/>
      <c r="H4731" s="6"/>
      <c r="I4731" s="6"/>
      <c r="J4731" s="6"/>
      <c r="K4731" s="6"/>
      <c r="L4731" s="6"/>
      <c r="M4731" s="6"/>
      <c r="N4731" s="6"/>
      <c r="O4731" s="6"/>
      <c r="P4731" s="6"/>
      <c r="Q4731" s="6"/>
      <c r="R4731" s="6"/>
      <c r="S4731" s="6"/>
      <c r="T4731" s="6"/>
    </row>
    <row r="4732" spans="6:20" x14ac:dyDescent="0.2">
      <c r="F4732" s="6"/>
      <c r="G4732" s="6"/>
      <c r="H4732" s="6"/>
      <c r="I4732" s="6"/>
      <c r="J4732" s="6"/>
      <c r="K4732" s="6"/>
      <c r="L4732" s="6"/>
      <c r="M4732" s="6"/>
      <c r="N4732" s="6"/>
      <c r="O4732" s="6"/>
      <c r="P4732" s="6"/>
      <c r="Q4732" s="6"/>
      <c r="R4732" s="6"/>
      <c r="S4732" s="6"/>
      <c r="T4732" s="6"/>
    </row>
    <row r="4733" spans="6:20" x14ac:dyDescent="0.2">
      <c r="F4733" s="6"/>
      <c r="G4733" s="6"/>
      <c r="H4733" s="6"/>
      <c r="I4733" s="6"/>
      <c r="J4733" s="6"/>
      <c r="K4733" s="6"/>
      <c r="L4733" s="6"/>
      <c r="M4733" s="6"/>
      <c r="N4733" s="6"/>
      <c r="O4733" s="6"/>
      <c r="P4733" s="6"/>
      <c r="Q4733" s="6"/>
      <c r="R4733" s="6"/>
      <c r="S4733" s="6"/>
      <c r="T4733" s="6"/>
    </row>
    <row r="4734" spans="6:20" x14ac:dyDescent="0.2">
      <c r="F4734" s="6"/>
      <c r="G4734" s="6"/>
      <c r="H4734" s="6"/>
      <c r="I4734" s="6"/>
      <c r="J4734" s="6"/>
      <c r="K4734" s="6"/>
      <c r="L4734" s="6"/>
      <c r="M4734" s="6"/>
      <c r="N4734" s="6"/>
      <c r="O4734" s="6"/>
      <c r="P4734" s="6"/>
      <c r="Q4734" s="6"/>
      <c r="R4734" s="6"/>
      <c r="S4734" s="6"/>
      <c r="T4734" s="6"/>
    </row>
    <row r="4735" spans="6:20" x14ac:dyDescent="0.2">
      <c r="F4735" s="6"/>
      <c r="G4735" s="6"/>
      <c r="H4735" s="6"/>
      <c r="I4735" s="6"/>
      <c r="J4735" s="6"/>
      <c r="K4735" s="6"/>
      <c r="L4735" s="6"/>
      <c r="M4735" s="6"/>
      <c r="N4735" s="6"/>
      <c r="O4735" s="6"/>
      <c r="P4735" s="6"/>
      <c r="Q4735" s="6"/>
      <c r="R4735" s="6"/>
      <c r="S4735" s="6"/>
      <c r="T4735" s="6"/>
    </row>
    <row r="4736" spans="6:20" x14ac:dyDescent="0.2">
      <c r="F4736" s="6"/>
      <c r="G4736" s="6"/>
      <c r="H4736" s="6"/>
      <c r="I4736" s="6"/>
      <c r="J4736" s="6"/>
      <c r="K4736" s="6"/>
      <c r="L4736" s="6"/>
      <c r="M4736" s="6"/>
      <c r="N4736" s="6"/>
      <c r="O4736" s="6"/>
      <c r="P4736" s="6"/>
      <c r="Q4736" s="6"/>
      <c r="R4736" s="6"/>
      <c r="S4736" s="6"/>
      <c r="T4736" s="6"/>
    </row>
    <row r="4737" spans="6:20" x14ac:dyDescent="0.2">
      <c r="F4737" s="6"/>
      <c r="G4737" s="6"/>
      <c r="H4737" s="6"/>
      <c r="I4737" s="6"/>
      <c r="J4737" s="6"/>
      <c r="K4737" s="6"/>
      <c r="L4737" s="6"/>
      <c r="M4737" s="6"/>
      <c r="N4737" s="6"/>
      <c r="O4737" s="6"/>
      <c r="P4737" s="6"/>
      <c r="Q4737" s="6"/>
      <c r="R4737" s="6"/>
      <c r="S4737" s="6"/>
      <c r="T4737" s="6"/>
    </row>
    <row r="4738" spans="6:20" x14ac:dyDescent="0.2">
      <c r="F4738" s="6"/>
      <c r="G4738" s="6"/>
      <c r="H4738" s="6"/>
      <c r="I4738" s="6"/>
      <c r="J4738" s="6"/>
      <c r="K4738" s="6"/>
      <c r="L4738" s="6"/>
      <c r="M4738" s="6"/>
      <c r="N4738" s="6"/>
      <c r="O4738" s="6"/>
      <c r="P4738" s="6"/>
      <c r="Q4738" s="6"/>
      <c r="R4738" s="6"/>
      <c r="S4738" s="6"/>
      <c r="T4738" s="6"/>
    </row>
    <row r="4739" spans="6:20" x14ac:dyDescent="0.2">
      <c r="F4739" s="6"/>
      <c r="G4739" s="6"/>
      <c r="H4739" s="6"/>
      <c r="I4739" s="6"/>
      <c r="J4739" s="6"/>
      <c r="K4739" s="6"/>
      <c r="L4739" s="6"/>
      <c r="M4739" s="6"/>
      <c r="N4739" s="6"/>
      <c r="O4739" s="6"/>
      <c r="P4739" s="6"/>
      <c r="Q4739" s="6"/>
      <c r="R4739" s="6"/>
      <c r="S4739" s="6"/>
      <c r="T4739" s="6"/>
    </row>
    <row r="4740" spans="6:20" x14ac:dyDescent="0.2">
      <c r="F4740" s="6"/>
      <c r="G4740" s="6"/>
      <c r="H4740" s="6"/>
      <c r="I4740" s="6"/>
      <c r="J4740" s="6"/>
      <c r="K4740" s="6"/>
      <c r="L4740" s="6"/>
      <c r="M4740" s="6"/>
      <c r="N4740" s="6"/>
      <c r="O4740" s="6"/>
      <c r="P4740" s="6"/>
      <c r="Q4740" s="6"/>
      <c r="R4740" s="6"/>
      <c r="S4740" s="6"/>
      <c r="T4740" s="6"/>
    </row>
    <row r="4741" spans="6:20" x14ac:dyDescent="0.2">
      <c r="F4741" s="6"/>
      <c r="G4741" s="6"/>
      <c r="H4741" s="6"/>
      <c r="I4741" s="6"/>
      <c r="J4741" s="6"/>
      <c r="K4741" s="6"/>
      <c r="L4741" s="6"/>
      <c r="M4741" s="6"/>
      <c r="N4741" s="6"/>
      <c r="O4741" s="6"/>
      <c r="P4741" s="6"/>
      <c r="Q4741" s="6"/>
      <c r="R4741" s="6"/>
      <c r="S4741" s="6"/>
      <c r="T4741" s="6"/>
    </row>
    <row r="4742" spans="6:20" x14ac:dyDescent="0.2">
      <c r="F4742" s="6"/>
      <c r="G4742" s="6"/>
      <c r="H4742" s="6"/>
      <c r="I4742" s="6"/>
      <c r="J4742" s="6"/>
      <c r="K4742" s="6"/>
      <c r="L4742" s="6"/>
      <c r="M4742" s="6"/>
      <c r="N4742" s="6"/>
      <c r="O4742" s="6"/>
      <c r="P4742" s="6"/>
      <c r="Q4742" s="6"/>
      <c r="R4742" s="6"/>
      <c r="S4742" s="6"/>
      <c r="T4742" s="6"/>
    </row>
    <row r="4743" spans="6:20" x14ac:dyDescent="0.2">
      <c r="F4743" s="6"/>
      <c r="G4743" s="6"/>
      <c r="H4743" s="6"/>
      <c r="I4743" s="6"/>
      <c r="J4743" s="6"/>
      <c r="K4743" s="6"/>
      <c r="L4743" s="6"/>
      <c r="M4743" s="6"/>
      <c r="N4743" s="6"/>
      <c r="O4743" s="6"/>
      <c r="P4743" s="6"/>
      <c r="Q4743" s="6"/>
      <c r="R4743" s="6"/>
      <c r="S4743" s="6"/>
      <c r="T4743" s="6"/>
    </row>
    <row r="4744" spans="6:20" x14ac:dyDescent="0.2">
      <c r="F4744" s="6"/>
      <c r="G4744" s="6"/>
      <c r="H4744" s="6"/>
      <c r="I4744" s="6"/>
      <c r="J4744" s="6"/>
      <c r="K4744" s="6"/>
      <c r="L4744" s="6"/>
      <c r="M4744" s="6"/>
      <c r="N4744" s="6"/>
      <c r="O4744" s="6"/>
      <c r="P4744" s="6"/>
      <c r="Q4744" s="6"/>
      <c r="R4744" s="6"/>
      <c r="S4744" s="6"/>
      <c r="T4744" s="6"/>
    </row>
    <row r="4745" spans="6:20" x14ac:dyDescent="0.2">
      <c r="F4745" s="6"/>
      <c r="G4745" s="6"/>
      <c r="H4745" s="6"/>
      <c r="I4745" s="6"/>
      <c r="J4745" s="6"/>
      <c r="K4745" s="6"/>
      <c r="L4745" s="6"/>
      <c r="M4745" s="6"/>
      <c r="N4745" s="6"/>
      <c r="O4745" s="6"/>
      <c r="P4745" s="6"/>
      <c r="Q4745" s="6"/>
      <c r="R4745" s="6"/>
      <c r="S4745" s="6"/>
      <c r="T4745" s="6"/>
    </row>
    <row r="4746" spans="6:20" x14ac:dyDescent="0.2">
      <c r="F4746" s="6"/>
      <c r="G4746" s="6"/>
      <c r="H4746" s="6"/>
      <c r="I4746" s="6"/>
      <c r="J4746" s="6"/>
      <c r="K4746" s="6"/>
      <c r="L4746" s="6"/>
      <c r="M4746" s="6"/>
      <c r="N4746" s="6"/>
      <c r="O4746" s="6"/>
      <c r="P4746" s="6"/>
      <c r="Q4746" s="6"/>
      <c r="R4746" s="6"/>
      <c r="S4746" s="6"/>
      <c r="T4746" s="6"/>
    </row>
    <row r="4747" spans="6:20" x14ac:dyDescent="0.2">
      <c r="F4747" s="6"/>
      <c r="G4747" s="6"/>
      <c r="H4747" s="6"/>
      <c r="I4747" s="6"/>
      <c r="J4747" s="6"/>
      <c r="K4747" s="6"/>
      <c r="L4747" s="6"/>
      <c r="M4747" s="6"/>
      <c r="N4747" s="6"/>
      <c r="O4747" s="6"/>
      <c r="P4747" s="6"/>
      <c r="Q4747" s="6"/>
      <c r="R4747" s="6"/>
      <c r="S4747" s="6"/>
      <c r="T4747" s="6"/>
    </row>
    <row r="4748" spans="6:20" x14ac:dyDescent="0.2">
      <c r="F4748" s="6"/>
      <c r="G4748" s="6"/>
      <c r="H4748" s="6"/>
      <c r="I4748" s="6"/>
      <c r="J4748" s="6"/>
      <c r="K4748" s="6"/>
      <c r="L4748" s="6"/>
      <c r="M4748" s="6"/>
      <c r="N4748" s="6"/>
      <c r="O4748" s="6"/>
      <c r="P4748" s="6"/>
      <c r="Q4748" s="6"/>
      <c r="R4748" s="6"/>
      <c r="S4748" s="6"/>
      <c r="T4748" s="6"/>
    </row>
    <row r="4749" spans="6:20" x14ac:dyDescent="0.2">
      <c r="F4749" s="6"/>
      <c r="G4749" s="6"/>
      <c r="H4749" s="6"/>
      <c r="I4749" s="6"/>
      <c r="J4749" s="6"/>
      <c r="K4749" s="6"/>
      <c r="L4749" s="6"/>
      <c r="M4749" s="6"/>
      <c r="N4749" s="6"/>
      <c r="O4749" s="6"/>
      <c r="P4749" s="6"/>
      <c r="Q4749" s="6"/>
      <c r="R4749" s="6"/>
      <c r="S4749" s="6"/>
      <c r="T4749" s="6"/>
    </row>
    <row r="4750" spans="6:20" x14ac:dyDescent="0.2">
      <c r="F4750" s="6"/>
      <c r="G4750" s="6"/>
      <c r="H4750" s="6"/>
      <c r="I4750" s="6"/>
      <c r="J4750" s="6"/>
      <c r="K4750" s="6"/>
      <c r="L4750" s="6"/>
      <c r="M4750" s="6"/>
      <c r="N4750" s="6"/>
      <c r="O4750" s="6"/>
      <c r="P4750" s="6"/>
      <c r="Q4750" s="6"/>
      <c r="R4750" s="6"/>
      <c r="S4750" s="6"/>
      <c r="T4750" s="6"/>
    </row>
    <row r="4751" spans="6:20" x14ac:dyDescent="0.2">
      <c r="F4751" s="6"/>
      <c r="G4751" s="6"/>
      <c r="H4751" s="6"/>
      <c r="I4751" s="6"/>
      <c r="J4751" s="6"/>
      <c r="K4751" s="6"/>
      <c r="L4751" s="6"/>
      <c r="M4751" s="6"/>
      <c r="N4751" s="6"/>
      <c r="O4751" s="6"/>
      <c r="P4751" s="6"/>
      <c r="Q4751" s="6"/>
      <c r="R4751" s="6"/>
      <c r="S4751" s="6"/>
      <c r="T4751" s="6"/>
    </row>
    <row r="4752" spans="6:20" x14ac:dyDescent="0.2">
      <c r="F4752" s="6"/>
      <c r="G4752" s="6"/>
      <c r="H4752" s="6"/>
      <c r="I4752" s="6"/>
      <c r="J4752" s="6"/>
      <c r="K4752" s="6"/>
      <c r="L4752" s="6"/>
      <c r="M4752" s="6"/>
      <c r="N4752" s="6"/>
      <c r="O4752" s="6"/>
      <c r="P4752" s="6"/>
      <c r="Q4752" s="6"/>
      <c r="R4752" s="6"/>
      <c r="S4752" s="6"/>
      <c r="T4752" s="6"/>
    </row>
    <row r="4753" spans="6:20" x14ac:dyDescent="0.2">
      <c r="F4753" s="6"/>
      <c r="G4753" s="6"/>
      <c r="H4753" s="6"/>
      <c r="I4753" s="6"/>
      <c r="J4753" s="6"/>
      <c r="K4753" s="6"/>
      <c r="L4753" s="6"/>
      <c r="M4753" s="6"/>
      <c r="N4753" s="6"/>
      <c r="O4753" s="6"/>
      <c r="P4753" s="6"/>
      <c r="Q4753" s="6"/>
      <c r="R4753" s="6"/>
      <c r="S4753" s="6"/>
      <c r="T4753" s="6"/>
    </row>
    <row r="4754" spans="6:20" x14ac:dyDescent="0.2">
      <c r="F4754" s="6"/>
      <c r="G4754" s="6"/>
      <c r="H4754" s="6"/>
      <c r="I4754" s="6"/>
      <c r="J4754" s="6"/>
      <c r="K4754" s="6"/>
      <c r="L4754" s="6"/>
      <c r="M4754" s="6"/>
      <c r="N4754" s="6"/>
      <c r="O4754" s="6"/>
      <c r="P4754" s="6"/>
      <c r="Q4754" s="6"/>
      <c r="R4754" s="6"/>
      <c r="S4754" s="6"/>
      <c r="T4754" s="6"/>
    </row>
    <row r="4755" spans="6:20" x14ac:dyDescent="0.2">
      <c r="F4755" s="6"/>
      <c r="G4755" s="6"/>
      <c r="H4755" s="6"/>
      <c r="I4755" s="6"/>
      <c r="J4755" s="6"/>
      <c r="K4755" s="6"/>
      <c r="L4755" s="6"/>
      <c r="M4755" s="6"/>
      <c r="N4755" s="6"/>
      <c r="O4755" s="6"/>
      <c r="P4755" s="6"/>
      <c r="Q4755" s="6"/>
      <c r="R4755" s="6"/>
      <c r="S4755" s="6"/>
      <c r="T4755" s="6"/>
    </row>
    <row r="4756" spans="6:20" x14ac:dyDescent="0.2">
      <c r="F4756" s="6"/>
      <c r="G4756" s="6"/>
      <c r="H4756" s="6"/>
      <c r="I4756" s="6"/>
      <c r="J4756" s="6"/>
      <c r="K4756" s="6"/>
      <c r="L4756" s="6"/>
      <c r="M4756" s="6"/>
      <c r="N4756" s="6"/>
      <c r="O4756" s="6"/>
      <c r="P4756" s="6"/>
      <c r="Q4756" s="6"/>
      <c r="R4756" s="6"/>
      <c r="S4756" s="6"/>
      <c r="T4756" s="6"/>
    </row>
    <row r="4757" spans="6:20" x14ac:dyDescent="0.2">
      <c r="F4757" s="6"/>
      <c r="G4757" s="6"/>
      <c r="H4757" s="6"/>
      <c r="I4757" s="6"/>
      <c r="J4757" s="6"/>
      <c r="K4757" s="6"/>
      <c r="L4757" s="6"/>
      <c r="M4757" s="6"/>
      <c r="N4757" s="6"/>
      <c r="O4757" s="6"/>
      <c r="P4757" s="6"/>
      <c r="Q4757" s="6"/>
      <c r="R4757" s="6"/>
      <c r="S4757" s="6"/>
      <c r="T4757" s="6"/>
    </row>
    <row r="4758" spans="6:20" x14ac:dyDescent="0.2">
      <c r="F4758" s="6"/>
      <c r="G4758" s="6"/>
      <c r="H4758" s="6"/>
      <c r="I4758" s="6"/>
      <c r="J4758" s="6"/>
      <c r="K4758" s="6"/>
      <c r="L4758" s="6"/>
      <c r="M4758" s="6"/>
      <c r="N4758" s="6"/>
      <c r="O4758" s="6"/>
      <c r="P4758" s="6"/>
      <c r="Q4758" s="6"/>
      <c r="R4758" s="6"/>
      <c r="S4758" s="6"/>
      <c r="T4758" s="6"/>
    </row>
    <row r="4759" spans="6:20" x14ac:dyDescent="0.2">
      <c r="F4759" s="6"/>
      <c r="G4759" s="6"/>
      <c r="H4759" s="6"/>
      <c r="I4759" s="6"/>
      <c r="J4759" s="6"/>
      <c r="K4759" s="6"/>
      <c r="L4759" s="6"/>
      <c r="M4759" s="6"/>
      <c r="N4759" s="6"/>
      <c r="O4759" s="6"/>
      <c r="P4759" s="6"/>
      <c r="Q4759" s="6"/>
      <c r="R4759" s="6"/>
      <c r="S4759" s="6"/>
      <c r="T4759" s="6"/>
    </row>
    <row r="4760" spans="6:20" x14ac:dyDescent="0.2">
      <c r="F4760" s="6"/>
      <c r="G4760" s="6"/>
      <c r="H4760" s="6"/>
      <c r="I4760" s="6"/>
      <c r="J4760" s="6"/>
      <c r="K4760" s="6"/>
      <c r="L4760" s="6"/>
      <c r="M4760" s="6"/>
      <c r="N4760" s="6"/>
      <c r="O4760" s="6"/>
      <c r="P4760" s="6"/>
      <c r="Q4760" s="6"/>
      <c r="R4760" s="6"/>
      <c r="S4760" s="6"/>
      <c r="T4760" s="6"/>
    </row>
    <row r="4761" spans="6:20" x14ac:dyDescent="0.2">
      <c r="F4761" s="6"/>
      <c r="G4761" s="6"/>
      <c r="H4761" s="6"/>
      <c r="I4761" s="6"/>
      <c r="J4761" s="6"/>
      <c r="K4761" s="6"/>
      <c r="L4761" s="6"/>
      <c r="M4761" s="6"/>
      <c r="N4761" s="6"/>
      <c r="O4761" s="6"/>
      <c r="P4761" s="6"/>
      <c r="Q4761" s="6"/>
      <c r="R4761" s="6"/>
      <c r="S4761" s="6"/>
      <c r="T4761" s="6"/>
    </row>
    <row r="4762" spans="6:20" x14ac:dyDescent="0.2">
      <c r="F4762" s="6"/>
      <c r="G4762" s="6"/>
      <c r="H4762" s="6"/>
      <c r="I4762" s="6"/>
      <c r="J4762" s="6"/>
      <c r="K4762" s="6"/>
      <c r="L4762" s="6"/>
      <c r="M4762" s="6"/>
      <c r="N4762" s="6"/>
      <c r="O4762" s="6"/>
      <c r="P4762" s="6"/>
      <c r="Q4762" s="6"/>
      <c r="R4762" s="6"/>
      <c r="S4762" s="6"/>
      <c r="T4762" s="6"/>
    </row>
    <row r="4763" spans="6:20" x14ac:dyDescent="0.2">
      <c r="F4763" s="6"/>
      <c r="G4763" s="6"/>
      <c r="H4763" s="6"/>
      <c r="I4763" s="6"/>
      <c r="J4763" s="6"/>
      <c r="K4763" s="6"/>
      <c r="L4763" s="6"/>
      <c r="M4763" s="6"/>
      <c r="N4763" s="6"/>
      <c r="O4763" s="6"/>
      <c r="P4763" s="6"/>
      <c r="Q4763" s="6"/>
      <c r="R4763" s="6"/>
      <c r="S4763" s="6"/>
      <c r="T4763" s="6"/>
    </row>
    <row r="4764" spans="6:20" x14ac:dyDescent="0.2">
      <c r="F4764" s="6"/>
      <c r="G4764" s="6"/>
      <c r="H4764" s="6"/>
      <c r="I4764" s="6"/>
      <c r="J4764" s="6"/>
      <c r="K4764" s="6"/>
      <c r="L4764" s="6"/>
      <c r="M4764" s="6"/>
      <c r="N4764" s="6"/>
      <c r="O4764" s="6"/>
      <c r="P4764" s="6"/>
      <c r="Q4764" s="6"/>
      <c r="R4764" s="6"/>
      <c r="S4764" s="6"/>
      <c r="T4764" s="6"/>
    </row>
    <row r="4765" spans="6:20" x14ac:dyDescent="0.2">
      <c r="F4765" s="6"/>
      <c r="G4765" s="6"/>
      <c r="H4765" s="6"/>
      <c r="I4765" s="6"/>
      <c r="J4765" s="6"/>
      <c r="K4765" s="6"/>
      <c r="L4765" s="6"/>
      <c r="M4765" s="6"/>
      <c r="N4765" s="6"/>
      <c r="O4765" s="6"/>
      <c r="P4765" s="6"/>
      <c r="Q4765" s="6"/>
      <c r="R4765" s="6"/>
      <c r="S4765" s="6"/>
      <c r="T4765" s="6"/>
    </row>
    <row r="4766" spans="6:20" x14ac:dyDescent="0.2">
      <c r="F4766" s="6"/>
      <c r="G4766" s="6"/>
      <c r="H4766" s="6"/>
      <c r="I4766" s="6"/>
      <c r="J4766" s="6"/>
      <c r="K4766" s="6"/>
      <c r="L4766" s="6"/>
      <c r="M4766" s="6"/>
      <c r="N4766" s="6"/>
      <c r="O4766" s="6"/>
      <c r="P4766" s="6"/>
      <c r="Q4766" s="6"/>
      <c r="R4766" s="6"/>
      <c r="S4766" s="6"/>
      <c r="T4766" s="6"/>
    </row>
    <row r="4767" spans="6:20" x14ac:dyDescent="0.2">
      <c r="F4767" s="6"/>
      <c r="G4767" s="6"/>
      <c r="H4767" s="6"/>
      <c r="I4767" s="6"/>
      <c r="J4767" s="6"/>
      <c r="K4767" s="6"/>
      <c r="L4767" s="6"/>
      <c r="M4767" s="6"/>
      <c r="N4767" s="6"/>
      <c r="O4767" s="6"/>
      <c r="P4767" s="6"/>
      <c r="Q4767" s="6"/>
      <c r="R4767" s="6"/>
      <c r="S4767" s="6"/>
      <c r="T4767" s="6"/>
    </row>
    <row r="4768" spans="6:20" x14ac:dyDescent="0.2">
      <c r="F4768" s="6"/>
      <c r="G4768" s="6"/>
      <c r="H4768" s="6"/>
      <c r="I4768" s="6"/>
      <c r="J4768" s="6"/>
      <c r="K4768" s="6"/>
      <c r="L4768" s="6"/>
      <c r="M4768" s="6"/>
      <c r="N4768" s="6"/>
      <c r="O4768" s="6"/>
      <c r="P4768" s="6"/>
      <c r="Q4768" s="6"/>
      <c r="R4768" s="6"/>
      <c r="S4768" s="6"/>
      <c r="T4768" s="6"/>
    </row>
    <row r="4769" spans="6:20" x14ac:dyDescent="0.2">
      <c r="F4769" s="6"/>
      <c r="G4769" s="6"/>
      <c r="H4769" s="6"/>
      <c r="I4769" s="6"/>
      <c r="J4769" s="6"/>
      <c r="K4769" s="6"/>
      <c r="L4769" s="6"/>
      <c r="M4769" s="6"/>
      <c r="N4769" s="6"/>
      <c r="O4769" s="6"/>
      <c r="P4769" s="6"/>
      <c r="Q4769" s="6"/>
      <c r="R4769" s="6"/>
      <c r="S4769" s="6"/>
      <c r="T4769" s="6"/>
    </row>
    <row r="4770" spans="6:20" x14ac:dyDescent="0.2">
      <c r="F4770" s="6"/>
      <c r="G4770" s="6"/>
      <c r="H4770" s="6"/>
      <c r="I4770" s="6"/>
      <c r="J4770" s="6"/>
      <c r="K4770" s="6"/>
      <c r="L4770" s="6"/>
      <c r="M4770" s="6"/>
      <c r="N4770" s="6"/>
      <c r="O4770" s="6"/>
      <c r="P4770" s="6"/>
      <c r="Q4770" s="6"/>
      <c r="R4770" s="6"/>
      <c r="S4770" s="6"/>
      <c r="T4770" s="6"/>
    </row>
    <row r="4771" spans="6:20" x14ac:dyDescent="0.2">
      <c r="F4771" s="6"/>
      <c r="G4771" s="6"/>
      <c r="H4771" s="6"/>
      <c r="I4771" s="6"/>
      <c r="J4771" s="6"/>
      <c r="K4771" s="6"/>
      <c r="L4771" s="6"/>
      <c r="M4771" s="6"/>
      <c r="N4771" s="6"/>
      <c r="O4771" s="6"/>
      <c r="P4771" s="6"/>
      <c r="Q4771" s="6"/>
      <c r="R4771" s="6"/>
      <c r="S4771" s="6"/>
      <c r="T4771" s="6"/>
    </row>
    <row r="4772" spans="6:20" x14ac:dyDescent="0.2">
      <c r="F4772" s="6"/>
      <c r="G4772" s="6"/>
      <c r="H4772" s="6"/>
      <c r="I4772" s="6"/>
      <c r="J4772" s="6"/>
      <c r="K4772" s="6"/>
      <c r="L4772" s="6"/>
      <c r="M4772" s="6"/>
      <c r="N4772" s="6"/>
      <c r="O4772" s="6"/>
      <c r="P4772" s="6"/>
      <c r="Q4772" s="6"/>
      <c r="R4772" s="6"/>
      <c r="S4772" s="6"/>
      <c r="T4772" s="6"/>
    </row>
    <row r="4773" spans="6:20" x14ac:dyDescent="0.2">
      <c r="F4773" s="6"/>
      <c r="G4773" s="6"/>
      <c r="H4773" s="6"/>
      <c r="I4773" s="6"/>
      <c r="J4773" s="6"/>
      <c r="K4773" s="6"/>
      <c r="L4773" s="6"/>
      <c r="M4773" s="6"/>
      <c r="N4773" s="6"/>
      <c r="O4773" s="6"/>
      <c r="P4773" s="6"/>
      <c r="Q4773" s="6"/>
      <c r="R4773" s="6"/>
      <c r="S4773" s="6"/>
      <c r="T4773" s="6"/>
    </row>
    <row r="4774" spans="6:20" x14ac:dyDescent="0.2">
      <c r="F4774" s="6"/>
      <c r="G4774" s="6"/>
      <c r="H4774" s="6"/>
      <c r="I4774" s="6"/>
      <c r="J4774" s="6"/>
      <c r="K4774" s="6"/>
      <c r="L4774" s="6"/>
      <c r="M4774" s="6"/>
      <c r="N4774" s="6"/>
      <c r="O4774" s="6"/>
      <c r="P4774" s="6"/>
      <c r="Q4774" s="6"/>
      <c r="R4774" s="6"/>
      <c r="S4774" s="6"/>
      <c r="T4774" s="6"/>
    </row>
    <row r="4775" spans="6:20" x14ac:dyDescent="0.2">
      <c r="F4775" s="6"/>
      <c r="G4775" s="6"/>
      <c r="H4775" s="6"/>
      <c r="I4775" s="6"/>
      <c r="J4775" s="6"/>
      <c r="K4775" s="6"/>
      <c r="L4775" s="6"/>
      <c r="M4775" s="6"/>
      <c r="N4775" s="6"/>
      <c r="O4775" s="6"/>
      <c r="P4775" s="6"/>
      <c r="Q4775" s="6"/>
      <c r="R4775" s="6"/>
      <c r="S4775" s="6"/>
      <c r="T4775" s="6"/>
    </row>
    <row r="4776" spans="6:20" x14ac:dyDescent="0.2">
      <c r="F4776" s="6"/>
      <c r="G4776" s="6"/>
      <c r="H4776" s="6"/>
      <c r="I4776" s="6"/>
      <c r="J4776" s="6"/>
      <c r="K4776" s="6"/>
      <c r="L4776" s="6"/>
      <c r="M4776" s="6"/>
      <c r="N4776" s="6"/>
      <c r="O4776" s="6"/>
      <c r="P4776" s="6"/>
      <c r="Q4776" s="6"/>
      <c r="R4776" s="6"/>
      <c r="S4776" s="6"/>
      <c r="T4776" s="6"/>
    </row>
    <row r="4777" spans="6:20" x14ac:dyDescent="0.2">
      <c r="F4777" s="6"/>
      <c r="G4777" s="6"/>
      <c r="H4777" s="6"/>
      <c r="I4777" s="6"/>
      <c r="J4777" s="6"/>
      <c r="K4777" s="6"/>
      <c r="L4777" s="6"/>
      <c r="M4777" s="6"/>
      <c r="N4777" s="6"/>
      <c r="O4777" s="6"/>
      <c r="P4777" s="6"/>
      <c r="Q4777" s="6"/>
      <c r="R4777" s="6"/>
      <c r="S4777" s="6"/>
      <c r="T4777" s="6"/>
    </row>
    <row r="4778" spans="6:20" x14ac:dyDescent="0.2">
      <c r="F4778" s="6"/>
      <c r="G4778" s="6"/>
      <c r="H4778" s="6"/>
      <c r="I4778" s="6"/>
      <c r="J4778" s="6"/>
      <c r="K4778" s="6"/>
      <c r="L4778" s="6"/>
      <c r="M4778" s="6"/>
      <c r="N4778" s="6"/>
      <c r="O4778" s="6"/>
      <c r="P4778" s="6"/>
      <c r="Q4778" s="6"/>
      <c r="R4778" s="6"/>
      <c r="S4778" s="6"/>
      <c r="T4778" s="6"/>
    </row>
    <row r="4779" spans="6:20" x14ac:dyDescent="0.2">
      <c r="F4779" s="6"/>
      <c r="G4779" s="6"/>
      <c r="H4779" s="6"/>
      <c r="I4779" s="6"/>
      <c r="J4779" s="6"/>
      <c r="K4779" s="6"/>
      <c r="L4779" s="6"/>
      <c r="M4779" s="6"/>
      <c r="N4779" s="6"/>
      <c r="O4779" s="6"/>
      <c r="P4779" s="6"/>
      <c r="Q4779" s="6"/>
      <c r="R4779" s="6"/>
      <c r="S4779" s="6"/>
      <c r="T4779" s="6"/>
    </row>
    <row r="4780" spans="6:20" x14ac:dyDescent="0.2">
      <c r="F4780" s="6"/>
      <c r="G4780" s="6"/>
      <c r="H4780" s="6"/>
      <c r="I4780" s="6"/>
      <c r="J4780" s="6"/>
      <c r="K4780" s="6"/>
      <c r="L4780" s="6"/>
      <c r="M4780" s="6"/>
      <c r="N4780" s="6"/>
      <c r="O4780" s="6"/>
      <c r="P4780" s="6"/>
      <c r="Q4780" s="6"/>
      <c r="R4780" s="6"/>
      <c r="S4780" s="6"/>
      <c r="T4780" s="6"/>
    </row>
    <row r="4781" spans="6:20" x14ac:dyDescent="0.2">
      <c r="F4781" s="6"/>
      <c r="G4781" s="6"/>
      <c r="H4781" s="6"/>
      <c r="I4781" s="6"/>
      <c r="J4781" s="6"/>
      <c r="K4781" s="6"/>
      <c r="L4781" s="6"/>
      <c r="M4781" s="6"/>
      <c r="N4781" s="6"/>
      <c r="O4781" s="6"/>
      <c r="P4781" s="6"/>
      <c r="Q4781" s="6"/>
      <c r="R4781" s="6"/>
      <c r="S4781" s="6"/>
      <c r="T4781" s="6"/>
    </row>
    <row r="4782" spans="6:20" x14ac:dyDescent="0.2">
      <c r="F4782" s="6"/>
      <c r="G4782" s="6"/>
      <c r="H4782" s="6"/>
      <c r="I4782" s="6"/>
      <c r="J4782" s="6"/>
      <c r="K4782" s="6"/>
      <c r="L4782" s="6"/>
      <c r="M4782" s="6"/>
      <c r="N4782" s="6"/>
      <c r="O4782" s="6"/>
      <c r="P4782" s="6"/>
      <c r="Q4782" s="6"/>
      <c r="R4782" s="6"/>
      <c r="S4782" s="6"/>
      <c r="T4782" s="6"/>
    </row>
    <row r="4783" spans="6:20" x14ac:dyDescent="0.2">
      <c r="F4783" s="6"/>
      <c r="G4783" s="6"/>
      <c r="H4783" s="6"/>
      <c r="I4783" s="6"/>
      <c r="J4783" s="6"/>
      <c r="K4783" s="6"/>
      <c r="L4783" s="6"/>
      <c r="M4783" s="6"/>
      <c r="N4783" s="6"/>
      <c r="O4783" s="6"/>
      <c r="P4783" s="6"/>
      <c r="Q4783" s="6"/>
      <c r="R4783" s="6"/>
      <c r="S4783" s="6"/>
      <c r="T4783" s="6"/>
    </row>
    <row r="4784" spans="6:20" x14ac:dyDescent="0.2">
      <c r="F4784" s="6"/>
      <c r="G4784" s="6"/>
      <c r="H4784" s="6"/>
      <c r="I4784" s="6"/>
      <c r="J4784" s="6"/>
      <c r="K4784" s="6"/>
      <c r="L4784" s="6"/>
      <c r="M4784" s="6"/>
      <c r="N4784" s="6"/>
      <c r="O4784" s="6"/>
      <c r="P4784" s="6"/>
      <c r="Q4784" s="6"/>
      <c r="R4784" s="6"/>
      <c r="S4784" s="6"/>
      <c r="T4784" s="6"/>
    </row>
    <row r="4785" spans="6:20" x14ac:dyDescent="0.2">
      <c r="F4785" s="6"/>
      <c r="G4785" s="6"/>
      <c r="H4785" s="6"/>
      <c r="I4785" s="6"/>
      <c r="J4785" s="6"/>
      <c r="K4785" s="6"/>
      <c r="L4785" s="6"/>
      <c r="M4785" s="6"/>
      <c r="N4785" s="6"/>
      <c r="O4785" s="6"/>
      <c r="P4785" s="6"/>
      <c r="Q4785" s="6"/>
      <c r="R4785" s="6"/>
      <c r="S4785" s="6"/>
      <c r="T4785" s="6"/>
    </row>
    <row r="4786" spans="6:20" x14ac:dyDescent="0.2">
      <c r="F4786" s="6"/>
      <c r="G4786" s="6"/>
      <c r="H4786" s="6"/>
      <c r="I4786" s="6"/>
      <c r="J4786" s="6"/>
      <c r="K4786" s="6"/>
      <c r="L4786" s="6"/>
      <c r="M4786" s="6"/>
      <c r="N4786" s="6"/>
      <c r="O4786" s="6"/>
      <c r="P4786" s="6"/>
      <c r="Q4786" s="6"/>
      <c r="R4786" s="6"/>
      <c r="S4786" s="6"/>
      <c r="T4786" s="6"/>
    </row>
    <row r="4787" spans="6:20" x14ac:dyDescent="0.2">
      <c r="F4787" s="6"/>
      <c r="G4787" s="6"/>
      <c r="H4787" s="6"/>
      <c r="I4787" s="6"/>
      <c r="J4787" s="6"/>
      <c r="K4787" s="6"/>
      <c r="L4787" s="6"/>
      <c r="M4787" s="6"/>
      <c r="N4787" s="6"/>
      <c r="O4787" s="6"/>
      <c r="P4787" s="6"/>
      <c r="Q4787" s="6"/>
      <c r="R4787" s="6"/>
      <c r="S4787" s="6"/>
      <c r="T4787" s="6"/>
    </row>
    <row r="4788" spans="6:20" x14ac:dyDescent="0.2">
      <c r="F4788" s="6"/>
      <c r="G4788" s="6"/>
      <c r="H4788" s="6"/>
      <c r="I4788" s="6"/>
      <c r="J4788" s="6"/>
      <c r="K4788" s="6"/>
      <c r="L4788" s="6"/>
      <c r="M4788" s="6"/>
      <c r="N4788" s="6"/>
      <c r="O4788" s="6"/>
      <c r="P4788" s="6"/>
      <c r="Q4788" s="6"/>
      <c r="R4788" s="6"/>
      <c r="S4788" s="6"/>
      <c r="T4788" s="6"/>
    </row>
    <row r="4789" spans="6:20" x14ac:dyDescent="0.2">
      <c r="F4789" s="6"/>
      <c r="G4789" s="6"/>
      <c r="H4789" s="6"/>
      <c r="I4789" s="6"/>
      <c r="J4789" s="6"/>
      <c r="K4789" s="6"/>
      <c r="L4789" s="6"/>
      <c r="M4789" s="6"/>
      <c r="N4789" s="6"/>
      <c r="O4789" s="6"/>
      <c r="P4789" s="6"/>
      <c r="Q4789" s="6"/>
      <c r="R4789" s="6"/>
      <c r="S4789" s="6"/>
      <c r="T4789" s="6"/>
    </row>
    <row r="4790" spans="6:20" x14ac:dyDescent="0.2">
      <c r="F4790" s="6"/>
      <c r="G4790" s="6"/>
      <c r="H4790" s="6"/>
      <c r="I4790" s="6"/>
      <c r="J4790" s="6"/>
      <c r="K4790" s="6"/>
      <c r="L4790" s="6"/>
      <c r="M4790" s="6"/>
      <c r="N4790" s="6"/>
      <c r="O4790" s="6"/>
      <c r="P4790" s="6"/>
      <c r="Q4790" s="6"/>
      <c r="R4790" s="6"/>
      <c r="S4790" s="6"/>
      <c r="T4790" s="6"/>
    </row>
    <row r="4791" spans="6:20" x14ac:dyDescent="0.2">
      <c r="F4791" s="6"/>
      <c r="G4791" s="6"/>
      <c r="H4791" s="6"/>
      <c r="I4791" s="6"/>
      <c r="J4791" s="6"/>
      <c r="K4791" s="6"/>
      <c r="L4791" s="6"/>
      <c r="M4791" s="6"/>
      <c r="N4791" s="6"/>
      <c r="O4791" s="6"/>
      <c r="P4791" s="6"/>
      <c r="Q4791" s="6"/>
      <c r="R4791" s="6"/>
      <c r="S4791" s="6"/>
      <c r="T4791" s="6"/>
    </row>
    <row r="4792" spans="6:20" x14ac:dyDescent="0.2">
      <c r="F4792" s="6"/>
      <c r="G4792" s="6"/>
      <c r="H4792" s="6"/>
      <c r="I4792" s="6"/>
      <c r="J4792" s="6"/>
      <c r="K4792" s="6"/>
      <c r="L4792" s="6"/>
      <c r="M4792" s="6"/>
      <c r="N4792" s="6"/>
      <c r="O4792" s="6"/>
      <c r="P4792" s="6"/>
      <c r="Q4792" s="6"/>
      <c r="R4792" s="6"/>
      <c r="S4792" s="6"/>
      <c r="T4792" s="6"/>
    </row>
    <row r="4793" spans="6:20" x14ac:dyDescent="0.2">
      <c r="F4793" s="6"/>
      <c r="G4793" s="6"/>
      <c r="H4793" s="6"/>
      <c r="I4793" s="6"/>
      <c r="J4793" s="6"/>
      <c r="K4793" s="6"/>
      <c r="L4793" s="6"/>
      <c r="M4793" s="6"/>
      <c r="N4793" s="6"/>
      <c r="O4793" s="6"/>
      <c r="P4793" s="6"/>
      <c r="Q4793" s="6"/>
      <c r="R4793" s="6"/>
      <c r="S4793" s="6"/>
      <c r="T4793" s="6"/>
    </row>
    <row r="4794" spans="6:20" x14ac:dyDescent="0.2">
      <c r="F4794" s="6"/>
      <c r="G4794" s="6"/>
      <c r="H4794" s="6"/>
      <c r="I4794" s="6"/>
      <c r="J4794" s="6"/>
      <c r="K4794" s="6"/>
      <c r="L4794" s="6"/>
      <c r="M4794" s="6"/>
      <c r="N4794" s="6"/>
      <c r="O4794" s="6"/>
      <c r="P4794" s="6"/>
      <c r="Q4794" s="6"/>
      <c r="R4794" s="6"/>
      <c r="S4794" s="6"/>
      <c r="T4794" s="6"/>
    </row>
    <row r="4795" spans="6:20" x14ac:dyDescent="0.2">
      <c r="F4795" s="6"/>
      <c r="G4795" s="6"/>
      <c r="H4795" s="6"/>
      <c r="I4795" s="6"/>
      <c r="J4795" s="6"/>
      <c r="K4795" s="6"/>
      <c r="L4795" s="6"/>
      <c r="M4795" s="6"/>
      <c r="N4795" s="6"/>
      <c r="O4795" s="6"/>
      <c r="P4795" s="6"/>
      <c r="Q4795" s="6"/>
      <c r="R4795" s="6"/>
      <c r="S4795" s="6"/>
      <c r="T4795" s="6"/>
    </row>
    <row r="4796" spans="6:20" x14ac:dyDescent="0.2">
      <c r="F4796" s="6"/>
      <c r="G4796" s="6"/>
      <c r="H4796" s="6"/>
      <c r="I4796" s="6"/>
      <c r="J4796" s="6"/>
      <c r="K4796" s="6"/>
      <c r="L4796" s="6"/>
      <c r="M4796" s="6"/>
      <c r="N4796" s="6"/>
      <c r="O4796" s="6"/>
      <c r="P4796" s="6"/>
      <c r="Q4796" s="6"/>
      <c r="R4796" s="6"/>
      <c r="S4796" s="6"/>
      <c r="T4796" s="6"/>
    </row>
    <row r="4797" spans="6:20" x14ac:dyDescent="0.2">
      <c r="F4797" s="6"/>
      <c r="G4797" s="6"/>
      <c r="H4797" s="6"/>
      <c r="I4797" s="6"/>
      <c r="J4797" s="6"/>
      <c r="K4797" s="6"/>
      <c r="L4797" s="6"/>
      <c r="M4797" s="6"/>
      <c r="N4797" s="6"/>
      <c r="O4797" s="6"/>
      <c r="P4797" s="6"/>
      <c r="Q4797" s="6"/>
      <c r="R4797" s="6"/>
      <c r="S4797" s="6"/>
      <c r="T4797" s="6"/>
    </row>
    <row r="4798" spans="6:20" x14ac:dyDescent="0.2">
      <c r="F4798" s="6"/>
      <c r="G4798" s="6"/>
      <c r="H4798" s="6"/>
      <c r="I4798" s="6"/>
      <c r="J4798" s="6"/>
      <c r="K4798" s="6"/>
      <c r="L4798" s="6"/>
      <c r="M4798" s="6"/>
      <c r="N4798" s="6"/>
      <c r="O4798" s="6"/>
      <c r="P4798" s="6"/>
      <c r="Q4798" s="6"/>
      <c r="R4798" s="6"/>
      <c r="S4798" s="6"/>
      <c r="T4798" s="6"/>
    </row>
    <row r="4799" spans="6:20" x14ac:dyDescent="0.2">
      <c r="F4799" s="6"/>
      <c r="G4799" s="6"/>
      <c r="H4799" s="6"/>
      <c r="I4799" s="6"/>
      <c r="J4799" s="6"/>
      <c r="K4799" s="6"/>
      <c r="L4799" s="6"/>
      <c r="M4799" s="6"/>
      <c r="N4799" s="6"/>
      <c r="O4799" s="6"/>
      <c r="P4799" s="6"/>
      <c r="Q4799" s="6"/>
      <c r="R4799" s="6"/>
      <c r="S4799" s="6"/>
      <c r="T4799" s="6"/>
    </row>
    <row r="4800" spans="6:20" x14ac:dyDescent="0.2">
      <c r="F4800" s="6"/>
      <c r="G4800" s="6"/>
      <c r="H4800" s="6"/>
      <c r="I4800" s="6"/>
      <c r="J4800" s="6"/>
      <c r="K4800" s="6"/>
      <c r="L4800" s="6"/>
      <c r="M4800" s="6"/>
      <c r="N4800" s="6"/>
      <c r="O4800" s="6"/>
      <c r="P4800" s="6"/>
      <c r="Q4800" s="6"/>
      <c r="R4800" s="6"/>
      <c r="S4800" s="6"/>
      <c r="T4800" s="6"/>
    </row>
    <row r="4801" spans="6:20" x14ac:dyDescent="0.2">
      <c r="F4801" s="6"/>
      <c r="G4801" s="6"/>
      <c r="H4801" s="6"/>
      <c r="I4801" s="6"/>
      <c r="J4801" s="6"/>
      <c r="K4801" s="6"/>
      <c r="L4801" s="6"/>
      <c r="M4801" s="6"/>
      <c r="N4801" s="6"/>
      <c r="O4801" s="6"/>
      <c r="P4801" s="6"/>
      <c r="Q4801" s="6"/>
      <c r="R4801" s="6"/>
      <c r="S4801" s="6"/>
      <c r="T4801" s="6"/>
    </row>
    <row r="4802" spans="6:20" x14ac:dyDescent="0.2">
      <c r="F4802" s="6"/>
      <c r="G4802" s="6"/>
      <c r="H4802" s="6"/>
      <c r="I4802" s="6"/>
      <c r="J4802" s="6"/>
      <c r="K4802" s="6"/>
      <c r="L4802" s="6"/>
      <c r="M4802" s="6"/>
      <c r="N4802" s="6"/>
      <c r="O4802" s="6"/>
      <c r="P4802" s="6"/>
      <c r="Q4802" s="6"/>
      <c r="R4802" s="6"/>
      <c r="S4802" s="6"/>
      <c r="T4802" s="6"/>
    </row>
    <row r="4803" spans="6:20" x14ac:dyDescent="0.2">
      <c r="F4803" s="6"/>
      <c r="G4803" s="6"/>
      <c r="H4803" s="6"/>
      <c r="I4803" s="6"/>
      <c r="J4803" s="6"/>
      <c r="K4803" s="6"/>
      <c r="L4803" s="6"/>
      <c r="M4803" s="6"/>
      <c r="N4803" s="6"/>
      <c r="O4803" s="6"/>
      <c r="P4803" s="6"/>
      <c r="Q4803" s="6"/>
      <c r="R4803" s="6"/>
      <c r="S4803" s="6"/>
      <c r="T4803" s="6"/>
    </row>
    <row r="4804" spans="6:20" x14ac:dyDescent="0.2">
      <c r="F4804" s="6"/>
      <c r="G4804" s="6"/>
      <c r="H4804" s="6"/>
      <c r="I4804" s="6"/>
      <c r="J4804" s="6"/>
      <c r="K4804" s="6"/>
      <c r="L4804" s="6"/>
      <c r="M4804" s="6"/>
      <c r="N4804" s="6"/>
      <c r="O4804" s="6"/>
      <c r="P4804" s="6"/>
      <c r="Q4804" s="6"/>
      <c r="R4804" s="6"/>
      <c r="S4804" s="6"/>
      <c r="T4804" s="6"/>
    </row>
    <row r="4805" spans="6:20" x14ac:dyDescent="0.2">
      <c r="F4805" s="6"/>
      <c r="G4805" s="6"/>
      <c r="H4805" s="6"/>
      <c r="I4805" s="6"/>
      <c r="J4805" s="6"/>
      <c r="K4805" s="6"/>
      <c r="L4805" s="6"/>
      <c r="M4805" s="6"/>
      <c r="N4805" s="6"/>
      <c r="O4805" s="6"/>
      <c r="P4805" s="6"/>
      <c r="Q4805" s="6"/>
      <c r="R4805" s="6"/>
      <c r="S4805" s="6"/>
      <c r="T4805" s="6"/>
    </row>
    <row r="4806" spans="6:20" x14ac:dyDescent="0.2">
      <c r="F4806" s="6"/>
      <c r="G4806" s="6"/>
      <c r="H4806" s="6"/>
      <c r="I4806" s="6"/>
      <c r="J4806" s="6"/>
      <c r="K4806" s="6"/>
      <c r="L4806" s="6"/>
      <c r="M4806" s="6"/>
      <c r="N4806" s="6"/>
      <c r="O4806" s="6"/>
      <c r="P4806" s="6"/>
      <c r="Q4806" s="6"/>
      <c r="R4806" s="6"/>
      <c r="S4806" s="6"/>
      <c r="T4806" s="6"/>
    </row>
    <row r="4807" spans="6:20" x14ac:dyDescent="0.2">
      <c r="F4807" s="6"/>
      <c r="G4807" s="6"/>
      <c r="H4807" s="6"/>
      <c r="I4807" s="6"/>
      <c r="J4807" s="6"/>
      <c r="K4807" s="6"/>
      <c r="L4807" s="6"/>
      <c r="M4807" s="6"/>
      <c r="N4807" s="6"/>
      <c r="O4807" s="6"/>
      <c r="P4807" s="6"/>
      <c r="Q4807" s="6"/>
      <c r="R4807" s="6"/>
      <c r="S4807" s="6"/>
      <c r="T4807" s="6"/>
    </row>
    <row r="4808" spans="6:20" x14ac:dyDescent="0.2">
      <c r="F4808" s="6"/>
      <c r="G4808" s="6"/>
      <c r="H4808" s="6"/>
      <c r="I4808" s="6"/>
      <c r="J4808" s="6"/>
      <c r="K4808" s="6"/>
      <c r="L4808" s="6"/>
      <c r="M4808" s="6"/>
      <c r="N4808" s="6"/>
      <c r="O4808" s="6"/>
      <c r="P4808" s="6"/>
      <c r="Q4808" s="6"/>
      <c r="R4808" s="6"/>
      <c r="S4808" s="6"/>
      <c r="T4808" s="6"/>
    </row>
    <row r="4809" spans="6:20" x14ac:dyDescent="0.2">
      <c r="F4809" s="6"/>
      <c r="G4809" s="6"/>
      <c r="H4809" s="6"/>
      <c r="I4809" s="6"/>
      <c r="J4809" s="6"/>
      <c r="K4809" s="6"/>
      <c r="L4809" s="6"/>
      <c r="M4809" s="6"/>
      <c r="N4809" s="6"/>
      <c r="O4809" s="6"/>
      <c r="P4809" s="6"/>
      <c r="Q4809" s="6"/>
      <c r="R4809" s="6"/>
      <c r="S4809" s="6"/>
      <c r="T4809" s="6"/>
    </row>
    <row r="4810" spans="6:20" x14ac:dyDescent="0.2">
      <c r="F4810" s="6"/>
      <c r="G4810" s="6"/>
      <c r="H4810" s="6"/>
      <c r="I4810" s="6"/>
      <c r="J4810" s="6"/>
      <c r="K4810" s="6"/>
      <c r="L4810" s="6"/>
      <c r="M4810" s="6"/>
      <c r="N4810" s="6"/>
      <c r="O4810" s="6"/>
      <c r="P4810" s="6"/>
      <c r="Q4810" s="6"/>
      <c r="R4810" s="6"/>
      <c r="S4810" s="6"/>
      <c r="T4810" s="6"/>
    </row>
    <row r="4811" spans="6:20" x14ac:dyDescent="0.2">
      <c r="F4811" s="6"/>
      <c r="G4811" s="6"/>
      <c r="H4811" s="6"/>
      <c r="I4811" s="6"/>
      <c r="J4811" s="6"/>
      <c r="K4811" s="6"/>
      <c r="L4811" s="6"/>
      <c r="M4811" s="6"/>
      <c r="N4811" s="6"/>
      <c r="O4811" s="6"/>
      <c r="P4811" s="6"/>
      <c r="Q4811" s="6"/>
      <c r="R4811" s="6"/>
      <c r="S4811" s="6"/>
      <c r="T4811" s="6"/>
    </row>
    <row r="4812" spans="6:20" x14ac:dyDescent="0.2">
      <c r="F4812" s="6"/>
      <c r="G4812" s="6"/>
      <c r="H4812" s="6"/>
      <c r="I4812" s="6"/>
      <c r="J4812" s="6"/>
      <c r="K4812" s="6"/>
      <c r="L4812" s="6"/>
      <c r="M4812" s="6"/>
      <c r="N4812" s="6"/>
      <c r="O4812" s="6"/>
      <c r="P4812" s="6"/>
      <c r="Q4812" s="6"/>
      <c r="R4812" s="6"/>
      <c r="S4812" s="6"/>
      <c r="T4812" s="6"/>
    </row>
    <row r="4813" spans="6:20" x14ac:dyDescent="0.2">
      <c r="F4813" s="6"/>
      <c r="G4813" s="6"/>
      <c r="H4813" s="6"/>
      <c r="I4813" s="6"/>
      <c r="J4813" s="6"/>
      <c r="K4813" s="6"/>
      <c r="L4813" s="6"/>
      <c r="M4813" s="6"/>
      <c r="N4813" s="6"/>
      <c r="O4813" s="6"/>
      <c r="P4813" s="6"/>
      <c r="Q4813" s="6"/>
      <c r="R4813" s="6"/>
      <c r="S4813" s="6"/>
      <c r="T4813" s="6"/>
    </row>
    <row r="4814" spans="6:20" x14ac:dyDescent="0.2">
      <c r="F4814" s="6"/>
      <c r="G4814" s="6"/>
      <c r="H4814" s="6"/>
      <c r="I4814" s="6"/>
      <c r="J4814" s="6"/>
      <c r="K4814" s="6"/>
      <c r="L4814" s="6"/>
      <c r="M4814" s="6"/>
      <c r="N4814" s="6"/>
      <c r="O4814" s="6"/>
      <c r="P4814" s="6"/>
      <c r="Q4814" s="6"/>
      <c r="R4814" s="6"/>
      <c r="S4814" s="6"/>
      <c r="T4814" s="6"/>
    </row>
    <row r="4815" spans="6:20" x14ac:dyDescent="0.2">
      <c r="F4815" s="6"/>
      <c r="G4815" s="6"/>
      <c r="H4815" s="6"/>
      <c r="I4815" s="6"/>
      <c r="J4815" s="6"/>
      <c r="K4815" s="6"/>
      <c r="L4815" s="6"/>
      <c r="M4815" s="6"/>
      <c r="N4815" s="6"/>
      <c r="O4815" s="6"/>
      <c r="P4815" s="6"/>
      <c r="Q4815" s="6"/>
      <c r="R4815" s="6"/>
      <c r="S4815" s="6"/>
      <c r="T4815" s="6"/>
    </row>
    <row r="4816" spans="6:20" x14ac:dyDescent="0.2">
      <c r="F4816" s="6"/>
      <c r="G4816" s="6"/>
      <c r="H4816" s="6"/>
      <c r="I4816" s="6"/>
      <c r="J4816" s="6"/>
      <c r="K4816" s="6"/>
      <c r="L4816" s="6"/>
      <c r="M4816" s="6"/>
      <c r="N4816" s="6"/>
      <c r="O4816" s="6"/>
      <c r="P4816" s="6"/>
      <c r="Q4816" s="6"/>
      <c r="R4816" s="6"/>
      <c r="S4816" s="6"/>
      <c r="T4816" s="6"/>
    </row>
    <row r="4817" spans="6:20" x14ac:dyDescent="0.2">
      <c r="F4817" s="6"/>
      <c r="G4817" s="6"/>
      <c r="H4817" s="6"/>
      <c r="I4817" s="6"/>
      <c r="J4817" s="6"/>
      <c r="K4817" s="6"/>
      <c r="L4817" s="6"/>
      <c r="M4817" s="6"/>
      <c r="N4817" s="6"/>
      <c r="O4817" s="6"/>
      <c r="P4817" s="6"/>
      <c r="Q4817" s="6"/>
      <c r="R4817" s="6"/>
      <c r="S4817" s="6"/>
      <c r="T4817" s="6"/>
    </row>
    <row r="4818" spans="6:20" x14ac:dyDescent="0.2">
      <c r="F4818" s="6"/>
      <c r="G4818" s="6"/>
      <c r="H4818" s="6"/>
      <c r="I4818" s="6"/>
      <c r="J4818" s="6"/>
      <c r="K4818" s="6"/>
      <c r="L4818" s="6"/>
      <c r="M4818" s="6"/>
      <c r="N4818" s="6"/>
      <c r="O4818" s="6"/>
      <c r="P4818" s="6"/>
      <c r="Q4818" s="6"/>
      <c r="R4818" s="6"/>
      <c r="S4818" s="6"/>
      <c r="T4818" s="6"/>
    </row>
    <row r="4819" spans="6:20" x14ac:dyDescent="0.2">
      <c r="F4819" s="6"/>
      <c r="G4819" s="6"/>
      <c r="H4819" s="6"/>
      <c r="I4819" s="6"/>
      <c r="J4819" s="6"/>
      <c r="K4819" s="6"/>
      <c r="L4819" s="6"/>
      <c r="M4819" s="6"/>
      <c r="N4819" s="6"/>
      <c r="O4819" s="6"/>
      <c r="P4819" s="6"/>
      <c r="Q4819" s="6"/>
      <c r="R4819" s="6"/>
      <c r="S4819" s="6"/>
      <c r="T4819" s="6"/>
    </row>
    <row r="4820" spans="6:20" x14ac:dyDescent="0.2">
      <c r="F4820" s="6"/>
      <c r="G4820" s="6"/>
      <c r="H4820" s="6"/>
      <c r="I4820" s="6"/>
      <c r="J4820" s="6"/>
      <c r="K4820" s="6"/>
      <c r="L4820" s="6"/>
      <c r="M4820" s="6"/>
      <c r="N4820" s="6"/>
      <c r="O4820" s="6"/>
      <c r="P4820" s="6"/>
      <c r="Q4820" s="6"/>
      <c r="R4820" s="6"/>
      <c r="S4820" s="6"/>
      <c r="T4820" s="6"/>
    </row>
    <row r="4821" spans="6:20" x14ac:dyDescent="0.2">
      <c r="F4821" s="6"/>
      <c r="G4821" s="6"/>
      <c r="H4821" s="6"/>
      <c r="I4821" s="6"/>
      <c r="J4821" s="6"/>
      <c r="K4821" s="6"/>
      <c r="L4821" s="6"/>
      <c r="M4821" s="6"/>
      <c r="N4821" s="6"/>
      <c r="O4821" s="6"/>
      <c r="P4821" s="6"/>
      <c r="Q4821" s="6"/>
      <c r="R4821" s="6"/>
      <c r="S4821" s="6"/>
      <c r="T4821" s="6"/>
    </row>
    <row r="4822" spans="6:20" x14ac:dyDescent="0.2">
      <c r="F4822" s="6"/>
      <c r="G4822" s="6"/>
      <c r="H4822" s="6"/>
      <c r="I4822" s="6"/>
      <c r="J4822" s="6"/>
      <c r="K4822" s="6"/>
      <c r="L4822" s="6"/>
      <c r="M4822" s="6"/>
      <c r="N4822" s="6"/>
      <c r="O4822" s="6"/>
      <c r="P4822" s="6"/>
      <c r="Q4822" s="6"/>
      <c r="R4822" s="6"/>
      <c r="S4822" s="6"/>
      <c r="T4822" s="6"/>
    </row>
    <row r="4823" spans="6:20" x14ac:dyDescent="0.2">
      <c r="F4823" s="6"/>
      <c r="G4823" s="6"/>
      <c r="H4823" s="6"/>
      <c r="I4823" s="6"/>
      <c r="J4823" s="6"/>
      <c r="K4823" s="6"/>
      <c r="L4823" s="6"/>
      <c r="M4823" s="6"/>
      <c r="N4823" s="6"/>
      <c r="O4823" s="6"/>
      <c r="P4823" s="6"/>
      <c r="Q4823" s="6"/>
      <c r="R4823" s="6"/>
      <c r="S4823" s="6"/>
      <c r="T4823" s="6"/>
    </row>
    <row r="4824" spans="6:20" x14ac:dyDescent="0.2">
      <c r="F4824" s="6"/>
      <c r="G4824" s="6"/>
      <c r="H4824" s="6"/>
      <c r="I4824" s="6"/>
      <c r="J4824" s="6"/>
      <c r="K4824" s="6"/>
      <c r="L4824" s="6"/>
      <c r="M4824" s="6"/>
      <c r="N4824" s="6"/>
      <c r="O4824" s="6"/>
      <c r="P4824" s="6"/>
      <c r="Q4824" s="6"/>
      <c r="R4824" s="6"/>
      <c r="S4824" s="6"/>
      <c r="T4824" s="6"/>
    </row>
    <row r="4825" spans="6:20" x14ac:dyDescent="0.2">
      <c r="F4825" s="6"/>
      <c r="G4825" s="6"/>
      <c r="H4825" s="6"/>
      <c r="I4825" s="6"/>
      <c r="J4825" s="6"/>
      <c r="K4825" s="6"/>
      <c r="L4825" s="6"/>
      <c r="M4825" s="6"/>
      <c r="N4825" s="6"/>
      <c r="O4825" s="6"/>
      <c r="P4825" s="6"/>
      <c r="Q4825" s="6"/>
      <c r="R4825" s="6"/>
      <c r="S4825" s="6"/>
      <c r="T4825" s="6"/>
    </row>
    <row r="4826" spans="6:20" x14ac:dyDescent="0.2">
      <c r="F4826" s="6"/>
      <c r="G4826" s="6"/>
      <c r="H4826" s="6"/>
      <c r="I4826" s="6"/>
      <c r="J4826" s="6"/>
      <c r="K4826" s="6"/>
      <c r="L4826" s="6"/>
      <c r="M4826" s="6"/>
      <c r="N4826" s="6"/>
      <c r="O4826" s="6"/>
      <c r="P4826" s="6"/>
      <c r="Q4826" s="6"/>
      <c r="R4826" s="6"/>
      <c r="S4826" s="6"/>
      <c r="T4826" s="6"/>
    </row>
    <row r="4827" spans="6:20" x14ac:dyDescent="0.2">
      <c r="F4827" s="6"/>
      <c r="G4827" s="6"/>
      <c r="H4827" s="6"/>
      <c r="I4827" s="6"/>
      <c r="J4827" s="6"/>
      <c r="K4827" s="6"/>
      <c r="L4827" s="6"/>
      <c r="M4827" s="6"/>
      <c r="N4827" s="6"/>
      <c r="O4827" s="6"/>
      <c r="P4827" s="6"/>
      <c r="Q4827" s="6"/>
      <c r="R4827" s="6"/>
      <c r="S4827" s="6"/>
      <c r="T4827" s="6"/>
    </row>
    <row r="4828" spans="6:20" x14ac:dyDescent="0.2">
      <c r="F4828" s="6"/>
      <c r="G4828" s="6"/>
      <c r="H4828" s="6"/>
      <c r="I4828" s="6"/>
      <c r="J4828" s="6"/>
      <c r="K4828" s="6"/>
      <c r="L4828" s="6"/>
      <c r="M4828" s="6"/>
      <c r="N4828" s="6"/>
      <c r="O4828" s="6"/>
      <c r="P4828" s="6"/>
      <c r="Q4828" s="6"/>
      <c r="R4828" s="6"/>
      <c r="S4828" s="6"/>
      <c r="T4828" s="6"/>
    </row>
    <row r="4829" spans="6:20" x14ac:dyDescent="0.2">
      <c r="F4829" s="6"/>
      <c r="G4829" s="6"/>
      <c r="H4829" s="6"/>
      <c r="I4829" s="6"/>
      <c r="J4829" s="6"/>
      <c r="K4829" s="6"/>
      <c r="L4829" s="6"/>
      <c r="M4829" s="6"/>
      <c r="N4829" s="6"/>
      <c r="O4829" s="6"/>
      <c r="P4829" s="6"/>
      <c r="Q4829" s="6"/>
      <c r="R4829" s="6"/>
      <c r="S4829" s="6"/>
      <c r="T4829" s="6"/>
    </row>
    <row r="4830" spans="6:20" x14ac:dyDescent="0.2">
      <c r="F4830" s="6"/>
      <c r="G4830" s="6"/>
      <c r="H4830" s="6"/>
      <c r="I4830" s="6"/>
      <c r="J4830" s="6"/>
      <c r="K4830" s="6"/>
      <c r="L4830" s="6"/>
      <c r="M4830" s="6"/>
      <c r="N4830" s="6"/>
      <c r="O4830" s="6"/>
      <c r="P4830" s="6"/>
      <c r="Q4830" s="6"/>
      <c r="R4830" s="6"/>
      <c r="S4830" s="6"/>
      <c r="T4830" s="6"/>
    </row>
    <row r="4831" spans="6:20" x14ac:dyDescent="0.2">
      <c r="F4831" s="6"/>
      <c r="G4831" s="6"/>
      <c r="H4831" s="6"/>
      <c r="I4831" s="6"/>
      <c r="J4831" s="6"/>
      <c r="K4831" s="6"/>
      <c r="L4831" s="6"/>
      <c r="M4831" s="6"/>
      <c r="N4831" s="6"/>
      <c r="O4831" s="6"/>
      <c r="P4831" s="6"/>
      <c r="Q4831" s="6"/>
      <c r="R4831" s="6"/>
      <c r="S4831" s="6"/>
      <c r="T4831" s="6"/>
    </row>
    <row r="4832" spans="6:20" x14ac:dyDescent="0.2">
      <c r="F4832" s="6"/>
      <c r="G4832" s="6"/>
      <c r="H4832" s="6"/>
      <c r="I4832" s="6"/>
      <c r="J4832" s="6"/>
      <c r="K4832" s="6"/>
      <c r="L4832" s="6"/>
      <c r="M4832" s="6"/>
      <c r="N4832" s="6"/>
      <c r="O4832" s="6"/>
      <c r="P4832" s="6"/>
      <c r="Q4832" s="6"/>
      <c r="R4832" s="6"/>
      <c r="S4832" s="6"/>
      <c r="T4832" s="6"/>
    </row>
    <row r="4833" spans="6:20" x14ac:dyDescent="0.2">
      <c r="F4833" s="6"/>
      <c r="G4833" s="6"/>
      <c r="H4833" s="6"/>
      <c r="I4833" s="6"/>
      <c r="J4833" s="6"/>
      <c r="K4833" s="6"/>
      <c r="L4833" s="6"/>
      <c r="M4833" s="6"/>
      <c r="N4833" s="6"/>
      <c r="O4833" s="6"/>
      <c r="P4833" s="6"/>
      <c r="Q4833" s="6"/>
      <c r="R4833" s="6"/>
      <c r="S4833" s="6"/>
      <c r="T4833" s="6"/>
    </row>
    <row r="4834" spans="6:20" x14ac:dyDescent="0.2">
      <c r="F4834" s="6"/>
      <c r="G4834" s="6"/>
      <c r="H4834" s="6"/>
      <c r="I4834" s="6"/>
      <c r="J4834" s="6"/>
      <c r="K4834" s="6"/>
      <c r="L4834" s="6"/>
      <c r="M4834" s="6"/>
      <c r="N4834" s="6"/>
      <c r="O4834" s="6"/>
      <c r="P4834" s="6"/>
      <c r="Q4834" s="6"/>
      <c r="R4834" s="6"/>
      <c r="S4834" s="6"/>
      <c r="T4834" s="6"/>
    </row>
    <row r="4835" spans="6:20" x14ac:dyDescent="0.2">
      <c r="F4835" s="6"/>
      <c r="G4835" s="6"/>
      <c r="H4835" s="6"/>
      <c r="I4835" s="6"/>
      <c r="J4835" s="6"/>
      <c r="K4835" s="6"/>
      <c r="L4835" s="6"/>
      <c r="M4835" s="6"/>
      <c r="N4835" s="6"/>
      <c r="O4835" s="6"/>
      <c r="P4835" s="6"/>
      <c r="Q4835" s="6"/>
      <c r="R4835" s="6"/>
      <c r="S4835" s="6"/>
      <c r="T4835" s="6"/>
    </row>
    <row r="4836" spans="6:20" x14ac:dyDescent="0.2">
      <c r="F4836" s="6"/>
      <c r="G4836" s="6"/>
      <c r="H4836" s="6"/>
      <c r="I4836" s="6"/>
      <c r="J4836" s="6"/>
      <c r="K4836" s="6"/>
      <c r="L4836" s="6"/>
      <c r="M4836" s="6"/>
      <c r="N4836" s="6"/>
      <c r="O4836" s="6"/>
      <c r="P4836" s="6"/>
      <c r="Q4836" s="6"/>
      <c r="R4836" s="6"/>
      <c r="S4836" s="6"/>
      <c r="T4836" s="6"/>
    </row>
    <row r="4837" spans="6:20" x14ac:dyDescent="0.2">
      <c r="F4837" s="6"/>
      <c r="G4837" s="6"/>
      <c r="H4837" s="6"/>
      <c r="I4837" s="6"/>
      <c r="J4837" s="6"/>
      <c r="K4837" s="6"/>
      <c r="L4837" s="6"/>
      <c r="M4837" s="6"/>
      <c r="N4837" s="6"/>
      <c r="O4837" s="6"/>
      <c r="P4837" s="6"/>
      <c r="Q4837" s="6"/>
      <c r="R4837" s="6"/>
      <c r="S4837" s="6"/>
      <c r="T4837" s="6"/>
    </row>
    <row r="4838" spans="6:20" x14ac:dyDescent="0.2">
      <c r="F4838" s="6"/>
      <c r="G4838" s="6"/>
      <c r="H4838" s="6"/>
      <c r="I4838" s="6"/>
      <c r="J4838" s="6"/>
      <c r="K4838" s="6"/>
      <c r="L4838" s="6"/>
      <c r="M4838" s="6"/>
      <c r="N4838" s="6"/>
      <c r="O4838" s="6"/>
      <c r="P4838" s="6"/>
      <c r="Q4838" s="6"/>
      <c r="R4838" s="6"/>
      <c r="S4838" s="6"/>
      <c r="T4838" s="6"/>
    </row>
    <row r="4839" spans="6:20" x14ac:dyDescent="0.2">
      <c r="F4839" s="6"/>
      <c r="G4839" s="6"/>
      <c r="H4839" s="6"/>
      <c r="I4839" s="6"/>
      <c r="J4839" s="6"/>
      <c r="K4839" s="6"/>
      <c r="L4839" s="6"/>
      <c r="M4839" s="6"/>
      <c r="N4839" s="6"/>
      <c r="O4839" s="6"/>
      <c r="P4839" s="6"/>
      <c r="Q4839" s="6"/>
      <c r="R4839" s="6"/>
      <c r="S4839" s="6"/>
      <c r="T4839" s="6"/>
    </row>
    <row r="4840" spans="6:20" x14ac:dyDescent="0.2">
      <c r="F4840" s="6"/>
      <c r="G4840" s="6"/>
      <c r="H4840" s="6"/>
      <c r="I4840" s="6"/>
      <c r="J4840" s="6"/>
      <c r="K4840" s="6"/>
      <c r="L4840" s="6"/>
      <c r="M4840" s="6"/>
      <c r="N4840" s="6"/>
      <c r="O4840" s="6"/>
      <c r="P4840" s="6"/>
      <c r="Q4840" s="6"/>
      <c r="R4840" s="6"/>
      <c r="S4840" s="6"/>
      <c r="T4840" s="6"/>
    </row>
    <row r="4841" spans="6:20" x14ac:dyDescent="0.2">
      <c r="F4841" s="6"/>
      <c r="G4841" s="6"/>
      <c r="H4841" s="6"/>
      <c r="I4841" s="6"/>
      <c r="J4841" s="6"/>
      <c r="K4841" s="6"/>
      <c r="L4841" s="6"/>
      <c r="M4841" s="6"/>
      <c r="N4841" s="6"/>
      <c r="O4841" s="6"/>
      <c r="P4841" s="6"/>
      <c r="Q4841" s="6"/>
      <c r="R4841" s="6"/>
      <c r="S4841" s="6"/>
      <c r="T4841" s="6"/>
    </row>
    <row r="4842" spans="6:20" x14ac:dyDescent="0.2">
      <c r="F4842" s="6"/>
      <c r="G4842" s="6"/>
      <c r="H4842" s="6"/>
      <c r="I4842" s="6"/>
      <c r="J4842" s="6"/>
      <c r="K4842" s="6"/>
      <c r="L4842" s="6"/>
      <c r="M4842" s="6"/>
      <c r="N4842" s="6"/>
      <c r="O4842" s="6"/>
      <c r="P4842" s="6"/>
      <c r="Q4842" s="6"/>
      <c r="R4842" s="6"/>
      <c r="S4842" s="6"/>
      <c r="T4842" s="6"/>
    </row>
    <row r="4843" spans="6:20" x14ac:dyDescent="0.2">
      <c r="F4843" s="6"/>
      <c r="G4843" s="6"/>
      <c r="H4843" s="6"/>
      <c r="I4843" s="6"/>
      <c r="J4843" s="6"/>
      <c r="K4843" s="6"/>
      <c r="L4843" s="6"/>
      <c r="M4843" s="6"/>
      <c r="N4843" s="6"/>
      <c r="O4843" s="6"/>
      <c r="P4843" s="6"/>
      <c r="Q4843" s="6"/>
      <c r="R4843" s="6"/>
      <c r="S4843" s="6"/>
      <c r="T4843" s="6"/>
    </row>
    <row r="4844" spans="6:20" x14ac:dyDescent="0.2">
      <c r="F4844" s="6"/>
      <c r="G4844" s="6"/>
      <c r="H4844" s="6"/>
      <c r="I4844" s="6"/>
      <c r="J4844" s="6"/>
      <c r="K4844" s="6"/>
      <c r="L4844" s="6"/>
      <c r="M4844" s="6"/>
      <c r="N4844" s="6"/>
      <c r="O4844" s="6"/>
      <c r="P4844" s="6"/>
      <c r="Q4844" s="6"/>
      <c r="R4844" s="6"/>
      <c r="S4844" s="6"/>
      <c r="T4844" s="6"/>
    </row>
    <row r="4845" spans="6:20" x14ac:dyDescent="0.2">
      <c r="F4845" s="6"/>
      <c r="G4845" s="6"/>
      <c r="H4845" s="6"/>
      <c r="I4845" s="6"/>
      <c r="J4845" s="6"/>
      <c r="K4845" s="6"/>
      <c r="L4845" s="6"/>
      <c r="M4845" s="6"/>
      <c r="N4845" s="6"/>
      <c r="O4845" s="6"/>
      <c r="P4845" s="6"/>
      <c r="Q4845" s="6"/>
      <c r="R4845" s="6"/>
      <c r="S4845" s="6"/>
      <c r="T4845" s="6"/>
    </row>
    <row r="4846" spans="6:20" x14ac:dyDescent="0.2">
      <c r="F4846" s="6"/>
      <c r="G4846" s="6"/>
      <c r="H4846" s="6"/>
      <c r="I4846" s="6"/>
      <c r="J4846" s="6"/>
      <c r="K4846" s="6"/>
      <c r="L4846" s="6"/>
      <c r="M4846" s="6"/>
      <c r="N4846" s="6"/>
      <c r="O4846" s="6"/>
      <c r="P4846" s="6"/>
      <c r="Q4846" s="6"/>
      <c r="R4846" s="6"/>
      <c r="S4846" s="6"/>
      <c r="T4846" s="6"/>
    </row>
    <row r="4847" spans="6:20" x14ac:dyDescent="0.2">
      <c r="F4847" s="6"/>
      <c r="G4847" s="6"/>
      <c r="H4847" s="6"/>
      <c r="I4847" s="6"/>
      <c r="J4847" s="6"/>
      <c r="K4847" s="6"/>
      <c r="L4847" s="6"/>
      <c r="M4847" s="6"/>
      <c r="N4847" s="6"/>
      <c r="O4847" s="6"/>
      <c r="P4847" s="6"/>
      <c r="Q4847" s="6"/>
      <c r="R4847" s="6"/>
      <c r="S4847" s="6"/>
      <c r="T4847" s="6"/>
    </row>
    <row r="4848" spans="6:20" x14ac:dyDescent="0.2">
      <c r="F4848" s="6"/>
      <c r="G4848" s="6"/>
      <c r="H4848" s="6"/>
      <c r="I4848" s="6"/>
      <c r="J4848" s="6"/>
      <c r="K4848" s="6"/>
      <c r="L4848" s="6"/>
      <c r="M4848" s="6"/>
      <c r="N4848" s="6"/>
      <c r="O4848" s="6"/>
      <c r="P4848" s="6"/>
      <c r="Q4848" s="6"/>
      <c r="R4848" s="6"/>
      <c r="S4848" s="6"/>
      <c r="T4848" s="6"/>
    </row>
    <row r="4849" spans="6:20" x14ac:dyDescent="0.2">
      <c r="F4849" s="6"/>
      <c r="G4849" s="6"/>
      <c r="H4849" s="6"/>
      <c r="I4849" s="6"/>
      <c r="J4849" s="6"/>
      <c r="K4849" s="6"/>
      <c r="L4849" s="6"/>
      <c r="M4849" s="6"/>
      <c r="N4849" s="6"/>
      <c r="O4849" s="6"/>
      <c r="P4849" s="6"/>
      <c r="Q4849" s="6"/>
      <c r="R4849" s="6"/>
      <c r="S4849" s="6"/>
      <c r="T4849" s="6"/>
    </row>
    <row r="4850" spans="6:20" x14ac:dyDescent="0.2">
      <c r="F4850" s="6"/>
      <c r="G4850" s="6"/>
      <c r="H4850" s="6"/>
      <c r="I4850" s="6"/>
      <c r="J4850" s="6"/>
      <c r="K4850" s="6"/>
      <c r="L4850" s="6"/>
      <c r="M4850" s="6"/>
      <c r="N4850" s="6"/>
      <c r="O4850" s="6"/>
      <c r="P4850" s="6"/>
      <c r="Q4850" s="6"/>
      <c r="R4850" s="6"/>
      <c r="S4850" s="6"/>
      <c r="T4850" s="6"/>
    </row>
    <row r="4851" spans="6:20" x14ac:dyDescent="0.2">
      <c r="F4851" s="6"/>
      <c r="G4851" s="6"/>
      <c r="H4851" s="6"/>
      <c r="I4851" s="6"/>
      <c r="J4851" s="6"/>
      <c r="K4851" s="6"/>
      <c r="L4851" s="6"/>
      <c r="M4851" s="6"/>
      <c r="N4851" s="6"/>
      <c r="O4851" s="6"/>
      <c r="P4851" s="6"/>
      <c r="Q4851" s="6"/>
      <c r="R4851" s="6"/>
      <c r="S4851" s="6"/>
      <c r="T4851" s="6"/>
    </row>
    <row r="4852" spans="6:20" x14ac:dyDescent="0.2">
      <c r="F4852" s="6"/>
      <c r="G4852" s="6"/>
      <c r="H4852" s="6"/>
      <c r="I4852" s="6"/>
      <c r="J4852" s="6"/>
      <c r="K4852" s="6"/>
      <c r="L4852" s="6"/>
      <c r="M4852" s="6"/>
      <c r="N4852" s="6"/>
      <c r="O4852" s="6"/>
      <c r="P4852" s="6"/>
      <c r="Q4852" s="6"/>
      <c r="R4852" s="6"/>
      <c r="S4852" s="6"/>
      <c r="T4852" s="6"/>
    </row>
    <row r="4853" spans="6:20" x14ac:dyDescent="0.2">
      <c r="F4853" s="6"/>
      <c r="G4853" s="6"/>
      <c r="H4853" s="6"/>
      <c r="I4853" s="6"/>
      <c r="J4853" s="6"/>
      <c r="K4853" s="6"/>
      <c r="L4853" s="6"/>
      <c r="M4853" s="6"/>
      <c r="N4853" s="6"/>
      <c r="O4853" s="6"/>
      <c r="P4853" s="6"/>
      <c r="Q4853" s="6"/>
      <c r="R4853" s="6"/>
      <c r="S4853" s="6"/>
      <c r="T4853" s="6"/>
    </row>
    <row r="4854" spans="6:20" x14ac:dyDescent="0.2">
      <c r="F4854" s="6"/>
      <c r="G4854" s="6"/>
      <c r="H4854" s="6"/>
      <c r="I4854" s="6"/>
      <c r="J4854" s="6"/>
      <c r="K4854" s="6"/>
      <c r="L4854" s="6"/>
      <c r="M4854" s="6"/>
      <c r="N4854" s="6"/>
      <c r="O4854" s="6"/>
      <c r="P4854" s="6"/>
      <c r="Q4854" s="6"/>
      <c r="R4854" s="6"/>
      <c r="S4854" s="6"/>
      <c r="T4854" s="6"/>
    </row>
    <row r="4855" spans="6:20" x14ac:dyDescent="0.2">
      <c r="F4855" s="6"/>
      <c r="G4855" s="6"/>
      <c r="H4855" s="6"/>
      <c r="I4855" s="6"/>
      <c r="J4855" s="6"/>
      <c r="K4855" s="6"/>
      <c r="L4855" s="6"/>
      <c r="M4855" s="6"/>
      <c r="N4855" s="6"/>
      <c r="O4855" s="6"/>
      <c r="P4855" s="6"/>
      <c r="Q4855" s="6"/>
      <c r="R4855" s="6"/>
      <c r="S4855" s="6"/>
      <c r="T4855" s="6"/>
    </row>
    <row r="4856" spans="6:20" x14ac:dyDescent="0.2">
      <c r="F4856" s="6"/>
      <c r="G4856" s="6"/>
      <c r="H4856" s="6"/>
      <c r="I4856" s="6"/>
      <c r="J4856" s="6"/>
      <c r="K4856" s="6"/>
      <c r="L4856" s="6"/>
      <c r="M4856" s="6"/>
      <c r="N4856" s="6"/>
      <c r="O4856" s="6"/>
      <c r="P4856" s="6"/>
      <c r="Q4856" s="6"/>
      <c r="R4856" s="6"/>
      <c r="S4856" s="6"/>
      <c r="T4856" s="6"/>
    </row>
    <row r="4857" spans="6:20" x14ac:dyDescent="0.2">
      <c r="F4857" s="6"/>
      <c r="G4857" s="6"/>
      <c r="H4857" s="6"/>
      <c r="I4857" s="6"/>
      <c r="J4857" s="6"/>
      <c r="K4857" s="6"/>
      <c r="L4857" s="6"/>
      <c r="M4857" s="6"/>
      <c r="N4857" s="6"/>
      <c r="O4857" s="6"/>
      <c r="P4857" s="6"/>
      <c r="Q4857" s="6"/>
      <c r="R4857" s="6"/>
      <c r="S4857" s="6"/>
      <c r="T4857" s="6"/>
    </row>
    <row r="4858" spans="6:20" x14ac:dyDescent="0.2">
      <c r="F4858" s="6"/>
      <c r="G4858" s="6"/>
      <c r="H4858" s="6"/>
      <c r="I4858" s="6"/>
      <c r="J4858" s="6"/>
      <c r="K4858" s="6"/>
      <c r="L4858" s="6"/>
      <c r="M4858" s="6"/>
      <c r="N4858" s="6"/>
      <c r="O4858" s="6"/>
      <c r="P4858" s="6"/>
      <c r="Q4858" s="6"/>
      <c r="R4858" s="6"/>
      <c r="S4858" s="6"/>
      <c r="T4858" s="6"/>
    </row>
    <row r="4859" spans="6:20" x14ac:dyDescent="0.2">
      <c r="F4859" s="6"/>
      <c r="G4859" s="6"/>
      <c r="H4859" s="6"/>
      <c r="I4859" s="6"/>
      <c r="J4859" s="6"/>
      <c r="K4859" s="6"/>
      <c r="L4859" s="6"/>
      <c r="M4859" s="6"/>
      <c r="N4859" s="6"/>
      <c r="O4859" s="6"/>
      <c r="P4859" s="6"/>
      <c r="Q4859" s="6"/>
      <c r="R4859" s="6"/>
      <c r="S4859" s="6"/>
      <c r="T4859" s="6"/>
    </row>
    <row r="4860" spans="6:20" x14ac:dyDescent="0.2">
      <c r="F4860" s="6"/>
      <c r="G4860" s="6"/>
      <c r="H4860" s="6"/>
      <c r="I4860" s="6"/>
      <c r="J4860" s="6"/>
      <c r="K4860" s="6"/>
      <c r="L4860" s="6"/>
      <c r="M4860" s="6"/>
      <c r="N4860" s="6"/>
      <c r="O4860" s="6"/>
      <c r="P4860" s="6"/>
      <c r="Q4860" s="6"/>
      <c r="R4860" s="6"/>
      <c r="S4860" s="6"/>
      <c r="T4860" s="6"/>
    </row>
    <row r="4861" spans="6:20" x14ac:dyDescent="0.2">
      <c r="F4861" s="6"/>
      <c r="G4861" s="6"/>
      <c r="H4861" s="6"/>
      <c r="I4861" s="6"/>
      <c r="J4861" s="6"/>
      <c r="K4861" s="6"/>
      <c r="L4861" s="6"/>
      <c r="M4861" s="6"/>
      <c r="N4861" s="6"/>
      <c r="O4861" s="6"/>
      <c r="P4861" s="6"/>
      <c r="Q4861" s="6"/>
      <c r="R4861" s="6"/>
      <c r="S4861" s="6"/>
      <c r="T4861" s="6"/>
    </row>
    <row r="4862" spans="6:20" x14ac:dyDescent="0.2">
      <c r="F4862" s="6"/>
      <c r="G4862" s="6"/>
      <c r="H4862" s="6"/>
      <c r="I4862" s="6"/>
      <c r="J4862" s="6"/>
      <c r="K4862" s="6"/>
      <c r="L4862" s="6"/>
      <c r="M4862" s="6"/>
      <c r="N4862" s="6"/>
      <c r="O4862" s="6"/>
      <c r="P4862" s="6"/>
      <c r="Q4862" s="6"/>
      <c r="R4862" s="6"/>
      <c r="S4862" s="6"/>
      <c r="T4862" s="6"/>
    </row>
    <row r="4863" spans="6:20" x14ac:dyDescent="0.2">
      <c r="F4863" s="6"/>
      <c r="G4863" s="6"/>
      <c r="H4863" s="6"/>
      <c r="I4863" s="6"/>
      <c r="J4863" s="6"/>
      <c r="K4863" s="6"/>
      <c r="L4863" s="6"/>
      <c r="M4863" s="6"/>
      <c r="N4863" s="6"/>
      <c r="O4863" s="6"/>
      <c r="P4863" s="6"/>
      <c r="Q4863" s="6"/>
      <c r="R4863" s="6"/>
      <c r="S4863" s="6"/>
      <c r="T4863" s="6"/>
    </row>
    <row r="4864" spans="6:20" x14ac:dyDescent="0.2">
      <c r="F4864" s="6"/>
      <c r="G4864" s="6"/>
      <c r="H4864" s="6"/>
      <c r="I4864" s="6"/>
      <c r="J4864" s="6"/>
      <c r="K4864" s="6"/>
      <c r="L4864" s="6"/>
      <c r="M4864" s="6"/>
      <c r="N4864" s="6"/>
      <c r="O4864" s="6"/>
      <c r="P4864" s="6"/>
      <c r="Q4864" s="6"/>
      <c r="R4864" s="6"/>
      <c r="S4864" s="6"/>
      <c r="T4864" s="6"/>
    </row>
    <row r="4865" spans="6:20" x14ac:dyDescent="0.2">
      <c r="F4865" s="6"/>
      <c r="G4865" s="6"/>
      <c r="H4865" s="6"/>
      <c r="I4865" s="6"/>
      <c r="J4865" s="6"/>
      <c r="K4865" s="6"/>
      <c r="L4865" s="6"/>
      <c r="M4865" s="6"/>
      <c r="N4865" s="6"/>
      <c r="O4865" s="6"/>
      <c r="P4865" s="6"/>
      <c r="Q4865" s="6"/>
      <c r="R4865" s="6"/>
      <c r="S4865" s="6"/>
      <c r="T4865" s="6"/>
    </row>
    <row r="4866" spans="6:20" x14ac:dyDescent="0.2">
      <c r="F4866" s="6"/>
      <c r="G4866" s="6"/>
      <c r="H4866" s="6"/>
      <c r="I4866" s="6"/>
      <c r="J4866" s="6"/>
      <c r="K4866" s="6"/>
      <c r="L4866" s="6"/>
      <c r="M4866" s="6"/>
      <c r="N4866" s="6"/>
      <c r="O4866" s="6"/>
      <c r="P4866" s="6"/>
      <c r="Q4866" s="6"/>
      <c r="R4866" s="6"/>
      <c r="S4866" s="6"/>
      <c r="T4866" s="6"/>
    </row>
    <row r="4867" spans="6:20" x14ac:dyDescent="0.2">
      <c r="F4867" s="6"/>
      <c r="G4867" s="6"/>
      <c r="H4867" s="6"/>
      <c r="I4867" s="6"/>
      <c r="J4867" s="6"/>
      <c r="K4867" s="6"/>
      <c r="L4867" s="6"/>
      <c r="M4867" s="6"/>
      <c r="N4867" s="6"/>
      <c r="O4867" s="6"/>
      <c r="P4867" s="6"/>
      <c r="Q4867" s="6"/>
      <c r="R4867" s="6"/>
      <c r="S4867" s="6"/>
      <c r="T4867" s="6"/>
    </row>
    <row r="4868" spans="6:20" x14ac:dyDescent="0.2">
      <c r="F4868" s="6"/>
      <c r="G4868" s="6"/>
      <c r="H4868" s="6"/>
      <c r="I4868" s="6"/>
      <c r="J4868" s="6"/>
      <c r="K4868" s="6"/>
      <c r="L4868" s="6"/>
      <c r="M4868" s="6"/>
      <c r="N4868" s="6"/>
      <c r="O4868" s="6"/>
      <c r="P4868" s="6"/>
      <c r="Q4868" s="6"/>
      <c r="R4868" s="6"/>
      <c r="S4868" s="6"/>
      <c r="T4868" s="6"/>
    </row>
    <row r="4869" spans="6:20" x14ac:dyDescent="0.2">
      <c r="F4869" s="6"/>
      <c r="G4869" s="6"/>
      <c r="H4869" s="6"/>
      <c r="I4869" s="6"/>
      <c r="J4869" s="6"/>
      <c r="K4869" s="6"/>
      <c r="L4869" s="6"/>
      <c r="M4869" s="6"/>
      <c r="N4869" s="6"/>
      <c r="O4869" s="6"/>
      <c r="P4869" s="6"/>
      <c r="Q4869" s="6"/>
      <c r="R4869" s="6"/>
      <c r="S4869" s="6"/>
      <c r="T4869" s="6"/>
    </row>
    <row r="4870" spans="6:20" x14ac:dyDescent="0.2">
      <c r="F4870" s="6"/>
      <c r="G4870" s="6"/>
      <c r="H4870" s="6"/>
      <c r="I4870" s="6"/>
      <c r="J4870" s="6"/>
      <c r="K4870" s="6"/>
      <c r="L4870" s="6"/>
      <c r="M4870" s="6"/>
      <c r="N4870" s="6"/>
      <c r="O4870" s="6"/>
      <c r="P4870" s="6"/>
      <c r="Q4870" s="6"/>
      <c r="R4870" s="6"/>
      <c r="S4870" s="6"/>
      <c r="T4870" s="6"/>
    </row>
    <row r="4871" spans="6:20" x14ac:dyDescent="0.2">
      <c r="F4871" s="6"/>
      <c r="G4871" s="6"/>
      <c r="H4871" s="6"/>
      <c r="I4871" s="6"/>
      <c r="J4871" s="6"/>
      <c r="K4871" s="6"/>
      <c r="L4871" s="6"/>
      <c r="M4871" s="6"/>
      <c r="N4871" s="6"/>
      <c r="O4871" s="6"/>
      <c r="P4871" s="6"/>
      <c r="Q4871" s="6"/>
      <c r="R4871" s="6"/>
      <c r="S4871" s="6"/>
      <c r="T4871" s="6"/>
    </row>
    <row r="4872" spans="6:20" x14ac:dyDescent="0.2">
      <c r="F4872" s="6"/>
      <c r="G4872" s="6"/>
      <c r="H4872" s="6"/>
      <c r="I4872" s="6"/>
      <c r="J4872" s="6"/>
      <c r="K4872" s="6"/>
      <c r="L4872" s="6"/>
      <c r="M4872" s="6"/>
      <c r="N4872" s="6"/>
      <c r="O4872" s="6"/>
      <c r="P4872" s="6"/>
      <c r="Q4872" s="6"/>
      <c r="R4872" s="6"/>
      <c r="S4872" s="6"/>
      <c r="T4872" s="6"/>
    </row>
    <row r="4873" spans="6:20" x14ac:dyDescent="0.2">
      <c r="F4873" s="6"/>
      <c r="G4873" s="6"/>
      <c r="H4873" s="6"/>
      <c r="I4873" s="6"/>
      <c r="J4873" s="6"/>
      <c r="K4873" s="6"/>
      <c r="L4873" s="6"/>
      <c r="M4873" s="6"/>
      <c r="N4873" s="6"/>
      <c r="O4873" s="6"/>
      <c r="P4873" s="6"/>
      <c r="Q4873" s="6"/>
      <c r="R4873" s="6"/>
      <c r="S4873" s="6"/>
      <c r="T4873" s="6"/>
    </row>
    <row r="4874" spans="6:20" x14ac:dyDescent="0.2">
      <c r="F4874" s="6"/>
      <c r="G4874" s="6"/>
      <c r="H4874" s="6"/>
      <c r="I4874" s="6"/>
      <c r="J4874" s="6"/>
      <c r="K4874" s="6"/>
      <c r="L4874" s="6"/>
      <c r="M4874" s="6"/>
      <c r="N4874" s="6"/>
      <c r="O4874" s="6"/>
      <c r="P4874" s="6"/>
      <c r="Q4874" s="6"/>
      <c r="R4874" s="6"/>
      <c r="S4874" s="6"/>
      <c r="T4874" s="6"/>
    </row>
    <row r="4875" spans="6:20" x14ac:dyDescent="0.2">
      <c r="F4875" s="6"/>
      <c r="G4875" s="6"/>
      <c r="H4875" s="6"/>
      <c r="I4875" s="6"/>
      <c r="J4875" s="6"/>
      <c r="K4875" s="6"/>
      <c r="L4875" s="6"/>
      <c r="M4875" s="6"/>
      <c r="N4875" s="6"/>
      <c r="O4875" s="6"/>
      <c r="P4875" s="6"/>
      <c r="Q4875" s="6"/>
      <c r="R4875" s="6"/>
      <c r="S4875" s="6"/>
      <c r="T4875" s="6"/>
    </row>
    <row r="4876" spans="6:20" x14ac:dyDescent="0.2">
      <c r="F4876" s="6"/>
      <c r="G4876" s="6"/>
      <c r="H4876" s="6"/>
      <c r="I4876" s="6"/>
      <c r="J4876" s="6"/>
      <c r="K4876" s="6"/>
      <c r="L4876" s="6"/>
      <c r="M4876" s="6"/>
      <c r="N4876" s="6"/>
      <c r="O4876" s="6"/>
      <c r="P4876" s="6"/>
      <c r="Q4876" s="6"/>
      <c r="R4876" s="6"/>
      <c r="S4876" s="6"/>
      <c r="T4876" s="6"/>
    </row>
    <row r="4877" spans="6:20" x14ac:dyDescent="0.2">
      <c r="F4877" s="6"/>
      <c r="G4877" s="6"/>
      <c r="H4877" s="6"/>
      <c r="I4877" s="6"/>
      <c r="J4877" s="6"/>
      <c r="K4877" s="6"/>
      <c r="L4877" s="6"/>
      <c r="M4877" s="6"/>
      <c r="N4877" s="6"/>
      <c r="O4877" s="6"/>
      <c r="P4877" s="6"/>
      <c r="Q4877" s="6"/>
      <c r="R4877" s="6"/>
      <c r="S4877" s="6"/>
      <c r="T4877" s="6"/>
    </row>
    <row r="4878" spans="6:20" x14ac:dyDescent="0.2">
      <c r="F4878" s="6"/>
      <c r="G4878" s="6"/>
      <c r="H4878" s="6"/>
      <c r="I4878" s="6"/>
      <c r="J4878" s="6"/>
      <c r="K4878" s="6"/>
      <c r="L4878" s="6"/>
      <c r="M4878" s="6"/>
      <c r="N4878" s="6"/>
      <c r="O4878" s="6"/>
      <c r="P4878" s="6"/>
      <c r="Q4878" s="6"/>
      <c r="R4878" s="6"/>
      <c r="S4878" s="6"/>
      <c r="T4878" s="6"/>
    </row>
    <row r="4879" spans="6:20" x14ac:dyDescent="0.2">
      <c r="F4879" s="6"/>
      <c r="G4879" s="6"/>
      <c r="H4879" s="6"/>
      <c r="I4879" s="6"/>
      <c r="J4879" s="6"/>
      <c r="K4879" s="6"/>
      <c r="L4879" s="6"/>
      <c r="M4879" s="6"/>
      <c r="N4879" s="6"/>
      <c r="O4879" s="6"/>
      <c r="P4879" s="6"/>
      <c r="Q4879" s="6"/>
      <c r="R4879" s="6"/>
      <c r="S4879" s="6"/>
      <c r="T4879" s="6"/>
    </row>
    <row r="4880" spans="6:20" x14ac:dyDescent="0.2">
      <c r="F4880" s="6"/>
      <c r="G4880" s="6"/>
      <c r="H4880" s="6"/>
      <c r="I4880" s="6"/>
      <c r="J4880" s="6"/>
      <c r="K4880" s="6"/>
      <c r="L4880" s="6"/>
      <c r="M4880" s="6"/>
      <c r="N4880" s="6"/>
      <c r="O4880" s="6"/>
      <c r="P4880" s="6"/>
      <c r="Q4880" s="6"/>
      <c r="R4880" s="6"/>
      <c r="S4880" s="6"/>
      <c r="T4880" s="6"/>
    </row>
    <row r="4881" spans="6:20" x14ac:dyDescent="0.2">
      <c r="F4881" s="6"/>
      <c r="G4881" s="6"/>
      <c r="H4881" s="6"/>
      <c r="I4881" s="6"/>
      <c r="J4881" s="6"/>
      <c r="K4881" s="6"/>
      <c r="L4881" s="6"/>
      <c r="M4881" s="6"/>
      <c r="N4881" s="6"/>
      <c r="O4881" s="6"/>
      <c r="P4881" s="6"/>
      <c r="Q4881" s="6"/>
      <c r="R4881" s="6"/>
      <c r="S4881" s="6"/>
      <c r="T4881" s="6"/>
    </row>
    <row r="4882" spans="6:20" x14ac:dyDescent="0.2">
      <c r="F4882" s="6"/>
      <c r="G4882" s="6"/>
      <c r="H4882" s="6"/>
      <c r="I4882" s="6"/>
      <c r="J4882" s="6"/>
      <c r="K4882" s="6"/>
      <c r="L4882" s="6"/>
      <c r="M4882" s="6"/>
      <c r="N4882" s="6"/>
      <c r="O4882" s="6"/>
      <c r="P4882" s="6"/>
      <c r="Q4882" s="6"/>
      <c r="R4882" s="6"/>
      <c r="S4882" s="6"/>
      <c r="T4882" s="6"/>
    </row>
    <row r="4883" spans="6:20" x14ac:dyDescent="0.2">
      <c r="F4883" s="6"/>
      <c r="G4883" s="6"/>
      <c r="H4883" s="6"/>
      <c r="I4883" s="6"/>
      <c r="J4883" s="6"/>
      <c r="K4883" s="6"/>
      <c r="L4883" s="6"/>
      <c r="M4883" s="6"/>
      <c r="N4883" s="6"/>
      <c r="O4883" s="6"/>
      <c r="P4883" s="6"/>
      <c r="Q4883" s="6"/>
      <c r="R4883" s="6"/>
      <c r="S4883" s="6"/>
      <c r="T4883" s="6"/>
    </row>
    <row r="4884" spans="6:20" x14ac:dyDescent="0.2">
      <c r="F4884" s="6"/>
      <c r="G4884" s="6"/>
      <c r="H4884" s="6"/>
      <c r="I4884" s="6"/>
      <c r="J4884" s="6"/>
      <c r="K4884" s="6"/>
      <c r="L4884" s="6"/>
      <c r="M4884" s="6"/>
      <c r="N4884" s="6"/>
      <c r="O4884" s="6"/>
      <c r="P4884" s="6"/>
      <c r="Q4884" s="6"/>
      <c r="R4884" s="6"/>
      <c r="S4884" s="6"/>
      <c r="T4884" s="6"/>
    </row>
    <row r="4885" spans="6:20" x14ac:dyDescent="0.2">
      <c r="F4885" s="6"/>
      <c r="G4885" s="6"/>
      <c r="H4885" s="6"/>
      <c r="I4885" s="6"/>
      <c r="J4885" s="6"/>
      <c r="K4885" s="6"/>
      <c r="L4885" s="6"/>
      <c r="M4885" s="6"/>
      <c r="N4885" s="6"/>
      <c r="O4885" s="6"/>
      <c r="P4885" s="6"/>
      <c r="Q4885" s="6"/>
      <c r="R4885" s="6"/>
      <c r="S4885" s="6"/>
      <c r="T4885" s="6"/>
    </row>
    <row r="4886" spans="6:20" x14ac:dyDescent="0.2">
      <c r="F4886" s="6"/>
      <c r="G4886" s="6"/>
      <c r="H4886" s="6"/>
      <c r="I4886" s="6"/>
      <c r="J4886" s="6"/>
      <c r="K4886" s="6"/>
      <c r="L4886" s="6"/>
      <c r="M4886" s="6"/>
      <c r="N4886" s="6"/>
      <c r="O4886" s="6"/>
      <c r="P4886" s="6"/>
      <c r="Q4886" s="6"/>
      <c r="R4886" s="6"/>
      <c r="S4886" s="6"/>
      <c r="T4886" s="6"/>
    </row>
    <row r="4887" spans="6:20" x14ac:dyDescent="0.2">
      <c r="F4887" s="6"/>
      <c r="G4887" s="6"/>
      <c r="H4887" s="6"/>
      <c r="I4887" s="6"/>
      <c r="J4887" s="6"/>
      <c r="K4887" s="6"/>
      <c r="L4887" s="6"/>
      <c r="M4887" s="6"/>
      <c r="N4887" s="6"/>
      <c r="O4887" s="6"/>
      <c r="P4887" s="6"/>
      <c r="Q4887" s="6"/>
      <c r="R4887" s="6"/>
      <c r="S4887" s="6"/>
      <c r="T4887" s="6"/>
    </row>
    <row r="4888" spans="6:20" x14ac:dyDescent="0.2">
      <c r="F4888" s="6"/>
      <c r="G4888" s="6"/>
      <c r="H4888" s="6"/>
      <c r="I4888" s="6"/>
      <c r="J4888" s="6"/>
      <c r="K4888" s="6"/>
      <c r="L4888" s="6"/>
      <c r="M4888" s="6"/>
      <c r="N4888" s="6"/>
      <c r="O4888" s="6"/>
      <c r="P4888" s="6"/>
      <c r="Q4888" s="6"/>
      <c r="R4888" s="6"/>
      <c r="S4888" s="6"/>
      <c r="T4888" s="6"/>
    </row>
    <row r="4889" spans="6:20" x14ac:dyDescent="0.2">
      <c r="F4889" s="6"/>
      <c r="G4889" s="6"/>
      <c r="H4889" s="6"/>
      <c r="I4889" s="6"/>
      <c r="J4889" s="6"/>
      <c r="K4889" s="6"/>
      <c r="L4889" s="6"/>
      <c r="M4889" s="6"/>
      <c r="N4889" s="6"/>
      <c r="O4889" s="6"/>
      <c r="P4889" s="6"/>
      <c r="Q4889" s="6"/>
      <c r="R4889" s="6"/>
      <c r="S4889" s="6"/>
      <c r="T4889" s="6"/>
    </row>
    <row r="4890" spans="6:20" x14ac:dyDescent="0.2">
      <c r="F4890" s="6"/>
      <c r="G4890" s="6"/>
      <c r="H4890" s="6"/>
      <c r="I4890" s="6"/>
      <c r="J4890" s="6"/>
      <c r="K4890" s="6"/>
      <c r="L4890" s="6"/>
      <c r="M4890" s="6"/>
      <c r="N4890" s="6"/>
      <c r="O4890" s="6"/>
      <c r="P4890" s="6"/>
      <c r="Q4890" s="6"/>
      <c r="R4890" s="6"/>
      <c r="S4890" s="6"/>
      <c r="T4890" s="6"/>
    </row>
    <row r="4891" spans="6:20" x14ac:dyDescent="0.2">
      <c r="F4891" s="6"/>
      <c r="G4891" s="6"/>
      <c r="H4891" s="6"/>
      <c r="I4891" s="6"/>
      <c r="J4891" s="6"/>
      <c r="K4891" s="6"/>
      <c r="L4891" s="6"/>
      <c r="M4891" s="6"/>
      <c r="N4891" s="6"/>
      <c r="O4891" s="6"/>
      <c r="P4891" s="6"/>
      <c r="Q4891" s="6"/>
      <c r="R4891" s="6"/>
      <c r="S4891" s="6"/>
      <c r="T4891" s="6"/>
    </row>
    <row r="4892" spans="6:20" x14ac:dyDescent="0.2">
      <c r="F4892" s="6"/>
      <c r="G4892" s="6"/>
      <c r="H4892" s="6"/>
      <c r="I4892" s="6"/>
      <c r="J4892" s="6"/>
      <c r="K4892" s="6"/>
      <c r="L4892" s="6"/>
      <c r="M4892" s="6"/>
      <c r="N4892" s="6"/>
      <c r="O4892" s="6"/>
      <c r="P4892" s="6"/>
      <c r="Q4892" s="6"/>
      <c r="R4892" s="6"/>
      <c r="S4892" s="6"/>
      <c r="T4892" s="6"/>
    </row>
    <row r="4893" spans="6:20" x14ac:dyDescent="0.2">
      <c r="F4893" s="6"/>
      <c r="G4893" s="6"/>
      <c r="H4893" s="6"/>
      <c r="I4893" s="6"/>
      <c r="J4893" s="6"/>
      <c r="K4893" s="6"/>
      <c r="L4893" s="6"/>
      <c r="M4893" s="6"/>
      <c r="N4893" s="6"/>
      <c r="O4893" s="6"/>
      <c r="P4893" s="6"/>
      <c r="Q4893" s="6"/>
      <c r="R4893" s="6"/>
      <c r="S4893" s="6"/>
      <c r="T4893" s="6"/>
    </row>
    <row r="4894" spans="6:20" x14ac:dyDescent="0.2">
      <c r="F4894" s="6"/>
      <c r="G4894" s="6"/>
      <c r="H4894" s="6"/>
      <c r="I4894" s="6"/>
      <c r="J4894" s="6"/>
      <c r="K4894" s="6"/>
      <c r="L4894" s="6"/>
      <c r="M4894" s="6"/>
      <c r="N4894" s="6"/>
      <c r="O4894" s="6"/>
      <c r="P4894" s="6"/>
      <c r="Q4894" s="6"/>
      <c r="R4894" s="6"/>
      <c r="S4894" s="6"/>
      <c r="T4894" s="6"/>
    </row>
    <row r="4895" spans="6:20" x14ac:dyDescent="0.2">
      <c r="F4895" s="6"/>
      <c r="G4895" s="6"/>
      <c r="H4895" s="6"/>
      <c r="I4895" s="6"/>
      <c r="J4895" s="6"/>
      <c r="K4895" s="6"/>
      <c r="L4895" s="6"/>
      <c r="M4895" s="6"/>
      <c r="N4895" s="6"/>
      <c r="O4895" s="6"/>
      <c r="P4895" s="6"/>
      <c r="Q4895" s="6"/>
      <c r="R4895" s="6"/>
      <c r="S4895" s="6"/>
      <c r="T4895" s="6"/>
    </row>
    <row r="4896" spans="6:20" x14ac:dyDescent="0.2">
      <c r="F4896" s="6"/>
      <c r="G4896" s="6"/>
      <c r="H4896" s="6"/>
      <c r="I4896" s="6"/>
      <c r="J4896" s="6"/>
      <c r="K4896" s="6"/>
      <c r="L4896" s="6"/>
      <c r="M4896" s="6"/>
      <c r="N4896" s="6"/>
      <c r="O4896" s="6"/>
      <c r="P4896" s="6"/>
      <c r="Q4896" s="6"/>
      <c r="R4896" s="6"/>
      <c r="S4896" s="6"/>
      <c r="T4896" s="6"/>
    </row>
    <row r="4897" spans="6:20" x14ac:dyDescent="0.2">
      <c r="F4897" s="6"/>
      <c r="G4897" s="6"/>
      <c r="H4897" s="6"/>
      <c r="I4897" s="6"/>
      <c r="J4897" s="6"/>
      <c r="K4897" s="6"/>
      <c r="L4897" s="6"/>
      <c r="M4897" s="6"/>
      <c r="N4897" s="6"/>
      <c r="O4897" s="6"/>
      <c r="P4897" s="6"/>
      <c r="Q4897" s="6"/>
      <c r="R4897" s="6"/>
      <c r="S4897" s="6"/>
      <c r="T4897" s="6"/>
    </row>
    <row r="4898" spans="6:20" x14ac:dyDescent="0.2">
      <c r="F4898" s="6"/>
      <c r="G4898" s="6"/>
      <c r="H4898" s="6"/>
      <c r="I4898" s="6"/>
      <c r="J4898" s="6"/>
      <c r="K4898" s="6"/>
      <c r="L4898" s="6"/>
      <c r="M4898" s="6"/>
      <c r="N4898" s="6"/>
      <c r="O4898" s="6"/>
      <c r="P4898" s="6"/>
      <c r="Q4898" s="6"/>
      <c r="R4898" s="6"/>
      <c r="S4898" s="6"/>
      <c r="T4898" s="6"/>
    </row>
    <row r="4899" spans="6:20" x14ac:dyDescent="0.2">
      <c r="F4899" s="6"/>
      <c r="G4899" s="6"/>
      <c r="H4899" s="6"/>
      <c r="I4899" s="6"/>
      <c r="J4899" s="6"/>
      <c r="K4899" s="6"/>
      <c r="L4899" s="6"/>
      <c r="M4899" s="6"/>
      <c r="N4899" s="6"/>
      <c r="O4899" s="6"/>
      <c r="P4899" s="6"/>
      <c r="Q4899" s="6"/>
      <c r="R4899" s="6"/>
      <c r="S4899" s="6"/>
      <c r="T4899" s="6"/>
    </row>
    <row r="4900" spans="6:20" x14ac:dyDescent="0.2">
      <c r="F4900" s="6"/>
      <c r="G4900" s="6"/>
      <c r="H4900" s="6"/>
      <c r="I4900" s="6"/>
      <c r="J4900" s="6"/>
      <c r="K4900" s="6"/>
      <c r="L4900" s="6"/>
      <c r="M4900" s="6"/>
      <c r="N4900" s="6"/>
      <c r="O4900" s="6"/>
      <c r="P4900" s="6"/>
      <c r="Q4900" s="6"/>
      <c r="R4900" s="6"/>
      <c r="S4900" s="6"/>
      <c r="T4900" s="6"/>
    </row>
    <row r="4901" spans="6:20" x14ac:dyDescent="0.2">
      <c r="F4901" s="6"/>
      <c r="G4901" s="6"/>
      <c r="H4901" s="6"/>
      <c r="I4901" s="6"/>
      <c r="J4901" s="6"/>
      <c r="K4901" s="6"/>
      <c r="L4901" s="6"/>
      <c r="M4901" s="6"/>
      <c r="N4901" s="6"/>
      <c r="O4901" s="6"/>
      <c r="P4901" s="6"/>
      <c r="Q4901" s="6"/>
      <c r="R4901" s="6"/>
      <c r="S4901" s="6"/>
      <c r="T4901" s="6"/>
    </row>
    <row r="4902" spans="6:20" x14ac:dyDescent="0.2">
      <c r="F4902" s="6"/>
      <c r="G4902" s="6"/>
      <c r="H4902" s="6"/>
      <c r="I4902" s="6"/>
      <c r="J4902" s="6"/>
      <c r="K4902" s="6"/>
      <c r="L4902" s="6"/>
      <c r="M4902" s="6"/>
      <c r="N4902" s="6"/>
      <c r="O4902" s="6"/>
      <c r="P4902" s="6"/>
      <c r="Q4902" s="6"/>
      <c r="R4902" s="6"/>
      <c r="S4902" s="6"/>
      <c r="T4902" s="6"/>
    </row>
    <row r="4903" spans="6:20" x14ac:dyDescent="0.2">
      <c r="F4903" s="6"/>
      <c r="G4903" s="6"/>
      <c r="H4903" s="6"/>
      <c r="I4903" s="6"/>
      <c r="J4903" s="6"/>
      <c r="K4903" s="6"/>
      <c r="L4903" s="6"/>
      <c r="M4903" s="6"/>
      <c r="N4903" s="6"/>
      <c r="O4903" s="6"/>
      <c r="P4903" s="6"/>
      <c r="Q4903" s="6"/>
      <c r="R4903" s="6"/>
      <c r="S4903" s="6"/>
      <c r="T4903" s="6"/>
    </row>
    <row r="4904" spans="6:20" x14ac:dyDescent="0.2">
      <c r="F4904" s="6"/>
      <c r="G4904" s="6"/>
      <c r="H4904" s="6"/>
      <c r="I4904" s="6"/>
      <c r="J4904" s="6"/>
      <c r="K4904" s="6"/>
      <c r="L4904" s="6"/>
      <c r="M4904" s="6"/>
      <c r="N4904" s="6"/>
      <c r="O4904" s="6"/>
      <c r="P4904" s="6"/>
      <c r="Q4904" s="6"/>
      <c r="R4904" s="6"/>
      <c r="S4904" s="6"/>
      <c r="T4904" s="6"/>
    </row>
    <row r="4905" spans="6:20" x14ac:dyDescent="0.2">
      <c r="F4905" s="6"/>
      <c r="G4905" s="6"/>
      <c r="H4905" s="6"/>
      <c r="I4905" s="6"/>
      <c r="J4905" s="6"/>
      <c r="K4905" s="6"/>
      <c r="L4905" s="6"/>
      <c r="M4905" s="6"/>
      <c r="N4905" s="6"/>
      <c r="O4905" s="6"/>
      <c r="P4905" s="6"/>
      <c r="Q4905" s="6"/>
      <c r="R4905" s="6"/>
      <c r="S4905" s="6"/>
      <c r="T4905" s="6"/>
    </row>
    <row r="4906" spans="6:20" x14ac:dyDescent="0.2">
      <c r="F4906" s="6"/>
      <c r="G4906" s="6"/>
      <c r="H4906" s="6"/>
      <c r="I4906" s="6"/>
      <c r="J4906" s="6"/>
      <c r="K4906" s="6"/>
      <c r="L4906" s="6"/>
      <c r="M4906" s="6"/>
      <c r="N4906" s="6"/>
      <c r="O4906" s="6"/>
      <c r="P4906" s="6"/>
      <c r="Q4906" s="6"/>
      <c r="R4906" s="6"/>
      <c r="S4906" s="6"/>
      <c r="T4906" s="6"/>
    </row>
    <row r="4907" spans="6:20" x14ac:dyDescent="0.2">
      <c r="F4907" s="6"/>
      <c r="G4907" s="6"/>
      <c r="H4907" s="6"/>
      <c r="I4907" s="6"/>
      <c r="J4907" s="6"/>
      <c r="K4907" s="6"/>
      <c r="L4907" s="6"/>
      <c r="M4907" s="6"/>
      <c r="N4907" s="6"/>
      <c r="O4907" s="6"/>
      <c r="P4907" s="6"/>
      <c r="Q4907" s="6"/>
      <c r="R4907" s="6"/>
      <c r="S4907" s="6"/>
      <c r="T4907" s="6"/>
    </row>
    <row r="4908" spans="6:20" x14ac:dyDescent="0.2">
      <c r="F4908" s="6"/>
      <c r="G4908" s="6"/>
      <c r="H4908" s="6"/>
      <c r="I4908" s="6"/>
      <c r="J4908" s="6"/>
      <c r="K4908" s="6"/>
      <c r="L4908" s="6"/>
      <c r="M4908" s="6"/>
      <c r="N4908" s="6"/>
      <c r="O4908" s="6"/>
      <c r="P4908" s="6"/>
      <c r="Q4908" s="6"/>
      <c r="R4908" s="6"/>
      <c r="S4908" s="6"/>
      <c r="T4908" s="6"/>
    </row>
    <row r="4909" spans="6:20" x14ac:dyDescent="0.2">
      <c r="F4909" s="6"/>
      <c r="G4909" s="6"/>
      <c r="H4909" s="6"/>
      <c r="I4909" s="6"/>
      <c r="J4909" s="6"/>
      <c r="K4909" s="6"/>
      <c r="L4909" s="6"/>
      <c r="M4909" s="6"/>
      <c r="N4909" s="6"/>
      <c r="O4909" s="6"/>
      <c r="P4909" s="6"/>
      <c r="Q4909" s="6"/>
      <c r="R4909" s="6"/>
      <c r="S4909" s="6"/>
      <c r="T4909" s="6"/>
    </row>
    <row r="4910" spans="6:20" x14ac:dyDescent="0.2">
      <c r="F4910" s="6"/>
      <c r="G4910" s="6"/>
      <c r="H4910" s="6"/>
      <c r="I4910" s="6"/>
      <c r="J4910" s="6"/>
      <c r="K4910" s="6"/>
      <c r="L4910" s="6"/>
      <c r="M4910" s="6"/>
      <c r="N4910" s="6"/>
      <c r="O4910" s="6"/>
      <c r="P4910" s="6"/>
      <c r="Q4910" s="6"/>
      <c r="R4910" s="6"/>
      <c r="S4910" s="6"/>
      <c r="T4910" s="6"/>
    </row>
    <row r="4911" spans="6:20" x14ac:dyDescent="0.2">
      <c r="F4911" s="6"/>
      <c r="G4911" s="6"/>
      <c r="H4911" s="6"/>
      <c r="I4911" s="6"/>
      <c r="J4911" s="6"/>
      <c r="K4911" s="6"/>
      <c r="L4911" s="6"/>
      <c r="M4911" s="6"/>
      <c r="N4911" s="6"/>
      <c r="O4911" s="6"/>
      <c r="P4911" s="6"/>
      <c r="Q4911" s="6"/>
      <c r="R4911" s="6"/>
      <c r="S4911" s="6"/>
      <c r="T4911" s="6"/>
    </row>
    <row r="4912" spans="6:20" x14ac:dyDescent="0.2">
      <c r="F4912" s="6"/>
      <c r="G4912" s="6"/>
      <c r="H4912" s="6"/>
      <c r="I4912" s="6"/>
      <c r="J4912" s="6"/>
      <c r="K4912" s="6"/>
      <c r="L4912" s="6"/>
      <c r="M4912" s="6"/>
      <c r="N4912" s="6"/>
      <c r="O4912" s="6"/>
      <c r="P4912" s="6"/>
      <c r="Q4912" s="6"/>
      <c r="R4912" s="6"/>
      <c r="S4912" s="6"/>
      <c r="T4912" s="6"/>
    </row>
    <row r="4913" spans="6:20" x14ac:dyDescent="0.2">
      <c r="F4913" s="6"/>
      <c r="G4913" s="6"/>
      <c r="H4913" s="6"/>
      <c r="I4913" s="6"/>
      <c r="J4913" s="6"/>
      <c r="K4913" s="6"/>
      <c r="L4913" s="6"/>
      <c r="M4913" s="6"/>
      <c r="N4913" s="6"/>
      <c r="O4913" s="6"/>
      <c r="P4913" s="6"/>
      <c r="Q4913" s="6"/>
      <c r="R4913" s="6"/>
      <c r="S4913" s="6"/>
      <c r="T4913" s="6"/>
    </row>
    <row r="4914" spans="6:20" x14ac:dyDescent="0.2">
      <c r="F4914" s="6"/>
      <c r="G4914" s="6"/>
      <c r="H4914" s="6"/>
      <c r="I4914" s="6"/>
      <c r="J4914" s="6"/>
      <c r="K4914" s="6"/>
      <c r="L4914" s="6"/>
      <c r="M4914" s="6"/>
      <c r="N4914" s="6"/>
      <c r="O4914" s="6"/>
      <c r="P4914" s="6"/>
      <c r="Q4914" s="6"/>
      <c r="R4914" s="6"/>
      <c r="S4914" s="6"/>
      <c r="T4914" s="6"/>
    </row>
    <row r="4915" spans="6:20" x14ac:dyDescent="0.2">
      <c r="F4915" s="6"/>
      <c r="G4915" s="6"/>
      <c r="H4915" s="6"/>
      <c r="I4915" s="6"/>
      <c r="J4915" s="6"/>
      <c r="K4915" s="6"/>
      <c r="L4915" s="6"/>
      <c r="M4915" s="6"/>
      <c r="N4915" s="6"/>
      <c r="O4915" s="6"/>
      <c r="P4915" s="6"/>
      <c r="Q4915" s="6"/>
      <c r="R4915" s="6"/>
      <c r="S4915" s="6"/>
      <c r="T4915" s="6"/>
    </row>
    <row r="4916" spans="6:20" x14ac:dyDescent="0.2">
      <c r="F4916" s="6"/>
      <c r="G4916" s="6"/>
      <c r="H4916" s="6"/>
      <c r="I4916" s="6"/>
      <c r="J4916" s="6"/>
      <c r="K4916" s="6"/>
      <c r="L4916" s="6"/>
      <c r="M4916" s="6"/>
      <c r="N4916" s="6"/>
      <c r="O4916" s="6"/>
      <c r="P4916" s="6"/>
      <c r="Q4916" s="6"/>
      <c r="R4916" s="6"/>
      <c r="S4916" s="6"/>
      <c r="T4916" s="6"/>
    </row>
    <row r="4917" spans="6:20" x14ac:dyDescent="0.2">
      <c r="F4917" s="6"/>
      <c r="G4917" s="6"/>
      <c r="H4917" s="6"/>
      <c r="I4917" s="6"/>
      <c r="J4917" s="6"/>
      <c r="K4917" s="6"/>
      <c r="L4917" s="6"/>
      <c r="M4917" s="6"/>
      <c r="N4917" s="6"/>
      <c r="O4917" s="6"/>
      <c r="P4917" s="6"/>
      <c r="Q4917" s="6"/>
      <c r="R4917" s="6"/>
      <c r="S4917" s="6"/>
      <c r="T4917" s="6"/>
    </row>
    <row r="4918" spans="6:20" x14ac:dyDescent="0.2">
      <c r="F4918" s="6"/>
      <c r="G4918" s="6"/>
      <c r="H4918" s="6"/>
      <c r="I4918" s="6"/>
      <c r="J4918" s="6"/>
      <c r="K4918" s="6"/>
      <c r="L4918" s="6"/>
      <c r="M4918" s="6"/>
      <c r="N4918" s="6"/>
      <c r="O4918" s="6"/>
      <c r="P4918" s="6"/>
      <c r="Q4918" s="6"/>
      <c r="R4918" s="6"/>
      <c r="S4918" s="6"/>
      <c r="T4918" s="6"/>
    </row>
    <row r="4919" spans="6:20" x14ac:dyDescent="0.2">
      <c r="F4919" s="6"/>
      <c r="G4919" s="6"/>
      <c r="H4919" s="6"/>
      <c r="I4919" s="6"/>
      <c r="J4919" s="6"/>
      <c r="K4919" s="6"/>
      <c r="L4919" s="6"/>
      <c r="M4919" s="6"/>
      <c r="N4919" s="6"/>
      <c r="O4919" s="6"/>
      <c r="P4919" s="6"/>
      <c r="Q4919" s="6"/>
      <c r="R4919" s="6"/>
      <c r="S4919" s="6"/>
      <c r="T4919" s="6"/>
    </row>
    <row r="4920" spans="6:20" x14ac:dyDescent="0.2">
      <c r="F4920" s="6"/>
      <c r="G4920" s="6"/>
      <c r="H4920" s="6"/>
      <c r="I4920" s="6"/>
      <c r="J4920" s="6"/>
      <c r="K4920" s="6"/>
      <c r="L4920" s="6"/>
      <c r="M4920" s="6"/>
      <c r="N4920" s="6"/>
      <c r="O4920" s="6"/>
      <c r="P4920" s="6"/>
      <c r="Q4920" s="6"/>
      <c r="R4920" s="6"/>
      <c r="S4920" s="6"/>
      <c r="T4920" s="6"/>
    </row>
    <row r="4921" spans="6:20" x14ac:dyDescent="0.2">
      <c r="F4921" s="6"/>
      <c r="G4921" s="6"/>
      <c r="H4921" s="6"/>
      <c r="I4921" s="6"/>
      <c r="J4921" s="6"/>
      <c r="K4921" s="6"/>
      <c r="L4921" s="6"/>
      <c r="M4921" s="6"/>
      <c r="N4921" s="6"/>
      <c r="O4921" s="6"/>
      <c r="P4921" s="6"/>
      <c r="Q4921" s="6"/>
      <c r="R4921" s="6"/>
      <c r="S4921" s="6"/>
      <c r="T4921" s="6"/>
    </row>
    <row r="4922" spans="6:20" x14ac:dyDescent="0.2">
      <c r="F4922" s="6"/>
      <c r="G4922" s="6"/>
      <c r="H4922" s="6"/>
      <c r="I4922" s="6"/>
      <c r="J4922" s="6"/>
      <c r="K4922" s="6"/>
      <c r="L4922" s="6"/>
      <c r="M4922" s="6"/>
      <c r="N4922" s="6"/>
      <c r="O4922" s="6"/>
      <c r="P4922" s="6"/>
      <c r="Q4922" s="6"/>
      <c r="R4922" s="6"/>
      <c r="S4922" s="6"/>
      <c r="T4922" s="6"/>
    </row>
    <row r="4923" spans="6:20" x14ac:dyDescent="0.2">
      <c r="F4923" s="6"/>
      <c r="G4923" s="6"/>
      <c r="H4923" s="6"/>
      <c r="I4923" s="6"/>
      <c r="J4923" s="6"/>
      <c r="K4923" s="6"/>
      <c r="L4923" s="6"/>
      <c r="M4923" s="6"/>
      <c r="N4923" s="6"/>
      <c r="O4923" s="6"/>
      <c r="P4923" s="6"/>
      <c r="Q4923" s="6"/>
      <c r="R4923" s="6"/>
      <c r="S4923" s="6"/>
      <c r="T4923" s="6"/>
    </row>
    <row r="4924" spans="6:20" x14ac:dyDescent="0.2">
      <c r="F4924" s="6"/>
      <c r="G4924" s="6"/>
      <c r="H4924" s="6"/>
      <c r="I4924" s="6"/>
      <c r="J4924" s="6"/>
      <c r="K4924" s="6"/>
      <c r="L4924" s="6"/>
      <c r="M4924" s="6"/>
      <c r="N4924" s="6"/>
      <c r="O4924" s="6"/>
      <c r="P4924" s="6"/>
      <c r="Q4924" s="6"/>
      <c r="R4924" s="6"/>
      <c r="S4924" s="6"/>
      <c r="T4924" s="6"/>
    </row>
    <row r="4925" spans="6:20" x14ac:dyDescent="0.2">
      <c r="F4925" s="6"/>
      <c r="G4925" s="6"/>
      <c r="H4925" s="6"/>
      <c r="I4925" s="6"/>
      <c r="J4925" s="6"/>
      <c r="K4925" s="6"/>
      <c r="L4925" s="6"/>
      <c r="M4925" s="6"/>
      <c r="N4925" s="6"/>
      <c r="O4925" s="6"/>
      <c r="P4925" s="6"/>
      <c r="Q4925" s="6"/>
      <c r="R4925" s="6"/>
      <c r="S4925" s="6"/>
      <c r="T4925" s="6"/>
    </row>
    <row r="4926" spans="6:20" x14ac:dyDescent="0.2">
      <c r="F4926" s="6"/>
      <c r="G4926" s="6"/>
      <c r="H4926" s="6"/>
      <c r="I4926" s="6"/>
      <c r="J4926" s="6"/>
      <c r="K4926" s="6"/>
      <c r="L4926" s="6"/>
      <c r="M4926" s="6"/>
      <c r="N4926" s="6"/>
      <c r="O4926" s="6"/>
      <c r="P4926" s="6"/>
      <c r="Q4926" s="6"/>
      <c r="R4926" s="6"/>
      <c r="S4926" s="6"/>
      <c r="T4926" s="6"/>
    </row>
    <row r="4927" spans="6:20" x14ac:dyDescent="0.2">
      <c r="F4927" s="6"/>
      <c r="G4927" s="6"/>
      <c r="H4927" s="6"/>
      <c r="I4927" s="6"/>
      <c r="J4927" s="6"/>
      <c r="K4927" s="6"/>
      <c r="L4927" s="6"/>
      <c r="M4927" s="6"/>
      <c r="N4927" s="6"/>
      <c r="O4927" s="6"/>
      <c r="P4927" s="6"/>
      <c r="Q4927" s="6"/>
      <c r="R4927" s="6"/>
      <c r="S4927" s="6"/>
      <c r="T4927" s="6"/>
    </row>
    <row r="4928" spans="6:20" x14ac:dyDescent="0.2">
      <c r="F4928" s="6"/>
      <c r="G4928" s="6"/>
      <c r="H4928" s="6"/>
      <c r="I4928" s="6"/>
      <c r="J4928" s="6"/>
      <c r="K4928" s="6"/>
      <c r="L4928" s="6"/>
      <c r="M4928" s="6"/>
      <c r="N4928" s="6"/>
      <c r="O4928" s="6"/>
      <c r="P4928" s="6"/>
      <c r="Q4928" s="6"/>
      <c r="R4928" s="6"/>
      <c r="S4928" s="6"/>
      <c r="T4928" s="6"/>
    </row>
    <row r="4929" spans="6:20" x14ac:dyDescent="0.2">
      <c r="F4929" s="6"/>
      <c r="G4929" s="6"/>
      <c r="H4929" s="6"/>
      <c r="I4929" s="6"/>
      <c r="J4929" s="6"/>
      <c r="K4929" s="6"/>
      <c r="L4929" s="6"/>
      <c r="M4929" s="6"/>
      <c r="N4929" s="6"/>
      <c r="O4929" s="6"/>
      <c r="P4929" s="6"/>
      <c r="Q4929" s="6"/>
      <c r="R4929" s="6"/>
      <c r="S4929" s="6"/>
      <c r="T4929" s="6"/>
    </row>
    <row r="4930" spans="6:20" x14ac:dyDescent="0.2">
      <c r="F4930" s="6"/>
      <c r="G4930" s="6"/>
      <c r="H4930" s="6"/>
      <c r="I4930" s="6"/>
      <c r="J4930" s="6"/>
      <c r="K4930" s="6"/>
      <c r="L4930" s="6"/>
      <c r="M4930" s="6"/>
      <c r="N4930" s="6"/>
      <c r="O4930" s="6"/>
      <c r="P4930" s="6"/>
      <c r="Q4930" s="6"/>
      <c r="R4930" s="6"/>
      <c r="S4930" s="6"/>
      <c r="T4930" s="6"/>
    </row>
    <row r="4931" spans="6:20" x14ac:dyDescent="0.2">
      <c r="F4931" s="6"/>
      <c r="G4931" s="6"/>
      <c r="H4931" s="6"/>
      <c r="I4931" s="6"/>
      <c r="J4931" s="6"/>
      <c r="K4931" s="6"/>
      <c r="L4931" s="6"/>
      <c r="M4931" s="6"/>
      <c r="N4931" s="6"/>
      <c r="O4931" s="6"/>
      <c r="P4931" s="6"/>
      <c r="Q4931" s="6"/>
      <c r="R4931" s="6"/>
      <c r="S4931" s="6"/>
      <c r="T4931" s="6"/>
    </row>
    <row r="4932" spans="6:20" x14ac:dyDescent="0.2">
      <c r="F4932" s="6"/>
      <c r="G4932" s="6"/>
      <c r="H4932" s="6"/>
      <c r="I4932" s="6"/>
      <c r="J4932" s="6"/>
      <c r="K4932" s="6"/>
      <c r="L4932" s="6"/>
      <c r="M4932" s="6"/>
      <c r="N4932" s="6"/>
      <c r="O4932" s="6"/>
      <c r="P4932" s="6"/>
      <c r="Q4932" s="6"/>
      <c r="R4932" s="6"/>
      <c r="S4932" s="6"/>
      <c r="T4932" s="6"/>
    </row>
    <row r="4933" spans="6:20" x14ac:dyDescent="0.2">
      <c r="F4933" s="6"/>
      <c r="G4933" s="6"/>
      <c r="H4933" s="6"/>
      <c r="I4933" s="6"/>
      <c r="J4933" s="6"/>
      <c r="K4933" s="6"/>
      <c r="L4933" s="6"/>
      <c r="M4933" s="6"/>
      <c r="N4933" s="6"/>
      <c r="O4933" s="6"/>
      <c r="P4933" s="6"/>
      <c r="Q4933" s="6"/>
      <c r="R4933" s="6"/>
      <c r="S4933" s="6"/>
      <c r="T4933" s="6"/>
    </row>
    <row r="4934" spans="6:20" x14ac:dyDescent="0.2">
      <c r="F4934" s="6"/>
      <c r="G4934" s="6"/>
      <c r="H4934" s="6"/>
      <c r="I4934" s="6"/>
      <c r="J4934" s="6"/>
      <c r="K4934" s="6"/>
      <c r="L4934" s="6"/>
      <c r="M4934" s="6"/>
      <c r="N4934" s="6"/>
      <c r="O4934" s="6"/>
      <c r="P4934" s="6"/>
      <c r="Q4934" s="6"/>
      <c r="R4934" s="6"/>
      <c r="S4934" s="6"/>
      <c r="T4934" s="6"/>
    </row>
    <row r="4935" spans="6:20" x14ac:dyDescent="0.2">
      <c r="F4935" s="6"/>
      <c r="G4935" s="6"/>
      <c r="H4935" s="6"/>
      <c r="I4935" s="6"/>
      <c r="J4935" s="6"/>
      <c r="K4935" s="6"/>
      <c r="L4935" s="6"/>
      <c r="M4935" s="6"/>
      <c r="N4935" s="6"/>
      <c r="O4935" s="6"/>
      <c r="P4935" s="6"/>
      <c r="Q4935" s="6"/>
      <c r="R4935" s="6"/>
      <c r="S4935" s="6"/>
      <c r="T4935" s="6"/>
    </row>
    <row r="4936" spans="6:20" x14ac:dyDescent="0.2">
      <c r="F4936" s="6"/>
      <c r="G4936" s="6"/>
      <c r="H4936" s="6"/>
      <c r="I4936" s="6"/>
      <c r="J4936" s="6"/>
      <c r="K4936" s="6"/>
      <c r="L4936" s="6"/>
      <c r="M4936" s="6"/>
      <c r="N4936" s="6"/>
      <c r="O4936" s="6"/>
      <c r="P4936" s="6"/>
      <c r="Q4936" s="6"/>
      <c r="R4936" s="6"/>
      <c r="S4936" s="6"/>
      <c r="T4936" s="6"/>
    </row>
    <row r="4937" spans="6:20" x14ac:dyDescent="0.2">
      <c r="F4937" s="6"/>
      <c r="G4937" s="6"/>
      <c r="H4937" s="6"/>
      <c r="I4937" s="6"/>
      <c r="J4937" s="6"/>
      <c r="K4937" s="6"/>
      <c r="L4937" s="6"/>
      <c r="M4937" s="6"/>
      <c r="N4937" s="6"/>
      <c r="O4937" s="6"/>
      <c r="P4937" s="6"/>
      <c r="Q4937" s="6"/>
      <c r="R4937" s="6"/>
      <c r="S4937" s="6"/>
      <c r="T4937" s="6"/>
    </row>
    <row r="4938" spans="6:20" x14ac:dyDescent="0.2">
      <c r="F4938" s="6"/>
      <c r="G4938" s="6"/>
      <c r="H4938" s="6"/>
      <c r="I4938" s="6"/>
      <c r="J4938" s="6"/>
      <c r="K4938" s="6"/>
      <c r="L4938" s="6"/>
      <c r="M4938" s="6"/>
      <c r="N4938" s="6"/>
      <c r="O4938" s="6"/>
      <c r="P4938" s="6"/>
      <c r="Q4938" s="6"/>
      <c r="R4938" s="6"/>
      <c r="S4938" s="6"/>
      <c r="T4938" s="6"/>
    </row>
    <row r="4939" spans="6:20" x14ac:dyDescent="0.2">
      <c r="F4939" s="6"/>
      <c r="G4939" s="6"/>
      <c r="H4939" s="6"/>
      <c r="I4939" s="6"/>
      <c r="J4939" s="6"/>
      <c r="K4939" s="6"/>
      <c r="L4939" s="6"/>
      <c r="M4939" s="6"/>
      <c r="N4939" s="6"/>
      <c r="O4939" s="6"/>
      <c r="P4939" s="6"/>
      <c r="Q4939" s="6"/>
      <c r="R4939" s="6"/>
      <c r="S4939" s="6"/>
      <c r="T4939" s="6"/>
    </row>
    <row r="4940" spans="6:20" x14ac:dyDescent="0.2">
      <c r="F4940" s="6"/>
      <c r="G4940" s="6"/>
      <c r="H4940" s="6"/>
      <c r="I4940" s="6"/>
      <c r="J4940" s="6"/>
      <c r="K4940" s="6"/>
      <c r="L4940" s="6"/>
      <c r="M4940" s="6"/>
      <c r="N4940" s="6"/>
      <c r="O4940" s="6"/>
      <c r="P4940" s="6"/>
      <c r="Q4940" s="6"/>
      <c r="R4940" s="6"/>
      <c r="S4940" s="6"/>
      <c r="T4940" s="6"/>
    </row>
    <row r="4941" spans="6:20" x14ac:dyDescent="0.2">
      <c r="F4941" s="6"/>
      <c r="G4941" s="6"/>
      <c r="H4941" s="6"/>
      <c r="I4941" s="6"/>
      <c r="J4941" s="6"/>
      <c r="K4941" s="6"/>
      <c r="L4941" s="6"/>
      <c r="M4941" s="6"/>
      <c r="N4941" s="6"/>
      <c r="O4941" s="6"/>
      <c r="P4941" s="6"/>
      <c r="Q4941" s="6"/>
      <c r="R4941" s="6"/>
      <c r="S4941" s="6"/>
      <c r="T4941" s="6"/>
    </row>
    <row r="4942" spans="6:20" x14ac:dyDescent="0.2">
      <c r="F4942" s="6"/>
      <c r="G4942" s="6"/>
      <c r="H4942" s="6"/>
      <c r="I4942" s="6"/>
      <c r="J4942" s="6"/>
      <c r="K4942" s="6"/>
      <c r="L4942" s="6"/>
      <c r="M4942" s="6"/>
      <c r="N4942" s="6"/>
      <c r="O4942" s="6"/>
      <c r="P4942" s="6"/>
      <c r="Q4942" s="6"/>
      <c r="R4942" s="6"/>
      <c r="S4942" s="6"/>
      <c r="T4942" s="6"/>
    </row>
    <row r="4943" spans="6:20" x14ac:dyDescent="0.2">
      <c r="F4943" s="6"/>
      <c r="G4943" s="6"/>
      <c r="H4943" s="6"/>
      <c r="I4943" s="6"/>
      <c r="J4943" s="6"/>
      <c r="K4943" s="6"/>
      <c r="L4943" s="6"/>
      <c r="M4943" s="6"/>
      <c r="N4943" s="6"/>
      <c r="O4943" s="6"/>
      <c r="P4943" s="6"/>
      <c r="Q4943" s="6"/>
      <c r="R4943" s="6"/>
      <c r="S4943" s="6"/>
      <c r="T4943" s="6"/>
    </row>
    <row r="4944" spans="6:20" x14ac:dyDescent="0.2">
      <c r="F4944" s="6"/>
      <c r="G4944" s="6"/>
      <c r="H4944" s="6"/>
      <c r="I4944" s="6"/>
      <c r="J4944" s="6"/>
      <c r="K4944" s="6"/>
      <c r="L4944" s="6"/>
      <c r="M4944" s="6"/>
      <c r="N4944" s="6"/>
      <c r="O4944" s="6"/>
      <c r="P4944" s="6"/>
      <c r="Q4944" s="6"/>
      <c r="R4944" s="6"/>
      <c r="S4944" s="6"/>
      <c r="T4944" s="6"/>
    </row>
    <row r="4945" spans="6:20" x14ac:dyDescent="0.2">
      <c r="F4945" s="6"/>
      <c r="G4945" s="6"/>
      <c r="H4945" s="6"/>
      <c r="I4945" s="6"/>
      <c r="J4945" s="6"/>
      <c r="K4945" s="6"/>
      <c r="L4945" s="6"/>
      <c r="M4945" s="6"/>
      <c r="N4945" s="6"/>
      <c r="O4945" s="6"/>
      <c r="P4945" s="6"/>
      <c r="Q4945" s="6"/>
      <c r="R4945" s="6"/>
      <c r="S4945" s="6"/>
      <c r="T4945" s="6"/>
    </row>
    <row r="4946" spans="6:20" x14ac:dyDescent="0.2">
      <c r="F4946" s="6"/>
      <c r="G4946" s="6"/>
      <c r="H4946" s="6"/>
      <c r="I4946" s="6"/>
      <c r="J4946" s="6"/>
      <c r="K4946" s="6"/>
      <c r="L4946" s="6"/>
      <c r="M4946" s="6"/>
      <c r="N4946" s="6"/>
      <c r="O4946" s="6"/>
      <c r="P4946" s="6"/>
      <c r="Q4946" s="6"/>
      <c r="R4946" s="6"/>
      <c r="S4946" s="6"/>
      <c r="T4946" s="6"/>
    </row>
    <row r="4947" spans="6:20" x14ac:dyDescent="0.2">
      <c r="F4947" s="6"/>
      <c r="G4947" s="6"/>
      <c r="H4947" s="6"/>
      <c r="I4947" s="6"/>
      <c r="J4947" s="6"/>
      <c r="K4947" s="6"/>
      <c r="L4947" s="6"/>
      <c r="M4947" s="6"/>
      <c r="N4947" s="6"/>
      <c r="O4947" s="6"/>
      <c r="P4947" s="6"/>
      <c r="Q4947" s="6"/>
      <c r="R4947" s="6"/>
      <c r="S4947" s="6"/>
      <c r="T4947" s="6"/>
    </row>
    <row r="4948" spans="6:20" x14ac:dyDescent="0.2">
      <c r="F4948" s="6"/>
      <c r="G4948" s="6"/>
      <c r="H4948" s="6"/>
      <c r="I4948" s="6"/>
      <c r="J4948" s="6"/>
      <c r="K4948" s="6"/>
      <c r="L4948" s="6"/>
      <c r="M4948" s="6"/>
      <c r="N4948" s="6"/>
      <c r="O4948" s="6"/>
      <c r="P4948" s="6"/>
      <c r="Q4948" s="6"/>
      <c r="R4948" s="6"/>
      <c r="S4948" s="6"/>
      <c r="T4948" s="6"/>
    </row>
    <row r="4949" spans="6:20" x14ac:dyDescent="0.2">
      <c r="F4949" s="6"/>
      <c r="G4949" s="6"/>
      <c r="H4949" s="6"/>
      <c r="I4949" s="6"/>
      <c r="J4949" s="6"/>
      <c r="K4949" s="6"/>
      <c r="L4949" s="6"/>
      <c r="M4949" s="6"/>
      <c r="N4949" s="6"/>
      <c r="O4949" s="6"/>
      <c r="P4949" s="6"/>
      <c r="Q4949" s="6"/>
      <c r="R4949" s="6"/>
      <c r="S4949" s="6"/>
      <c r="T4949" s="6"/>
    </row>
    <row r="4950" spans="6:20" x14ac:dyDescent="0.2">
      <c r="F4950" s="6"/>
      <c r="G4950" s="6"/>
      <c r="H4950" s="6"/>
      <c r="I4950" s="6"/>
      <c r="J4950" s="6"/>
      <c r="K4950" s="6"/>
      <c r="L4950" s="6"/>
      <c r="M4950" s="6"/>
      <c r="N4950" s="6"/>
      <c r="O4950" s="6"/>
      <c r="P4950" s="6"/>
      <c r="Q4950" s="6"/>
      <c r="R4950" s="6"/>
      <c r="S4950" s="6"/>
      <c r="T4950" s="6"/>
    </row>
    <row r="4951" spans="6:20" x14ac:dyDescent="0.2">
      <c r="F4951" s="6"/>
      <c r="G4951" s="6"/>
      <c r="H4951" s="6"/>
      <c r="I4951" s="6"/>
      <c r="J4951" s="6"/>
      <c r="K4951" s="6"/>
      <c r="L4951" s="6"/>
      <c r="M4951" s="6"/>
      <c r="N4951" s="6"/>
      <c r="O4951" s="6"/>
      <c r="P4951" s="6"/>
      <c r="Q4951" s="6"/>
      <c r="R4951" s="6"/>
      <c r="S4951" s="6"/>
      <c r="T4951" s="6"/>
    </row>
    <row r="4952" spans="6:20" x14ac:dyDescent="0.2">
      <c r="F4952" s="6"/>
      <c r="G4952" s="6"/>
      <c r="H4952" s="6"/>
      <c r="I4952" s="6"/>
      <c r="J4952" s="6"/>
      <c r="K4952" s="6"/>
      <c r="L4952" s="6"/>
      <c r="M4952" s="6"/>
      <c r="N4952" s="6"/>
      <c r="O4952" s="6"/>
      <c r="P4952" s="6"/>
      <c r="Q4952" s="6"/>
      <c r="R4952" s="6"/>
      <c r="S4952" s="6"/>
      <c r="T4952" s="6"/>
    </row>
    <row r="4953" spans="6:20" x14ac:dyDescent="0.2">
      <c r="F4953" s="6"/>
      <c r="G4953" s="6"/>
      <c r="H4953" s="6"/>
      <c r="I4953" s="6"/>
      <c r="J4953" s="6"/>
      <c r="K4953" s="6"/>
      <c r="L4953" s="6"/>
      <c r="M4953" s="6"/>
      <c r="N4953" s="6"/>
      <c r="O4953" s="6"/>
      <c r="P4953" s="6"/>
      <c r="Q4953" s="6"/>
      <c r="R4953" s="6"/>
      <c r="S4953" s="6"/>
      <c r="T4953" s="6"/>
    </row>
    <row r="4954" spans="6:20" x14ac:dyDescent="0.2">
      <c r="F4954" s="6"/>
      <c r="G4954" s="6"/>
      <c r="H4954" s="6"/>
      <c r="I4954" s="6"/>
      <c r="J4954" s="6"/>
      <c r="K4954" s="6"/>
      <c r="L4954" s="6"/>
      <c r="M4954" s="6"/>
      <c r="N4954" s="6"/>
      <c r="O4954" s="6"/>
      <c r="P4954" s="6"/>
      <c r="Q4954" s="6"/>
      <c r="R4954" s="6"/>
      <c r="S4954" s="6"/>
      <c r="T4954" s="6"/>
    </row>
    <row r="4955" spans="6:20" x14ac:dyDescent="0.2">
      <c r="F4955" s="6"/>
      <c r="G4955" s="6"/>
      <c r="H4955" s="6"/>
      <c r="I4955" s="6"/>
      <c r="J4955" s="6"/>
      <c r="K4955" s="6"/>
      <c r="L4955" s="6"/>
      <c r="M4955" s="6"/>
      <c r="N4955" s="6"/>
      <c r="O4955" s="6"/>
      <c r="P4955" s="6"/>
      <c r="Q4955" s="6"/>
      <c r="R4955" s="6"/>
      <c r="S4955" s="6"/>
      <c r="T4955" s="6"/>
    </row>
    <row r="4956" spans="6:20" x14ac:dyDescent="0.2">
      <c r="F4956" s="6"/>
      <c r="G4956" s="6"/>
      <c r="H4956" s="6"/>
      <c r="I4956" s="6"/>
      <c r="J4956" s="6"/>
      <c r="K4956" s="6"/>
      <c r="L4956" s="6"/>
      <c r="M4956" s="6"/>
      <c r="N4956" s="6"/>
      <c r="O4956" s="6"/>
      <c r="P4956" s="6"/>
      <c r="Q4956" s="6"/>
      <c r="R4956" s="6"/>
      <c r="S4956" s="6"/>
      <c r="T4956" s="6"/>
    </row>
    <row r="4957" spans="6:20" x14ac:dyDescent="0.2">
      <c r="F4957" s="6"/>
      <c r="G4957" s="6"/>
      <c r="H4957" s="6"/>
      <c r="I4957" s="6"/>
      <c r="J4957" s="6"/>
      <c r="K4957" s="6"/>
      <c r="L4957" s="6"/>
      <c r="M4957" s="6"/>
      <c r="N4957" s="6"/>
      <c r="O4957" s="6"/>
      <c r="P4957" s="6"/>
      <c r="Q4957" s="6"/>
      <c r="R4957" s="6"/>
      <c r="S4957" s="6"/>
      <c r="T4957" s="6"/>
    </row>
    <row r="4958" spans="6:20" x14ac:dyDescent="0.2">
      <c r="F4958" s="6"/>
      <c r="G4958" s="6"/>
      <c r="H4958" s="6"/>
      <c r="I4958" s="6"/>
      <c r="J4958" s="6"/>
      <c r="K4958" s="6"/>
      <c r="L4958" s="6"/>
      <c r="M4958" s="6"/>
      <c r="N4958" s="6"/>
      <c r="O4958" s="6"/>
      <c r="P4958" s="6"/>
      <c r="Q4958" s="6"/>
      <c r="R4958" s="6"/>
      <c r="S4958" s="6"/>
      <c r="T4958" s="6"/>
    </row>
    <row r="4959" spans="6:20" x14ac:dyDescent="0.2">
      <c r="F4959" s="6"/>
      <c r="G4959" s="6"/>
      <c r="H4959" s="6"/>
      <c r="I4959" s="6"/>
      <c r="J4959" s="6"/>
      <c r="K4959" s="6"/>
      <c r="L4959" s="6"/>
      <c r="M4959" s="6"/>
      <c r="N4959" s="6"/>
      <c r="O4959" s="6"/>
      <c r="P4959" s="6"/>
      <c r="Q4959" s="6"/>
      <c r="R4959" s="6"/>
      <c r="S4959" s="6"/>
      <c r="T4959" s="6"/>
    </row>
    <row r="4960" spans="6:20" x14ac:dyDescent="0.2">
      <c r="F4960" s="6"/>
      <c r="G4960" s="6"/>
      <c r="H4960" s="6"/>
      <c r="I4960" s="6"/>
      <c r="J4960" s="6"/>
      <c r="K4960" s="6"/>
      <c r="L4960" s="6"/>
      <c r="M4960" s="6"/>
      <c r="N4960" s="6"/>
      <c r="O4960" s="6"/>
      <c r="P4960" s="6"/>
      <c r="Q4960" s="6"/>
      <c r="R4960" s="6"/>
      <c r="S4960" s="6"/>
      <c r="T4960" s="6"/>
    </row>
    <row r="4961" spans="6:20" x14ac:dyDescent="0.2">
      <c r="F4961" s="6"/>
      <c r="G4961" s="6"/>
      <c r="H4961" s="6"/>
      <c r="I4961" s="6"/>
      <c r="J4961" s="6"/>
      <c r="K4961" s="6"/>
      <c r="L4961" s="6"/>
      <c r="M4961" s="6"/>
      <c r="N4961" s="6"/>
      <c r="O4961" s="6"/>
      <c r="P4961" s="6"/>
      <c r="Q4961" s="6"/>
      <c r="R4961" s="6"/>
      <c r="S4961" s="6"/>
      <c r="T4961" s="6"/>
    </row>
    <row r="4962" spans="6:20" x14ac:dyDescent="0.2">
      <c r="F4962" s="6"/>
      <c r="G4962" s="6"/>
      <c r="H4962" s="6"/>
      <c r="I4962" s="6"/>
      <c r="J4962" s="6"/>
      <c r="K4962" s="6"/>
      <c r="L4962" s="6"/>
      <c r="M4962" s="6"/>
      <c r="N4962" s="6"/>
      <c r="O4962" s="6"/>
      <c r="P4962" s="6"/>
      <c r="Q4962" s="6"/>
      <c r="R4962" s="6"/>
      <c r="S4962" s="6"/>
      <c r="T4962" s="6"/>
    </row>
    <row r="4963" spans="6:20" x14ac:dyDescent="0.2">
      <c r="F4963" s="6"/>
      <c r="G4963" s="6"/>
      <c r="H4963" s="6"/>
      <c r="I4963" s="6"/>
      <c r="J4963" s="6"/>
      <c r="K4963" s="6"/>
      <c r="L4963" s="6"/>
      <c r="M4963" s="6"/>
      <c r="N4963" s="6"/>
      <c r="O4963" s="6"/>
      <c r="P4963" s="6"/>
      <c r="Q4963" s="6"/>
      <c r="R4963" s="6"/>
      <c r="S4963" s="6"/>
      <c r="T4963" s="6"/>
    </row>
    <row r="4964" spans="6:20" x14ac:dyDescent="0.2">
      <c r="F4964" s="6"/>
      <c r="G4964" s="6"/>
      <c r="H4964" s="6"/>
      <c r="I4964" s="6"/>
      <c r="J4964" s="6"/>
      <c r="K4964" s="6"/>
      <c r="L4964" s="6"/>
      <c r="M4964" s="6"/>
      <c r="N4964" s="6"/>
      <c r="O4964" s="6"/>
      <c r="P4964" s="6"/>
      <c r="Q4964" s="6"/>
      <c r="R4964" s="6"/>
      <c r="S4964" s="6"/>
      <c r="T4964" s="6"/>
    </row>
    <row r="4965" spans="6:20" x14ac:dyDescent="0.2">
      <c r="F4965" s="6"/>
      <c r="G4965" s="6"/>
      <c r="H4965" s="6"/>
      <c r="I4965" s="6"/>
      <c r="J4965" s="6"/>
      <c r="K4965" s="6"/>
      <c r="L4965" s="6"/>
      <c r="M4965" s="6"/>
      <c r="N4965" s="6"/>
      <c r="O4965" s="6"/>
      <c r="P4965" s="6"/>
      <c r="Q4965" s="6"/>
      <c r="R4965" s="6"/>
      <c r="S4965" s="6"/>
      <c r="T4965" s="6"/>
    </row>
    <row r="4966" spans="6:20" x14ac:dyDescent="0.2">
      <c r="F4966" s="6"/>
      <c r="G4966" s="6"/>
      <c r="H4966" s="6"/>
      <c r="I4966" s="6"/>
      <c r="J4966" s="6"/>
      <c r="K4966" s="6"/>
      <c r="L4966" s="6"/>
      <c r="M4966" s="6"/>
      <c r="N4966" s="6"/>
      <c r="O4966" s="6"/>
      <c r="P4966" s="6"/>
      <c r="Q4966" s="6"/>
      <c r="R4966" s="6"/>
      <c r="S4966" s="6"/>
      <c r="T4966" s="6"/>
    </row>
    <row r="4967" spans="6:20" x14ac:dyDescent="0.2">
      <c r="F4967" s="6"/>
      <c r="G4967" s="6"/>
      <c r="H4967" s="6"/>
      <c r="I4967" s="6"/>
      <c r="J4967" s="6"/>
      <c r="K4967" s="6"/>
      <c r="L4967" s="6"/>
      <c r="M4967" s="6"/>
      <c r="N4967" s="6"/>
      <c r="O4967" s="6"/>
      <c r="P4967" s="6"/>
      <c r="Q4967" s="6"/>
      <c r="R4967" s="6"/>
      <c r="S4967" s="6"/>
      <c r="T4967" s="6"/>
    </row>
    <row r="4968" spans="6:20" x14ac:dyDescent="0.2">
      <c r="F4968" s="6"/>
      <c r="G4968" s="6"/>
      <c r="H4968" s="6"/>
      <c r="I4968" s="6"/>
      <c r="J4968" s="6"/>
      <c r="K4968" s="6"/>
      <c r="L4968" s="6"/>
      <c r="M4968" s="6"/>
      <c r="N4968" s="6"/>
      <c r="O4968" s="6"/>
      <c r="P4968" s="6"/>
      <c r="Q4968" s="6"/>
      <c r="R4968" s="6"/>
      <c r="S4968" s="6"/>
      <c r="T4968" s="6"/>
    </row>
    <row r="4969" spans="6:20" x14ac:dyDescent="0.2">
      <c r="F4969" s="6"/>
      <c r="G4969" s="6"/>
      <c r="H4969" s="6"/>
      <c r="I4969" s="6"/>
      <c r="J4969" s="6"/>
      <c r="K4969" s="6"/>
      <c r="L4969" s="6"/>
      <c r="M4969" s="6"/>
      <c r="N4969" s="6"/>
      <c r="O4969" s="6"/>
      <c r="P4969" s="6"/>
      <c r="Q4969" s="6"/>
      <c r="R4969" s="6"/>
      <c r="S4969" s="6"/>
      <c r="T4969" s="6"/>
    </row>
    <row r="4970" spans="6:20" x14ac:dyDescent="0.2">
      <c r="F4970" s="6"/>
      <c r="G4970" s="6"/>
      <c r="H4970" s="6"/>
      <c r="I4970" s="6"/>
      <c r="J4970" s="6"/>
      <c r="K4970" s="6"/>
      <c r="L4970" s="6"/>
      <c r="M4970" s="6"/>
      <c r="N4970" s="6"/>
      <c r="O4970" s="6"/>
      <c r="P4970" s="6"/>
      <c r="Q4970" s="6"/>
      <c r="R4970" s="6"/>
      <c r="S4970" s="6"/>
      <c r="T4970" s="6"/>
    </row>
    <row r="4971" spans="6:20" x14ac:dyDescent="0.2">
      <c r="F4971" s="6"/>
      <c r="G4971" s="6"/>
      <c r="H4971" s="6"/>
      <c r="I4971" s="6"/>
      <c r="J4971" s="6"/>
      <c r="K4971" s="6"/>
      <c r="L4971" s="6"/>
      <c r="M4971" s="6"/>
      <c r="N4971" s="6"/>
      <c r="O4971" s="6"/>
      <c r="P4971" s="6"/>
      <c r="Q4971" s="6"/>
      <c r="R4971" s="6"/>
      <c r="S4971" s="6"/>
      <c r="T4971" s="6"/>
    </row>
    <row r="4972" spans="6:20" x14ac:dyDescent="0.2">
      <c r="F4972" s="6"/>
      <c r="G4972" s="6"/>
      <c r="H4972" s="6"/>
      <c r="I4972" s="6"/>
      <c r="J4972" s="6"/>
      <c r="K4972" s="6"/>
      <c r="L4972" s="6"/>
      <c r="M4972" s="6"/>
      <c r="N4972" s="6"/>
      <c r="O4972" s="6"/>
      <c r="P4972" s="6"/>
      <c r="Q4972" s="6"/>
      <c r="R4972" s="6"/>
      <c r="S4972" s="6"/>
      <c r="T4972" s="6"/>
    </row>
    <row r="4973" spans="6:20" x14ac:dyDescent="0.2">
      <c r="F4973" s="6"/>
      <c r="G4973" s="6"/>
      <c r="H4973" s="6"/>
      <c r="I4973" s="6"/>
      <c r="J4973" s="6"/>
      <c r="K4973" s="6"/>
      <c r="L4973" s="6"/>
      <c r="M4973" s="6"/>
      <c r="N4973" s="6"/>
      <c r="O4973" s="6"/>
      <c r="P4973" s="6"/>
      <c r="Q4973" s="6"/>
      <c r="R4973" s="6"/>
      <c r="S4973" s="6"/>
      <c r="T4973" s="6"/>
    </row>
    <row r="4974" spans="6:20" x14ac:dyDescent="0.2">
      <c r="F4974" s="6"/>
      <c r="G4974" s="6"/>
      <c r="H4974" s="6"/>
      <c r="I4974" s="6"/>
      <c r="J4974" s="6"/>
      <c r="K4974" s="6"/>
      <c r="L4974" s="6"/>
      <c r="M4974" s="6"/>
      <c r="N4974" s="6"/>
      <c r="O4974" s="6"/>
      <c r="P4974" s="6"/>
      <c r="Q4974" s="6"/>
      <c r="R4974" s="6"/>
      <c r="S4974" s="6"/>
      <c r="T4974" s="6"/>
    </row>
    <row r="4975" spans="6:20" x14ac:dyDescent="0.2">
      <c r="F4975" s="6"/>
      <c r="G4975" s="6"/>
      <c r="H4975" s="6"/>
      <c r="I4975" s="6"/>
      <c r="J4975" s="6"/>
      <c r="K4975" s="6"/>
      <c r="L4975" s="6"/>
      <c r="M4975" s="6"/>
      <c r="N4975" s="6"/>
      <c r="O4975" s="6"/>
      <c r="P4975" s="6"/>
      <c r="Q4975" s="6"/>
      <c r="R4975" s="6"/>
      <c r="S4975" s="6"/>
      <c r="T4975" s="6"/>
    </row>
    <row r="4976" spans="6:20" x14ac:dyDescent="0.2">
      <c r="F4976" s="6"/>
      <c r="G4976" s="6"/>
      <c r="H4976" s="6"/>
      <c r="I4976" s="6"/>
      <c r="J4976" s="6"/>
      <c r="K4976" s="6"/>
      <c r="L4976" s="6"/>
      <c r="M4976" s="6"/>
      <c r="N4976" s="6"/>
      <c r="O4976" s="6"/>
      <c r="P4976" s="6"/>
      <c r="Q4976" s="6"/>
      <c r="R4976" s="6"/>
      <c r="S4976" s="6"/>
      <c r="T4976" s="6"/>
    </row>
    <row r="4977" spans="6:20" x14ac:dyDescent="0.2">
      <c r="F4977" s="6"/>
      <c r="G4977" s="6"/>
      <c r="H4977" s="6"/>
      <c r="I4977" s="6"/>
      <c r="J4977" s="6"/>
      <c r="K4977" s="6"/>
      <c r="L4977" s="6"/>
      <c r="M4977" s="6"/>
      <c r="N4977" s="6"/>
      <c r="O4977" s="6"/>
      <c r="P4977" s="6"/>
      <c r="Q4977" s="6"/>
      <c r="R4977" s="6"/>
      <c r="S4977" s="6"/>
      <c r="T4977" s="6"/>
    </row>
    <row r="4978" spans="6:20" x14ac:dyDescent="0.2">
      <c r="F4978" s="6"/>
      <c r="G4978" s="6"/>
      <c r="H4978" s="6"/>
      <c r="I4978" s="6"/>
      <c r="J4978" s="6"/>
      <c r="K4978" s="6"/>
      <c r="L4978" s="6"/>
      <c r="M4978" s="6"/>
      <c r="N4978" s="6"/>
      <c r="O4978" s="6"/>
      <c r="P4978" s="6"/>
      <c r="Q4978" s="6"/>
      <c r="R4978" s="6"/>
      <c r="S4978" s="6"/>
      <c r="T4978" s="6"/>
    </row>
    <row r="4979" spans="6:20" x14ac:dyDescent="0.2">
      <c r="F4979" s="6"/>
      <c r="G4979" s="6"/>
      <c r="H4979" s="6"/>
      <c r="I4979" s="6"/>
      <c r="J4979" s="6"/>
      <c r="K4979" s="6"/>
      <c r="L4979" s="6"/>
      <c r="M4979" s="6"/>
      <c r="N4979" s="6"/>
      <c r="O4979" s="6"/>
      <c r="P4979" s="6"/>
      <c r="Q4979" s="6"/>
      <c r="R4979" s="6"/>
      <c r="S4979" s="6"/>
      <c r="T4979" s="6"/>
    </row>
    <row r="4980" spans="6:20" x14ac:dyDescent="0.2">
      <c r="F4980" s="6"/>
      <c r="G4980" s="6"/>
      <c r="H4980" s="6"/>
      <c r="I4980" s="6"/>
      <c r="J4980" s="6"/>
      <c r="K4980" s="6"/>
      <c r="L4980" s="6"/>
      <c r="M4980" s="6"/>
      <c r="N4980" s="6"/>
      <c r="O4980" s="6"/>
      <c r="P4980" s="6"/>
      <c r="Q4980" s="6"/>
      <c r="R4980" s="6"/>
      <c r="S4980" s="6"/>
      <c r="T4980" s="6"/>
    </row>
    <row r="4981" spans="6:20" x14ac:dyDescent="0.2">
      <c r="F4981" s="6"/>
      <c r="G4981" s="6"/>
      <c r="H4981" s="6"/>
      <c r="I4981" s="6"/>
      <c r="J4981" s="6"/>
      <c r="K4981" s="6"/>
      <c r="L4981" s="6"/>
      <c r="M4981" s="6"/>
      <c r="N4981" s="6"/>
      <c r="O4981" s="6"/>
      <c r="P4981" s="6"/>
      <c r="Q4981" s="6"/>
      <c r="R4981" s="6"/>
      <c r="S4981" s="6"/>
      <c r="T4981" s="6"/>
    </row>
    <row r="4982" spans="6:20" x14ac:dyDescent="0.2">
      <c r="F4982" s="6"/>
      <c r="G4982" s="6"/>
      <c r="H4982" s="6"/>
      <c r="I4982" s="6"/>
      <c r="J4982" s="6"/>
      <c r="K4982" s="6"/>
      <c r="L4982" s="6"/>
      <c r="M4982" s="6"/>
      <c r="N4982" s="6"/>
      <c r="O4982" s="6"/>
      <c r="P4982" s="6"/>
      <c r="Q4982" s="6"/>
      <c r="R4982" s="6"/>
      <c r="S4982" s="6"/>
      <c r="T4982" s="6"/>
    </row>
    <row r="4983" spans="6:20" x14ac:dyDescent="0.2">
      <c r="F4983" s="6"/>
      <c r="G4983" s="6"/>
      <c r="H4983" s="6"/>
      <c r="I4983" s="6"/>
      <c r="J4983" s="6"/>
      <c r="K4983" s="6"/>
      <c r="L4983" s="6"/>
      <c r="M4983" s="6"/>
      <c r="N4983" s="6"/>
      <c r="O4983" s="6"/>
      <c r="P4983" s="6"/>
      <c r="Q4983" s="6"/>
      <c r="R4983" s="6"/>
      <c r="S4983" s="6"/>
      <c r="T4983" s="6"/>
    </row>
    <row r="4984" spans="6:20" x14ac:dyDescent="0.2">
      <c r="F4984" s="6"/>
      <c r="G4984" s="6"/>
      <c r="H4984" s="6"/>
      <c r="I4984" s="6"/>
      <c r="J4984" s="6"/>
      <c r="K4984" s="6"/>
      <c r="L4984" s="6"/>
      <c r="M4984" s="6"/>
      <c r="N4984" s="6"/>
      <c r="O4984" s="6"/>
      <c r="P4984" s="6"/>
      <c r="Q4984" s="6"/>
      <c r="R4984" s="6"/>
      <c r="S4984" s="6"/>
      <c r="T4984" s="6"/>
    </row>
    <row r="4985" spans="6:20" x14ac:dyDescent="0.2">
      <c r="F4985" s="6"/>
      <c r="G4985" s="6"/>
      <c r="H4985" s="6"/>
      <c r="I4985" s="6"/>
      <c r="J4985" s="6"/>
      <c r="K4985" s="6"/>
      <c r="L4985" s="6"/>
      <c r="M4985" s="6"/>
      <c r="N4985" s="6"/>
      <c r="O4985" s="6"/>
      <c r="P4985" s="6"/>
      <c r="Q4985" s="6"/>
      <c r="R4985" s="6"/>
      <c r="S4985" s="6"/>
      <c r="T4985" s="6"/>
    </row>
    <row r="4986" spans="6:20" x14ac:dyDescent="0.2">
      <c r="F4986" s="6"/>
      <c r="G4986" s="6"/>
      <c r="H4986" s="6"/>
      <c r="I4986" s="6"/>
      <c r="J4986" s="6"/>
      <c r="K4986" s="6"/>
      <c r="L4986" s="6"/>
      <c r="M4986" s="6"/>
      <c r="N4986" s="6"/>
      <c r="O4986" s="6"/>
      <c r="P4986" s="6"/>
      <c r="Q4986" s="6"/>
      <c r="R4986" s="6"/>
      <c r="S4986" s="6"/>
      <c r="T4986" s="6"/>
    </row>
    <row r="4987" spans="6:20" x14ac:dyDescent="0.2">
      <c r="F4987" s="6"/>
      <c r="G4987" s="6"/>
      <c r="H4987" s="6"/>
      <c r="I4987" s="6"/>
      <c r="J4987" s="6"/>
      <c r="K4987" s="6"/>
      <c r="L4987" s="6"/>
      <c r="M4987" s="6"/>
      <c r="N4987" s="6"/>
      <c r="O4987" s="6"/>
      <c r="P4987" s="6"/>
      <c r="Q4987" s="6"/>
      <c r="R4987" s="6"/>
      <c r="S4987" s="6"/>
      <c r="T4987" s="6"/>
    </row>
    <row r="4988" spans="6:20" x14ac:dyDescent="0.2">
      <c r="F4988" s="6"/>
      <c r="G4988" s="6"/>
      <c r="H4988" s="6"/>
      <c r="I4988" s="6"/>
      <c r="J4988" s="6"/>
      <c r="K4988" s="6"/>
      <c r="L4988" s="6"/>
      <c r="M4988" s="6"/>
      <c r="N4988" s="6"/>
      <c r="O4988" s="6"/>
      <c r="P4988" s="6"/>
      <c r="Q4988" s="6"/>
      <c r="R4988" s="6"/>
      <c r="S4988" s="6"/>
      <c r="T4988" s="6"/>
    </row>
    <row r="4989" spans="6:20" x14ac:dyDescent="0.2">
      <c r="F4989" s="6"/>
      <c r="G4989" s="6"/>
      <c r="H4989" s="6"/>
      <c r="I4989" s="6"/>
      <c r="J4989" s="6"/>
      <c r="K4989" s="6"/>
      <c r="L4989" s="6"/>
      <c r="M4989" s="6"/>
      <c r="N4989" s="6"/>
      <c r="O4989" s="6"/>
      <c r="P4989" s="6"/>
      <c r="Q4989" s="6"/>
      <c r="R4989" s="6"/>
      <c r="S4989" s="6"/>
      <c r="T4989" s="6"/>
    </row>
    <row r="4990" spans="6:20" x14ac:dyDescent="0.2">
      <c r="F4990" s="6"/>
      <c r="G4990" s="6"/>
      <c r="H4990" s="6"/>
      <c r="I4990" s="6"/>
      <c r="J4990" s="6"/>
      <c r="K4990" s="6"/>
      <c r="L4990" s="6"/>
      <c r="M4990" s="6"/>
      <c r="N4990" s="6"/>
      <c r="O4990" s="6"/>
      <c r="P4990" s="6"/>
      <c r="Q4990" s="6"/>
      <c r="R4990" s="6"/>
      <c r="S4990" s="6"/>
      <c r="T4990" s="6"/>
    </row>
    <row r="4991" spans="6:20" x14ac:dyDescent="0.2">
      <c r="F4991" s="6"/>
      <c r="G4991" s="6"/>
      <c r="H4991" s="6"/>
      <c r="I4991" s="6"/>
      <c r="J4991" s="6"/>
      <c r="K4991" s="6"/>
      <c r="L4991" s="6"/>
      <c r="M4991" s="6"/>
      <c r="N4991" s="6"/>
      <c r="O4991" s="6"/>
      <c r="P4991" s="6"/>
      <c r="Q4991" s="6"/>
      <c r="R4991" s="6"/>
      <c r="S4991" s="6"/>
      <c r="T4991" s="6"/>
    </row>
    <row r="4992" spans="6:20" x14ac:dyDescent="0.2">
      <c r="F4992" s="6"/>
      <c r="G4992" s="6"/>
      <c r="H4992" s="6"/>
      <c r="I4992" s="6"/>
      <c r="J4992" s="6"/>
      <c r="K4992" s="6"/>
      <c r="L4992" s="6"/>
      <c r="M4992" s="6"/>
      <c r="N4992" s="6"/>
      <c r="O4992" s="6"/>
      <c r="P4992" s="6"/>
      <c r="Q4992" s="6"/>
      <c r="R4992" s="6"/>
      <c r="S4992" s="6"/>
      <c r="T4992" s="6"/>
    </row>
    <row r="4993" spans="6:20" x14ac:dyDescent="0.2">
      <c r="F4993" s="6"/>
      <c r="G4993" s="6"/>
      <c r="H4993" s="6"/>
      <c r="I4993" s="6"/>
      <c r="J4993" s="6"/>
      <c r="K4993" s="6"/>
      <c r="L4993" s="6"/>
      <c r="M4993" s="6"/>
      <c r="N4993" s="6"/>
      <c r="O4993" s="6"/>
      <c r="P4993" s="6"/>
      <c r="Q4993" s="6"/>
      <c r="R4993" s="6"/>
      <c r="S4993" s="6"/>
      <c r="T4993" s="6"/>
    </row>
    <row r="4994" spans="6:20" x14ac:dyDescent="0.2">
      <c r="F4994" s="6"/>
      <c r="G4994" s="6"/>
      <c r="H4994" s="6"/>
      <c r="I4994" s="6"/>
      <c r="J4994" s="6"/>
      <c r="K4994" s="6"/>
      <c r="L4994" s="6"/>
      <c r="M4994" s="6"/>
      <c r="N4994" s="6"/>
      <c r="O4994" s="6"/>
      <c r="P4994" s="6"/>
      <c r="Q4994" s="6"/>
      <c r="R4994" s="6"/>
      <c r="S4994" s="6"/>
      <c r="T4994" s="6"/>
    </row>
    <row r="4995" spans="6:20" x14ac:dyDescent="0.2">
      <c r="F4995" s="6"/>
      <c r="G4995" s="6"/>
      <c r="H4995" s="6"/>
      <c r="I4995" s="6"/>
      <c r="J4995" s="6"/>
      <c r="K4995" s="6"/>
      <c r="L4995" s="6"/>
      <c r="M4995" s="6"/>
      <c r="N4995" s="6"/>
      <c r="O4995" s="6"/>
      <c r="P4995" s="6"/>
      <c r="Q4995" s="6"/>
      <c r="R4995" s="6"/>
      <c r="S4995" s="6"/>
      <c r="T4995" s="6"/>
    </row>
    <row r="4996" spans="6:20" x14ac:dyDescent="0.2">
      <c r="F4996" s="6"/>
      <c r="G4996" s="6"/>
      <c r="H4996" s="6"/>
      <c r="I4996" s="6"/>
      <c r="J4996" s="6"/>
      <c r="K4996" s="6"/>
      <c r="L4996" s="6"/>
      <c r="M4996" s="6"/>
      <c r="N4996" s="6"/>
      <c r="O4996" s="6"/>
      <c r="P4996" s="6"/>
      <c r="Q4996" s="6"/>
      <c r="R4996" s="6"/>
      <c r="S4996" s="6"/>
      <c r="T4996" s="6"/>
    </row>
    <row r="4997" spans="6:20" x14ac:dyDescent="0.2">
      <c r="F4997" s="6"/>
      <c r="G4997" s="6"/>
      <c r="H4997" s="6"/>
      <c r="I4997" s="6"/>
      <c r="J4997" s="6"/>
      <c r="K4997" s="6"/>
      <c r="L4997" s="6"/>
      <c r="M4997" s="6"/>
      <c r="N4997" s="6"/>
      <c r="O4997" s="6"/>
      <c r="P4997" s="6"/>
      <c r="Q4997" s="6"/>
      <c r="R4997" s="6"/>
      <c r="S4997" s="6"/>
      <c r="T4997" s="6"/>
    </row>
    <row r="4998" spans="6:20" x14ac:dyDescent="0.2">
      <c r="F4998" s="6"/>
      <c r="G4998" s="6"/>
      <c r="H4998" s="6"/>
      <c r="I4998" s="6"/>
      <c r="J4998" s="6"/>
      <c r="K4998" s="6"/>
      <c r="L4998" s="6"/>
      <c r="M4998" s="6"/>
      <c r="N4998" s="6"/>
      <c r="O4998" s="6"/>
      <c r="P4998" s="6"/>
      <c r="Q4998" s="6"/>
      <c r="R4998" s="6"/>
      <c r="S4998" s="6"/>
      <c r="T4998" s="6"/>
    </row>
    <row r="4999" spans="6:20" x14ac:dyDescent="0.2">
      <c r="F4999" s="6"/>
      <c r="G4999" s="6"/>
      <c r="H4999" s="6"/>
      <c r="I4999" s="6"/>
      <c r="J4999" s="6"/>
      <c r="K4999" s="6"/>
      <c r="L4999" s="6"/>
      <c r="M4999" s="6"/>
      <c r="N4999" s="6"/>
      <c r="O4999" s="6"/>
      <c r="P4999" s="6"/>
      <c r="Q4999" s="6"/>
      <c r="R4999" s="6"/>
      <c r="S4999" s="6"/>
      <c r="T4999" s="6"/>
    </row>
    <row r="5000" spans="6:20" x14ac:dyDescent="0.2">
      <c r="F5000" s="6"/>
      <c r="G5000" s="6"/>
      <c r="H5000" s="6"/>
      <c r="I5000" s="6"/>
      <c r="J5000" s="6"/>
      <c r="K5000" s="6"/>
      <c r="L5000" s="6"/>
      <c r="M5000" s="6"/>
      <c r="N5000" s="6"/>
      <c r="O5000" s="6"/>
      <c r="P5000" s="6"/>
      <c r="Q5000" s="6"/>
      <c r="R5000" s="6"/>
      <c r="S5000" s="6"/>
      <c r="T5000" s="6"/>
    </row>
    <row r="5001" spans="6:20" x14ac:dyDescent="0.2">
      <c r="F5001" s="6"/>
      <c r="G5001" s="6"/>
      <c r="H5001" s="6"/>
      <c r="I5001" s="6"/>
      <c r="J5001" s="6"/>
      <c r="K5001" s="6"/>
      <c r="L5001" s="6"/>
      <c r="M5001" s="6"/>
      <c r="N5001" s="6"/>
      <c r="O5001" s="6"/>
      <c r="P5001" s="6"/>
      <c r="Q5001" s="6"/>
      <c r="R5001" s="6"/>
      <c r="S5001" s="6"/>
      <c r="T5001" s="6"/>
    </row>
    <row r="5002" spans="6:20" x14ac:dyDescent="0.2">
      <c r="F5002" s="6"/>
      <c r="G5002" s="6"/>
      <c r="H5002" s="6"/>
      <c r="I5002" s="6"/>
      <c r="J5002" s="6"/>
      <c r="K5002" s="6"/>
      <c r="L5002" s="6"/>
      <c r="M5002" s="6"/>
      <c r="N5002" s="6"/>
      <c r="O5002" s="6"/>
      <c r="P5002" s="6"/>
      <c r="Q5002" s="6"/>
      <c r="R5002" s="6"/>
      <c r="S5002" s="6"/>
      <c r="T5002" s="6"/>
    </row>
  </sheetData>
  <autoFilter ref="A1:F501" xr:uid="{7259EDEA-3363-C447-B4F1-D5D91EBDB7C1}"/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63D0BC-22AD-EF4B-9E37-EB4E6718511D}">
  <dimension ref="A1:M266"/>
  <sheetViews>
    <sheetView workbookViewId="0">
      <selection activeCell="E25" sqref="E25"/>
    </sheetView>
  </sheetViews>
  <sheetFormatPr baseColWidth="10" defaultRowHeight="16" x14ac:dyDescent="0.2"/>
  <cols>
    <col min="8" max="8" width="16.83203125" customWidth="1"/>
    <col min="9" max="9" width="14.1640625" customWidth="1"/>
    <col min="10" max="10" width="16.83203125" customWidth="1"/>
    <col min="11" max="11" width="13" customWidth="1"/>
    <col min="12" max="12" width="16.83203125" customWidth="1"/>
    <col min="13" max="13" width="13.1640625" customWidth="1"/>
  </cols>
  <sheetData>
    <row r="1" spans="1:13" ht="51" x14ac:dyDescent="0.2">
      <c r="A1" s="3" t="s">
        <v>5043</v>
      </c>
      <c r="B1" s="3" t="s">
        <v>5057</v>
      </c>
      <c r="C1" s="3" t="s">
        <v>3</v>
      </c>
      <c r="D1" s="3" t="s">
        <v>4</v>
      </c>
      <c r="E1" s="3" t="s">
        <v>5</v>
      </c>
      <c r="F1" s="3" t="s">
        <v>11</v>
      </c>
    </row>
    <row r="2" spans="1:13" x14ac:dyDescent="0.2">
      <c r="A2" s="6">
        <v>3</v>
      </c>
      <c r="B2" s="1">
        <v>0</v>
      </c>
      <c r="C2" s="1" t="s">
        <v>21</v>
      </c>
      <c r="D2" s="1">
        <v>16.32</v>
      </c>
      <c r="E2" s="1">
        <v>10</v>
      </c>
      <c r="F2" s="1">
        <v>1.48</v>
      </c>
      <c r="H2" s="15" t="s">
        <v>4</v>
      </c>
      <c r="I2" s="16"/>
      <c r="J2" s="15" t="s">
        <v>5</v>
      </c>
      <c r="K2" s="16"/>
      <c r="L2" s="15" t="s">
        <v>11</v>
      </c>
      <c r="M2" s="16"/>
    </row>
    <row r="3" spans="1:13" x14ac:dyDescent="0.2">
      <c r="A3" s="6">
        <v>6</v>
      </c>
      <c r="B3" s="1">
        <v>0</v>
      </c>
      <c r="C3" s="1" t="s">
        <v>21</v>
      </c>
      <c r="D3" s="1">
        <v>13.8</v>
      </c>
      <c r="E3" s="1">
        <v>26</v>
      </c>
      <c r="F3" s="1">
        <v>0.51</v>
      </c>
      <c r="H3" s="17"/>
      <c r="I3" s="18"/>
      <c r="J3" s="17"/>
      <c r="K3" s="18"/>
      <c r="L3" s="17"/>
      <c r="M3" s="18"/>
    </row>
    <row r="4" spans="1:13" x14ac:dyDescent="0.2">
      <c r="A4" s="6">
        <v>7</v>
      </c>
      <c r="B4" s="1">
        <v>0</v>
      </c>
      <c r="C4" s="1" t="s">
        <v>15</v>
      </c>
      <c r="D4" s="1">
        <v>13.83</v>
      </c>
      <c r="E4" s="1">
        <v>20</v>
      </c>
      <c r="F4" s="1">
        <v>0.66</v>
      </c>
      <c r="H4" s="7" t="s">
        <v>5044</v>
      </c>
      <c r="I4" s="8">
        <v>18.525547169811322</v>
      </c>
      <c r="J4" s="7" t="s">
        <v>5044</v>
      </c>
      <c r="K4" s="13">
        <v>22.716981132075471</v>
      </c>
      <c r="L4" s="13" t="s">
        <v>5044</v>
      </c>
      <c r="M4" s="8">
        <v>1.5628301886792455</v>
      </c>
    </row>
    <row r="5" spans="1:13" x14ac:dyDescent="0.2">
      <c r="A5" s="6">
        <v>9</v>
      </c>
      <c r="B5" s="1">
        <v>0</v>
      </c>
      <c r="C5" s="1" t="s">
        <v>15</v>
      </c>
      <c r="D5" s="1">
        <v>9.98</v>
      </c>
      <c r="E5" s="1">
        <v>10</v>
      </c>
      <c r="F5" s="1">
        <v>0.91</v>
      </c>
      <c r="H5" s="9" t="s">
        <v>5045</v>
      </c>
      <c r="I5" s="10">
        <v>0.89803569663506233</v>
      </c>
      <c r="J5" s="9" t="s">
        <v>5045</v>
      </c>
      <c r="K5" s="6">
        <v>1.0095581911662412</v>
      </c>
      <c r="L5" s="6" t="s">
        <v>5045</v>
      </c>
      <c r="M5" s="10">
        <v>0.1664249065898073</v>
      </c>
    </row>
    <row r="6" spans="1:13" x14ac:dyDescent="0.2">
      <c r="A6" s="6">
        <v>11</v>
      </c>
      <c r="B6" s="1">
        <v>0</v>
      </c>
      <c r="C6" s="1" t="s">
        <v>31</v>
      </c>
      <c r="D6" s="1">
        <v>15.42</v>
      </c>
      <c r="E6" s="1">
        <v>36</v>
      </c>
      <c r="F6" s="1">
        <v>0.42</v>
      </c>
      <c r="H6" s="9" t="s">
        <v>5046</v>
      </c>
      <c r="I6" s="10">
        <v>15.17</v>
      </c>
      <c r="J6" s="9" t="s">
        <v>5046</v>
      </c>
      <c r="K6" s="6">
        <v>21</v>
      </c>
      <c r="L6" s="6" t="s">
        <v>5046</v>
      </c>
      <c r="M6" s="10">
        <v>0.76</v>
      </c>
    </row>
    <row r="7" spans="1:13" x14ac:dyDescent="0.2">
      <c r="A7" s="6">
        <v>12</v>
      </c>
      <c r="B7" s="1">
        <v>0</v>
      </c>
      <c r="C7" s="1" t="s">
        <v>21</v>
      </c>
      <c r="D7" s="1">
        <v>22.26</v>
      </c>
      <c r="E7" s="1">
        <v>38</v>
      </c>
      <c r="F7" s="1">
        <v>0.56999999999999995</v>
      </c>
      <c r="H7" s="9" t="s">
        <v>5047</v>
      </c>
      <c r="I7" s="10">
        <v>9.8699999999999992</v>
      </c>
      <c r="J7" s="9" t="s">
        <v>5047</v>
      </c>
      <c r="K7" s="6">
        <v>27</v>
      </c>
      <c r="L7" s="6" t="s">
        <v>5047</v>
      </c>
      <c r="M7" s="10">
        <v>0.18</v>
      </c>
    </row>
    <row r="8" spans="1:13" x14ac:dyDescent="0.2">
      <c r="A8" s="6">
        <v>13</v>
      </c>
      <c r="B8" s="1">
        <v>0</v>
      </c>
      <c r="C8" s="1" t="s">
        <v>21</v>
      </c>
      <c r="D8" s="1">
        <v>7.92</v>
      </c>
      <c r="E8" s="1">
        <v>23</v>
      </c>
      <c r="F8" s="1">
        <v>0.33</v>
      </c>
      <c r="H8" s="9" t="s">
        <v>5048</v>
      </c>
      <c r="I8" s="10">
        <v>14.618961994415601</v>
      </c>
      <c r="J8" s="9" t="s">
        <v>5048</v>
      </c>
      <c r="K8" s="6">
        <v>16.434416675318172</v>
      </c>
      <c r="L8" s="6" t="s">
        <v>5048</v>
      </c>
      <c r="M8" s="10">
        <v>2.7092011970981247</v>
      </c>
    </row>
    <row r="9" spans="1:13" x14ac:dyDescent="0.2">
      <c r="A9" s="6">
        <v>15</v>
      </c>
      <c r="B9" s="1">
        <v>0</v>
      </c>
      <c r="C9" s="1" t="s">
        <v>15</v>
      </c>
      <c r="D9" s="1">
        <v>10.97</v>
      </c>
      <c r="E9" s="1">
        <v>10</v>
      </c>
      <c r="F9" s="1">
        <v>1</v>
      </c>
      <c r="H9" s="9" t="s">
        <v>5049</v>
      </c>
      <c r="I9" s="10">
        <v>213.71404979416778</v>
      </c>
      <c r="J9" s="9" t="s">
        <v>5049</v>
      </c>
      <c r="K9" s="6">
        <v>270.09005145797602</v>
      </c>
      <c r="L9" s="6" t="s">
        <v>5049</v>
      </c>
      <c r="M9" s="10">
        <v>7.3397711263579124</v>
      </c>
    </row>
    <row r="10" spans="1:13" x14ac:dyDescent="0.2">
      <c r="A10" s="6">
        <v>16</v>
      </c>
      <c r="B10" s="1">
        <v>0</v>
      </c>
      <c r="C10" s="1" t="s">
        <v>31</v>
      </c>
      <c r="D10" s="1">
        <v>40.94</v>
      </c>
      <c r="E10" s="1">
        <v>7</v>
      </c>
      <c r="F10" s="1">
        <v>5.12</v>
      </c>
      <c r="H10" s="9" t="s">
        <v>5050</v>
      </c>
      <c r="I10" s="10">
        <v>4.941509732495053</v>
      </c>
      <c r="J10" s="9" t="s">
        <v>5050</v>
      </c>
      <c r="K10" s="6">
        <v>-0.70449491963183375</v>
      </c>
      <c r="L10" s="6" t="s">
        <v>5050</v>
      </c>
      <c r="M10" s="10">
        <v>28.495579084275811</v>
      </c>
    </row>
    <row r="11" spans="1:13" x14ac:dyDescent="0.2">
      <c r="A11" s="6">
        <v>19</v>
      </c>
      <c r="B11" s="1">
        <v>0</v>
      </c>
      <c r="C11" s="1" t="s">
        <v>31</v>
      </c>
      <c r="D11" s="1">
        <v>7.67</v>
      </c>
      <c r="E11" s="1">
        <v>40</v>
      </c>
      <c r="F11" s="1">
        <v>0.19</v>
      </c>
      <c r="H11" s="9" t="s">
        <v>5051</v>
      </c>
      <c r="I11" s="10">
        <v>1.8360873796864305</v>
      </c>
      <c r="J11" s="9" t="s">
        <v>5051</v>
      </c>
      <c r="K11" s="6">
        <v>0.54746723323819901</v>
      </c>
      <c r="L11" s="6" t="s">
        <v>5051</v>
      </c>
      <c r="M11" s="10">
        <v>4.7556345755505012</v>
      </c>
    </row>
    <row r="12" spans="1:13" x14ac:dyDescent="0.2">
      <c r="A12" s="6">
        <v>20</v>
      </c>
      <c r="B12" s="1">
        <v>0</v>
      </c>
      <c r="C12" s="1" t="s">
        <v>21</v>
      </c>
      <c r="D12" s="1">
        <v>15.53</v>
      </c>
      <c r="E12" s="1">
        <v>27</v>
      </c>
      <c r="F12" s="1">
        <v>0.55000000000000004</v>
      </c>
      <c r="H12" s="9" t="s">
        <v>5052</v>
      </c>
      <c r="I12" s="10">
        <v>91.82</v>
      </c>
      <c r="J12" s="9" t="s">
        <v>5052</v>
      </c>
      <c r="K12" s="6">
        <v>60</v>
      </c>
      <c r="L12" s="6" t="s">
        <v>5052</v>
      </c>
      <c r="M12" s="10">
        <v>22.89</v>
      </c>
    </row>
    <row r="13" spans="1:13" x14ac:dyDescent="0.2">
      <c r="A13" s="6">
        <v>21</v>
      </c>
      <c r="B13" s="1">
        <v>0</v>
      </c>
      <c r="C13" s="1" t="s">
        <v>15</v>
      </c>
      <c r="D13" s="1">
        <v>31.9</v>
      </c>
      <c r="E13" s="1">
        <v>4</v>
      </c>
      <c r="F13" s="1">
        <v>6.38</v>
      </c>
      <c r="H13" s="9" t="s">
        <v>5053</v>
      </c>
      <c r="I13" s="10">
        <v>0.25</v>
      </c>
      <c r="J13" s="9" t="s">
        <v>5053</v>
      </c>
      <c r="K13" s="6">
        <v>0</v>
      </c>
      <c r="L13" s="6" t="s">
        <v>5053</v>
      </c>
      <c r="M13" s="10">
        <v>0.02</v>
      </c>
    </row>
    <row r="14" spans="1:13" x14ac:dyDescent="0.2">
      <c r="A14" s="6">
        <v>23</v>
      </c>
      <c r="B14" s="1">
        <v>0</v>
      </c>
      <c r="C14" s="1" t="s">
        <v>21</v>
      </c>
      <c r="D14" s="1">
        <v>43.02</v>
      </c>
      <c r="E14" s="1">
        <v>43</v>
      </c>
      <c r="F14" s="1">
        <v>0.98</v>
      </c>
      <c r="H14" s="9" t="s">
        <v>5054</v>
      </c>
      <c r="I14" s="10">
        <v>92.07</v>
      </c>
      <c r="J14" s="9" t="s">
        <v>5054</v>
      </c>
      <c r="K14" s="6">
        <v>60</v>
      </c>
      <c r="L14" s="6" t="s">
        <v>5054</v>
      </c>
      <c r="M14" s="10">
        <v>22.91</v>
      </c>
    </row>
    <row r="15" spans="1:13" x14ac:dyDescent="0.2">
      <c r="A15" s="6">
        <v>24</v>
      </c>
      <c r="B15" s="1">
        <v>0</v>
      </c>
      <c r="C15" s="1" t="s">
        <v>21</v>
      </c>
      <c r="D15" s="1">
        <v>34.6</v>
      </c>
      <c r="E15" s="1">
        <v>19</v>
      </c>
      <c r="F15" s="1">
        <v>1.73</v>
      </c>
      <c r="H15" s="9" t="s">
        <v>5055</v>
      </c>
      <c r="I15" s="10">
        <v>4909.2700000000004</v>
      </c>
      <c r="J15" s="9" t="s">
        <v>5055</v>
      </c>
      <c r="K15" s="6">
        <v>6020</v>
      </c>
      <c r="L15" s="6" t="s">
        <v>5055</v>
      </c>
      <c r="M15" s="10">
        <v>414.15000000000003</v>
      </c>
    </row>
    <row r="16" spans="1:13" x14ac:dyDescent="0.2">
      <c r="A16" s="6">
        <v>25</v>
      </c>
      <c r="B16" s="1">
        <v>0</v>
      </c>
      <c r="C16" s="1" t="s">
        <v>15</v>
      </c>
      <c r="D16" s="1">
        <v>24.58</v>
      </c>
      <c r="E16" s="1">
        <v>18</v>
      </c>
      <c r="F16" s="1">
        <v>1.29</v>
      </c>
      <c r="H16" s="11" t="s">
        <v>5056</v>
      </c>
      <c r="I16" s="12">
        <v>265</v>
      </c>
      <c r="J16" s="11" t="s">
        <v>5056</v>
      </c>
      <c r="K16" s="14">
        <v>265</v>
      </c>
      <c r="L16" s="14" t="s">
        <v>5056</v>
      </c>
      <c r="M16" s="12">
        <v>265</v>
      </c>
    </row>
    <row r="17" spans="1:9" x14ac:dyDescent="0.2">
      <c r="A17" s="6">
        <v>26</v>
      </c>
      <c r="B17" s="1">
        <v>0</v>
      </c>
      <c r="C17" s="1" t="s">
        <v>21</v>
      </c>
      <c r="D17" s="1">
        <v>7.39</v>
      </c>
      <c r="E17" s="1">
        <v>6</v>
      </c>
      <c r="F17" s="1">
        <v>1.06</v>
      </c>
    </row>
    <row r="18" spans="1:9" x14ac:dyDescent="0.2">
      <c r="A18" s="6">
        <v>27</v>
      </c>
      <c r="B18" s="1">
        <v>0</v>
      </c>
      <c r="C18" s="1" t="s">
        <v>31</v>
      </c>
      <c r="D18" s="1">
        <v>6.92</v>
      </c>
      <c r="E18" s="1">
        <v>13</v>
      </c>
      <c r="F18" s="1">
        <v>0.49</v>
      </c>
    </row>
    <row r="19" spans="1:9" ht="16" customHeight="1" x14ac:dyDescent="0.2">
      <c r="A19" s="6">
        <v>31</v>
      </c>
      <c r="B19" s="1">
        <v>0</v>
      </c>
      <c r="C19" s="1" t="s">
        <v>21</v>
      </c>
      <c r="D19" s="1">
        <v>7.62</v>
      </c>
      <c r="E19" s="1">
        <v>27</v>
      </c>
      <c r="F19" s="1">
        <v>0.27</v>
      </c>
      <c r="H19" s="3" t="s">
        <v>3</v>
      </c>
      <c r="I19" s="3" t="s">
        <v>5082</v>
      </c>
    </row>
    <row r="20" spans="1:9" x14ac:dyDescent="0.2">
      <c r="A20" s="6">
        <v>34</v>
      </c>
      <c r="B20" s="1">
        <v>0</v>
      </c>
      <c r="C20" s="1" t="s">
        <v>15</v>
      </c>
      <c r="D20" s="1">
        <v>1.56</v>
      </c>
      <c r="E20" s="1">
        <v>0</v>
      </c>
      <c r="F20" s="1">
        <v>1.56</v>
      </c>
      <c r="H20" s="1" t="s">
        <v>15</v>
      </c>
      <c r="I20">
        <f>COUNTIF($C$2:$C$266,H20)</f>
        <v>58</v>
      </c>
    </row>
    <row r="21" spans="1:9" x14ac:dyDescent="0.2">
      <c r="A21" s="6">
        <v>36</v>
      </c>
      <c r="B21" s="1">
        <v>0</v>
      </c>
      <c r="C21" s="1" t="s">
        <v>21</v>
      </c>
      <c r="D21" s="1">
        <v>21.58</v>
      </c>
      <c r="E21" s="1">
        <v>48</v>
      </c>
      <c r="F21" s="1">
        <v>0.44</v>
      </c>
      <c r="H21" s="1" t="s">
        <v>21</v>
      </c>
      <c r="I21">
        <f>COUNTIF($C$2:$C$266,H21)</f>
        <v>92</v>
      </c>
    </row>
    <row r="22" spans="1:9" x14ac:dyDescent="0.2">
      <c r="A22" s="6">
        <v>37</v>
      </c>
      <c r="B22" s="1">
        <v>0</v>
      </c>
      <c r="C22" s="1" t="s">
        <v>21</v>
      </c>
      <c r="D22" s="1">
        <v>22.59</v>
      </c>
      <c r="E22" s="1">
        <v>16</v>
      </c>
      <c r="F22" s="1">
        <v>1.33</v>
      </c>
      <c r="H22" s="1" t="s">
        <v>31</v>
      </c>
      <c r="I22">
        <f>COUNTIF($C$2:$C$266,H22)</f>
        <v>115</v>
      </c>
    </row>
    <row r="23" spans="1:9" x14ac:dyDescent="0.2">
      <c r="A23" s="6">
        <v>40</v>
      </c>
      <c r="B23" s="1">
        <v>0</v>
      </c>
      <c r="C23" s="1" t="s">
        <v>21</v>
      </c>
      <c r="D23" s="1">
        <v>4.34</v>
      </c>
      <c r="E23" s="1">
        <v>1</v>
      </c>
      <c r="F23" s="1">
        <v>2.17</v>
      </c>
    </row>
    <row r="24" spans="1:9" x14ac:dyDescent="0.2">
      <c r="A24" s="6">
        <v>41</v>
      </c>
      <c r="B24" s="1">
        <v>0</v>
      </c>
      <c r="C24" s="1" t="s">
        <v>31</v>
      </c>
      <c r="D24" s="1">
        <v>15.95</v>
      </c>
      <c r="E24" s="1">
        <v>15</v>
      </c>
      <c r="F24" s="1">
        <v>1</v>
      </c>
    </row>
    <row r="25" spans="1:9" x14ac:dyDescent="0.2">
      <c r="A25" s="6">
        <v>42</v>
      </c>
      <c r="B25" s="1">
        <v>0</v>
      </c>
      <c r="C25" s="1" t="s">
        <v>31</v>
      </c>
      <c r="D25" s="1">
        <v>2.0499999999999998</v>
      </c>
      <c r="E25" s="1">
        <v>14</v>
      </c>
      <c r="F25" s="1">
        <v>0.14000000000000001</v>
      </c>
    </row>
    <row r="26" spans="1:9" x14ac:dyDescent="0.2">
      <c r="A26" s="6">
        <v>45</v>
      </c>
      <c r="B26" s="1">
        <v>0</v>
      </c>
      <c r="C26" s="1" t="s">
        <v>31</v>
      </c>
      <c r="D26" s="1">
        <v>46.88</v>
      </c>
      <c r="E26" s="1">
        <v>56</v>
      </c>
      <c r="F26" s="1">
        <v>0.82</v>
      </c>
    </row>
    <row r="27" spans="1:9" x14ac:dyDescent="0.2">
      <c r="A27" s="6">
        <v>47</v>
      </c>
      <c r="B27" s="1">
        <v>0</v>
      </c>
      <c r="C27" s="1" t="s">
        <v>15</v>
      </c>
      <c r="D27" s="1">
        <v>26.88</v>
      </c>
      <c r="E27" s="1">
        <v>44</v>
      </c>
      <c r="F27" s="1">
        <v>0.6</v>
      </c>
    </row>
    <row r="28" spans="1:9" x14ac:dyDescent="0.2">
      <c r="A28" s="6">
        <v>49</v>
      </c>
      <c r="B28" s="1">
        <v>0</v>
      </c>
      <c r="C28" s="1" t="s">
        <v>31</v>
      </c>
      <c r="D28" s="1">
        <v>14.15</v>
      </c>
      <c r="E28" s="1">
        <v>24</v>
      </c>
      <c r="F28" s="1">
        <v>0.56999999999999995</v>
      </c>
    </row>
    <row r="29" spans="1:9" x14ac:dyDescent="0.2">
      <c r="A29" s="6">
        <v>50</v>
      </c>
      <c r="B29" s="1">
        <v>0</v>
      </c>
      <c r="C29" s="1" t="s">
        <v>15</v>
      </c>
      <c r="D29" s="1">
        <v>49.49</v>
      </c>
      <c r="E29" s="1">
        <v>39</v>
      </c>
      <c r="F29" s="1">
        <v>1.24</v>
      </c>
    </row>
    <row r="30" spans="1:9" x14ac:dyDescent="0.2">
      <c r="A30" s="6">
        <v>51</v>
      </c>
      <c r="B30" s="1">
        <v>0</v>
      </c>
      <c r="C30" s="1" t="s">
        <v>31</v>
      </c>
      <c r="D30" s="1">
        <v>8.7899999999999991</v>
      </c>
      <c r="E30" s="1">
        <v>21</v>
      </c>
      <c r="F30" s="1">
        <v>0.4</v>
      </c>
    </row>
    <row r="31" spans="1:9" x14ac:dyDescent="0.2">
      <c r="A31" s="6">
        <v>52</v>
      </c>
      <c r="B31" s="1">
        <v>0</v>
      </c>
      <c r="C31" s="1" t="s">
        <v>21</v>
      </c>
      <c r="D31" s="1">
        <v>14.57</v>
      </c>
      <c r="E31" s="1">
        <v>22</v>
      </c>
      <c r="F31" s="1">
        <v>0.63</v>
      </c>
    </row>
    <row r="32" spans="1:9" x14ac:dyDescent="0.2">
      <c r="A32" s="6">
        <v>53</v>
      </c>
      <c r="B32" s="1">
        <v>0</v>
      </c>
      <c r="C32" s="1" t="s">
        <v>21</v>
      </c>
      <c r="D32" s="1">
        <v>25.73</v>
      </c>
      <c r="E32" s="1">
        <v>11</v>
      </c>
      <c r="F32" s="1">
        <v>2.14</v>
      </c>
    </row>
    <row r="33" spans="1:6" x14ac:dyDescent="0.2">
      <c r="A33" s="6">
        <v>57</v>
      </c>
      <c r="B33" s="1">
        <v>0</v>
      </c>
      <c r="C33" s="1" t="s">
        <v>31</v>
      </c>
      <c r="D33" s="1">
        <v>5.84</v>
      </c>
      <c r="E33" s="1">
        <v>20</v>
      </c>
      <c r="F33" s="1">
        <v>0.28000000000000003</v>
      </c>
    </row>
    <row r="34" spans="1:6" x14ac:dyDescent="0.2">
      <c r="A34" s="6">
        <v>58</v>
      </c>
      <c r="B34" s="1">
        <v>0</v>
      </c>
      <c r="C34" s="1" t="s">
        <v>15</v>
      </c>
      <c r="D34" s="1">
        <v>48.35</v>
      </c>
      <c r="E34" s="1">
        <v>11</v>
      </c>
      <c r="F34" s="1">
        <v>4.03</v>
      </c>
    </row>
    <row r="35" spans="1:6" x14ac:dyDescent="0.2">
      <c r="A35" s="6">
        <v>60</v>
      </c>
      <c r="B35" s="1">
        <v>0</v>
      </c>
      <c r="C35" s="1" t="s">
        <v>31</v>
      </c>
      <c r="D35" s="1">
        <v>29.84</v>
      </c>
      <c r="E35" s="1">
        <v>56</v>
      </c>
      <c r="F35" s="1">
        <v>0.52</v>
      </c>
    </row>
    <row r="36" spans="1:6" x14ac:dyDescent="0.2">
      <c r="A36" s="6">
        <v>61</v>
      </c>
      <c r="B36" s="1">
        <v>0</v>
      </c>
      <c r="C36" s="1" t="s">
        <v>21</v>
      </c>
      <c r="D36" s="1">
        <v>19.329999999999998</v>
      </c>
      <c r="E36" s="1">
        <v>31</v>
      </c>
      <c r="F36" s="1">
        <v>0.6</v>
      </c>
    </row>
    <row r="37" spans="1:6" x14ac:dyDescent="0.2">
      <c r="A37" s="6">
        <v>64</v>
      </c>
      <c r="B37" s="1">
        <v>0</v>
      </c>
      <c r="C37" s="1" t="s">
        <v>21</v>
      </c>
      <c r="D37" s="1">
        <v>3.66</v>
      </c>
      <c r="E37" s="1">
        <v>6</v>
      </c>
      <c r="F37" s="1">
        <v>0.52</v>
      </c>
    </row>
    <row r="38" spans="1:6" x14ac:dyDescent="0.2">
      <c r="A38" s="6">
        <v>65</v>
      </c>
      <c r="B38" s="1">
        <v>0</v>
      </c>
      <c r="C38" s="1" t="s">
        <v>15</v>
      </c>
      <c r="D38" s="1">
        <v>30.85</v>
      </c>
      <c r="E38" s="1">
        <v>46</v>
      </c>
      <c r="F38" s="1">
        <v>0.66</v>
      </c>
    </row>
    <row r="39" spans="1:6" x14ac:dyDescent="0.2">
      <c r="A39" s="6">
        <v>68</v>
      </c>
      <c r="B39" s="1">
        <v>0</v>
      </c>
      <c r="C39" s="1" t="s">
        <v>21</v>
      </c>
      <c r="D39" s="1">
        <v>25.08</v>
      </c>
      <c r="E39" s="1">
        <v>2</v>
      </c>
      <c r="F39" s="1">
        <v>8.36</v>
      </c>
    </row>
    <row r="40" spans="1:6" x14ac:dyDescent="0.2">
      <c r="A40" s="6">
        <v>69</v>
      </c>
      <c r="B40" s="1">
        <v>0</v>
      </c>
      <c r="C40" s="1" t="s">
        <v>21</v>
      </c>
      <c r="D40" s="1">
        <v>23.2</v>
      </c>
      <c r="E40" s="1">
        <v>18</v>
      </c>
      <c r="F40" s="1">
        <v>1.22</v>
      </c>
    </row>
    <row r="41" spans="1:6" x14ac:dyDescent="0.2">
      <c r="A41" s="6">
        <v>70</v>
      </c>
      <c r="B41" s="1">
        <v>0</v>
      </c>
      <c r="C41" s="1" t="s">
        <v>31</v>
      </c>
      <c r="D41" s="1">
        <v>37.82</v>
      </c>
      <c r="E41" s="1">
        <v>31</v>
      </c>
      <c r="F41" s="1">
        <v>1.18</v>
      </c>
    </row>
    <row r="42" spans="1:6" x14ac:dyDescent="0.2">
      <c r="A42" s="6">
        <v>71</v>
      </c>
      <c r="B42" s="1">
        <v>0</v>
      </c>
      <c r="C42" s="1" t="s">
        <v>21</v>
      </c>
      <c r="D42" s="1">
        <v>28.44</v>
      </c>
      <c r="E42" s="1">
        <v>55</v>
      </c>
      <c r="F42" s="1">
        <v>0.51</v>
      </c>
    </row>
    <row r="43" spans="1:6" x14ac:dyDescent="0.2">
      <c r="A43" s="6">
        <v>72</v>
      </c>
      <c r="B43" s="1">
        <v>0</v>
      </c>
      <c r="C43" s="1" t="s">
        <v>21</v>
      </c>
      <c r="D43" s="1">
        <v>13.38</v>
      </c>
      <c r="E43" s="1">
        <v>3</v>
      </c>
      <c r="F43" s="1">
        <v>3.35</v>
      </c>
    </row>
    <row r="44" spans="1:6" x14ac:dyDescent="0.2">
      <c r="A44" s="6">
        <v>75</v>
      </c>
      <c r="B44" s="1">
        <v>0</v>
      </c>
      <c r="C44" s="1" t="s">
        <v>31</v>
      </c>
      <c r="D44" s="1">
        <v>13.15</v>
      </c>
      <c r="E44" s="1">
        <v>11</v>
      </c>
      <c r="F44" s="1">
        <v>1.1000000000000001</v>
      </c>
    </row>
    <row r="45" spans="1:6" x14ac:dyDescent="0.2">
      <c r="A45" s="6">
        <v>76</v>
      </c>
      <c r="B45" s="1">
        <v>0</v>
      </c>
      <c r="C45" s="1" t="s">
        <v>15</v>
      </c>
      <c r="D45" s="1">
        <v>15.26</v>
      </c>
      <c r="E45" s="1">
        <v>21</v>
      </c>
      <c r="F45" s="1">
        <v>0.69</v>
      </c>
    </row>
    <row r="46" spans="1:6" x14ac:dyDescent="0.2">
      <c r="A46" s="6">
        <v>77</v>
      </c>
      <c r="B46" s="1">
        <v>0</v>
      </c>
      <c r="C46" s="1" t="s">
        <v>31</v>
      </c>
      <c r="D46" s="1">
        <v>79.17</v>
      </c>
      <c r="E46" s="1">
        <v>12</v>
      </c>
      <c r="F46" s="1">
        <v>6.09</v>
      </c>
    </row>
    <row r="47" spans="1:6" x14ac:dyDescent="0.2">
      <c r="A47" s="6">
        <v>81</v>
      </c>
      <c r="B47" s="1">
        <v>0</v>
      </c>
      <c r="C47" s="1" t="s">
        <v>21</v>
      </c>
      <c r="D47" s="1">
        <v>3.56</v>
      </c>
      <c r="E47" s="1">
        <v>23</v>
      </c>
      <c r="F47" s="1">
        <v>0.15</v>
      </c>
    </row>
    <row r="48" spans="1:6" x14ac:dyDescent="0.2">
      <c r="A48" s="6">
        <v>83</v>
      </c>
      <c r="B48" s="1">
        <v>0</v>
      </c>
      <c r="C48" s="1" t="s">
        <v>21</v>
      </c>
      <c r="D48" s="1">
        <v>23.13</v>
      </c>
      <c r="E48" s="1">
        <v>27</v>
      </c>
      <c r="F48" s="1">
        <v>0.83</v>
      </c>
    </row>
    <row r="49" spans="1:6" x14ac:dyDescent="0.2">
      <c r="A49" s="6">
        <v>84</v>
      </c>
      <c r="B49" s="1">
        <v>0</v>
      </c>
      <c r="C49" s="1" t="s">
        <v>31</v>
      </c>
      <c r="D49" s="1">
        <v>9.91</v>
      </c>
      <c r="E49" s="1">
        <v>27</v>
      </c>
      <c r="F49" s="1">
        <v>0.35</v>
      </c>
    </row>
    <row r="50" spans="1:6" x14ac:dyDescent="0.2">
      <c r="A50" s="6">
        <v>86</v>
      </c>
      <c r="B50" s="1">
        <v>0</v>
      </c>
      <c r="C50" s="1" t="s">
        <v>31</v>
      </c>
      <c r="D50" s="1">
        <v>0.45</v>
      </c>
      <c r="E50" s="1">
        <v>20</v>
      </c>
      <c r="F50" s="1">
        <v>0.02</v>
      </c>
    </row>
    <row r="51" spans="1:6" x14ac:dyDescent="0.2">
      <c r="A51" s="6">
        <v>89</v>
      </c>
      <c r="B51" s="1">
        <v>0</v>
      </c>
      <c r="C51" s="1" t="s">
        <v>15</v>
      </c>
      <c r="D51" s="1">
        <v>9.69</v>
      </c>
      <c r="E51" s="1">
        <v>24</v>
      </c>
      <c r="F51" s="1">
        <v>0.39</v>
      </c>
    </row>
    <row r="52" spans="1:6" x14ac:dyDescent="0.2">
      <c r="A52" s="6">
        <v>90</v>
      </c>
      <c r="B52" s="1">
        <v>0</v>
      </c>
      <c r="C52" s="1" t="s">
        <v>21</v>
      </c>
      <c r="D52" s="1">
        <v>5.78</v>
      </c>
      <c r="E52" s="1">
        <v>4</v>
      </c>
      <c r="F52" s="1">
        <v>1.1599999999999999</v>
      </c>
    </row>
    <row r="53" spans="1:6" x14ac:dyDescent="0.2">
      <c r="A53" s="6">
        <v>91</v>
      </c>
      <c r="B53" s="1">
        <v>0</v>
      </c>
      <c r="C53" s="1" t="s">
        <v>31</v>
      </c>
      <c r="D53" s="1">
        <v>18.87</v>
      </c>
      <c r="E53" s="1">
        <v>9</v>
      </c>
      <c r="F53" s="1">
        <v>1.89</v>
      </c>
    </row>
    <row r="54" spans="1:6" x14ac:dyDescent="0.2">
      <c r="A54" s="6">
        <v>92</v>
      </c>
      <c r="B54" s="1">
        <v>0</v>
      </c>
      <c r="C54" s="1" t="s">
        <v>31</v>
      </c>
      <c r="D54" s="1">
        <v>4.8899999999999997</v>
      </c>
      <c r="E54" s="1">
        <v>3</v>
      </c>
      <c r="F54" s="1">
        <v>1.22</v>
      </c>
    </row>
    <row r="55" spans="1:6" x14ac:dyDescent="0.2">
      <c r="A55" s="6">
        <v>95</v>
      </c>
      <c r="B55" s="1">
        <v>0</v>
      </c>
      <c r="C55" s="1" t="s">
        <v>31</v>
      </c>
      <c r="D55" s="1">
        <v>13.38</v>
      </c>
      <c r="E55" s="1">
        <v>22</v>
      </c>
      <c r="F55" s="1">
        <v>0.57999999999999996</v>
      </c>
    </row>
    <row r="56" spans="1:6" x14ac:dyDescent="0.2">
      <c r="A56" s="6">
        <v>96</v>
      </c>
      <c r="B56" s="1">
        <v>0</v>
      </c>
      <c r="C56" s="1" t="s">
        <v>31</v>
      </c>
      <c r="D56" s="1">
        <v>9.8699999999999992</v>
      </c>
      <c r="E56" s="1">
        <v>6</v>
      </c>
      <c r="F56" s="1">
        <v>1.41</v>
      </c>
    </row>
    <row r="57" spans="1:6" x14ac:dyDescent="0.2">
      <c r="A57" s="6">
        <v>97</v>
      </c>
      <c r="B57" s="1">
        <v>0</v>
      </c>
      <c r="C57" s="1" t="s">
        <v>31</v>
      </c>
      <c r="D57" s="1">
        <v>23.6</v>
      </c>
      <c r="E57" s="1">
        <v>56</v>
      </c>
      <c r="F57" s="1">
        <v>0.41</v>
      </c>
    </row>
    <row r="58" spans="1:6" x14ac:dyDescent="0.2">
      <c r="A58" s="6">
        <v>101</v>
      </c>
      <c r="B58" s="1">
        <v>0</v>
      </c>
      <c r="C58" s="1" t="s">
        <v>31</v>
      </c>
      <c r="D58" s="1">
        <v>31.11</v>
      </c>
      <c r="E58" s="1">
        <v>39</v>
      </c>
      <c r="F58" s="1">
        <v>0.78</v>
      </c>
    </row>
    <row r="59" spans="1:6" x14ac:dyDescent="0.2">
      <c r="A59" s="6">
        <v>103</v>
      </c>
      <c r="B59" s="1">
        <v>0</v>
      </c>
      <c r="C59" s="1" t="s">
        <v>21</v>
      </c>
      <c r="D59" s="1">
        <v>9.8699999999999992</v>
      </c>
      <c r="E59" s="1">
        <v>29</v>
      </c>
      <c r="F59" s="1">
        <v>0.33</v>
      </c>
    </row>
    <row r="60" spans="1:6" x14ac:dyDescent="0.2">
      <c r="A60" s="6">
        <v>104</v>
      </c>
      <c r="B60" s="1">
        <v>0</v>
      </c>
      <c r="C60" s="1" t="s">
        <v>15</v>
      </c>
      <c r="D60" s="1">
        <v>35.520000000000003</v>
      </c>
      <c r="E60" s="1">
        <v>40</v>
      </c>
      <c r="F60" s="1">
        <v>0.87</v>
      </c>
    </row>
    <row r="61" spans="1:6" x14ac:dyDescent="0.2">
      <c r="A61" s="6">
        <v>105</v>
      </c>
      <c r="B61" s="1">
        <v>0</v>
      </c>
      <c r="C61" s="1" t="s">
        <v>31</v>
      </c>
      <c r="D61" s="1">
        <v>4.5999999999999996</v>
      </c>
      <c r="E61" s="1">
        <v>1</v>
      </c>
      <c r="F61" s="1">
        <v>2.2999999999999998</v>
      </c>
    </row>
    <row r="62" spans="1:6" x14ac:dyDescent="0.2">
      <c r="A62" s="6">
        <v>108</v>
      </c>
      <c r="B62" s="1">
        <v>0</v>
      </c>
      <c r="C62" s="1" t="s">
        <v>15</v>
      </c>
      <c r="D62" s="1">
        <v>24.74</v>
      </c>
      <c r="E62" s="1">
        <v>17</v>
      </c>
      <c r="F62" s="1">
        <v>1.37</v>
      </c>
    </row>
    <row r="63" spans="1:6" x14ac:dyDescent="0.2">
      <c r="A63" s="6">
        <v>110</v>
      </c>
      <c r="B63" s="1">
        <v>0</v>
      </c>
      <c r="C63" s="1" t="s">
        <v>21</v>
      </c>
      <c r="D63" s="1">
        <v>5.98</v>
      </c>
      <c r="E63" s="1">
        <v>1</v>
      </c>
      <c r="F63" s="1">
        <v>2.99</v>
      </c>
    </row>
    <row r="64" spans="1:6" x14ac:dyDescent="0.2">
      <c r="A64" s="6">
        <v>111</v>
      </c>
      <c r="B64" s="1">
        <v>0</v>
      </c>
      <c r="C64" s="1" t="s">
        <v>31</v>
      </c>
      <c r="D64" s="1">
        <v>24.59</v>
      </c>
      <c r="E64" s="1">
        <v>49</v>
      </c>
      <c r="F64" s="1">
        <v>0.49</v>
      </c>
    </row>
    <row r="65" spans="1:6" x14ac:dyDescent="0.2">
      <c r="A65" s="6">
        <v>112</v>
      </c>
      <c r="B65" s="1">
        <v>0</v>
      </c>
      <c r="C65" s="1" t="s">
        <v>31</v>
      </c>
      <c r="D65" s="1">
        <v>18.170000000000002</v>
      </c>
      <c r="E65" s="1">
        <v>2</v>
      </c>
      <c r="F65" s="1">
        <v>6.06</v>
      </c>
    </row>
    <row r="66" spans="1:6" x14ac:dyDescent="0.2">
      <c r="A66" s="6">
        <v>113</v>
      </c>
      <c r="B66" s="1">
        <v>0</v>
      </c>
      <c r="C66" s="1" t="s">
        <v>15</v>
      </c>
      <c r="D66" s="1">
        <v>13.97</v>
      </c>
      <c r="E66" s="1">
        <v>14</v>
      </c>
      <c r="F66" s="1">
        <v>0.93</v>
      </c>
    </row>
    <row r="67" spans="1:6" x14ac:dyDescent="0.2">
      <c r="A67" s="6">
        <v>115</v>
      </c>
      <c r="B67" s="1">
        <v>0</v>
      </c>
      <c r="C67" s="1" t="s">
        <v>15</v>
      </c>
      <c r="D67" s="1">
        <v>17.18</v>
      </c>
      <c r="E67" s="1">
        <v>22</v>
      </c>
      <c r="F67" s="1">
        <v>0.75</v>
      </c>
    </row>
    <row r="68" spans="1:6" x14ac:dyDescent="0.2">
      <c r="A68" s="6">
        <v>116</v>
      </c>
      <c r="B68" s="1">
        <v>0</v>
      </c>
      <c r="C68" s="1" t="s">
        <v>31</v>
      </c>
      <c r="D68" s="1">
        <v>4.8899999999999997</v>
      </c>
      <c r="E68" s="1">
        <v>6</v>
      </c>
      <c r="F68" s="1">
        <v>0.7</v>
      </c>
    </row>
    <row r="69" spans="1:6" x14ac:dyDescent="0.2">
      <c r="A69" s="6">
        <v>117</v>
      </c>
      <c r="B69" s="1">
        <v>0</v>
      </c>
      <c r="C69" s="1" t="s">
        <v>21</v>
      </c>
      <c r="D69" s="1">
        <v>6.77</v>
      </c>
      <c r="E69" s="1">
        <v>22</v>
      </c>
      <c r="F69" s="1">
        <v>0.28999999999999998</v>
      </c>
    </row>
    <row r="70" spans="1:6" x14ac:dyDescent="0.2">
      <c r="A70" s="6">
        <v>119</v>
      </c>
      <c r="B70" s="1">
        <v>0</v>
      </c>
      <c r="C70" s="1" t="s">
        <v>31</v>
      </c>
      <c r="D70" s="1">
        <v>8.5399999999999991</v>
      </c>
      <c r="E70" s="1">
        <v>51</v>
      </c>
      <c r="F70" s="1">
        <v>0.16</v>
      </c>
    </row>
    <row r="71" spans="1:6" x14ac:dyDescent="0.2">
      <c r="A71" s="6">
        <v>120</v>
      </c>
      <c r="B71" s="1">
        <v>0</v>
      </c>
      <c r="C71" s="1" t="s">
        <v>15</v>
      </c>
      <c r="D71" s="1">
        <v>17.579999999999998</v>
      </c>
      <c r="E71" s="1">
        <v>2</v>
      </c>
      <c r="F71" s="1">
        <v>5.86</v>
      </c>
    </row>
    <row r="72" spans="1:6" x14ac:dyDescent="0.2">
      <c r="A72" s="6">
        <v>129</v>
      </c>
      <c r="B72" s="1">
        <v>0</v>
      </c>
      <c r="C72" s="1" t="s">
        <v>31</v>
      </c>
      <c r="D72" s="1">
        <v>12.26</v>
      </c>
      <c r="E72" s="1">
        <v>3</v>
      </c>
      <c r="F72" s="1">
        <v>3.06</v>
      </c>
    </row>
    <row r="73" spans="1:6" x14ac:dyDescent="0.2">
      <c r="A73" s="6">
        <v>131</v>
      </c>
      <c r="B73" s="1">
        <v>0</v>
      </c>
      <c r="C73" s="1" t="s">
        <v>15</v>
      </c>
      <c r="D73" s="1">
        <v>26.9</v>
      </c>
      <c r="E73" s="1">
        <v>49</v>
      </c>
      <c r="F73" s="1">
        <v>0.54</v>
      </c>
    </row>
    <row r="74" spans="1:6" x14ac:dyDescent="0.2">
      <c r="A74" s="6">
        <v>137</v>
      </c>
      <c r="B74" s="1">
        <v>0</v>
      </c>
      <c r="C74" s="1" t="s">
        <v>31</v>
      </c>
      <c r="D74" s="1">
        <v>8.0299999999999994</v>
      </c>
      <c r="E74" s="1">
        <v>1</v>
      </c>
      <c r="F74" s="1">
        <v>4.01</v>
      </c>
    </row>
    <row r="75" spans="1:6" x14ac:dyDescent="0.2">
      <c r="A75" s="6">
        <v>140</v>
      </c>
      <c r="B75" s="1">
        <v>0</v>
      </c>
      <c r="C75" s="1" t="s">
        <v>21</v>
      </c>
      <c r="D75" s="1">
        <v>40.119999999999997</v>
      </c>
      <c r="E75" s="1">
        <v>55</v>
      </c>
      <c r="F75" s="1">
        <v>0.72</v>
      </c>
    </row>
    <row r="76" spans="1:6" x14ac:dyDescent="0.2">
      <c r="A76" s="6">
        <v>141</v>
      </c>
      <c r="B76" s="1">
        <v>0</v>
      </c>
      <c r="C76" s="1" t="s">
        <v>21</v>
      </c>
      <c r="D76" s="1">
        <v>32.880000000000003</v>
      </c>
      <c r="E76" s="1">
        <v>36</v>
      </c>
      <c r="F76" s="1">
        <v>0.89</v>
      </c>
    </row>
    <row r="77" spans="1:6" x14ac:dyDescent="0.2">
      <c r="A77" s="6">
        <v>142</v>
      </c>
      <c r="B77" s="1">
        <v>0</v>
      </c>
      <c r="C77" s="1" t="s">
        <v>21</v>
      </c>
      <c r="D77" s="1">
        <v>6.26</v>
      </c>
      <c r="E77" s="1">
        <v>16</v>
      </c>
      <c r="F77" s="1">
        <v>0.37</v>
      </c>
    </row>
    <row r="78" spans="1:6" x14ac:dyDescent="0.2">
      <c r="A78" s="6">
        <v>143</v>
      </c>
      <c r="B78" s="1">
        <v>0</v>
      </c>
      <c r="C78" s="1" t="s">
        <v>31</v>
      </c>
      <c r="D78" s="1">
        <v>16.78</v>
      </c>
      <c r="E78" s="1">
        <v>2</v>
      </c>
      <c r="F78" s="1">
        <v>5.59</v>
      </c>
    </row>
    <row r="79" spans="1:6" x14ac:dyDescent="0.2">
      <c r="A79" s="6">
        <v>149</v>
      </c>
      <c r="B79" s="1">
        <v>0</v>
      </c>
      <c r="C79" s="1" t="s">
        <v>15</v>
      </c>
      <c r="D79" s="1">
        <v>10.85</v>
      </c>
      <c r="E79" s="1">
        <v>13</v>
      </c>
      <c r="F79" s="1">
        <v>0.78</v>
      </c>
    </row>
    <row r="80" spans="1:6" x14ac:dyDescent="0.2">
      <c r="A80" s="6">
        <v>150</v>
      </c>
      <c r="B80" s="1">
        <v>0</v>
      </c>
      <c r="C80" s="1" t="s">
        <v>31</v>
      </c>
      <c r="D80" s="1">
        <v>9.59</v>
      </c>
      <c r="E80" s="1">
        <v>28</v>
      </c>
      <c r="F80" s="1">
        <v>0.33</v>
      </c>
    </row>
    <row r="81" spans="1:6" x14ac:dyDescent="0.2">
      <c r="A81" s="6">
        <v>151</v>
      </c>
      <c r="B81" s="1">
        <v>0</v>
      </c>
      <c r="C81" s="1" t="s">
        <v>31</v>
      </c>
      <c r="D81" s="1">
        <v>7.24</v>
      </c>
      <c r="E81" s="1">
        <v>40</v>
      </c>
      <c r="F81" s="1">
        <v>0.18</v>
      </c>
    </row>
    <row r="82" spans="1:6" x14ac:dyDescent="0.2">
      <c r="A82" s="6">
        <v>153</v>
      </c>
      <c r="B82" s="1">
        <v>0</v>
      </c>
      <c r="C82" s="1" t="s">
        <v>15</v>
      </c>
      <c r="D82" s="1">
        <v>6.8</v>
      </c>
      <c r="E82" s="1">
        <v>6</v>
      </c>
      <c r="F82" s="1">
        <v>0.97</v>
      </c>
    </row>
    <row r="83" spans="1:6" x14ac:dyDescent="0.2">
      <c r="A83" s="6">
        <v>156</v>
      </c>
      <c r="B83" s="1">
        <v>0</v>
      </c>
      <c r="C83" s="1" t="s">
        <v>31</v>
      </c>
      <c r="D83" s="1">
        <v>2.04</v>
      </c>
      <c r="E83" s="1">
        <v>6</v>
      </c>
      <c r="F83" s="1">
        <v>0.28999999999999998</v>
      </c>
    </row>
    <row r="84" spans="1:6" x14ac:dyDescent="0.2">
      <c r="A84" s="6">
        <v>158</v>
      </c>
      <c r="B84" s="1">
        <v>0</v>
      </c>
      <c r="C84" s="1" t="s">
        <v>21</v>
      </c>
      <c r="D84" s="1">
        <v>19.23</v>
      </c>
      <c r="E84" s="1">
        <v>20</v>
      </c>
      <c r="F84" s="1">
        <v>0.92</v>
      </c>
    </row>
    <row r="85" spans="1:6" x14ac:dyDescent="0.2">
      <c r="A85" s="6">
        <v>163</v>
      </c>
      <c r="B85" s="1">
        <v>0</v>
      </c>
      <c r="C85" s="1" t="s">
        <v>21</v>
      </c>
      <c r="D85" s="1">
        <v>10.1</v>
      </c>
      <c r="E85" s="1">
        <v>40</v>
      </c>
      <c r="F85" s="1">
        <v>0.25</v>
      </c>
    </row>
    <row r="86" spans="1:6" x14ac:dyDescent="0.2">
      <c r="A86" s="6">
        <v>167</v>
      </c>
      <c r="B86" s="1">
        <v>0</v>
      </c>
      <c r="C86" s="1" t="s">
        <v>21</v>
      </c>
      <c r="D86" s="1">
        <v>31.31</v>
      </c>
      <c r="E86" s="1">
        <v>53</v>
      </c>
      <c r="F86" s="1">
        <v>0.57999999999999996</v>
      </c>
    </row>
    <row r="87" spans="1:6" x14ac:dyDescent="0.2">
      <c r="A87" s="6">
        <v>169</v>
      </c>
      <c r="B87" s="1">
        <v>0</v>
      </c>
      <c r="C87" s="1" t="s">
        <v>31</v>
      </c>
      <c r="D87" s="1">
        <v>6.8</v>
      </c>
      <c r="E87" s="1">
        <v>20</v>
      </c>
      <c r="F87" s="1">
        <v>0.32</v>
      </c>
    </row>
    <row r="88" spans="1:6" x14ac:dyDescent="0.2">
      <c r="A88" s="6">
        <v>171</v>
      </c>
      <c r="B88" s="1">
        <v>0</v>
      </c>
      <c r="C88" s="1" t="s">
        <v>15</v>
      </c>
      <c r="D88" s="1">
        <v>44.72</v>
      </c>
      <c r="E88" s="1">
        <v>7</v>
      </c>
      <c r="F88" s="1">
        <v>5.59</v>
      </c>
    </row>
    <row r="89" spans="1:6" x14ac:dyDescent="0.2">
      <c r="A89" s="6">
        <v>173</v>
      </c>
      <c r="B89" s="1">
        <v>0</v>
      </c>
      <c r="C89" s="1" t="s">
        <v>31</v>
      </c>
      <c r="D89" s="1">
        <v>10.68</v>
      </c>
      <c r="E89" s="1">
        <v>60</v>
      </c>
      <c r="F89" s="1">
        <v>0.18</v>
      </c>
    </row>
    <row r="90" spans="1:6" x14ac:dyDescent="0.2">
      <c r="A90" s="6">
        <v>174</v>
      </c>
      <c r="B90" s="1">
        <v>0</v>
      </c>
      <c r="C90" s="1" t="s">
        <v>15</v>
      </c>
      <c r="D90" s="1">
        <v>8.1300000000000008</v>
      </c>
      <c r="E90" s="1">
        <v>4</v>
      </c>
      <c r="F90" s="1">
        <v>1.63</v>
      </c>
    </row>
    <row r="91" spans="1:6" x14ac:dyDescent="0.2">
      <c r="A91" s="6">
        <v>175</v>
      </c>
      <c r="B91" s="1">
        <v>0</v>
      </c>
      <c r="C91" s="1" t="s">
        <v>31</v>
      </c>
      <c r="D91" s="1">
        <v>38.18</v>
      </c>
      <c r="E91" s="1">
        <v>49</v>
      </c>
      <c r="F91" s="1">
        <v>0.76</v>
      </c>
    </row>
    <row r="92" spans="1:6" x14ac:dyDescent="0.2">
      <c r="A92" s="6">
        <v>176</v>
      </c>
      <c r="B92" s="1">
        <v>0</v>
      </c>
      <c r="C92" s="1" t="s">
        <v>15</v>
      </c>
      <c r="D92" s="1">
        <v>1.83</v>
      </c>
      <c r="E92" s="1">
        <v>0</v>
      </c>
      <c r="F92" s="1">
        <v>1.83</v>
      </c>
    </row>
    <row r="93" spans="1:6" x14ac:dyDescent="0.2">
      <c r="A93" s="6">
        <v>177</v>
      </c>
      <c r="B93" s="1">
        <v>0</v>
      </c>
      <c r="C93" s="1" t="s">
        <v>15</v>
      </c>
      <c r="D93" s="1">
        <v>47.9</v>
      </c>
      <c r="E93" s="1">
        <v>21</v>
      </c>
      <c r="F93" s="1">
        <v>2.1800000000000002</v>
      </c>
    </row>
    <row r="94" spans="1:6" x14ac:dyDescent="0.2">
      <c r="A94" s="6">
        <v>180</v>
      </c>
      <c r="B94" s="1">
        <v>0</v>
      </c>
      <c r="C94" s="1" t="s">
        <v>21</v>
      </c>
      <c r="D94" s="1">
        <v>7.46</v>
      </c>
      <c r="E94" s="1">
        <v>58</v>
      </c>
      <c r="F94" s="1">
        <v>0.13</v>
      </c>
    </row>
    <row r="95" spans="1:6" x14ac:dyDescent="0.2">
      <c r="A95" s="6">
        <v>183</v>
      </c>
      <c r="B95" s="1">
        <v>0</v>
      </c>
      <c r="C95" s="1" t="s">
        <v>21</v>
      </c>
      <c r="D95" s="1">
        <v>1.03</v>
      </c>
      <c r="E95" s="1">
        <v>2</v>
      </c>
      <c r="F95" s="1">
        <v>0.34</v>
      </c>
    </row>
    <row r="96" spans="1:6" x14ac:dyDescent="0.2">
      <c r="A96" s="6">
        <v>184</v>
      </c>
      <c r="B96" s="1">
        <v>0</v>
      </c>
      <c r="C96" s="1" t="s">
        <v>21</v>
      </c>
      <c r="D96" s="1">
        <v>6.71</v>
      </c>
      <c r="E96" s="1">
        <v>2</v>
      </c>
      <c r="F96" s="1">
        <v>2.2400000000000002</v>
      </c>
    </row>
    <row r="97" spans="1:6" x14ac:dyDescent="0.2">
      <c r="A97" s="6">
        <v>185</v>
      </c>
      <c r="B97" s="1">
        <v>0</v>
      </c>
      <c r="C97" s="1" t="s">
        <v>21</v>
      </c>
      <c r="D97" s="1">
        <v>12.95</v>
      </c>
      <c r="E97" s="1">
        <v>27</v>
      </c>
      <c r="F97" s="1">
        <v>0.46</v>
      </c>
    </row>
    <row r="98" spans="1:6" x14ac:dyDescent="0.2">
      <c r="A98" s="6">
        <v>187</v>
      </c>
      <c r="B98" s="1">
        <v>0</v>
      </c>
      <c r="C98" s="1" t="s">
        <v>15</v>
      </c>
      <c r="D98" s="1">
        <v>24.44</v>
      </c>
      <c r="E98" s="1">
        <v>28</v>
      </c>
      <c r="F98" s="1">
        <v>0.84</v>
      </c>
    </row>
    <row r="99" spans="1:6" x14ac:dyDescent="0.2">
      <c r="A99" s="6">
        <v>188</v>
      </c>
      <c r="B99" s="1">
        <v>0</v>
      </c>
      <c r="C99" s="1" t="s">
        <v>21</v>
      </c>
      <c r="D99" s="1">
        <v>28.76</v>
      </c>
      <c r="E99" s="1">
        <v>11</v>
      </c>
      <c r="F99" s="1">
        <v>2.4</v>
      </c>
    </row>
    <row r="100" spans="1:6" x14ac:dyDescent="0.2">
      <c r="A100" s="6">
        <v>191</v>
      </c>
      <c r="B100" s="1">
        <v>0</v>
      </c>
      <c r="C100" s="1" t="s">
        <v>31</v>
      </c>
      <c r="D100" s="1">
        <v>10.27</v>
      </c>
      <c r="E100" s="1">
        <v>55</v>
      </c>
      <c r="F100" s="1">
        <v>0.18</v>
      </c>
    </row>
    <row r="101" spans="1:6" x14ac:dyDescent="0.2">
      <c r="A101" s="6">
        <v>192</v>
      </c>
      <c r="B101" s="1">
        <v>0</v>
      </c>
      <c r="C101" s="1" t="s">
        <v>31</v>
      </c>
      <c r="D101" s="1">
        <v>52.22</v>
      </c>
      <c r="E101" s="1">
        <v>4</v>
      </c>
      <c r="F101" s="1">
        <v>10.44</v>
      </c>
    </row>
    <row r="102" spans="1:6" x14ac:dyDescent="0.2">
      <c r="A102" s="6">
        <v>195</v>
      </c>
      <c r="B102" s="1">
        <v>0</v>
      </c>
      <c r="C102" s="1" t="s">
        <v>21</v>
      </c>
      <c r="D102" s="1">
        <v>17.22</v>
      </c>
      <c r="E102" s="1">
        <v>5</v>
      </c>
      <c r="F102" s="1">
        <v>2.87</v>
      </c>
    </row>
    <row r="103" spans="1:6" x14ac:dyDescent="0.2">
      <c r="A103" s="6">
        <v>198</v>
      </c>
      <c r="B103" s="1">
        <v>0</v>
      </c>
      <c r="C103" s="1" t="s">
        <v>21</v>
      </c>
      <c r="D103" s="1">
        <v>13.86</v>
      </c>
      <c r="E103" s="1">
        <v>7</v>
      </c>
      <c r="F103" s="1">
        <v>1.73</v>
      </c>
    </row>
    <row r="104" spans="1:6" x14ac:dyDescent="0.2">
      <c r="A104" s="6">
        <v>200</v>
      </c>
      <c r="B104" s="1">
        <v>0</v>
      </c>
      <c r="C104" s="1" t="s">
        <v>31</v>
      </c>
      <c r="D104" s="1">
        <v>17.75</v>
      </c>
      <c r="E104" s="1">
        <v>9</v>
      </c>
      <c r="F104" s="1">
        <v>1.77</v>
      </c>
    </row>
    <row r="105" spans="1:6" x14ac:dyDescent="0.2">
      <c r="A105" s="6">
        <v>201</v>
      </c>
      <c r="B105" s="1">
        <v>0</v>
      </c>
      <c r="C105" s="1" t="s">
        <v>15</v>
      </c>
      <c r="D105" s="1">
        <v>8.7100000000000009</v>
      </c>
      <c r="E105" s="1">
        <v>2</v>
      </c>
      <c r="F105" s="1">
        <v>2.9</v>
      </c>
    </row>
    <row r="106" spans="1:6" x14ac:dyDescent="0.2">
      <c r="A106" s="6">
        <v>202</v>
      </c>
      <c r="B106" s="1">
        <v>0</v>
      </c>
      <c r="C106" s="1" t="s">
        <v>31</v>
      </c>
      <c r="D106" s="1">
        <v>10.39</v>
      </c>
      <c r="E106" s="1">
        <v>2</v>
      </c>
      <c r="F106" s="1">
        <v>3.46</v>
      </c>
    </row>
    <row r="107" spans="1:6" x14ac:dyDescent="0.2">
      <c r="A107" s="6">
        <v>203</v>
      </c>
      <c r="B107" s="1">
        <v>0</v>
      </c>
      <c r="C107" s="1" t="s">
        <v>15</v>
      </c>
      <c r="D107" s="1">
        <v>18.25</v>
      </c>
      <c r="E107" s="1">
        <v>30</v>
      </c>
      <c r="F107" s="1">
        <v>0.59</v>
      </c>
    </row>
    <row r="108" spans="1:6" x14ac:dyDescent="0.2">
      <c r="A108" s="6">
        <v>204</v>
      </c>
      <c r="B108" s="1">
        <v>0</v>
      </c>
      <c r="C108" s="1" t="s">
        <v>31</v>
      </c>
      <c r="D108" s="1">
        <v>20.05</v>
      </c>
      <c r="E108" s="1">
        <v>21</v>
      </c>
      <c r="F108" s="1">
        <v>0.91</v>
      </c>
    </row>
    <row r="109" spans="1:6" x14ac:dyDescent="0.2">
      <c r="A109" s="6">
        <v>206</v>
      </c>
      <c r="B109" s="1">
        <v>0</v>
      </c>
      <c r="C109" s="1" t="s">
        <v>31</v>
      </c>
      <c r="D109" s="1">
        <v>50.98</v>
      </c>
      <c r="E109" s="1">
        <v>23</v>
      </c>
      <c r="F109" s="1">
        <v>2.12</v>
      </c>
    </row>
    <row r="110" spans="1:6" x14ac:dyDescent="0.2">
      <c r="A110" s="6">
        <v>209</v>
      </c>
      <c r="B110" s="1">
        <v>0</v>
      </c>
      <c r="C110" s="1" t="s">
        <v>31</v>
      </c>
      <c r="D110" s="1">
        <v>70.61</v>
      </c>
      <c r="E110" s="1">
        <v>38</v>
      </c>
      <c r="F110" s="1">
        <v>1.81</v>
      </c>
    </row>
    <row r="111" spans="1:6" x14ac:dyDescent="0.2">
      <c r="A111" s="6">
        <v>212</v>
      </c>
      <c r="B111" s="1">
        <v>0</v>
      </c>
      <c r="C111" s="1" t="s">
        <v>15</v>
      </c>
      <c r="D111" s="1">
        <v>15.75</v>
      </c>
      <c r="E111" s="1">
        <v>1</v>
      </c>
      <c r="F111" s="1">
        <v>7.88</v>
      </c>
    </row>
    <row r="112" spans="1:6" x14ac:dyDescent="0.2">
      <c r="A112" s="6">
        <v>214</v>
      </c>
      <c r="B112" s="1">
        <v>0</v>
      </c>
      <c r="C112" s="1" t="s">
        <v>21</v>
      </c>
      <c r="D112" s="1">
        <v>14.58</v>
      </c>
      <c r="E112" s="1">
        <v>18</v>
      </c>
      <c r="F112" s="1">
        <v>0.77</v>
      </c>
    </row>
    <row r="113" spans="1:6" x14ac:dyDescent="0.2">
      <c r="A113" s="6">
        <v>226</v>
      </c>
      <c r="B113" s="1">
        <v>0</v>
      </c>
      <c r="C113" s="1" t="s">
        <v>31</v>
      </c>
      <c r="D113" s="1">
        <v>19.809999999999999</v>
      </c>
      <c r="E113" s="1">
        <v>25</v>
      </c>
      <c r="F113" s="1">
        <v>0.76</v>
      </c>
    </row>
    <row r="114" spans="1:6" x14ac:dyDescent="0.2">
      <c r="A114" s="6">
        <v>227</v>
      </c>
      <c r="B114" s="1">
        <v>0</v>
      </c>
      <c r="C114" s="1" t="s">
        <v>31</v>
      </c>
      <c r="D114" s="1">
        <v>18.47</v>
      </c>
      <c r="E114" s="1">
        <v>28</v>
      </c>
      <c r="F114" s="1">
        <v>0.64</v>
      </c>
    </row>
    <row r="115" spans="1:6" x14ac:dyDescent="0.2">
      <c r="A115" s="6">
        <v>228</v>
      </c>
      <c r="B115" s="1">
        <v>0</v>
      </c>
      <c r="C115" s="1" t="s">
        <v>21</v>
      </c>
      <c r="D115" s="1">
        <v>22.52</v>
      </c>
      <c r="E115" s="1">
        <v>8</v>
      </c>
      <c r="F115" s="1">
        <v>2.5</v>
      </c>
    </row>
    <row r="116" spans="1:6" x14ac:dyDescent="0.2">
      <c r="A116" s="6">
        <v>229</v>
      </c>
      <c r="B116" s="1">
        <v>0</v>
      </c>
      <c r="C116" s="1" t="s">
        <v>31</v>
      </c>
      <c r="D116" s="1">
        <v>11.54</v>
      </c>
      <c r="E116" s="1">
        <v>28</v>
      </c>
      <c r="F116" s="1">
        <v>0.4</v>
      </c>
    </row>
    <row r="117" spans="1:6" x14ac:dyDescent="0.2">
      <c r="A117" s="6">
        <v>230</v>
      </c>
      <c r="B117" s="1">
        <v>0</v>
      </c>
      <c r="C117" s="1" t="s">
        <v>15</v>
      </c>
      <c r="D117" s="1">
        <v>38.43</v>
      </c>
      <c r="E117" s="1">
        <v>6</v>
      </c>
      <c r="F117" s="1">
        <v>5.49</v>
      </c>
    </row>
    <row r="118" spans="1:6" x14ac:dyDescent="0.2">
      <c r="A118" s="6">
        <v>235</v>
      </c>
      <c r="B118" s="1">
        <v>0</v>
      </c>
      <c r="C118" s="1" t="s">
        <v>31</v>
      </c>
      <c r="D118" s="1">
        <v>19.48</v>
      </c>
      <c r="E118" s="1">
        <v>35</v>
      </c>
      <c r="F118" s="1">
        <v>0.54</v>
      </c>
    </row>
    <row r="119" spans="1:6" x14ac:dyDescent="0.2">
      <c r="A119" s="6">
        <v>237</v>
      </c>
      <c r="B119" s="1">
        <v>0</v>
      </c>
      <c r="C119" s="1" t="s">
        <v>31</v>
      </c>
      <c r="D119" s="1">
        <v>8.6999999999999993</v>
      </c>
      <c r="E119" s="1">
        <v>45</v>
      </c>
      <c r="F119" s="1">
        <v>0.19</v>
      </c>
    </row>
    <row r="120" spans="1:6" x14ac:dyDescent="0.2">
      <c r="A120" s="6">
        <v>238</v>
      </c>
      <c r="B120" s="1">
        <v>0</v>
      </c>
      <c r="C120" s="1" t="s">
        <v>31</v>
      </c>
      <c r="D120" s="1">
        <v>19.190000000000001</v>
      </c>
      <c r="E120" s="1">
        <v>27</v>
      </c>
      <c r="F120" s="1">
        <v>0.69</v>
      </c>
    </row>
    <row r="121" spans="1:6" x14ac:dyDescent="0.2">
      <c r="A121" s="6">
        <v>241</v>
      </c>
      <c r="B121" s="1">
        <v>0</v>
      </c>
      <c r="C121" s="1" t="s">
        <v>31</v>
      </c>
      <c r="D121" s="1">
        <v>42.5</v>
      </c>
      <c r="E121" s="1">
        <v>46</v>
      </c>
      <c r="F121" s="1">
        <v>0.9</v>
      </c>
    </row>
    <row r="122" spans="1:6" x14ac:dyDescent="0.2">
      <c r="A122" s="6">
        <v>242</v>
      </c>
      <c r="B122" s="1">
        <v>0</v>
      </c>
      <c r="C122" s="1" t="s">
        <v>21</v>
      </c>
      <c r="D122" s="1">
        <v>6.33</v>
      </c>
      <c r="E122" s="1">
        <v>49</v>
      </c>
      <c r="F122" s="1">
        <v>0.13</v>
      </c>
    </row>
    <row r="123" spans="1:6" x14ac:dyDescent="0.2">
      <c r="A123" s="6">
        <v>243</v>
      </c>
      <c r="B123" s="1">
        <v>0</v>
      </c>
      <c r="C123" s="1" t="s">
        <v>15</v>
      </c>
      <c r="D123" s="1">
        <v>33.5</v>
      </c>
      <c r="E123" s="1">
        <v>56</v>
      </c>
      <c r="F123" s="1">
        <v>0.59</v>
      </c>
    </row>
    <row r="124" spans="1:6" x14ac:dyDescent="0.2">
      <c r="A124" s="6">
        <v>245</v>
      </c>
      <c r="B124" s="1">
        <v>0</v>
      </c>
      <c r="C124" s="1" t="s">
        <v>31</v>
      </c>
      <c r="D124" s="1">
        <v>47.79</v>
      </c>
      <c r="E124" s="1">
        <v>12</v>
      </c>
      <c r="F124" s="1">
        <v>3.68</v>
      </c>
    </row>
    <row r="125" spans="1:6" x14ac:dyDescent="0.2">
      <c r="A125" s="6">
        <v>246</v>
      </c>
      <c r="B125" s="1">
        <v>0</v>
      </c>
      <c r="C125" s="1" t="s">
        <v>15</v>
      </c>
      <c r="D125" s="1">
        <v>26.28</v>
      </c>
      <c r="E125" s="1">
        <v>48</v>
      </c>
      <c r="F125" s="1">
        <v>0.54</v>
      </c>
    </row>
    <row r="126" spans="1:6" x14ac:dyDescent="0.2">
      <c r="A126" s="6">
        <v>248</v>
      </c>
      <c r="B126" s="1">
        <v>0</v>
      </c>
      <c r="C126" s="1" t="s">
        <v>21</v>
      </c>
      <c r="D126" s="1">
        <v>9.91</v>
      </c>
      <c r="E126" s="1">
        <v>14</v>
      </c>
      <c r="F126" s="1">
        <v>0.66</v>
      </c>
    </row>
    <row r="127" spans="1:6" x14ac:dyDescent="0.2">
      <c r="A127" s="6">
        <v>249</v>
      </c>
      <c r="B127" s="1">
        <v>0</v>
      </c>
      <c r="C127" s="1" t="s">
        <v>31</v>
      </c>
      <c r="D127" s="1">
        <v>16.39</v>
      </c>
      <c r="E127" s="1">
        <v>27</v>
      </c>
      <c r="F127" s="1">
        <v>0.59</v>
      </c>
    </row>
    <row r="128" spans="1:6" x14ac:dyDescent="0.2">
      <c r="A128" s="6">
        <v>250</v>
      </c>
      <c r="B128" s="1">
        <v>0</v>
      </c>
      <c r="C128" s="1" t="s">
        <v>21</v>
      </c>
      <c r="D128" s="1">
        <v>32.78</v>
      </c>
      <c r="E128" s="1">
        <v>51</v>
      </c>
      <c r="F128" s="1">
        <v>0.63</v>
      </c>
    </row>
    <row r="129" spans="1:6" x14ac:dyDescent="0.2">
      <c r="A129" s="6">
        <v>252</v>
      </c>
      <c r="B129" s="1">
        <v>0</v>
      </c>
      <c r="C129" s="1" t="s">
        <v>21</v>
      </c>
      <c r="D129" s="1">
        <v>5.0199999999999996</v>
      </c>
      <c r="E129" s="1">
        <v>26</v>
      </c>
      <c r="F129" s="1">
        <v>0.19</v>
      </c>
    </row>
    <row r="130" spans="1:6" x14ac:dyDescent="0.2">
      <c r="A130" s="6">
        <v>253</v>
      </c>
      <c r="B130" s="1">
        <v>0</v>
      </c>
      <c r="C130" s="1" t="s">
        <v>15</v>
      </c>
      <c r="D130" s="1">
        <v>36.94</v>
      </c>
      <c r="E130" s="1">
        <v>6</v>
      </c>
      <c r="F130" s="1">
        <v>5.28</v>
      </c>
    </row>
    <row r="131" spans="1:6" x14ac:dyDescent="0.2">
      <c r="A131" s="6">
        <v>258</v>
      </c>
      <c r="B131" s="1">
        <v>0</v>
      </c>
      <c r="C131" s="1" t="s">
        <v>31</v>
      </c>
      <c r="D131" s="1">
        <v>3.51</v>
      </c>
      <c r="E131" s="1">
        <v>16</v>
      </c>
      <c r="F131" s="1">
        <v>0.21</v>
      </c>
    </row>
    <row r="132" spans="1:6" x14ac:dyDescent="0.2">
      <c r="A132" s="6">
        <v>261</v>
      </c>
      <c r="B132" s="1">
        <v>0</v>
      </c>
      <c r="C132" s="1" t="s">
        <v>15</v>
      </c>
      <c r="D132" s="1">
        <v>15.17</v>
      </c>
      <c r="E132" s="1">
        <v>28</v>
      </c>
      <c r="F132" s="1">
        <v>0.52</v>
      </c>
    </row>
    <row r="133" spans="1:6" x14ac:dyDescent="0.2">
      <c r="A133" s="6">
        <v>262</v>
      </c>
      <c r="B133" s="1">
        <v>0</v>
      </c>
      <c r="C133" s="1" t="s">
        <v>21</v>
      </c>
      <c r="D133" s="1">
        <v>17.12</v>
      </c>
      <c r="E133" s="1">
        <v>22</v>
      </c>
      <c r="F133" s="1">
        <v>0.74</v>
      </c>
    </row>
    <row r="134" spans="1:6" x14ac:dyDescent="0.2">
      <c r="A134" s="6">
        <v>267</v>
      </c>
      <c r="B134" s="1">
        <v>0</v>
      </c>
      <c r="C134" s="1" t="s">
        <v>15</v>
      </c>
      <c r="D134" s="1">
        <v>19.739999999999998</v>
      </c>
      <c r="E134" s="1">
        <v>20</v>
      </c>
      <c r="F134" s="1">
        <v>0.94</v>
      </c>
    </row>
    <row r="135" spans="1:6" x14ac:dyDescent="0.2">
      <c r="A135" s="6">
        <v>268</v>
      </c>
      <c r="B135" s="1">
        <v>0</v>
      </c>
      <c r="C135" s="1" t="s">
        <v>31</v>
      </c>
      <c r="D135" s="1">
        <v>19.670000000000002</v>
      </c>
      <c r="E135" s="1">
        <v>54</v>
      </c>
      <c r="F135" s="1">
        <v>0.36</v>
      </c>
    </row>
    <row r="136" spans="1:6" x14ac:dyDescent="0.2">
      <c r="A136" s="6">
        <v>272</v>
      </c>
      <c r="B136" s="1">
        <v>0</v>
      </c>
      <c r="C136" s="1" t="s">
        <v>21</v>
      </c>
      <c r="D136" s="1">
        <v>9.93</v>
      </c>
      <c r="E136" s="1">
        <v>51</v>
      </c>
      <c r="F136" s="1">
        <v>0.19</v>
      </c>
    </row>
    <row r="137" spans="1:6" x14ac:dyDescent="0.2">
      <c r="A137" s="6">
        <v>276</v>
      </c>
      <c r="B137" s="1">
        <v>0</v>
      </c>
      <c r="C137" s="1" t="s">
        <v>31</v>
      </c>
      <c r="D137" s="1">
        <v>21.84</v>
      </c>
      <c r="E137" s="1">
        <v>1</v>
      </c>
      <c r="F137" s="1">
        <v>10.92</v>
      </c>
    </row>
    <row r="138" spans="1:6" x14ac:dyDescent="0.2">
      <c r="A138" s="6">
        <v>278</v>
      </c>
      <c r="B138" s="1">
        <v>0</v>
      </c>
      <c r="C138" s="1" t="s">
        <v>21</v>
      </c>
      <c r="D138" s="1">
        <v>8.43</v>
      </c>
      <c r="E138" s="1">
        <v>45</v>
      </c>
      <c r="F138" s="1">
        <v>0.18</v>
      </c>
    </row>
    <row r="139" spans="1:6" x14ac:dyDescent="0.2">
      <c r="A139" s="6">
        <v>279</v>
      </c>
      <c r="B139" s="1">
        <v>0</v>
      </c>
      <c r="C139" s="1" t="s">
        <v>31</v>
      </c>
      <c r="D139" s="1">
        <v>23.55</v>
      </c>
      <c r="E139" s="1">
        <v>13</v>
      </c>
      <c r="F139" s="1">
        <v>1.68</v>
      </c>
    </row>
    <row r="140" spans="1:6" x14ac:dyDescent="0.2">
      <c r="A140" s="6">
        <v>280</v>
      </c>
      <c r="B140" s="1">
        <v>0</v>
      </c>
      <c r="C140" s="1" t="s">
        <v>21</v>
      </c>
      <c r="D140" s="1">
        <v>41.63</v>
      </c>
      <c r="E140" s="1">
        <v>46</v>
      </c>
      <c r="F140" s="1">
        <v>0.89</v>
      </c>
    </row>
    <row r="141" spans="1:6" x14ac:dyDescent="0.2">
      <c r="A141" s="6">
        <v>281</v>
      </c>
      <c r="B141" s="1">
        <v>0</v>
      </c>
      <c r="C141" s="1" t="s">
        <v>31</v>
      </c>
      <c r="D141" s="1">
        <v>1.1100000000000001</v>
      </c>
      <c r="E141" s="1">
        <v>13</v>
      </c>
      <c r="F141" s="1">
        <v>0.08</v>
      </c>
    </row>
    <row r="142" spans="1:6" x14ac:dyDescent="0.2">
      <c r="A142" s="6">
        <v>285</v>
      </c>
      <c r="B142" s="1">
        <v>0</v>
      </c>
      <c r="C142" s="1" t="s">
        <v>31</v>
      </c>
      <c r="D142" s="1">
        <v>0.97</v>
      </c>
      <c r="E142" s="1">
        <v>9</v>
      </c>
      <c r="F142" s="1">
        <v>0.1</v>
      </c>
    </row>
    <row r="143" spans="1:6" x14ac:dyDescent="0.2">
      <c r="A143" s="6">
        <v>287</v>
      </c>
      <c r="B143" s="1">
        <v>0</v>
      </c>
      <c r="C143" s="1" t="s">
        <v>31</v>
      </c>
      <c r="D143" s="1">
        <v>13.91</v>
      </c>
      <c r="E143" s="1">
        <v>27</v>
      </c>
      <c r="F143" s="1">
        <v>0.5</v>
      </c>
    </row>
    <row r="144" spans="1:6" x14ac:dyDescent="0.2">
      <c r="A144" s="6">
        <v>289</v>
      </c>
      <c r="B144" s="1">
        <v>0</v>
      </c>
      <c r="C144" s="1" t="s">
        <v>21</v>
      </c>
      <c r="D144" s="1">
        <v>10.91</v>
      </c>
      <c r="E144" s="1">
        <v>16</v>
      </c>
      <c r="F144" s="1">
        <v>0.64</v>
      </c>
    </row>
    <row r="145" spans="1:6" x14ac:dyDescent="0.2">
      <c r="A145" s="6">
        <v>291</v>
      </c>
      <c r="B145" s="1">
        <v>0</v>
      </c>
      <c r="C145" s="1" t="s">
        <v>31</v>
      </c>
      <c r="D145" s="1">
        <v>4.04</v>
      </c>
      <c r="E145" s="1">
        <v>19</v>
      </c>
      <c r="F145" s="1">
        <v>0.2</v>
      </c>
    </row>
    <row r="146" spans="1:6" x14ac:dyDescent="0.2">
      <c r="A146" s="6">
        <v>293</v>
      </c>
      <c r="B146" s="1">
        <v>0</v>
      </c>
      <c r="C146" s="1" t="s">
        <v>15</v>
      </c>
      <c r="D146" s="1">
        <v>20.03</v>
      </c>
      <c r="E146" s="1">
        <v>16</v>
      </c>
      <c r="F146" s="1">
        <v>1.18</v>
      </c>
    </row>
    <row r="147" spans="1:6" x14ac:dyDescent="0.2">
      <c r="A147" s="6">
        <v>294</v>
      </c>
      <c r="B147" s="1">
        <v>0</v>
      </c>
      <c r="C147" s="1" t="s">
        <v>15</v>
      </c>
      <c r="D147" s="1">
        <v>20.45</v>
      </c>
      <c r="E147" s="1">
        <v>54</v>
      </c>
      <c r="F147" s="1">
        <v>0.37</v>
      </c>
    </row>
    <row r="148" spans="1:6" x14ac:dyDescent="0.2">
      <c r="A148" s="6">
        <v>296</v>
      </c>
      <c r="B148" s="1">
        <v>0</v>
      </c>
      <c r="C148" s="1" t="s">
        <v>21</v>
      </c>
      <c r="D148" s="1">
        <v>28.75</v>
      </c>
      <c r="E148" s="1">
        <v>20</v>
      </c>
      <c r="F148" s="1">
        <v>1.37</v>
      </c>
    </row>
    <row r="149" spans="1:6" x14ac:dyDescent="0.2">
      <c r="A149" s="6">
        <v>299</v>
      </c>
      <c r="B149" s="1">
        <v>0</v>
      </c>
      <c r="C149" s="1" t="s">
        <v>21</v>
      </c>
      <c r="D149" s="1">
        <v>1.49</v>
      </c>
      <c r="E149" s="1">
        <v>8</v>
      </c>
      <c r="F149" s="1">
        <v>0.17</v>
      </c>
    </row>
    <row r="150" spans="1:6" x14ac:dyDescent="0.2">
      <c r="A150" s="6">
        <v>300</v>
      </c>
      <c r="B150" s="1">
        <v>0</v>
      </c>
      <c r="C150" s="1" t="s">
        <v>31</v>
      </c>
      <c r="D150" s="1">
        <v>17.559999999999999</v>
      </c>
      <c r="E150" s="1">
        <v>29</v>
      </c>
      <c r="F150" s="1">
        <v>0.59</v>
      </c>
    </row>
    <row r="151" spans="1:6" x14ac:dyDescent="0.2">
      <c r="A151" s="6">
        <v>302</v>
      </c>
      <c r="B151" s="1">
        <v>0</v>
      </c>
      <c r="C151" s="1" t="s">
        <v>15</v>
      </c>
      <c r="D151" s="1">
        <v>18.510000000000002</v>
      </c>
      <c r="E151" s="1">
        <v>8</v>
      </c>
      <c r="F151" s="1">
        <v>2.06</v>
      </c>
    </row>
    <row r="152" spans="1:6" x14ac:dyDescent="0.2">
      <c r="A152" s="6">
        <v>306</v>
      </c>
      <c r="B152" s="1">
        <v>0</v>
      </c>
      <c r="C152" s="1" t="s">
        <v>15</v>
      </c>
      <c r="D152" s="1">
        <v>7.79</v>
      </c>
      <c r="E152" s="1">
        <v>25</v>
      </c>
      <c r="F152" s="1">
        <v>0.3</v>
      </c>
    </row>
    <row r="153" spans="1:6" x14ac:dyDescent="0.2">
      <c r="A153" s="6">
        <v>309</v>
      </c>
      <c r="B153" s="1">
        <v>0</v>
      </c>
      <c r="C153" s="1" t="s">
        <v>31</v>
      </c>
      <c r="D153" s="1">
        <v>16.100000000000001</v>
      </c>
      <c r="E153" s="1">
        <v>20</v>
      </c>
      <c r="F153" s="1">
        <v>0.77</v>
      </c>
    </row>
    <row r="154" spans="1:6" x14ac:dyDescent="0.2">
      <c r="A154" s="6">
        <v>312</v>
      </c>
      <c r="B154" s="1">
        <v>0</v>
      </c>
      <c r="C154" s="1" t="s">
        <v>21</v>
      </c>
      <c r="D154" s="1">
        <v>16.010000000000002</v>
      </c>
      <c r="E154" s="1">
        <v>11</v>
      </c>
      <c r="F154" s="1">
        <v>1.33</v>
      </c>
    </row>
    <row r="155" spans="1:6" x14ac:dyDescent="0.2">
      <c r="A155" s="6">
        <v>315</v>
      </c>
      <c r="B155" s="1">
        <v>0</v>
      </c>
      <c r="C155" s="1" t="s">
        <v>15</v>
      </c>
      <c r="D155" s="1">
        <v>17.260000000000002</v>
      </c>
      <c r="E155" s="1">
        <v>10</v>
      </c>
      <c r="F155" s="1">
        <v>1.57</v>
      </c>
    </row>
    <row r="156" spans="1:6" x14ac:dyDescent="0.2">
      <c r="A156" s="6">
        <v>317</v>
      </c>
      <c r="B156" s="1">
        <v>0</v>
      </c>
      <c r="C156" s="1" t="s">
        <v>31</v>
      </c>
      <c r="D156" s="1">
        <v>5</v>
      </c>
      <c r="E156" s="1">
        <v>17</v>
      </c>
      <c r="F156" s="1">
        <v>0.28000000000000003</v>
      </c>
    </row>
    <row r="157" spans="1:6" x14ac:dyDescent="0.2">
      <c r="A157" s="6">
        <v>319</v>
      </c>
      <c r="B157" s="1">
        <v>0</v>
      </c>
      <c r="C157" s="1" t="s">
        <v>15</v>
      </c>
      <c r="D157" s="1">
        <v>16.54</v>
      </c>
      <c r="E157" s="1">
        <v>24</v>
      </c>
      <c r="F157" s="1">
        <v>0.66</v>
      </c>
    </row>
    <row r="158" spans="1:6" x14ac:dyDescent="0.2">
      <c r="A158" s="6">
        <v>321</v>
      </c>
      <c r="B158" s="1">
        <v>0</v>
      </c>
      <c r="C158" s="1" t="s">
        <v>15</v>
      </c>
      <c r="D158" s="1">
        <v>17.940000000000001</v>
      </c>
      <c r="E158" s="1">
        <v>19</v>
      </c>
      <c r="F158" s="1">
        <v>0.9</v>
      </c>
    </row>
    <row r="159" spans="1:6" x14ac:dyDescent="0.2">
      <c r="A159" s="6">
        <v>322</v>
      </c>
      <c r="B159" s="1">
        <v>0</v>
      </c>
      <c r="C159" s="1" t="s">
        <v>21</v>
      </c>
      <c r="D159" s="1">
        <v>41.28</v>
      </c>
      <c r="E159" s="1">
        <v>24</v>
      </c>
      <c r="F159" s="1">
        <v>1.65</v>
      </c>
    </row>
    <row r="160" spans="1:6" x14ac:dyDescent="0.2">
      <c r="A160" s="6">
        <v>324</v>
      </c>
      <c r="B160" s="1">
        <v>0</v>
      </c>
      <c r="C160" s="1" t="s">
        <v>31</v>
      </c>
      <c r="D160" s="1">
        <v>3.13</v>
      </c>
      <c r="E160" s="1">
        <v>18</v>
      </c>
      <c r="F160" s="1">
        <v>0.16</v>
      </c>
    </row>
    <row r="161" spans="1:6" x14ac:dyDescent="0.2">
      <c r="A161" s="6">
        <v>326</v>
      </c>
      <c r="B161" s="1">
        <v>0</v>
      </c>
      <c r="C161" s="1" t="s">
        <v>21</v>
      </c>
      <c r="D161" s="1">
        <v>7.82</v>
      </c>
      <c r="E161" s="1">
        <v>8</v>
      </c>
      <c r="F161" s="1">
        <v>0.87</v>
      </c>
    </row>
    <row r="162" spans="1:6" x14ac:dyDescent="0.2">
      <c r="A162" s="6">
        <v>328</v>
      </c>
      <c r="B162" s="1">
        <v>0</v>
      </c>
      <c r="C162" s="1" t="s">
        <v>15</v>
      </c>
      <c r="D162" s="1">
        <v>13.95</v>
      </c>
      <c r="E162" s="1">
        <v>21</v>
      </c>
      <c r="F162" s="1">
        <v>0.63</v>
      </c>
    </row>
    <row r="163" spans="1:6" x14ac:dyDescent="0.2">
      <c r="A163" s="6">
        <v>329</v>
      </c>
      <c r="B163" s="1">
        <v>0</v>
      </c>
      <c r="C163" s="1" t="s">
        <v>31</v>
      </c>
      <c r="D163" s="1">
        <v>41.03</v>
      </c>
      <c r="E163" s="1">
        <v>45</v>
      </c>
      <c r="F163" s="1">
        <v>0.89</v>
      </c>
    </row>
    <row r="164" spans="1:6" x14ac:dyDescent="0.2">
      <c r="A164" s="6">
        <v>330</v>
      </c>
      <c r="B164" s="1">
        <v>0</v>
      </c>
      <c r="C164" s="1" t="s">
        <v>31</v>
      </c>
      <c r="D164" s="1">
        <v>20.62</v>
      </c>
      <c r="E164" s="1">
        <v>13</v>
      </c>
      <c r="F164" s="1">
        <v>1.47</v>
      </c>
    </row>
    <row r="165" spans="1:6" x14ac:dyDescent="0.2">
      <c r="A165" s="6">
        <v>333</v>
      </c>
      <c r="B165" s="1">
        <v>0</v>
      </c>
      <c r="C165" s="1" t="s">
        <v>21</v>
      </c>
      <c r="D165" s="1">
        <v>24.34</v>
      </c>
      <c r="E165" s="1">
        <v>31</v>
      </c>
      <c r="F165" s="1">
        <v>0.76</v>
      </c>
    </row>
    <row r="166" spans="1:6" x14ac:dyDescent="0.2">
      <c r="A166" s="6">
        <v>335</v>
      </c>
      <c r="B166" s="1">
        <v>0</v>
      </c>
      <c r="C166" s="1" t="s">
        <v>21</v>
      </c>
      <c r="D166" s="1">
        <v>13.33</v>
      </c>
      <c r="E166" s="1">
        <v>24</v>
      </c>
      <c r="F166" s="1">
        <v>0.53</v>
      </c>
    </row>
    <row r="167" spans="1:6" x14ac:dyDescent="0.2">
      <c r="A167" s="6">
        <v>337</v>
      </c>
      <c r="B167" s="1">
        <v>0</v>
      </c>
      <c r="C167" s="1" t="s">
        <v>21</v>
      </c>
      <c r="D167" s="1">
        <v>10.55</v>
      </c>
      <c r="E167" s="1">
        <v>54</v>
      </c>
      <c r="F167" s="1">
        <v>0.19</v>
      </c>
    </row>
    <row r="168" spans="1:6" x14ac:dyDescent="0.2">
      <c r="A168" s="6">
        <v>338</v>
      </c>
      <c r="B168" s="1">
        <v>0</v>
      </c>
      <c r="C168" s="1" t="s">
        <v>31</v>
      </c>
      <c r="D168" s="1">
        <v>6.19</v>
      </c>
      <c r="E168" s="1">
        <v>19</v>
      </c>
      <c r="F168" s="1">
        <v>0.31</v>
      </c>
    </row>
    <row r="169" spans="1:6" x14ac:dyDescent="0.2">
      <c r="A169" s="6">
        <v>339</v>
      </c>
      <c r="B169" s="1">
        <v>0</v>
      </c>
      <c r="C169" s="1" t="s">
        <v>21</v>
      </c>
      <c r="D169" s="1">
        <v>9.8699999999999992</v>
      </c>
      <c r="E169" s="1">
        <v>46</v>
      </c>
      <c r="F169" s="1">
        <v>0.21</v>
      </c>
    </row>
    <row r="170" spans="1:6" x14ac:dyDescent="0.2">
      <c r="A170" s="6">
        <v>340</v>
      </c>
      <c r="B170" s="1">
        <v>0</v>
      </c>
      <c r="C170" s="1" t="s">
        <v>31</v>
      </c>
      <c r="D170" s="1">
        <v>92.07</v>
      </c>
      <c r="E170" s="1">
        <v>58</v>
      </c>
      <c r="F170" s="1">
        <v>1.56</v>
      </c>
    </row>
    <row r="171" spans="1:6" x14ac:dyDescent="0.2">
      <c r="A171" s="6">
        <v>344</v>
      </c>
      <c r="B171" s="1">
        <v>0</v>
      </c>
      <c r="C171" s="1" t="s">
        <v>15</v>
      </c>
      <c r="D171" s="1">
        <v>11.05</v>
      </c>
      <c r="E171" s="1">
        <v>12</v>
      </c>
      <c r="F171" s="1">
        <v>0.85</v>
      </c>
    </row>
    <row r="172" spans="1:6" x14ac:dyDescent="0.2">
      <c r="A172" s="6">
        <v>345</v>
      </c>
      <c r="B172" s="1">
        <v>0</v>
      </c>
      <c r="C172" s="1" t="s">
        <v>31</v>
      </c>
      <c r="D172" s="1">
        <v>25.26</v>
      </c>
      <c r="E172" s="1">
        <v>7</v>
      </c>
      <c r="F172" s="1">
        <v>3.16</v>
      </c>
    </row>
    <row r="173" spans="1:6" x14ac:dyDescent="0.2">
      <c r="A173" s="6">
        <v>346</v>
      </c>
      <c r="B173" s="1">
        <v>0</v>
      </c>
      <c r="C173" s="1" t="s">
        <v>31</v>
      </c>
      <c r="D173" s="1">
        <v>14.43</v>
      </c>
      <c r="E173" s="1">
        <v>9</v>
      </c>
      <c r="F173" s="1">
        <v>1.44</v>
      </c>
    </row>
    <row r="174" spans="1:6" x14ac:dyDescent="0.2">
      <c r="A174" s="6">
        <v>348</v>
      </c>
      <c r="B174" s="1">
        <v>0</v>
      </c>
      <c r="C174" s="1" t="s">
        <v>21</v>
      </c>
      <c r="D174" s="1">
        <v>2.4</v>
      </c>
      <c r="E174" s="1">
        <v>12</v>
      </c>
      <c r="F174" s="1">
        <v>0.18</v>
      </c>
    </row>
    <row r="175" spans="1:6" x14ac:dyDescent="0.2">
      <c r="A175" s="6">
        <v>349</v>
      </c>
      <c r="B175" s="1">
        <v>0</v>
      </c>
      <c r="C175" s="1" t="s">
        <v>21</v>
      </c>
      <c r="D175" s="1">
        <v>7.02</v>
      </c>
      <c r="E175" s="1">
        <v>18</v>
      </c>
      <c r="F175" s="1">
        <v>0.37</v>
      </c>
    </row>
    <row r="176" spans="1:6" x14ac:dyDescent="0.2">
      <c r="A176" s="6">
        <v>350</v>
      </c>
      <c r="B176" s="1">
        <v>0</v>
      </c>
      <c r="C176" s="1" t="s">
        <v>21</v>
      </c>
      <c r="D176" s="1">
        <v>31.54</v>
      </c>
      <c r="E176" s="1">
        <v>44</v>
      </c>
      <c r="F176" s="1">
        <v>0.7</v>
      </c>
    </row>
    <row r="177" spans="1:6" x14ac:dyDescent="0.2">
      <c r="A177" s="6">
        <v>351</v>
      </c>
      <c r="B177" s="1">
        <v>0</v>
      </c>
      <c r="C177" s="1" t="s">
        <v>21</v>
      </c>
      <c r="D177" s="1">
        <v>17.440000000000001</v>
      </c>
      <c r="E177" s="1">
        <v>11</v>
      </c>
      <c r="F177" s="1">
        <v>1.45</v>
      </c>
    </row>
    <row r="178" spans="1:6" x14ac:dyDescent="0.2">
      <c r="A178" s="6">
        <v>353</v>
      </c>
      <c r="B178" s="1">
        <v>0</v>
      </c>
      <c r="C178" s="1" t="s">
        <v>21</v>
      </c>
      <c r="D178" s="1">
        <v>14.18</v>
      </c>
      <c r="E178" s="1">
        <v>27</v>
      </c>
      <c r="F178" s="1">
        <v>0.51</v>
      </c>
    </row>
    <row r="179" spans="1:6" x14ac:dyDescent="0.2">
      <c r="A179" s="6">
        <v>354</v>
      </c>
      <c r="B179" s="1">
        <v>0</v>
      </c>
      <c r="C179" s="1" t="s">
        <v>21</v>
      </c>
      <c r="D179" s="1">
        <v>7.61</v>
      </c>
      <c r="E179" s="1">
        <v>8</v>
      </c>
      <c r="F179" s="1">
        <v>0.85</v>
      </c>
    </row>
    <row r="180" spans="1:6" x14ac:dyDescent="0.2">
      <c r="A180" s="6">
        <v>356</v>
      </c>
      <c r="B180" s="1">
        <v>0</v>
      </c>
      <c r="C180" s="1" t="s">
        <v>21</v>
      </c>
      <c r="D180" s="1">
        <v>27.72</v>
      </c>
      <c r="E180" s="1">
        <v>58</v>
      </c>
      <c r="F180" s="1">
        <v>0.47</v>
      </c>
    </row>
    <row r="181" spans="1:6" x14ac:dyDescent="0.2">
      <c r="A181" s="6">
        <v>357</v>
      </c>
      <c r="B181" s="1">
        <v>0</v>
      </c>
      <c r="C181" s="1" t="s">
        <v>31</v>
      </c>
      <c r="D181" s="1">
        <v>26.06</v>
      </c>
      <c r="E181" s="1">
        <v>28</v>
      </c>
      <c r="F181" s="1">
        <v>0.9</v>
      </c>
    </row>
    <row r="182" spans="1:6" x14ac:dyDescent="0.2">
      <c r="A182" s="6">
        <v>358</v>
      </c>
      <c r="B182" s="1">
        <v>0</v>
      </c>
      <c r="C182" s="1" t="s">
        <v>21</v>
      </c>
      <c r="D182" s="1">
        <v>10.78</v>
      </c>
      <c r="E182" s="1">
        <v>10</v>
      </c>
      <c r="F182" s="1">
        <v>0.98</v>
      </c>
    </row>
    <row r="183" spans="1:6" x14ac:dyDescent="0.2">
      <c r="A183" s="6">
        <v>362</v>
      </c>
      <c r="B183" s="1">
        <v>0</v>
      </c>
      <c r="C183" s="1" t="s">
        <v>21</v>
      </c>
      <c r="D183" s="1">
        <v>44.63</v>
      </c>
      <c r="E183" s="1">
        <v>53</v>
      </c>
      <c r="F183" s="1">
        <v>0.83</v>
      </c>
    </row>
    <row r="184" spans="1:6" x14ac:dyDescent="0.2">
      <c r="A184" s="6">
        <v>363</v>
      </c>
      <c r="B184" s="1">
        <v>0</v>
      </c>
      <c r="C184" s="1" t="s">
        <v>21</v>
      </c>
      <c r="D184" s="1">
        <v>13.61</v>
      </c>
      <c r="E184" s="1">
        <v>16</v>
      </c>
      <c r="F184" s="1">
        <v>0.8</v>
      </c>
    </row>
    <row r="185" spans="1:6" x14ac:dyDescent="0.2">
      <c r="A185" s="6">
        <v>364</v>
      </c>
      <c r="B185" s="1">
        <v>0</v>
      </c>
      <c r="C185" s="1" t="s">
        <v>31</v>
      </c>
      <c r="D185" s="1">
        <v>13.24</v>
      </c>
      <c r="E185" s="1">
        <v>37</v>
      </c>
      <c r="F185" s="1">
        <v>0.35</v>
      </c>
    </row>
    <row r="186" spans="1:6" x14ac:dyDescent="0.2">
      <c r="A186" s="6">
        <v>366</v>
      </c>
      <c r="B186" s="1">
        <v>0</v>
      </c>
      <c r="C186" s="1" t="s">
        <v>31</v>
      </c>
      <c r="D186" s="1">
        <v>12.92</v>
      </c>
      <c r="E186" s="1">
        <v>14</v>
      </c>
      <c r="F186" s="1">
        <v>0.86</v>
      </c>
    </row>
    <row r="187" spans="1:6" x14ac:dyDescent="0.2">
      <c r="A187" s="6">
        <v>367</v>
      </c>
      <c r="B187" s="1">
        <v>0</v>
      </c>
      <c r="C187" s="1" t="s">
        <v>21</v>
      </c>
      <c r="D187" s="1">
        <v>1.29</v>
      </c>
      <c r="E187" s="1">
        <v>4</v>
      </c>
      <c r="F187" s="1">
        <v>0.26</v>
      </c>
    </row>
    <row r="188" spans="1:6" x14ac:dyDescent="0.2">
      <c r="A188" s="6">
        <v>370</v>
      </c>
      <c r="B188" s="1">
        <v>0</v>
      </c>
      <c r="C188" s="1" t="s">
        <v>21</v>
      </c>
      <c r="D188" s="1">
        <v>18.75</v>
      </c>
      <c r="E188" s="1">
        <v>24</v>
      </c>
      <c r="F188" s="1">
        <v>0.75</v>
      </c>
    </row>
    <row r="189" spans="1:6" x14ac:dyDescent="0.2">
      <c r="A189" s="6">
        <v>374</v>
      </c>
      <c r="B189" s="1">
        <v>0</v>
      </c>
      <c r="C189" s="1" t="s">
        <v>31</v>
      </c>
      <c r="D189" s="1">
        <v>23.81</v>
      </c>
      <c r="E189" s="1">
        <v>59</v>
      </c>
      <c r="F189" s="1">
        <v>0.4</v>
      </c>
    </row>
    <row r="190" spans="1:6" x14ac:dyDescent="0.2">
      <c r="A190" s="6">
        <v>376</v>
      </c>
      <c r="B190" s="1">
        <v>0</v>
      </c>
      <c r="C190" s="1" t="s">
        <v>15</v>
      </c>
      <c r="D190" s="1">
        <v>7.59</v>
      </c>
      <c r="E190" s="1">
        <v>5</v>
      </c>
      <c r="F190" s="1">
        <v>1.26</v>
      </c>
    </row>
    <row r="191" spans="1:6" x14ac:dyDescent="0.2">
      <c r="A191" s="6">
        <v>378</v>
      </c>
      <c r="B191" s="1">
        <v>0</v>
      </c>
      <c r="C191" s="1" t="s">
        <v>21</v>
      </c>
      <c r="D191" s="1">
        <v>21.33</v>
      </c>
      <c r="E191" s="1">
        <v>47</v>
      </c>
      <c r="F191" s="1">
        <v>0.44</v>
      </c>
    </row>
    <row r="192" spans="1:6" x14ac:dyDescent="0.2">
      <c r="A192" s="6">
        <v>380</v>
      </c>
      <c r="B192" s="1">
        <v>0</v>
      </c>
      <c r="C192" s="1" t="s">
        <v>31</v>
      </c>
      <c r="D192" s="1">
        <v>2.5099999999999998</v>
      </c>
      <c r="E192" s="1">
        <v>30</v>
      </c>
      <c r="F192" s="1">
        <v>0.08</v>
      </c>
    </row>
    <row r="193" spans="1:6" x14ac:dyDescent="0.2">
      <c r="A193" s="6">
        <v>381</v>
      </c>
      <c r="B193" s="1">
        <v>0</v>
      </c>
      <c r="C193" s="1" t="s">
        <v>31</v>
      </c>
      <c r="D193" s="1">
        <v>11.36</v>
      </c>
      <c r="E193" s="1">
        <v>13</v>
      </c>
      <c r="F193" s="1">
        <v>0.81</v>
      </c>
    </row>
    <row r="194" spans="1:6" x14ac:dyDescent="0.2">
      <c r="A194" s="6">
        <v>382</v>
      </c>
      <c r="B194" s="1">
        <v>0</v>
      </c>
      <c r="C194" s="1" t="s">
        <v>31</v>
      </c>
      <c r="D194" s="1">
        <v>13.24</v>
      </c>
      <c r="E194" s="1">
        <v>1</v>
      </c>
      <c r="F194" s="1">
        <v>6.62</v>
      </c>
    </row>
    <row r="195" spans="1:6" x14ac:dyDescent="0.2">
      <c r="A195" s="6">
        <v>383</v>
      </c>
      <c r="B195" s="1">
        <v>0</v>
      </c>
      <c r="C195" s="1" t="s">
        <v>21</v>
      </c>
      <c r="D195" s="1">
        <v>7.78</v>
      </c>
      <c r="E195" s="1">
        <v>7</v>
      </c>
      <c r="F195" s="1">
        <v>0.97</v>
      </c>
    </row>
    <row r="196" spans="1:6" x14ac:dyDescent="0.2">
      <c r="A196" s="6">
        <v>386</v>
      </c>
      <c r="B196" s="1">
        <v>0</v>
      </c>
      <c r="C196" s="1" t="s">
        <v>15</v>
      </c>
      <c r="D196" s="1">
        <v>29.27</v>
      </c>
      <c r="E196" s="1">
        <v>35</v>
      </c>
      <c r="F196" s="1">
        <v>0.81</v>
      </c>
    </row>
    <row r="197" spans="1:6" x14ac:dyDescent="0.2">
      <c r="A197" s="6">
        <v>387</v>
      </c>
      <c r="B197" s="1">
        <v>0</v>
      </c>
      <c r="C197" s="1" t="s">
        <v>31</v>
      </c>
      <c r="D197" s="1">
        <v>14.47</v>
      </c>
      <c r="E197" s="1">
        <v>31</v>
      </c>
      <c r="F197" s="1">
        <v>0.45</v>
      </c>
    </row>
    <row r="198" spans="1:6" x14ac:dyDescent="0.2">
      <c r="A198" s="6">
        <v>389</v>
      </c>
      <c r="B198" s="1">
        <v>0</v>
      </c>
      <c r="C198" s="1" t="s">
        <v>15</v>
      </c>
      <c r="D198" s="1">
        <v>14.43</v>
      </c>
      <c r="E198" s="1">
        <v>16</v>
      </c>
      <c r="F198" s="1">
        <v>0.85</v>
      </c>
    </row>
    <row r="199" spans="1:6" x14ac:dyDescent="0.2">
      <c r="A199" s="6">
        <v>396</v>
      </c>
      <c r="B199" s="1">
        <v>0</v>
      </c>
      <c r="C199" s="1" t="s">
        <v>15</v>
      </c>
      <c r="D199" s="1">
        <v>7.27</v>
      </c>
      <c r="E199" s="1">
        <v>7</v>
      </c>
      <c r="F199" s="1">
        <v>0.91</v>
      </c>
    </row>
    <row r="200" spans="1:6" x14ac:dyDescent="0.2">
      <c r="A200" s="6">
        <v>397</v>
      </c>
      <c r="B200" s="1">
        <v>0</v>
      </c>
      <c r="C200" s="1" t="s">
        <v>31</v>
      </c>
      <c r="D200" s="1">
        <v>26.34</v>
      </c>
      <c r="E200" s="1">
        <v>40</v>
      </c>
      <c r="F200" s="1">
        <v>0.64</v>
      </c>
    </row>
    <row r="201" spans="1:6" x14ac:dyDescent="0.2">
      <c r="A201" s="6">
        <v>398</v>
      </c>
      <c r="B201" s="1">
        <v>0</v>
      </c>
      <c r="C201" s="1" t="s">
        <v>21</v>
      </c>
      <c r="D201" s="1">
        <v>19.48</v>
      </c>
      <c r="E201" s="1">
        <v>25</v>
      </c>
      <c r="F201" s="1">
        <v>0.75</v>
      </c>
    </row>
    <row r="202" spans="1:6" x14ac:dyDescent="0.2">
      <c r="A202" s="6">
        <v>400</v>
      </c>
      <c r="B202" s="1">
        <v>0</v>
      </c>
      <c r="C202" s="1" t="s">
        <v>21</v>
      </c>
      <c r="D202" s="1">
        <v>59.71</v>
      </c>
      <c r="E202" s="1">
        <v>55</v>
      </c>
      <c r="F202" s="1">
        <v>1.07</v>
      </c>
    </row>
    <row r="203" spans="1:6" x14ac:dyDescent="0.2">
      <c r="A203" s="6">
        <v>401</v>
      </c>
      <c r="B203" s="1">
        <v>0</v>
      </c>
      <c r="C203" s="1" t="s">
        <v>31</v>
      </c>
      <c r="D203" s="1">
        <v>16.22</v>
      </c>
      <c r="E203" s="1">
        <v>0</v>
      </c>
      <c r="F203" s="1">
        <v>16.22</v>
      </c>
    </row>
    <row r="204" spans="1:6" x14ac:dyDescent="0.2">
      <c r="A204" s="6">
        <v>402</v>
      </c>
      <c r="B204" s="1">
        <v>0</v>
      </c>
      <c r="C204" s="1" t="s">
        <v>21</v>
      </c>
      <c r="D204" s="1">
        <v>4.3899999999999997</v>
      </c>
      <c r="E204" s="1">
        <v>11</v>
      </c>
      <c r="F204" s="1">
        <v>0.37</v>
      </c>
    </row>
    <row r="205" spans="1:6" x14ac:dyDescent="0.2">
      <c r="A205" s="6">
        <v>404</v>
      </c>
      <c r="B205" s="1">
        <v>0</v>
      </c>
      <c r="C205" s="1" t="s">
        <v>31</v>
      </c>
      <c r="D205" s="1">
        <v>20.88</v>
      </c>
      <c r="E205" s="1">
        <v>41</v>
      </c>
      <c r="F205" s="1">
        <v>0.5</v>
      </c>
    </row>
    <row r="206" spans="1:6" x14ac:dyDescent="0.2">
      <c r="A206" s="6">
        <v>405</v>
      </c>
      <c r="B206" s="1">
        <v>0</v>
      </c>
      <c r="C206" s="1" t="s">
        <v>15</v>
      </c>
      <c r="D206" s="1">
        <v>7.35</v>
      </c>
      <c r="E206" s="1">
        <v>26</v>
      </c>
      <c r="F206" s="1">
        <v>0.27</v>
      </c>
    </row>
    <row r="207" spans="1:6" x14ac:dyDescent="0.2">
      <c r="A207" s="6">
        <v>406</v>
      </c>
      <c r="B207" s="1">
        <v>0</v>
      </c>
      <c r="C207" s="1" t="s">
        <v>31</v>
      </c>
      <c r="D207" s="1">
        <v>86.73</v>
      </c>
      <c r="E207" s="1">
        <v>26</v>
      </c>
      <c r="F207" s="1">
        <v>3.21</v>
      </c>
    </row>
    <row r="208" spans="1:6" x14ac:dyDescent="0.2">
      <c r="A208" s="6">
        <v>411</v>
      </c>
      <c r="B208" s="1">
        <v>0</v>
      </c>
      <c r="C208" s="1" t="s">
        <v>31</v>
      </c>
      <c r="D208" s="1">
        <v>8.3699999999999992</v>
      </c>
      <c r="E208" s="1">
        <v>21</v>
      </c>
      <c r="F208" s="1">
        <v>0.38</v>
      </c>
    </row>
    <row r="209" spans="1:6" x14ac:dyDescent="0.2">
      <c r="A209" s="6">
        <v>412</v>
      </c>
      <c r="B209" s="1">
        <v>0</v>
      </c>
      <c r="C209" s="1" t="s">
        <v>31</v>
      </c>
      <c r="D209" s="1">
        <v>38.020000000000003</v>
      </c>
      <c r="E209" s="1">
        <v>30</v>
      </c>
      <c r="F209" s="1">
        <v>1.23</v>
      </c>
    </row>
    <row r="210" spans="1:6" x14ac:dyDescent="0.2">
      <c r="A210" s="6">
        <v>413</v>
      </c>
      <c r="B210" s="1">
        <v>0</v>
      </c>
      <c r="C210" s="1" t="s">
        <v>31</v>
      </c>
      <c r="D210" s="1">
        <v>52.33</v>
      </c>
      <c r="E210" s="1">
        <v>24</v>
      </c>
      <c r="F210" s="1">
        <v>2.09</v>
      </c>
    </row>
    <row r="211" spans="1:6" x14ac:dyDescent="0.2">
      <c r="A211" s="6">
        <v>414</v>
      </c>
      <c r="B211" s="1">
        <v>0</v>
      </c>
      <c r="C211" s="1" t="s">
        <v>31</v>
      </c>
      <c r="D211" s="1">
        <v>1.83</v>
      </c>
      <c r="E211" s="1">
        <v>25</v>
      </c>
      <c r="F211" s="1">
        <v>7.0000000000000007E-2</v>
      </c>
    </row>
    <row r="212" spans="1:6" x14ac:dyDescent="0.2">
      <c r="A212" s="6">
        <v>416</v>
      </c>
      <c r="B212" s="1">
        <v>0</v>
      </c>
      <c r="C212" s="1" t="s">
        <v>15</v>
      </c>
      <c r="D212" s="1">
        <v>8.5399999999999991</v>
      </c>
      <c r="E212" s="1">
        <v>16</v>
      </c>
      <c r="F212" s="1">
        <v>0.5</v>
      </c>
    </row>
    <row r="213" spans="1:6" x14ac:dyDescent="0.2">
      <c r="A213" s="6">
        <v>417</v>
      </c>
      <c r="B213" s="1">
        <v>0</v>
      </c>
      <c r="C213" s="1" t="s">
        <v>31</v>
      </c>
      <c r="D213" s="1">
        <v>8.64</v>
      </c>
      <c r="E213" s="1">
        <v>35</v>
      </c>
      <c r="F213" s="1">
        <v>0.24</v>
      </c>
    </row>
    <row r="214" spans="1:6" x14ac:dyDescent="0.2">
      <c r="A214" s="6">
        <v>418</v>
      </c>
      <c r="B214" s="1">
        <v>0</v>
      </c>
      <c r="C214" s="1" t="s">
        <v>31</v>
      </c>
      <c r="D214" s="1">
        <v>6.38</v>
      </c>
      <c r="E214" s="1">
        <v>23</v>
      </c>
      <c r="F214" s="1">
        <v>0.27</v>
      </c>
    </row>
    <row r="215" spans="1:6" x14ac:dyDescent="0.2">
      <c r="A215" s="6">
        <v>419</v>
      </c>
      <c r="B215" s="1">
        <v>0</v>
      </c>
      <c r="C215" s="1" t="s">
        <v>31</v>
      </c>
      <c r="D215" s="1">
        <v>7.1</v>
      </c>
      <c r="E215" s="1">
        <v>11</v>
      </c>
      <c r="F215" s="1">
        <v>0.59</v>
      </c>
    </row>
    <row r="216" spans="1:6" x14ac:dyDescent="0.2">
      <c r="A216" s="6">
        <v>420</v>
      </c>
      <c r="B216" s="1">
        <v>0</v>
      </c>
      <c r="C216" s="1" t="s">
        <v>31</v>
      </c>
      <c r="D216" s="1">
        <v>11.31</v>
      </c>
      <c r="E216" s="1">
        <v>7</v>
      </c>
      <c r="F216" s="1">
        <v>1.41</v>
      </c>
    </row>
    <row r="217" spans="1:6" x14ac:dyDescent="0.2">
      <c r="A217" s="6">
        <v>422</v>
      </c>
      <c r="B217" s="1">
        <v>0</v>
      </c>
      <c r="C217" s="1" t="s">
        <v>21</v>
      </c>
      <c r="D217" s="1">
        <v>10.63</v>
      </c>
      <c r="E217" s="1">
        <v>4</v>
      </c>
      <c r="F217" s="1">
        <v>2.13</v>
      </c>
    </row>
    <row r="218" spans="1:6" x14ac:dyDescent="0.2">
      <c r="A218" s="6">
        <v>424</v>
      </c>
      <c r="B218" s="1">
        <v>0</v>
      </c>
      <c r="C218" s="1" t="s">
        <v>31</v>
      </c>
      <c r="D218" s="1">
        <v>9.66</v>
      </c>
      <c r="E218" s="1">
        <v>27</v>
      </c>
      <c r="F218" s="1">
        <v>0.35</v>
      </c>
    </row>
    <row r="219" spans="1:6" x14ac:dyDescent="0.2">
      <c r="A219" s="6">
        <v>426</v>
      </c>
      <c r="B219" s="1">
        <v>0</v>
      </c>
      <c r="C219" s="1" t="s">
        <v>15</v>
      </c>
      <c r="D219" s="1">
        <v>7.63</v>
      </c>
      <c r="E219" s="1">
        <v>23</v>
      </c>
      <c r="F219" s="1">
        <v>0.32</v>
      </c>
    </row>
    <row r="220" spans="1:6" x14ac:dyDescent="0.2">
      <c r="A220" s="6">
        <v>428</v>
      </c>
      <c r="B220" s="1">
        <v>0</v>
      </c>
      <c r="C220" s="1" t="s">
        <v>31</v>
      </c>
      <c r="D220" s="1">
        <v>26.32</v>
      </c>
      <c r="E220" s="1">
        <v>18</v>
      </c>
      <c r="F220" s="1">
        <v>1.39</v>
      </c>
    </row>
    <row r="221" spans="1:6" x14ac:dyDescent="0.2">
      <c r="A221" s="6">
        <v>431</v>
      </c>
      <c r="B221" s="1">
        <v>0</v>
      </c>
      <c r="C221" s="1" t="s">
        <v>31</v>
      </c>
      <c r="D221" s="1">
        <v>11.05</v>
      </c>
      <c r="E221" s="1">
        <v>5</v>
      </c>
      <c r="F221" s="1">
        <v>1.84</v>
      </c>
    </row>
    <row r="222" spans="1:6" x14ac:dyDescent="0.2">
      <c r="A222" s="6">
        <v>433</v>
      </c>
      <c r="B222" s="1">
        <v>0</v>
      </c>
      <c r="C222" s="1" t="s">
        <v>21</v>
      </c>
      <c r="D222" s="1">
        <v>27.5</v>
      </c>
      <c r="E222" s="1">
        <v>32</v>
      </c>
      <c r="F222" s="1">
        <v>0.83</v>
      </c>
    </row>
    <row r="223" spans="1:6" x14ac:dyDescent="0.2">
      <c r="A223" s="6">
        <v>435</v>
      </c>
      <c r="B223" s="1">
        <v>0</v>
      </c>
      <c r="C223" s="1" t="s">
        <v>31</v>
      </c>
      <c r="D223" s="1">
        <v>5.22</v>
      </c>
      <c r="E223" s="1">
        <v>28</v>
      </c>
      <c r="F223" s="1">
        <v>0.18</v>
      </c>
    </row>
    <row r="224" spans="1:6" x14ac:dyDescent="0.2">
      <c r="A224" s="6">
        <v>436</v>
      </c>
      <c r="B224" s="1">
        <v>0</v>
      </c>
      <c r="C224" s="1" t="s">
        <v>15</v>
      </c>
      <c r="D224" s="1">
        <v>19.14</v>
      </c>
      <c r="E224" s="1">
        <v>28</v>
      </c>
      <c r="F224" s="1">
        <v>0.66</v>
      </c>
    </row>
    <row r="225" spans="1:6" x14ac:dyDescent="0.2">
      <c r="A225" s="6">
        <v>438</v>
      </c>
      <c r="B225" s="1">
        <v>0</v>
      </c>
      <c r="C225" s="1" t="s">
        <v>21</v>
      </c>
      <c r="D225" s="1">
        <v>5.0999999999999996</v>
      </c>
      <c r="E225" s="1">
        <v>9</v>
      </c>
      <c r="F225" s="1">
        <v>0.51</v>
      </c>
    </row>
    <row r="226" spans="1:6" x14ac:dyDescent="0.2">
      <c r="A226" s="6">
        <v>440</v>
      </c>
      <c r="B226" s="1">
        <v>0</v>
      </c>
      <c r="C226" s="1" t="s">
        <v>31</v>
      </c>
      <c r="D226" s="1">
        <v>45.98</v>
      </c>
      <c r="E226" s="1">
        <v>45</v>
      </c>
      <c r="F226" s="1">
        <v>1</v>
      </c>
    </row>
    <row r="227" spans="1:6" x14ac:dyDescent="0.2">
      <c r="A227" s="6">
        <v>441</v>
      </c>
      <c r="B227" s="1">
        <v>0</v>
      </c>
      <c r="C227" s="1" t="s">
        <v>21</v>
      </c>
      <c r="D227" s="1">
        <v>20.65</v>
      </c>
      <c r="E227" s="1">
        <v>19</v>
      </c>
      <c r="F227" s="1">
        <v>1.03</v>
      </c>
    </row>
    <row r="228" spans="1:6" x14ac:dyDescent="0.2">
      <c r="A228" s="6">
        <v>445</v>
      </c>
      <c r="B228" s="1">
        <v>0</v>
      </c>
      <c r="C228" s="1" t="s">
        <v>21</v>
      </c>
      <c r="D228" s="1">
        <v>21.21</v>
      </c>
      <c r="E228" s="1">
        <v>0</v>
      </c>
      <c r="F228" s="1">
        <v>21.21</v>
      </c>
    </row>
    <row r="229" spans="1:6" x14ac:dyDescent="0.2">
      <c r="A229" s="6">
        <v>447</v>
      </c>
      <c r="B229" s="1">
        <v>0</v>
      </c>
      <c r="C229" s="1" t="s">
        <v>31</v>
      </c>
      <c r="D229" s="1">
        <v>12</v>
      </c>
      <c r="E229" s="1">
        <v>2</v>
      </c>
      <c r="F229" s="1">
        <v>4</v>
      </c>
    </row>
    <row r="230" spans="1:6" x14ac:dyDescent="0.2">
      <c r="A230" s="6">
        <v>450</v>
      </c>
      <c r="B230" s="1">
        <v>0</v>
      </c>
      <c r="C230" s="1" t="s">
        <v>31</v>
      </c>
      <c r="D230" s="1">
        <v>27.06</v>
      </c>
      <c r="E230" s="1">
        <v>55</v>
      </c>
      <c r="F230" s="1">
        <v>0.48</v>
      </c>
    </row>
    <row r="231" spans="1:6" x14ac:dyDescent="0.2">
      <c r="A231" s="6">
        <v>451</v>
      </c>
      <c r="B231" s="1">
        <v>0</v>
      </c>
      <c r="C231" s="1" t="s">
        <v>31</v>
      </c>
      <c r="D231" s="1">
        <v>7.24</v>
      </c>
      <c r="E231" s="1">
        <v>30</v>
      </c>
      <c r="F231" s="1">
        <v>0.23</v>
      </c>
    </row>
    <row r="232" spans="1:6" x14ac:dyDescent="0.2">
      <c r="A232" s="6">
        <v>452</v>
      </c>
      <c r="B232" s="1">
        <v>0</v>
      </c>
      <c r="C232" s="1" t="s">
        <v>31</v>
      </c>
      <c r="D232" s="1">
        <v>63.39</v>
      </c>
      <c r="E232" s="1">
        <v>37</v>
      </c>
      <c r="F232" s="1">
        <v>1.67</v>
      </c>
    </row>
    <row r="233" spans="1:6" x14ac:dyDescent="0.2">
      <c r="A233" s="6">
        <v>454</v>
      </c>
      <c r="B233" s="1">
        <v>0</v>
      </c>
      <c r="C233" s="1" t="s">
        <v>31</v>
      </c>
      <c r="D233" s="1">
        <v>4.26</v>
      </c>
      <c r="E233" s="1">
        <v>6</v>
      </c>
      <c r="F233" s="1">
        <v>0.61</v>
      </c>
    </row>
    <row r="234" spans="1:6" x14ac:dyDescent="0.2">
      <c r="A234" s="6">
        <v>455</v>
      </c>
      <c r="B234" s="1">
        <v>0</v>
      </c>
      <c r="C234" s="1" t="s">
        <v>21</v>
      </c>
      <c r="D234" s="1">
        <v>15.06</v>
      </c>
      <c r="E234" s="1">
        <v>20</v>
      </c>
      <c r="F234" s="1">
        <v>0.72</v>
      </c>
    </row>
    <row r="235" spans="1:6" x14ac:dyDescent="0.2">
      <c r="A235" s="6">
        <v>456</v>
      </c>
      <c r="B235" s="1">
        <v>0</v>
      </c>
      <c r="C235" s="1" t="s">
        <v>21</v>
      </c>
      <c r="D235" s="1">
        <v>29.96</v>
      </c>
      <c r="E235" s="1">
        <v>44</v>
      </c>
      <c r="F235" s="1">
        <v>0.67</v>
      </c>
    </row>
    <row r="236" spans="1:6" x14ac:dyDescent="0.2">
      <c r="A236" s="6">
        <v>461</v>
      </c>
      <c r="B236" s="1">
        <v>0</v>
      </c>
      <c r="C236" s="1" t="s">
        <v>21</v>
      </c>
      <c r="D236" s="1">
        <v>28.32</v>
      </c>
      <c r="E236" s="1">
        <v>3</v>
      </c>
      <c r="F236" s="1">
        <v>7.08</v>
      </c>
    </row>
    <row r="237" spans="1:6" x14ac:dyDescent="0.2">
      <c r="A237" s="6">
        <v>462</v>
      </c>
      <c r="B237" s="1">
        <v>0</v>
      </c>
      <c r="C237" s="1" t="s">
        <v>21</v>
      </c>
      <c r="D237" s="1">
        <v>4.1900000000000004</v>
      </c>
      <c r="E237" s="1">
        <v>0</v>
      </c>
      <c r="F237" s="1">
        <v>4.1900000000000004</v>
      </c>
    </row>
    <row r="238" spans="1:6" x14ac:dyDescent="0.2">
      <c r="A238" s="6">
        <v>464</v>
      </c>
      <c r="B238" s="1">
        <v>0</v>
      </c>
      <c r="C238" s="1" t="s">
        <v>21</v>
      </c>
      <c r="D238" s="1">
        <v>0.61</v>
      </c>
      <c r="E238" s="1">
        <v>9</v>
      </c>
      <c r="F238" s="1">
        <v>0.06</v>
      </c>
    </row>
    <row r="239" spans="1:6" x14ac:dyDescent="0.2">
      <c r="A239" s="6">
        <v>465</v>
      </c>
      <c r="B239" s="1">
        <v>0</v>
      </c>
      <c r="C239" s="1" t="s">
        <v>31</v>
      </c>
      <c r="D239" s="1">
        <v>27.79</v>
      </c>
      <c r="E239" s="1">
        <v>28</v>
      </c>
      <c r="F239" s="1">
        <v>0.96</v>
      </c>
    </row>
    <row r="240" spans="1:6" x14ac:dyDescent="0.2">
      <c r="A240" s="6">
        <v>466</v>
      </c>
      <c r="B240" s="1">
        <v>0</v>
      </c>
      <c r="C240" s="1" t="s">
        <v>31</v>
      </c>
      <c r="D240" s="1">
        <v>16.13</v>
      </c>
      <c r="E240" s="1">
        <v>21</v>
      </c>
      <c r="F240" s="1">
        <v>0.73</v>
      </c>
    </row>
    <row r="241" spans="1:6" x14ac:dyDescent="0.2">
      <c r="A241" s="6">
        <v>467</v>
      </c>
      <c r="B241" s="1">
        <v>0</v>
      </c>
      <c r="C241" s="1" t="s">
        <v>31</v>
      </c>
      <c r="D241" s="1">
        <v>24.87</v>
      </c>
      <c r="E241" s="1">
        <v>41</v>
      </c>
      <c r="F241" s="1">
        <v>0.59</v>
      </c>
    </row>
    <row r="242" spans="1:6" x14ac:dyDescent="0.2">
      <c r="A242" s="6">
        <v>468</v>
      </c>
      <c r="B242" s="1">
        <v>0</v>
      </c>
      <c r="C242" s="1" t="s">
        <v>21</v>
      </c>
      <c r="D242" s="1">
        <v>29.18</v>
      </c>
      <c r="E242" s="1">
        <v>36</v>
      </c>
      <c r="F242" s="1">
        <v>0.79</v>
      </c>
    </row>
    <row r="243" spans="1:6" x14ac:dyDescent="0.2">
      <c r="A243" s="6">
        <v>469</v>
      </c>
      <c r="B243" s="1">
        <v>0</v>
      </c>
      <c r="C243" s="1" t="s">
        <v>31</v>
      </c>
      <c r="D243" s="1">
        <v>11.65</v>
      </c>
      <c r="E243" s="1">
        <v>21</v>
      </c>
      <c r="F243" s="1">
        <v>0.53</v>
      </c>
    </row>
    <row r="244" spans="1:6" x14ac:dyDescent="0.2">
      <c r="A244" s="6">
        <v>470</v>
      </c>
      <c r="B244" s="1">
        <v>0</v>
      </c>
      <c r="C244" s="1" t="s">
        <v>31</v>
      </c>
      <c r="D244" s="1">
        <v>6.55</v>
      </c>
      <c r="E244" s="1">
        <v>27</v>
      </c>
      <c r="F244" s="1">
        <v>0.23</v>
      </c>
    </row>
    <row r="245" spans="1:6" x14ac:dyDescent="0.2">
      <c r="A245" s="6">
        <v>472</v>
      </c>
      <c r="B245" s="1">
        <v>0</v>
      </c>
      <c r="C245" s="1" t="s">
        <v>15</v>
      </c>
      <c r="D245" s="1">
        <v>7.31</v>
      </c>
      <c r="E245" s="1">
        <v>3</v>
      </c>
      <c r="F245" s="1">
        <v>1.83</v>
      </c>
    </row>
    <row r="246" spans="1:6" x14ac:dyDescent="0.2">
      <c r="A246" s="6">
        <v>473</v>
      </c>
      <c r="B246" s="1">
        <v>0</v>
      </c>
      <c r="C246" s="1" t="s">
        <v>15</v>
      </c>
      <c r="D246" s="1">
        <v>35.03</v>
      </c>
      <c r="E246" s="1">
        <v>37</v>
      </c>
      <c r="F246" s="1">
        <v>0.92</v>
      </c>
    </row>
    <row r="247" spans="1:6" x14ac:dyDescent="0.2">
      <c r="A247" s="6">
        <v>475</v>
      </c>
      <c r="B247" s="1">
        <v>0</v>
      </c>
      <c r="C247" s="1" t="s">
        <v>31</v>
      </c>
      <c r="D247" s="1">
        <v>14.2</v>
      </c>
      <c r="E247" s="1">
        <v>6</v>
      </c>
      <c r="F247" s="1">
        <v>2.0299999999999998</v>
      </c>
    </row>
    <row r="248" spans="1:6" x14ac:dyDescent="0.2">
      <c r="A248" s="6">
        <v>476</v>
      </c>
      <c r="B248" s="1">
        <v>0</v>
      </c>
      <c r="C248" s="1" t="s">
        <v>21</v>
      </c>
      <c r="D248" s="1">
        <v>8.01</v>
      </c>
      <c r="E248" s="1">
        <v>20</v>
      </c>
      <c r="F248" s="1">
        <v>0.38</v>
      </c>
    </row>
    <row r="249" spans="1:6" x14ac:dyDescent="0.2">
      <c r="A249" s="6">
        <v>477</v>
      </c>
      <c r="B249" s="1">
        <v>0</v>
      </c>
      <c r="C249" s="1" t="s">
        <v>15</v>
      </c>
      <c r="D249" s="1">
        <v>9.58</v>
      </c>
      <c r="E249" s="1">
        <v>13</v>
      </c>
      <c r="F249" s="1">
        <v>0.68</v>
      </c>
    </row>
    <row r="250" spans="1:6" x14ac:dyDescent="0.2">
      <c r="A250" s="6">
        <v>479</v>
      </c>
      <c r="B250" s="1">
        <v>0</v>
      </c>
      <c r="C250" s="1" t="s">
        <v>15</v>
      </c>
      <c r="D250" s="1">
        <v>22.91</v>
      </c>
      <c r="E250" s="1">
        <v>0</v>
      </c>
      <c r="F250" s="1">
        <v>22.91</v>
      </c>
    </row>
    <row r="251" spans="1:6" x14ac:dyDescent="0.2">
      <c r="A251" s="6">
        <v>480</v>
      </c>
      <c r="B251" s="1">
        <v>0</v>
      </c>
      <c r="C251" s="1" t="s">
        <v>21</v>
      </c>
      <c r="D251" s="1">
        <v>18.489999999999998</v>
      </c>
      <c r="E251" s="1">
        <v>11</v>
      </c>
      <c r="F251" s="1">
        <v>1.54</v>
      </c>
    </row>
    <row r="252" spans="1:6" x14ac:dyDescent="0.2">
      <c r="A252" s="6">
        <v>481</v>
      </c>
      <c r="B252" s="1">
        <v>0</v>
      </c>
      <c r="C252" s="1" t="s">
        <v>15</v>
      </c>
      <c r="D252" s="1">
        <v>4.67</v>
      </c>
      <c r="E252" s="1">
        <v>5</v>
      </c>
      <c r="F252" s="1">
        <v>0.78</v>
      </c>
    </row>
    <row r="253" spans="1:6" x14ac:dyDescent="0.2">
      <c r="A253" s="6">
        <v>482</v>
      </c>
      <c r="B253" s="1">
        <v>0</v>
      </c>
      <c r="C253" s="1" t="s">
        <v>31</v>
      </c>
      <c r="D253" s="1">
        <v>17.14</v>
      </c>
      <c r="E253" s="1">
        <v>3</v>
      </c>
      <c r="F253" s="1">
        <v>4.29</v>
      </c>
    </row>
    <row r="254" spans="1:6" x14ac:dyDescent="0.2">
      <c r="A254" s="6">
        <v>483</v>
      </c>
      <c r="B254" s="1">
        <v>0</v>
      </c>
      <c r="C254" s="1" t="s">
        <v>31</v>
      </c>
      <c r="D254" s="1">
        <v>26.79</v>
      </c>
      <c r="E254" s="1">
        <v>34</v>
      </c>
      <c r="F254" s="1">
        <v>0.77</v>
      </c>
    </row>
    <row r="255" spans="1:6" x14ac:dyDescent="0.2">
      <c r="A255" s="6">
        <v>485</v>
      </c>
      <c r="B255" s="1">
        <v>0</v>
      </c>
      <c r="C255" s="1" t="s">
        <v>31</v>
      </c>
      <c r="D255" s="1">
        <v>0.25</v>
      </c>
      <c r="E255" s="1">
        <v>1</v>
      </c>
      <c r="F255" s="1">
        <v>0.12</v>
      </c>
    </row>
    <row r="256" spans="1:6" x14ac:dyDescent="0.2">
      <c r="A256" s="6">
        <v>486</v>
      </c>
      <c r="B256" s="1">
        <v>0</v>
      </c>
      <c r="C256" s="1" t="s">
        <v>15</v>
      </c>
      <c r="D256" s="1">
        <v>13.16</v>
      </c>
      <c r="E256" s="1">
        <v>6</v>
      </c>
      <c r="F256" s="1">
        <v>1.88</v>
      </c>
    </row>
    <row r="257" spans="1:6" x14ac:dyDescent="0.2">
      <c r="A257" s="6">
        <v>488</v>
      </c>
      <c r="B257" s="1">
        <v>0</v>
      </c>
      <c r="C257" s="1" t="s">
        <v>31</v>
      </c>
      <c r="D257" s="1">
        <v>6.28</v>
      </c>
      <c r="E257" s="1">
        <v>3</v>
      </c>
      <c r="F257" s="1">
        <v>1.57</v>
      </c>
    </row>
    <row r="258" spans="1:6" x14ac:dyDescent="0.2">
      <c r="A258" s="6">
        <v>489</v>
      </c>
      <c r="B258" s="1">
        <v>0</v>
      </c>
      <c r="C258" s="1" t="s">
        <v>15</v>
      </c>
      <c r="D258" s="1">
        <v>16.809999999999999</v>
      </c>
      <c r="E258" s="1">
        <v>1</v>
      </c>
      <c r="F258" s="1">
        <v>8.4</v>
      </c>
    </row>
    <row r="259" spans="1:6" x14ac:dyDescent="0.2">
      <c r="A259" s="6">
        <v>490</v>
      </c>
      <c r="B259" s="1">
        <v>0</v>
      </c>
      <c r="C259" s="1" t="s">
        <v>31</v>
      </c>
      <c r="D259" s="1">
        <v>28.38</v>
      </c>
      <c r="E259" s="1">
        <v>52</v>
      </c>
      <c r="F259" s="1">
        <v>0.54</v>
      </c>
    </row>
    <row r="260" spans="1:6" x14ac:dyDescent="0.2">
      <c r="A260" s="6">
        <v>492</v>
      </c>
      <c r="B260" s="1">
        <v>0</v>
      </c>
      <c r="C260" s="1" t="s">
        <v>31</v>
      </c>
      <c r="D260" s="1">
        <v>1.28</v>
      </c>
      <c r="E260" s="1">
        <v>22</v>
      </c>
      <c r="F260" s="1">
        <v>0.06</v>
      </c>
    </row>
    <row r="261" spans="1:6" x14ac:dyDescent="0.2">
      <c r="A261" s="6">
        <v>494</v>
      </c>
      <c r="B261" s="1">
        <v>0</v>
      </c>
      <c r="C261" s="1" t="s">
        <v>31</v>
      </c>
      <c r="D261" s="1">
        <v>22.68</v>
      </c>
      <c r="E261" s="1">
        <v>50</v>
      </c>
      <c r="F261" s="1">
        <v>0.44</v>
      </c>
    </row>
    <row r="262" spans="1:6" x14ac:dyDescent="0.2">
      <c r="A262" s="6">
        <v>495</v>
      </c>
      <c r="B262" s="1">
        <v>0</v>
      </c>
      <c r="C262" s="1" t="s">
        <v>31</v>
      </c>
      <c r="D262" s="1">
        <v>11.02</v>
      </c>
      <c r="E262" s="1">
        <v>22</v>
      </c>
      <c r="F262" s="1">
        <v>0.48</v>
      </c>
    </row>
    <row r="263" spans="1:6" x14ac:dyDescent="0.2">
      <c r="A263" s="6">
        <v>496</v>
      </c>
      <c r="B263" s="1">
        <v>0</v>
      </c>
      <c r="C263" s="1" t="s">
        <v>31</v>
      </c>
      <c r="D263" s="1">
        <v>23.5</v>
      </c>
      <c r="E263" s="1">
        <v>1</v>
      </c>
      <c r="F263" s="1">
        <v>11.75</v>
      </c>
    </row>
    <row r="264" spans="1:6" x14ac:dyDescent="0.2">
      <c r="A264" s="6">
        <v>498</v>
      </c>
      <c r="B264" s="1">
        <v>0</v>
      </c>
      <c r="C264" s="1" t="s">
        <v>21</v>
      </c>
      <c r="D264" s="1">
        <v>21.36</v>
      </c>
      <c r="E264" s="1">
        <v>39</v>
      </c>
      <c r="F264" s="1">
        <v>0.53</v>
      </c>
    </row>
    <row r="265" spans="1:6" x14ac:dyDescent="0.2">
      <c r="A265" s="6">
        <v>499</v>
      </c>
      <c r="B265" s="1">
        <v>0</v>
      </c>
      <c r="C265" s="1" t="s">
        <v>21</v>
      </c>
      <c r="D265" s="1">
        <v>16.62</v>
      </c>
      <c r="E265" s="1">
        <v>44</v>
      </c>
      <c r="F265" s="1">
        <v>0.37</v>
      </c>
    </row>
    <row r="266" spans="1:6" x14ac:dyDescent="0.2">
      <c r="A266" s="6">
        <v>500</v>
      </c>
      <c r="B266" s="1">
        <v>0</v>
      </c>
      <c r="C266" s="1" t="s">
        <v>21</v>
      </c>
      <c r="D266" s="1">
        <v>8.26</v>
      </c>
      <c r="E266" s="1">
        <v>32</v>
      </c>
      <c r="F266" s="1">
        <v>0.25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4D8859-9EE3-3C41-A5B3-9CD34E06EDC5}">
  <dimension ref="A1:M236"/>
  <sheetViews>
    <sheetView workbookViewId="0">
      <selection activeCell="I30" sqref="I30"/>
    </sheetView>
  </sheetViews>
  <sheetFormatPr baseColWidth="10" defaultRowHeight="16" x14ac:dyDescent="0.2"/>
  <cols>
    <col min="8" max="8" width="17" customWidth="1"/>
    <col min="9" max="9" width="13" customWidth="1"/>
    <col min="10" max="10" width="17" customWidth="1"/>
    <col min="11" max="11" width="13" customWidth="1"/>
    <col min="12" max="12" width="17" customWidth="1"/>
    <col min="13" max="13" width="13" customWidth="1"/>
  </cols>
  <sheetData>
    <row r="1" spans="1:13" ht="51" x14ac:dyDescent="0.2">
      <c r="A1" s="3" t="s">
        <v>5043</v>
      </c>
      <c r="B1" s="3" t="s">
        <v>5058</v>
      </c>
      <c r="C1" s="3" t="s">
        <v>3</v>
      </c>
      <c r="D1" s="3" t="s">
        <v>4</v>
      </c>
      <c r="E1" s="3" t="s">
        <v>5</v>
      </c>
      <c r="F1" s="3" t="s">
        <v>11</v>
      </c>
    </row>
    <row r="2" spans="1:13" x14ac:dyDescent="0.2">
      <c r="A2" s="6">
        <v>1</v>
      </c>
      <c r="B2" s="1">
        <v>1</v>
      </c>
      <c r="C2" s="1" t="s">
        <v>15</v>
      </c>
      <c r="D2" s="1">
        <v>14.73</v>
      </c>
      <c r="E2" s="1">
        <v>29</v>
      </c>
      <c r="F2" s="1">
        <v>0.49</v>
      </c>
      <c r="H2" s="21" t="s">
        <v>4</v>
      </c>
      <c r="I2" s="22"/>
      <c r="J2" s="21" t="s">
        <v>5</v>
      </c>
      <c r="K2" s="23"/>
      <c r="L2" s="21" t="s">
        <v>11</v>
      </c>
      <c r="M2" s="20"/>
    </row>
    <row r="3" spans="1:13" x14ac:dyDescent="0.2">
      <c r="A3" s="6">
        <v>2</v>
      </c>
      <c r="B3" s="1">
        <v>1</v>
      </c>
      <c r="C3" s="1" t="s">
        <v>21</v>
      </c>
      <c r="D3" s="1">
        <v>0.7</v>
      </c>
      <c r="E3" s="1">
        <v>19</v>
      </c>
      <c r="F3" s="1">
        <v>0.03</v>
      </c>
      <c r="H3" s="24"/>
      <c r="I3" s="25"/>
      <c r="J3" s="24"/>
      <c r="K3" s="26"/>
      <c r="L3" s="24"/>
      <c r="M3" s="19"/>
    </row>
    <row r="4" spans="1:13" x14ac:dyDescent="0.2">
      <c r="A4" s="6">
        <v>4</v>
      </c>
      <c r="B4" s="1">
        <v>1</v>
      </c>
      <c r="C4" s="1" t="s">
        <v>31</v>
      </c>
      <c r="D4" s="1">
        <v>4.51</v>
      </c>
      <c r="E4" s="1">
        <v>12</v>
      </c>
      <c r="F4" s="1">
        <v>0.35</v>
      </c>
      <c r="H4" s="9" t="s">
        <v>5044</v>
      </c>
      <c r="I4" s="6">
        <v>5.6668936170212723</v>
      </c>
      <c r="J4" s="7" t="s">
        <v>5044</v>
      </c>
      <c r="K4" s="13">
        <v>36.621276595744682</v>
      </c>
      <c r="L4" s="6" t="s">
        <v>5044</v>
      </c>
      <c r="M4" s="10">
        <v>0.17119148936170217</v>
      </c>
    </row>
    <row r="5" spans="1:13" x14ac:dyDescent="0.2">
      <c r="A5" s="6">
        <v>5</v>
      </c>
      <c r="B5" s="1">
        <v>1</v>
      </c>
      <c r="C5" s="1" t="s">
        <v>21</v>
      </c>
      <c r="D5" s="1">
        <v>1.89</v>
      </c>
      <c r="E5" s="1">
        <v>13</v>
      </c>
      <c r="F5" s="1">
        <v>0.13</v>
      </c>
      <c r="H5" s="9" t="s">
        <v>5045</v>
      </c>
      <c r="I5" s="6">
        <v>0.34253629783754408</v>
      </c>
      <c r="J5" s="9" t="s">
        <v>5045</v>
      </c>
      <c r="K5" s="6">
        <v>0.92961316904556812</v>
      </c>
      <c r="L5" s="6" t="s">
        <v>5045</v>
      </c>
      <c r="M5" s="10">
        <v>1.4430238894843725E-2</v>
      </c>
    </row>
    <row r="6" spans="1:13" x14ac:dyDescent="0.2">
      <c r="A6" s="6">
        <v>8</v>
      </c>
      <c r="B6" s="1">
        <v>1</v>
      </c>
      <c r="C6" s="1" t="s">
        <v>15</v>
      </c>
      <c r="D6" s="1">
        <v>14.3</v>
      </c>
      <c r="E6" s="1">
        <v>56</v>
      </c>
      <c r="F6" s="1">
        <v>0.25</v>
      </c>
      <c r="H6" s="9" t="s">
        <v>5046</v>
      </c>
      <c r="I6" s="6">
        <v>3.89</v>
      </c>
      <c r="J6" s="9" t="s">
        <v>5046</v>
      </c>
      <c r="K6" s="6">
        <v>37</v>
      </c>
      <c r="L6" s="6" t="s">
        <v>5046</v>
      </c>
      <c r="M6" s="10">
        <v>0.13</v>
      </c>
    </row>
    <row r="7" spans="1:13" x14ac:dyDescent="0.2">
      <c r="A7" s="6">
        <v>10</v>
      </c>
      <c r="B7" s="1">
        <v>1</v>
      </c>
      <c r="C7" s="1" t="s">
        <v>31</v>
      </c>
      <c r="D7" s="1">
        <v>2.2200000000000002</v>
      </c>
      <c r="E7" s="1">
        <v>34</v>
      </c>
      <c r="F7" s="1">
        <v>0.06</v>
      </c>
      <c r="H7" s="9" t="s">
        <v>5047</v>
      </c>
      <c r="I7" s="6">
        <v>1.04</v>
      </c>
      <c r="J7" s="9" t="s">
        <v>5047</v>
      </c>
      <c r="K7" s="6">
        <v>33</v>
      </c>
      <c r="L7" s="6" t="s">
        <v>5047</v>
      </c>
      <c r="M7" s="10">
        <v>0.02</v>
      </c>
    </row>
    <row r="8" spans="1:13" x14ac:dyDescent="0.2">
      <c r="A8" s="6">
        <v>14</v>
      </c>
      <c r="B8" s="1">
        <v>1</v>
      </c>
      <c r="C8" s="1" t="s">
        <v>15</v>
      </c>
      <c r="D8" s="1">
        <v>5.26</v>
      </c>
      <c r="E8" s="1">
        <v>33</v>
      </c>
      <c r="F8" s="1">
        <v>0.15</v>
      </c>
      <c r="H8" s="9" t="s">
        <v>5048</v>
      </c>
      <c r="I8" s="6">
        <v>5.2509820133017895</v>
      </c>
      <c r="J8" s="9" t="s">
        <v>5048</v>
      </c>
      <c r="K8" s="6">
        <v>14.250700030342083</v>
      </c>
      <c r="L8" s="6" t="s">
        <v>5048</v>
      </c>
      <c r="M8" s="10">
        <v>0.22121137340139466</v>
      </c>
    </row>
    <row r="9" spans="1:13" x14ac:dyDescent="0.2">
      <c r="A9" s="6">
        <v>17</v>
      </c>
      <c r="B9" s="1">
        <v>1</v>
      </c>
      <c r="C9" s="1" t="s">
        <v>31</v>
      </c>
      <c r="D9" s="1">
        <v>1.25</v>
      </c>
      <c r="E9" s="1">
        <v>13</v>
      </c>
      <c r="F9" s="1">
        <v>0.09</v>
      </c>
      <c r="H9" s="9" t="s">
        <v>5049</v>
      </c>
      <c r="I9" s="6">
        <v>27.572812104018919</v>
      </c>
      <c r="J9" s="9" t="s">
        <v>5049</v>
      </c>
      <c r="K9" s="6">
        <v>203.08245135479186</v>
      </c>
      <c r="L9" s="6" t="s">
        <v>5049</v>
      </c>
      <c r="M9" s="10">
        <v>4.8934471722131258E-2</v>
      </c>
    </row>
    <row r="10" spans="1:13" x14ac:dyDescent="0.2">
      <c r="A10" s="6">
        <v>18</v>
      </c>
      <c r="B10" s="1">
        <v>1</v>
      </c>
      <c r="C10" s="1" t="s">
        <v>21</v>
      </c>
      <c r="D10" s="1">
        <v>8.1199999999999992</v>
      </c>
      <c r="E10" s="1">
        <v>32</v>
      </c>
      <c r="F10" s="1">
        <v>0.25</v>
      </c>
      <c r="H10" s="9" t="s">
        <v>5050</v>
      </c>
      <c r="I10" s="6">
        <v>3.2553576886401983</v>
      </c>
      <c r="J10" s="9" t="s">
        <v>5050</v>
      </c>
      <c r="K10" s="6">
        <v>-0.34702616888420312</v>
      </c>
      <c r="L10" s="6" t="s">
        <v>5050</v>
      </c>
      <c r="M10" s="10">
        <v>57.184151149857797</v>
      </c>
    </row>
    <row r="11" spans="1:13" x14ac:dyDescent="0.2">
      <c r="A11" s="6">
        <v>22</v>
      </c>
      <c r="B11" s="1">
        <v>1</v>
      </c>
      <c r="C11" s="1" t="s">
        <v>31</v>
      </c>
      <c r="D11" s="1">
        <v>7.97</v>
      </c>
      <c r="E11" s="1">
        <v>57</v>
      </c>
      <c r="F11" s="1">
        <v>0.14000000000000001</v>
      </c>
      <c r="H11" s="9" t="s">
        <v>5051</v>
      </c>
      <c r="I11" s="6">
        <v>1.5406749851659347</v>
      </c>
      <c r="J11" s="9" t="s">
        <v>5051</v>
      </c>
      <c r="K11" s="6">
        <v>-0.5121436889509926</v>
      </c>
      <c r="L11" s="6" t="s">
        <v>5051</v>
      </c>
      <c r="M11" s="10">
        <v>6.3373955019292243</v>
      </c>
    </row>
    <row r="12" spans="1:13" x14ac:dyDescent="0.2">
      <c r="A12" s="6">
        <v>28</v>
      </c>
      <c r="B12" s="1">
        <v>1</v>
      </c>
      <c r="C12" s="1" t="s">
        <v>31</v>
      </c>
      <c r="D12" s="1">
        <v>1.37</v>
      </c>
      <c r="E12" s="1">
        <v>55</v>
      </c>
      <c r="F12" s="1">
        <v>0.02</v>
      </c>
      <c r="H12" s="9" t="s">
        <v>5052</v>
      </c>
      <c r="I12" s="6">
        <v>33.339999999999996</v>
      </c>
      <c r="J12" s="9" t="s">
        <v>5052</v>
      </c>
      <c r="K12" s="6">
        <v>59</v>
      </c>
      <c r="L12" s="6" t="s">
        <v>5052</v>
      </c>
      <c r="M12" s="10">
        <v>2.46</v>
      </c>
    </row>
    <row r="13" spans="1:13" x14ac:dyDescent="0.2">
      <c r="A13" s="6">
        <v>29</v>
      </c>
      <c r="B13" s="1">
        <v>1</v>
      </c>
      <c r="C13" s="1" t="s">
        <v>15</v>
      </c>
      <c r="D13" s="1">
        <v>24.56</v>
      </c>
      <c r="E13" s="1">
        <v>53</v>
      </c>
      <c r="F13" s="1">
        <v>0.45</v>
      </c>
      <c r="H13" s="9" t="s">
        <v>5053</v>
      </c>
      <c r="I13" s="6">
        <v>0.02</v>
      </c>
      <c r="J13" s="9" t="s">
        <v>5053</v>
      </c>
      <c r="K13" s="6">
        <v>1</v>
      </c>
      <c r="L13" s="6" t="s">
        <v>5053</v>
      </c>
      <c r="M13" s="10">
        <v>0</v>
      </c>
    </row>
    <row r="14" spans="1:13" x14ac:dyDescent="0.2">
      <c r="A14" s="6">
        <v>30</v>
      </c>
      <c r="B14" s="1">
        <v>1</v>
      </c>
      <c r="C14" s="1" t="s">
        <v>21</v>
      </c>
      <c r="D14" s="1">
        <v>15.87</v>
      </c>
      <c r="E14" s="1">
        <v>52</v>
      </c>
      <c r="F14" s="1">
        <v>0.3</v>
      </c>
      <c r="H14" s="9" t="s">
        <v>5054</v>
      </c>
      <c r="I14" s="6">
        <v>33.36</v>
      </c>
      <c r="J14" s="9" t="s">
        <v>5054</v>
      </c>
      <c r="K14" s="6">
        <v>60</v>
      </c>
      <c r="L14" s="6" t="s">
        <v>5054</v>
      </c>
      <c r="M14" s="10">
        <v>2.46</v>
      </c>
    </row>
    <row r="15" spans="1:13" x14ac:dyDescent="0.2">
      <c r="A15" s="6">
        <v>32</v>
      </c>
      <c r="B15" s="1">
        <v>1</v>
      </c>
      <c r="C15" s="1" t="s">
        <v>21</v>
      </c>
      <c r="D15" s="1">
        <v>3.05</v>
      </c>
      <c r="E15" s="1">
        <v>29</v>
      </c>
      <c r="F15" s="1">
        <v>0.1</v>
      </c>
      <c r="H15" s="9" t="s">
        <v>5055</v>
      </c>
      <c r="I15" s="6">
        <v>1331.7199999999989</v>
      </c>
      <c r="J15" s="9" t="s">
        <v>5055</v>
      </c>
      <c r="K15" s="6">
        <v>8606</v>
      </c>
      <c r="L15" s="6" t="s">
        <v>5055</v>
      </c>
      <c r="M15" s="10">
        <v>40.230000000000011</v>
      </c>
    </row>
    <row r="16" spans="1:13" x14ac:dyDescent="0.2">
      <c r="A16" s="6">
        <v>33</v>
      </c>
      <c r="B16" s="1">
        <v>1</v>
      </c>
      <c r="C16" s="1" t="s">
        <v>31</v>
      </c>
      <c r="D16" s="1">
        <v>13.31</v>
      </c>
      <c r="E16" s="1">
        <v>34</v>
      </c>
      <c r="F16" s="1">
        <v>0.38</v>
      </c>
      <c r="H16" s="11" t="s">
        <v>5056</v>
      </c>
      <c r="I16" s="14">
        <v>235</v>
      </c>
      <c r="J16" s="11" t="s">
        <v>5056</v>
      </c>
      <c r="K16" s="14">
        <v>235</v>
      </c>
      <c r="L16" s="14" t="s">
        <v>5056</v>
      </c>
      <c r="M16" s="12">
        <v>235</v>
      </c>
    </row>
    <row r="17" spans="1:9" x14ac:dyDescent="0.2">
      <c r="A17" s="6">
        <v>35</v>
      </c>
      <c r="B17" s="1">
        <v>1</v>
      </c>
      <c r="C17" s="1" t="s">
        <v>31</v>
      </c>
      <c r="D17" s="1">
        <v>0.97</v>
      </c>
      <c r="E17" s="1">
        <v>32</v>
      </c>
      <c r="F17" s="1">
        <v>0.03</v>
      </c>
    </row>
    <row r="18" spans="1:9" x14ac:dyDescent="0.2">
      <c r="A18" s="6">
        <v>38</v>
      </c>
      <c r="B18" s="1">
        <v>1</v>
      </c>
      <c r="C18" s="1" t="s">
        <v>21</v>
      </c>
      <c r="D18" s="1">
        <v>9.69</v>
      </c>
      <c r="E18" s="1">
        <v>35</v>
      </c>
      <c r="F18" s="1">
        <v>0.27</v>
      </c>
    </row>
    <row r="19" spans="1:9" ht="17" x14ac:dyDescent="0.2">
      <c r="A19" s="6">
        <v>39</v>
      </c>
      <c r="B19" s="1">
        <v>1</v>
      </c>
      <c r="C19" s="1" t="s">
        <v>31</v>
      </c>
      <c r="D19" s="1">
        <v>12.82</v>
      </c>
      <c r="E19" s="1">
        <v>45</v>
      </c>
      <c r="F19" s="1">
        <v>0.28000000000000003</v>
      </c>
      <c r="H19" s="3" t="s">
        <v>3</v>
      </c>
      <c r="I19" s="3" t="s">
        <v>5081</v>
      </c>
    </row>
    <row r="20" spans="1:9" x14ac:dyDescent="0.2">
      <c r="A20" s="6">
        <v>43</v>
      </c>
      <c r="B20" s="1">
        <v>1</v>
      </c>
      <c r="C20" s="1" t="s">
        <v>31</v>
      </c>
      <c r="D20" s="1">
        <v>3.86</v>
      </c>
      <c r="E20" s="1">
        <v>25</v>
      </c>
      <c r="F20" s="1">
        <v>0.15</v>
      </c>
      <c r="H20" s="1" t="s">
        <v>15</v>
      </c>
      <c r="I20">
        <f>COUNTIF($C$2:$C$236,H20)</f>
        <v>95</v>
      </c>
    </row>
    <row r="21" spans="1:9" x14ac:dyDescent="0.2">
      <c r="A21" s="6">
        <v>44</v>
      </c>
      <c r="B21" s="1">
        <v>1</v>
      </c>
      <c r="C21" s="1" t="s">
        <v>15</v>
      </c>
      <c r="D21" s="1">
        <v>1.68</v>
      </c>
      <c r="E21" s="1">
        <v>10</v>
      </c>
      <c r="F21" s="1">
        <v>0.15</v>
      </c>
      <c r="H21" s="1" t="s">
        <v>21</v>
      </c>
      <c r="I21">
        <f t="shared" ref="I21:I22" si="0">COUNTIF($C$2:$C$236,H21)</f>
        <v>69</v>
      </c>
    </row>
    <row r="22" spans="1:9" x14ac:dyDescent="0.2">
      <c r="A22" s="6">
        <v>46</v>
      </c>
      <c r="B22" s="1">
        <v>1</v>
      </c>
      <c r="C22" s="1" t="s">
        <v>21</v>
      </c>
      <c r="D22" s="1">
        <v>4.22</v>
      </c>
      <c r="E22" s="1">
        <v>50</v>
      </c>
      <c r="F22" s="1">
        <v>0.08</v>
      </c>
      <c r="H22" s="1" t="s">
        <v>31</v>
      </c>
      <c r="I22">
        <f t="shared" si="0"/>
        <v>71</v>
      </c>
    </row>
    <row r="23" spans="1:9" x14ac:dyDescent="0.2">
      <c r="A23" s="6">
        <v>48</v>
      </c>
      <c r="B23" s="1">
        <v>1</v>
      </c>
      <c r="C23" s="1" t="s">
        <v>21</v>
      </c>
      <c r="D23" s="1">
        <v>2.23</v>
      </c>
      <c r="E23" s="1">
        <v>39</v>
      </c>
      <c r="F23" s="1">
        <v>0.06</v>
      </c>
    </row>
    <row r="24" spans="1:9" x14ac:dyDescent="0.2">
      <c r="A24" s="6">
        <v>54</v>
      </c>
      <c r="B24" s="1">
        <v>1</v>
      </c>
      <c r="C24" s="1" t="s">
        <v>21</v>
      </c>
      <c r="D24" s="1">
        <v>3.01</v>
      </c>
      <c r="E24" s="1">
        <v>30</v>
      </c>
      <c r="F24" s="1">
        <v>0.1</v>
      </c>
    </row>
    <row r="25" spans="1:9" x14ac:dyDescent="0.2">
      <c r="A25" s="6">
        <v>55</v>
      </c>
      <c r="B25" s="1">
        <v>1</v>
      </c>
      <c r="C25" s="1" t="s">
        <v>15</v>
      </c>
      <c r="D25" s="1">
        <v>12.05</v>
      </c>
      <c r="E25" s="1">
        <v>33</v>
      </c>
      <c r="F25" s="1">
        <v>0.35</v>
      </c>
    </row>
    <row r="26" spans="1:9" x14ac:dyDescent="0.2">
      <c r="A26" s="6">
        <v>56</v>
      </c>
      <c r="B26" s="1">
        <v>1</v>
      </c>
      <c r="C26" s="1" t="s">
        <v>31</v>
      </c>
      <c r="D26" s="1">
        <v>3.7</v>
      </c>
      <c r="E26" s="1">
        <v>37</v>
      </c>
      <c r="F26" s="1">
        <v>0.1</v>
      </c>
    </row>
    <row r="27" spans="1:9" x14ac:dyDescent="0.2">
      <c r="A27" s="6">
        <v>59</v>
      </c>
      <c r="B27" s="1">
        <v>1</v>
      </c>
      <c r="C27" s="1" t="s">
        <v>21</v>
      </c>
      <c r="D27" s="1">
        <v>2.89</v>
      </c>
      <c r="E27" s="1">
        <v>37</v>
      </c>
      <c r="F27" s="1">
        <v>0.08</v>
      </c>
    </row>
    <row r="28" spans="1:9" x14ac:dyDescent="0.2">
      <c r="A28" s="6">
        <v>62</v>
      </c>
      <c r="B28" s="1">
        <v>1</v>
      </c>
      <c r="C28" s="1" t="s">
        <v>31</v>
      </c>
      <c r="D28" s="1">
        <v>2.5</v>
      </c>
      <c r="E28" s="1">
        <v>33</v>
      </c>
      <c r="F28" s="1">
        <v>7.0000000000000007E-2</v>
      </c>
    </row>
    <row r="29" spans="1:9" x14ac:dyDescent="0.2">
      <c r="A29" s="6">
        <v>63</v>
      </c>
      <c r="B29" s="1">
        <v>1</v>
      </c>
      <c r="C29" s="1" t="s">
        <v>31</v>
      </c>
      <c r="D29" s="1">
        <v>6.97</v>
      </c>
      <c r="E29" s="1">
        <v>31</v>
      </c>
      <c r="F29" s="1">
        <v>0.22</v>
      </c>
    </row>
    <row r="30" spans="1:9" x14ac:dyDescent="0.2">
      <c r="A30" s="6">
        <v>66</v>
      </c>
      <c r="B30" s="1">
        <v>1</v>
      </c>
      <c r="C30" s="1" t="s">
        <v>21</v>
      </c>
      <c r="D30" s="1">
        <v>1.77</v>
      </c>
      <c r="E30" s="1">
        <v>34</v>
      </c>
      <c r="F30" s="1">
        <v>0.05</v>
      </c>
    </row>
    <row r="31" spans="1:9" x14ac:dyDescent="0.2">
      <c r="A31" s="6">
        <v>67</v>
      </c>
      <c r="B31" s="1">
        <v>1</v>
      </c>
      <c r="C31" s="1" t="s">
        <v>21</v>
      </c>
      <c r="D31" s="1">
        <v>16.649999999999999</v>
      </c>
      <c r="E31" s="1">
        <v>41</v>
      </c>
      <c r="F31" s="1">
        <v>0.4</v>
      </c>
    </row>
    <row r="32" spans="1:9" x14ac:dyDescent="0.2">
      <c r="A32" s="6">
        <v>73</v>
      </c>
      <c r="B32" s="1">
        <v>1</v>
      </c>
      <c r="C32" s="1" t="s">
        <v>21</v>
      </c>
      <c r="D32" s="1">
        <v>14.8</v>
      </c>
      <c r="E32" s="1">
        <v>40</v>
      </c>
      <c r="F32" s="1">
        <v>0.36</v>
      </c>
    </row>
    <row r="33" spans="1:6" x14ac:dyDescent="0.2">
      <c r="A33" s="6">
        <v>74</v>
      </c>
      <c r="B33" s="1">
        <v>1</v>
      </c>
      <c r="C33" s="1" t="s">
        <v>31</v>
      </c>
      <c r="D33" s="1">
        <v>3.39</v>
      </c>
      <c r="E33" s="1">
        <v>57</v>
      </c>
      <c r="F33" s="1">
        <v>0.06</v>
      </c>
    </row>
    <row r="34" spans="1:6" x14ac:dyDescent="0.2">
      <c r="A34" s="6">
        <v>78</v>
      </c>
      <c r="B34" s="1">
        <v>1</v>
      </c>
      <c r="C34" s="1" t="s">
        <v>15</v>
      </c>
      <c r="D34" s="1">
        <v>9.1300000000000008</v>
      </c>
      <c r="E34" s="1">
        <v>43</v>
      </c>
      <c r="F34" s="1">
        <v>0.21</v>
      </c>
    </row>
    <row r="35" spans="1:6" x14ac:dyDescent="0.2">
      <c r="A35" s="6">
        <v>79</v>
      </c>
      <c r="B35" s="1">
        <v>1</v>
      </c>
      <c r="C35" s="1" t="s">
        <v>31</v>
      </c>
      <c r="D35" s="1">
        <v>3.29</v>
      </c>
      <c r="E35" s="1">
        <v>20</v>
      </c>
      <c r="F35" s="1">
        <v>0.16</v>
      </c>
    </row>
    <row r="36" spans="1:6" x14ac:dyDescent="0.2">
      <c r="A36" s="6">
        <v>80</v>
      </c>
      <c r="B36" s="1">
        <v>1</v>
      </c>
      <c r="C36" s="1" t="s">
        <v>21</v>
      </c>
      <c r="D36" s="1">
        <v>9.52</v>
      </c>
      <c r="E36" s="1">
        <v>51</v>
      </c>
      <c r="F36" s="1">
        <v>0.18</v>
      </c>
    </row>
    <row r="37" spans="1:6" x14ac:dyDescent="0.2">
      <c r="A37" s="6">
        <v>82</v>
      </c>
      <c r="B37" s="1">
        <v>1</v>
      </c>
      <c r="C37" s="1" t="s">
        <v>31</v>
      </c>
      <c r="D37" s="1">
        <v>11.1</v>
      </c>
      <c r="E37" s="1">
        <v>41</v>
      </c>
      <c r="F37" s="1">
        <v>0.26</v>
      </c>
    </row>
    <row r="38" spans="1:6" x14ac:dyDescent="0.2">
      <c r="A38" s="6">
        <v>85</v>
      </c>
      <c r="B38" s="1">
        <v>1</v>
      </c>
      <c r="C38" s="1" t="s">
        <v>15</v>
      </c>
      <c r="D38" s="1">
        <v>6.22</v>
      </c>
      <c r="E38" s="1">
        <v>36</v>
      </c>
      <c r="F38" s="1">
        <v>0.17</v>
      </c>
    </row>
    <row r="39" spans="1:6" x14ac:dyDescent="0.2">
      <c r="A39" s="6">
        <v>87</v>
      </c>
      <c r="B39" s="1">
        <v>1</v>
      </c>
      <c r="C39" s="1" t="s">
        <v>21</v>
      </c>
      <c r="D39" s="1">
        <v>17.53</v>
      </c>
      <c r="E39" s="1">
        <v>38</v>
      </c>
      <c r="F39" s="1">
        <v>0.45</v>
      </c>
    </row>
    <row r="40" spans="1:6" x14ac:dyDescent="0.2">
      <c r="A40" s="6">
        <v>88</v>
      </c>
      <c r="B40" s="1">
        <v>1</v>
      </c>
      <c r="C40" s="1" t="s">
        <v>21</v>
      </c>
      <c r="D40" s="1">
        <v>4.5199999999999996</v>
      </c>
      <c r="E40" s="1">
        <v>21</v>
      </c>
      <c r="F40" s="1">
        <v>0.21</v>
      </c>
    </row>
    <row r="41" spans="1:6" x14ac:dyDescent="0.2">
      <c r="A41" s="6">
        <v>93</v>
      </c>
      <c r="B41" s="1">
        <v>1</v>
      </c>
      <c r="C41" s="1" t="s">
        <v>31</v>
      </c>
      <c r="D41" s="1">
        <v>1.66</v>
      </c>
      <c r="E41" s="1">
        <v>54</v>
      </c>
      <c r="F41" s="1">
        <v>0.03</v>
      </c>
    </row>
    <row r="42" spans="1:6" x14ac:dyDescent="0.2">
      <c r="A42" s="6">
        <v>94</v>
      </c>
      <c r="B42" s="1">
        <v>1</v>
      </c>
      <c r="C42" s="1" t="s">
        <v>31</v>
      </c>
      <c r="D42" s="1">
        <v>4.42</v>
      </c>
      <c r="E42" s="1">
        <v>17</v>
      </c>
      <c r="F42" s="1">
        <v>0.25</v>
      </c>
    </row>
    <row r="43" spans="1:6" x14ac:dyDescent="0.2">
      <c r="A43" s="6">
        <v>98</v>
      </c>
      <c r="B43" s="1">
        <v>1</v>
      </c>
      <c r="C43" s="1" t="s">
        <v>15</v>
      </c>
      <c r="D43" s="1">
        <v>3.89</v>
      </c>
      <c r="E43" s="1">
        <v>33</v>
      </c>
      <c r="F43" s="1">
        <v>0.11</v>
      </c>
    </row>
    <row r="44" spans="1:6" x14ac:dyDescent="0.2">
      <c r="A44" s="6">
        <v>99</v>
      </c>
      <c r="B44" s="1">
        <v>1</v>
      </c>
      <c r="C44" s="1" t="s">
        <v>31</v>
      </c>
      <c r="D44" s="1">
        <v>3.4</v>
      </c>
      <c r="E44" s="1">
        <v>33</v>
      </c>
      <c r="F44" s="1">
        <v>0.1</v>
      </c>
    </row>
    <row r="45" spans="1:6" x14ac:dyDescent="0.2">
      <c r="A45" s="6">
        <v>100</v>
      </c>
      <c r="B45" s="1">
        <v>1</v>
      </c>
      <c r="C45" s="1" t="s">
        <v>21</v>
      </c>
      <c r="D45" s="1">
        <v>3.58</v>
      </c>
      <c r="E45" s="1">
        <v>54</v>
      </c>
      <c r="F45" s="1">
        <v>7.0000000000000007E-2</v>
      </c>
    </row>
    <row r="46" spans="1:6" x14ac:dyDescent="0.2">
      <c r="A46" s="6">
        <v>102</v>
      </c>
      <c r="B46" s="1">
        <v>1</v>
      </c>
      <c r="C46" s="1" t="s">
        <v>31</v>
      </c>
      <c r="D46" s="1">
        <v>2.81</v>
      </c>
      <c r="E46" s="1">
        <v>39</v>
      </c>
      <c r="F46" s="1">
        <v>7.0000000000000007E-2</v>
      </c>
    </row>
    <row r="47" spans="1:6" x14ac:dyDescent="0.2">
      <c r="A47" s="6">
        <v>106</v>
      </c>
      <c r="B47" s="1">
        <v>1</v>
      </c>
      <c r="C47" s="1" t="s">
        <v>31</v>
      </c>
      <c r="D47" s="1">
        <v>14.24</v>
      </c>
      <c r="E47" s="1">
        <v>37</v>
      </c>
      <c r="F47" s="1">
        <v>0.37</v>
      </c>
    </row>
    <row r="48" spans="1:6" x14ac:dyDescent="0.2">
      <c r="A48" s="6">
        <v>107</v>
      </c>
      <c r="B48" s="1">
        <v>1</v>
      </c>
      <c r="C48" s="1" t="s">
        <v>15</v>
      </c>
      <c r="D48" s="1">
        <v>2.9</v>
      </c>
      <c r="E48" s="1">
        <v>46</v>
      </c>
      <c r="F48" s="1">
        <v>0.06</v>
      </c>
    </row>
    <row r="49" spans="1:6" x14ac:dyDescent="0.2">
      <c r="A49" s="6">
        <v>109</v>
      </c>
      <c r="B49" s="1">
        <v>1</v>
      </c>
      <c r="C49" s="1" t="s">
        <v>15</v>
      </c>
      <c r="D49" s="1">
        <v>2.93</v>
      </c>
      <c r="E49" s="1">
        <v>27</v>
      </c>
      <c r="F49" s="1">
        <v>0.1</v>
      </c>
    </row>
    <row r="50" spans="1:6" x14ac:dyDescent="0.2">
      <c r="A50" s="6">
        <v>114</v>
      </c>
      <c r="B50" s="1">
        <v>1</v>
      </c>
      <c r="C50" s="1" t="s">
        <v>15</v>
      </c>
      <c r="D50" s="1">
        <v>4.58</v>
      </c>
      <c r="E50" s="1">
        <v>42</v>
      </c>
      <c r="F50" s="1">
        <v>0.11</v>
      </c>
    </row>
    <row r="51" spans="1:6" x14ac:dyDescent="0.2">
      <c r="A51" s="6">
        <v>118</v>
      </c>
      <c r="B51" s="1">
        <v>1</v>
      </c>
      <c r="C51" s="1" t="s">
        <v>15</v>
      </c>
      <c r="D51" s="1">
        <v>1.28</v>
      </c>
      <c r="E51" s="1">
        <v>52</v>
      </c>
      <c r="F51" s="1">
        <v>0.02</v>
      </c>
    </row>
    <row r="52" spans="1:6" x14ac:dyDescent="0.2">
      <c r="A52" s="6">
        <v>121</v>
      </c>
      <c r="B52" s="1">
        <v>1</v>
      </c>
      <c r="C52" s="1" t="s">
        <v>15</v>
      </c>
      <c r="D52" s="1">
        <v>9.2799999999999994</v>
      </c>
      <c r="E52" s="1">
        <v>44</v>
      </c>
      <c r="F52" s="1">
        <v>0.21</v>
      </c>
    </row>
    <row r="53" spans="1:6" x14ac:dyDescent="0.2">
      <c r="A53" s="6">
        <v>122</v>
      </c>
      <c r="B53" s="1">
        <v>1</v>
      </c>
      <c r="C53" s="1" t="s">
        <v>15</v>
      </c>
      <c r="D53" s="1">
        <v>6.18</v>
      </c>
      <c r="E53" s="1">
        <v>41</v>
      </c>
      <c r="F53" s="1">
        <v>0.15</v>
      </c>
    </row>
    <row r="54" spans="1:6" x14ac:dyDescent="0.2">
      <c r="A54" s="6">
        <v>123</v>
      </c>
      <c r="B54" s="1">
        <v>1</v>
      </c>
      <c r="C54" s="1" t="s">
        <v>21</v>
      </c>
      <c r="D54" s="1">
        <v>5.88</v>
      </c>
      <c r="E54" s="1">
        <v>40</v>
      </c>
      <c r="F54" s="1">
        <v>0.14000000000000001</v>
      </c>
    </row>
    <row r="55" spans="1:6" x14ac:dyDescent="0.2">
      <c r="A55" s="6">
        <v>124</v>
      </c>
      <c r="B55" s="1">
        <v>1</v>
      </c>
      <c r="C55" s="1" t="s">
        <v>21</v>
      </c>
      <c r="D55" s="1">
        <v>2.86</v>
      </c>
      <c r="E55" s="1">
        <v>30</v>
      </c>
      <c r="F55" s="1">
        <v>0.09</v>
      </c>
    </row>
    <row r="56" spans="1:6" x14ac:dyDescent="0.2">
      <c r="A56" s="6">
        <v>125</v>
      </c>
      <c r="B56" s="1">
        <v>1</v>
      </c>
      <c r="C56" s="1" t="s">
        <v>15</v>
      </c>
      <c r="D56" s="1">
        <v>3.71</v>
      </c>
      <c r="E56" s="1">
        <v>28</v>
      </c>
      <c r="F56" s="1">
        <v>0.13</v>
      </c>
    </row>
    <row r="57" spans="1:6" x14ac:dyDescent="0.2">
      <c r="A57" s="6">
        <v>126</v>
      </c>
      <c r="B57" s="1">
        <v>1</v>
      </c>
      <c r="C57" s="1" t="s">
        <v>15</v>
      </c>
      <c r="D57" s="1">
        <v>1.7</v>
      </c>
      <c r="E57" s="1">
        <v>43</v>
      </c>
      <c r="F57" s="1">
        <v>0.04</v>
      </c>
    </row>
    <row r="58" spans="1:6" x14ac:dyDescent="0.2">
      <c r="A58" s="6">
        <v>127</v>
      </c>
      <c r="B58" s="1">
        <v>1</v>
      </c>
      <c r="C58" s="1" t="s">
        <v>21</v>
      </c>
      <c r="D58" s="1">
        <v>1.02</v>
      </c>
      <c r="E58" s="1">
        <v>20</v>
      </c>
      <c r="F58" s="1">
        <v>0.05</v>
      </c>
    </row>
    <row r="59" spans="1:6" x14ac:dyDescent="0.2">
      <c r="A59" s="6">
        <v>128</v>
      </c>
      <c r="B59" s="1">
        <v>1</v>
      </c>
      <c r="C59" s="1" t="s">
        <v>31</v>
      </c>
      <c r="D59" s="1">
        <v>1.36</v>
      </c>
      <c r="E59" s="1">
        <v>35</v>
      </c>
      <c r="F59" s="1">
        <v>0.04</v>
      </c>
    </row>
    <row r="60" spans="1:6" x14ac:dyDescent="0.2">
      <c r="A60" s="6">
        <v>130</v>
      </c>
      <c r="B60" s="1">
        <v>1</v>
      </c>
      <c r="C60" s="1" t="s">
        <v>31</v>
      </c>
      <c r="D60" s="1">
        <v>1.43</v>
      </c>
      <c r="E60" s="1">
        <v>16</v>
      </c>
      <c r="F60" s="1">
        <v>0.08</v>
      </c>
    </row>
    <row r="61" spans="1:6" x14ac:dyDescent="0.2">
      <c r="A61" s="6">
        <v>132</v>
      </c>
      <c r="B61" s="1">
        <v>1</v>
      </c>
      <c r="C61" s="1" t="s">
        <v>15</v>
      </c>
      <c r="D61" s="1">
        <v>3.13</v>
      </c>
      <c r="E61" s="1">
        <v>16</v>
      </c>
      <c r="F61" s="1">
        <v>0.18</v>
      </c>
    </row>
    <row r="62" spans="1:6" x14ac:dyDescent="0.2">
      <c r="A62" s="6">
        <v>133</v>
      </c>
      <c r="B62" s="1">
        <v>1</v>
      </c>
      <c r="C62" s="1" t="s">
        <v>15</v>
      </c>
      <c r="D62" s="1">
        <v>3.72</v>
      </c>
      <c r="E62" s="1">
        <v>11</v>
      </c>
      <c r="F62" s="1">
        <v>0.31</v>
      </c>
    </row>
    <row r="63" spans="1:6" x14ac:dyDescent="0.2">
      <c r="A63" s="6">
        <v>134</v>
      </c>
      <c r="B63" s="1">
        <v>1</v>
      </c>
      <c r="C63" s="1" t="s">
        <v>31</v>
      </c>
      <c r="D63" s="1">
        <v>16.170000000000002</v>
      </c>
      <c r="E63" s="1">
        <v>46</v>
      </c>
      <c r="F63" s="1">
        <v>0.34</v>
      </c>
    </row>
    <row r="64" spans="1:6" x14ac:dyDescent="0.2">
      <c r="A64" s="6">
        <v>135</v>
      </c>
      <c r="B64" s="1">
        <v>1</v>
      </c>
      <c r="C64" s="1" t="s">
        <v>15</v>
      </c>
      <c r="D64" s="1">
        <v>5.18</v>
      </c>
      <c r="E64" s="1">
        <v>43</v>
      </c>
      <c r="F64" s="1">
        <v>0.12</v>
      </c>
    </row>
    <row r="65" spans="1:6" x14ac:dyDescent="0.2">
      <c r="A65" s="6">
        <v>136</v>
      </c>
      <c r="B65" s="1">
        <v>1</v>
      </c>
      <c r="C65" s="1" t="s">
        <v>15</v>
      </c>
      <c r="D65" s="1">
        <v>1.89</v>
      </c>
      <c r="E65" s="1">
        <v>59</v>
      </c>
      <c r="F65" s="1">
        <v>0.03</v>
      </c>
    </row>
    <row r="66" spans="1:6" x14ac:dyDescent="0.2">
      <c r="A66" s="6">
        <v>138</v>
      </c>
      <c r="B66" s="1">
        <v>1</v>
      </c>
      <c r="C66" s="1" t="s">
        <v>15</v>
      </c>
      <c r="D66" s="1">
        <v>3.4</v>
      </c>
      <c r="E66" s="1">
        <v>27</v>
      </c>
      <c r="F66" s="1">
        <v>0.12</v>
      </c>
    </row>
    <row r="67" spans="1:6" x14ac:dyDescent="0.2">
      <c r="A67" s="6">
        <v>139</v>
      </c>
      <c r="B67" s="1">
        <v>1</v>
      </c>
      <c r="C67" s="1" t="s">
        <v>15</v>
      </c>
      <c r="D67" s="1">
        <v>0.11</v>
      </c>
      <c r="E67" s="1">
        <v>1</v>
      </c>
      <c r="F67" s="1">
        <v>0.06</v>
      </c>
    </row>
    <row r="68" spans="1:6" x14ac:dyDescent="0.2">
      <c r="A68" s="6">
        <v>144</v>
      </c>
      <c r="B68" s="1">
        <v>1</v>
      </c>
      <c r="C68" s="1" t="s">
        <v>21</v>
      </c>
      <c r="D68" s="1">
        <v>3.29</v>
      </c>
      <c r="E68" s="1">
        <v>25</v>
      </c>
      <c r="F68" s="1">
        <v>0.13</v>
      </c>
    </row>
    <row r="69" spans="1:6" x14ac:dyDescent="0.2">
      <c r="A69" s="6">
        <v>145</v>
      </c>
      <c r="B69" s="1">
        <v>1</v>
      </c>
      <c r="C69" s="1" t="s">
        <v>15</v>
      </c>
      <c r="D69" s="1">
        <v>20.11</v>
      </c>
      <c r="E69" s="1">
        <v>40</v>
      </c>
      <c r="F69" s="1">
        <v>0.49</v>
      </c>
    </row>
    <row r="70" spans="1:6" x14ac:dyDescent="0.2">
      <c r="A70" s="6">
        <v>146</v>
      </c>
      <c r="B70" s="1">
        <v>1</v>
      </c>
      <c r="C70" s="1" t="s">
        <v>21</v>
      </c>
      <c r="D70" s="1">
        <v>19.36</v>
      </c>
      <c r="E70" s="1">
        <v>45</v>
      </c>
      <c r="F70" s="1">
        <v>0.42</v>
      </c>
    </row>
    <row r="71" spans="1:6" x14ac:dyDescent="0.2">
      <c r="A71" s="6">
        <v>147</v>
      </c>
      <c r="B71" s="1">
        <v>1</v>
      </c>
      <c r="C71" s="1" t="s">
        <v>15</v>
      </c>
      <c r="D71" s="1">
        <v>2.27</v>
      </c>
      <c r="E71" s="1">
        <v>20</v>
      </c>
      <c r="F71" s="1">
        <v>0.11</v>
      </c>
    </row>
    <row r="72" spans="1:6" x14ac:dyDescent="0.2">
      <c r="A72" s="6">
        <v>148</v>
      </c>
      <c r="B72" s="1">
        <v>1</v>
      </c>
      <c r="C72" s="1" t="s">
        <v>15</v>
      </c>
      <c r="D72" s="1">
        <v>2.42</v>
      </c>
      <c r="E72" s="1">
        <v>56</v>
      </c>
      <c r="F72" s="1">
        <v>0.04</v>
      </c>
    </row>
    <row r="73" spans="1:6" x14ac:dyDescent="0.2">
      <c r="A73" s="6">
        <v>152</v>
      </c>
      <c r="B73" s="1">
        <v>1</v>
      </c>
      <c r="C73" s="1" t="s">
        <v>21</v>
      </c>
      <c r="D73" s="1">
        <v>7.85</v>
      </c>
      <c r="E73" s="1">
        <v>43</v>
      </c>
      <c r="F73" s="1">
        <v>0.18</v>
      </c>
    </row>
    <row r="74" spans="1:6" x14ac:dyDescent="0.2">
      <c r="A74" s="6">
        <v>154</v>
      </c>
      <c r="B74" s="1">
        <v>1</v>
      </c>
      <c r="C74" s="1" t="s">
        <v>31</v>
      </c>
      <c r="D74" s="1">
        <v>0.88</v>
      </c>
      <c r="E74" s="1">
        <v>33</v>
      </c>
      <c r="F74" s="1">
        <v>0.03</v>
      </c>
    </row>
    <row r="75" spans="1:6" x14ac:dyDescent="0.2">
      <c r="A75" s="6">
        <v>155</v>
      </c>
      <c r="B75" s="1">
        <v>1</v>
      </c>
      <c r="C75" s="1" t="s">
        <v>31</v>
      </c>
      <c r="D75" s="1">
        <v>12.48</v>
      </c>
      <c r="E75" s="1">
        <v>53</v>
      </c>
      <c r="F75" s="1">
        <v>0.23</v>
      </c>
    </row>
    <row r="76" spans="1:6" x14ac:dyDescent="0.2">
      <c r="A76" s="6">
        <v>157</v>
      </c>
      <c r="B76" s="1">
        <v>1</v>
      </c>
      <c r="C76" s="1" t="s">
        <v>31</v>
      </c>
      <c r="D76" s="1">
        <v>4.57</v>
      </c>
      <c r="E76" s="1">
        <v>24</v>
      </c>
      <c r="F76" s="1">
        <v>0.18</v>
      </c>
    </row>
    <row r="77" spans="1:6" x14ac:dyDescent="0.2">
      <c r="A77" s="6">
        <v>159</v>
      </c>
      <c r="B77" s="1">
        <v>1</v>
      </c>
      <c r="C77" s="1" t="s">
        <v>21</v>
      </c>
      <c r="D77" s="1">
        <v>16.809999999999999</v>
      </c>
      <c r="E77" s="1">
        <v>56</v>
      </c>
      <c r="F77" s="1">
        <v>0.28999999999999998</v>
      </c>
    </row>
    <row r="78" spans="1:6" x14ac:dyDescent="0.2">
      <c r="A78" s="6">
        <v>160</v>
      </c>
      <c r="B78" s="1">
        <v>1</v>
      </c>
      <c r="C78" s="1" t="s">
        <v>31</v>
      </c>
      <c r="D78" s="1">
        <v>8.17</v>
      </c>
      <c r="E78" s="1">
        <v>38</v>
      </c>
      <c r="F78" s="1">
        <v>0.21</v>
      </c>
    </row>
    <row r="79" spans="1:6" x14ac:dyDescent="0.2">
      <c r="A79" s="6">
        <v>161</v>
      </c>
      <c r="B79" s="1">
        <v>1</v>
      </c>
      <c r="C79" s="1" t="s">
        <v>15</v>
      </c>
      <c r="D79" s="1">
        <v>7.09</v>
      </c>
      <c r="E79" s="1">
        <v>32</v>
      </c>
      <c r="F79" s="1">
        <v>0.21</v>
      </c>
    </row>
    <row r="80" spans="1:6" x14ac:dyDescent="0.2">
      <c r="A80" s="6">
        <v>162</v>
      </c>
      <c r="B80" s="1">
        <v>1</v>
      </c>
      <c r="C80" s="1" t="s">
        <v>31</v>
      </c>
      <c r="D80" s="1">
        <v>7.92</v>
      </c>
      <c r="E80" s="1">
        <v>58</v>
      </c>
      <c r="F80" s="1">
        <v>0.13</v>
      </c>
    </row>
    <row r="81" spans="1:6" x14ac:dyDescent="0.2">
      <c r="A81" s="6">
        <v>164</v>
      </c>
      <c r="B81" s="1">
        <v>1</v>
      </c>
      <c r="C81" s="1" t="s">
        <v>15</v>
      </c>
      <c r="D81" s="1">
        <v>9.07</v>
      </c>
      <c r="E81" s="1">
        <v>32</v>
      </c>
      <c r="F81" s="1">
        <v>0.27</v>
      </c>
    </row>
    <row r="82" spans="1:6" x14ac:dyDescent="0.2">
      <c r="A82" s="6">
        <v>165</v>
      </c>
      <c r="B82" s="1">
        <v>1</v>
      </c>
      <c r="C82" s="1" t="s">
        <v>15</v>
      </c>
      <c r="D82" s="1">
        <v>2.2400000000000002</v>
      </c>
      <c r="E82" s="1">
        <v>50</v>
      </c>
      <c r="F82" s="1">
        <v>0.04</v>
      </c>
    </row>
    <row r="83" spans="1:6" x14ac:dyDescent="0.2">
      <c r="A83" s="6">
        <v>166</v>
      </c>
      <c r="B83" s="1">
        <v>1</v>
      </c>
      <c r="C83" s="1" t="s">
        <v>15</v>
      </c>
      <c r="D83" s="1">
        <v>11.25</v>
      </c>
      <c r="E83" s="1">
        <v>52</v>
      </c>
      <c r="F83" s="1">
        <v>0.21</v>
      </c>
    </row>
    <row r="84" spans="1:6" x14ac:dyDescent="0.2">
      <c r="A84" s="6">
        <v>168</v>
      </c>
      <c r="B84" s="1">
        <v>1</v>
      </c>
      <c r="C84" s="1" t="s">
        <v>31</v>
      </c>
      <c r="D84" s="1">
        <v>8.32</v>
      </c>
      <c r="E84" s="1">
        <v>48</v>
      </c>
      <c r="F84" s="1">
        <v>0.17</v>
      </c>
    </row>
    <row r="85" spans="1:6" x14ac:dyDescent="0.2">
      <c r="A85" s="6">
        <v>170</v>
      </c>
      <c r="B85" s="1">
        <v>1</v>
      </c>
      <c r="C85" s="1" t="s">
        <v>15</v>
      </c>
      <c r="D85" s="1">
        <v>18.399999999999999</v>
      </c>
      <c r="E85" s="1">
        <v>55</v>
      </c>
      <c r="F85" s="1">
        <v>0.33</v>
      </c>
    </row>
    <row r="86" spans="1:6" x14ac:dyDescent="0.2">
      <c r="A86" s="6">
        <v>172</v>
      </c>
      <c r="B86" s="1">
        <v>1</v>
      </c>
      <c r="C86" s="1" t="s">
        <v>31</v>
      </c>
      <c r="D86" s="1">
        <v>3.61</v>
      </c>
      <c r="E86" s="1">
        <v>43</v>
      </c>
      <c r="F86" s="1">
        <v>0.08</v>
      </c>
    </row>
    <row r="87" spans="1:6" x14ac:dyDescent="0.2">
      <c r="A87" s="6">
        <v>178</v>
      </c>
      <c r="B87" s="1">
        <v>1</v>
      </c>
      <c r="C87" s="1" t="s">
        <v>21</v>
      </c>
      <c r="D87" s="1">
        <v>3.85</v>
      </c>
      <c r="E87" s="1">
        <v>55</v>
      </c>
      <c r="F87" s="1">
        <v>7.0000000000000007E-2</v>
      </c>
    </row>
    <row r="88" spans="1:6" x14ac:dyDescent="0.2">
      <c r="A88" s="6">
        <v>179</v>
      </c>
      <c r="B88" s="1">
        <v>1</v>
      </c>
      <c r="C88" s="1" t="s">
        <v>15</v>
      </c>
      <c r="D88" s="1">
        <v>1.55</v>
      </c>
      <c r="E88" s="1">
        <v>17</v>
      </c>
      <c r="F88" s="1">
        <v>0.09</v>
      </c>
    </row>
    <row r="89" spans="1:6" x14ac:dyDescent="0.2">
      <c r="A89" s="6">
        <v>181</v>
      </c>
      <c r="B89" s="1">
        <v>1</v>
      </c>
      <c r="C89" s="1" t="s">
        <v>15</v>
      </c>
      <c r="D89" s="1">
        <v>6.67</v>
      </c>
      <c r="E89" s="1">
        <v>47</v>
      </c>
      <c r="F89" s="1">
        <v>0.14000000000000001</v>
      </c>
    </row>
    <row r="90" spans="1:6" x14ac:dyDescent="0.2">
      <c r="A90" s="6">
        <v>182</v>
      </c>
      <c r="B90" s="1">
        <v>1</v>
      </c>
      <c r="C90" s="1" t="s">
        <v>31</v>
      </c>
      <c r="D90" s="1">
        <v>4.57</v>
      </c>
      <c r="E90" s="1">
        <v>17</v>
      </c>
      <c r="F90" s="1">
        <v>0.25</v>
      </c>
    </row>
    <row r="91" spans="1:6" x14ac:dyDescent="0.2">
      <c r="A91" s="6">
        <v>186</v>
      </c>
      <c r="B91" s="1">
        <v>1</v>
      </c>
      <c r="C91" s="1" t="s">
        <v>21</v>
      </c>
      <c r="D91" s="1">
        <v>3.92</v>
      </c>
      <c r="E91" s="1">
        <v>58</v>
      </c>
      <c r="F91" s="1">
        <v>7.0000000000000007E-2</v>
      </c>
    </row>
    <row r="92" spans="1:6" x14ac:dyDescent="0.2">
      <c r="A92" s="6">
        <v>189</v>
      </c>
      <c r="B92" s="1">
        <v>1</v>
      </c>
      <c r="C92" s="1" t="s">
        <v>21</v>
      </c>
      <c r="D92" s="1">
        <v>1.35</v>
      </c>
      <c r="E92" s="1">
        <v>7</v>
      </c>
      <c r="F92" s="1">
        <v>0.17</v>
      </c>
    </row>
    <row r="93" spans="1:6" x14ac:dyDescent="0.2">
      <c r="A93" s="6">
        <v>190</v>
      </c>
      <c r="B93" s="1">
        <v>1</v>
      </c>
      <c r="C93" s="1" t="s">
        <v>31</v>
      </c>
      <c r="D93" s="1">
        <v>0.25</v>
      </c>
      <c r="E93" s="1">
        <v>50</v>
      </c>
      <c r="F93" s="1">
        <v>0</v>
      </c>
    </row>
    <row r="94" spans="1:6" x14ac:dyDescent="0.2">
      <c r="A94" s="6">
        <v>193</v>
      </c>
      <c r="B94" s="1">
        <v>1</v>
      </c>
      <c r="C94" s="1" t="s">
        <v>21</v>
      </c>
      <c r="D94" s="1">
        <v>7.61</v>
      </c>
      <c r="E94" s="1">
        <v>37</v>
      </c>
      <c r="F94" s="1">
        <v>0.2</v>
      </c>
    </row>
    <row r="95" spans="1:6" x14ac:dyDescent="0.2">
      <c r="A95" s="6">
        <v>194</v>
      </c>
      <c r="B95" s="1">
        <v>1</v>
      </c>
      <c r="C95" s="1" t="s">
        <v>15</v>
      </c>
      <c r="D95" s="1">
        <v>11.05</v>
      </c>
      <c r="E95" s="1">
        <v>51</v>
      </c>
      <c r="F95" s="1">
        <v>0.21</v>
      </c>
    </row>
    <row r="96" spans="1:6" x14ac:dyDescent="0.2">
      <c r="A96" s="6">
        <v>196</v>
      </c>
      <c r="B96" s="1">
        <v>1</v>
      </c>
      <c r="C96" s="1" t="s">
        <v>31</v>
      </c>
      <c r="D96" s="1">
        <v>2.39</v>
      </c>
      <c r="E96" s="1">
        <v>21</v>
      </c>
      <c r="F96" s="1">
        <v>0.11</v>
      </c>
    </row>
    <row r="97" spans="1:6" x14ac:dyDescent="0.2">
      <c r="A97" s="6">
        <v>197</v>
      </c>
      <c r="B97" s="1">
        <v>1</v>
      </c>
      <c r="C97" s="1" t="s">
        <v>15</v>
      </c>
      <c r="D97" s="1">
        <v>14.91</v>
      </c>
      <c r="E97" s="1">
        <v>47</v>
      </c>
      <c r="F97" s="1">
        <v>0.31</v>
      </c>
    </row>
    <row r="98" spans="1:6" x14ac:dyDescent="0.2">
      <c r="A98" s="6">
        <v>199</v>
      </c>
      <c r="B98" s="1">
        <v>1</v>
      </c>
      <c r="C98" s="1" t="s">
        <v>15</v>
      </c>
      <c r="D98" s="1">
        <v>2.6</v>
      </c>
      <c r="E98" s="1">
        <v>50</v>
      </c>
      <c r="F98" s="1">
        <v>0.05</v>
      </c>
    </row>
    <row r="99" spans="1:6" x14ac:dyDescent="0.2">
      <c r="A99" s="6">
        <v>205</v>
      </c>
      <c r="B99" s="1">
        <v>1</v>
      </c>
      <c r="C99" s="1" t="s">
        <v>15</v>
      </c>
      <c r="D99" s="1">
        <v>0.39</v>
      </c>
      <c r="E99" s="1">
        <v>48</v>
      </c>
      <c r="F99" s="1">
        <v>0.01</v>
      </c>
    </row>
    <row r="100" spans="1:6" x14ac:dyDescent="0.2">
      <c r="A100" s="6">
        <v>207</v>
      </c>
      <c r="B100" s="1">
        <v>1</v>
      </c>
      <c r="C100" s="1" t="s">
        <v>31</v>
      </c>
      <c r="D100" s="1">
        <v>0.56000000000000005</v>
      </c>
      <c r="E100" s="1">
        <v>30</v>
      </c>
      <c r="F100" s="1">
        <v>0.02</v>
      </c>
    </row>
    <row r="101" spans="1:6" x14ac:dyDescent="0.2">
      <c r="A101" s="6">
        <v>208</v>
      </c>
      <c r="B101" s="1">
        <v>1</v>
      </c>
      <c r="C101" s="1" t="s">
        <v>21</v>
      </c>
      <c r="D101" s="1">
        <v>1.95</v>
      </c>
      <c r="E101" s="1">
        <v>28</v>
      </c>
      <c r="F101" s="1">
        <v>7.0000000000000007E-2</v>
      </c>
    </row>
    <row r="102" spans="1:6" x14ac:dyDescent="0.2">
      <c r="A102" s="6">
        <v>210</v>
      </c>
      <c r="B102" s="1">
        <v>1</v>
      </c>
      <c r="C102" s="1" t="s">
        <v>21</v>
      </c>
      <c r="D102" s="1">
        <v>8.6999999999999993</v>
      </c>
      <c r="E102" s="1">
        <v>46</v>
      </c>
      <c r="F102" s="1">
        <v>0.19</v>
      </c>
    </row>
    <row r="103" spans="1:6" x14ac:dyDescent="0.2">
      <c r="A103" s="6">
        <v>211</v>
      </c>
      <c r="B103" s="1">
        <v>1</v>
      </c>
      <c r="C103" s="1" t="s">
        <v>15</v>
      </c>
      <c r="D103" s="1">
        <v>2.17</v>
      </c>
      <c r="E103" s="1">
        <v>14</v>
      </c>
      <c r="F103" s="1">
        <v>0.14000000000000001</v>
      </c>
    </row>
    <row r="104" spans="1:6" x14ac:dyDescent="0.2">
      <c r="A104" s="6">
        <v>213</v>
      </c>
      <c r="B104" s="1">
        <v>1</v>
      </c>
      <c r="C104" s="1" t="s">
        <v>15</v>
      </c>
      <c r="D104" s="1">
        <v>3.58</v>
      </c>
      <c r="E104" s="1">
        <v>14</v>
      </c>
      <c r="F104" s="1">
        <v>0.24</v>
      </c>
    </row>
    <row r="105" spans="1:6" x14ac:dyDescent="0.2">
      <c r="A105" s="6">
        <v>215</v>
      </c>
      <c r="B105" s="1">
        <v>1</v>
      </c>
      <c r="C105" s="1" t="s">
        <v>21</v>
      </c>
      <c r="D105" s="1">
        <v>1.42</v>
      </c>
      <c r="E105" s="1">
        <v>57</v>
      </c>
      <c r="F105" s="1">
        <v>0.02</v>
      </c>
    </row>
    <row r="106" spans="1:6" x14ac:dyDescent="0.2">
      <c r="A106" s="6">
        <v>216</v>
      </c>
      <c r="B106" s="1">
        <v>1</v>
      </c>
      <c r="C106" s="1" t="s">
        <v>15</v>
      </c>
      <c r="D106" s="1">
        <v>2.98</v>
      </c>
      <c r="E106" s="1">
        <v>29</v>
      </c>
      <c r="F106" s="1">
        <v>0.1</v>
      </c>
    </row>
    <row r="107" spans="1:6" x14ac:dyDescent="0.2">
      <c r="A107" s="6">
        <v>217</v>
      </c>
      <c r="B107" s="1">
        <v>1</v>
      </c>
      <c r="C107" s="1" t="s">
        <v>21</v>
      </c>
      <c r="D107" s="1">
        <v>0.68</v>
      </c>
      <c r="E107" s="1">
        <v>42</v>
      </c>
      <c r="F107" s="1">
        <v>0.02</v>
      </c>
    </row>
    <row r="108" spans="1:6" x14ac:dyDescent="0.2">
      <c r="A108" s="6">
        <v>218</v>
      </c>
      <c r="B108" s="1">
        <v>1</v>
      </c>
      <c r="C108" s="1" t="s">
        <v>21</v>
      </c>
      <c r="D108" s="1">
        <v>2.2599999999999998</v>
      </c>
      <c r="E108" s="1">
        <v>31</v>
      </c>
      <c r="F108" s="1">
        <v>7.0000000000000007E-2</v>
      </c>
    </row>
    <row r="109" spans="1:6" x14ac:dyDescent="0.2">
      <c r="A109" s="6">
        <v>219</v>
      </c>
      <c r="B109" s="1">
        <v>1</v>
      </c>
      <c r="C109" s="1" t="s">
        <v>15</v>
      </c>
      <c r="D109" s="1">
        <v>6.93</v>
      </c>
      <c r="E109" s="1">
        <v>47</v>
      </c>
      <c r="F109" s="1">
        <v>0.14000000000000001</v>
      </c>
    </row>
    <row r="110" spans="1:6" x14ac:dyDescent="0.2">
      <c r="A110" s="6">
        <v>220</v>
      </c>
      <c r="B110" s="1">
        <v>1</v>
      </c>
      <c r="C110" s="1" t="s">
        <v>31</v>
      </c>
      <c r="D110" s="1">
        <v>11.67</v>
      </c>
      <c r="E110" s="1">
        <v>31</v>
      </c>
      <c r="F110" s="1">
        <v>0.36</v>
      </c>
    </row>
    <row r="111" spans="1:6" x14ac:dyDescent="0.2">
      <c r="A111" s="6">
        <v>221</v>
      </c>
      <c r="B111" s="1">
        <v>1</v>
      </c>
      <c r="C111" s="1" t="s">
        <v>31</v>
      </c>
      <c r="D111" s="1">
        <v>5.31</v>
      </c>
      <c r="E111" s="1">
        <v>39</v>
      </c>
      <c r="F111" s="1">
        <v>0.13</v>
      </c>
    </row>
    <row r="112" spans="1:6" x14ac:dyDescent="0.2">
      <c r="A112" s="6">
        <v>222</v>
      </c>
      <c r="B112" s="1">
        <v>1</v>
      </c>
      <c r="C112" s="1" t="s">
        <v>21</v>
      </c>
      <c r="D112" s="1">
        <v>1.83</v>
      </c>
      <c r="E112" s="1">
        <v>37</v>
      </c>
      <c r="F112" s="1">
        <v>0.05</v>
      </c>
    </row>
    <row r="113" spans="1:6" x14ac:dyDescent="0.2">
      <c r="A113" s="6">
        <v>223</v>
      </c>
      <c r="B113" s="1">
        <v>1</v>
      </c>
      <c r="C113" s="1" t="s">
        <v>21</v>
      </c>
      <c r="D113" s="1">
        <v>2.62</v>
      </c>
      <c r="E113" s="1">
        <v>43</v>
      </c>
      <c r="F113" s="1">
        <v>0.06</v>
      </c>
    </row>
    <row r="114" spans="1:6" x14ac:dyDescent="0.2">
      <c r="A114" s="6">
        <v>224</v>
      </c>
      <c r="B114" s="1">
        <v>1</v>
      </c>
      <c r="C114" s="1" t="s">
        <v>31</v>
      </c>
      <c r="D114" s="1">
        <v>0.85</v>
      </c>
      <c r="E114" s="1">
        <v>6</v>
      </c>
      <c r="F114" s="1">
        <v>0.12</v>
      </c>
    </row>
    <row r="115" spans="1:6" x14ac:dyDescent="0.2">
      <c r="A115" s="6">
        <v>225</v>
      </c>
      <c r="B115" s="1">
        <v>1</v>
      </c>
      <c r="C115" s="1" t="s">
        <v>21</v>
      </c>
      <c r="D115" s="1">
        <v>5.0199999999999996</v>
      </c>
      <c r="E115" s="1">
        <v>47</v>
      </c>
      <c r="F115" s="1">
        <v>0.1</v>
      </c>
    </row>
    <row r="116" spans="1:6" x14ac:dyDescent="0.2">
      <c r="A116" s="6">
        <v>231</v>
      </c>
      <c r="B116" s="1">
        <v>1</v>
      </c>
      <c r="C116" s="1" t="s">
        <v>21</v>
      </c>
      <c r="D116" s="1">
        <v>2.7</v>
      </c>
      <c r="E116" s="1">
        <v>35</v>
      </c>
      <c r="F116" s="1">
        <v>0.08</v>
      </c>
    </row>
    <row r="117" spans="1:6" x14ac:dyDescent="0.2">
      <c r="A117" s="6">
        <v>232</v>
      </c>
      <c r="B117" s="1">
        <v>1</v>
      </c>
      <c r="C117" s="1" t="s">
        <v>21</v>
      </c>
      <c r="D117" s="1">
        <v>1.79</v>
      </c>
      <c r="E117" s="1">
        <v>38</v>
      </c>
      <c r="F117" s="1">
        <v>0.05</v>
      </c>
    </row>
    <row r="118" spans="1:6" x14ac:dyDescent="0.2">
      <c r="A118" s="6">
        <v>233</v>
      </c>
      <c r="B118" s="1">
        <v>1</v>
      </c>
      <c r="C118" s="1" t="s">
        <v>21</v>
      </c>
      <c r="D118" s="1">
        <v>13.86</v>
      </c>
      <c r="E118" s="1">
        <v>46</v>
      </c>
      <c r="F118" s="1">
        <v>0.28999999999999998</v>
      </c>
    </row>
    <row r="119" spans="1:6" x14ac:dyDescent="0.2">
      <c r="A119" s="6">
        <v>234</v>
      </c>
      <c r="B119" s="1">
        <v>1</v>
      </c>
      <c r="C119" s="1" t="s">
        <v>15</v>
      </c>
      <c r="D119" s="1">
        <v>0.14000000000000001</v>
      </c>
      <c r="E119" s="1">
        <v>37</v>
      </c>
      <c r="F119" s="1">
        <v>0</v>
      </c>
    </row>
    <row r="120" spans="1:6" x14ac:dyDescent="0.2">
      <c r="A120" s="6">
        <v>236</v>
      </c>
      <c r="B120" s="1">
        <v>1</v>
      </c>
      <c r="C120" s="1" t="s">
        <v>15</v>
      </c>
      <c r="D120" s="1">
        <v>4.84</v>
      </c>
      <c r="E120" s="1">
        <v>25</v>
      </c>
      <c r="F120" s="1">
        <v>0.19</v>
      </c>
    </row>
    <row r="121" spans="1:6" x14ac:dyDescent="0.2">
      <c r="A121" s="6">
        <v>239</v>
      </c>
      <c r="B121" s="1">
        <v>1</v>
      </c>
      <c r="C121" s="1" t="s">
        <v>15</v>
      </c>
      <c r="D121" s="1">
        <v>0.53</v>
      </c>
      <c r="E121" s="1">
        <v>22</v>
      </c>
      <c r="F121" s="1">
        <v>0.02</v>
      </c>
    </row>
    <row r="122" spans="1:6" x14ac:dyDescent="0.2">
      <c r="A122" s="6">
        <v>240</v>
      </c>
      <c r="B122" s="1">
        <v>1</v>
      </c>
      <c r="C122" s="1" t="s">
        <v>15</v>
      </c>
      <c r="D122" s="1">
        <v>7.85</v>
      </c>
      <c r="E122" s="1">
        <v>53</v>
      </c>
      <c r="F122" s="1">
        <v>0.15</v>
      </c>
    </row>
    <row r="123" spans="1:6" x14ac:dyDescent="0.2">
      <c r="A123" s="6">
        <v>244</v>
      </c>
      <c r="B123" s="1">
        <v>1</v>
      </c>
      <c r="C123" s="1" t="s">
        <v>15</v>
      </c>
      <c r="D123" s="1">
        <v>2.5499999999999998</v>
      </c>
      <c r="E123" s="1">
        <v>48</v>
      </c>
      <c r="F123" s="1">
        <v>0.05</v>
      </c>
    </row>
    <row r="124" spans="1:6" x14ac:dyDescent="0.2">
      <c r="A124" s="6">
        <v>247</v>
      </c>
      <c r="B124" s="1">
        <v>1</v>
      </c>
      <c r="C124" s="1" t="s">
        <v>31</v>
      </c>
      <c r="D124" s="1">
        <v>1.04</v>
      </c>
      <c r="E124" s="1">
        <v>17</v>
      </c>
      <c r="F124" s="1">
        <v>0.06</v>
      </c>
    </row>
    <row r="125" spans="1:6" x14ac:dyDescent="0.2">
      <c r="A125" s="6">
        <v>251</v>
      </c>
      <c r="B125" s="1">
        <v>1</v>
      </c>
      <c r="C125" s="1" t="s">
        <v>31</v>
      </c>
      <c r="D125" s="1">
        <v>1.95</v>
      </c>
      <c r="E125" s="1">
        <v>52</v>
      </c>
      <c r="F125" s="1">
        <v>0.04</v>
      </c>
    </row>
    <row r="126" spans="1:6" x14ac:dyDescent="0.2">
      <c r="A126" s="6">
        <v>254</v>
      </c>
      <c r="B126" s="1">
        <v>1</v>
      </c>
      <c r="C126" s="1" t="s">
        <v>15</v>
      </c>
      <c r="D126" s="1">
        <v>1.3</v>
      </c>
      <c r="E126" s="1">
        <v>2</v>
      </c>
      <c r="F126" s="1">
        <v>0.43</v>
      </c>
    </row>
    <row r="127" spans="1:6" x14ac:dyDescent="0.2">
      <c r="A127" s="6">
        <v>255</v>
      </c>
      <c r="B127" s="1">
        <v>1</v>
      </c>
      <c r="C127" s="1" t="s">
        <v>31</v>
      </c>
      <c r="D127" s="1">
        <v>0.33</v>
      </c>
      <c r="E127" s="1">
        <v>7</v>
      </c>
      <c r="F127" s="1">
        <v>0.04</v>
      </c>
    </row>
    <row r="128" spans="1:6" x14ac:dyDescent="0.2">
      <c r="A128" s="6">
        <v>256</v>
      </c>
      <c r="B128" s="1">
        <v>1</v>
      </c>
      <c r="C128" s="1" t="s">
        <v>31</v>
      </c>
      <c r="D128" s="1">
        <v>5.03</v>
      </c>
      <c r="E128" s="1">
        <v>59</v>
      </c>
      <c r="F128" s="1">
        <v>0.08</v>
      </c>
    </row>
    <row r="129" spans="1:6" x14ac:dyDescent="0.2">
      <c r="A129" s="6">
        <v>257</v>
      </c>
      <c r="B129" s="1">
        <v>1</v>
      </c>
      <c r="C129" s="1" t="s">
        <v>15</v>
      </c>
      <c r="D129" s="1">
        <v>1.21</v>
      </c>
      <c r="E129" s="1">
        <v>31</v>
      </c>
      <c r="F129" s="1">
        <v>0.04</v>
      </c>
    </row>
    <row r="130" spans="1:6" x14ac:dyDescent="0.2">
      <c r="A130" s="6">
        <v>259</v>
      </c>
      <c r="B130" s="1">
        <v>1</v>
      </c>
      <c r="C130" s="1" t="s">
        <v>31</v>
      </c>
      <c r="D130" s="1">
        <v>3.55</v>
      </c>
      <c r="E130" s="1">
        <v>45</v>
      </c>
      <c r="F130" s="1">
        <v>0.08</v>
      </c>
    </row>
    <row r="131" spans="1:6" x14ac:dyDescent="0.2">
      <c r="A131" s="6">
        <v>260</v>
      </c>
      <c r="B131" s="1">
        <v>1</v>
      </c>
      <c r="C131" s="1" t="s">
        <v>15</v>
      </c>
      <c r="D131" s="1">
        <v>7.02</v>
      </c>
      <c r="E131" s="1">
        <v>44</v>
      </c>
      <c r="F131" s="1">
        <v>0.16</v>
      </c>
    </row>
    <row r="132" spans="1:6" x14ac:dyDescent="0.2">
      <c r="A132" s="6">
        <v>263</v>
      </c>
      <c r="B132" s="1">
        <v>1</v>
      </c>
      <c r="C132" s="1" t="s">
        <v>15</v>
      </c>
      <c r="D132" s="1">
        <v>12.93</v>
      </c>
      <c r="E132" s="1">
        <v>55</v>
      </c>
      <c r="F132" s="1">
        <v>0.23</v>
      </c>
    </row>
    <row r="133" spans="1:6" x14ac:dyDescent="0.2">
      <c r="A133" s="6">
        <v>264</v>
      </c>
      <c r="B133" s="1">
        <v>1</v>
      </c>
      <c r="C133" s="1" t="s">
        <v>21</v>
      </c>
      <c r="D133" s="1">
        <v>7.88</v>
      </c>
      <c r="E133" s="1">
        <v>43</v>
      </c>
      <c r="F133" s="1">
        <v>0.18</v>
      </c>
    </row>
    <row r="134" spans="1:6" x14ac:dyDescent="0.2">
      <c r="A134" s="6">
        <v>265</v>
      </c>
      <c r="B134" s="1">
        <v>1</v>
      </c>
      <c r="C134" s="1" t="s">
        <v>15</v>
      </c>
      <c r="D134" s="1">
        <v>5.55</v>
      </c>
      <c r="E134" s="1">
        <v>47</v>
      </c>
      <c r="F134" s="1">
        <v>0.12</v>
      </c>
    </row>
    <row r="135" spans="1:6" x14ac:dyDescent="0.2">
      <c r="A135" s="6">
        <v>266</v>
      </c>
      <c r="B135" s="1">
        <v>1</v>
      </c>
      <c r="C135" s="1" t="s">
        <v>15</v>
      </c>
      <c r="D135" s="1">
        <v>4.6100000000000003</v>
      </c>
      <c r="E135" s="1">
        <v>8</v>
      </c>
      <c r="F135" s="1">
        <v>0.51</v>
      </c>
    </row>
    <row r="136" spans="1:6" x14ac:dyDescent="0.2">
      <c r="A136" s="6">
        <v>269</v>
      </c>
      <c r="B136" s="1">
        <v>1</v>
      </c>
      <c r="C136" s="1" t="s">
        <v>31</v>
      </c>
      <c r="D136" s="1">
        <v>0.3</v>
      </c>
      <c r="E136" s="1">
        <v>12</v>
      </c>
      <c r="F136" s="1">
        <v>0.02</v>
      </c>
    </row>
    <row r="137" spans="1:6" x14ac:dyDescent="0.2">
      <c r="A137" s="6">
        <v>270</v>
      </c>
      <c r="B137" s="1">
        <v>1</v>
      </c>
      <c r="C137" s="1" t="s">
        <v>15</v>
      </c>
      <c r="D137" s="1">
        <v>7.73</v>
      </c>
      <c r="E137" s="1">
        <v>31</v>
      </c>
      <c r="F137" s="1">
        <v>0.24</v>
      </c>
    </row>
    <row r="138" spans="1:6" x14ac:dyDescent="0.2">
      <c r="A138" s="6">
        <v>271</v>
      </c>
      <c r="B138" s="1">
        <v>1</v>
      </c>
      <c r="C138" s="1" t="s">
        <v>15</v>
      </c>
      <c r="D138" s="1">
        <v>1.03</v>
      </c>
      <c r="E138" s="1">
        <v>3</v>
      </c>
      <c r="F138" s="1">
        <v>0.26</v>
      </c>
    </row>
    <row r="139" spans="1:6" x14ac:dyDescent="0.2">
      <c r="A139" s="6">
        <v>273</v>
      </c>
      <c r="B139" s="1">
        <v>1</v>
      </c>
      <c r="C139" s="1" t="s">
        <v>21</v>
      </c>
      <c r="D139" s="1">
        <v>2.56</v>
      </c>
      <c r="E139" s="1">
        <v>53</v>
      </c>
      <c r="F139" s="1">
        <v>0.05</v>
      </c>
    </row>
    <row r="140" spans="1:6" x14ac:dyDescent="0.2">
      <c r="A140" s="6">
        <v>274</v>
      </c>
      <c r="B140" s="1">
        <v>1</v>
      </c>
      <c r="C140" s="1" t="s">
        <v>21</v>
      </c>
      <c r="D140" s="1">
        <v>2.2799999999999998</v>
      </c>
      <c r="E140" s="1">
        <v>38</v>
      </c>
      <c r="F140" s="1">
        <v>0.06</v>
      </c>
    </row>
    <row r="141" spans="1:6" x14ac:dyDescent="0.2">
      <c r="A141" s="6">
        <v>275</v>
      </c>
      <c r="B141" s="1">
        <v>1</v>
      </c>
      <c r="C141" s="1" t="s">
        <v>21</v>
      </c>
      <c r="D141" s="1">
        <v>1.17</v>
      </c>
      <c r="E141" s="1">
        <v>51</v>
      </c>
      <c r="F141" s="1">
        <v>0.02</v>
      </c>
    </row>
    <row r="142" spans="1:6" x14ac:dyDescent="0.2">
      <c r="A142" s="6">
        <v>277</v>
      </c>
      <c r="B142" s="1">
        <v>1</v>
      </c>
      <c r="C142" s="1" t="s">
        <v>31</v>
      </c>
      <c r="D142" s="1">
        <v>10.53</v>
      </c>
      <c r="E142" s="1">
        <v>33</v>
      </c>
      <c r="F142" s="1">
        <v>0.31</v>
      </c>
    </row>
    <row r="143" spans="1:6" x14ac:dyDescent="0.2">
      <c r="A143" s="6">
        <v>282</v>
      </c>
      <c r="B143" s="1">
        <v>1</v>
      </c>
      <c r="C143" s="1" t="s">
        <v>31</v>
      </c>
      <c r="D143" s="1">
        <v>5.41</v>
      </c>
      <c r="E143" s="1">
        <v>35</v>
      </c>
      <c r="F143" s="1">
        <v>0.15</v>
      </c>
    </row>
    <row r="144" spans="1:6" x14ac:dyDescent="0.2">
      <c r="A144" s="6">
        <v>283</v>
      </c>
      <c r="B144" s="1">
        <v>1</v>
      </c>
      <c r="C144" s="1" t="s">
        <v>21</v>
      </c>
      <c r="D144" s="1">
        <v>11.79</v>
      </c>
      <c r="E144" s="1">
        <v>39</v>
      </c>
      <c r="F144" s="1">
        <v>0.28999999999999998</v>
      </c>
    </row>
    <row r="145" spans="1:6" x14ac:dyDescent="0.2">
      <c r="A145" s="6">
        <v>284</v>
      </c>
      <c r="B145" s="1">
        <v>1</v>
      </c>
      <c r="C145" s="1" t="s">
        <v>21</v>
      </c>
      <c r="D145" s="1">
        <v>0.39</v>
      </c>
      <c r="E145" s="1">
        <v>32</v>
      </c>
      <c r="F145" s="1">
        <v>0.01</v>
      </c>
    </row>
    <row r="146" spans="1:6" x14ac:dyDescent="0.2">
      <c r="A146" s="6">
        <v>286</v>
      </c>
      <c r="B146" s="1">
        <v>1</v>
      </c>
      <c r="C146" s="1" t="s">
        <v>15</v>
      </c>
      <c r="D146" s="1">
        <v>4.16</v>
      </c>
      <c r="E146" s="1">
        <v>25</v>
      </c>
      <c r="F146" s="1">
        <v>0.16</v>
      </c>
    </row>
    <row r="147" spans="1:6" x14ac:dyDescent="0.2">
      <c r="A147" s="6">
        <v>288</v>
      </c>
      <c r="B147" s="1">
        <v>1</v>
      </c>
      <c r="C147" s="1" t="s">
        <v>31</v>
      </c>
      <c r="D147" s="1">
        <v>3.73</v>
      </c>
      <c r="E147" s="1">
        <v>49</v>
      </c>
      <c r="F147" s="1">
        <v>7.0000000000000007E-2</v>
      </c>
    </row>
    <row r="148" spans="1:6" x14ac:dyDescent="0.2">
      <c r="A148" s="6">
        <v>290</v>
      </c>
      <c r="B148" s="1">
        <v>1</v>
      </c>
      <c r="C148" s="1" t="s">
        <v>31</v>
      </c>
      <c r="D148" s="1">
        <v>5.56</v>
      </c>
      <c r="E148" s="1">
        <v>53</v>
      </c>
      <c r="F148" s="1">
        <v>0.1</v>
      </c>
    </row>
    <row r="149" spans="1:6" x14ac:dyDescent="0.2">
      <c r="A149" s="6">
        <v>292</v>
      </c>
      <c r="B149" s="1">
        <v>1</v>
      </c>
      <c r="C149" s="1" t="s">
        <v>21</v>
      </c>
      <c r="D149" s="1">
        <v>0.13</v>
      </c>
      <c r="E149" s="1">
        <v>48</v>
      </c>
      <c r="F149" s="1">
        <v>0</v>
      </c>
    </row>
    <row r="150" spans="1:6" x14ac:dyDescent="0.2">
      <c r="A150" s="6">
        <v>295</v>
      </c>
      <c r="B150" s="1">
        <v>1</v>
      </c>
      <c r="C150" s="1" t="s">
        <v>15</v>
      </c>
      <c r="D150" s="1">
        <v>4.91</v>
      </c>
      <c r="E150" s="1">
        <v>1</v>
      </c>
      <c r="F150" s="1">
        <v>2.46</v>
      </c>
    </row>
    <row r="151" spans="1:6" x14ac:dyDescent="0.2">
      <c r="A151" s="6">
        <v>297</v>
      </c>
      <c r="B151" s="1">
        <v>1</v>
      </c>
      <c r="C151" s="1" t="s">
        <v>15</v>
      </c>
      <c r="D151" s="1">
        <v>10.43</v>
      </c>
      <c r="E151" s="1">
        <v>46</v>
      </c>
      <c r="F151" s="1">
        <v>0.22</v>
      </c>
    </row>
    <row r="152" spans="1:6" x14ac:dyDescent="0.2">
      <c r="A152" s="6">
        <v>298</v>
      </c>
      <c r="B152" s="1">
        <v>1</v>
      </c>
      <c r="C152" s="1" t="s">
        <v>31</v>
      </c>
      <c r="D152" s="1">
        <v>11.5</v>
      </c>
      <c r="E152" s="1">
        <v>53</v>
      </c>
      <c r="F152" s="1">
        <v>0.21</v>
      </c>
    </row>
    <row r="153" spans="1:6" x14ac:dyDescent="0.2">
      <c r="A153" s="6">
        <v>301</v>
      </c>
      <c r="B153" s="1">
        <v>1</v>
      </c>
      <c r="C153" s="1" t="s">
        <v>31</v>
      </c>
      <c r="D153" s="1">
        <v>15.15</v>
      </c>
      <c r="E153" s="1">
        <v>55</v>
      </c>
      <c r="F153" s="1">
        <v>0.27</v>
      </c>
    </row>
    <row r="154" spans="1:6" x14ac:dyDescent="0.2">
      <c r="A154" s="6">
        <v>303</v>
      </c>
      <c r="B154" s="1">
        <v>1</v>
      </c>
      <c r="C154" s="1" t="s">
        <v>15</v>
      </c>
      <c r="D154" s="1">
        <v>16.89</v>
      </c>
      <c r="E154" s="1">
        <v>38</v>
      </c>
      <c r="F154" s="1">
        <v>0.43</v>
      </c>
    </row>
    <row r="155" spans="1:6" x14ac:dyDescent="0.2">
      <c r="A155" s="6">
        <v>304</v>
      </c>
      <c r="B155" s="1">
        <v>1</v>
      </c>
      <c r="C155" s="1" t="s">
        <v>15</v>
      </c>
      <c r="D155" s="1">
        <v>0.22</v>
      </c>
      <c r="E155" s="1">
        <v>21</v>
      </c>
      <c r="F155" s="1">
        <v>0.01</v>
      </c>
    </row>
    <row r="156" spans="1:6" x14ac:dyDescent="0.2">
      <c r="A156" s="6">
        <v>305</v>
      </c>
      <c r="B156" s="1">
        <v>1</v>
      </c>
      <c r="C156" s="1" t="s">
        <v>21</v>
      </c>
      <c r="D156" s="1">
        <v>11.33</v>
      </c>
      <c r="E156" s="1">
        <v>42</v>
      </c>
      <c r="F156" s="1">
        <v>0.26</v>
      </c>
    </row>
    <row r="157" spans="1:6" x14ac:dyDescent="0.2">
      <c r="A157" s="6">
        <v>307</v>
      </c>
      <c r="B157" s="1">
        <v>1</v>
      </c>
      <c r="C157" s="1" t="s">
        <v>15</v>
      </c>
      <c r="D157" s="1">
        <v>0.12</v>
      </c>
      <c r="E157" s="1">
        <v>25</v>
      </c>
      <c r="F157" s="1">
        <v>0</v>
      </c>
    </row>
    <row r="158" spans="1:6" x14ac:dyDescent="0.2">
      <c r="A158" s="6">
        <v>308</v>
      </c>
      <c r="B158" s="1">
        <v>1</v>
      </c>
      <c r="C158" s="1" t="s">
        <v>31</v>
      </c>
      <c r="D158" s="1">
        <v>1.04</v>
      </c>
      <c r="E158" s="1">
        <v>37</v>
      </c>
      <c r="F158" s="1">
        <v>0.03</v>
      </c>
    </row>
    <row r="159" spans="1:6" x14ac:dyDescent="0.2">
      <c r="A159" s="6">
        <v>310</v>
      </c>
      <c r="B159" s="1">
        <v>1</v>
      </c>
      <c r="C159" s="1" t="s">
        <v>31</v>
      </c>
      <c r="D159" s="1">
        <v>0.65</v>
      </c>
      <c r="E159" s="1">
        <v>34</v>
      </c>
      <c r="F159" s="1">
        <v>0.02</v>
      </c>
    </row>
    <row r="160" spans="1:6" x14ac:dyDescent="0.2">
      <c r="A160" s="6">
        <v>311</v>
      </c>
      <c r="B160" s="1">
        <v>1</v>
      </c>
      <c r="C160" s="1" t="s">
        <v>15</v>
      </c>
      <c r="D160" s="1">
        <v>0.3</v>
      </c>
      <c r="E160" s="1">
        <v>21</v>
      </c>
      <c r="F160" s="1">
        <v>0.01</v>
      </c>
    </row>
    <row r="161" spans="1:6" x14ac:dyDescent="0.2">
      <c r="A161" s="6">
        <v>313</v>
      </c>
      <c r="B161" s="1">
        <v>1</v>
      </c>
      <c r="C161" s="1" t="s">
        <v>15</v>
      </c>
      <c r="D161" s="1">
        <v>33.36</v>
      </c>
      <c r="E161" s="1">
        <v>37</v>
      </c>
      <c r="F161" s="1">
        <v>0.88</v>
      </c>
    </row>
    <row r="162" spans="1:6" x14ac:dyDescent="0.2">
      <c r="A162" s="6">
        <v>314</v>
      </c>
      <c r="B162" s="1">
        <v>1</v>
      </c>
      <c r="C162" s="1" t="s">
        <v>15</v>
      </c>
      <c r="D162" s="1">
        <v>3.99</v>
      </c>
      <c r="E162" s="1">
        <v>24</v>
      </c>
      <c r="F162" s="1">
        <v>0.16</v>
      </c>
    </row>
    <row r="163" spans="1:6" x14ac:dyDescent="0.2">
      <c r="A163" s="6">
        <v>316</v>
      </c>
      <c r="B163" s="1">
        <v>1</v>
      </c>
      <c r="C163" s="1" t="s">
        <v>21</v>
      </c>
      <c r="D163" s="1">
        <v>4.6399999999999997</v>
      </c>
      <c r="E163" s="1">
        <v>7</v>
      </c>
      <c r="F163" s="1">
        <v>0.57999999999999996</v>
      </c>
    </row>
    <row r="164" spans="1:6" x14ac:dyDescent="0.2">
      <c r="A164" s="6">
        <v>318</v>
      </c>
      <c r="B164" s="1">
        <v>1</v>
      </c>
      <c r="C164" s="1" t="s">
        <v>31</v>
      </c>
      <c r="D164" s="1">
        <v>12.42</v>
      </c>
      <c r="E164" s="1">
        <v>58</v>
      </c>
      <c r="F164" s="1">
        <v>0.21</v>
      </c>
    </row>
    <row r="165" spans="1:6" x14ac:dyDescent="0.2">
      <c r="A165" s="6">
        <v>320</v>
      </c>
      <c r="B165" s="1">
        <v>1</v>
      </c>
      <c r="C165" s="1" t="s">
        <v>31</v>
      </c>
      <c r="D165" s="1">
        <v>0.26</v>
      </c>
      <c r="E165" s="1">
        <v>28</v>
      </c>
      <c r="F165" s="1">
        <v>0.01</v>
      </c>
    </row>
    <row r="166" spans="1:6" x14ac:dyDescent="0.2">
      <c r="A166" s="6">
        <v>323</v>
      </c>
      <c r="B166" s="1">
        <v>1</v>
      </c>
      <c r="C166" s="1" t="s">
        <v>15</v>
      </c>
      <c r="D166" s="1">
        <v>3.34</v>
      </c>
      <c r="E166" s="1">
        <v>1</v>
      </c>
      <c r="F166" s="1">
        <v>1.67</v>
      </c>
    </row>
    <row r="167" spans="1:6" x14ac:dyDescent="0.2">
      <c r="A167" s="6">
        <v>325</v>
      </c>
      <c r="B167" s="1">
        <v>1</v>
      </c>
      <c r="C167" s="1" t="s">
        <v>15</v>
      </c>
      <c r="D167" s="1">
        <v>3.02</v>
      </c>
      <c r="E167" s="1">
        <v>21</v>
      </c>
      <c r="F167" s="1">
        <v>0.14000000000000001</v>
      </c>
    </row>
    <row r="168" spans="1:6" x14ac:dyDescent="0.2">
      <c r="A168" s="6">
        <v>327</v>
      </c>
      <c r="B168" s="1">
        <v>1</v>
      </c>
      <c r="C168" s="1" t="s">
        <v>15</v>
      </c>
      <c r="D168" s="1">
        <v>0.82</v>
      </c>
      <c r="E168" s="1">
        <v>1</v>
      </c>
      <c r="F168" s="1">
        <v>0.41</v>
      </c>
    </row>
    <row r="169" spans="1:6" x14ac:dyDescent="0.2">
      <c r="A169" s="6">
        <v>331</v>
      </c>
      <c r="B169" s="1">
        <v>1</v>
      </c>
      <c r="C169" s="1" t="s">
        <v>15</v>
      </c>
      <c r="D169" s="1">
        <v>11.3</v>
      </c>
      <c r="E169" s="1">
        <v>37</v>
      </c>
      <c r="F169" s="1">
        <v>0.3</v>
      </c>
    </row>
    <row r="170" spans="1:6" x14ac:dyDescent="0.2">
      <c r="A170" s="6">
        <v>332</v>
      </c>
      <c r="B170" s="1">
        <v>1</v>
      </c>
      <c r="C170" s="1" t="s">
        <v>31</v>
      </c>
      <c r="D170" s="1">
        <v>5.8</v>
      </c>
      <c r="E170" s="1">
        <v>41</v>
      </c>
      <c r="F170" s="1">
        <v>0.14000000000000001</v>
      </c>
    </row>
    <row r="171" spans="1:6" x14ac:dyDescent="0.2">
      <c r="A171" s="6">
        <v>334</v>
      </c>
      <c r="B171" s="1">
        <v>1</v>
      </c>
      <c r="C171" s="1" t="s">
        <v>15</v>
      </c>
      <c r="D171" s="1">
        <v>7.19</v>
      </c>
      <c r="E171" s="1">
        <v>56</v>
      </c>
      <c r="F171" s="1">
        <v>0.13</v>
      </c>
    </row>
    <row r="172" spans="1:6" x14ac:dyDescent="0.2">
      <c r="A172" s="6">
        <v>336</v>
      </c>
      <c r="B172" s="1">
        <v>1</v>
      </c>
      <c r="C172" s="1" t="s">
        <v>31</v>
      </c>
      <c r="D172" s="1">
        <v>1.65</v>
      </c>
      <c r="E172" s="1">
        <v>30</v>
      </c>
      <c r="F172" s="1">
        <v>0.05</v>
      </c>
    </row>
    <row r="173" spans="1:6" x14ac:dyDescent="0.2">
      <c r="A173" s="6">
        <v>341</v>
      </c>
      <c r="B173" s="1">
        <v>1</v>
      </c>
      <c r="C173" s="1" t="s">
        <v>15</v>
      </c>
      <c r="D173" s="1">
        <v>2.89</v>
      </c>
      <c r="E173" s="1">
        <v>16</v>
      </c>
      <c r="F173" s="1">
        <v>0.17</v>
      </c>
    </row>
    <row r="174" spans="1:6" x14ac:dyDescent="0.2">
      <c r="A174" s="6">
        <v>342</v>
      </c>
      <c r="B174" s="1">
        <v>1</v>
      </c>
      <c r="C174" s="1" t="s">
        <v>21</v>
      </c>
      <c r="D174" s="1">
        <v>0.23</v>
      </c>
      <c r="E174" s="1">
        <v>54</v>
      </c>
      <c r="F174" s="1">
        <v>0</v>
      </c>
    </row>
    <row r="175" spans="1:6" x14ac:dyDescent="0.2">
      <c r="A175" s="6">
        <v>343</v>
      </c>
      <c r="B175" s="1">
        <v>1</v>
      </c>
      <c r="C175" s="1" t="s">
        <v>21</v>
      </c>
      <c r="D175" s="1">
        <v>0.4</v>
      </c>
      <c r="E175" s="1">
        <v>48</v>
      </c>
      <c r="F175" s="1">
        <v>0.01</v>
      </c>
    </row>
    <row r="176" spans="1:6" x14ac:dyDescent="0.2">
      <c r="A176" s="6">
        <v>347</v>
      </c>
      <c r="B176" s="1">
        <v>1</v>
      </c>
      <c r="C176" s="1" t="s">
        <v>21</v>
      </c>
      <c r="D176" s="1">
        <v>10.6</v>
      </c>
      <c r="E176" s="1">
        <v>55</v>
      </c>
      <c r="F176" s="1">
        <v>0.19</v>
      </c>
    </row>
    <row r="177" spans="1:6" x14ac:dyDescent="0.2">
      <c r="A177" s="6">
        <v>352</v>
      </c>
      <c r="B177" s="1">
        <v>1</v>
      </c>
      <c r="C177" s="1" t="s">
        <v>15</v>
      </c>
      <c r="D177" s="1">
        <v>4.74</v>
      </c>
      <c r="E177" s="1">
        <v>39</v>
      </c>
      <c r="F177" s="1">
        <v>0.12</v>
      </c>
    </row>
    <row r="178" spans="1:6" x14ac:dyDescent="0.2">
      <c r="A178" s="6">
        <v>355</v>
      </c>
      <c r="B178" s="1">
        <v>1</v>
      </c>
      <c r="C178" s="1" t="s">
        <v>15</v>
      </c>
      <c r="D178" s="1">
        <v>0.59</v>
      </c>
      <c r="E178" s="1">
        <v>41</v>
      </c>
      <c r="F178" s="1">
        <v>0.01</v>
      </c>
    </row>
    <row r="179" spans="1:6" x14ac:dyDescent="0.2">
      <c r="A179" s="6">
        <v>359</v>
      </c>
      <c r="B179" s="1">
        <v>1</v>
      </c>
      <c r="C179" s="1" t="s">
        <v>21</v>
      </c>
      <c r="D179" s="1">
        <v>8.07</v>
      </c>
      <c r="E179" s="1">
        <v>36</v>
      </c>
      <c r="F179" s="1">
        <v>0.22</v>
      </c>
    </row>
    <row r="180" spans="1:6" x14ac:dyDescent="0.2">
      <c r="A180" s="6">
        <v>360</v>
      </c>
      <c r="B180" s="1">
        <v>1</v>
      </c>
      <c r="C180" s="1" t="s">
        <v>21</v>
      </c>
      <c r="D180" s="1">
        <v>5.56</v>
      </c>
      <c r="E180" s="1">
        <v>47</v>
      </c>
      <c r="F180" s="1">
        <v>0.12</v>
      </c>
    </row>
    <row r="181" spans="1:6" x14ac:dyDescent="0.2">
      <c r="A181" s="6">
        <v>361</v>
      </c>
      <c r="B181" s="1">
        <v>1</v>
      </c>
      <c r="C181" s="1" t="s">
        <v>15</v>
      </c>
      <c r="D181" s="1">
        <v>0.27</v>
      </c>
      <c r="E181" s="1">
        <v>44</v>
      </c>
      <c r="F181" s="1">
        <v>0.01</v>
      </c>
    </row>
    <row r="182" spans="1:6" x14ac:dyDescent="0.2">
      <c r="A182" s="6">
        <v>365</v>
      </c>
      <c r="B182" s="1">
        <v>1</v>
      </c>
      <c r="C182" s="1" t="s">
        <v>31</v>
      </c>
      <c r="D182" s="1">
        <v>4.41</v>
      </c>
      <c r="E182" s="1">
        <v>56</v>
      </c>
      <c r="F182" s="1">
        <v>0.08</v>
      </c>
    </row>
    <row r="183" spans="1:6" x14ac:dyDescent="0.2">
      <c r="A183" s="6">
        <v>368</v>
      </c>
      <c r="B183" s="1">
        <v>1</v>
      </c>
      <c r="C183" s="1" t="s">
        <v>21</v>
      </c>
      <c r="D183" s="1">
        <v>2.31</v>
      </c>
      <c r="E183" s="1">
        <v>29</v>
      </c>
      <c r="F183" s="1">
        <v>0.08</v>
      </c>
    </row>
    <row r="184" spans="1:6" x14ac:dyDescent="0.2">
      <c r="A184" s="6">
        <v>369</v>
      </c>
      <c r="B184" s="1">
        <v>1</v>
      </c>
      <c r="C184" s="1" t="s">
        <v>21</v>
      </c>
      <c r="D184" s="1">
        <v>8.56</v>
      </c>
      <c r="E184" s="1">
        <v>33</v>
      </c>
      <c r="F184" s="1">
        <v>0.25</v>
      </c>
    </row>
    <row r="185" spans="1:6" x14ac:dyDescent="0.2">
      <c r="A185" s="6">
        <v>371</v>
      </c>
      <c r="B185" s="1">
        <v>1</v>
      </c>
      <c r="C185" s="1" t="s">
        <v>21</v>
      </c>
      <c r="D185" s="1">
        <v>0.71</v>
      </c>
      <c r="E185" s="1">
        <v>26</v>
      </c>
      <c r="F185" s="1">
        <v>0.03</v>
      </c>
    </row>
    <row r="186" spans="1:6" x14ac:dyDescent="0.2">
      <c r="A186" s="6">
        <v>372</v>
      </c>
      <c r="B186" s="1">
        <v>1</v>
      </c>
      <c r="C186" s="1" t="s">
        <v>21</v>
      </c>
      <c r="D186" s="1">
        <v>18.899999999999999</v>
      </c>
      <c r="E186" s="1">
        <v>54</v>
      </c>
      <c r="F186" s="1">
        <v>0.34</v>
      </c>
    </row>
    <row r="187" spans="1:6" x14ac:dyDescent="0.2">
      <c r="A187" s="6">
        <v>373</v>
      </c>
      <c r="B187" s="1">
        <v>1</v>
      </c>
      <c r="C187" s="1" t="s">
        <v>15</v>
      </c>
      <c r="D187" s="1">
        <v>6.52</v>
      </c>
      <c r="E187" s="1">
        <v>34</v>
      </c>
      <c r="F187" s="1">
        <v>0.19</v>
      </c>
    </row>
    <row r="188" spans="1:6" x14ac:dyDescent="0.2">
      <c r="A188" s="6">
        <v>375</v>
      </c>
      <c r="B188" s="1">
        <v>1</v>
      </c>
      <c r="C188" s="1" t="s">
        <v>31</v>
      </c>
      <c r="D188" s="1">
        <v>2.4700000000000002</v>
      </c>
      <c r="E188" s="1">
        <v>33</v>
      </c>
      <c r="F188" s="1">
        <v>7.0000000000000007E-2</v>
      </c>
    </row>
    <row r="189" spans="1:6" x14ac:dyDescent="0.2">
      <c r="A189" s="6">
        <v>377</v>
      </c>
      <c r="B189" s="1">
        <v>1</v>
      </c>
      <c r="C189" s="1" t="s">
        <v>15</v>
      </c>
      <c r="D189" s="1">
        <v>9.8800000000000008</v>
      </c>
      <c r="E189" s="1">
        <v>44</v>
      </c>
      <c r="F189" s="1">
        <v>0.22</v>
      </c>
    </row>
    <row r="190" spans="1:6" x14ac:dyDescent="0.2">
      <c r="A190" s="6">
        <v>379</v>
      </c>
      <c r="B190" s="1">
        <v>1</v>
      </c>
      <c r="C190" s="1" t="s">
        <v>15</v>
      </c>
      <c r="D190" s="1">
        <v>4.2</v>
      </c>
      <c r="E190" s="1">
        <v>54</v>
      </c>
      <c r="F190" s="1">
        <v>0.08</v>
      </c>
    </row>
    <row r="191" spans="1:6" x14ac:dyDescent="0.2">
      <c r="A191" s="6">
        <v>384</v>
      </c>
      <c r="B191" s="1">
        <v>1</v>
      </c>
      <c r="C191" s="1" t="s">
        <v>31</v>
      </c>
      <c r="D191" s="1">
        <v>3.18</v>
      </c>
      <c r="E191" s="1">
        <v>11</v>
      </c>
      <c r="F191" s="1">
        <v>0.27</v>
      </c>
    </row>
    <row r="192" spans="1:6" x14ac:dyDescent="0.2">
      <c r="A192" s="6">
        <v>385</v>
      </c>
      <c r="B192" s="1">
        <v>1</v>
      </c>
      <c r="C192" s="1" t="s">
        <v>31</v>
      </c>
      <c r="D192" s="1">
        <v>4.12</v>
      </c>
      <c r="E192" s="1">
        <v>31</v>
      </c>
      <c r="F192" s="1">
        <v>0.13</v>
      </c>
    </row>
    <row r="193" spans="1:6" x14ac:dyDescent="0.2">
      <c r="A193" s="6">
        <v>388</v>
      </c>
      <c r="B193" s="1">
        <v>1</v>
      </c>
      <c r="C193" s="1" t="s">
        <v>31</v>
      </c>
      <c r="D193" s="1">
        <v>13.98</v>
      </c>
      <c r="E193" s="1">
        <v>56</v>
      </c>
      <c r="F193" s="1">
        <v>0.25</v>
      </c>
    </row>
    <row r="194" spans="1:6" x14ac:dyDescent="0.2">
      <c r="A194" s="6">
        <v>390</v>
      </c>
      <c r="B194" s="1">
        <v>1</v>
      </c>
      <c r="C194" s="1" t="s">
        <v>31</v>
      </c>
      <c r="D194" s="1">
        <v>13.59</v>
      </c>
      <c r="E194" s="1">
        <v>51</v>
      </c>
      <c r="F194" s="1">
        <v>0.26</v>
      </c>
    </row>
    <row r="195" spans="1:6" x14ac:dyDescent="0.2">
      <c r="A195" s="6">
        <v>391</v>
      </c>
      <c r="B195" s="1">
        <v>1</v>
      </c>
      <c r="C195" s="1" t="s">
        <v>15</v>
      </c>
      <c r="D195" s="1">
        <v>4.59</v>
      </c>
      <c r="E195" s="1">
        <v>47</v>
      </c>
      <c r="F195" s="1">
        <v>0.1</v>
      </c>
    </row>
    <row r="196" spans="1:6" x14ac:dyDescent="0.2">
      <c r="A196" s="6">
        <v>392</v>
      </c>
      <c r="B196" s="1">
        <v>1</v>
      </c>
      <c r="C196" s="1" t="s">
        <v>31</v>
      </c>
      <c r="D196" s="1">
        <v>1.81</v>
      </c>
      <c r="E196" s="1">
        <v>22</v>
      </c>
      <c r="F196" s="1">
        <v>0.08</v>
      </c>
    </row>
    <row r="197" spans="1:6" x14ac:dyDescent="0.2">
      <c r="A197" s="6">
        <v>393</v>
      </c>
      <c r="B197" s="1">
        <v>1</v>
      </c>
      <c r="C197" s="1" t="s">
        <v>15</v>
      </c>
      <c r="D197" s="1">
        <v>12.04</v>
      </c>
      <c r="E197" s="1">
        <v>32</v>
      </c>
      <c r="F197" s="1">
        <v>0.36</v>
      </c>
    </row>
    <row r="198" spans="1:6" x14ac:dyDescent="0.2">
      <c r="A198" s="6">
        <v>394</v>
      </c>
      <c r="B198" s="1">
        <v>1</v>
      </c>
      <c r="C198" s="1" t="s">
        <v>21</v>
      </c>
      <c r="D198" s="1">
        <v>4.6900000000000004</v>
      </c>
      <c r="E198" s="1">
        <v>32</v>
      </c>
      <c r="F198" s="1">
        <v>0.14000000000000001</v>
      </c>
    </row>
    <row r="199" spans="1:6" x14ac:dyDescent="0.2">
      <c r="A199" s="6">
        <v>395</v>
      </c>
      <c r="B199" s="1">
        <v>1</v>
      </c>
      <c r="C199" s="1" t="s">
        <v>31</v>
      </c>
      <c r="D199" s="1">
        <v>12.37</v>
      </c>
      <c r="E199" s="1">
        <v>37</v>
      </c>
      <c r="F199" s="1">
        <v>0.33</v>
      </c>
    </row>
    <row r="200" spans="1:6" x14ac:dyDescent="0.2">
      <c r="A200" s="6">
        <v>399</v>
      </c>
      <c r="B200" s="1">
        <v>1</v>
      </c>
      <c r="C200" s="1" t="s">
        <v>21</v>
      </c>
      <c r="D200" s="1">
        <v>1.04</v>
      </c>
      <c r="E200" s="1">
        <v>56</v>
      </c>
      <c r="F200" s="1">
        <v>0.02</v>
      </c>
    </row>
    <row r="201" spans="1:6" x14ac:dyDescent="0.2">
      <c r="A201" s="6">
        <v>403</v>
      </c>
      <c r="B201" s="1">
        <v>1</v>
      </c>
      <c r="C201" s="1" t="s">
        <v>21</v>
      </c>
      <c r="D201" s="1">
        <v>13.2</v>
      </c>
      <c r="E201" s="1">
        <v>56</v>
      </c>
      <c r="F201" s="1">
        <v>0.23</v>
      </c>
    </row>
    <row r="202" spans="1:6" x14ac:dyDescent="0.2">
      <c r="A202" s="6">
        <v>407</v>
      </c>
      <c r="B202" s="1">
        <v>1</v>
      </c>
      <c r="C202" s="1" t="s">
        <v>15</v>
      </c>
      <c r="D202" s="1">
        <v>3.9</v>
      </c>
      <c r="E202" s="1">
        <v>14</v>
      </c>
      <c r="F202" s="1">
        <v>0.26</v>
      </c>
    </row>
    <row r="203" spans="1:6" x14ac:dyDescent="0.2">
      <c r="A203" s="6">
        <v>408</v>
      </c>
      <c r="B203" s="1">
        <v>1</v>
      </c>
      <c r="C203" s="1" t="s">
        <v>31</v>
      </c>
      <c r="D203" s="1">
        <v>0.42</v>
      </c>
      <c r="E203" s="1">
        <v>51</v>
      </c>
      <c r="F203" s="1">
        <v>0.01</v>
      </c>
    </row>
    <row r="204" spans="1:6" x14ac:dyDescent="0.2">
      <c r="A204" s="6">
        <v>409</v>
      </c>
      <c r="B204" s="1">
        <v>1</v>
      </c>
      <c r="C204" s="1" t="s">
        <v>21</v>
      </c>
      <c r="D204" s="1">
        <v>6.93</v>
      </c>
      <c r="E204" s="1">
        <v>34</v>
      </c>
      <c r="F204" s="1">
        <v>0.2</v>
      </c>
    </row>
    <row r="205" spans="1:6" x14ac:dyDescent="0.2">
      <c r="A205" s="6">
        <v>410</v>
      </c>
      <c r="B205" s="1">
        <v>1</v>
      </c>
      <c r="C205" s="1" t="s">
        <v>15</v>
      </c>
      <c r="D205" s="1">
        <v>5.18</v>
      </c>
      <c r="E205" s="1">
        <v>36</v>
      </c>
      <c r="F205" s="1">
        <v>0.14000000000000001</v>
      </c>
    </row>
    <row r="206" spans="1:6" x14ac:dyDescent="0.2">
      <c r="A206" s="6">
        <v>415</v>
      </c>
      <c r="B206" s="1">
        <v>1</v>
      </c>
      <c r="C206" s="1" t="s">
        <v>15</v>
      </c>
      <c r="D206" s="1">
        <v>0.51</v>
      </c>
      <c r="E206" s="1">
        <v>12</v>
      </c>
      <c r="F206" s="1">
        <v>0.04</v>
      </c>
    </row>
    <row r="207" spans="1:6" x14ac:dyDescent="0.2">
      <c r="A207" s="6">
        <v>421</v>
      </c>
      <c r="B207" s="1">
        <v>1</v>
      </c>
      <c r="C207" s="1" t="s">
        <v>15</v>
      </c>
      <c r="D207" s="1">
        <v>3.84</v>
      </c>
      <c r="E207" s="1">
        <v>28</v>
      </c>
      <c r="F207" s="1">
        <v>0.13</v>
      </c>
    </row>
    <row r="208" spans="1:6" x14ac:dyDescent="0.2">
      <c r="A208" s="6">
        <v>423</v>
      </c>
      <c r="B208" s="1">
        <v>1</v>
      </c>
      <c r="C208" s="1" t="s">
        <v>21</v>
      </c>
      <c r="D208" s="1">
        <v>0.02</v>
      </c>
      <c r="E208" s="1">
        <v>35</v>
      </c>
      <c r="F208" s="1">
        <v>0</v>
      </c>
    </row>
    <row r="209" spans="1:6" x14ac:dyDescent="0.2">
      <c r="A209" s="6">
        <v>425</v>
      </c>
      <c r="B209" s="1">
        <v>1</v>
      </c>
      <c r="C209" s="1" t="s">
        <v>31</v>
      </c>
      <c r="D209" s="1">
        <v>0.36</v>
      </c>
      <c r="E209" s="1">
        <v>15</v>
      </c>
      <c r="F209" s="1">
        <v>0.02</v>
      </c>
    </row>
    <row r="210" spans="1:6" x14ac:dyDescent="0.2">
      <c r="A210" s="6">
        <v>427</v>
      </c>
      <c r="B210" s="1">
        <v>1</v>
      </c>
      <c r="C210" s="1" t="s">
        <v>21</v>
      </c>
      <c r="D210" s="1">
        <v>6.47</v>
      </c>
      <c r="E210" s="1">
        <v>32</v>
      </c>
      <c r="F210" s="1">
        <v>0.2</v>
      </c>
    </row>
    <row r="211" spans="1:6" x14ac:dyDescent="0.2">
      <c r="A211" s="6">
        <v>429</v>
      </c>
      <c r="B211" s="1">
        <v>1</v>
      </c>
      <c r="C211" s="1" t="s">
        <v>21</v>
      </c>
      <c r="D211" s="1">
        <v>7.34</v>
      </c>
      <c r="E211" s="1">
        <v>56</v>
      </c>
      <c r="F211" s="1">
        <v>0.13</v>
      </c>
    </row>
    <row r="212" spans="1:6" x14ac:dyDescent="0.2">
      <c r="A212" s="6">
        <v>430</v>
      </c>
      <c r="B212" s="1">
        <v>1</v>
      </c>
      <c r="C212" s="1" t="s">
        <v>15</v>
      </c>
      <c r="D212" s="1">
        <v>8.19</v>
      </c>
      <c r="E212" s="1">
        <v>53</v>
      </c>
      <c r="F212" s="1">
        <v>0.15</v>
      </c>
    </row>
    <row r="213" spans="1:6" x14ac:dyDescent="0.2">
      <c r="A213" s="6">
        <v>432</v>
      </c>
      <c r="B213" s="1">
        <v>1</v>
      </c>
      <c r="C213" s="1" t="s">
        <v>15</v>
      </c>
      <c r="D213" s="1">
        <v>1.05</v>
      </c>
      <c r="E213" s="1">
        <v>51</v>
      </c>
      <c r="F213" s="1">
        <v>0.02</v>
      </c>
    </row>
    <row r="214" spans="1:6" x14ac:dyDescent="0.2">
      <c r="A214" s="6">
        <v>434</v>
      </c>
      <c r="B214" s="1">
        <v>1</v>
      </c>
      <c r="C214" s="1" t="s">
        <v>15</v>
      </c>
      <c r="D214" s="1">
        <v>9.85</v>
      </c>
      <c r="E214" s="1">
        <v>46</v>
      </c>
      <c r="F214" s="1">
        <v>0.21</v>
      </c>
    </row>
    <row r="215" spans="1:6" x14ac:dyDescent="0.2">
      <c r="A215" s="6">
        <v>437</v>
      </c>
      <c r="B215" s="1">
        <v>1</v>
      </c>
      <c r="C215" s="1" t="s">
        <v>15</v>
      </c>
      <c r="D215" s="1">
        <v>10.73</v>
      </c>
      <c r="E215" s="1">
        <v>35</v>
      </c>
      <c r="F215" s="1">
        <v>0.3</v>
      </c>
    </row>
    <row r="216" spans="1:6" x14ac:dyDescent="0.2">
      <c r="A216" s="6">
        <v>439</v>
      </c>
      <c r="B216" s="1">
        <v>1</v>
      </c>
      <c r="C216" s="1" t="s">
        <v>15</v>
      </c>
      <c r="D216" s="1">
        <v>16.649999999999999</v>
      </c>
      <c r="E216" s="1">
        <v>36</v>
      </c>
      <c r="F216" s="1">
        <v>0.45</v>
      </c>
    </row>
    <row r="217" spans="1:6" x14ac:dyDescent="0.2">
      <c r="A217" s="6">
        <v>442</v>
      </c>
      <c r="B217" s="1">
        <v>1</v>
      </c>
      <c r="C217" s="1" t="s">
        <v>15</v>
      </c>
      <c r="D217" s="1">
        <v>10.98</v>
      </c>
      <c r="E217" s="1">
        <v>28</v>
      </c>
      <c r="F217" s="1">
        <v>0.38</v>
      </c>
    </row>
    <row r="218" spans="1:6" x14ac:dyDescent="0.2">
      <c r="A218" s="6">
        <v>443</v>
      </c>
      <c r="B218" s="1">
        <v>1</v>
      </c>
      <c r="C218" s="1" t="s">
        <v>21</v>
      </c>
      <c r="D218" s="1">
        <v>1.78</v>
      </c>
      <c r="E218" s="1">
        <v>35</v>
      </c>
      <c r="F218" s="1">
        <v>0.05</v>
      </c>
    </row>
    <row r="219" spans="1:6" x14ac:dyDescent="0.2">
      <c r="A219" s="6">
        <v>444</v>
      </c>
      <c r="B219" s="1">
        <v>1</v>
      </c>
      <c r="C219" s="1" t="s">
        <v>31</v>
      </c>
      <c r="D219" s="1">
        <v>4.1100000000000003</v>
      </c>
      <c r="E219" s="1">
        <v>45</v>
      </c>
      <c r="F219" s="1">
        <v>0.09</v>
      </c>
    </row>
    <row r="220" spans="1:6" x14ac:dyDescent="0.2">
      <c r="A220" s="6">
        <v>446</v>
      </c>
      <c r="B220" s="1">
        <v>1</v>
      </c>
      <c r="C220" s="1" t="s">
        <v>31</v>
      </c>
      <c r="D220" s="1">
        <v>15.45</v>
      </c>
      <c r="E220" s="1">
        <v>46</v>
      </c>
      <c r="F220" s="1">
        <v>0.33</v>
      </c>
    </row>
    <row r="221" spans="1:6" x14ac:dyDescent="0.2">
      <c r="A221" s="6">
        <v>448</v>
      </c>
      <c r="B221" s="1">
        <v>1</v>
      </c>
      <c r="C221" s="1" t="s">
        <v>31</v>
      </c>
      <c r="D221" s="1">
        <v>1.44</v>
      </c>
      <c r="E221" s="1">
        <v>40</v>
      </c>
      <c r="F221" s="1">
        <v>0.04</v>
      </c>
    </row>
    <row r="222" spans="1:6" x14ac:dyDescent="0.2">
      <c r="A222" s="6">
        <v>449</v>
      </c>
      <c r="B222" s="1">
        <v>1</v>
      </c>
      <c r="C222" s="1" t="s">
        <v>21</v>
      </c>
      <c r="D222" s="1">
        <v>8.67</v>
      </c>
      <c r="E222" s="1">
        <v>41</v>
      </c>
      <c r="F222" s="1">
        <v>0.21</v>
      </c>
    </row>
    <row r="223" spans="1:6" x14ac:dyDescent="0.2">
      <c r="A223" s="6">
        <v>453</v>
      </c>
      <c r="B223" s="1">
        <v>1</v>
      </c>
      <c r="C223" s="1" t="s">
        <v>15</v>
      </c>
      <c r="D223" s="1">
        <v>1.44</v>
      </c>
      <c r="E223" s="1">
        <v>26</v>
      </c>
      <c r="F223" s="1">
        <v>0.05</v>
      </c>
    </row>
    <row r="224" spans="1:6" x14ac:dyDescent="0.2">
      <c r="A224" s="6">
        <v>457</v>
      </c>
      <c r="B224" s="1">
        <v>1</v>
      </c>
      <c r="C224" s="1" t="s">
        <v>31</v>
      </c>
      <c r="D224" s="1">
        <v>8.0500000000000007</v>
      </c>
      <c r="E224" s="1">
        <v>54</v>
      </c>
      <c r="F224" s="1">
        <v>0.15</v>
      </c>
    </row>
    <row r="225" spans="1:6" x14ac:dyDescent="0.2">
      <c r="A225" s="6">
        <v>458</v>
      </c>
      <c r="B225" s="1">
        <v>1</v>
      </c>
      <c r="C225" s="1" t="s">
        <v>21</v>
      </c>
      <c r="D225" s="1">
        <v>3.51</v>
      </c>
      <c r="E225" s="1">
        <v>50</v>
      </c>
      <c r="F225" s="1">
        <v>7.0000000000000007E-2</v>
      </c>
    </row>
    <row r="226" spans="1:6" x14ac:dyDescent="0.2">
      <c r="A226" s="6">
        <v>459</v>
      </c>
      <c r="B226" s="1">
        <v>1</v>
      </c>
      <c r="C226" s="1" t="s">
        <v>15</v>
      </c>
      <c r="D226" s="1">
        <v>2.5099999999999998</v>
      </c>
      <c r="E226" s="1">
        <v>31</v>
      </c>
      <c r="F226" s="1">
        <v>0.08</v>
      </c>
    </row>
    <row r="227" spans="1:6" x14ac:dyDescent="0.2">
      <c r="A227" s="6">
        <v>460</v>
      </c>
      <c r="B227" s="1">
        <v>1</v>
      </c>
      <c r="C227" s="1" t="s">
        <v>31</v>
      </c>
      <c r="D227" s="1">
        <v>1.8</v>
      </c>
      <c r="E227" s="1">
        <v>32</v>
      </c>
      <c r="F227" s="1">
        <v>0.05</v>
      </c>
    </row>
    <row r="228" spans="1:6" x14ac:dyDescent="0.2">
      <c r="A228" s="6">
        <v>463</v>
      </c>
      <c r="B228" s="1">
        <v>1</v>
      </c>
      <c r="C228" s="1" t="s">
        <v>21</v>
      </c>
      <c r="D228" s="1">
        <v>0.76</v>
      </c>
      <c r="E228" s="1">
        <v>44</v>
      </c>
      <c r="F228" s="1">
        <v>0.02</v>
      </c>
    </row>
    <row r="229" spans="1:6" x14ac:dyDescent="0.2">
      <c r="A229" s="6">
        <v>471</v>
      </c>
      <c r="B229" s="1">
        <v>1</v>
      </c>
      <c r="C229" s="1" t="s">
        <v>21</v>
      </c>
      <c r="D229" s="1">
        <v>0.52</v>
      </c>
      <c r="E229" s="1">
        <v>29</v>
      </c>
      <c r="F229" s="1">
        <v>0.02</v>
      </c>
    </row>
    <row r="230" spans="1:6" x14ac:dyDescent="0.2">
      <c r="A230" s="6">
        <v>474</v>
      </c>
      <c r="B230" s="1">
        <v>1</v>
      </c>
      <c r="C230" s="1" t="s">
        <v>15</v>
      </c>
      <c r="D230" s="1">
        <v>9.0299999999999994</v>
      </c>
      <c r="E230" s="1">
        <v>52</v>
      </c>
      <c r="F230" s="1">
        <v>0.17</v>
      </c>
    </row>
    <row r="231" spans="1:6" x14ac:dyDescent="0.2">
      <c r="A231" s="6">
        <v>478</v>
      </c>
      <c r="B231" s="1">
        <v>1</v>
      </c>
      <c r="C231" s="1" t="s">
        <v>15</v>
      </c>
      <c r="D231" s="1">
        <v>0.36</v>
      </c>
      <c r="E231" s="1">
        <v>60</v>
      </c>
      <c r="F231" s="1">
        <v>0.01</v>
      </c>
    </row>
    <row r="232" spans="1:6" x14ac:dyDescent="0.2">
      <c r="A232" s="6">
        <v>484</v>
      </c>
      <c r="B232" s="1">
        <v>1</v>
      </c>
      <c r="C232" s="1" t="s">
        <v>15</v>
      </c>
      <c r="D232" s="1">
        <v>0.97</v>
      </c>
      <c r="E232" s="1">
        <v>33</v>
      </c>
      <c r="F232" s="1">
        <v>0.03</v>
      </c>
    </row>
    <row r="233" spans="1:6" x14ac:dyDescent="0.2">
      <c r="A233" s="6">
        <v>487</v>
      </c>
      <c r="B233" s="1">
        <v>1</v>
      </c>
      <c r="C233" s="1" t="s">
        <v>15</v>
      </c>
      <c r="D233" s="1">
        <v>4.49</v>
      </c>
      <c r="E233" s="1">
        <v>57</v>
      </c>
      <c r="F233" s="1">
        <v>0.08</v>
      </c>
    </row>
    <row r="234" spans="1:6" x14ac:dyDescent="0.2">
      <c r="A234" s="6">
        <v>491</v>
      </c>
      <c r="B234" s="1">
        <v>1</v>
      </c>
      <c r="C234" s="1" t="s">
        <v>15</v>
      </c>
      <c r="D234" s="1">
        <v>3.87</v>
      </c>
      <c r="E234" s="1">
        <v>32</v>
      </c>
      <c r="F234" s="1">
        <v>0.12</v>
      </c>
    </row>
    <row r="235" spans="1:6" x14ac:dyDescent="0.2">
      <c r="A235" s="6">
        <v>493</v>
      </c>
      <c r="B235" s="1">
        <v>1</v>
      </c>
      <c r="C235" s="1" t="s">
        <v>31</v>
      </c>
      <c r="D235" s="1">
        <v>3.31</v>
      </c>
      <c r="E235" s="1">
        <v>34</v>
      </c>
      <c r="F235" s="1">
        <v>0.09</v>
      </c>
    </row>
    <row r="236" spans="1:6" x14ac:dyDescent="0.2">
      <c r="A236" s="6">
        <v>497</v>
      </c>
      <c r="B236" s="1">
        <v>1</v>
      </c>
      <c r="C236" s="1" t="s">
        <v>15</v>
      </c>
      <c r="D236" s="1">
        <v>5.47</v>
      </c>
      <c r="E236" s="1">
        <v>36</v>
      </c>
      <c r="F236" s="1">
        <v>0.15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536D8-42BC-E74D-9C11-262696565B64}">
  <dimension ref="B3:G50"/>
  <sheetViews>
    <sheetView workbookViewId="0">
      <selection activeCell="G21" sqref="G21"/>
    </sheetView>
  </sheetViews>
  <sheetFormatPr baseColWidth="10" defaultRowHeight="16" x14ac:dyDescent="0.2"/>
  <cols>
    <col min="2" max="2" width="18.33203125" customWidth="1"/>
    <col min="3" max="3" width="16" customWidth="1"/>
    <col min="4" max="4" width="18.33203125" customWidth="1"/>
    <col min="5" max="5" width="16.33203125" customWidth="1"/>
    <col min="6" max="6" width="18.33203125" customWidth="1"/>
    <col min="7" max="7" width="16.33203125" customWidth="1"/>
  </cols>
  <sheetData>
    <row r="3" spans="2:7" ht="26" customHeight="1" x14ac:dyDescent="0.2">
      <c r="B3" s="79" t="s">
        <v>4</v>
      </c>
      <c r="C3" s="80"/>
      <c r="D3" s="79" t="s">
        <v>5</v>
      </c>
      <c r="E3" s="80"/>
      <c r="F3" s="79" t="s">
        <v>11</v>
      </c>
      <c r="G3" s="80"/>
    </row>
    <row r="4" spans="2:7" ht="18" customHeight="1" x14ac:dyDescent="0.2">
      <c r="B4" s="27" t="s">
        <v>5044</v>
      </c>
      <c r="C4" s="27">
        <v>18.525547169999999</v>
      </c>
      <c r="D4" s="31" t="s">
        <v>5044</v>
      </c>
      <c r="E4" s="28">
        <v>22.716981130000001</v>
      </c>
      <c r="F4" s="31" t="s">
        <v>5044</v>
      </c>
      <c r="G4" s="28">
        <v>1.562830189</v>
      </c>
    </row>
    <row r="5" spans="2:7" s="67" customFormat="1" ht="18" customHeight="1" x14ac:dyDescent="0.2">
      <c r="B5" s="64" t="s">
        <v>5044</v>
      </c>
      <c r="C5" s="64">
        <v>5.6668936170212723</v>
      </c>
      <c r="D5" s="65" t="s">
        <v>5044</v>
      </c>
      <c r="E5" s="66">
        <v>36.621276595744682</v>
      </c>
      <c r="F5" s="65" t="s">
        <v>5044</v>
      </c>
      <c r="G5" s="66">
        <v>0.17119148936170217</v>
      </c>
    </row>
    <row r="6" spans="2:7" ht="18" customHeight="1" x14ac:dyDescent="0.2">
      <c r="B6" s="29" t="s">
        <v>5045</v>
      </c>
      <c r="C6" s="29">
        <v>0.89803569699999997</v>
      </c>
      <c r="D6" s="32" t="s">
        <v>5045</v>
      </c>
      <c r="E6" s="30">
        <v>1.009558191</v>
      </c>
      <c r="F6" s="32" t="s">
        <v>5045</v>
      </c>
      <c r="G6" s="30">
        <v>0.16642490700000001</v>
      </c>
    </row>
    <row r="7" spans="2:7" s="67" customFormat="1" ht="18" customHeight="1" x14ac:dyDescent="0.2">
      <c r="B7" s="68" t="s">
        <v>5045</v>
      </c>
      <c r="C7" s="68">
        <v>0.34253629783754408</v>
      </c>
      <c r="D7" s="69" t="s">
        <v>5045</v>
      </c>
      <c r="E7" s="70">
        <v>0.92961316904556812</v>
      </c>
      <c r="F7" s="69" t="s">
        <v>5045</v>
      </c>
      <c r="G7" s="70">
        <v>1.4430238894843725E-2</v>
      </c>
    </row>
    <row r="8" spans="2:7" ht="18" customHeight="1" x14ac:dyDescent="0.2">
      <c r="B8" s="27" t="s">
        <v>5046</v>
      </c>
      <c r="C8" s="27">
        <v>15.17</v>
      </c>
      <c r="D8" s="31" t="s">
        <v>5046</v>
      </c>
      <c r="E8" s="28">
        <v>21</v>
      </c>
      <c r="F8" s="31" t="s">
        <v>5046</v>
      </c>
      <c r="G8" s="28">
        <v>0.76</v>
      </c>
    </row>
    <row r="9" spans="2:7" s="67" customFormat="1" ht="18" customHeight="1" x14ac:dyDescent="0.2">
      <c r="B9" s="68" t="s">
        <v>5046</v>
      </c>
      <c r="C9" s="68">
        <v>3.89</v>
      </c>
      <c r="D9" s="69" t="s">
        <v>5046</v>
      </c>
      <c r="E9" s="70">
        <v>37</v>
      </c>
      <c r="F9" s="69" t="s">
        <v>5046</v>
      </c>
      <c r="G9" s="70">
        <v>0.13</v>
      </c>
    </row>
    <row r="10" spans="2:7" ht="18" customHeight="1" x14ac:dyDescent="0.2">
      <c r="B10" s="27" t="s">
        <v>5047</v>
      </c>
      <c r="C10" s="27">
        <v>9.8699999999999992</v>
      </c>
      <c r="D10" s="31" t="s">
        <v>5047</v>
      </c>
      <c r="E10" s="28">
        <v>27</v>
      </c>
      <c r="F10" s="31" t="s">
        <v>5047</v>
      </c>
      <c r="G10" s="28">
        <v>0.18</v>
      </c>
    </row>
    <row r="11" spans="2:7" s="67" customFormat="1" ht="18" customHeight="1" x14ac:dyDescent="0.2">
      <c r="B11" s="64" t="s">
        <v>5047</v>
      </c>
      <c r="C11" s="64">
        <v>1.04</v>
      </c>
      <c r="D11" s="65" t="s">
        <v>5047</v>
      </c>
      <c r="E11" s="66">
        <v>33</v>
      </c>
      <c r="F11" s="65" t="s">
        <v>5047</v>
      </c>
      <c r="G11" s="66">
        <v>0.02</v>
      </c>
    </row>
    <row r="12" spans="2:7" ht="18" customHeight="1" x14ac:dyDescent="0.2">
      <c r="B12" s="29" t="s">
        <v>5048</v>
      </c>
      <c r="C12" s="29">
        <v>14.618961990000001</v>
      </c>
      <c r="D12" s="32" t="s">
        <v>5048</v>
      </c>
      <c r="E12" s="30">
        <v>16.434416679999998</v>
      </c>
      <c r="F12" s="32" t="s">
        <v>5048</v>
      </c>
      <c r="G12" s="30">
        <v>2.7092011970000001</v>
      </c>
    </row>
    <row r="13" spans="2:7" s="67" customFormat="1" ht="18" customHeight="1" x14ac:dyDescent="0.2">
      <c r="B13" s="68" t="s">
        <v>5048</v>
      </c>
      <c r="C13" s="68">
        <v>5.2509820133017895</v>
      </c>
      <c r="D13" s="69" t="s">
        <v>5048</v>
      </c>
      <c r="E13" s="70">
        <v>14.250700030342083</v>
      </c>
      <c r="F13" s="69" t="s">
        <v>5048</v>
      </c>
      <c r="G13" s="70">
        <v>0.22121137340139466</v>
      </c>
    </row>
    <row r="14" spans="2:7" ht="18" customHeight="1" x14ac:dyDescent="0.2">
      <c r="B14" s="27" t="s">
        <v>5049</v>
      </c>
      <c r="C14" s="27">
        <v>213.7140498</v>
      </c>
      <c r="D14" s="31" t="s">
        <v>5049</v>
      </c>
      <c r="E14" s="28">
        <v>270.09005150000002</v>
      </c>
      <c r="F14" s="31" t="s">
        <v>5049</v>
      </c>
      <c r="G14" s="28">
        <v>7.3397711259999996</v>
      </c>
    </row>
    <row r="15" spans="2:7" s="67" customFormat="1" ht="18" customHeight="1" x14ac:dyDescent="0.2">
      <c r="B15" s="68" t="s">
        <v>5049</v>
      </c>
      <c r="C15" s="68">
        <v>27.572812104018919</v>
      </c>
      <c r="D15" s="69" t="s">
        <v>5049</v>
      </c>
      <c r="E15" s="70">
        <v>203.08245135479186</v>
      </c>
      <c r="F15" s="69" t="s">
        <v>5049</v>
      </c>
      <c r="G15" s="70">
        <v>4.8934471722131299E-2</v>
      </c>
    </row>
    <row r="16" spans="2:7" ht="18" customHeight="1" x14ac:dyDescent="0.2">
      <c r="B16" s="27" t="s">
        <v>5050</v>
      </c>
      <c r="C16" s="27">
        <v>4.9415097320000001</v>
      </c>
      <c r="D16" s="31" t="s">
        <v>5050</v>
      </c>
      <c r="E16" s="28">
        <v>-0.70449492000000002</v>
      </c>
      <c r="F16" s="31" t="s">
        <v>5050</v>
      </c>
      <c r="G16" s="28">
        <v>28.495579079999999</v>
      </c>
    </row>
    <row r="17" spans="2:7" s="67" customFormat="1" ht="18" customHeight="1" x14ac:dyDescent="0.2">
      <c r="B17" s="68" t="s">
        <v>5050</v>
      </c>
      <c r="C17" s="68">
        <v>3.2553576886401983</v>
      </c>
      <c r="D17" s="69" t="s">
        <v>5050</v>
      </c>
      <c r="E17" s="70">
        <v>-0.34702616888420312</v>
      </c>
      <c r="F17" s="69" t="s">
        <v>5050</v>
      </c>
      <c r="G17" s="70">
        <v>57.184151149857797</v>
      </c>
    </row>
    <row r="18" spans="2:7" ht="18" customHeight="1" x14ac:dyDescent="0.2">
      <c r="B18" s="27" t="s">
        <v>5051</v>
      </c>
      <c r="C18" s="27">
        <v>1.8360873799999999</v>
      </c>
      <c r="D18" s="31" t="s">
        <v>5051</v>
      </c>
      <c r="E18" s="28">
        <v>0.547467233</v>
      </c>
      <c r="F18" s="31" t="s">
        <v>5051</v>
      </c>
      <c r="G18" s="28">
        <v>4.7556345760000003</v>
      </c>
    </row>
    <row r="19" spans="2:7" s="67" customFormat="1" ht="18" customHeight="1" x14ac:dyDescent="0.2">
      <c r="B19" s="64" t="s">
        <v>5051</v>
      </c>
      <c r="C19" s="64">
        <v>1.5406749851659347</v>
      </c>
      <c r="D19" s="65" t="s">
        <v>5051</v>
      </c>
      <c r="E19" s="66">
        <v>-0.5121436889509926</v>
      </c>
      <c r="F19" s="65" t="s">
        <v>5051</v>
      </c>
      <c r="G19" s="66">
        <v>6.3373955019292243</v>
      </c>
    </row>
    <row r="20" spans="2:7" ht="18" customHeight="1" x14ac:dyDescent="0.2">
      <c r="B20" s="29" t="s">
        <v>5052</v>
      </c>
      <c r="C20" s="29">
        <v>91.82</v>
      </c>
      <c r="D20" s="32" t="s">
        <v>5052</v>
      </c>
      <c r="E20" s="30">
        <v>60</v>
      </c>
      <c r="F20" s="32" t="s">
        <v>5052</v>
      </c>
      <c r="G20" s="30">
        <v>22.89</v>
      </c>
    </row>
    <row r="21" spans="2:7" s="67" customFormat="1" ht="18" customHeight="1" x14ac:dyDescent="0.2">
      <c r="B21" s="64" t="s">
        <v>5052</v>
      </c>
      <c r="C21" s="64">
        <v>33.339999999999996</v>
      </c>
      <c r="D21" s="65" t="s">
        <v>5052</v>
      </c>
      <c r="E21" s="66">
        <v>59</v>
      </c>
      <c r="F21" s="65" t="s">
        <v>5052</v>
      </c>
      <c r="G21" s="66">
        <v>2.46</v>
      </c>
    </row>
    <row r="22" spans="2:7" ht="18" customHeight="1" x14ac:dyDescent="0.2">
      <c r="B22" s="29" t="s">
        <v>5053</v>
      </c>
      <c r="C22" s="29">
        <v>0.25</v>
      </c>
      <c r="D22" s="32" t="s">
        <v>5053</v>
      </c>
      <c r="E22" s="30">
        <v>0</v>
      </c>
      <c r="F22" s="32" t="s">
        <v>5053</v>
      </c>
      <c r="G22" s="30">
        <v>0.02</v>
      </c>
    </row>
    <row r="23" spans="2:7" s="67" customFormat="1" ht="18" customHeight="1" x14ac:dyDescent="0.2">
      <c r="B23" s="64" t="s">
        <v>5053</v>
      </c>
      <c r="C23" s="64">
        <v>0.02</v>
      </c>
      <c r="D23" s="65" t="s">
        <v>5053</v>
      </c>
      <c r="E23" s="66">
        <v>1</v>
      </c>
      <c r="F23" s="65" t="s">
        <v>5053</v>
      </c>
      <c r="G23" s="66">
        <v>0</v>
      </c>
    </row>
    <row r="24" spans="2:7" ht="18" customHeight="1" x14ac:dyDescent="0.2">
      <c r="B24" s="29" t="s">
        <v>5054</v>
      </c>
      <c r="C24" s="29">
        <v>92.07</v>
      </c>
      <c r="D24" s="32" t="s">
        <v>5054</v>
      </c>
      <c r="E24" s="30">
        <v>60</v>
      </c>
      <c r="F24" s="32" t="s">
        <v>5054</v>
      </c>
      <c r="G24" s="30">
        <v>22.91</v>
      </c>
    </row>
    <row r="25" spans="2:7" s="67" customFormat="1" ht="18" customHeight="1" x14ac:dyDescent="0.2">
      <c r="B25" s="64" t="s">
        <v>5054</v>
      </c>
      <c r="C25" s="64">
        <v>33.36</v>
      </c>
      <c r="D25" s="65" t="s">
        <v>5054</v>
      </c>
      <c r="E25" s="66">
        <v>60</v>
      </c>
      <c r="F25" s="65" t="s">
        <v>5054</v>
      </c>
      <c r="G25" s="66">
        <v>2.46</v>
      </c>
    </row>
    <row r="26" spans="2:7" ht="18" customHeight="1" x14ac:dyDescent="0.2">
      <c r="B26" s="29" t="s">
        <v>5055</v>
      </c>
      <c r="C26" s="29">
        <v>4909.2700000000004</v>
      </c>
      <c r="D26" s="32" t="s">
        <v>5055</v>
      </c>
      <c r="E26" s="30">
        <v>6020</v>
      </c>
      <c r="F26" s="32" t="s">
        <v>5055</v>
      </c>
      <c r="G26" s="30">
        <v>414.15</v>
      </c>
    </row>
    <row r="27" spans="2:7" s="67" customFormat="1" ht="18" customHeight="1" x14ac:dyDescent="0.2">
      <c r="B27" s="64" t="s">
        <v>5055</v>
      </c>
      <c r="C27" s="64">
        <v>1331.7199999999989</v>
      </c>
      <c r="D27" s="65" t="s">
        <v>5055</v>
      </c>
      <c r="E27" s="66">
        <v>8606</v>
      </c>
      <c r="F27" s="65" t="s">
        <v>5055</v>
      </c>
      <c r="G27" s="66">
        <v>40.230000000000011</v>
      </c>
    </row>
    <row r="28" spans="2:7" ht="18" customHeight="1" x14ac:dyDescent="0.2">
      <c r="B28" s="29" t="s">
        <v>5056</v>
      </c>
      <c r="C28" s="29">
        <v>265</v>
      </c>
      <c r="D28" s="32" t="s">
        <v>5056</v>
      </c>
      <c r="E28" s="30">
        <v>265</v>
      </c>
      <c r="F28" s="32" t="s">
        <v>5056</v>
      </c>
      <c r="G28" s="30">
        <v>265</v>
      </c>
    </row>
    <row r="29" spans="2:7" s="67" customFormat="1" ht="18" customHeight="1" x14ac:dyDescent="0.2">
      <c r="B29" s="64" t="s">
        <v>5056</v>
      </c>
      <c r="C29" s="64">
        <v>235</v>
      </c>
      <c r="D29" s="65" t="s">
        <v>5056</v>
      </c>
      <c r="E29" s="66">
        <v>235</v>
      </c>
      <c r="F29" s="65" t="s">
        <v>5056</v>
      </c>
      <c r="G29" s="66">
        <v>235</v>
      </c>
    </row>
    <row r="32" spans="2:7" ht="29" customHeight="1" x14ac:dyDescent="0.2">
      <c r="B32" s="79" t="s">
        <v>4</v>
      </c>
      <c r="C32" s="80"/>
      <c r="D32" s="79" t="s">
        <v>5</v>
      </c>
      <c r="E32" s="80"/>
      <c r="F32" s="79" t="s">
        <v>11</v>
      </c>
      <c r="G32" s="80"/>
    </row>
    <row r="33" spans="2:7" x14ac:dyDescent="0.2">
      <c r="B33" s="27" t="s">
        <v>5044</v>
      </c>
      <c r="C33" s="27">
        <v>18.525547169999999</v>
      </c>
      <c r="D33" s="31" t="s">
        <v>5044</v>
      </c>
      <c r="E33" s="28">
        <v>22.716981130000001</v>
      </c>
      <c r="F33" s="31" t="s">
        <v>5044</v>
      </c>
      <c r="G33" s="28">
        <v>1.562830189</v>
      </c>
    </row>
    <row r="34" spans="2:7" x14ac:dyDescent="0.2">
      <c r="B34" s="64" t="s">
        <v>5044</v>
      </c>
      <c r="C34" s="64">
        <v>5.6668936170212723</v>
      </c>
      <c r="D34" s="65" t="s">
        <v>5044</v>
      </c>
      <c r="E34" s="66">
        <v>36.621276595744682</v>
      </c>
      <c r="F34" s="65" t="s">
        <v>5044</v>
      </c>
      <c r="G34" s="66">
        <v>0.17119148936170217</v>
      </c>
    </row>
    <row r="35" spans="2:7" x14ac:dyDescent="0.2">
      <c r="B35" s="29" t="s">
        <v>5045</v>
      </c>
      <c r="C35" s="29">
        <v>0.89803569699999997</v>
      </c>
      <c r="D35" s="32" t="s">
        <v>5045</v>
      </c>
      <c r="E35" s="30">
        <v>1.009558191</v>
      </c>
      <c r="F35" s="32" t="s">
        <v>5045</v>
      </c>
      <c r="G35" s="30">
        <v>0.16642490700000001</v>
      </c>
    </row>
    <row r="36" spans="2:7" x14ac:dyDescent="0.2">
      <c r="B36" s="68" t="s">
        <v>5045</v>
      </c>
      <c r="C36" s="68">
        <v>0.34253629783754408</v>
      </c>
      <c r="D36" s="69" t="s">
        <v>5045</v>
      </c>
      <c r="E36" s="70">
        <v>0.92961316904556812</v>
      </c>
      <c r="F36" s="69" t="s">
        <v>5045</v>
      </c>
      <c r="G36" s="70">
        <v>1.4430238894843725E-2</v>
      </c>
    </row>
    <row r="37" spans="2:7" x14ac:dyDescent="0.2">
      <c r="B37" s="27" t="s">
        <v>5046</v>
      </c>
      <c r="C37" s="27">
        <v>15.17</v>
      </c>
      <c r="D37" s="31" t="s">
        <v>5046</v>
      </c>
      <c r="E37" s="28">
        <v>21</v>
      </c>
      <c r="F37" s="31" t="s">
        <v>5046</v>
      </c>
      <c r="G37" s="28">
        <v>0.76</v>
      </c>
    </row>
    <row r="38" spans="2:7" x14ac:dyDescent="0.2">
      <c r="B38" s="68" t="s">
        <v>5046</v>
      </c>
      <c r="C38" s="68">
        <v>3.89</v>
      </c>
      <c r="D38" s="69" t="s">
        <v>5046</v>
      </c>
      <c r="E38" s="70">
        <v>37</v>
      </c>
      <c r="F38" s="69" t="s">
        <v>5046</v>
      </c>
      <c r="G38" s="70">
        <v>0.13</v>
      </c>
    </row>
    <row r="39" spans="2:7" x14ac:dyDescent="0.2">
      <c r="B39" s="27" t="s">
        <v>5047</v>
      </c>
      <c r="C39" s="27">
        <v>9.8699999999999992</v>
      </c>
      <c r="D39" s="31" t="s">
        <v>5047</v>
      </c>
      <c r="E39" s="28">
        <v>27</v>
      </c>
      <c r="F39" s="31" t="s">
        <v>5047</v>
      </c>
      <c r="G39" s="28">
        <v>0.18</v>
      </c>
    </row>
    <row r="40" spans="2:7" x14ac:dyDescent="0.2">
      <c r="B40" s="64" t="s">
        <v>5047</v>
      </c>
      <c r="C40" s="64">
        <v>1.04</v>
      </c>
      <c r="D40" s="65" t="s">
        <v>5047</v>
      </c>
      <c r="E40" s="66">
        <v>33</v>
      </c>
      <c r="F40" s="65" t="s">
        <v>5047</v>
      </c>
      <c r="G40" s="66">
        <v>0.02</v>
      </c>
    </row>
    <row r="41" spans="2:7" x14ac:dyDescent="0.2">
      <c r="B41" s="29" t="s">
        <v>5048</v>
      </c>
      <c r="C41" s="29">
        <v>14.618961990000001</v>
      </c>
      <c r="D41" s="32" t="s">
        <v>5048</v>
      </c>
      <c r="E41" s="30">
        <v>16.434416679999998</v>
      </c>
      <c r="F41" s="32" t="s">
        <v>5048</v>
      </c>
      <c r="G41" s="30">
        <v>2.7092011970000001</v>
      </c>
    </row>
    <row r="42" spans="2:7" x14ac:dyDescent="0.2">
      <c r="B42" s="68" t="s">
        <v>5048</v>
      </c>
      <c r="C42" s="68">
        <v>5.2509820133017895</v>
      </c>
      <c r="D42" s="69" t="s">
        <v>5048</v>
      </c>
      <c r="E42" s="70">
        <v>14.250700030342083</v>
      </c>
      <c r="F42" s="69" t="s">
        <v>5048</v>
      </c>
      <c r="G42" s="70">
        <v>0.22121137340139466</v>
      </c>
    </row>
    <row r="43" spans="2:7" x14ac:dyDescent="0.2">
      <c r="B43" s="27" t="s">
        <v>5049</v>
      </c>
      <c r="C43" s="27">
        <v>213.7140498</v>
      </c>
      <c r="D43" s="31" t="s">
        <v>5049</v>
      </c>
      <c r="E43" s="28">
        <v>270.09005150000002</v>
      </c>
      <c r="F43" s="31" t="s">
        <v>5049</v>
      </c>
      <c r="G43" s="28">
        <v>7.3397711259999996</v>
      </c>
    </row>
    <row r="44" spans="2:7" x14ac:dyDescent="0.2">
      <c r="B44" s="68" t="s">
        <v>5049</v>
      </c>
      <c r="C44" s="68">
        <v>27.572812104018919</v>
      </c>
      <c r="D44" s="69" t="s">
        <v>5049</v>
      </c>
      <c r="E44" s="70">
        <v>203.08245135479186</v>
      </c>
      <c r="F44" s="69" t="s">
        <v>5049</v>
      </c>
      <c r="G44" s="70">
        <v>4.8934471722131299E-2</v>
      </c>
    </row>
    <row r="45" spans="2:7" x14ac:dyDescent="0.2">
      <c r="B45" s="27" t="s">
        <v>5050</v>
      </c>
      <c r="C45" s="27">
        <v>4.9415097320000001</v>
      </c>
      <c r="D45" s="31" t="s">
        <v>5050</v>
      </c>
      <c r="E45" s="28">
        <v>-0.70449492000000002</v>
      </c>
      <c r="F45" s="31" t="s">
        <v>5050</v>
      </c>
      <c r="G45" s="28">
        <v>28.495579079999999</v>
      </c>
    </row>
    <row r="46" spans="2:7" x14ac:dyDescent="0.2">
      <c r="B46" s="68" t="s">
        <v>5050</v>
      </c>
      <c r="C46" s="68">
        <v>3.2553576886401983</v>
      </c>
      <c r="D46" s="69" t="s">
        <v>5050</v>
      </c>
      <c r="E46" s="70">
        <v>-0.34702616888420312</v>
      </c>
      <c r="F46" s="69" t="s">
        <v>5050</v>
      </c>
      <c r="G46" s="70">
        <v>57.184151149857797</v>
      </c>
    </row>
    <row r="47" spans="2:7" x14ac:dyDescent="0.2">
      <c r="B47" s="27" t="s">
        <v>5051</v>
      </c>
      <c r="C47" s="27">
        <v>1.8360873799999999</v>
      </c>
      <c r="D47" s="31" t="s">
        <v>5051</v>
      </c>
      <c r="E47" s="28">
        <v>0.547467233</v>
      </c>
      <c r="F47" s="31" t="s">
        <v>5051</v>
      </c>
      <c r="G47" s="28">
        <v>4.7556345760000003</v>
      </c>
    </row>
    <row r="48" spans="2:7" x14ac:dyDescent="0.2">
      <c r="B48" s="64" t="s">
        <v>5051</v>
      </c>
      <c r="C48" s="64">
        <v>1.5406749851659347</v>
      </c>
      <c r="D48" s="65" t="s">
        <v>5051</v>
      </c>
      <c r="E48" s="66">
        <v>-0.5121436889509926</v>
      </c>
      <c r="F48" s="65" t="s">
        <v>5051</v>
      </c>
      <c r="G48" s="66">
        <v>6.3373955019292243</v>
      </c>
    </row>
    <row r="49" spans="2:7" x14ac:dyDescent="0.2">
      <c r="B49" s="29" t="s">
        <v>5052</v>
      </c>
      <c r="C49" s="29">
        <v>91.82</v>
      </c>
      <c r="D49" s="32" t="s">
        <v>5052</v>
      </c>
      <c r="E49" s="30">
        <v>60</v>
      </c>
      <c r="F49" s="32" t="s">
        <v>5052</v>
      </c>
      <c r="G49" s="30">
        <v>22.89</v>
      </c>
    </row>
    <row r="50" spans="2:7" x14ac:dyDescent="0.2">
      <c r="B50" s="64" t="s">
        <v>5052</v>
      </c>
      <c r="C50" s="64">
        <v>33.339999999999996</v>
      </c>
      <c r="D50" s="65" t="s">
        <v>5052</v>
      </c>
      <c r="E50" s="66">
        <v>59</v>
      </c>
      <c r="F50" s="65" t="s">
        <v>5052</v>
      </c>
      <c r="G50" s="66">
        <v>2.46</v>
      </c>
    </row>
  </sheetData>
  <mergeCells count="6">
    <mergeCell ref="B3:C3"/>
    <mergeCell ref="D3:E3"/>
    <mergeCell ref="F3:G3"/>
    <mergeCell ref="B32:C32"/>
    <mergeCell ref="D32:E32"/>
    <mergeCell ref="F32:G3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9EDEA-3363-C447-B4F1-D5D91EBDB7C1}">
  <dimension ref="A1:AN5002"/>
  <sheetViews>
    <sheetView zoomScaleNormal="100" workbookViewId="0">
      <selection activeCell="I33" sqref="I33"/>
    </sheetView>
  </sheetViews>
  <sheetFormatPr baseColWidth="10" defaultRowHeight="16" x14ac:dyDescent="0.2"/>
  <cols>
    <col min="1" max="1" width="10.83203125" style="6"/>
    <col min="2" max="2" width="19.83203125" style="1" customWidth="1"/>
    <col min="3" max="3" width="12.5" style="1" customWidth="1"/>
    <col min="4" max="4" width="11.33203125" style="1" customWidth="1"/>
    <col min="5" max="5" width="10.1640625" style="1" customWidth="1"/>
    <col min="6" max="6" width="10" style="1" customWidth="1"/>
    <col min="7" max="7" width="4.6640625" style="1" customWidth="1"/>
    <col min="8" max="8" width="11.83203125" customWidth="1"/>
    <col min="9" max="9" width="12.33203125" customWidth="1"/>
    <col min="10" max="10" width="4.6640625" customWidth="1"/>
    <col min="11" max="11" width="19.83203125" style="1" customWidth="1"/>
    <col min="12" max="12" width="12.5" style="1" customWidth="1"/>
    <col min="13" max="13" width="11.33203125" style="1" customWidth="1"/>
    <col min="14" max="14" width="10.1640625" style="1" customWidth="1"/>
    <col min="15" max="15" width="10" style="1" customWidth="1"/>
    <col min="22" max="22" width="12.1640625" customWidth="1"/>
    <col min="23" max="23" width="31.1640625" customWidth="1"/>
    <col min="24" max="24" width="14.6640625" customWidth="1"/>
    <col min="25" max="25" width="17.33203125" customWidth="1"/>
    <col min="26" max="26" width="13.1640625" customWidth="1"/>
    <col min="28" max="28" width="24.5" customWidth="1"/>
    <col min="38" max="40" width="16.33203125" customWidth="1"/>
  </cols>
  <sheetData>
    <row r="1" spans="1:40" s="4" customFormat="1" ht="56" customHeight="1" x14ac:dyDescent="0.2">
      <c r="A1" s="3" t="s">
        <v>5043</v>
      </c>
      <c r="B1" s="3" t="s">
        <v>5059</v>
      </c>
      <c r="C1" s="3" t="s">
        <v>3</v>
      </c>
      <c r="D1" s="3" t="s">
        <v>4</v>
      </c>
      <c r="E1" s="3" t="s">
        <v>5</v>
      </c>
      <c r="F1" s="3" t="s">
        <v>11</v>
      </c>
      <c r="G1" s="3"/>
      <c r="H1" s="61" t="s">
        <v>3</v>
      </c>
      <c r="I1" s="61" t="s">
        <v>5060</v>
      </c>
      <c r="J1" s="3"/>
      <c r="K1" s="3" t="s">
        <v>5059</v>
      </c>
      <c r="L1" s="3" t="s">
        <v>3</v>
      </c>
      <c r="M1" s="3" t="s">
        <v>4</v>
      </c>
      <c r="N1" s="3" t="s">
        <v>5</v>
      </c>
      <c r="O1" s="3" t="s">
        <v>11</v>
      </c>
      <c r="P1" s="3" t="s">
        <v>5072</v>
      </c>
      <c r="Q1" s="39" t="s">
        <v>5066</v>
      </c>
      <c r="R1" s="39" t="s">
        <v>5075</v>
      </c>
      <c r="S1" s="39" t="s">
        <v>5076</v>
      </c>
      <c r="T1" s="39" t="s">
        <v>5073</v>
      </c>
      <c r="U1" s="39" t="s">
        <v>5074</v>
      </c>
      <c r="V1" s="39" t="s">
        <v>5061</v>
      </c>
      <c r="AL1" s="57" t="s">
        <v>5105</v>
      </c>
      <c r="AM1" s="57" t="s">
        <v>5106</v>
      </c>
      <c r="AN1" s="57" t="s">
        <v>5107</v>
      </c>
    </row>
    <row r="2" spans="1:40" ht="17" x14ac:dyDescent="0.2">
      <c r="A2" s="6">
        <v>1</v>
      </c>
      <c r="B2" s="1">
        <v>1</v>
      </c>
      <c r="C2" s="1" t="s">
        <v>15</v>
      </c>
      <c r="D2" s="1">
        <v>14.73</v>
      </c>
      <c r="E2" s="1">
        <v>29</v>
      </c>
      <c r="F2" s="1">
        <v>0.49</v>
      </c>
      <c r="H2" s="62" t="s">
        <v>15</v>
      </c>
      <c r="I2" s="62">
        <v>1</v>
      </c>
      <c r="J2" s="1"/>
      <c r="K2" s="1">
        <v>1</v>
      </c>
      <c r="L2" s="1">
        <f t="shared" ref="L2:L65" si="0">VLOOKUP(C2,$H$2:$I$4,2,FALSE)</f>
        <v>1</v>
      </c>
      <c r="M2" s="1">
        <v>14.73</v>
      </c>
      <c r="N2" s="1">
        <v>29</v>
      </c>
      <c r="O2" s="1">
        <v>0.49</v>
      </c>
      <c r="P2" s="44">
        <f>$X$2+$X$3*L2+$X$4*M2+$X$5*N2+$X$6*O2</f>
        <v>-0.40098275963310492</v>
      </c>
      <c r="Q2" s="44">
        <f>EXP(P2)</f>
        <v>0.66966160615019887</v>
      </c>
      <c r="R2" s="45">
        <f>Q2/(1+Q2)</f>
        <v>0.40107624424224653</v>
      </c>
      <c r="S2" s="43">
        <f>1-R2</f>
        <v>0.59892375575775347</v>
      </c>
      <c r="T2" s="43">
        <f>IF(K2=1,R2,S2)</f>
        <v>0.40107624424224653</v>
      </c>
      <c r="U2" s="44">
        <f>LN(T2)</f>
        <v>-0.9136037344815392</v>
      </c>
      <c r="V2" s="1">
        <f>SUM(U2:U501)</f>
        <v>-145.85956178011381</v>
      </c>
      <c r="W2" s="34" t="s">
        <v>5067</v>
      </c>
      <c r="X2" s="35">
        <v>2.0808909127662001</v>
      </c>
      <c r="Y2" s="39" t="s">
        <v>5077</v>
      </c>
      <c r="Z2" s="39" t="s">
        <v>5078</v>
      </c>
      <c r="AL2" s="58">
        <f>AVERAGE(L2:L501)</f>
        <v>2.0659999999999998</v>
      </c>
      <c r="AM2">
        <f>AVERAGE(M2:M501)</f>
        <v>12.481980000000013</v>
      </c>
      <c r="AN2">
        <f>AVERAGE(O2:O501)</f>
        <v>0.90875999999999968</v>
      </c>
    </row>
    <row r="3" spans="1:40" ht="16" customHeight="1" x14ac:dyDescent="0.2">
      <c r="A3" s="6">
        <v>2</v>
      </c>
      <c r="B3" s="1">
        <v>1</v>
      </c>
      <c r="C3" s="1" t="s">
        <v>21</v>
      </c>
      <c r="D3" s="1">
        <v>0.7</v>
      </c>
      <c r="E3" s="1">
        <v>19</v>
      </c>
      <c r="F3" s="1">
        <v>0.03</v>
      </c>
      <c r="H3" s="62" t="s">
        <v>21</v>
      </c>
      <c r="I3" s="62">
        <v>2</v>
      </c>
      <c r="J3" s="1"/>
      <c r="K3" s="1">
        <v>1</v>
      </c>
      <c r="L3" s="1">
        <f t="shared" si="0"/>
        <v>2</v>
      </c>
      <c r="M3" s="1">
        <v>0.7</v>
      </c>
      <c r="N3" s="1">
        <v>19</v>
      </c>
      <c r="O3" s="1">
        <v>0.03</v>
      </c>
      <c r="P3" s="44">
        <f t="shared" ref="P3:P66" si="1">$X$2+$X$3*L3+$X$4*M3+$X$5*N3+$X$6*O3</f>
        <v>1.7522964807080834</v>
      </c>
      <c r="Q3" s="44">
        <f t="shared" ref="Q3:Q66" si="2">EXP(P3)</f>
        <v>5.7678331960362481</v>
      </c>
      <c r="R3" s="45">
        <f t="shared" ref="R3:R66" si="3">Q3/(1+Q3)</f>
        <v>0.85224222124953153</v>
      </c>
      <c r="S3" s="43">
        <f t="shared" ref="S3:S66" si="4">1-R3</f>
        <v>0.14775777875046847</v>
      </c>
      <c r="T3" s="43">
        <f t="shared" ref="T3:T66" si="5">IF(K3=1,R3,S3)</f>
        <v>0.85224222124953153</v>
      </c>
      <c r="U3" s="44">
        <f t="shared" ref="U3:U66" si="6">LN(T3)</f>
        <v>-0.15988449531639001</v>
      </c>
      <c r="V3" s="1"/>
      <c r="W3" s="36" t="s">
        <v>5068</v>
      </c>
      <c r="X3" s="37">
        <v>-1.06254248657988</v>
      </c>
      <c r="Y3">
        <f>EXP(X3)</f>
        <v>0.34557606991976952</v>
      </c>
      <c r="Z3" s="46">
        <f>Y3-1</f>
        <v>-0.65442393008023048</v>
      </c>
      <c r="AA3" s="55" t="s">
        <v>5116</v>
      </c>
    </row>
    <row r="4" spans="1:40" ht="16" customHeight="1" x14ac:dyDescent="0.2">
      <c r="A4" s="6">
        <v>3</v>
      </c>
      <c r="B4" s="1">
        <v>0</v>
      </c>
      <c r="C4" s="1" t="s">
        <v>21</v>
      </c>
      <c r="D4" s="1">
        <v>16.32</v>
      </c>
      <c r="E4" s="1">
        <v>10</v>
      </c>
      <c r="F4" s="1">
        <v>1.48</v>
      </c>
      <c r="H4" s="62" t="s">
        <v>31</v>
      </c>
      <c r="I4" s="62">
        <v>3</v>
      </c>
      <c r="J4" s="1"/>
      <c r="K4" s="1">
        <v>0</v>
      </c>
      <c r="L4" s="1">
        <f t="shared" si="0"/>
        <v>2</v>
      </c>
      <c r="M4" s="1">
        <v>16.32</v>
      </c>
      <c r="N4" s="1">
        <v>10</v>
      </c>
      <c r="O4" s="1">
        <v>1.48</v>
      </c>
      <c r="P4" s="44">
        <f t="shared" si="1"/>
        <v>-5.0769342769722305</v>
      </c>
      <c r="Q4" s="44">
        <f t="shared" si="2"/>
        <v>6.2390067935338628E-3</v>
      </c>
      <c r="R4" s="45">
        <f t="shared" si="3"/>
        <v>6.200322936610248E-3</v>
      </c>
      <c r="S4" s="43">
        <f t="shared" si="4"/>
        <v>0.99379967706338979</v>
      </c>
      <c r="T4" s="43">
        <f t="shared" si="5"/>
        <v>0.99379967706338979</v>
      </c>
      <c r="U4" s="44">
        <f t="shared" si="6"/>
        <v>-6.2196247652779721E-3</v>
      </c>
      <c r="V4" s="1"/>
      <c r="W4" s="36" t="s">
        <v>5069</v>
      </c>
      <c r="X4" s="37">
        <v>-0.26610856587094722</v>
      </c>
      <c r="Y4">
        <f t="shared" ref="Y4:Y6" si="7">EXP(X4)</f>
        <v>0.7663559228862864</v>
      </c>
      <c r="Z4" s="46">
        <f t="shared" ref="Z4:Z6" si="8">Y4-1</f>
        <v>-0.2336440771137136</v>
      </c>
      <c r="AA4" s="55" t="s">
        <v>5096</v>
      </c>
    </row>
    <row r="5" spans="1:40" ht="16" customHeight="1" x14ac:dyDescent="0.2">
      <c r="A5" s="6">
        <v>4</v>
      </c>
      <c r="B5" s="1">
        <v>1</v>
      </c>
      <c r="C5" s="1" t="s">
        <v>31</v>
      </c>
      <c r="D5" s="1">
        <v>4.51</v>
      </c>
      <c r="E5" s="1">
        <v>12</v>
      </c>
      <c r="F5" s="1">
        <v>0.35</v>
      </c>
      <c r="H5" s="1"/>
      <c r="K5" s="1">
        <v>1</v>
      </c>
      <c r="L5" s="1">
        <f t="shared" si="0"/>
        <v>3</v>
      </c>
      <c r="M5" s="1">
        <v>4.51</v>
      </c>
      <c r="N5" s="1">
        <v>12</v>
      </c>
      <c r="O5" s="1">
        <v>0.35</v>
      </c>
      <c r="P5" s="44">
        <f t="shared" si="1"/>
        <v>-1.4465301672257267</v>
      </c>
      <c r="Q5" s="44">
        <f t="shared" si="2"/>
        <v>0.23538562148452349</v>
      </c>
      <c r="R5" s="45">
        <f t="shared" si="3"/>
        <v>0.1905361511344677</v>
      </c>
      <c r="S5" s="43">
        <f t="shared" si="4"/>
        <v>0.80946384886553235</v>
      </c>
      <c r="T5" s="43">
        <f t="shared" si="5"/>
        <v>0.1905361511344677</v>
      </c>
      <c r="U5" s="44">
        <f t="shared" si="6"/>
        <v>-1.6579133326846411</v>
      </c>
      <c r="V5" s="1"/>
      <c r="W5" s="36" t="s">
        <v>5070</v>
      </c>
      <c r="X5" s="37">
        <v>0.10622537482816957</v>
      </c>
      <c r="Y5">
        <f>EXP(X5)</f>
        <v>1.1120724814098615</v>
      </c>
      <c r="Z5" s="46">
        <f t="shared" si="8"/>
        <v>0.11207248140986148</v>
      </c>
      <c r="AA5" s="55" t="s">
        <v>5095</v>
      </c>
    </row>
    <row r="6" spans="1:40" x14ac:dyDescent="0.2">
      <c r="A6" s="6">
        <v>5</v>
      </c>
      <c r="B6" s="1">
        <v>1</v>
      </c>
      <c r="C6" s="1" t="s">
        <v>21</v>
      </c>
      <c r="D6" s="1">
        <v>1.89</v>
      </c>
      <c r="E6" s="1">
        <v>13</v>
      </c>
      <c r="F6" s="1">
        <v>0.13</v>
      </c>
      <c r="J6" s="40"/>
      <c r="K6" s="1">
        <v>1</v>
      </c>
      <c r="L6" s="1">
        <f t="shared" si="0"/>
        <v>2</v>
      </c>
      <c r="M6" s="1">
        <v>1.89</v>
      </c>
      <c r="N6" s="1">
        <v>13</v>
      </c>
      <c r="O6" s="1">
        <v>0.13</v>
      </c>
      <c r="P6" s="44">
        <f t="shared" si="1"/>
        <v>0.67988975660625295</v>
      </c>
      <c r="Q6" s="44">
        <f t="shared" si="2"/>
        <v>1.9736601372448299</v>
      </c>
      <c r="R6" s="45">
        <f t="shared" si="3"/>
        <v>0.66371409177696916</v>
      </c>
      <c r="S6" s="43">
        <f t="shared" si="4"/>
        <v>0.33628590822303084</v>
      </c>
      <c r="T6" s="43">
        <f t="shared" si="5"/>
        <v>0.66371409177696916</v>
      </c>
      <c r="U6" s="44">
        <f t="shared" si="6"/>
        <v>-0.40990380690714201</v>
      </c>
      <c r="V6" s="1"/>
      <c r="W6" s="38" t="s">
        <v>5071</v>
      </c>
      <c r="X6" s="19">
        <v>-1.1838528174638565</v>
      </c>
      <c r="Y6">
        <f t="shared" si="7"/>
        <v>0.30609712743851097</v>
      </c>
      <c r="Z6" s="46">
        <f t="shared" si="8"/>
        <v>-0.69390287256148908</v>
      </c>
      <c r="AA6" s="55" t="s">
        <v>5094</v>
      </c>
    </row>
    <row r="7" spans="1:40" x14ac:dyDescent="0.2">
      <c r="A7" s="6">
        <v>6</v>
      </c>
      <c r="B7" s="1">
        <v>0</v>
      </c>
      <c r="C7" s="1" t="s">
        <v>21</v>
      </c>
      <c r="D7" s="1">
        <v>13.8</v>
      </c>
      <c r="E7" s="1">
        <v>26</v>
      </c>
      <c r="F7" s="1">
        <v>0.51</v>
      </c>
      <c r="K7" s="1">
        <v>0</v>
      </c>
      <c r="L7" s="1">
        <f t="shared" si="0"/>
        <v>2</v>
      </c>
      <c r="M7" s="1">
        <v>13.8</v>
      </c>
      <c r="N7" s="1">
        <v>26</v>
      </c>
      <c r="O7" s="1">
        <v>0.51</v>
      </c>
      <c r="P7" s="44">
        <f t="shared" si="1"/>
        <v>-1.5583974607867899</v>
      </c>
      <c r="Q7" s="44">
        <f t="shared" si="2"/>
        <v>0.21047309246774565</v>
      </c>
      <c r="R7" s="45">
        <f t="shared" si="3"/>
        <v>0.17387672124017406</v>
      </c>
      <c r="S7" s="43">
        <f t="shared" si="4"/>
        <v>0.82612327875982594</v>
      </c>
      <c r="T7" s="43">
        <f t="shared" si="5"/>
        <v>0.82612327875982594</v>
      </c>
      <c r="U7" s="44">
        <f t="shared" si="6"/>
        <v>-0.19101126870426602</v>
      </c>
      <c r="V7" s="1"/>
      <c r="W7" s="41"/>
    </row>
    <row r="8" spans="1:40" ht="17" x14ac:dyDescent="0.2">
      <c r="A8" s="6">
        <v>7</v>
      </c>
      <c r="B8" s="1">
        <v>0</v>
      </c>
      <c r="C8" s="1" t="s">
        <v>15</v>
      </c>
      <c r="D8" s="1">
        <v>13.83</v>
      </c>
      <c r="E8" s="1">
        <v>20</v>
      </c>
      <c r="F8" s="1">
        <v>0.66</v>
      </c>
      <c r="K8" s="1">
        <v>0</v>
      </c>
      <c r="L8" s="1">
        <f t="shared" si="0"/>
        <v>1</v>
      </c>
      <c r="M8" s="1">
        <v>13.83</v>
      </c>
      <c r="N8" s="1">
        <v>20</v>
      </c>
      <c r="O8" s="1">
        <v>0.66</v>
      </c>
      <c r="P8" s="44">
        <f t="shared" si="1"/>
        <v>-1.3187684027716338</v>
      </c>
      <c r="Q8" s="44">
        <f t="shared" si="2"/>
        <v>0.26746450774620112</v>
      </c>
      <c r="R8" s="45">
        <f t="shared" si="3"/>
        <v>0.21102327214022359</v>
      </c>
      <c r="S8" s="43">
        <f t="shared" si="4"/>
        <v>0.78897672785977635</v>
      </c>
      <c r="T8" s="43">
        <f t="shared" si="5"/>
        <v>0.78897672785977635</v>
      </c>
      <c r="U8" s="44">
        <f t="shared" si="6"/>
        <v>-0.23701845431299909</v>
      </c>
      <c r="V8" s="1"/>
      <c r="W8" s="33" t="s">
        <v>3</v>
      </c>
      <c r="X8" t="s">
        <v>5062</v>
      </c>
      <c r="AA8" s="55" t="s">
        <v>5090</v>
      </c>
    </row>
    <row r="9" spans="1:40" ht="17" x14ac:dyDescent="0.2">
      <c r="A9" s="6">
        <v>8</v>
      </c>
      <c r="B9" s="1">
        <v>1</v>
      </c>
      <c r="C9" s="1" t="s">
        <v>15</v>
      </c>
      <c r="D9" s="1">
        <v>14.3</v>
      </c>
      <c r="E9" s="1">
        <v>56</v>
      </c>
      <c r="F9" s="1">
        <v>0.25</v>
      </c>
      <c r="K9" s="1">
        <v>1</v>
      </c>
      <c r="L9" s="1">
        <f t="shared" si="0"/>
        <v>1</v>
      </c>
      <c r="M9" s="1">
        <v>14.3</v>
      </c>
      <c r="N9" s="1">
        <v>56</v>
      </c>
      <c r="O9" s="1">
        <v>0.25</v>
      </c>
      <c r="P9" s="44">
        <f t="shared" si="1"/>
        <v>2.8656537202433059</v>
      </c>
      <c r="Q9" s="44">
        <f t="shared" si="2"/>
        <v>17.560529126529836</v>
      </c>
      <c r="R9" s="45">
        <f t="shared" si="3"/>
        <v>0.94612222565516024</v>
      </c>
      <c r="S9" s="43">
        <f t="shared" si="4"/>
        <v>5.3877774344839757E-2</v>
      </c>
      <c r="T9" s="43">
        <f t="shared" si="5"/>
        <v>0.94612222565516024</v>
      </c>
      <c r="U9" s="44">
        <f t="shared" si="6"/>
        <v>-5.5383515680888409E-2</v>
      </c>
      <c r="V9" s="1"/>
      <c r="W9" s="33" t="s">
        <v>4</v>
      </c>
      <c r="X9" t="s">
        <v>5065</v>
      </c>
      <c r="AA9" s="55" t="s">
        <v>5091</v>
      </c>
    </row>
    <row r="10" spans="1:40" ht="17" x14ac:dyDescent="0.2">
      <c r="A10" s="6">
        <v>9</v>
      </c>
      <c r="B10" s="1">
        <v>0</v>
      </c>
      <c r="C10" s="1" t="s">
        <v>15</v>
      </c>
      <c r="D10" s="1">
        <v>9.98</v>
      </c>
      <c r="E10" s="1">
        <v>10</v>
      </c>
      <c r="F10" s="1">
        <v>0.91</v>
      </c>
      <c r="K10" s="1">
        <v>0</v>
      </c>
      <c r="L10" s="1">
        <f t="shared" si="0"/>
        <v>1</v>
      </c>
      <c r="M10" s="1">
        <v>9.98</v>
      </c>
      <c r="N10" s="1">
        <v>10</v>
      </c>
      <c r="O10" s="1">
        <v>0.91</v>
      </c>
      <c r="P10" s="44">
        <f t="shared" si="1"/>
        <v>-1.6524673768161469</v>
      </c>
      <c r="Q10" s="44">
        <f t="shared" si="2"/>
        <v>0.19157663324313365</v>
      </c>
      <c r="R10" s="45">
        <f t="shared" si="3"/>
        <v>0.16077575532990807</v>
      </c>
      <c r="S10" s="43">
        <f t="shared" si="4"/>
        <v>0.83922424467009193</v>
      </c>
      <c r="T10" s="43">
        <f t="shared" si="5"/>
        <v>0.83922424467009193</v>
      </c>
      <c r="U10" s="44">
        <f t="shared" si="6"/>
        <v>-0.17527733210038116</v>
      </c>
      <c r="W10" s="33" t="s">
        <v>5</v>
      </c>
      <c r="X10" t="s">
        <v>5063</v>
      </c>
      <c r="AA10" s="55" t="s">
        <v>5092</v>
      </c>
    </row>
    <row r="11" spans="1:40" ht="17" x14ac:dyDescent="0.2">
      <c r="A11" s="6">
        <v>10</v>
      </c>
      <c r="B11" s="1">
        <v>1</v>
      </c>
      <c r="C11" s="1" t="s">
        <v>31</v>
      </c>
      <c r="D11" s="1">
        <v>2.2200000000000002</v>
      </c>
      <c r="E11" s="1">
        <v>34</v>
      </c>
      <c r="F11" s="1">
        <v>0.06</v>
      </c>
      <c r="K11" s="1">
        <v>1</v>
      </c>
      <c r="L11" s="1">
        <f t="shared" si="0"/>
        <v>3</v>
      </c>
      <c r="M11" s="1">
        <v>2.2200000000000002</v>
      </c>
      <c r="N11" s="1">
        <v>34</v>
      </c>
      <c r="O11" s="1">
        <v>0.06</v>
      </c>
      <c r="P11" s="44">
        <f t="shared" si="1"/>
        <v>1.8431340119029913</v>
      </c>
      <c r="Q11" s="44">
        <f t="shared" si="2"/>
        <v>6.3163026416091617</v>
      </c>
      <c r="R11" s="45">
        <f t="shared" si="3"/>
        <v>0.86331894004591669</v>
      </c>
      <c r="S11" s="43">
        <f t="shared" si="4"/>
        <v>0.13668105995408331</v>
      </c>
      <c r="T11" s="43">
        <f t="shared" si="5"/>
        <v>0.86331894004591669</v>
      </c>
      <c r="U11" s="44">
        <f t="shared" si="6"/>
        <v>-0.14697108485712512</v>
      </c>
      <c r="W11" s="33" t="s">
        <v>11</v>
      </c>
      <c r="X11" t="s">
        <v>5064</v>
      </c>
      <c r="AA11" s="55" t="s">
        <v>5093</v>
      </c>
    </row>
    <row r="12" spans="1:40" x14ac:dyDescent="0.2">
      <c r="A12" s="6">
        <v>11</v>
      </c>
      <c r="B12" s="1">
        <v>0</v>
      </c>
      <c r="C12" s="1" t="s">
        <v>31</v>
      </c>
      <c r="D12" s="1">
        <v>15.42</v>
      </c>
      <c r="E12" s="1">
        <v>36</v>
      </c>
      <c r="F12" s="1">
        <v>0.42</v>
      </c>
      <c r="K12" s="1">
        <v>0</v>
      </c>
      <c r="L12" s="1">
        <f t="shared" si="0"/>
        <v>3</v>
      </c>
      <c r="M12" s="1">
        <v>15.42</v>
      </c>
      <c r="N12" s="1">
        <v>36</v>
      </c>
      <c r="O12" s="1">
        <v>0.42</v>
      </c>
      <c r="P12" s="44">
        <f t="shared" si="1"/>
        <v>-1.8832353222241613</v>
      </c>
      <c r="Q12" s="44">
        <f t="shared" si="2"/>
        <v>0.15209722533995246</v>
      </c>
      <c r="R12" s="45">
        <f t="shared" si="3"/>
        <v>0.13201769954360643</v>
      </c>
      <c r="S12" s="43">
        <f t="shared" si="4"/>
        <v>0.86798230045639357</v>
      </c>
      <c r="T12" s="43">
        <f t="shared" si="5"/>
        <v>0.86798230045639357</v>
      </c>
      <c r="U12" s="44">
        <f t="shared" si="6"/>
        <v>-0.14158395570895987</v>
      </c>
    </row>
    <row r="13" spans="1:40" x14ac:dyDescent="0.2">
      <c r="A13" s="6">
        <v>12</v>
      </c>
      <c r="B13" s="1">
        <v>0</v>
      </c>
      <c r="C13" s="1" t="s">
        <v>21</v>
      </c>
      <c r="D13" s="1">
        <v>22.26</v>
      </c>
      <c r="E13" s="1">
        <v>38</v>
      </c>
      <c r="F13" s="1">
        <v>0.56999999999999995</v>
      </c>
      <c r="K13" s="1">
        <v>0</v>
      </c>
      <c r="L13" s="1">
        <f t="shared" si="0"/>
        <v>2</v>
      </c>
      <c r="M13" s="1">
        <v>22.26</v>
      </c>
      <c r="N13" s="1">
        <v>38</v>
      </c>
      <c r="O13" s="1">
        <v>0.56999999999999995</v>
      </c>
      <c r="P13" s="44">
        <f t="shared" si="1"/>
        <v>-2.6060025991648001</v>
      </c>
      <c r="Q13" s="44">
        <f t="shared" si="2"/>
        <v>7.3829079105419859E-2</v>
      </c>
      <c r="R13" s="45">
        <f t="shared" si="3"/>
        <v>6.8753100974807843E-2</v>
      </c>
      <c r="S13" s="43">
        <f t="shared" si="4"/>
        <v>0.9312468990251922</v>
      </c>
      <c r="T13" s="43">
        <f t="shared" si="5"/>
        <v>0.9312468990251922</v>
      </c>
      <c r="U13" s="44">
        <f t="shared" si="6"/>
        <v>-7.1230839199745807E-2</v>
      </c>
      <c r="W13" s="42" t="s">
        <v>5079</v>
      </c>
    </row>
    <row r="14" spans="1:40" x14ac:dyDescent="0.2">
      <c r="A14" s="6">
        <v>13</v>
      </c>
      <c r="B14" s="1">
        <v>0</v>
      </c>
      <c r="C14" s="1" t="s">
        <v>21</v>
      </c>
      <c r="D14" s="1">
        <v>7.92</v>
      </c>
      <c r="E14" s="1">
        <v>23</v>
      </c>
      <c r="F14" s="1">
        <v>0.33</v>
      </c>
      <c r="K14" s="1">
        <v>0</v>
      </c>
      <c r="L14" s="1">
        <f t="shared" si="0"/>
        <v>2</v>
      </c>
      <c r="M14" s="1">
        <v>7.92</v>
      </c>
      <c r="N14" s="1">
        <v>23</v>
      </c>
      <c r="O14" s="1">
        <v>0.33</v>
      </c>
      <c r="P14" s="44">
        <f t="shared" si="1"/>
        <v>-9.9261710806634484E-2</v>
      </c>
      <c r="Q14" s="44">
        <f t="shared" si="2"/>
        <v>0.90550569638443479</v>
      </c>
      <c r="R14" s="45">
        <f t="shared" si="3"/>
        <v>0.47520492754367999</v>
      </c>
      <c r="S14" s="43">
        <f t="shared" si="4"/>
        <v>0.52479507245631996</v>
      </c>
      <c r="T14" s="43">
        <f t="shared" si="5"/>
        <v>0.52479507245631996</v>
      </c>
      <c r="U14" s="44">
        <f t="shared" si="6"/>
        <v>-0.6447474307707286</v>
      </c>
      <c r="W14" s="47" t="s">
        <v>5062</v>
      </c>
      <c r="X14">
        <v>0</v>
      </c>
    </row>
    <row r="15" spans="1:40" x14ac:dyDescent="0.2">
      <c r="A15" s="6">
        <v>14</v>
      </c>
      <c r="B15" s="1">
        <v>1</v>
      </c>
      <c r="C15" s="1" t="s">
        <v>15</v>
      </c>
      <c r="D15" s="1">
        <v>5.26</v>
      </c>
      <c r="E15" s="1">
        <v>33</v>
      </c>
      <c r="F15" s="1">
        <v>0.15</v>
      </c>
      <c r="K15" s="1">
        <v>1</v>
      </c>
      <c r="L15" s="1">
        <f t="shared" si="0"/>
        <v>1</v>
      </c>
      <c r="M15" s="1">
        <v>5.26</v>
      </c>
      <c r="N15" s="1">
        <v>33</v>
      </c>
      <c r="O15" s="1">
        <v>0.15</v>
      </c>
      <c r="P15" s="44">
        <f t="shared" si="1"/>
        <v>2.9464768164151556</v>
      </c>
      <c r="Q15" s="44">
        <f t="shared" si="2"/>
        <v>19.038758385953965</v>
      </c>
      <c r="R15" s="45">
        <f t="shared" si="3"/>
        <v>0.95009670855151662</v>
      </c>
      <c r="S15" s="43">
        <f t="shared" si="4"/>
        <v>4.9903291448483378E-2</v>
      </c>
      <c r="T15" s="43">
        <f t="shared" si="5"/>
        <v>0.95009670855151662</v>
      </c>
      <c r="U15" s="44">
        <f t="shared" si="6"/>
        <v>-5.1191501093383045E-2</v>
      </c>
      <c r="W15" s="47" t="s">
        <v>5065</v>
      </c>
      <c r="X15">
        <v>10</v>
      </c>
    </row>
    <row r="16" spans="1:40" x14ac:dyDescent="0.2">
      <c r="A16" s="6">
        <v>15</v>
      </c>
      <c r="B16" s="1">
        <v>0</v>
      </c>
      <c r="C16" s="1" t="s">
        <v>15</v>
      </c>
      <c r="D16" s="1">
        <v>10.97</v>
      </c>
      <c r="E16" s="1">
        <v>10</v>
      </c>
      <c r="F16" s="1">
        <v>1</v>
      </c>
      <c r="K16" s="1">
        <v>0</v>
      </c>
      <c r="L16" s="1">
        <f t="shared" si="0"/>
        <v>1</v>
      </c>
      <c r="M16" s="1">
        <v>10.97</v>
      </c>
      <c r="N16" s="1">
        <v>10</v>
      </c>
      <c r="O16" s="1">
        <v>1</v>
      </c>
      <c r="P16" s="44">
        <f t="shared" si="1"/>
        <v>-2.0224616106001316</v>
      </c>
      <c r="Q16" s="44">
        <f t="shared" si="2"/>
        <v>0.13232932056620153</v>
      </c>
      <c r="R16" s="45">
        <f t="shared" si="3"/>
        <v>0.11686469489285375</v>
      </c>
      <c r="S16" s="43">
        <f t="shared" si="4"/>
        <v>0.88313530510714622</v>
      </c>
      <c r="T16" s="43">
        <f t="shared" si="5"/>
        <v>0.88313530510714622</v>
      </c>
      <c r="U16" s="44">
        <f t="shared" si="6"/>
        <v>-0.12427685670029125</v>
      </c>
      <c r="W16" s="47" t="s">
        <v>5063</v>
      </c>
      <c r="X16">
        <v>30</v>
      </c>
    </row>
    <row r="17" spans="1:26" x14ac:dyDescent="0.2">
      <c r="A17" s="6">
        <v>16</v>
      </c>
      <c r="B17" s="1">
        <v>0</v>
      </c>
      <c r="C17" s="1" t="s">
        <v>31</v>
      </c>
      <c r="D17" s="1">
        <v>40.94</v>
      </c>
      <c r="E17" s="1">
        <v>7</v>
      </c>
      <c r="F17" s="1">
        <v>5.12</v>
      </c>
      <c r="K17" s="1">
        <v>0</v>
      </c>
      <c r="L17" s="1">
        <f t="shared" si="0"/>
        <v>3</v>
      </c>
      <c r="M17" s="1">
        <v>40.94</v>
      </c>
      <c r="N17" s="1">
        <v>7</v>
      </c>
      <c r="O17" s="1">
        <v>5.12</v>
      </c>
      <c r="P17" s="44">
        <f t="shared" si="1"/>
        <v>-17.318970035347778</v>
      </c>
      <c r="Q17" s="44">
        <f t="shared" si="2"/>
        <v>3.0093096750028492E-8</v>
      </c>
      <c r="R17" s="45">
        <f t="shared" si="3"/>
        <v>3.0093095844434049E-8</v>
      </c>
      <c r="S17" s="43">
        <f t="shared" si="4"/>
        <v>0.99999996990690421</v>
      </c>
      <c r="T17" s="43">
        <f t="shared" si="5"/>
        <v>0.99999996990690421</v>
      </c>
      <c r="U17" s="44">
        <f t="shared" si="6"/>
        <v>-3.0093096245846192E-8</v>
      </c>
      <c r="W17" s="47" t="s">
        <v>5064</v>
      </c>
      <c r="X17">
        <v>0</v>
      </c>
    </row>
    <row r="18" spans="1:26" x14ac:dyDescent="0.2">
      <c r="A18" s="6">
        <v>17</v>
      </c>
      <c r="B18" s="1">
        <v>1</v>
      </c>
      <c r="C18" s="1" t="s">
        <v>31</v>
      </c>
      <c r="D18" s="1">
        <v>1.25</v>
      </c>
      <c r="E18" s="1">
        <v>13</v>
      </c>
      <c r="F18" s="1">
        <v>0.09</v>
      </c>
      <c r="K18" s="1">
        <v>1</v>
      </c>
      <c r="L18" s="1">
        <f t="shared" si="0"/>
        <v>3</v>
      </c>
      <c r="M18" s="1">
        <v>1.25</v>
      </c>
      <c r="N18" s="1">
        <v>13</v>
      </c>
      <c r="O18" s="1">
        <v>0.09</v>
      </c>
      <c r="P18" s="44">
        <f t="shared" si="1"/>
        <v>-0.16498913511766672</v>
      </c>
      <c r="Q18" s="44">
        <f t="shared" si="2"/>
        <v>0.84790291640328719</v>
      </c>
      <c r="R18" s="45">
        <f t="shared" si="3"/>
        <v>0.45884602966784888</v>
      </c>
      <c r="S18" s="43">
        <f t="shared" si="4"/>
        <v>0.54115397033215107</v>
      </c>
      <c r="T18" s="43">
        <f t="shared" si="5"/>
        <v>0.45884602966784888</v>
      </c>
      <c r="U18" s="44">
        <f t="shared" si="6"/>
        <v>-0.77904057254337278</v>
      </c>
    </row>
    <row r="19" spans="1:26" x14ac:dyDescent="0.2">
      <c r="A19" s="6">
        <v>18</v>
      </c>
      <c r="B19" s="1">
        <v>1</v>
      </c>
      <c r="C19" s="1" t="s">
        <v>21</v>
      </c>
      <c r="D19" s="1">
        <v>8.1199999999999992</v>
      </c>
      <c r="E19" s="1">
        <v>32</v>
      </c>
      <c r="F19" s="1">
        <v>0.25</v>
      </c>
      <c r="K19" s="1">
        <v>1</v>
      </c>
      <c r="L19" s="1">
        <f t="shared" si="0"/>
        <v>2</v>
      </c>
      <c r="M19" s="1">
        <v>8.1199999999999992</v>
      </c>
      <c r="N19" s="1">
        <v>32</v>
      </c>
      <c r="O19" s="1">
        <v>0.25</v>
      </c>
      <c r="P19" s="44">
        <f t="shared" si="1"/>
        <v>0.89825317486981104</v>
      </c>
      <c r="Q19" s="44">
        <f t="shared" si="2"/>
        <v>2.4553103650620409</v>
      </c>
      <c r="R19" s="45">
        <f t="shared" si="3"/>
        <v>0.71059039728778606</v>
      </c>
      <c r="S19" s="43">
        <f t="shared" si="4"/>
        <v>0.28940960271221394</v>
      </c>
      <c r="T19" s="43">
        <f t="shared" si="5"/>
        <v>0.71059039728778606</v>
      </c>
      <c r="U19" s="44">
        <f t="shared" si="6"/>
        <v>-0.34165910901341717</v>
      </c>
      <c r="W19" s="47" t="s">
        <v>5072</v>
      </c>
      <c r="X19">
        <f>X2+X14*X3+X15*X4+X16*X5+X17*X6</f>
        <v>2.6065664989018149</v>
      </c>
    </row>
    <row r="20" spans="1:26" x14ac:dyDescent="0.2">
      <c r="A20" s="6">
        <v>19</v>
      </c>
      <c r="B20" s="1">
        <v>0</v>
      </c>
      <c r="C20" s="1" t="s">
        <v>31</v>
      </c>
      <c r="D20" s="1">
        <v>7.67</v>
      </c>
      <c r="E20" s="1">
        <v>40</v>
      </c>
      <c r="F20" s="1">
        <v>0.19</v>
      </c>
      <c r="K20" s="1">
        <v>0</v>
      </c>
      <c r="L20" s="1">
        <f t="shared" si="0"/>
        <v>3</v>
      </c>
      <c r="M20" s="1">
        <v>7.67</v>
      </c>
      <c r="N20" s="1">
        <v>40</v>
      </c>
      <c r="O20" s="1">
        <v>0.19</v>
      </c>
      <c r="P20" s="44">
        <f t="shared" si="1"/>
        <v>0.87629371060504546</v>
      </c>
      <c r="Q20" s="44">
        <f t="shared" si="2"/>
        <v>2.4019807527244179</v>
      </c>
      <c r="R20" s="45">
        <f t="shared" si="3"/>
        <v>0.70605359856925498</v>
      </c>
      <c r="S20" s="43">
        <f t="shared" si="4"/>
        <v>0.29394640143074502</v>
      </c>
      <c r="T20" s="43">
        <f t="shared" si="5"/>
        <v>0.29394640143074502</v>
      </c>
      <c r="U20" s="44">
        <f t="shared" si="6"/>
        <v>-1.22435783632228</v>
      </c>
      <c r="W20" s="47" t="s">
        <v>5066</v>
      </c>
      <c r="X20">
        <f>EXP(X19)</f>
        <v>13.552438563261294</v>
      </c>
    </row>
    <row r="21" spans="1:26" x14ac:dyDescent="0.2">
      <c r="A21" s="6">
        <v>20</v>
      </c>
      <c r="B21" s="1">
        <v>0</v>
      </c>
      <c r="C21" s="1" t="s">
        <v>21</v>
      </c>
      <c r="D21" s="1">
        <v>15.53</v>
      </c>
      <c r="E21" s="1">
        <v>27</v>
      </c>
      <c r="F21" s="1">
        <v>0.55000000000000004</v>
      </c>
      <c r="K21" s="1">
        <v>0</v>
      </c>
      <c r="L21" s="1">
        <f t="shared" si="0"/>
        <v>2</v>
      </c>
      <c r="M21" s="1">
        <v>15.53</v>
      </c>
      <c r="N21" s="1">
        <v>27</v>
      </c>
      <c r="O21" s="1">
        <v>0.55000000000000004</v>
      </c>
      <c r="P21" s="44">
        <f t="shared" si="1"/>
        <v>-1.9598940176139126</v>
      </c>
      <c r="Q21" s="44">
        <f t="shared" si="2"/>
        <v>0.14087335022370229</v>
      </c>
      <c r="R21" s="45">
        <f t="shared" si="3"/>
        <v>0.12347851774789889</v>
      </c>
      <c r="S21" s="43">
        <f t="shared" si="4"/>
        <v>0.87652148225210114</v>
      </c>
      <c r="T21" s="43">
        <f t="shared" si="5"/>
        <v>0.87652148225210114</v>
      </c>
      <c r="U21" s="44">
        <f t="shared" si="6"/>
        <v>-0.13179406579158398</v>
      </c>
      <c r="W21" s="47" t="s">
        <v>5080</v>
      </c>
      <c r="X21" s="48">
        <f>X20/(1+X20)</f>
        <v>0.93128299455428909</v>
      </c>
    </row>
    <row r="22" spans="1:26" x14ac:dyDescent="0.2">
      <c r="A22" s="6">
        <v>21</v>
      </c>
      <c r="B22" s="1">
        <v>0</v>
      </c>
      <c r="C22" s="1" t="s">
        <v>15</v>
      </c>
      <c r="D22" s="1">
        <v>31.9</v>
      </c>
      <c r="E22" s="1">
        <v>4</v>
      </c>
      <c r="F22" s="1">
        <v>6.38</v>
      </c>
      <c r="H22" s="1"/>
      <c r="K22" s="1">
        <v>0</v>
      </c>
      <c r="L22" s="1">
        <f t="shared" si="0"/>
        <v>1</v>
      </c>
      <c r="M22" s="1">
        <v>31.9</v>
      </c>
      <c r="N22" s="1">
        <v>4</v>
      </c>
      <c r="O22" s="1">
        <v>6.38</v>
      </c>
      <c r="P22" s="44">
        <f t="shared" si="1"/>
        <v>-14.598594301203622</v>
      </c>
      <c r="Q22" s="44">
        <f t="shared" si="2"/>
        <v>4.5699458222791726E-7</v>
      </c>
      <c r="R22" s="45">
        <f t="shared" si="3"/>
        <v>4.5699437338396453E-7</v>
      </c>
      <c r="S22" s="43">
        <f t="shared" si="4"/>
        <v>0.99999954300562666</v>
      </c>
      <c r="T22" s="43">
        <f t="shared" si="5"/>
        <v>0.99999954300562666</v>
      </c>
      <c r="U22" s="44">
        <f t="shared" si="6"/>
        <v>-4.5699447776541603E-7</v>
      </c>
    </row>
    <row r="23" spans="1:26" x14ac:dyDescent="0.2">
      <c r="A23" s="6">
        <v>22</v>
      </c>
      <c r="B23" s="1">
        <v>1</v>
      </c>
      <c r="C23" s="1" t="s">
        <v>31</v>
      </c>
      <c r="D23" s="1">
        <v>7.97</v>
      </c>
      <c r="E23" s="1">
        <v>57</v>
      </c>
      <c r="F23" s="1">
        <v>0.14000000000000001</v>
      </c>
      <c r="K23" s="1">
        <v>1</v>
      </c>
      <c r="L23" s="1">
        <f t="shared" si="0"/>
        <v>3</v>
      </c>
      <c r="M23" s="1">
        <v>7.97</v>
      </c>
      <c r="N23" s="1">
        <v>57</v>
      </c>
      <c r="O23" s="1">
        <v>0.14000000000000001</v>
      </c>
      <c r="P23" s="44">
        <f t="shared" si="1"/>
        <v>2.6614851537958359</v>
      </c>
      <c r="Q23" s="44">
        <f t="shared" si="2"/>
        <v>14.317537061039328</v>
      </c>
      <c r="R23" s="45">
        <f t="shared" si="3"/>
        <v>0.9347153529960418</v>
      </c>
      <c r="S23" s="43">
        <f t="shared" si="4"/>
        <v>6.5284647003958196E-2</v>
      </c>
      <c r="T23" s="43">
        <f t="shared" si="5"/>
        <v>0.9347153529960418</v>
      </c>
      <c r="U23" s="44">
        <f t="shared" si="6"/>
        <v>-6.7513231341633756E-2</v>
      </c>
      <c r="W23" s="71" t="s">
        <v>5111</v>
      </c>
      <c r="X23" s="73">
        <v>2.0808909127662001</v>
      </c>
      <c r="Y23" s="72" t="s">
        <v>5077</v>
      </c>
      <c r="Z23" s="72" t="s">
        <v>5078</v>
      </c>
    </row>
    <row r="24" spans="1:26" x14ac:dyDescent="0.2">
      <c r="A24" s="6">
        <v>23</v>
      </c>
      <c r="B24" s="1">
        <v>0</v>
      </c>
      <c r="C24" s="1" t="s">
        <v>21</v>
      </c>
      <c r="D24" s="1">
        <v>43.02</v>
      </c>
      <c r="E24" s="1">
        <v>43</v>
      </c>
      <c r="F24" s="1">
        <v>0.98</v>
      </c>
      <c r="K24" s="1">
        <v>0</v>
      </c>
      <c r="L24" s="1">
        <f t="shared" si="0"/>
        <v>2</v>
      </c>
      <c r="M24" s="1">
        <v>43.02</v>
      </c>
      <c r="N24" s="1">
        <v>43</v>
      </c>
      <c r="O24" s="1">
        <v>0.98</v>
      </c>
      <c r="P24" s="44">
        <f t="shared" si="1"/>
        <v>-8.084669207664998</v>
      </c>
      <c r="Q24" s="44">
        <f t="shared" si="2"/>
        <v>3.0822848744525714E-4</v>
      </c>
      <c r="R24" s="45">
        <f t="shared" si="3"/>
        <v>3.0813351191894721E-4</v>
      </c>
      <c r="S24" s="43">
        <f t="shared" si="4"/>
        <v>0.99969186648808106</v>
      </c>
      <c r="T24" s="43">
        <f t="shared" si="5"/>
        <v>0.99969186648808106</v>
      </c>
      <c r="U24" s="44">
        <f t="shared" si="6"/>
        <v>-3.0818099480381953E-4</v>
      </c>
      <c r="W24" s="71" t="s">
        <v>5112</v>
      </c>
      <c r="X24" s="73">
        <v>-1.0625424865798827</v>
      </c>
      <c r="Y24" s="73">
        <v>0.34557606991976858</v>
      </c>
      <c r="Z24" s="74">
        <v>-0.65442393008023148</v>
      </c>
    </row>
    <row r="25" spans="1:26" x14ac:dyDescent="0.2">
      <c r="A25" s="6">
        <v>24</v>
      </c>
      <c r="B25" s="1">
        <v>0</v>
      </c>
      <c r="C25" s="1" t="s">
        <v>21</v>
      </c>
      <c r="D25" s="1">
        <v>34.6</v>
      </c>
      <c r="E25" s="1">
        <v>19</v>
      </c>
      <c r="F25" s="1">
        <v>1.73</v>
      </c>
      <c r="K25" s="1">
        <v>0</v>
      </c>
      <c r="L25" s="1">
        <f t="shared" si="0"/>
        <v>2</v>
      </c>
      <c r="M25" s="1">
        <v>34.6</v>
      </c>
      <c r="N25" s="1">
        <v>19</v>
      </c>
      <c r="O25" s="1">
        <v>1.73</v>
      </c>
      <c r="P25" s="44">
        <f t="shared" si="1"/>
        <v>-9.2813336920055836</v>
      </c>
      <c r="Q25" s="44">
        <f t="shared" si="2"/>
        <v>9.3146811428642762E-5</v>
      </c>
      <c r="R25" s="45">
        <f t="shared" si="3"/>
        <v>9.3138135908260491E-5</v>
      </c>
      <c r="S25" s="43">
        <f t="shared" si="4"/>
        <v>0.99990686186409172</v>
      </c>
      <c r="T25" s="43">
        <f t="shared" si="5"/>
        <v>0.99990686186409172</v>
      </c>
      <c r="U25" s="44">
        <f t="shared" si="6"/>
        <v>-9.3142473533791806E-5</v>
      </c>
      <c r="W25" s="71" t="s">
        <v>5113</v>
      </c>
      <c r="X25" s="73">
        <v>-0.26610856587094722</v>
      </c>
      <c r="Y25" s="73">
        <v>0.7663559228862864</v>
      </c>
      <c r="Z25" s="74">
        <v>-0.2336440771137136</v>
      </c>
    </row>
    <row r="26" spans="1:26" x14ac:dyDescent="0.2">
      <c r="A26" s="6">
        <v>25</v>
      </c>
      <c r="B26" s="1">
        <v>0</v>
      </c>
      <c r="C26" s="1" t="s">
        <v>15</v>
      </c>
      <c r="D26" s="1">
        <v>24.58</v>
      </c>
      <c r="E26" s="1">
        <v>18</v>
      </c>
      <c r="F26" s="1">
        <v>1.29</v>
      </c>
      <c r="K26" s="1">
        <v>0</v>
      </c>
      <c r="L26" s="1">
        <f t="shared" si="0"/>
        <v>1</v>
      </c>
      <c r="M26" s="1">
        <v>24.58</v>
      </c>
      <c r="N26" s="1">
        <v>18</v>
      </c>
      <c r="O26" s="1">
        <v>1.29</v>
      </c>
      <c r="P26" s="44">
        <f t="shared" si="1"/>
        <v>-5.1377135105428842</v>
      </c>
      <c r="Q26" s="44">
        <f t="shared" si="2"/>
        <v>5.8710985828858125E-3</v>
      </c>
      <c r="R26" s="45">
        <f t="shared" si="3"/>
        <v>5.8368299786695005E-3</v>
      </c>
      <c r="S26" s="43">
        <f t="shared" si="4"/>
        <v>0.99416317002133048</v>
      </c>
      <c r="T26" s="43">
        <f t="shared" si="5"/>
        <v>0.99416317002133048</v>
      </c>
      <c r="U26" s="44">
        <f t="shared" si="6"/>
        <v>-5.8539308464759885E-3</v>
      </c>
      <c r="W26" s="71" t="s">
        <v>5114</v>
      </c>
      <c r="X26" s="73">
        <v>0.10622537482816957</v>
      </c>
      <c r="Y26" s="73">
        <v>1.1120724814098615</v>
      </c>
      <c r="Z26" s="74">
        <v>0.11207248140986148</v>
      </c>
    </row>
    <row r="27" spans="1:26" x14ac:dyDescent="0.2">
      <c r="A27" s="6">
        <v>26</v>
      </c>
      <c r="B27" s="1">
        <v>0</v>
      </c>
      <c r="C27" s="1" t="s">
        <v>21</v>
      </c>
      <c r="D27" s="1">
        <v>7.39</v>
      </c>
      <c r="E27" s="1">
        <v>6</v>
      </c>
      <c r="F27" s="1">
        <v>1.06</v>
      </c>
      <c r="K27" s="1">
        <v>0</v>
      </c>
      <c r="L27" s="1">
        <f t="shared" si="0"/>
        <v>2</v>
      </c>
      <c r="M27" s="1">
        <v>7.39</v>
      </c>
      <c r="N27" s="1">
        <v>6</v>
      </c>
      <c r="O27" s="1">
        <v>1.06</v>
      </c>
      <c r="P27" s="44">
        <f t="shared" si="1"/>
        <v>-2.6282680997225305</v>
      </c>
      <c r="Q27" s="44">
        <f t="shared" si="2"/>
        <v>7.2203403108850983E-2</v>
      </c>
      <c r="R27" s="45">
        <f t="shared" si="3"/>
        <v>6.7341143387063873E-2</v>
      </c>
      <c r="S27" s="43">
        <f t="shared" si="4"/>
        <v>0.93265885661293613</v>
      </c>
      <c r="T27" s="43">
        <f t="shared" si="5"/>
        <v>0.93265885661293613</v>
      </c>
      <c r="U27" s="44">
        <f t="shared" si="6"/>
        <v>-6.9715786355947149E-2</v>
      </c>
      <c r="W27" s="71" t="s">
        <v>5115</v>
      </c>
      <c r="X27" s="73">
        <v>-1.1838528174638565</v>
      </c>
      <c r="Y27" s="73">
        <v>0.30609712743851097</v>
      </c>
      <c r="Z27" s="74">
        <v>-0.69390287256148908</v>
      </c>
    </row>
    <row r="28" spans="1:26" x14ac:dyDescent="0.2">
      <c r="A28" s="6">
        <v>27</v>
      </c>
      <c r="B28" s="1">
        <v>0</v>
      </c>
      <c r="C28" s="1" t="s">
        <v>31</v>
      </c>
      <c r="D28" s="1">
        <v>6.92</v>
      </c>
      <c r="E28" s="1">
        <v>13</v>
      </c>
      <c r="F28" s="1">
        <v>0.49</v>
      </c>
      <c r="K28" s="1">
        <v>0</v>
      </c>
      <c r="L28" s="1">
        <f t="shared" si="0"/>
        <v>3</v>
      </c>
      <c r="M28" s="1">
        <v>6.92</v>
      </c>
      <c r="N28" s="1">
        <v>13</v>
      </c>
      <c r="O28" s="1">
        <v>0.49</v>
      </c>
      <c r="P28" s="44">
        <f t="shared" si="1"/>
        <v>-2.1473658305914802</v>
      </c>
      <c r="Q28" s="44">
        <f t="shared" si="2"/>
        <v>0.1167914012665266</v>
      </c>
      <c r="R28" s="45">
        <f t="shared" si="3"/>
        <v>0.10457763297073765</v>
      </c>
      <c r="S28" s="43">
        <f t="shared" si="4"/>
        <v>0.89542236702926237</v>
      </c>
      <c r="T28" s="43">
        <f t="shared" si="5"/>
        <v>0.89542236702926237</v>
      </c>
      <c r="U28" s="44">
        <f t="shared" si="6"/>
        <v>-0.11045975355733174</v>
      </c>
    </row>
    <row r="29" spans="1:26" x14ac:dyDescent="0.2">
      <c r="A29" s="6">
        <v>28</v>
      </c>
      <c r="B29" s="1">
        <v>1</v>
      </c>
      <c r="C29" s="1" t="s">
        <v>31</v>
      </c>
      <c r="D29" s="1">
        <v>1.37</v>
      </c>
      <c r="E29" s="1">
        <v>55</v>
      </c>
      <c r="F29" s="1">
        <v>0.02</v>
      </c>
      <c r="K29" s="1">
        <v>1</v>
      </c>
      <c r="L29" s="1">
        <f t="shared" si="0"/>
        <v>3</v>
      </c>
      <c r="M29" s="1">
        <v>1.37</v>
      </c>
      <c r="N29" s="1">
        <v>55</v>
      </c>
      <c r="O29" s="1">
        <v>0.02</v>
      </c>
      <c r="P29" s="44">
        <f t="shared" si="1"/>
        <v>4.3474132769834117</v>
      </c>
      <c r="Q29" s="44">
        <f t="shared" si="2"/>
        <v>77.278306588030517</v>
      </c>
      <c r="R29" s="45">
        <f t="shared" si="3"/>
        <v>0.98722506855874026</v>
      </c>
      <c r="S29" s="43">
        <f t="shared" si="4"/>
        <v>1.277493144125974E-2</v>
      </c>
      <c r="T29" s="43">
        <f t="shared" si="5"/>
        <v>0.98722506855874026</v>
      </c>
      <c r="U29" s="44">
        <f t="shared" si="6"/>
        <v>-1.2857232556646574E-2</v>
      </c>
    </row>
    <row r="30" spans="1:26" x14ac:dyDescent="0.2">
      <c r="A30" s="6">
        <v>29</v>
      </c>
      <c r="B30" s="1">
        <v>1</v>
      </c>
      <c r="C30" s="1" t="s">
        <v>15</v>
      </c>
      <c r="D30" s="1">
        <v>24.56</v>
      </c>
      <c r="E30" s="1">
        <v>53</v>
      </c>
      <c r="F30" s="1">
        <v>0.45</v>
      </c>
      <c r="K30" s="1">
        <v>1</v>
      </c>
      <c r="L30" s="1">
        <f t="shared" si="0"/>
        <v>1</v>
      </c>
      <c r="M30" s="1">
        <v>24.56</v>
      </c>
      <c r="N30" s="1">
        <v>53</v>
      </c>
      <c r="O30" s="1">
        <v>0.45</v>
      </c>
      <c r="P30" s="44">
        <f t="shared" si="1"/>
        <v>-0.42006685356989093</v>
      </c>
      <c r="Q30" s="44">
        <f t="shared" si="2"/>
        <v>0.6570028953578364</v>
      </c>
      <c r="R30" s="45">
        <f t="shared" si="3"/>
        <v>0.39650075277385316</v>
      </c>
      <c r="S30" s="43">
        <f t="shared" si="4"/>
        <v>0.6034992472261469</v>
      </c>
      <c r="T30" s="43">
        <f t="shared" si="5"/>
        <v>0.39650075277385316</v>
      </c>
      <c r="U30" s="44">
        <f t="shared" si="6"/>
        <v>-0.92507733936211822</v>
      </c>
    </row>
    <row r="31" spans="1:26" x14ac:dyDescent="0.2">
      <c r="A31" s="6">
        <v>30</v>
      </c>
      <c r="B31" s="1">
        <v>1</v>
      </c>
      <c r="C31" s="1" t="s">
        <v>21</v>
      </c>
      <c r="D31" s="1">
        <v>15.87</v>
      </c>
      <c r="E31" s="1">
        <v>52</v>
      </c>
      <c r="F31" s="1">
        <v>0.3</v>
      </c>
      <c r="K31" s="1">
        <v>1</v>
      </c>
      <c r="L31" s="1">
        <f t="shared" si="0"/>
        <v>2</v>
      </c>
      <c r="M31" s="1">
        <v>15.87</v>
      </c>
      <c r="N31" s="1">
        <v>52</v>
      </c>
      <c r="O31" s="1">
        <v>0.3</v>
      </c>
      <c r="P31" s="44">
        <f t="shared" si="1"/>
        <v>0.90122664506016892</v>
      </c>
      <c r="Q31" s="44">
        <f t="shared" si="2"/>
        <v>2.4626220223509421</v>
      </c>
      <c r="R31" s="45">
        <f t="shared" si="3"/>
        <v>0.7112015133199403</v>
      </c>
      <c r="S31" s="43">
        <f t="shared" si="4"/>
        <v>0.2887984866800597</v>
      </c>
      <c r="T31" s="43">
        <f t="shared" si="5"/>
        <v>0.7112015133199403</v>
      </c>
      <c r="U31" s="44">
        <f t="shared" si="6"/>
        <v>-0.34079946694452007</v>
      </c>
    </row>
    <row r="32" spans="1:26" x14ac:dyDescent="0.2">
      <c r="A32" s="6">
        <v>31</v>
      </c>
      <c r="B32" s="1">
        <v>0</v>
      </c>
      <c r="C32" s="1" t="s">
        <v>21</v>
      </c>
      <c r="D32" s="1">
        <v>7.62</v>
      </c>
      <c r="E32" s="1">
        <v>27</v>
      </c>
      <c r="F32" s="1">
        <v>0.27</v>
      </c>
      <c r="K32" s="1">
        <v>0</v>
      </c>
      <c r="L32" s="1">
        <f t="shared" si="0"/>
        <v>2</v>
      </c>
      <c r="M32" s="1">
        <v>7.62</v>
      </c>
      <c r="N32" s="1">
        <v>27</v>
      </c>
      <c r="O32" s="1">
        <v>0.27</v>
      </c>
      <c r="P32" s="44">
        <f t="shared" si="1"/>
        <v>0.47650352731515949</v>
      </c>
      <c r="Q32" s="44">
        <f t="shared" si="2"/>
        <v>1.6104337092000482</v>
      </c>
      <c r="R32" s="45">
        <f t="shared" si="3"/>
        <v>0.61692189444395273</v>
      </c>
      <c r="S32" s="43">
        <f t="shared" si="4"/>
        <v>0.38307810555604727</v>
      </c>
      <c r="T32" s="43">
        <f t="shared" si="5"/>
        <v>0.38307810555604727</v>
      </c>
      <c r="U32" s="44">
        <f t="shared" si="6"/>
        <v>-0.95951637963684488</v>
      </c>
    </row>
    <row r="33" spans="1:21" x14ac:dyDescent="0.2">
      <c r="A33" s="6">
        <v>32</v>
      </c>
      <c r="B33" s="1">
        <v>1</v>
      </c>
      <c r="C33" s="1" t="s">
        <v>21</v>
      </c>
      <c r="D33" s="1">
        <v>3.05</v>
      </c>
      <c r="E33" s="1">
        <v>29</v>
      </c>
      <c r="F33" s="1">
        <v>0.1</v>
      </c>
      <c r="K33" s="1">
        <v>1</v>
      </c>
      <c r="L33" s="1">
        <f t="shared" si="0"/>
        <v>2</v>
      </c>
      <c r="M33" s="1">
        <v>3.05</v>
      </c>
      <c r="N33" s="1">
        <v>29</v>
      </c>
      <c r="O33" s="1">
        <v>0.1</v>
      </c>
      <c r="P33" s="44">
        <f t="shared" si="1"/>
        <v>2.1063254019705826</v>
      </c>
      <c r="Q33" s="44">
        <f t="shared" si="2"/>
        <v>8.2179879319528197</v>
      </c>
      <c r="R33" s="45">
        <f t="shared" si="3"/>
        <v>0.89151645593572049</v>
      </c>
      <c r="S33" s="43">
        <f t="shared" si="4"/>
        <v>0.10848354406427951</v>
      </c>
      <c r="T33" s="43">
        <f t="shared" si="5"/>
        <v>0.89151645593572049</v>
      </c>
      <c r="U33" s="44">
        <f t="shared" si="6"/>
        <v>-0.11483138314406285</v>
      </c>
    </row>
    <row r="34" spans="1:21" x14ac:dyDescent="0.2">
      <c r="A34" s="6">
        <v>33</v>
      </c>
      <c r="B34" s="1">
        <v>1</v>
      </c>
      <c r="C34" s="1" t="s">
        <v>31</v>
      </c>
      <c r="D34" s="1">
        <v>13.31</v>
      </c>
      <c r="E34" s="1">
        <v>34</v>
      </c>
      <c r="F34" s="1">
        <v>0.38</v>
      </c>
      <c r="K34" s="1">
        <v>1</v>
      </c>
      <c r="L34" s="1">
        <f t="shared" si="0"/>
        <v>3</v>
      </c>
      <c r="M34" s="1">
        <v>13.31</v>
      </c>
      <c r="N34" s="1">
        <v>34</v>
      </c>
      <c r="O34" s="1">
        <v>0.38</v>
      </c>
      <c r="P34" s="44">
        <f t="shared" si="1"/>
        <v>-1.4868428851942479</v>
      </c>
      <c r="Q34" s="44">
        <f t="shared" si="2"/>
        <v>0.22608530725675927</v>
      </c>
      <c r="R34" s="45">
        <f t="shared" si="3"/>
        <v>0.18439606601485345</v>
      </c>
      <c r="S34" s="43">
        <f t="shared" si="4"/>
        <v>0.81560393398514652</v>
      </c>
      <c r="T34" s="43">
        <f t="shared" si="5"/>
        <v>0.18439606601485345</v>
      </c>
      <c r="U34" s="44">
        <f t="shared" si="6"/>
        <v>-1.690669302063065</v>
      </c>
    </row>
    <row r="35" spans="1:21" x14ac:dyDescent="0.2">
      <c r="A35" s="6">
        <v>34</v>
      </c>
      <c r="B35" s="1">
        <v>0</v>
      </c>
      <c r="C35" s="1" t="s">
        <v>15</v>
      </c>
      <c r="D35" s="1">
        <v>1.56</v>
      </c>
      <c r="E35" s="1">
        <v>0</v>
      </c>
      <c r="F35" s="1">
        <v>1.56</v>
      </c>
      <c r="K35" s="1">
        <v>0</v>
      </c>
      <c r="L35" s="1">
        <f t="shared" si="0"/>
        <v>1</v>
      </c>
      <c r="M35" s="1">
        <v>1.56</v>
      </c>
      <c r="N35" s="1">
        <v>0</v>
      </c>
      <c r="O35" s="1">
        <v>1.56</v>
      </c>
      <c r="P35" s="44">
        <f t="shared" si="1"/>
        <v>-1.2435913318159737</v>
      </c>
      <c r="Q35" s="44">
        <f t="shared" si="2"/>
        <v>0.28834680714832939</v>
      </c>
      <c r="R35" s="45">
        <f t="shared" si="3"/>
        <v>0.22381148115433766</v>
      </c>
      <c r="S35" s="43">
        <f t="shared" si="4"/>
        <v>0.77618851884566231</v>
      </c>
      <c r="T35" s="43">
        <f t="shared" si="5"/>
        <v>0.77618851884566231</v>
      </c>
      <c r="U35" s="44">
        <f t="shared" si="6"/>
        <v>-0.25335985164646824</v>
      </c>
    </row>
    <row r="36" spans="1:21" x14ac:dyDescent="0.2">
      <c r="A36" s="6">
        <v>35</v>
      </c>
      <c r="B36" s="1">
        <v>1</v>
      </c>
      <c r="C36" s="1" t="s">
        <v>31</v>
      </c>
      <c r="D36" s="1">
        <v>0.97</v>
      </c>
      <c r="E36" s="1">
        <v>32</v>
      </c>
      <c r="F36" s="1">
        <v>0.03</v>
      </c>
      <c r="K36" s="1">
        <v>1</v>
      </c>
      <c r="L36" s="1">
        <f t="shared" si="0"/>
        <v>3</v>
      </c>
      <c r="M36" s="1">
        <v>0.97</v>
      </c>
      <c r="N36" s="1">
        <v>32</v>
      </c>
      <c r="O36" s="1">
        <v>0.03</v>
      </c>
      <c r="P36" s="44">
        <f t="shared" si="1"/>
        <v>1.9988345541092518</v>
      </c>
      <c r="Q36" s="44">
        <f t="shared" si="2"/>
        <v>7.3804495700596586</v>
      </c>
      <c r="R36" s="45">
        <f t="shared" si="3"/>
        <v>0.8806746593198721</v>
      </c>
      <c r="S36" s="43">
        <f t="shared" si="4"/>
        <v>0.1193253406801279</v>
      </c>
      <c r="T36" s="43">
        <f t="shared" si="5"/>
        <v>0.8806746593198721</v>
      </c>
      <c r="U36" s="44">
        <f t="shared" si="6"/>
        <v>-0.12706700692421807</v>
      </c>
    </row>
    <row r="37" spans="1:21" x14ac:dyDescent="0.2">
      <c r="A37" s="6">
        <v>36</v>
      </c>
      <c r="B37" s="1">
        <v>0</v>
      </c>
      <c r="C37" s="1" t="s">
        <v>21</v>
      </c>
      <c r="D37" s="1">
        <v>21.58</v>
      </c>
      <c r="E37" s="1">
        <v>48</v>
      </c>
      <c r="F37" s="1">
        <v>0.44</v>
      </c>
      <c r="K37" s="1">
        <v>0</v>
      </c>
      <c r="L37" s="1">
        <f t="shared" si="0"/>
        <v>2</v>
      </c>
      <c r="M37" s="1">
        <v>21.58</v>
      </c>
      <c r="N37" s="1">
        <v>48</v>
      </c>
      <c r="O37" s="1">
        <v>0.44</v>
      </c>
      <c r="P37" s="44">
        <f t="shared" si="1"/>
        <v>-1.2088941598205576</v>
      </c>
      <c r="Q37" s="44">
        <f t="shared" si="2"/>
        <v>0.29852722036022694</v>
      </c>
      <c r="R37" s="45">
        <f t="shared" si="3"/>
        <v>0.2298967751152817</v>
      </c>
      <c r="S37" s="43">
        <f t="shared" si="4"/>
        <v>0.77010322488471827</v>
      </c>
      <c r="T37" s="43">
        <f t="shared" si="5"/>
        <v>0.77010322488471827</v>
      </c>
      <c r="U37" s="44">
        <f t="shared" si="6"/>
        <v>-0.26123071482757543</v>
      </c>
    </row>
    <row r="38" spans="1:21" x14ac:dyDescent="0.2">
      <c r="A38" s="6">
        <v>37</v>
      </c>
      <c r="B38" s="1">
        <v>0</v>
      </c>
      <c r="C38" s="1" t="s">
        <v>21</v>
      </c>
      <c r="D38" s="1">
        <v>22.59</v>
      </c>
      <c r="E38" s="1">
        <v>16</v>
      </c>
      <c r="F38" s="1">
        <v>1.33</v>
      </c>
      <c r="K38" s="1">
        <v>0</v>
      </c>
      <c r="L38" s="1">
        <f t="shared" si="0"/>
        <v>2</v>
      </c>
      <c r="M38" s="1">
        <v>22.59</v>
      </c>
      <c r="N38" s="1">
        <v>16</v>
      </c>
      <c r="O38" s="1">
        <v>1.33</v>
      </c>
      <c r="P38" s="44">
        <f t="shared" si="1"/>
        <v>-5.9305048133944736</v>
      </c>
      <c r="Q38" s="44">
        <f t="shared" si="2"/>
        <v>2.6571402901416795E-3</v>
      </c>
      <c r="R38" s="45">
        <f t="shared" si="3"/>
        <v>2.650098606361867E-3</v>
      </c>
      <c r="S38" s="43">
        <f t="shared" si="4"/>
        <v>0.99734990139363811</v>
      </c>
      <c r="T38" s="43">
        <f t="shared" si="5"/>
        <v>0.99734990139363811</v>
      </c>
      <c r="U38" s="44">
        <f t="shared" si="6"/>
        <v>-2.6536163339313493E-3</v>
      </c>
    </row>
    <row r="39" spans="1:21" x14ac:dyDescent="0.2">
      <c r="A39" s="6">
        <v>38</v>
      </c>
      <c r="B39" s="1">
        <v>1</v>
      </c>
      <c r="C39" s="1" t="s">
        <v>21</v>
      </c>
      <c r="D39" s="1">
        <v>9.69</v>
      </c>
      <c r="E39" s="1">
        <v>35</v>
      </c>
      <c r="F39" s="1">
        <v>0.27</v>
      </c>
      <c r="K39" s="1">
        <v>1</v>
      </c>
      <c r="L39" s="1">
        <f t="shared" si="0"/>
        <v>2</v>
      </c>
      <c r="M39" s="1">
        <v>9.69</v>
      </c>
      <c r="N39" s="1">
        <v>35</v>
      </c>
      <c r="O39" s="1">
        <v>0.27</v>
      </c>
      <c r="P39" s="44">
        <f t="shared" si="1"/>
        <v>0.77546179458765541</v>
      </c>
      <c r="Q39" s="44">
        <f t="shared" si="2"/>
        <v>2.1715947263594022</v>
      </c>
      <c r="R39" s="45">
        <f t="shared" si="3"/>
        <v>0.68470120356522468</v>
      </c>
      <c r="S39" s="43">
        <f t="shared" si="4"/>
        <v>0.31529879643477532</v>
      </c>
      <c r="T39" s="43">
        <f t="shared" si="5"/>
        <v>0.68470120356522468</v>
      </c>
      <c r="U39" s="44">
        <f t="shared" si="6"/>
        <v>-0.37877273505730052</v>
      </c>
    </row>
    <row r="40" spans="1:21" x14ac:dyDescent="0.2">
      <c r="A40" s="6">
        <v>39</v>
      </c>
      <c r="B40" s="1">
        <v>1</v>
      </c>
      <c r="C40" s="1" t="s">
        <v>31</v>
      </c>
      <c r="D40" s="1">
        <v>12.82</v>
      </c>
      <c r="E40" s="1">
        <v>45</v>
      </c>
      <c r="F40" s="1">
        <v>0.28000000000000003</v>
      </c>
      <c r="K40" s="1">
        <v>1</v>
      </c>
      <c r="L40" s="1">
        <f t="shared" si="0"/>
        <v>3</v>
      </c>
      <c r="M40" s="1">
        <v>12.82</v>
      </c>
      <c r="N40" s="1">
        <v>45</v>
      </c>
      <c r="O40" s="1">
        <v>0.28000000000000003</v>
      </c>
      <c r="P40" s="44">
        <f t="shared" si="1"/>
        <v>-6.9585283061232739E-2</v>
      </c>
      <c r="Q40" s="44">
        <f t="shared" si="2"/>
        <v>0.93278057960902194</v>
      </c>
      <c r="R40" s="45">
        <f t="shared" si="3"/>
        <v>0.48261069541464047</v>
      </c>
      <c r="S40" s="43">
        <f t="shared" si="4"/>
        <v>0.51738930458535948</v>
      </c>
      <c r="T40" s="43">
        <f t="shared" si="5"/>
        <v>0.48261069541464047</v>
      </c>
      <c r="U40" s="44">
        <f t="shared" si="6"/>
        <v>-0.72854496396748847</v>
      </c>
    </row>
    <row r="41" spans="1:21" x14ac:dyDescent="0.2">
      <c r="A41" s="6">
        <v>40</v>
      </c>
      <c r="B41" s="1">
        <v>0</v>
      </c>
      <c r="C41" s="1" t="s">
        <v>21</v>
      </c>
      <c r="D41" s="1">
        <v>4.34</v>
      </c>
      <c r="E41" s="1">
        <v>1</v>
      </c>
      <c r="F41" s="1">
        <v>2.17</v>
      </c>
      <c r="K41" s="1">
        <v>0</v>
      </c>
      <c r="L41" s="1">
        <f t="shared" si="0"/>
        <v>2</v>
      </c>
      <c r="M41" s="1">
        <v>4.34</v>
      </c>
      <c r="N41" s="1">
        <v>1</v>
      </c>
      <c r="O41" s="1">
        <v>2.17</v>
      </c>
      <c r="P41" s="44">
        <f t="shared" si="1"/>
        <v>-3.6618404753418696</v>
      </c>
      <c r="Q41" s="44">
        <f t="shared" si="2"/>
        <v>2.5685196226984376E-2</v>
      </c>
      <c r="R41" s="45">
        <f t="shared" si="3"/>
        <v>2.5041987855014568E-2</v>
      </c>
      <c r="S41" s="43">
        <f t="shared" si="4"/>
        <v>0.97495801214498545</v>
      </c>
      <c r="T41" s="43">
        <f t="shared" si="5"/>
        <v>0.97495801214498545</v>
      </c>
      <c r="U41" s="44">
        <f t="shared" si="6"/>
        <v>-2.5360873378272229E-2</v>
      </c>
    </row>
    <row r="42" spans="1:21" x14ac:dyDescent="0.2">
      <c r="A42" s="6">
        <v>41</v>
      </c>
      <c r="B42" s="1">
        <v>0</v>
      </c>
      <c r="C42" s="1" t="s">
        <v>31</v>
      </c>
      <c r="D42" s="1">
        <v>15.95</v>
      </c>
      <c r="E42" s="1">
        <v>15</v>
      </c>
      <c r="F42" s="1">
        <v>1</v>
      </c>
      <c r="K42" s="1">
        <v>0</v>
      </c>
      <c r="L42" s="1">
        <f t="shared" si="0"/>
        <v>3</v>
      </c>
      <c r="M42" s="1">
        <v>15.95</v>
      </c>
      <c r="N42" s="1">
        <v>15</v>
      </c>
      <c r="O42" s="1">
        <v>1</v>
      </c>
      <c r="P42" s="44">
        <f t="shared" si="1"/>
        <v>-4.9416403676563618</v>
      </c>
      <c r="Q42" s="44">
        <f t="shared" si="2"/>
        <v>7.1428718211075277E-3</v>
      </c>
      <c r="R42" s="45">
        <f t="shared" si="3"/>
        <v>7.0922130523466305E-3</v>
      </c>
      <c r="S42" s="43">
        <f t="shared" si="4"/>
        <v>0.99290778694765336</v>
      </c>
      <c r="T42" s="43">
        <f t="shared" si="5"/>
        <v>0.99290778694765336</v>
      </c>
      <c r="U42" s="44">
        <f t="shared" si="6"/>
        <v>-7.1174823430132025E-3</v>
      </c>
    </row>
    <row r="43" spans="1:21" x14ac:dyDescent="0.2">
      <c r="A43" s="6">
        <v>42</v>
      </c>
      <c r="B43" s="1">
        <v>0</v>
      </c>
      <c r="C43" s="1" t="s">
        <v>31</v>
      </c>
      <c r="D43" s="1">
        <v>2.0499999999999998</v>
      </c>
      <c r="E43" s="1">
        <v>14</v>
      </c>
      <c r="F43" s="1">
        <v>0.14000000000000001</v>
      </c>
      <c r="K43" s="1">
        <v>0</v>
      </c>
      <c r="L43" s="1">
        <f t="shared" si="0"/>
        <v>3</v>
      </c>
      <c r="M43" s="1">
        <v>2.0499999999999998</v>
      </c>
      <c r="N43" s="1">
        <v>14</v>
      </c>
      <c r="O43" s="1">
        <v>0.14000000000000001</v>
      </c>
      <c r="P43" s="44">
        <f t="shared" si="1"/>
        <v>-0.33084325385944768</v>
      </c>
      <c r="Q43" s="44">
        <f t="shared" si="2"/>
        <v>0.7183177537523211</v>
      </c>
      <c r="R43" s="45">
        <f t="shared" si="3"/>
        <v>0.41803546066128794</v>
      </c>
      <c r="S43" s="43">
        <f t="shared" si="4"/>
        <v>0.58196453933871206</v>
      </c>
      <c r="T43" s="43">
        <f t="shared" si="5"/>
        <v>0.58196453933871206</v>
      </c>
      <c r="U43" s="44">
        <f t="shared" si="6"/>
        <v>-0.54134576207822949</v>
      </c>
    </row>
    <row r="44" spans="1:21" x14ac:dyDescent="0.2">
      <c r="A44" s="6">
        <v>43</v>
      </c>
      <c r="B44" s="1">
        <v>1</v>
      </c>
      <c r="C44" s="1" t="s">
        <v>31</v>
      </c>
      <c r="D44" s="1">
        <v>3.86</v>
      </c>
      <c r="E44" s="1">
        <v>25</v>
      </c>
      <c r="F44" s="1">
        <v>0.15</v>
      </c>
      <c r="K44" s="1">
        <v>1</v>
      </c>
      <c r="L44" s="1">
        <f t="shared" si="0"/>
        <v>3</v>
      </c>
      <c r="M44" s="1">
        <v>3.86</v>
      </c>
      <c r="N44" s="1">
        <v>25</v>
      </c>
      <c r="O44" s="1">
        <v>0.15</v>
      </c>
      <c r="P44" s="44">
        <f t="shared" si="1"/>
        <v>0.3441408368493647</v>
      </c>
      <c r="Q44" s="44">
        <f t="shared" si="2"/>
        <v>1.4107773109485677</v>
      </c>
      <c r="R44" s="45">
        <f t="shared" si="3"/>
        <v>0.58519602973759099</v>
      </c>
      <c r="S44" s="43">
        <f t="shared" si="4"/>
        <v>0.41480397026240901</v>
      </c>
      <c r="T44" s="43">
        <f t="shared" si="5"/>
        <v>0.58519602973759099</v>
      </c>
      <c r="U44" s="44">
        <f t="shared" si="6"/>
        <v>-0.5358083943130596</v>
      </c>
    </row>
    <row r="45" spans="1:21" x14ac:dyDescent="0.2">
      <c r="A45" s="6">
        <v>44</v>
      </c>
      <c r="B45" s="1">
        <v>1</v>
      </c>
      <c r="C45" s="1" t="s">
        <v>15</v>
      </c>
      <c r="D45" s="1">
        <v>1.68</v>
      </c>
      <c r="E45" s="1">
        <v>10</v>
      </c>
      <c r="F45" s="1">
        <v>0.15</v>
      </c>
      <c r="K45" s="1">
        <v>1</v>
      </c>
      <c r="L45" s="1">
        <f t="shared" si="0"/>
        <v>1</v>
      </c>
      <c r="M45" s="1">
        <v>1.68</v>
      </c>
      <c r="N45" s="1">
        <v>10</v>
      </c>
      <c r="O45" s="1">
        <v>0.15</v>
      </c>
      <c r="P45" s="44">
        <f t="shared" si="1"/>
        <v>1.4559618611852461</v>
      </c>
      <c r="Q45" s="44">
        <f t="shared" si="2"/>
        <v>4.2886065265347657</v>
      </c>
      <c r="R45" s="45">
        <f t="shared" si="3"/>
        <v>0.81091427486944723</v>
      </c>
      <c r="S45" s="43">
        <f t="shared" si="4"/>
        <v>0.18908572513055277</v>
      </c>
      <c r="T45" s="43">
        <f t="shared" si="5"/>
        <v>0.81091427486944723</v>
      </c>
      <c r="U45" s="44">
        <f t="shared" si="6"/>
        <v>-0.20959293345066207</v>
      </c>
    </row>
    <row r="46" spans="1:21" x14ac:dyDescent="0.2">
      <c r="A46" s="6">
        <v>45</v>
      </c>
      <c r="B46" s="1">
        <v>0</v>
      </c>
      <c r="C46" s="1" t="s">
        <v>31</v>
      </c>
      <c r="D46" s="1">
        <v>46.88</v>
      </c>
      <c r="E46" s="1">
        <v>56</v>
      </c>
      <c r="F46" s="1">
        <v>0.82</v>
      </c>
      <c r="K46" s="1">
        <v>0</v>
      </c>
      <c r="L46" s="1">
        <f t="shared" si="0"/>
        <v>3</v>
      </c>
      <c r="M46" s="1">
        <v>46.88</v>
      </c>
      <c r="N46" s="1">
        <v>56</v>
      </c>
      <c r="O46" s="1">
        <v>0.82</v>
      </c>
      <c r="P46" s="44">
        <f t="shared" si="1"/>
        <v>-8.6040444349463137</v>
      </c>
      <c r="Q46" s="44">
        <f t="shared" si="2"/>
        <v>1.8336269348496006E-4</v>
      </c>
      <c r="R46" s="45">
        <f t="shared" si="3"/>
        <v>1.8332907777146576E-4</v>
      </c>
      <c r="S46" s="43">
        <f t="shared" si="4"/>
        <v>0.99981667092222859</v>
      </c>
      <c r="T46" s="43">
        <f t="shared" si="5"/>
        <v>0.99981667092222859</v>
      </c>
      <c r="U46" s="44">
        <f t="shared" si="6"/>
        <v>-1.8334588460094028E-4</v>
      </c>
    </row>
    <row r="47" spans="1:21" x14ac:dyDescent="0.2">
      <c r="A47" s="6">
        <v>46</v>
      </c>
      <c r="B47" s="1">
        <v>1</v>
      </c>
      <c r="C47" s="1" t="s">
        <v>21</v>
      </c>
      <c r="D47" s="1">
        <v>4.22</v>
      </c>
      <c r="E47" s="1">
        <v>50</v>
      </c>
      <c r="F47" s="1">
        <v>0.08</v>
      </c>
      <c r="K47" s="1">
        <v>1</v>
      </c>
      <c r="L47" s="1">
        <f t="shared" si="0"/>
        <v>2</v>
      </c>
      <c r="M47" s="1">
        <v>4.22</v>
      </c>
      <c r="N47" s="1">
        <v>50</v>
      </c>
      <c r="O47" s="1">
        <v>0.08</v>
      </c>
      <c r="P47" s="44">
        <f t="shared" si="1"/>
        <v>4.0493883076424124</v>
      </c>
      <c r="Q47" s="44">
        <f t="shared" si="2"/>
        <v>57.362358195570053</v>
      </c>
      <c r="R47" s="45">
        <f t="shared" si="3"/>
        <v>0.9828656683705439</v>
      </c>
      <c r="S47" s="43">
        <f t="shared" si="4"/>
        <v>1.7134331629456101E-2</v>
      </c>
      <c r="T47" s="43">
        <f t="shared" si="5"/>
        <v>0.9828656683705439</v>
      </c>
      <c r="U47" s="44">
        <f t="shared" si="6"/>
        <v>-1.7282822933465614E-2</v>
      </c>
    </row>
    <row r="48" spans="1:21" x14ac:dyDescent="0.2">
      <c r="A48" s="6">
        <v>47</v>
      </c>
      <c r="B48" s="1">
        <v>0</v>
      </c>
      <c r="C48" s="1" t="s">
        <v>15</v>
      </c>
      <c r="D48" s="1">
        <v>26.88</v>
      </c>
      <c r="E48" s="1">
        <v>44</v>
      </c>
      <c r="F48" s="1">
        <v>0.6</v>
      </c>
      <c r="K48" s="1">
        <v>0</v>
      </c>
      <c r="L48" s="1">
        <f t="shared" si="0"/>
        <v>1</v>
      </c>
      <c r="M48" s="1">
        <v>26.88</v>
      </c>
      <c r="N48" s="1">
        <v>44</v>
      </c>
      <c r="O48" s="1">
        <v>0.6</v>
      </c>
      <c r="P48" s="44">
        <f t="shared" si="1"/>
        <v>-2.1710450224635944</v>
      </c>
      <c r="Q48" s="44">
        <f t="shared" si="2"/>
        <v>0.11405836105969966</v>
      </c>
      <c r="R48" s="45">
        <f t="shared" si="3"/>
        <v>0.10238095691073723</v>
      </c>
      <c r="S48" s="43">
        <f t="shared" si="4"/>
        <v>0.89761904308926277</v>
      </c>
      <c r="T48" s="43">
        <f t="shared" si="5"/>
        <v>0.89761904308926277</v>
      </c>
      <c r="U48" s="44">
        <f t="shared" si="6"/>
        <v>-0.1080095288758479</v>
      </c>
    </row>
    <row r="49" spans="1:21" x14ac:dyDescent="0.2">
      <c r="A49" s="6">
        <v>48</v>
      </c>
      <c r="B49" s="1">
        <v>1</v>
      </c>
      <c r="C49" s="1" t="s">
        <v>21</v>
      </c>
      <c r="D49" s="1">
        <v>2.23</v>
      </c>
      <c r="E49" s="1">
        <v>39</v>
      </c>
      <c r="F49" s="1">
        <v>0.06</v>
      </c>
      <c r="K49" s="1">
        <v>1</v>
      </c>
      <c r="L49" s="1">
        <f t="shared" si="0"/>
        <v>2</v>
      </c>
      <c r="M49" s="1">
        <v>2.23</v>
      </c>
      <c r="N49" s="1">
        <v>39</v>
      </c>
      <c r="O49" s="1">
        <v>0.06</v>
      </c>
      <c r="P49" s="44">
        <f t="shared" si="1"/>
        <v>3.43414228696501</v>
      </c>
      <c r="Q49" s="44">
        <f t="shared" si="2"/>
        <v>31.004807929678968</v>
      </c>
      <c r="R49" s="45">
        <f t="shared" si="3"/>
        <v>0.96875469453848306</v>
      </c>
      <c r="S49" s="43">
        <f t="shared" si="4"/>
        <v>3.1245305461516937E-2</v>
      </c>
      <c r="T49" s="43">
        <f t="shared" si="5"/>
        <v>0.96875469453848306</v>
      </c>
      <c r="U49" s="44">
        <f t="shared" si="6"/>
        <v>-3.1743852351113676E-2</v>
      </c>
    </row>
    <row r="50" spans="1:21" x14ac:dyDescent="0.2">
      <c r="A50" s="6">
        <v>49</v>
      </c>
      <c r="B50" s="1">
        <v>0</v>
      </c>
      <c r="C50" s="1" t="s">
        <v>31</v>
      </c>
      <c r="D50" s="1">
        <v>14.15</v>
      </c>
      <c r="E50" s="1">
        <v>24</v>
      </c>
      <c r="F50" s="1">
        <v>0.56999999999999995</v>
      </c>
      <c r="K50" s="1">
        <v>0</v>
      </c>
      <c r="L50" s="1">
        <f t="shared" si="0"/>
        <v>3</v>
      </c>
      <c r="M50" s="1">
        <v>14.15</v>
      </c>
      <c r="N50" s="1">
        <v>24</v>
      </c>
      <c r="O50" s="1">
        <v>0.56999999999999995</v>
      </c>
      <c r="P50" s="44">
        <f t="shared" si="1"/>
        <v>-2.9975598641256713</v>
      </c>
      <c r="Q50" s="44">
        <f t="shared" si="2"/>
        <v>4.9908703922752394E-2</v>
      </c>
      <c r="R50" s="45">
        <f t="shared" si="3"/>
        <v>4.7536232185026686E-2</v>
      </c>
      <c r="S50" s="43">
        <f t="shared" si="4"/>
        <v>0.95246376781497333</v>
      </c>
      <c r="T50" s="43">
        <f t="shared" si="5"/>
        <v>0.95246376781497333</v>
      </c>
      <c r="U50" s="44">
        <f t="shared" si="6"/>
        <v>-4.8703211744181713E-2</v>
      </c>
    </row>
    <row r="51" spans="1:21" x14ac:dyDescent="0.2">
      <c r="A51" s="6">
        <v>50</v>
      </c>
      <c r="B51" s="1">
        <v>0</v>
      </c>
      <c r="C51" s="1" t="s">
        <v>15</v>
      </c>
      <c r="D51" s="1">
        <v>49.49</v>
      </c>
      <c r="E51" s="1">
        <v>39</v>
      </c>
      <c r="F51" s="1">
        <v>1.24</v>
      </c>
      <c r="K51" s="1">
        <v>0</v>
      </c>
      <c r="L51" s="1">
        <f t="shared" si="0"/>
        <v>1</v>
      </c>
      <c r="M51" s="1">
        <v>49.49</v>
      </c>
      <c r="N51" s="1">
        <v>39</v>
      </c>
      <c r="O51" s="1">
        <v>1.24</v>
      </c>
      <c r="P51" s="44">
        <f t="shared" si="1"/>
        <v>-9.4765523741234272</v>
      </c>
      <c r="Q51" s="44">
        <f t="shared" si="2"/>
        <v>7.6627665798280857E-5</v>
      </c>
      <c r="R51" s="45">
        <f t="shared" si="3"/>
        <v>7.6621794449022962E-5</v>
      </c>
      <c r="S51" s="43">
        <f t="shared" si="4"/>
        <v>0.99992337820555099</v>
      </c>
      <c r="T51" s="43">
        <f t="shared" si="5"/>
        <v>0.99992337820555099</v>
      </c>
      <c r="U51" s="44">
        <f t="shared" si="6"/>
        <v>-7.6624730048652719E-5</v>
      </c>
    </row>
    <row r="52" spans="1:21" x14ac:dyDescent="0.2">
      <c r="A52" s="6">
        <v>51</v>
      </c>
      <c r="B52" s="1">
        <v>0</v>
      </c>
      <c r="C52" s="1" t="s">
        <v>31</v>
      </c>
      <c r="D52" s="1">
        <v>8.7899999999999991</v>
      </c>
      <c r="E52" s="1">
        <v>21</v>
      </c>
      <c r="F52" s="1">
        <v>0.4</v>
      </c>
      <c r="K52" s="1">
        <v>0</v>
      </c>
      <c r="L52" s="1">
        <f t="shared" si="0"/>
        <v>3</v>
      </c>
      <c r="M52" s="1">
        <v>8.7899999999999991</v>
      </c>
      <c r="N52" s="1">
        <v>21</v>
      </c>
      <c r="O52" s="1">
        <v>0.4</v>
      </c>
      <c r="P52" s="44">
        <f t="shared" si="1"/>
        <v>-1.6886390965730476</v>
      </c>
      <c r="Q52" s="44">
        <f t="shared" si="2"/>
        <v>0.18477080819351302</v>
      </c>
      <c r="R52" s="45">
        <f t="shared" si="3"/>
        <v>0.15595489601507273</v>
      </c>
      <c r="S52" s="43">
        <f t="shared" si="4"/>
        <v>0.84404510398492727</v>
      </c>
      <c r="T52" s="43">
        <f t="shared" si="5"/>
        <v>0.84404510398492727</v>
      </c>
      <c r="U52" s="44">
        <f t="shared" si="6"/>
        <v>-0.16954934507365027</v>
      </c>
    </row>
    <row r="53" spans="1:21" x14ac:dyDescent="0.2">
      <c r="A53" s="6">
        <v>52</v>
      </c>
      <c r="B53" s="1">
        <v>0</v>
      </c>
      <c r="C53" s="1" t="s">
        <v>21</v>
      </c>
      <c r="D53" s="1">
        <v>14.57</v>
      </c>
      <c r="E53" s="1">
        <v>22</v>
      </c>
      <c r="F53" s="1">
        <v>0.63</v>
      </c>
      <c r="K53" s="1">
        <v>0</v>
      </c>
      <c r="L53" s="1">
        <f t="shared" si="0"/>
        <v>2</v>
      </c>
      <c r="M53" s="1">
        <v>14.57</v>
      </c>
      <c r="N53" s="1">
        <v>22</v>
      </c>
      <c r="O53" s="1">
        <v>0.63</v>
      </c>
      <c r="P53" s="44">
        <f t="shared" si="1"/>
        <v>-2.3302648939157602</v>
      </c>
      <c r="Q53" s="44">
        <f t="shared" si="2"/>
        <v>9.7269977451360276E-2</v>
      </c>
      <c r="R53" s="45">
        <f t="shared" si="3"/>
        <v>8.8647260428368041E-2</v>
      </c>
      <c r="S53" s="43">
        <f t="shared" si="4"/>
        <v>0.91135273957163199</v>
      </c>
      <c r="T53" s="43">
        <f t="shared" si="5"/>
        <v>0.91135273957163199</v>
      </c>
      <c r="U53" s="44">
        <f t="shared" si="6"/>
        <v>-9.2825256256973562E-2</v>
      </c>
    </row>
    <row r="54" spans="1:21" x14ac:dyDescent="0.2">
      <c r="A54" s="6">
        <v>53</v>
      </c>
      <c r="B54" s="1">
        <v>0</v>
      </c>
      <c r="C54" s="1" t="s">
        <v>21</v>
      </c>
      <c r="D54" s="1">
        <v>25.73</v>
      </c>
      <c r="E54" s="1">
        <v>11</v>
      </c>
      <c r="F54" s="1">
        <v>2.14</v>
      </c>
      <c r="K54" s="1">
        <v>0</v>
      </c>
      <c r="L54" s="1">
        <f t="shared" si="0"/>
        <v>2</v>
      </c>
      <c r="M54" s="1">
        <v>25.73</v>
      </c>
      <c r="N54" s="1">
        <v>11</v>
      </c>
      <c r="O54" s="1">
        <v>2.14</v>
      </c>
      <c r="P54" s="44">
        <f t="shared" si="1"/>
        <v>-8.2561333665158188</v>
      </c>
      <c r="Q54" s="44">
        <f t="shared" si="2"/>
        <v>2.5966106681954643E-4</v>
      </c>
      <c r="R54" s="45">
        <f t="shared" si="3"/>
        <v>2.595936604527337E-4</v>
      </c>
      <c r="S54" s="43">
        <f t="shared" si="4"/>
        <v>0.99974040633954731</v>
      </c>
      <c r="T54" s="43">
        <f t="shared" si="5"/>
        <v>0.99974040633954731</v>
      </c>
      <c r="U54" s="44">
        <f t="shared" si="6"/>
        <v>-2.5962736071934514E-4</v>
      </c>
    </row>
    <row r="55" spans="1:21" x14ac:dyDescent="0.2">
      <c r="A55" s="6">
        <v>54</v>
      </c>
      <c r="B55" s="1">
        <v>1</v>
      </c>
      <c r="C55" s="1" t="s">
        <v>21</v>
      </c>
      <c r="D55" s="1">
        <v>3.01</v>
      </c>
      <c r="E55" s="1">
        <v>30</v>
      </c>
      <c r="F55" s="1">
        <v>0.1</v>
      </c>
      <c r="K55" s="1">
        <v>1</v>
      </c>
      <c r="L55" s="1">
        <f t="shared" si="0"/>
        <v>2</v>
      </c>
      <c r="M55" s="1">
        <v>3.01</v>
      </c>
      <c r="N55" s="1">
        <v>30</v>
      </c>
      <c r="O55" s="1">
        <v>0.1</v>
      </c>
      <c r="P55" s="44">
        <f t="shared" si="1"/>
        <v>2.2231951194335902</v>
      </c>
      <c r="Q55" s="44">
        <f t="shared" si="2"/>
        <v>9.2367964356032353</v>
      </c>
      <c r="R55" s="45">
        <f t="shared" si="3"/>
        <v>0.90231318886814693</v>
      </c>
      <c r="S55" s="43">
        <f t="shared" si="4"/>
        <v>9.7686811131853069E-2</v>
      </c>
      <c r="T55" s="43">
        <f t="shared" si="5"/>
        <v>0.90231318886814693</v>
      </c>
      <c r="U55" s="44">
        <f t="shared" si="6"/>
        <v>-0.10279360314497873</v>
      </c>
    </row>
    <row r="56" spans="1:21" x14ac:dyDescent="0.2">
      <c r="A56" s="6">
        <v>55</v>
      </c>
      <c r="B56" s="1">
        <v>1</v>
      </c>
      <c r="C56" s="1" t="s">
        <v>15</v>
      </c>
      <c r="D56" s="1">
        <v>12.05</v>
      </c>
      <c r="E56" s="1">
        <v>33</v>
      </c>
      <c r="F56" s="1">
        <v>0.35</v>
      </c>
      <c r="K56" s="1">
        <v>1</v>
      </c>
      <c r="L56" s="1">
        <f t="shared" si="0"/>
        <v>1</v>
      </c>
      <c r="M56" s="1">
        <v>12.05</v>
      </c>
      <c r="N56" s="1">
        <v>33</v>
      </c>
      <c r="O56" s="1">
        <v>0.35</v>
      </c>
      <c r="P56" s="44">
        <f t="shared" si="1"/>
        <v>0.90282909065865191</v>
      </c>
      <c r="Q56" s="44">
        <f t="shared" si="2"/>
        <v>2.4665714036606219</v>
      </c>
      <c r="R56" s="45">
        <f t="shared" si="3"/>
        <v>0.71153053448025838</v>
      </c>
      <c r="S56" s="43">
        <f t="shared" si="4"/>
        <v>0.28846946551974162</v>
      </c>
      <c r="T56" s="43">
        <f t="shared" si="5"/>
        <v>0.71153053448025838</v>
      </c>
      <c r="U56" s="44">
        <f t="shared" si="6"/>
        <v>-0.34033694672970899</v>
      </c>
    </row>
    <row r="57" spans="1:21" x14ac:dyDescent="0.2">
      <c r="A57" s="6">
        <v>56</v>
      </c>
      <c r="B57" s="1">
        <v>1</v>
      </c>
      <c r="C57" s="1" t="s">
        <v>31</v>
      </c>
      <c r="D57" s="1">
        <v>3.7</v>
      </c>
      <c r="E57" s="1">
        <v>37</v>
      </c>
      <c r="F57" s="1">
        <v>0.1</v>
      </c>
      <c r="K57" s="1">
        <v>1</v>
      </c>
      <c r="L57" s="1">
        <f t="shared" si="0"/>
        <v>3</v>
      </c>
      <c r="M57" s="1">
        <v>3.7</v>
      </c>
      <c r="N57" s="1">
        <v>37</v>
      </c>
      <c r="O57" s="1">
        <v>0.1</v>
      </c>
      <c r="P57" s="44">
        <f t="shared" si="1"/>
        <v>1.7206153461999434</v>
      </c>
      <c r="Q57" s="44">
        <f t="shared" si="2"/>
        <v>5.5879659401554145</v>
      </c>
      <c r="R57" s="45">
        <f t="shared" si="3"/>
        <v>0.8482080798407392</v>
      </c>
      <c r="S57" s="43">
        <f t="shared" si="4"/>
        <v>0.1517919201592608</v>
      </c>
      <c r="T57" s="43">
        <f t="shared" si="5"/>
        <v>0.8482080798407392</v>
      </c>
      <c r="U57" s="44">
        <f t="shared" si="6"/>
        <v>-0.16462929611960508</v>
      </c>
    </row>
    <row r="58" spans="1:21" x14ac:dyDescent="0.2">
      <c r="A58" s="6">
        <v>57</v>
      </c>
      <c r="B58" s="1">
        <v>0</v>
      </c>
      <c r="C58" s="1" t="s">
        <v>31</v>
      </c>
      <c r="D58" s="1">
        <v>5.84</v>
      </c>
      <c r="E58" s="1">
        <v>20</v>
      </c>
      <c r="F58" s="1">
        <v>0.28000000000000003</v>
      </c>
      <c r="K58" s="1">
        <v>0</v>
      </c>
      <c r="L58" s="1">
        <f t="shared" si="0"/>
        <v>3</v>
      </c>
      <c r="M58" s="1">
        <v>5.84</v>
      </c>
      <c r="N58" s="1">
        <v>20</v>
      </c>
      <c r="O58" s="1">
        <v>0.28000000000000003</v>
      </c>
      <c r="P58" s="44">
        <f t="shared" si="1"/>
        <v>-0.86778186398625978</v>
      </c>
      <c r="Q58" s="44">
        <f t="shared" si="2"/>
        <v>0.41988187217699219</v>
      </c>
      <c r="R58" s="45">
        <f t="shared" si="3"/>
        <v>0.29571605948685059</v>
      </c>
      <c r="S58" s="43">
        <f t="shared" si="4"/>
        <v>0.70428394051314935</v>
      </c>
      <c r="T58" s="43">
        <f t="shared" si="5"/>
        <v>0.70428394051314935</v>
      </c>
      <c r="U58" s="44">
        <f t="shared" si="6"/>
        <v>-0.35057367954505336</v>
      </c>
    </row>
    <row r="59" spans="1:21" x14ac:dyDescent="0.2">
      <c r="A59" s="6">
        <v>58</v>
      </c>
      <c r="B59" s="1">
        <v>0</v>
      </c>
      <c r="C59" s="1" t="s">
        <v>15</v>
      </c>
      <c r="D59" s="1">
        <v>48.35</v>
      </c>
      <c r="E59" s="1">
        <v>11</v>
      </c>
      <c r="F59" s="1">
        <v>4.03</v>
      </c>
      <c r="K59" s="1">
        <v>0</v>
      </c>
      <c r="L59" s="1">
        <f t="shared" si="0"/>
        <v>1</v>
      </c>
      <c r="M59" s="1">
        <v>48.35</v>
      </c>
      <c r="N59" s="1">
        <v>11</v>
      </c>
      <c r="O59" s="1">
        <v>4.03</v>
      </c>
      <c r="P59" s="44">
        <f t="shared" si="1"/>
        <v>-15.450448464943456</v>
      </c>
      <c r="Q59" s="44">
        <f t="shared" si="2"/>
        <v>1.9496447685666356E-7</v>
      </c>
      <c r="R59" s="45">
        <f t="shared" si="3"/>
        <v>1.9496443884552374E-7</v>
      </c>
      <c r="S59" s="43">
        <f t="shared" si="4"/>
        <v>0.99999980503556118</v>
      </c>
      <c r="T59" s="43">
        <f t="shared" si="5"/>
        <v>0.99999980503556118</v>
      </c>
      <c r="U59" s="44">
        <f t="shared" si="6"/>
        <v>-1.949644578210723E-7</v>
      </c>
    </row>
    <row r="60" spans="1:21" x14ac:dyDescent="0.2">
      <c r="A60" s="6">
        <v>59</v>
      </c>
      <c r="B60" s="1">
        <v>1</v>
      </c>
      <c r="C60" s="1" t="s">
        <v>21</v>
      </c>
      <c r="D60" s="1">
        <v>2.89</v>
      </c>
      <c r="E60" s="1">
        <v>37</v>
      </c>
      <c r="F60" s="1">
        <v>0.08</v>
      </c>
      <c r="K60" s="1">
        <v>1</v>
      </c>
      <c r="L60" s="1">
        <f t="shared" si="0"/>
        <v>2</v>
      </c>
      <c r="M60" s="1">
        <v>2.89</v>
      </c>
      <c r="N60" s="1">
        <v>37</v>
      </c>
      <c r="O60" s="1">
        <v>0.08</v>
      </c>
      <c r="P60" s="44">
        <f t="shared" si="1"/>
        <v>3.0223828274845683</v>
      </c>
      <c r="Q60" s="44">
        <f t="shared" si="2"/>
        <v>20.540177116858203</v>
      </c>
      <c r="R60" s="45">
        <f t="shared" si="3"/>
        <v>0.95357512639868869</v>
      </c>
      <c r="S60" s="43">
        <f t="shared" si="4"/>
        <v>4.6424873601311312E-2</v>
      </c>
      <c r="T60" s="43">
        <f t="shared" si="5"/>
        <v>0.95357512639868869</v>
      </c>
      <c r="U60" s="44">
        <f t="shared" si="6"/>
        <v>-4.7537066905234987E-2</v>
      </c>
    </row>
    <row r="61" spans="1:21" x14ac:dyDescent="0.2">
      <c r="A61" s="6">
        <v>60</v>
      </c>
      <c r="B61" s="1">
        <v>0</v>
      </c>
      <c r="C61" s="1" t="s">
        <v>31</v>
      </c>
      <c r="D61" s="1">
        <v>29.84</v>
      </c>
      <c r="E61" s="1">
        <v>56</v>
      </c>
      <c r="F61" s="1">
        <v>0.52</v>
      </c>
      <c r="K61" s="1">
        <v>0</v>
      </c>
      <c r="L61" s="1">
        <f t="shared" si="0"/>
        <v>3</v>
      </c>
      <c r="M61" s="1">
        <v>29.84</v>
      </c>
      <c r="N61" s="1">
        <v>56</v>
      </c>
      <c r="O61" s="1">
        <v>0.52</v>
      </c>
      <c r="P61" s="44">
        <f t="shared" si="1"/>
        <v>-3.7143986272662151</v>
      </c>
      <c r="Q61" s="44">
        <f t="shared" si="2"/>
        <v>2.4370092218175009E-2</v>
      </c>
      <c r="R61" s="45">
        <f t="shared" si="3"/>
        <v>2.3790319927638567E-2</v>
      </c>
      <c r="S61" s="43">
        <f t="shared" si="4"/>
        <v>0.97620968007236142</v>
      </c>
      <c r="T61" s="43">
        <f t="shared" si="5"/>
        <v>0.97620968007236142</v>
      </c>
      <c r="U61" s="44">
        <f t="shared" si="6"/>
        <v>-2.407787950330877E-2</v>
      </c>
    </row>
    <row r="62" spans="1:21" x14ac:dyDescent="0.2">
      <c r="A62" s="6">
        <v>61</v>
      </c>
      <c r="B62" s="1">
        <v>0</v>
      </c>
      <c r="C62" s="1" t="s">
        <v>21</v>
      </c>
      <c r="D62" s="1">
        <v>19.329999999999998</v>
      </c>
      <c r="E62" s="1">
        <v>31</v>
      </c>
      <c r="F62" s="1">
        <v>0.6</v>
      </c>
      <c r="K62" s="1">
        <v>0</v>
      </c>
      <c r="L62" s="1">
        <f t="shared" si="0"/>
        <v>2</v>
      </c>
      <c r="M62" s="1">
        <v>19.329999999999998</v>
      </c>
      <c r="N62" s="1">
        <v>31</v>
      </c>
      <c r="O62" s="1">
        <v>0.6</v>
      </c>
      <c r="P62" s="44">
        <f t="shared" si="1"/>
        <v>-2.6053977094840266</v>
      </c>
      <c r="Q62" s="44">
        <f t="shared" si="2"/>
        <v>7.3873751062952728E-2</v>
      </c>
      <c r="R62" s="45">
        <f t="shared" si="3"/>
        <v>6.8791839813414052E-2</v>
      </c>
      <c r="S62" s="43">
        <f t="shared" si="4"/>
        <v>0.93120816018658592</v>
      </c>
      <c r="T62" s="43">
        <f t="shared" si="5"/>
        <v>0.93120816018658592</v>
      </c>
      <c r="U62" s="44">
        <f t="shared" si="6"/>
        <v>-7.1272438956389877E-2</v>
      </c>
    </row>
    <row r="63" spans="1:21" x14ac:dyDescent="0.2">
      <c r="A63" s="6">
        <v>62</v>
      </c>
      <c r="B63" s="1">
        <v>1</v>
      </c>
      <c r="C63" s="1" t="s">
        <v>31</v>
      </c>
      <c r="D63" s="1">
        <v>2.5</v>
      </c>
      <c r="E63" s="1">
        <v>33</v>
      </c>
      <c r="F63" s="1">
        <v>7.0000000000000007E-2</v>
      </c>
      <c r="K63" s="1">
        <v>1</v>
      </c>
      <c r="L63" s="1">
        <f t="shared" si="0"/>
        <v>3</v>
      </c>
      <c r="M63" s="1">
        <v>2.5</v>
      </c>
      <c r="N63" s="1">
        <v>33</v>
      </c>
      <c r="O63" s="1">
        <v>7.0000000000000007E-2</v>
      </c>
      <c r="P63" s="44">
        <f t="shared" si="1"/>
        <v>1.6505597104563177</v>
      </c>
      <c r="Q63" s="44">
        <f t="shared" si="2"/>
        <v>5.2098950439975189</v>
      </c>
      <c r="R63" s="45">
        <f t="shared" si="3"/>
        <v>0.83896668254214712</v>
      </c>
      <c r="S63" s="43">
        <f t="shared" si="4"/>
        <v>0.16103331745785288</v>
      </c>
      <c r="T63" s="43">
        <f t="shared" si="5"/>
        <v>0.83896668254214712</v>
      </c>
      <c r="U63" s="44">
        <f t="shared" si="6"/>
        <v>-0.17558428421863023</v>
      </c>
    </row>
    <row r="64" spans="1:21" x14ac:dyDescent="0.2">
      <c r="A64" s="6">
        <v>63</v>
      </c>
      <c r="B64" s="1">
        <v>1</v>
      </c>
      <c r="C64" s="1" t="s">
        <v>31</v>
      </c>
      <c r="D64" s="1">
        <v>6.97</v>
      </c>
      <c r="E64" s="1">
        <v>31</v>
      </c>
      <c r="F64" s="1">
        <v>0.22</v>
      </c>
      <c r="K64" s="1">
        <v>1</v>
      </c>
      <c r="L64" s="1">
        <f t="shared" si="0"/>
        <v>3</v>
      </c>
      <c r="M64" s="1">
        <v>6.97</v>
      </c>
      <c r="N64" s="1">
        <v>31</v>
      </c>
      <c r="O64" s="1">
        <v>0.22</v>
      </c>
      <c r="P64" s="44">
        <f t="shared" si="1"/>
        <v>7.1025748737266081E-2</v>
      </c>
      <c r="Q64" s="44">
        <f t="shared" si="2"/>
        <v>1.07360886958517</v>
      </c>
      <c r="R64" s="45">
        <f t="shared" si="3"/>
        <v>0.51774897635345651</v>
      </c>
      <c r="S64" s="43">
        <f t="shared" si="4"/>
        <v>0.48225102364654349</v>
      </c>
      <c r="T64" s="43">
        <f t="shared" si="5"/>
        <v>0.51774897635345651</v>
      </c>
      <c r="U64" s="44">
        <f t="shared" si="6"/>
        <v>-0.65826475581422794</v>
      </c>
    </row>
    <row r="65" spans="1:21" x14ac:dyDescent="0.2">
      <c r="A65" s="6">
        <v>64</v>
      </c>
      <c r="B65" s="1">
        <v>0</v>
      </c>
      <c r="C65" s="1" t="s">
        <v>21</v>
      </c>
      <c r="D65" s="1">
        <v>3.66</v>
      </c>
      <c r="E65" s="1">
        <v>6</v>
      </c>
      <c r="F65" s="1">
        <v>0.52</v>
      </c>
      <c r="K65" s="1">
        <v>0</v>
      </c>
      <c r="L65" s="1">
        <f t="shared" si="0"/>
        <v>2</v>
      </c>
      <c r="M65" s="1">
        <v>3.66</v>
      </c>
      <c r="N65" s="1">
        <v>6</v>
      </c>
      <c r="O65" s="1">
        <v>0.52</v>
      </c>
      <c r="P65" s="44">
        <f t="shared" si="1"/>
        <v>-0.99640262759341491</v>
      </c>
      <c r="Q65" s="44">
        <f t="shared" si="2"/>
        <v>0.36920522375915604</v>
      </c>
      <c r="R65" s="45">
        <f t="shared" si="3"/>
        <v>0.26964929533755522</v>
      </c>
      <c r="S65" s="43">
        <f t="shared" si="4"/>
        <v>0.73035070466244478</v>
      </c>
      <c r="T65" s="43">
        <f t="shared" si="5"/>
        <v>0.73035070466244478</v>
      </c>
      <c r="U65" s="44">
        <f t="shared" si="6"/>
        <v>-0.31423044285735163</v>
      </c>
    </row>
    <row r="66" spans="1:21" x14ac:dyDescent="0.2">
      <c r="A66" s="6">
        <v>65</v>
      </c>
      <c r="B66" s="1">
        <v>0</v>
      </c>
      <c r="C66" s="1" t="s">
        <v>15</v>
      </c>
      <c r="D66" s="1">
        <v>30.85</v>
      </c>
      <c r="E66" s="1">
        <v>46</v>
      </c>
      <c r="F66" s="1">
        <v>0.66</v>
      </c>
      <c r="K66" s="1">
        <v>0</v>
      </c>
      <c r="L66" s="1">
        <f t="shared" ref="L66:L129" si="9">VLOOKUP(C66,$H$2:$I$4,2,FALSE)</f>
        <v>1</v>
      </c>
      <c r="M66" s="1">
        <v>30.85</v>
      </c>
      <c r="N66" s="1">
        <v>46</v>
      </c>
      <c r="O66" s="1">
        <v>0.66</v>
      </c>
      <c r="P66" s="44">
        <f t="shared" si="1"/>
        <v>-3.0860764483627476</v>
      </c>
      <c r="Q66" s="44">
        <f t="shared" si="2"/>
        <v>4.5680834365228198E-2</v>
      </c>
      <c r="R66" s="45">
        <f t="shared" si="3"/>
        <v>4.3685255446953244E-2</v>
      </c>
      <c r="S66" s="43">
        <f t="shared" si="4"/>
        <v>0.95631474455304677</v>
      </c>
      <c r="T66" s="43">
        <f t="shared" si="5"/>
        <v>0.95631474455304677</v>
      </c>
      <c r="U66" s="44">
        <f t="shared" si="6"/>
        <v>-4.46681894112477E-2</v>
      </c>
    </row>
    <row r="67" spans="1:21" x14ac:dyDescent="0.2">
      <c r="A67" s="6">
        <v>66</v>
      </c>
      <c r="B67" s="1">
        <v>1</v>
      </c>
      <c r="C67" s="1" t="s">
        <v>21</v>
      </c>
      <c r="D67" s="1">
        <v>1.77</v>
      </c>
      <c r="E67" s="1">
        <v>34</v>
      </c>
      <c r="F67" s="1">
        <v>0.05</v>
      </c>
      <c r="K67" s="1">
        <v>1</v>
      </c>
      <c r="L67" s="1">
        <f t="shared" si="9"/>
        <v>2</v>
      </c>
      <c r="M67" s="1">
        <v>1.77</v>
      </c>
      <c r="N67" s="1">
        <v>34</v>
      </c>
      <c r="O67" s="1">
        <v>0.05</v>
      </c>
      <c r="P67" s="44">
        <f t="shared" ref="P67:P130" si="10">$X$2+$X$3*L67+$X$4*M67+$X$5*N67+$X$6*O67</f>
        <v>3.0372638812994364</v>
      </c>
      <c r="Q67" s="44">
        <f t="shared" ref="Q67:Q130" si="11">EXP(P67)</f>
        <v>20.84812218875458</v>
      </c>
      <c r="R67" s="45">
        <f t="shared" ref="R67:R130" si="12">Q67/(1+Q67)</f>
        <v>0.95422947604555652</v>
      </c>
      <c r="S67" s="43">
        <f t="shared" ref="S67:S130" si="13">1-R67</f>
        <v>4.5770523954443476E-2</v>
      </c>
      <c r="T67" s="43">
        <f t="shared" ref="T67:T130" si="14">IF(K67=1,R67,S67)</f>
        <v>0.95422947604555652</v>
      </c>
      <c r="U67" s="44">
        <f t="shared" ref="U67:U130" si="15">LN(T67)</f>
        <v>-4.6851095530924904E-2</v>
      </c>
    </row>
    <row r="68" spans="1:21" x14ac:dyDescent="0.2">
      <c r="A68" s="6">
        <v>67</v>
      </c>
      <c r="B68" s="1">
        <v>1</v>
      </c>
      <c r="C68" s="1" t="s">
        <v>21</v>
      </c>
      <c r="D68" s="1">
        <v>16.649999999999999</v>
      </c>
      <c r="E68" s="1">
        <v>41</v>
      </c>
      <c r="F68" s="1">
        <v>0.4</v>
      </c>
      <c r="K68" s="1">
        <v>1</v>
      </c>
      <c r="L68" s="1">
        <f t="shared" si="9"/>
        <v>2</v>
      </c>
      <c r="M68" s="1">
        <v>16.649999999999999</v>
      </c>
      <c r="N68" s="1">
        <v>41</v>
      </c>
      <c r="O68" s="1">
        <v>0.4</v>
      </c>
      <c r="P68" s="44">
        <f t="shared" si="10"/>
        <v>-0.59320244117542098</v>
      </c>
      <c r="Q68" s="44">
        <f t="shared" si="11"/>
        <v>0.55255492366896386</v>
      </c>
      <c r="R68" s="45">
        <f t="shared" si="12"/>
        <v>0.35590040342223656</v>
      </c>
      <c r="S68" s="43">
        <f t="shared" si="13"/>
        <v>0.64409959657776339</v>
      </c>
      <c r="T68" s="43">
        <f t="shared" si="14"/>
        <v>0.35590040342223656</v>
      </c>
      <c r="U68" s="44">
        <f t="shared" si="15"/>
        <v>-1.0331043529396964</v>
      </c>
    </row>
    <row r="69" spans="1:21" x14ac:dyDescent="0.2">
      <c r="A69" s="6">
        <v>68</v>
      </c>
      <c r="B69" s="1">
        <v>0</v>
      </c>
      <c r="C69" s="1" t="s">
        <v>21</v>
      </c>
      <c r="D69" s="1">
        <v>25.08</v>
      </c>
      <c r="E69" s="1">
        <v>2</v>
      </c>
      <c r="F69" s="1">
        <v>8.36</v>
      </c>
      <c r="K69" s="1">
        <v>0</v>
      </c>
      <c r="L69" s="1">
        <f t="shared" si="9"/>
        <v>2</v>
      </c>
      <c r="M69" s="1">
        <v>25.08</v>
      </c>
      <c r="N69" s="1">
        <v>2</v>
      </c>
      <c r="O69" s="1">
        <v>8.36</v>
      </c>
      <c r="P69" s="44">
        <f t="shared" si="10"/>
        <v>-16.402755696778417</v>
      </c>
      <c r="Q69" s="44">
        <f t="shared" si="11"/>
        <v>7.5226994816811865E-8</v>
      </c>
      <c r="R69" s="45">
        <f t="shared" si="12"/>
        <v>7.5226989157711542E-8</v>
      </c>
      <c r="S69" s="43">
        <f t="shared" si="13"/>
        <v>0.99999992477301081</v>
      </c>
      <c r="T69" s="43">
        <f t="shared" si="14"/>
        <v>0.99999992477301081</v>
      </c>
      <c r="U69" s="44">
        <f t="shared" si="15"/>
        <v>-7.522699202303878E-8</v>
      </c>
    </row>
    <row r="70" spans="1:21" x14ac:dyDescent="0.2">
      <c r="A70" s="6">
        <v>69</v>
      </c>
      <c r="B70" s="1">
        <v>0</v>
      </c>
      <c r="C70" s="1" t="s">
        <v>21</v>
      </c>
      <c r="D70" s="1">
        <v>23.2</v>
      </c>
      <c r="E70" s="1">
        <v>18</v>
      </c>
      <c r="F70" s="1">
        <v>1.22</v>
      </c>
      <c r="K70" s="1">
        <v>0</v>
      </c>
      <c r="L70" s="1">
        <f t="shared" si="9"/>
        <v>2</v>
      </c>
      <c r="M70" s="1">
        <v>23.2</v>
      </c>
      <c r="N70" s="1">
        <v>18</v>
      </c>
      <c r="O70" s="1">
        <v>1.22</v>
      </c>
      <c r="P70" s="44">
        <f t="shared" si="10"/>
        <v>-5.7501564789983881</v>
      </c>
      <c r="Q70" s="44">
        <f t="shared" si="11"/>
        <v>3.1822827971227791E-3</v>
      </c>
      <c r="R70" s="45">
        <f t="shared" si="12"/>
        <v>3.1721879978280514E-3</v>
      </c>
      <c r="S70" s="43">
        <f t="shared" si="13"/>
        <v>0.99682781200217196</v>
      </c>
      <c r="T70" s="43">
        <f t="shared" si="14"/>
        <v>0.99682781200217196</v>
      </c>
      <c r="U70" s="44">
        <f t="shared" si="15"/>
        <v>-3.1772300518939168E-3</v>
      </c>
    </row>
    <row r="71" spans="1:21" x14ac:dyDescent="0.2">
      <c r="A71" s="6">
        <v>70</v>
      </c>
      <c r="B71" s="1">
        <v>0</v>
      </c>
      <c r="C71" s="1" t="s">
        <v>31</v>
      </c>
      <c r="D71" s="1">
        <v>37.82</v>
      </c>
      <c r="E71" s="1">
        <v>31</v>
      </c>
      <c r="F71" s="1">
        <v>1.18</v>
      </c>
      <c r="K71" s="1">
        <v>0</v>
      </c>
      <c r="L71" s="1">
        <f t="shared" si="9"/>
        <v>3</v>
      </c>
      <c r="M71" s="1">
        <v>37.82</v>
      </c>
      <c r="N71" s="1">
        <v>31</v>
      </c>
      <c r="O71" s="1">
        <v>1.18</v>
      </c>
      <c r="P71" s="44">
        <f t="shared" si="10"/>
        <v>-9.274922213146759</v>
      </c>
      <c r="Q71" s="44">
        <f t="shared" si="11"/>
        <v>9.3745938834871313E-5</v>
      </c>
      <c r="R71" s="45">
        <f t="shared" si="12"/>
        <v>9.373715135761359E-5</v>
      </c>
      <c r="S71" s="43">
        <f t="shared" si="13"/>
        <v>0.99990626284864237</v>
      </c>
      <c r="T71" s="43">
        <f t="shared" si="14"/>
        <v>0.99990626284864237</v>
      </c>
      <c r="U71" s="44">
        <f t="shared" si="15"/>
        <v>-9.3741544958968193E-5</v>
      </c>
    </row>
    <row r="72" spans="1:21" x14ac:dyDescent="0.2">
      <c r="A72" s="6">
        <v>71</v>
      </c>
      <c r="B72" s="1">
        <v>0</v>
      </c>
      <c r="C72" s="1" t="s">
        <v>21</v>
      </c>
      <c r="D72" s="1">
        <v>28.44</v>
      </c>
      <c r="E72" s="1">
        <v>55</v>
      </c>
      <c r="F72" s="1">
        <v>0.51</v>
      </c>
      <c r="K72" s="1">
        <v>0</v>
      </c>
      <c r="L72" s="1">
        <f t="shared" si="9"/>
        <v>2</v>
      </c>
      <c r="M72" s="1">
        <v>28.44</v>
      </c>
      <c r="N72" s="1">
        <v>55</v>
      </c>
      <c r="O72" s="1">
        <v>0.51</v>
      </c>
      <c r="P72" s="44">
        <f t="shared" si="10"/>
        <v>-2.3736909951205392</v>
      </c>
      <c r="Q72" s="44">
        <f t="shared" si="11"/>
        <v>9.3136325355557756E-2</v>
      </c>
      <c r="R72" s="45">
        <f t="shared" si="12"/>
        <v>8.5201015825051712E-2</v>
      </c>
      <c r="S72" s="43">
        <f t="shared" si="13"/>
        <v>0.91479898417494832</v>
      </c>
      <c r="T72" s="43">
        <f t="shared" si="14"/>
        <v>0.91479898417494832</v>
      </c>
      <c r="U72" s="44">
        <f t="shared" si="15"/>
        <v>-8.905092726815865E-2</v>
      </c>
    </row>
    <row r="73" spans="1:21" x14ac:dyDescent="0.2">
      <c r="A73" s="6">
        <v>72</v>
      </c>
      <c r="B73" s="1">
        <v>0</v>
      </c>
      <c r="C73" s="1" t="s">
        <v>21</v>
      </c>
      <c r="D73" s="1">
        <v>13.38</v>
      </c>
      <c r="E73" s="1">
        <v>3</v>
      </c>
      <c r="F73" s="1">
        <v>3.35</v>
      </c>
      <c r="K73" s="1">
        <v>0</v>
      </c>
      <c r="L73" s="1">
        <f t="shared" si="9"/>
        <v>2</v>
      </c>
      <c r="M73" s="1">
        <v>13.38</v>
      </c>
      <c r="N73" s="1">
        <v>3</v>
      </c>
      <c r="O73" s="1">
        <v>3.35</v>
      </c>
      <c r="P73" s="44">
        <f t="shared" si="10"/>
        <v>-7.2519574857662441</v>
      </c>
      <c r="Q73" s="44">
        <f t="shared" si="11"/>
        <v>7.0878559230302799E-4</v>
      </c>
      <c r="R73" s="45">
        <f t="shared" si="12"/>
        <v>7.0828357111255859E-4</v>
      </c>
      <c r="S73" s="43">
        <f t="shared" si="13"/>
        <v>0.99929171642888748</v>
      </c>
      <c r="T73" s="43">
        <f t="shared" si="14"/>
        <v>0.99929171642888748</v>
      </c>
      <c r="U73" s="44">
        <f t="shared" si="15"/>
        <v>-7.08534522424534E-4</v>
      </c>
    </row>
    <row r="74" spans="1:21" x14ac:dyDescent="0.2">
      <c r="A74" s="6">
        <v>73</v>
      </c>
      <c r="B74" s="1">
        <v>1</v>
      </c>
      <c r="C74" s="1" t="s">
        <v>21</v>
      </c>
      <c r="D74" s="1">
        <v>14.8</v>
      </c>
      <c r="E74" s="1">
        <v>40</v>
      </c>
      <c r="F74" s="1">
        <v>0.36</v>
      </c>
      <c r="K74" s="1">
        <v>1</v>
      </c>
      <c r="L74" s="1">
        <f t="shared" si="9"/>
        <v>2</v>
      </c>
      <c r="M74" s="1">
        <v>14.8</v>
      </c>
      <c r="N74" s="1">
        <v>40</v>
      </c>
      <c r="O74" s="1">
        <v>0.36</v>
      </c>
      <c r="P74" s="44">
        <f t="shared" si="10"/>
        <v>-0.15977285644378392</v>
      </c>
      <c r="Q74" s="44">
        <f t="shared" si="11"/>
        <v>0.85233736992134557</v>
      </c>
      <c r="R74" s="45">
        <f t="shared" si="12"/>
        <v>0.46014153996015195</v>
      </c>
      <c r="S74" s="43">
        <f t="shared" si="13"/>
        <v>0.53985846003984805</v>
      </c>
      <c r="T74" s="43">
        <f t="shared" si="14"/>
        <v>0.46014153996015195</v>
      </c>
      <c r="U74" s="44">
        <f t="shared" si="15"/>
        <v>-0.77622114126202091</v>
      </c>
    </row>
    <row r="75" spans="1:21" x14ac:dyDescent="0.2">
      <c r="A75" s="6">
        <v>74</v>
      </c>
      <c r="B75" s="1">
        <v>1</v>
      </c>
      <c r="C75" s="1" t="s">
        <v>31</v>
      </c>
      <c r="D75" s="1">
        <v>3.39</v>
      </c>
      <c r="E75" s="1">
        <v>57</v>
      </c>
      <c r="F75" s="1">
        <v>0.06</v>
      </c>
      <c r="K75" s="1">
        <v>1</v>
      </c>
      <c r="L75" s="1">
        <f t="shared" si="9"/>
        <v>3</v>
      </c>
      <c r="M75" s="1">
        <v>3.39</v>
      </c>
      <c r="N75" s="1">
        <v>57</v>
      </c>
      <c r="O75" s="1">
        <v>0.06</v>
      </c>
      <c r="P75" s="44">
        <f t="shared" si="10"/>
        <v>3.9749706108818827</v>
      </c>
      <c r="Q75" s="44">
        <f t="shared" si="11"/>
        <v>53.248551954756493</v>
      </c>
      <c r="R75" s="45">
        <f t="shared" si="12"/>
        <v>0.98156632824348922</v>
      </c>
      <c r="S75" s="43">
        <f t="shared" si="13"/>
        <v>1.8433671756510783E-2</v>
      </c>
      <c r="T75" s="43">
        <f t="shared" si="14"/>
        <v>0.98156632824348922</v>
      </c>
      <c r="U75" s="44">
        <f t="shared" si="15"/>
        <v>-1.860568910422505E-2</v>
      </c>
    </row>
    <row r="76" spans="1:21" x14ac:dyDescent="0.2">
      <c r="A76" s="6">
        <v>75</v>
      </c>
      <c r="B76" s="1">
        <v>0</v>
      </c>
      <c r="C76" s="1" t="s">
        <v>31</v>
      </c>
      <c r="D76" s="1">
        <v>13.15</v>
      </c>
      <c r="E76" s="1">
        <v>11</v>
      </c>
      <c r="F76" s="1">
        <v>1.1000000000000001</v>
      </c>
      <c r="K76" s="1">
        <v>0</v>
      </c>
      <c r="L76" s="1">
        <f t="shared" si="9"/>
        <v>3</v>
      </c>
      <c r="M76" s="1">
        <v>13.15</v>
      </c>
      <c r="N76" s="1">
        <v>11</v>
      </c>
      <c r="O76" s="1">
        <v>1.1000000000000001</v>
      </c>
      <c r="P76" s="44">
        <f t="shared" si="10"/>
        <v>-4.739823164276773</v>
      </c>
      <c r="Q76" s="44">
        <f t="shared" si="11"/>
        <v>8.7401916269321273E-3</v>
      </c>
      <c r="R76" s="45">
        <f t="shared" si="12"/>
        <v>8.6644625637803084E-3</v>
      </c>
      <c r="S76" s="43">
        <f t="shared" si="13"/>
        <v>0.99133553743621972</v>
      </c>
      <c r="T76" s="43">
        <f t="shared" si="14"/>
        <v>0.99133553743621972</v>
      </c>
      <c r="U76" s="44">
        <f t="shared" si="15"/>
        <v>-8.7022172605067012E-3</v>
      </c>
    </row>
    <row r="77" spans="1:21" x14ac:dyDescent="0.2">
      <c r="A77" s="6">
        <v>76</v>
      </c>
      <c r="B77" s="1">
        <v>0</v>
      </c>
      <c r="C77" s="1" t="s">
        <v>15</v>
      </c>
      <c r="D77" s="1">
        <v>15.26</v>
      </c>
      <c r="E77" s="1">
        <v>21</v>
      </c>
      <c r="F77" s="1">
        <v>0.69</v>
      </c>
      <c r="K77" s="1">
        <v>0</v>
      </c>
      <c r="L77" s="1">
        <f t="shared" si="9"/>
        <v>1</v>
      </c>
      <c r="M77" s="1">
        <v>15.26</v>
      </c>
      <c r="N77" s="1">
        <v>21</v>
      </c>
      <c r="O77" s="1">
        <v>0.69</v>
      </c>
      <c r="P77" s="44">
        <f t="shared" si="10"/>
        <v>-1.6285938616628344</v>
      </c>
      <c r="Q77" s="44">
        <f t="shared" si="11"/>
        <v>0.19620527200172297</v>
      </c>
      <c r="R77" s="45">
        <f t="shared" si="12"/>
        <v>0.16402307914376119</v>
      </c>
      <c r="S77" s="43">
        <f t="shared" si="13"/>
        <v>0.83597692085623887</v>
      </c>
      <c r="T77" s="43">
        <f t="shared" si="14"/>
        <v>0.83597692085623887</v>
      </c>
      <c r="U77" s="44">
        <f t="shared" si="15"/>
        <v>-0.17915427290979871</v>
      </c>
    </row>
    <row r="78" spans="1:21" x14ac:dyDescent="0.2">
      <c r="A78" s="6">
        <v>77</v>
      </c>
      <c r="B78" s="1">
        <v>0</v>
      </c>
      <c r="C78" s="1" t="s">
        <v>31</v>
      </c>
      <c r="D78" s="1">
        <v>79.17</v>
      </c>
      <c r="E78" s="1">
        <v>12</v>
      </c>
      <c r="F78" s="1">
        <v>6.09</v>
      </c>
      <c r="K78" s="1">
        <v>0</v>
      </c>
      <c r="L78" s="1">
        <f t="shared" si="9"/>
        <v>3</v>
      </c>
      <c r="M78" s="1">
        <v>79.17</v>
      </c>
      <c r="N78" s="1">
        <v>12</v>
      </c>
      <c r="O78" s="1">
        <v>6.09</v>
      </c>
      <c r="P78" s="44">
        <f t="shared" si="10"/>
        <v>-28.109510867393183</v>
      </c>
      <c r="Q78" s="44">
        <f t="shared" si="11"/>
        <v>6.1971861454895436E-13</v>
      </c>
      <c r="R78" s="45">
        <f t="shared" si="12"/>
        <v>6.1971861454857026E-13</v>
      </c>
      <c r="S78" s="43">
        <f t="shared" si="13"/>
        <v>0.99999999999938027</v>
      </c>
      <c r="T78" s="43">
        <f t="shared" si="14"/>
        <v>0.99999999999938027</v>
      </c>
      <c r="U78" s="44">
        <f t="shared" si="15"/>
        <v>-6.1972649234595443E-13</v>
      </c>
    </row>
    <row r="79" spans="1:21" x14ac:dyDescent="0.2">
      <c r="A79" s="6">
        <v>78</v>
      </c>
      <c r="B79" s="1">
        <v>1</v>
      </c>
      <c r="C79" s="1" t="s">
        <v>15</v>
      </c>
      <c r="D79" s="1">
        <v>9.1300000000000008</v>
      </c>
      <c r="E79" s="1">
        <v>43</v>
      </c>
      <c r="F79" s="1">
        <v>0.21</v>
      </c>
      <c r="K79" s="1">
        <v>1</v>
      </c>
      <c r="L79" s="1">
        <f t="shared" si="9"/>
        <v>1</v>
      </c>
      <c r="M79" s="1">
        <v>9.1300000000000008</v>
      </c>
      <c r="N79" s="1">
        <v>43</v>
      </c>
      <c r="O79" s="1">
        <v>0.21</v>
      </c>
      <c r="P79" s="44">
        <f t="shared" si="10"/>
        <v>2.9078592457284533</v>
      </c>
      <c r="Q79" s="44">
        <f t="shared" si="11"/>
        <v>18.317543205107221</v>
      </c>
      <c r="R79" s="45">
        <f t="shared" si="12"/>
        <v>0.94823358284320458</v>
      </c>
      <c r="S79" s="43">
        <f t="shared" si="13"/>
        <v>5.1766417156795419E-2</v>
      </c>
      <c r="T79" s="43">
        <f t="shared" si="14"/>
        <v>0.94823358284320458</v>
      </c>
      <c r="U79" s="44">
        <f t="shared" si="15"/>
        <v>-5.3154411673253257E-2</v>
      </c>
    </row>
    <row r="80" spans="1:21" x14ac:dyDescent="0.2">
      <c r="A80" s="6">
        <v>79</v>
      </c>
      <c r="B80" s="1">
        <v>1</v>
      </c>
      <c r="C80" s="1" t="s">
        <v>31</v>
      </c>
      <c r="D80" s="1">
        <v>3.29</v>
      </c>
      <c r="E80" s="1">
        <v>20</v>
      </c>
      <c r="F80" s="1">
        <v>0.16</v>
      </c>
      <c r="K80" s="1">
        <v>1</v>
      </c>
      <c r="L80" s="1">
        <f t="shared" si="9"/>
        <v>3</v>
      </c>
      <c r="M80" s="1">
        <v>3.29</v>
      </c>
      <c r="N80" s="1">
        <v>20</v>
      </c>
      <c r="O80" s="1">
        <v>0.16</v>
      </c>
      <c r="P80" s="44">
        <f t="shared" si="10"/>
        <v>-4.7142682919681655E-2</v>
      </c>
      <c r="Q80" s="44">
        <f t="shared" si="11"/>
        <v>0.95395127532624346</v>
      </c>
      <c r="R80" s="45">
        <f t="shared" si="12"/>
        <v>0.48821651152328044</v>
      </c>
      <c r="S80" s="43">
        <f t="shared" si="13"/>
        <v>0.51178348847671962</v>
      </c>
      <c r="T80" s="43">
        <f t="shared" si="14"/>
        <v>0.48821651152328044</v>
      </c>
      <c r="U80" s="44">
        <f t="shared" si="15"/>
        <v>-0.71699630036767159</v>
      </c>
    </row>
    <row r="81" spans="1:21" x14ac:dyDescent="0.2">
      <c r="A81" s="6">
        <v>80</v>
      </c>
      <c r="B81" s="1">
        <v>1</v>
      </c>
      <c r="C81" s="1" t="s">
        <v>21</v>
      </c>
      <c r="D81" s="1">
        <v>9.52</v>
      </c>
      <c r="E81" s="1">
        <v>51</v>
      </c>
      <c r="F81" s="1">
        <v>0.18</v>
      </c>
      <c r="K81" s="1">
        <v>1</v>
      </c>
      <c r="L81" s="1">
        <f t="shared" si="9"/>
        <v>2</v>
      </c>
      <c r="M81" s="1">
        <v>9.52</v>
      </c>
      <c r="N81" s="1">
        <v>51</v>
      </c>
      <c r="O81" s="1">
        <v>0.18</v>
      </c>
      <c r="P81" s="44">
        <f t="shared" si="10"/>
        <v>2.6268530016081768</v>
      </c>
      <c r="Q81" s="44">
        <f t="shared" si="11"/>
        <v>13.830177798675663</v>
      </c>
      <c r="R81" s="45">
        <f t="shared" si="12"/>
        <v>0.93256992508280645</v>
      </c>
      <c r="S81" s="43">
        <f t="shared" si="13"/>
        <v>6.743007491719355E-2</v>
      </c>
      <c r="T81" s="43">
        <f t="shared" si="14"/>
        <v>0.93256992508280645</v>
      </c>
      <c r="U81" s="44">
        <f t="shared" si="15"/>
        <v>-6.9811143591552549E-2</v>
      </c>
    </row>
    <row r="82" spans="1:21" x14ac:dyDescent="0.2">
      <c r="A82" s="6">
        <v>81</v>
      </c>
      <c r="B82" s="1">
        <v>0</v>
      </c>
      <c r="C82" s="1" t="s">
        <v>21</v>
      </c>
      <c r="D82" s="1">
        <v>3.56</v>
      </c>
      <c r="E82" s="1">
        <v>23</v>
      </c>
      <c r="F82" s="1">
        <v>0.15</v>
      </c>
      <c r="K82" s="1">
        <v>0</v>
      </c>
      <c r="L82" s="1">
        <f t="shared" si="9"/>
        <v>2</v>
      </c>
      <c r="M82" s="1">
        <v>3.56</v>
      </c>
      <c r="N82" s="1">
        <v>23</v>
      </c>
      <c r="O82" s="1">
        <v>0.15</v>
      </c>
      <c r="P82" s="44">
        <f t="shared" si="10"/>
        <v>1.2740651435341896</v>
      </c>
      <c r="Q82" s="44">
        <f t="shared" si="11"/>
        <v>3.5753574012768201</v>
      </c>
      <c r="R82" s="45">
        <f t="shared" si="12"/>
        <v>0.78143783921209398</v>
      </c>
      <c r="S82" s="43">
        <f t="shared" si="13"/>
        <v>0.21856216078790602</v>
      </c>
      <c r="T82" s="43">
        <f t="shared" si="14"/>
        <v>0.21856216078790602</v>
      </c>
      <c r="U82" s="44">
        <f t="shared" si="15"/>
        <v>-1.5206848161739028</v>
      </c>
    </row>
    <row r="83" spans="1:21" x14ac:dyDescent="0.2">
      <c r="A83" s="6">
        <v>82</v>
      </c>
      <c r="B83" s="1">
        <v>1</v>
      </c>
      <c r="C83" s="1" t="s">
        <v>31</v>
      </c>
      <c r="D83" s="1">
        <v>11.1</v>
      </c>
      <c r="E83" s="1">
        <v>41</v>
      </c>
      <c r="F83" s="1">
        <v>0.26</v>
      </c>
      <c r="K83" s="1">
        <v>1</v>
      </c>
      <c r="L83" s="1">
        <f t="shared" si="9"/>
        <v>3</v>
      </c>
      <c r="M83" s="1">
        <v>11.1</v>
      </c>
      <c r="N83" s="1">
        <v>41</v>
      </c>
      <c r="O83" s="1">
        <v>0.26</v>
      </c>
      <c r="P83" s="44">
        <f t="shared" si="10"/>
        <v>-1.3102992726604756E-2</v>
      </c>
      <c r="Q83" s="44">
        <f t="shared" si="11"/>
        <v>0.98698247776890213</v>
      </c>
      <c r="R83" s="45">
        <f t="shared" si="12"/>
        <v>0.49672429868487955</v>
      </c>
      <c r="S83" s="43">
        <f t="shared" si="13"/>
        <v>0.50327570131512045</v>
      </c>
      <c r="T83" s="43">
        <f t="shared" si="14"/>
        <v>0.49672429868487955</v>
      </c>
      <c r="U83" s="44">
        <f t="shared" si="15"/>
        <v>-0.69972013782202303</v>
      </c>
    </row>
    <row r="84" spans="1:21" x14ac:dyDescent="0.2">
      <c r="A84" s="6">
        <v>83</v>
      </c>
      <c r="B84" s="1">
        <v>0</v>
      </c>
      <c r="C84" s="1" t="s">
        <v>21</v>
      </c>
      <c r="D84" s="1">
        <v>23.13</v>
      </c>
      <c r="E84" s="1">
        <v>27</v>
      </c>
      <c r="F84" s="1">
        <v>0.83</v>
      </c>
      <c r="K84" s="1">
        <v>0</v>
      </c>
      <c r="L84" s="1">
        <f t="shared" si="9"/>
        <v>2</v>
      </c>
      <c r="M84" s="1">
        <v>23.13</v>
      </c>
      <c r="N84" s="1">
        <v>27</v>
      </c>
      <c r="O84" s="1">
        <v>0.83</v>
      </c>
      <c r="P84" s="44">
        <f t="shared" si="10"/>
        <v>-4.313797907122991</v>
      </c>
      <c r="Q84" s="44">
        <f t="shared" si="11"/>
        <v>1.3382626981440601E-2</v>
      </c>
      <c r="R84" s="45">
        <f t="shared" si="12"/>
        <v>1.3205897382811256E-2</v>
      </c>
      <c r="S84" s="43">
        <f t="shared" si="13"/>
        <v>0.9867941026171887</v>
      </c>
      <c r="T84" s="43">
        <f t="shared" si="14"/>
        <v>0.9867941026171887</v>
      </c>
      <c r="U84" s="44">
        <f t="shared" si="15"/>
        <v>-1.3293870614363013E-2</v>
      </c>
    </row>
    <row r="85" spans="1:21" x14ac:dyDescent="0.2">
      <c r="A85" s="6">
        <v>84</v>
      </c>
      <c r="B85" s="1">
        <v>0</v>
      </c>
      <c r="C85" s="1" t="s">
        <v>31</v>
      </c>
      <c r="D85" s="1">
        <v>9.91</v>
      </c>
      <c r="E85" s="1">
        <v>27</v>
      </c>
      <c r="F85" s="1">
        <v>0.35</v>
      </c>
      <c r="K85" s="1">
        <v>0</v>
      </c>
      <c r="L85" s="1">
        <f t="shared" si="9"/>
        <v>3</v>
      </c>
      <c r="M85" s="1">
        <v>9.91</v>
      </c>
      <c r="N85" s="1">
        <v>27</v>
      </c>
      <c r="O85" s="1">
        <v>0.35</v>
      </c>
      <c r="P85" s="44">
        <f t="shared" si="10"/>
        <v>-1.2901358005062984</v>
      </c>
      <c r="Q85" s="44">
        <f t="shared" si="11"/>
        <v>0.27523340371616595</v>
      </c>
      <c r="R85" s="45">
        <f t="shared" si="12"/>
        <v>0.21582982606486509</v>
      </c>
      <c r="S85" s="43">
        <f t="shared" si="13"/>
        <v>0.78417017393513488</v>
      </c>
      <c r="T85" s="43">
        <f t="shared" si="14"/>
        <v>0.78417017393513488</v>
      </c>
      <c r="U85" s="44">
        <f t="shared" si="15"/>
        <v>-0.24312922359480352</v>
      </c>
    </row>
    <row r="86" spans="1:21" x14ac:dyDescent="0.2">
      <c r="A86" s="6">
        <v>85</v>
      </c>
      <c r="B86" s="1">
        <v>1</v>
      </c>
      <c r="C86" s="1" t="s">
        <v>15</v>
      </c>
      <c r="D86" s="1">
        <v>6.22</v>
      </c>
      <c r="E86" s="1">
        <v>36</v>
      </c>
      <c r="F86" s="1">
        <v>0.17</v>
      </c>
      <c r="K86" s="1">
        <v>1</v>
      </c>
      <c r="L86" s="1">
        <f t="shared" si="9"/>
        <v>1</v>
      </c>
      <c r="M86" s="1">
        <v>6.22</v>
      </c>
      <c r="N86" s="1">
        <v>36</v>
      </c>
      <c r="O86" s="1">
        <v>0.17</v>
      </c>
      <c r="P86" s="44">
        <f t="shared" si="10"/>
        <v>2.9860116613142775</v>
      </c>
      <c r="Q86" s="44">
        <f t="shared" si="11"/>
        <v>19.806529603976156</v>
      </c>
      <c r="R86" s="45">
        <f t="shared" si="12"/>
        <v>0.95193816465149961</v>
      </c>
      <c r="S86" s="43">
        <f t="shared" si="13"/>
        <v>4.8061835348500392E-2</v>
      </c>
      <c r="T86" s="43">
        <f t="shared" si="14"/>
        <v>0.95193816465149961</v>
      </c>
      <c r="U86" s="44">
        <f t="shared" si="15"/>
        <v>-4.9255199397479778E-2</v>
      </c>
    </row>
    <row r="87" spans="1:21" x14ac:dyDescent="0.2">
      <c r="A87" s="6">
        <v>86</v>
      </c>
      <c r="B87" s="1">
        <v>0</v>
      </c>
      <c r="C87" s="1" t="s">
        <v>31</v>
      </c>
      <c r="D87" s="1">
        <v>0.45</v>
      </c>
      <c r="E87" s="1">
        <v>20</v>
      </c>
      <c r="F87" s="1">
        <v>0.02</v>
      </c>
      <c r="K87" s="1">
        <v>0</v>
      </c>
      <c r="L87" s="1">
        <f t="shared" si="9"/>
        <v>3</v>
      </c>
      <c r="M87" s="1">
        <v>0.45</v>
      </c>
      <c r="N87" s="1">
        <v>20</v>
      </c>
      <c r="O87" s="1">
        <v>0.02</v>
      </c>
      <c r="P87" s="44">
        <f t="shared" si="10"/>
        <v>0.87434503859874824</v>
      </c>
      <c r="Q87" s="44">
        <f t="shared" si="11"/>
        <v>2.3973046376589089</v>
      </c>
      <c r="R87" s="45">
        <f t="shared" si="12"/>
        <v>0.70564900512157114</v>
      </c>
      <c r="S87" s="43">
        <f t="shared" si="13"/>
        <v>0.29435099487842886</v>
      </c>
      <c r="T87" s="43">
        <f t="shared" si="14"/>
        <v>0.29435099487842886</v>
      </c>
      <c r="U87" s="44">
        <f t="shared" si="15"/>
        <v>-1.2229823635970545</v>
      </c>
    </row>
    <row r="88" spans="1:21" x14ac:dyDescent="0.2">
      <c r="A88" s="6">
        <v>87</v>
      </c>
      <c r="B88" s="1">
        <v>1</v>
      </c>
      <c r="C88" s="1" t="s">
        <v>21</v>
      </c>
      <c r="D88" s="1">
        <v>17.53</v>
      </c>
      <c r="E88" s="1">
        <v>38</v>
      </c>
      <c r="F88" s="1">
        <v>0.45</v>
      </c>
      <c r="K88" s="1">
        <v>1</v>
      </c>
      <c r="L88" s="1">
        <f t="shared" si="9"/>
        <v>2</v>
      </c>
      <c r="M88" s="1">
        <v>17.53</v>
      </c>
      <c r="N88" s="1">
        <v>38</v>
      </c>
      <c r="O88" s="1">
        <v>0.45</v>
      </c>
      <c r="P88" s="44">
        <f t="shared" si="10"/>
        <v>-1.2052467444995565</v>
      </c>
      <c r="Q88" s="44">
        <f t="shared" si="11"/>
        <v>0.29961806128310631</v>
      </c>
      <c r="R88" s="45">
        <f t="shared" si="12"/>
        <v>0.23054316511059789</v>
      </c>
      <c r="S88" s="43">
        <f t="shared" si="13"/>
        <v>0.76945683488940209</v>
      </c>
      <c r="T88" s="43">
        <f t="shared" si="14"/>
        <v>0.23054316511059789</v>
      </c>
      <c r="U88" s="44">
        <f t="shared" si="15"/>
        <v>-1.4673171667866671</v>
      </c>
    </row>
    <row r="89" spans="1:21" x14ac:dyDescent="0.2">
      <c r="A89" s="6">
        <v>88</v>
      </c>
      <c r="B89" s="1">
        <v>1</v>
      </c>
      <c r="C89" s="1" t="s">
        <v>21</v>
      </c>
      <c r="D89" s="1">
        <v>4.5199999999999996</v>
      </c>
      <c r="E89" s="1">
        <v>21</v>
      </c>
      <c r="F89" s="1">
        <v>0.21</v>
      </c>
      <c r="K89" s="1">
        <v>1</v>
      </c>
      <c r="L89" s="1">
        <f t="shared" si="9"/>
        <v>2</v>
      </c>
      <c r="M89" s="1">
        <v>4.5199999999999996</v>
      </c>
      <c r="N89" s="1">
        <v>21</v>
      </c>
      <c r="O89" s="1">
        <v>0.21</v>
      </c>
      <c r="P89" s="44">
        <f t="shared" si="10"/>
        <v>0.73511900159390964</v>
      </c>
      <c r="Q89" s="44">
        <f t="shared" si="11"/>
        <v>2.0857301829534425</v>
      </c>
      <c r="R89" s="45">
        <f t="shared" si="12"/>
        <v>0.6759275955090569</v>
      </c>
      <c r="S89" s="43">
        <f t="shared" si="13"/>
        <v>0.3240724044909431</v>
      </c>
      <c r="T89" s="43">
        <f t="shared" si="14"/>
        <v>0.6759275955090569</v>
      </c>
      <c r="U89" s="44">
        <f t="shared" si="15"/>
        <v>-0.39166931591068543</v>
      </c>
    </row>
    <row r="90" spans="1:21" x14ac:dyDescent="0.2">
      <c r="A90" s="6">
        <v>89</v>
      </c>
      <c r="B90" s="1">
        <v>0</v>
      </c>
      <c r="C90" s="1" t="s">
        <v>15</v>
      </c>
      <c r="D90" s="1">
        <v>9.69</v>
      </c>
      <c r="E90" s="1">
        <v>24</v>
      </c>
      <c r="F90" s="1">
        <v>0.39</v>
      </c>
      <c r="K90" s="1">
        <v>0</v>
      </c>
      <c r="L90" s="1">
        <f t="shared" si="9"/>
        <v>1</v>
      </c>
      <c r="M90" s="1">
        <v>9.69</v>
      </c>
      <c r="N90" s="1">
        <v>24</v>
      </c>
      <c r="O90" s="1">
        <v>0.39</v>
      </c>
      <c r="P90" s="44">
        <f t="shared" si="10"/>
        <v>0.52746281996200728</v>
      </c>
      <c r="Q90" s="44">
        <f t="shared" si="11"/>
        <v>1.6946272751111546</v>
      </c>
      <c r="R90" s="45">
        <f t="shared" si="12"/>
        <v>0.6288911608531278</v>
      </c>
      <c r="S90" s="43">
        <f t="shared" si="13"/>
        <v>0.3711088391468722</v>
      </c>
      <c r="T90" s="43">
        <f t="shared" si="14"/>
        <v>0.3711088391468722</v>
      </c>
      <c r="U90" s="44">
        <f t="shared" si="15"/>
        <v>-0.99125989242567658</v>
      </c>
    </row>
    <row r="91" spans="1:21" x14ac:dyDescent="0.2">
      <c r="A91" s="6">
        <v>90</v>
      </c>
      <c r="B91" s="1">
        <v>0</v>
      </c>
      <c r="C91" s="1" t="s">
        <v>21</v>
      </c>
      <c r="D91" s="1">
        <v>5.78</v>
      </c>
      <c r="E91" s="1">
        <v>4</v>
      </c>
      <c r="F91" s="1">
        <v>1.1599999999999999</v>
      </c>
      <c r="K91" s="1">
        <v>0</v>
      </c>
      <c r="L91" s="1">
        <f t="shared" si="9"/>
        <v>2</v>
      </c>
      <c r="M91" s="1">
        <v>5.78</v>
      </c>
      <c r="N91" s="1">
        <v>4</v>
      </c>
      <c r="O91" s="1">
        <v>1.1599999999999999</v>
      </c>
      <c r="P91" s="44">
        <f t="shared" si="10"/>
        <v>-2.5306693400730298</v>
      </c>
      <c r="Q91" s="44">
        <f t="shared" si="11"/>
        <v>7.9605719151724888E-2</v>
      </c>
      <c r="R91" s="45">
        <f t="shared" si="12"/>
        <v>7.3735918344590867E-2</v>
      </c>
      <c r="S91" s="43">
        <f t="shared" si="13"/>
        <v>0.92626408165540908</v>
      </c>
      <c r="T91" s="43">
        <f t="shared" si="14"/>
        <v>0.92626408165540908</v>
      </c>
      <c r="U91" s="44">
        <f t="shared" si="15"/>
        <v>-7.6595899620564414E-2</v>
      </c>
    </row>
    <row r="92" spans="1:21" x14ac:dyDescent="0.2">
      <c r="A92" s="6">
        <v>91</v>
      </c>
      <c r="B92" s="1">
        <v>0</v>
      </c>
      <c r="C92" s="1" t="s">
        <v>31</v>
      </c>
      <c r="D92" s="1">
        <v>18.87</v>
      </c>
      <c r="E92" s="1">
        <v>9</v>
      </c>
      <c r="F92" s="1">
        <v>1.89</v>
      </c>
      <c r="K92" s="1">
        <v>0</v>
      </c>
      <c r="L92" s="1">
        <f t="shared" si="9"/>
        <v>3</v>
      </c>
      <c r="M92" s="1">
        <v>18.87</v>
      </c>
      <c r="N92" s="1">
        <v>9</v>
      </c>
      <c r="O92" s="1">
        <v>1.89</v>
      </c>
      <c r="P92" s="44">
        <f t="shared" si="10"/>
        <v>-7.4096586365113764</v>
      </c>
      <c r="Q92" s="44">
        <f t="shared" si="11"/>
        <v>6.0537731297854243E-4</v>
      </c>
      <c r="R92" s="45">
        <f t="shared" si="12"/>
        <v>6.0501105301294714E-4</v>
      </c>
      <c r="S92" s="43">
        <f t="shared" si="13"/>
        <v>0.99939498894698708</v>
      </c>
      <c r="T92" s="43">
        <f t="shared" si="14"/>
        <v>0.99939498894698708</v>
      </c>
      <c r="U92" s="44">
        <f t="shared" si="15"/>
        <v>-6.0519414605264955E-4</v>
      </c>
    </row>
    <row r="93" spans="1:21" x14ac:dyDescent="0.2">
      <c r="A93" s="6">
        <v>92</v>
      </c>
      <c r="B93" s="1">
        <v>0</v>
      </c>
      <c r="C93" s="1" t="s">
        <v>31</v>
      </c>
      <c r="D93" s="1">
        <v>4.8899999999999997</v>
      </c>
      <c r="E93" s="1">
        <v>3</v>
      </c>
      <c r="F93" s="1">
        <v>1.22</v>
      </c>
      <c r="K93" s="1">
        <v>0</v>
      </c>
      <c r="L93" s="1">
        <f t="shared" si="9"/>
        <v>3</v>
      </c>
      <c r="M93" s="1">
        <v>4.8899999999999997</v>
      </c>
      <c r="N93" s="1">
        <v>3</v>
      </c>
      <c r="O93" s="1">
        <v>1.22</v>
      </c>
      <c r="P93" s="44">
        <f t="shared" si="10"/>
        <v>-3.5336317469037679</v>
      </c>
      <c r="Q93" s="44">
        <f t="shared" si="11"/>
        <v>2.9198680855678529E-2</v>
      </c>
      <c r="R93" s="45">
        <f t="shared" si="12"/>
        <v>2.8370305363588949E-2</v>
      </c>
      <c r="S93" s="43">
        <f t="shared" si="13"/>
        <v>0.97162969463641102</v>
      </c>
      <c r="T93" s="43">
        <f t="shared" si="14"/>
        <v>0.97162969463641102</v>
      </c>
      <c r="U93" s="44">
        <f t="shared" si="15"/>
        <v>-2.878051970647923E-2</v>
      </c>
    </row>
    <row r="94" spans="1:21" x14ac:dyDescent="0.2">
      <c r="A94" s="6">
        <v>93</v>
      </c>
      <c r="B94" s="1">
        <v>1</v>
      </c>
      <c r="C94" s="1" t="s">
        <v>31</v>
      </c>
      <c r="D94" s="1">
        <v>1.66</v>
      </c>
      <c r="E94" s="1">
        <v>54</v>
      </c>
      <c r="F94" s="1">
        <v>0.03</v>
      </c>
      <c r="K94" s="1">
        <v>1</v>
      </c>
      <c r="L94" s="1">
        <f t="shared" si="9"/>
        <v>3</v>
      </c>
      <c r="M94" s="1">
        <v>1.66</v>
      </c>
      <c r="N94" s="1">
        <v>54</v>
      </c>
      <c r="O94" s="1">
        <v>0.03</v>
      </c>
      <c r="P94" s="44">
        <f t="shared" si="10"/>
        <v>4.152177889878029</v>
      </c>
      <c r="Q94" s="44">
        <f t="shared" si="11"/>
        <v>63.572303114781207</v>
      </c>
      <c r="R94" s="45">
        <f t="shared" si="12"/>
        <v>0.98451348408275852</v>
      </c>
      <c r="S94" s="43">
        <f t="shared" si="13"/>
        <v>1.5486515917241483E-2</v>
      </c>
      <c r="T94" s="43">
        <f t="shared" si="14"/>
        <v>0.98451348408275852</v>
      </c>
      <c r="U94" s="44">
        <f t="shared" si="15"/>
        <v>-1.560768462015558E-2</v>
      </c>
    </row>
    <row r="95" spans="1:21" x14ac:dyDescent="0.2">
      <c r="A95" s="6">
        <v>94</v>
      </c>
      <c r="B95" s="1">
        <v>1</v>
      </c>
      <c r="C95" s="1" t="s">
        <v>31</v>
      </c>
      <c r="D95" s="1">
        <v>4.42</v>
      </c>
      <c r="E95" s="1">
        <v>17</v>
      </c>
      <c r="F95" s="1">
        <v>0.25</v>
      </c>
      <c r="K95" s="1">
        <v>1</v>
      </c>
      <c r="L95" s="1">
        <f t="shared" si="9"/>
        <v>3</v>
      </c>
      <c r="M95" s="1">
        <v>4.42</v>
      </c>
      <c r="N95" s="1">
        <v>17</v>
      </c>
      <c r="O95" s="1">
        <v>0.25</v>
      </c>
      <c r="P95" s="44">
        <f t="shared" si="10"/>
        <v>-0.77306824041010813</v>
      </c>
      <c r="Q95" s="44">
        <f t="shared" si="11"/>
        <v>0.46159461010281699</v>
      </c>
      <c r="R95" s="45">
        <f t="shared" si="12"/>
        <v>0.31581575829042347</v>
      </c>
      <c r="S95" s="43">
        <f t="shared" si="13"/>
        <v>0.68418424170957648</v>
      </c>
      <c r="T95" s="43">
        <f t="shared" si="14"/>
        <v>0.31581575829042347</v>
      </c>
      <c r="U95" s="44">
        <f t="shared" si="15"/>
        <v>-1.1525962788158504</v>
      </c>
    </row>
    <row r="96" spans="1:21" x14ac:dyDescent="0.2">
      <c r="A96" s="6">
        <v>95</v>
      </c>
      <c r="B96" s="1">
        <v>0</v>
      </c>
      <c r="C96" s="1" t="s">
        <v>31</v>
      </c>
      <c r="D96" s="1">
        <v>13.38</v>
      </c>
      <c r="E96" s="1">
        <v>22</v>
      </c>
      <c r="F96" s="1">
        <v>0.57999999999999996</v>
      </c>
      <c r="K96" s="1">
        <v>0</v>
      </c>
      <c r="L96" s="1">
        <f t="shared" si="9"/>
        <v>3</v>
      </c>
      <c r="M96" s="1">
        <v>13.38</v>
      </c>
      <c r="N96" s="1">
        <v>22</v>
      </c>
      <c r="O96" s="1">
        <v>0.57999999999999996</v>
      </c>
      <c r="P96" s="44">
        <f t="shared" si="10"/>
        <v>-3.0169455462360206</v>
      </c>
      <c r="Q96" s="44">
        <f t="shared" si="11"/>
        <v>4.8950507309150591E-2</v>
      </c>
      <c r="R96" s="45">
        <f t="shared" si="12"/>
        <v>4.6666174398182277E-2</v>
      </c>
      <c r="S96" s="43">
        <f t="shared" si="13"/>
        <v>0.95333382560181767</v>
      </c>
      <c r="T96" s="43">
        <f t="shared" si="14"/>
        <v>0.95333382560181767</v>
      </c>
      <c r="U96" s="44">
        <f t="shared" si="15"/>
        <v>-4.7790147470938772E-2</v>
      </c>
    </row>
    <row r="97" spans="1:21" x14ac:dyDescent="0.2">
      <c r="A97" s="6">
        <v>96</v>
      </c>
      <c r="B97" s="1">
        <v>0</v>
      </c>
      <c r="C97" s="1" t="s">
        <v>31</v>
      </c>
      <c r="D97" s="1">
        <v>9.8699999999999992</v>
      </c>
      <c r="E97" s="1">
        <v>6</v>
      </c>
      <c r="F97" s="1">
        <v>1.41</v>
      </c>
      <c r="K97" s="1">
        <v>0</v>
      </c>
      <c r="L97" s="1">
        <f t="shared" si="9"/>
        <v>3</v>
      </c>
      <c r="M97" s="1">
        <v>9.8699999999999992</v>
      </c>
      <c r="N97" s="1">
        <v>6</v>
      </c>
      <c r="O97" s="1">
        <v>1.41</v>
      </c>
      <c r="P97" s="44">
        <f t="shared" si="10"/>
        <v>-4.7651083157747092</v>
      </c>
      <c r="Q97" s="44">
        <f t="shared" si="11"/>
        <v>8.5219651291527122E-3</v>
      </c>
      <c r="R97" s="45">
        <f t="shared" si="12"/>
        <v>8.4499549080831148E-3</v>
      </c>
      <c r="S97" s="43">
        <f t="shared" si="13"/>
        <v>0.99155004509191691</v>
      </c>
      <c r="T97" s="43">
        <f t="shared" si="14"/>
        <v>0.99155004509191691</v>
      </c>
      <c r="U97" s="44">
        <f t="shared" si="15"/>
        <v>-8.4858581741085026E-3</v>
      </c>
    </row>
    <row r="98" spans="1:21" x14ac:dyDescent="0.2">
      <c r="A98" s="6">
        <v>97</v>
      </c>
      <c r="B98" s="1">
        <v>0</v>
      </c>
      <c r="C98" s="1" t="s">
        <v>31</v>
      </c>
      <c r="D98" s="1">
        <v>23.6</v>
      </c>
      <c r="E98" s="1">
        <v>56</v>
      </c>
      <c r="F98" s="1">
        <v>0.41</v>
      </c>
      <c r="K98" s="1">
        <v>0</v>
      </c>
      <c r="L98" s="1">
        <f t="shared" si="9"/>
        <v>3</v>
      </c>
      <c r="M98" s="1">
        <v>23.6</v>
      </c>
      <c r="N98" s="1">
        <v>56</v>
      </c>
      <c r="O98" s="1">
        <v>0.41</v>
      </c>
      <c r="P98" s="44">
        <f t="shared" si="10"/>
        <v>-1.9236573663104801</v>
      </c>
      <c r="Q98" s="44">
        <f t="shared" si="11"/>
        <v>0.14607174610330781</v>
      </c>
      <c r="R98" s="45">
        <f t="shared" si="12"/>
        <v>0.12745427727361563</v>
      </c>
      <c r="S98" s="43">
        <f t="shared" si="13"/>
        <v>0.87254572272638442</v>
      </c>
      <c r="T98" s="43">
        <f t="shared" si="14"/>
        <v>0.87254572272638442</v>
      </c>
      <c r="U98" s="44">
        <f t="shared" si="15"/>
        <v>-0.13634022200768295</v>
      </c>
    </row>
    <row r="99" spans="1:21" x14ac:dyDescent="0.2">
      <c r="A99" s="6">
        <v>98</v>
      </c>
      <c r="B99" s="1">
        <v>1</v>
      </c>
      <c r="C99" s="1" t="s">
        <v>15</v>
      </c>
      <c r="D99" s="1">
        <v>3.89</v>
      </c>
      <c r="E99" s="1">
        <v>33</v>
      </c>
      <c r="F99" s="1">
        <v>0.11</v>
      </c>
      <c r="K99" s="1">
        <v>1</v>
      </c>
      <c r="L99" s="1">
        <f t="shared" si="9"/>
        <v>1</v>
      </c>
      <c r="M99" s="1">
        <v>3.89</v>
      </c>
      <c r="N99" s="1">
        <v>33</v>
      </c>
      <c r="O99" s="1">
        <v>0.11</v>
      </c>
      <c r="P99" s="44">
        <f t="shared" si="10"/>
        <v>3.3583996643569067</v>
      </c>
      <c r="Q99" s="44">
        <f t="shared" si="11"/>
        <v>28.743155356911458</v>
      </c>
      <c r="R99" s="45">
        <f t="shared" si="12"/>
        <v>0.96637881932833902</v>
      </c>
      <c r="S99" s="43">
        <f t="shared" si="13"/>
        <v>3.3621180671660977E-2</v>
      </c>
      <c r="T99" s="43">
        <f t="shared" si="14"/>
        <v>0.96637881932833902</v>
      </c>
      <c r="U99" s="44">
        <f t="shared" si="15"/>
        <v>-3.4199369127511287E-2</v>
      </c>
    </row>
    <row r="100" spans="1:21" x14ac:dyDescent="0.2">
      <c r="A100" s="6">
        <v>99</v>
      </c>
      <c r="B100" s="1">
        <v>1</v>
      </c>
      <c r="C100" s="1" t="s">
        <v>31</v>
      </c>
      <c r="D100" s="1">
        <v>3.4</v>
      </c>
      <c r="E100" s="1">
        <v>33</v>
      </c>
      <c r="F100" s="1">
        <v>0.1</v>
      </c>
      <c r="K100" s="1">
        <v>1</v>
      </c>
      <c r="L100" s="1">
        <f t="shared" si="9"/>
        <v>3</v>
      </c>
      <c r="M100" s="1">
        <v>3.4</v>
      </c>
      <c r="N100" s="1">
        <v>33</v>
      </c>
      <c r="O100" s="1">
        <v>0.1</v>
      </c>
      <c r="P100" s="44">
        <f t="shared" si="10"/>
        <v>1.3755464166485498</v>
      </c>
      <c r="Q100" s="44">
        <f t="shared" si="11"/>
        <v>3.9572384332317392</v>
      </c>
      <c r="R100" s="45">
        <f t="shared" si="12"/>
        <v>0.79827478273057839</v>
      </c>
      <c r="S100" s="43">
        <f t="shared" si="13"/>
        <v>0.20172521726942161</v>
      </c>
      <c r="T100" s="43">
        <f t="shared" si="14"/>
        <v>0.79827478273057839</v>
      </c>
      <c r="U100" s="44">
        <f t="shared" si="15"/>
        <v>-0.22530240154210945</v>
      </c>
    </row>
    <row r="101" spans="1:21" x14ac:dyDescent="0.2">
      <c r="A101" s="6">
        <v>100</v>
      </c>
      <c r="B101" s="1">
        <v>1</v>
      </c>
      <c r="C101" s="1" t="s">
        <v>21</v>
      </c>
      <c r="D101" s="1">
        <v>3.58</v>
      </c>
      <c r="E101" s="1">
        <v>54</v>
      </c>
      <c r="F101" s="1">
        <v>7.0000000000000007E-2</v>
      </c>
      <c r="K101" s="1">
        <v>1</v>
      </c>
      <c r="L101" s="1">
        <f t="shared" si="9"/>
        <v>2</v>
      </c>
      <c r="M101" s="1">
        <v>3.58</v>
      </c>
      <c r="N101" s="1">
        <v>54</v>
      </c>
      <c r="O101" s="1">
        <v>7.0000000000000007E-2</v>
      </c>
      <c r="P101" s="44">
        <f t="shared" si="10"/>
        <v>4.656437817287137</v>
      </c>
      <c r="Q101" s="44">
        <f t="shared" si="11"/>
        <v>105.26045655166203</v>
      </c>
      <c r="R101" s="45">
        <f t="shared" si="12"/>
        <v>0.99058916145806486</v>
      </c>
      <c r="S101" s="43">
        <f t="shared" si="13"/>
        <v>9.4108385419351404E-3</v>
      </c>
      <c r="T101" s="43">
        <f t="shared" si="14"/>
        <v>0.99058916145806486</v>
      </c>
      <c r="U101" s="44">
        <f t="shared" si="15"/>
        <v>-9.4554002788678222E-3</v>
      </c>
    </row>
    <row r="102" spans="1:21" x14ac:dyDescent="0.2">
      <c r="A102" s="6">
        <v>101</v>
      </c>
      <c r="B102" s="1">
        <v>0</v>
      </c>
      <c r="C102" s="1" t="s">
        <v>31</v>
      </c>
      <c r="D102" s="1">
        <v>31.11</v>
      </c>
      <c r="E102" s="1">
        <v>39</v>
      </c>
      <c r="F102" s="1">
        <v>0.78</v>
      </c>
      <c r="K102" s="1">
        <v>0</v>
      </c>
      <c r="L102" s="1">
        <f t="shared" si="9"/>
        <v>3</v>
      </c>
      <c r="M102" s="1">
        <v>31.11</v>
      </c>
      <c r="N102" s="1">
        <v>39</v>
      </c>
      <c r="O102" s="1">
        <v>0.78</v>
      </c>
      <c r="P102" s="44">
        <f t="shared" si="10"/>
        <v>-6.1659896105418035</v>
      </c>
      <c r="Q102" s="44">
        <f t="shared" si="11"/>
        <v>2.0996395107376227E-3</v>
      </c>
      <c r="R102" s="45">
        <f t="shared" si="12"/>
        <v>2.0952402615000889E-3</v>
      </c>
      <c r="S102" s="43">
        <f t="shared" si="13"/>
        <v>0.9979047597384999</v>
      </c>
      <c r="T102" s="43">
        <f t="shared" si="14"/>
        <v>0.9979047597384999</v>
      </c>
      <c r="U102" s="44">
        <f t="shared" si="15"/>
        <v>-2.097438348260081E-3</v>
      </c>
    </row>
    <row r="103" spans="1:21" x14ac:dyDescent="0.2">
      <c r="A103" s="6">
        <v>102</v>
      </c>
      <c r="B103" s="1">
        <v>1</v>
      </c>
      <c r="C103" s="1" t="s">
        <v>31</v>
      </c>
      <c r="D103" s="1">
        <v>2.81</v>
      </c>
      <c r="E103" s="1">
        <v>39</v>
      </c>
      <c r="F103" s="1">
        <v>7.0000000000000007E-2</v>
      </c>
      <c r="K103" s="1">
        <v>1</v>
      </c>
      <c r="L103" s="1">
        <f t="shared" si="9"/>
        <v>3</v>
      </c>
      <c r="M103" s="1">
        <v>2.81</v>
      </c>
      <c r="N103" s="1">
        <v>39</v>
      </c>
      <c r="O103" s="1">
        <v>7.0000000000000007E-2</v>
      </c>
      <c r="P103" s="44">
        <f t="shared" si="10"/>
        <v>2.2054183040053421</v>
      </c>
      <c r="Q103" s="44">
        <f t="shared" si="11"/>
        <v>9.0740464840756978</v>
      </c>
      <c r="R103" s="45">
        <f t="shared" si="12"/>
        <v>0.90073502225935476</v>
      </c>
      <c r="S103" s="43">
        <f t="shared" si="13"/>
        <v>9.9264977740645244E-2</v>
      </c>
      <c r="T103" s="43">
        <f t="shared" si="14"/>
        <v>0.90073502225935476</v>
      </c>
      <c r="U103" s="44">
        <f t="shared" si="15"/>
        <v>-0.10454415756950163</v>
      </c>
    </row>
    <row r="104" spans="1:21" x14ac:dyDescent="0.2">
      <c r="A104" s="6">
        <v>103</v>
      </c>
      <c r="B104" s="1">
        <v>0</v>
      </c>
      <c r="C104" s="1" t="s">
        <v>21</v>
      </c>
      <c r="D104" s="1">
        <v>9.8699999999999992</v>
      </c>
      <c r="E104" s="1">
        <v>29</v>
      </c>
      <c r="F104" s="1">
        <v>0.33</v>
      </c>
      <c r="K104" s="1">
        <v>0</v>
      </c>
      <c r="L104" s="1">
        <f t="shared" si="9"/>
        <v>2</v>
      </c>
      <c r="M104" s="1">
        <v>9.8699999999999992</v>
      </c>
      <c r="N104" s="1">
        <v>29</v>
      </c>
      <c r="O104" s="1">
        <v>0.33</v>
      </c>
      <c r="P104" s="44">
        <f t="shared" si="10"/>
        <v>1.917883471403603E-2</v>
      </c>
      <c r="Q104" s="44">
        <f t="shared" si="11"/>
        <v>1.0193639299747206</v>
      </c>
      <c r="R104" s="45">
        <f t="shared" si="12"/>
        <v>0.50479456171502557</v>
      </c>
      <c r="S104" s="43">
        <f t="shared" si="13"/>
        <v>0.49520543828497443</v>
      </c>
      <c r="T104" s="43">
        <f t="shared" si="14"/>
        <v>0.49520543828497443</v>
      </c>
      <c r="U104" s="44">
        <f t="shared" si="15"/>
        <v>-0.70278257567493119</v>
      </c>
    </row>
    <row r="105" spans="1:21" x14ac:dyDescent="0.2">
      <c r="A105" s="6">
        <v>104</v>
      </c>
      <c r="B105" s="1">
        <v>0</v>
      </c>
      <c r="C105" s="1" t="s">
        <v>15</v>
      </c>
      <c r="D105" s="1">
        <v>35.520000000000003</v>
      </c>
      <c r="E105" s="1">
        <v>40</v>
      </c>
      <c r="F105" s="1">
        <v>0.87</v>
      </c>
      <c r="K105" s="1">
        <v>0</v>
      </c>
      <c r="L105" s="1">
        <f t="shared" si="9"/>
        <v>1</v>
      </c>
      <c r="M105" s="1">
        <v>35.520000000000003</v>
      </c>
      <c r="N105" s="1">
        <v>40</v>
      </c>
      <c r="O105" s="1">
        <v>0.87</v>
      </c>
      <c r="P105" s="44">
        <f t="shared" si="10"/>
        <v>-5.2147647916164974</v>
      </c>
      <c r="Q105" s="44">
        <f t="shared" si="11"/>
        <v>5.4357118511304692E-3</v>
      </c>
      <c r="R105" s="45">
        <f t="shared" si="12"/>
        <v>5.4063246282774827E-3</v>
      </c>
      <c r="S105" s="43">
        <f t="shared" si="13"/>
        <v>0.9945936753717225</v>
      </c>
      <c r="T105" s="43">
        <f t="shared" si="14"/>
        <v>0.9945936753717225</v>
      </c>
      <c r="U105" s="44">
        <f t="shared" si="15"/>
        <v>-5.4209916884148668E-3</v>
      </c>
    </row>
    <row r="106" spans="1:21" x14ac:dyDescent="0.2">
      <c r="A106" s="6">
        <v>105</v>
      </c>
      <c r="B106" s="1">
        <v>0</v>
      </c>
      <c r="C106" s="1" t="s">
        <v>31</v>
      </c>
      <c r="D106" s="1">
        <v>4.5999999999999996</v>
      </c>
      <c r="E106" s="1">
        <v>1</v>
      </c>
      <c r="F106" s="1">
        <v>2.2999999999999998</v>
      </c>
      <c r="K106" s="1">
        <v>0</v>
      </c>
      <c r="L106" s="1">
        <f t="shared" si="9"/>
        <v>3</v>
      </c>
      <c r="M106" s="1">
        <v>4.5999999999999996</v>
      </c>
      <c r="N106" s="1">
        <v>1</v>
      </c>
      <c r="O106" s="1">
        <v>2.2999999999999998</v>
      </c>
      <c r="P106" s="44">
        <f t="shared" si="10"/>
        <v>-4.9474720553184977</v>
      </c>
      <c r="Q106" s="44">
        <f t="shared" si="11"/>
        <v>7.1013380473428289E-3</v>
      </c>
      <c r="R106" s="45">
        <f t="shared" si="12"/>
        <v>7.0512646335189385E-3</v>
      </c>
      <c r="S106" s="43">
        <f t="shared" si="13"/>
        <v>0.99294873536648109</v>
      </c>
      <c r="T106" s="43">
        <f t="shared" si="14"/>
        <v>0.99294873536648109</v>
      </c>
      <c r="U106" s="44">
        <f t="shared" si="15"/>
        <v>-7.0762422852613752E-3</v>
      </c>
    </row>
    <row r="107" spans="1:21" x14ac:dyDescent="0.2">
      <c r="A107" s="6">
        <v>106</v>
      </c>
      <c r="B107" s="1">
        <v>1</v>
      </c>
      <c r="C107" s="1" t="s">
        <v>31</v>
      </c>
      <c r="D107" s="1">
        <v>14.24</v>
      </c>
      <c r="E107" s="1">
        <v>37</v>
      </c>
      <c r="F107" s="1">
        <v>0.37</v>
      </c>
      <c r="K107" s="1">
        <v>1</v>
      </c>
      <c r="L107" s="1">
        <f t="shared" si="9"/>
        <v>3</v>
      </c>
      <c r="M107" s="1">
        <v>14.24</v>
      </c>
      <c r="N107" s="1">
        <v>37</v>
      </c>
      <c r="O107" s="1">
        <v>0.37</v>
      </c>
      <c r="P107" s="44">
        <f t="shared" si="10"/>
        <v>-1.4038091987950816</v>
      </c>
      <c r="Q107" s="44">
        <f t="shared" si="11"/>
        <v>0.24565941387463572</v>
      </c>
      <c r="R107" s="45">
        <f t="shared" si="12"/>
        <v>0.19721234483389782</v>
      </c>
      <c r="S107" s="43">
        <f t="shared" si="13"/>
        <v>0.80278765516610218</v>
      </c>
      <c r="T107" s="43">
        <f t="shared" si="14"/>
        <v>0.19721234483389782</v>
      </c>
      <c r="U107" s="44">
        <f t="shared" si="15"/>
        <v>-1.6234742381953613</v>
      </c>
    </row>
    <row r="108" spans="1:21" x14ac:dyDescent="0.2">
      <c r="A108" s="6">
        <v>107</v>
      </c>
      <c r="B108" s="1">
        <v>1</v>
      </c>
      <c r="C108" s="1" t="s">
        <v>15</v>
      </c>
      <c r="D108" s="1">
        <v>2.9</v>
      </c>
      <c r="E108" s="1">
        <v>46</v>
      </c>
      <c r="F108" s="1">
        <v>0.06</v>
      </c>
      <c r="K108" s="1">
        <v>1</v>
      </c>
      <c r="L108" s="1">
        <f t="shared" si="9"/>
        <v>1</v>
      </c>
      <c r="M108" s="1">
        <v>2.9</v>
      </c>
      <c r="N108" s="1">
        <v>46</v>
      </c>
      <c r="O108" s="1">
        <v>0.06</v>
      </c>
      <c r="P108" s="44">
        <f t="shared" si="10"/>
        <v>5.0619696582085423</v>
      </c>
      <c r="Q108" s="44">
        <f t="shared" si="11"/>
        <v>157.90122166864873</v>
      </c>
      <c r="R108" s="45">
        <f t="shared" si="12"/>
        <v>0.99370678217889807</v>
      </c>
      <c r="S108" s="43">
        <f t="shared" si="13"/>
        <v>6.2932178211019263E-3</v>
      </c>
      <c r="T108" s="43">
        <f t="shared" si="14"/>
        <v>0.99370678217889807</v>
      </c>
      <c r="U108" s="44">
        <f t="shared" si="15"/>
        <v>-6.3131035905943664E-3</v>
      </c>
    </row>
    <row r="109" spans="1:21" x14ac:dyDescent="0.2">
      <c r="A109" s="6">
        <v>108</v>
      </c>
      <c r="B109" s="1">
        <v>0</v>
      </c>
      <c r="C109" s="1" t="s">
        <v>15</v>
      </c>
      <c r="D109" s="1">
        <v>24.74</v>
      </c>
      <c r="E109" s="1">
        <v>17</v>
      </c>
      <c r="F109" s="1">
        <v>1.37</v>
      </c>
      <c r="K109" s="1">
        <v>0</v>
      </c>
      <c r="L109" s="1">
        <f t="shared" si="9"/>
        <v>1</v>
      </c>
      <c r="M109" s="1">
        <v>24.74</v>
      </c>
      <c r="N109" s="1">
        <v>17</v>
      </c>
      <c r="O109" s="1">
        <v>1.37</v>
      </c>
      <c r="P109" s="44">
        <f t="shared" si="10"/>
        <v>-5.3812244813075143</v>
      </c>
      <c r="Q109" s="44">
        <f t="shared" si="11"/>
        <v>4.6021831911408212E-3</v>
      </c>
      <c r="R109" s="45">
        <f t="shared" si="12"/>
        <v>4.5811001291296075E-3</v>
      </c>
      <c r="S109" s="43">
        <f t="shared" si="13"/>
        <v>0.9954188998708704</v>
      </c>
      <c r="T109" s="43">
        <f t="shared" si="14"/>
        <v>0.9954188998708704</v>
      </c>
      <c r="U109" s="44">
        <f t="shared" si="15"/>
        <v>-4.5916255258922631E-3</v>
      </c>
    </row>
    <row r="110" spans="1:21" x14ac:dyDescent="0.2">
      <c r="A110" s="6">
        <v>109</v>
      </c>
      <c r="B110" s="1">
        <v>1</v>
      </c>
      <c r="C110" s="1" t="s">
        <v>15</v>
      </c>
      <c r="D110" s="1">
        <v>2.93</v>
      </c>
      <c r="E110" s="1">
        <v>27</v>
      </c>
      <c r="F110" s="1">
        <v>0.1</v>
      </c>
      <c r="K110" s="1">
        <v>1</v>
      </c>
      <c r="L110" s="1">
        <f t="shared" si="9"/>
        <v>1</v>
      </c>
      <c r="M110" s="1">
        <v>2.93</v>
      </c>
      <c r="N110" s="1">
        <v>27</v>
      </c>
      <c r="O110" s="1">
        <v>0.1</v>
      </c>
      <c r="P110" s="44">
        <f t="shared" si="10"/>
        <v>2.9883501667986376</v>
      </c>
      <c r="Q110" s="44">
        <f t="shared" si="11"/>
        <v>19.852901481393559</v>
      </c>
      <c r="R110" s="45">
        <f t="shared" si="12"/>
        <v>0.95204504270581858</v>
      </c>
      <c r="S110" s="43">
        <f t="shared" si="13"/>
        <v>4.7954957294181422E-2</v>
      </c>
      <c r="T110" s="43">
        <f t="shared" si="14"/>
        <v>0.95204504270581858</v>
      </c>
      <c r="U110" s="44">
        <f t="shared" si="15"/>
        <v>-4.9142931543416535E-2</v>
      </c>
    </row>
    <row r="111" spans="1:21" x14ac:dyDescent="0.2">
      <c r="A111" s="6">
        <v>110</v>
      </c>
      <c r="B111" s="1">
        <v>0</v>
      </c>
      <c r="C111" s="1" t="s">
        <v>21</v>
      </c>
      <c r="D111" s="1">
        <v>5.98</v>
      </c>
      <c r="E111" s="1">
        <v>1</v>
      </c>
      <c r="F111" s="1">
        <v>2.99</v>
      </c>
      <c r="K111" s="1">
        <v>0</v>
      </c>
      <c r="L111" s="1">
        <f t="shared" si="9"/>
        <v>2</v>
      </c>
      <c r="M111" s="1">
        <v>5.98</v>
      </c>
      <c r="N111" s="1">
        <v>1</v>
      </c>
      <c r="O111" s="1">
        <v>2.99</v>
      </c>
      <c r="P111" s="44">
        <f t="shared" si="10"/>
        <v>-5.0690178336905864</v>
      </c>
      <c r="Q111" s="44">
        <f t="shared" si="11"/>
        <v>6.288593553367648E-3</v>
      </c>
      <c r="R111" s="45">
        <f t="shared" si="12"/>
        <v>6.2492942816350606E-3</v>
      </c>
      <c r="S111" s="43">
        <f t="shared" si="13"/>
        <v>0.99375070571836499</v>
      </c>
      <c r="T111" s="43">
        <f t="shared" si="14"/>
        <v>0.99375070571836499</v>
      </c>
      <c r="U111" s="44">
        <f t="shared" si="15"/>
        <v>-6.2689028570022841E-3</v>
      </c>
    </row>
    <row r="112" spans="1:21" x14ac:dyDescent="0.2">
      <c r="A112" s="6">
        <v>111</v>
      </c>
      <c r="B112" s="1">
        <v>0</v>
      </c>
      <c r="C112" s="1" t="s">
        <v>31</v>
      </c>
      <c r="D112" s="1">
        <v>24.59</v>
      </c>
      <c r="E112" s="1">
        <v>49</v>
      </c>
      <c r="F112" s="1">
        <v>0.49</v>
      </c>
      <c r="K112" s="1">
        <v>0</v>
      </c>
      <c r="L112" s="1">
        <f t="shared" si="9"/>
        <v>3</v>
      </c>
      <c r="M112" s="1">
        <v>24.59</v>
      </c>
      <c r="N112" s="1">
        <v>49</v>
      </c>
      <c r="O112" s="1">
        <v>0.49</v>
      </c>
      <c r="P112" s="44">
        <f t="shared" si="10"/>
        <v>-3.0253906957170122</v>
      </c>
      <c r="Q112" s="44">
        <f t="shared" si="11"/>
        <v>4.8538853642738966E-2</v>
      </c>
      <c r="R112" s="45">
        <f t="shared" si="12"/>
        <v>4.6291897981757819E-2</v>
      </c>
      <c r="S112" s="43">
        <f t="shared" si="13"/>
        <v>0.95370810201824219</v>
      </c>
      <c r="T112" s="43">
        <f t="shared" si="14"/>
        <v>0.95370810201824219</v>
      </c>
      <c r="U112" s="44">
        <f t="shared" si="15"/>
        <v>-4.7397627080265382E-2</v>
      </c>
    </row>
    <row r="113" spans="1:21" x14ac:dyDescent="0.2">
      <c r="A113" s="6">
        <v>112</v>
      </c>
      <c r="B113" s="1">
        <v>0</v>
      </c>
      <c r="C113" s="1" t="s">
        <v>31</v>
      </c>
      <c r="D113" s="1">
        <v>18.170000000000002</v>
      </c>
      <c r="E113" s="1">
        <v>2</v>
      </c>
      <c r="F113" s="1">
        <v>6.06</v>
      </c>
      <c r="K113" s="1">
        <v>0</v>
      </c>
      <c r="L113" s="1">
        <f t="shared" si="9"/>
        <v>3</v>
      </c>
      <c r="M113" s="1">
        <v>18.170000000000002</v>
      </c>
      <c r="N113" s="1">
        <v>2</v>
      </c>
      <c r="O113" s="1">
        <v>6.06</v>
      </c>
      <c r="P113" s="44">
        <f t="shared" si="10"/>
        <v>-12.903626513023182</v>
      </c>
      <c r="Q113" s="44">
        <f t="shared" si="11"/>
        <v>2.4890075206633424E-6</v>
      </c>
      <c r="R113" s="45">
        <f t="shared" si="12"/>
        <v>2.4890013255203241E-6</v>
      </c>
      <c r="S113" s="43">
        <f t="shared" si="13"/>
        <v>0.99999751099867451</v>
      </c>
      <c r="T113" s="43">
        <f t="shared" si="14"/>
        <v>0.99999751099867451</v>
      </c>
      <c r="U113" s="44">
        <f t="shared" si="15"/>
        <v>-2.4890044230586205E-6</v>
      </c>
    </row>
    <row r="114" spans="1:21" x14ac:dyDescent="0.2">
      <c r="A114" s="6">
        <v>113</v>
      </c>
      <c r="B114" s="1">
        <v>0</v>
      </c>
      <c r="C114" s="1" t="s">
        <v>15</v>
      </c>
      <c r="D114" s="1">
        <v>13.97</v>
      </c>
      <c r="E114" s="1">
        <v>14</v>
      </c>
      <c r="F114" s="1">
        <v>0.93</v>
      </c>
      <c r="K114" s="1">
        <v>0</v>
      </c>
      <c r="L114" s="1">
        <f t="shared" si="9"/>
        <v>1</v>
      </c>
      <c r="M114" s="1">
        <v>13.97</v>
      </c>
      <c r="N114" s="1">
        <v>14</v>
      </c>
      <c r="O114" s="1">
        <v>0.93</v>
      </c>
      <c r="P114" s="44">
        <f t="shared" si="10"/>
        <v>-2.3130161116778254</v>
      </c>
      <c r="Q114" s="44">
        <f t="shared" si="11"/>
        <v>9.8962319572403409E-2</v>
      </c>
      <c r="R114" s="45">
        <f t="shared" si="12"/>
        <v>9.0050694013702651E-2</v>
      </c>
      <c r="S114" s="43">
        <f t="shared" si="13"/>
        <v>0.90994930598629731</v>
      </c>
      <c r="T114" s="43">
        <f t="shared" si="14"/>
        <v>0.90994930598629731</v>
      </c>
      <c r="U114" s="44">
        <f t="shared" si="15"/>
        <v>-9.4366388730338882E-2</v>
      </c>
    </row>
    <row r="115" spans="1:21" x14ac:dyDescent="0.2">
      <c r="A115" s="6">
        <v>114</v>
      </c>
      <c r="B115" s="1">
        <v>1</v>
      </c>
      <c r="C115" s="1" t="s">
        <v>15</v>
      </c>
      <c r="D115" s="1">
        <v>4.58</v>
      </c>
      <c r="E115" s="1">
        <v>42</v>
      </c>
      <c r="F115" s="1">
        <v>0.11</v>
      </c>
      <c r="K115" s="1">
        <v>1</v>
      </c>
      <c r="L115" s="1">
        <f t="shared" si="9"/>
        <v>1</v>
      </c>
      <c r="M115" s="1">
        <v>4.58</v>
      </c>
      <c r="N115" s="1">
        <v>42</v>
      </c>
      <c r="O115" s="1">
        <v>0.11</v>
      </c>
      <c r="P115" s="44">
        <f t="shared" si="10"/>
        <v>4.1308131273594793</v>
      </c>
      <c r="Q115" s="44">
        <f t="shared" si="11"/>
        <v>62.228502065905516</v>
      </c>
      <c r="R115" s="45">
        <f t="shared" si="12"/>
        <v>0.98418434776522679</v>
      </c>
      <c r="S115" s="43">
        <f t="shared" si="13"/>
        <v>1.5815652234773214E-2</v>
      </c>
      <c r="T115" s="43">
        <f t="shared" si="14"/>
        <v>0.98418434776522679</v>
      </c>
      <c r="U115" s="44">
        <f t="shared" si="15"/>
        <v>-1.5942054186956302E-2</v>
      </c>
    </row>
    <row r="116" spans="1:21" x14ac:dyDescent="0.2">
      <c r="A116" s="6">
        <v>115</v>
      </c>
      <c r="B116" s="1">
        <v>0</v>
      </c>
      <c r="C116" s="1" t="s">
        <v>15</v>
      </c>
      <c r="D116" s="1">
        <v>17.18</v>
      </c>
      <c r="E116" s="1">
        <v>22</v>
      </c>
      <c r="F116" s="1">
        <v>0.75</v>
      </c>
      <c r="K116" s="1">
        <v>0</v>
      </c>
      <c r="L116" s="1">
        <f t="shared" si="9"/>
        <v>1</v>
      </c>
      <c r="M116" s="1">
        <v>17.18</v>
      </c>
      <c r="N116" s="1">
        <v>22</v>
      </c>
      <c r="O116" s="1">
        <v>0.75</v>
      </c>
      <c r="P116" s="44">
        <f t="shared" si="10"/>
        <v>-2.1043281023547151</v>
      </c>
      <c r="Q116" s="44">
        <f t="shared" si="11"/>
        <v>0.12192756960026904</v>
      </c>
      <c r="R116" s="45">
        <f t="shared" si="12"/>
        <v>0.1086768637334677</v>
      </c>
      <c r="S116" s="43">
        <f t="shared" si="13"/>
        <v>0.89132313626653226</v>
      </c>
      <c r="T116" s="43">
        <f t="shared" si="14"/>
        <v>0.89132313626653226</v>
      </c>
      <c r="U116" s="44">
        <f t="shared" si="15"/>
        <v>-0.1150482502932909</v>
      </c>
    </row>
    <row r="117" spans="1:21" x14ac:dyDescent="0.2">
      <c r="A117" s="6">
        <v>116</v>
      </c>
      <c r="B117" s="1">
        <v>0</v>
      </c>
      <c r="C117" s="1" t="s">
        <v>31</v>
      </c>
      <c r="D117" s="1">
        <v>4.8899999999999997</v>
      </c>
      <c r="E117" s="1">
        <v>6</v>
      </c>
      <c r="F117" s="1">
        <v>0.7</v>
      </c>
      <c r="K117" s="1">
        <v>0</v>
      </c>
      <c r="L117" s="1">
        <f t="shared" si="9"/>
        <v>3</v>
      </c>
      <c r="M117" s="1">
        <v>4.8899999999999997</v>
      </c>
      <c r="N117" s="1">
        <v>6</v>
      </c>
      <c r="O117" s="1">
        <v>0.7</v>
      </c>
      <c r="P117" s="44">
        <f t="shared" si="10"/>
        <v>-2.5993521573380542</v>
      </c>
      <c r="Q117" s="44">
        <f t="shared" si="11"/>
        <v>7.4321711396637513E-2</v>
      </c>
      <c r="R117" s="45">
        <f t="shared" si="12"/>
        <v>6.9180126035075618E-2</v>
      </c>
      <c r="S117" s="43">
        <f t="shared" si="13"/>
        <v>0.93081987396492438</v>
      </c>
      <c r="T117" s="43">
        <f t="shared" si="14"/>
        <v>0.93081987396492438</v>
      </c>
      <c r="U117" s="44">
        <f t="shared" si="15"/>
        <v>-7.1689496294054064E-2</v>
      </c>
    </row>
    <row r="118" spans="1:21" x14ac:dyDescent="0.2">
      <c r="A118" s="6">
        <v>117</v>
      </c>
      <c r="B118" s="1">
        <v>0</v>
      </c>
      <c r="C118" s="1" t="s">
        <v>21</v>
      </c>
      <c r="D118" s="1">
        <v>6.77</v>
      </c>
      <c r="E118" s="1">
        <v>22</v>
      </c>
      <c r="F118" s="1">
        <v>0.28999999999999998</v>
      </c>
      <c r="K118" s="1">
        <v>0</v>
      </c>
      <c r="L118" s="1">
        <f t="shared" si="9"/>
        <v>2</v>
      </c>
      <c r="M118" s="1">
        <v>6.77</v>
      </c>
      <c r="N118" s="1">
        <v>22</v>
      </c>
      <c r="O118" s="1">
        <v>0.28999999999999998</v>
      </c>
      <c r="P118" s="44">
        <f t="shared" si="10"/>
        <v>0.14789187781533947</v>
      </c>
      <c r="Q118" s="44">
        <f t="shared" si="11"/>
        <v>1.1593875340728217</v>
      </c>
      <c r="R118" s="45">
        <f t="shared" si="12"/>
        <v>0.53690572710036</v>
      </c>
      <c r="S118" s="43">
        <f t="shared" si="13"/>
        <v>0.46309427289964</v>
      </c>
      <c r="T118" s="43">
        <f t="shared" si="14"/>
        <v>0.46309427289964</v>
      </c>
      <c r="U118" s="44">
        <f t="shared" si="15"/>
        <v>-0.76982463244808341</v>
      </c>
    </row>
    <row r="119" spans="1:21" x14ac:dyDescent="0.2">
      <c r="A119" s="6">
        <v>118</v>
      </c>
      <c r="B119" s="1">
        <v>1</v>
      </c>
      <c r="C119" s="1" t="s">
        <v>15</v>
      </c>
      <c r="D119" s="1">
        <v>1.28</v>
      </c>
      <c r="E119" s="1">
        <v>52</v>
      </c>
      <c r="F119" s="1">
        <v>0.02</v>
      </c>
      <c r="K119" s="1">
        <v>1</v>
      </c>
      <c r="L119" s="1">
        <f t="shared" si="9"/>
        <v>1</v>
      </c>
      <c r="M119" s="1">
        <v>1.28</v>
      </c>
      <c r="N119" s="1">
        <v>52</v>
      </c>
      <c r="O119" s="1">
        <v>0.02</v>
      </c>
      <c r="P119" s="44">
        <f t="shared" si="10"/>
        <v>6.1777718965870481</v>
      </c>
      <c r="Q119" s="44">
        <f t="shared" si="11"/>
        <v>481.91699832994152</v>
      </c>
      <c r="R119" s="45">
        <f t="shared" si="12"/>
        <v>0.99792925077506434</v>
      </c>
      <c r="S119" s="43">
        <f t="shared" si="13"/>
        <v>2.070749224935664E-3</v>
      </c>
      <c r="T119" s="43">
        <f t="shared" si="14"/>
        <v>0.99792925077506434</v>
      </c>
      <c r="U119" s="44">
        <f t="shared" si="15"/>
        <v>-2.0728961905088351E-3</v>
      </c>
    </row>
    <row r="120" spans="1:21" x14ac:dyDescent="0.2">
      <c r="A120" s="6">
        <v>119</v>
      </c>
      <c r="B120" s="1">
        <v>0</v>
      </c>
      <c r="C120" s="1" t="s">
        <v>31</v>
      </c>
      <c r="D120" s="1">
        <v>8.5399999999999991</v>
      </c>
      <c r="E120" s="1">
        <v>51</v>
      </c>
      <c r="F120" s="1">
        <v>0.16</v>
      </c>
      <c r="K120" s="1">
        <v>0</v>
      </c>
      <c r="L120" s="1">
        <f t="shared" si="9"/>
        <v>3</v>
      </c>
      <c r="M120" s="1">
        <v>8.5399999999999991</v>
      </c>
      <c r="N120" s="1">
        <v>51</v>
      </c>
      <c r="O120" s="1">
        <v>0.16</v>
      </c>
      <c r="P120" s="44">
        <f t="shared" si="10"/>
        <v>1.8487739659311022</v>
      </c>
      <c r="Q120" s="44">
        <f t="shared" si="11"/>
        <v>6.3520269451539226</v>
      </c>
      <c r="R120" s="45">
        <f t="shared" si="12"/>
        <v>0.86398308827483983</v>
      </c>
      <c r="S120" s="43">
        <f t="shared" si="13"/>
        <v>0.13601691172516017</v>
      </c>
      <c r="T120" s="43">
        <f t="shared" si="14"/>
        <v>0.13601691172516017</v>
      </c>
      <c r="U120" s="44">
        <f t="shared" si="15"/>
        <v>-1.9949760500567244</v>
      </c>
    </row>
    <row r="121" spans="1:21" x14ac:dyDescent="0.2">
      <c r="A121" s="6">
        <v>120</v>
      </c>
      <c r="B121" s="1">
        <v>0</v>
      </c>
      <c r="C121" s="1" t="s">
        <v>15</v>
      </c>
      <c r="D121" s="1">
        <v>17.579999999999998</v>
      </c>
      <c r="E121" s="1">
        <v>2</v>
      </c>
      <c r="F121" s="1">
        <v>5.86</v>
      </c>
      <c r="K121" s="1">
        <v>0</v>
      </c>
      <c r="L121" s="1">
        <f t="shared" si="9"/>
        <v>1</v>
      </c>
      <c r="M121" s="1">
        <v>17.579999999999998</v>
      </c>
      <c r="N121" s="1">
        <v>2</v>
      </c>
      <c r="O121" s="1">
        <v>5.86</v>
      </c>
      <c r="P121" s="44">
        <f t="shared" si="10"/>
        <v>-10.384766922506792</v>
      </c>
      <c r="Q121" s="44">
        <f t="shared" si="11"/>
        <v>3.0899612255444684E-5</v>
      </c>
      <c r="R121" s="45">
        <f t="shared" si="12"/>
        <v>3.0898657498908747E-5</v>
      </c>
      <c r="S121" s="43">
        <f t="shared" si="13"/>
        <v>0.99996910134250105</v>
      </c>
      <c r="T121" s="43">
        <f t="shared" si="14"/>
        <v>0.99996910134250105</v>
      </c>
      <c r="U121" s="44">
        <f t="shared" si="15"/>
        <v>-3.0899134872296711E-5</v>
      </c>
    </row>
    <row r="122" spans="1:21" x14ac:dyDescent="0.2">
      <c r="A122" s="6">
        <v>121</v>
      </c>
      <c r="B122" s="1">
        <v>1</v>
      </c>
      <c r="C122" s="1" t="s">
        <v>15</v>
      </c>
      <c r="D122" s="1">
        <v>9.2799999999999994</v>
      </c>
      <c r="E122" s="1">
        <v>44</v>
      </c>
      <c r="F122" s="1">
        <v>0.21</v>
      </c>
      <c r="K122" s="1">
        <v>1</v>
      </c>
      <c r="L122" s="1">
        <f t="shared" si="9"/>
        <v>1</v>
      </c>
      <c r="M122" s="1">
        <v>9.2799999999999994</v>
      </c>
      <c r="N122" s="1">
        <v>44</v>
      </c>
      <c r="O122" s="1">
        <v>0.21</v>
      </c>
      <c r="P122" s="44">
        <f t="shared" si="10"/>
        <v>2.9741683356759814</v>
      </c>
      <c r="Q122" s="44">
        <f t="shared" si="11"/>
        <v>19.573338031674375</v>
      </c>
      <c r="R122" s="45">
        <f t="shared" si="12"/>
        <v>0.9513934006012823</v>
      </c>
      <c r="S122" s="43">
        <f t="shared" si="13"/>
        <v>4.8606599398717698E-2</v>
      </c>
      <c r="T122" s="43">
        <f t="shared" si="14"/>
        <v>0.9513934006012823</v>
      </c>
      <c r="U122" s="44">
        <f t="shared" si="15"/>
        <v>-4.9827631521275909E-2</v>
      </c>
    </row>
    <row r="123" spans="1:21" x14ac:dyDescent="0.2">
      <c r="A123" s="6">
        <v>122</v>
      </c>
      <c r="B123" s="1">
        <v>1</v>
      </c>
      <c r="C123" s="1" t="s">
        <v>15</v>
      </c>
      <c r="D123" s="1">
        <v>6.18</v>
      </c>
      <c r="E123" s="1">
        <v>41</v>
      </c>
      <c r="F123" s="1">
        <v>0.15</v>
      </c>
      <c r="K123" s="1">
        <v>1</v>
      </c>
      <c r="L123" s="1">
        <f t="shared" si="9"/>
        <v>1</v>
      </c>
      <c r="M123" s="1">
        <v>6.18</v>
      </c>
      <c r="N123" s="1">
        <v>41</v>
      </c>
      <c r="O123" s="1">
        <v>0.15</v>
      </c>
      <c r="P123" s="44">
        <f t="shared" si="10"/>
        <v>3.5514599344392401</v>
      </c>
      <c r="Q123" s="44">
        <f t="shared" si="11"/>
        <v>34.864179767509398</v>
      </c>
      <c r="R123" s="45">
        <f t="shared" si="12"/>
        <v>0.97211702577662362</v>
      </c>
      <c r="S123" s="43">
        <f t="shared" si="13"/>
        <v>2.7882974223376378E-2</v>
      </c>
      <c r="T123" s="43">
        <f t="shared" si="14"/>
        <v>0.97211702577662362</v>
      </c>
      <c r="U123" s="44">
        <f t="shared" si="15"/>
        <v>-2.8279084879291323E-2</v>
      </c>
    </row>
    <row r="124" spans="1:21" x14ac:dyDescent="0.2">
      <c r="A124" s="6">
        <v>123</v>
      </c>
      <c r="B124" s="1">
        <v>1</v>
      </c>
      <c r="C124" s="1" t="s">
        <v>21</v>
      </c>
      <c r="D124" s="1">
        <v>5.88</v>
      </c>
      <c r="E124" s="1">
        <v>40</v>
      </c>
      <c r="F124" s="1">
        <v>0.14000000000000001</v>
      </c>
      <c r="K124" s="1">
        <v>1</v>
      </c>
      <c r="L124" s="1">
        <f t="shared" si="9"/>
        <v>2</v>
      </c>
      <c r="M124" s="1">
        <v>5.88</v>
      </c>
      <c r="N124" s="1">
        <v>40</v>
      </c>
      <c r="O124" s="1">
        <v>0.14000000000000001</v>
      </c>
      <c r="P124" s="44">
        <f t="shared" si="10"/>
        <v>2.4743631709671137</v>
      </c>
      <c r="Q124" s="44">
        <f t="shared" si="11"/>
        <v>11.874142905858555</v>
      </c>
      <c r="R124" s="45">
        <f t="shared" si="12"/>
        <v>0.9223249262251908</v>
      </c>
      <c r="S124" s="43">
        <f t="shared" si="13"/>
        <v>7.76750737748092E-2</v>
      </c>
      <c r="T124" s="43">
        <f t="shared" si="14"/>
        <v>0.9223249262251908</v>
      </c>
      <c r="U124" s="44">
        <f t="shared" si="15"/>
        <v>-8.0857702948024496E-2</v>
      </c>
    </row>
    <row r="125" spans="1:21" x14ac:dyDescent="0.2">
      <c r="A125" s="6">
        <v>124</v>
      </c>
      <c r="B125" s="1">
        <v>1</v>
      </c>
      <c r="C125" s="1" t="s">
        <v>21</v>
      </c>
      <c r="D125" s="1">
        <v>2.86</v>
      </c>
      <c r="E125" s="1">
        <v>30</v>
      </c>
      <c r="F125" s="1">
        <v>0.09</v>
      </c>
      <c r="K125" s="1">
        <v>1</v>
      </c>
      <c r="L125" s="1">
        <f t="shared" si="9"/>
        <v>2</v>
      </c>
      <c r="M125" s="1">
        <v>2.86</v>
      </c>
      <c r="N125" s="1">
        <v>30</v>
      </c>
      <c r="O125" s="1">
        <v>0.09</v>
      </c>
      <c r="P125" s="44">
        <f t="shared" si="10"/>
        <v>2.2749499324888709</v>
      </c>
      <c r="Q125" s="44">
        <f t="shared" si="11"/>
        <v>9.7274319720590139</v>
      </c>
      <c r="R125" s="45">
        <f t="shared" si="12"/>
        <v>0.90678104483863153</v>
      </c>
      <c r="S125" s="43">
        <f t="shared" si="13"/>
        <v>9.3218955161368466E-2</v>
      </c>
      <c r="T125" s="43">
        <f t="shared" si="14"/>
        <v>0.90678104483863153</v>
      </c>
      <c r="U125" s="44">
        <f t="shared" si="15"/>
        <v>-9.7854263921198559E-2</v>
      </c>
    </row>
    <row r="126" spans="1:21" x14ac:dyDescent="0.2">
      <c r="A126" s="6">
        <v>125</v>
      </c>
      <c r="B126" s="1">
        <v>1</v>
      </c>
      <c r="C126" s="1" t="s">
        <v>15</v>
      </c>
      <c r="D126" s="1">
        <v>3.71</v>
      </c>
      <c r="E126" s="1">
        <v>28</v>
      </c>
      <c r="F126" s="1">
        <v>0.13</v>
      </c>
      <c r="K126" s="1">
        <v>1</v>
      </c>
      <c r="L126" s="1">
        <f t="shared" si="9"/>
        <v>1</v>
      </c>
      <c r="M126" s="1">
        <v>3.71</v>
      </c>
      <c r="N126" s="1">
        <v>28</v>
      </c>
      <c r="O126" s="1">
        <v>0.13</v>
      </c>
      <c r="P126" s="44">
        <f t="shared" si="10"/>
        <v>2.8514952757235523</v>
      </c>
      <c r="Q126" s="44">
        <f t="shared" si="11"/>
        <v>17.313651177143395</v>
      </c>
      <c r="R126" s="45">
        <f t="shared" si="12"/>
        <v>0.94539592403899975</v>
      </c>
      <c r="S126" s="43">
        <f t="shared" si="13"/>
        <v>5.4604075961000254E-2</v>
      </c>
      <c r="T126" s="43">
        <f t="shared" si="14"/>
        <v>0.94539592403899975</v>
      </c>
      <c r="U126" s="44">
        <f t="shared" si="15"/>
        <v>-5.6151471993623817E-2</v>
      </c>
    </row>
    <row r="127" spans="1:21" x14ac:dyDescent="0.2">
      <c r="A127" s="6">
        <v>126</v>
      </c>
      <c r="B127" s="1">
        <v>1</v>
      </c>
      <c r="C127" s="1" t="s">
        <v>15</v>
      </c>
      <c r="D127" s="1">
        <v>1.7</v>
      </c>
      <c r="E127" s="1">
        <v>43</v>
      </c>
      <c r="F127" s="1">
        <v>0.04</v>
      </c>
      <c r="K127" s="1">
        <v>1</v>
      </c>
      <c r="L127" s="1">
        <f t="shared" si="9"/>
        <v>1</v>
      </c>
      <c r="M127" s="1">
        <v>1.7</v>
      </c>
      <c r="N127" s="1">
        <v>43</v>
      </c>
      <c r="O127" s="1">
        <v>0.04</v>
      </c>
      <c r="P127" s="44">
        <f t="shared" si="10"/>
        <v>5.086300869118447</v>
      </c>
      <c r="Q127" s="44">
        <f t="shared" si="11"/>
        <v>161.79027036768932</v>
      </c>
      <c r="R127" s="45">
        <f t="shared" si="12"/>
        <v>0.9938571267328119</v>
      </c>
      <c r="S127" s="43">
        <f t="shared" si="13"/>
        <v>6.1428732671880981E-3</v>
      </c>
      <c r="T127" s="43">
        <f t="shared" si="14"/>
        <v>0.9938571267328119</v>
      </c>
      <c r="U127" s="44">
        <f t="shared" si="15"/>
        <v>-6.1618183378017687E-3</v>
      </c>
    </row>
    <row r="128" spans="1:21" x14ac:dyDescent="0.2">
      <c r="A128" s="6">
        <v>127</v>
      </c>
      <c r="B128" s="1">
        <v>1</v>
      </c>
      <c r="C128" s="1" t="s">
        <v>21</v>
      </c>
      <c r="D128" s="1">
        <v>1.02</v>
      </c>
      <c r="E128" s="1">
        <v>20</v>
      </c>
      <c r="F128" s="1">
        <v>0.05</v>
      </c>
      <c r="K128" s="1">
        <v>1</v>
      </c>
      <c r="L128" s="1">
        <f t="shared" si="9"/>
        <v>2</v>
      </c>
      <c r="M128" s="1">
        <v>1.02</v>
      </c>
      <c r="N128" s="1">
        <v>20</v>
      </c>
      <c r="O128" s="1">
        <v>0.05</v>
      </c>
      <c r="P128" s="44">
        <f t="shared" si="10"/>
        <v>1.7496900581082726</v>
      </c>
      <c r="Q128" s="44">
        <f t="shared" si="11"/>
        <v>5.7528193599426425</v>
      </c>
      <c r="R128" s="45">
        <f t="shared" si="12"/>
        <v>0.8519137049730745</v>
      </c>
      <c r="S128" s="43">
        <f t="shared" si="13"/>
        <v>0.1480862950269255</v>
      </c>
      <c r="T128" s="43">
        <f t="shared" si="14"/>
        <v>0.8519137049730745</v>
      </c>
      <c r="U128" s="44">
        <f t="shared" si="15"/>
        <v>-0.16027004252538821</v>
      </c>
    </row>
    <row r="129" spans="1:21" x14ac:dyDescent="0.2">
      <c r="A129" s="6">
        <v>128</v>
      </c>
      <c r="B129" s="1">
        <v>1</v>
      </c>
      <c r="C129" s="1" t="s">
        <v>31</v>
      </c>
      <c r="D129" s="1">
        <v>1.36</v>
      </c>
      <c r="E129" s="1">
        <v>35</v>
      </c>
      <c r="F129" s="1">
        <v>0.04</v>
      </c>
      <c r="K129" s="1">
        <v>1</v>
      </c>
      <c r="L129" s="1">
        <f t="shared" si="9"/>
        <v>3</v>
      </c>
      <c r="M129" s="1">
        <v>1.36</v>
      </c>
      <c r="N129" s="1">
        <v>35</v>
      </c>
      <c r="O129" s="1">
        <v>0.04</v>
      </c>
      <c r="P129" s="44">
        <f t="shared" si="10"/>
        <v>2.2018898097294524</v>
      </c>
      <c r="Q129" s="44">
        <f t="shared" si="11"/>
        <v>9.0420851837905971</v>
      </c>
      <c r="R129" s="45">
        <f t="shared" si="12"/>
        <v>0.90041908809794335</v>
      </c>
      <c r="S129" s="43">
        <f t="shared" si="13"/>
        <v>9.9580911902056646E-2</v>
      </c>
      <c r="T129" s="43">
        <f t="shared" si="14"/>
        <v>0.90041908809794335</v>
      </c>
      <c r="U129" s="44">
        <f t="shared" si="15"/>
        <v>-0.1048949705985865</v>
      </c>
    </row>
    <row r="130" spans="1:21" x14ac:dyDescent="0.2">
      <c r="A130" s="6">
        <v>129</v>
      </c>
      <c r="B130" s="1">
        <v>0</v>
      </c>
      <c r="C130" s="1" t="s">
        <v>31</v>
      </c>
      <c r="D130" s="1">
        <v>12.26</v>
      </c>
      <c r="E130" s="1">
        <v>3</v>
      </c>
      <c r="F130" s="1">
        <v>3.06</v>
      </c>
      <c r="K130" s="1">
        <v>0</v>
      </c>
      <c r="L130" s="1">
        <f t="shared" ref="L130:L193" si="16">VLOOKUP(C130,$H$2:$I$4,2,FALSE)</f>
        <v>3</v>
      </c>
      <c r="M130" s="1">
        <v>12.26</v>
      </c>
      <c r="N130" s="1">
        <v>3</v>
      </c>
      <c r="O130" s="1">
        <v>3.06</v>
      </c>
      <c r="P130" s="44">
        <f t="shared" si="10"/>
        <v>-7.6731410615061444</v>
      </c>
      <c r="Q130" s="44">
        <f t="shared" si="11"/>
        <v>4.651544478988588E-4</v>
      </c>
      <c r="R130" s="45">
        <f t="shared" si="12"/>
        <v>4.6493817983650986E-4</v>
      </c>
      <c r="S130" s="43">
        <f t="shared" si="13"/>
        <v>0.9995350618201635</v>
      </c>
      <c r="T130" s="43">
        <f t="shared" si="14"/>
        <v>0.9995350618201635</v>
      </c>
      <c r="U130" s="44">
        <f t="shared" si="15"/>
        <v>-4.6504629710523586E-4</v>
      </c>
    </row>
    <row r="131" spans="1:21" x14ac:dyDescent="0.2">
      <c r="A131" s="6">
        <v>130</v>
      </c>
      <c r="B131" s="1">
        <v>1</v>
      </c>
      <c r="C131" s="1" t="s">
        <v>31</v>
      </c>
      <c r="D131" s="1">
        <v>1.43</v>
      </c>
      <c r="E131" s="1">
        <v>16</v>
      </c>
      <c r="F131" s="1">
        <v>0.08</v>
      </c>
      <c r="K131" s="1">
        <v>1</v>
      </c>
      <c r="L131" s="1">
        <f t="shared" si="16"/>
        <v>3</v>
      </c>
      <c r="M131" s="1">
        <v>1.43</v>
      </c>
      <c r="N131" s="1">
        <v>16</v>
      </c>
      <c r="O131" s="1">
        <v>0.08</v>
      </c>
      <c r="P131" s="44">
        <f t="shared" ref="P131:P194" si="17">$X$2+$X$3*L131+$X$4*M131+$X$5*N131+$X$6*O131</f>
        <v>0.11762597568471003</v>
      </c>
      <c r="Q131" s="44">
        <f t="shared" ref="Q131:Q194" si="18">EXP(P131)</f>
        <v>1.124823321406798</v>
      </c>
      <c r="R131" s="45">
        <f t="shared" ref="R131:R194" si="19">Q131/(1+Q131)</f>
        <v>0.52937263539731738</v>
      </c>
      <c r="S131" s="43">
        <f t="shared" ref="S131:S194" si="20">1-R131</f>
        <v>0.47062736460268262</v>
      </c>
      <c r="T131" s="43">
        <f t="shared" ref="T131:T194" si="21">IF(K131=1,R131,S131)</f>
        <v>0.52937263539731738</v>
      </c>
      <c r="U131" s="44">
        <f t="shared" ref="U131:U194" si="22">LN(T131)</f>
        <v>-0.63606268036772129</v>
      </c>
    </row>
    <row r="132" spans="1:21" x14ac:dyDescent="0.2">
      <c r="A132" s="6">
        <v>131</v>
      </c>
      <c r="B132" s="1">
        <v>0</v>
      </c>
      <c r="C132" s="1" t="s">
        <v>15</v>
      </c>
      <c r="D132" s="1">
        <v>26.9</v>
      </c>
      <c r="E132" s="1">
        <v>49</v>
      </c>
      <c r="F132" s="1">
        <v>0.54</v>
      </c>
      <c r="K132" s="1">
        <v>0</v>
      </c>
      <c r="L132" s="1">
        <f t="shared" si="16"/>
        <v>1</v>
      </c>
      <c r="M132" s="1">
        <v>26.9</v>
      </c>
      <c r="N132" s="1">
        <v>49</v>
      </c>
      <c r="O132" s="1">
        <v>0.54</v>
      </c>
      <c r="P132" s="44">
        <f t="shared" si="17"/>
        <v>-1.5742091505923335</v>
      </c>
      <c r="Q132" s="44">
        <f t="shared" si="18"/>
        <v>0.20717132923433199</v>
      </c>
      <c r="R132" s="45">
        <f t="shared" si="19"/>
        <v>0.17161717166173401</v>
      </c>
      <c r="S132" s="43">
        <f t="shared" si="20"/>
        <v>0.82838282833826593</v>
      </c>
      <c r="T132" s="43">
        <f t="shared" si="21"/>
        <v>0.82838282833826593</v>
      </c>
      <c r="U132" s="44">
        <f t="shared" si="22"/>
        <v>-0.18827987838358304</v>
      </c>
    </row>
    <row r="133" spans="1:21" x14ac:dyDescent="0.2">
      <c r="A133" s="6">
        <v>132</v>
      </c>
      <c r="B133" s="1">
        <v>1</v>
      </c>
      <c r="C133" s="1" t="s">
        <v>15</v>
      </c>
      <c r="D133" s="1">
        <v>3.13</v>
      </c>
      <c r="E133" s="1">
        <v>16</v>
      </c>
      <c r="F133" s="1">
        <v>0.18</v>
      </c>
      <c r="K133" s="1">
        <v>1</v>
      </c>
      <c r="L133" s="1">
        <f t="shared" si="16"/>
        <v>1</v>
      </c>
      <c r="M133" s="1">
        <v>3.13</v>
      </c>
      <c r="N133" s="1">
        <v>16</v>
      </c>
      <c r="O133" s="1">
        <v>0.18</v>
      </c>
      <c r="P133" s="44">
        <f t="shared" si="17"/>
        <v>1.6719411051174742</v>
      </c>
      <c r="Q133" s="44">
        <f t="shared" si="18"/>
        <v>5.3224892875852259</v>
      </c>
      <c r="R133" s="45">
        <f t="shared" si="19"/>
        <v>0.84183444929458562</v>
      </c>
      <c r="S133" s="43">
        <f t="shared" si="20"/>
        <v>0.15816555070541438</v>
      </c>
      <c r="T133" s="43">
        <f t="shared" si="21"/>
        <v>0.84183444929458562</v>
      </c>
      <c r="U133" s="44">
        <f t="shared" si="22"/>
        <v>-0.17217190011096237</v>
      </c>
    </row>
    <row r="134" spans="1:21" x14ac:dyDescent="0.2">
      <c r="A134" s="6">
        <v>133</v>
      </c>
      <c r="B134" s="1">
        <v>1</v>
      </c>
      <c r="C134" s="1" t="s">
        <v>15</v>
      </c>
      <c r="D134" s="1">
        <v>3.72</v>
      </c>
      <c r="E134" s="1">
        <v>11</v>
      </c>
      <c r="F134" s="1">
        <v>0.31</v>
      </c>
      <c r="K134" s="1">
        <v>1</v>
      </c>
      <c r="L134" s="1">
        <f t="shared" si="16"/>
        <v>1</v>
      </c>
      <c r="M134" s="1">
        <v>3.72</v>
      </c>
      <c r="N134" s="1">
        <v>11</v>
      </c>
      <c r="O134" s="1">
        <v>0.31</v>
      </c>
      <c r="P134" s="44">
        <f t="shared" si="17"/>
        <v>0.82990931084246622</v>
      </c>
      <c r="Q134" s="44">
        <f t="shared" si="18"/>
        <v>2.2931107705501135</v>
      </c>
      <c r="R134" s="45">
        <f t="shared" si="19"/>
        <v>0.69633575373689893</v>
      </c>
      <c r="S134" s="43">
        <f t="shared" si="20"/>
        <v>0.30366424626310107</v>
      </c>
      <c r="T134" s="43">
        <f t="shared" si="21"/>
        <v>0.69633575373689893</v>
      </c>
      <c r="U134" s="44">
        <f t="shared" si="22"/>
        <v>-0.3619233301731079</v>
      </c>
    </row>
    <row r="135" spans="1:21" x14ac:dyDescent="0.2">
      <c r="A135" s="6">
        <v>134</v>
      </c>
      <c r="B135" s="1">
        <v>1</v>
      </c>
      <c r="C135" s="1" t="s">
        <v>31</v>
      </c>
      <c r="D135" s="1">
        <v>16.170000000000002</v>
      </c>
      <c r="E135" s="1">
        <v>46</v>
      </c>
      <c r="F135" s="1">
        <v>0.34</v>
      </c>
      <c r="K135" s="1">
        <v>1</v>
      </c>
      <c r="L135" s="1">
        <f t="shared" si="16"/>
        <v>3</v>
      </c>
      <c r="M135" s="1">
        <v>16.170000000000002</v>
      </c>
      <c r="N135" s="1">
        <v>46</v>
      </c>
      <c r="O135" s="1">
        <v>0.34</v>
      </c>
      <c r="P135" s="44">
        <f t="shared" si="17"/>
        <v>-0.92585477294856888</v>
      </c>
      <c r="Q135" s="44">
        <f t="shared" si="18"/>
        <v>0.39619261956366686</v>
      </c>
      <c r="R135" s="45">
        <f t="shared" si="19"/>
        <v>0.2837664474171791</v>
      </c>
      <c r="S135" s="43">
        <f t="shared" si="20"/>
        <v>0.71623355258282095</v>
      </c>
      <c r="T135" s="43">
        <f t="shared" si="21"/>
        <v>0.2837664474171791</v>
      </c>
      <c r="U135" s="44">
        <f t="shared" si="22"/>
        <v>-1.2596037474005699</v>
      </c>
    </row>
    <row r="136" spans="1:21" x14ac:dyDescent="0.2">
      <c r="A136" s="6">
        <v>135</v>
      </c>
      <c r="B136" s="1">
        <v>1</v>
      </c>
      <c r="C136" s="1" t="s">
        <v>15</v>
      </c>
      <c r="D136" s="1">
        <v>5.18</v>
      </c>
      <c r="E136" s="1">
        <v>43</v>
      </c>
      <c r="F136" s="1">
        <v>0.12</v>
      </c>
      <c r="K136" s="1">
        <v>1</v>
      </c>
      <c r="L136" s="1">
        <f t="shared" si="16"/>
        <v>1</v>
      </c>
      <c r="M136" s="1">
        <v>5.18</v>
      </c>
      <c r="N136" s="1">
        <v>43</v>
      </c>
      <c r="O136" s="1">
        <v>0.12</v>
      </c>
      <c r="P136" s="44">
        <f t="shared" si="17"/>
        <v>4.0655348344904425</v>
      </c>
      <c r="Q136" s="44">
        <f t="shared" si="18"/>
        <v>58.296078939976461</v>
      </c>
      <c r="R136" s="45">
        <f t="shared" si="19"/>
        <v>0.98313547846878258</v>
      </c>
      <c r="S136" s="43">
        <f t="shared" si="20"/>
        <v>1.6864521531217425E-2</v>
      </c>
      <c r="T136" s="43">
        <f t="shared" si="21"/>
        <v>0.98313547846878258</v>
      </c>
      <c r="U136" s="44">
        <f t="shared" si="22"/>
        <v>-1.7008346898325623E-2</v>
      </c>
    </row>
    <row r="137" spans="1:21" x14ac:dyDescent="0.2">
      <c r="A137" s="6">
        <v>136</v>
      </c>
      <c r="B137" s="1">
        <v>1</v>
      </c>
      <c r="C137" s="1" t="s">
        <v>15</v>
      </c>
      <c r="D137" s="1">
        <v>1.89</v>
      </c>
      <c r="E137" s="1">
        <v>59</v>
      </c>
      <c r="F137" s="1">
        <v>0.03</v>
      </c>
      <c r="K137" s="1">
        <v>1</v>
      </c>
      <c r="L137" s="1">
        <f t="shared" si="16"/>
        <v>1</v>
      </c>
      <c r="M137" s="1">
        <v>1.89</v>
      </c>
      <c r="N137" s="1">
        <v>59</v>
      </c>
      <c r="O137" s="1">
        <v>0.03</v>
      </c>
      <c r="P137" s="44">
        <f t="shared" si="17"/>
        <v>6.7471847670283189</v>
      </c>
      <c r="Q137" s="44">
        <f t="shared" si="18"/>
        <v>851.65776940140267</v>
      </c>
      <c r="R137" s="45">
        <f t="shared" si="19"/>
        <v>0.99882719651906526</v>
      </c>
      <c r="S137" s="43">
        <f t="shared" si="20"/>
        <v>1.1728034809347365E-3</v>
      </c>
      <c r="T137" s="43">
        <f t="shared" si="21"/>
        <v>0.99882719651906526</v>
      </c>
      <c r="U137" s="44">
        <f t="shared" si="22"/>
        <v>-1.1734917531284932E-3</v>
      </c>
    </row>
    <row r="138" spans="1:21" x14ac:dyDescent="0.2">
      <c r="A138" s="6">
        <v>137</v>
      </c>
      <c r="B138" s="1">
        <v>0</v>
      </c>
      <c r="C138" s="1" t="s">
        <v>31</v>
      </c>
      <c r="D138" s="1">
        <v>8.0299999999999994</v>
      </c>
      <c r="E138" s="1">
        <v>1</v>
      </c>
      <c r="F138" s="1">
        <v>4.01</v>
      </c>
      <c r="K138" s="1">
        <v>0</v>
      </c>
      <c r="L138" s="1">
        <f t="shared" si="16"/>
        <v>3</v>
      </c>
      <c r="M138" s="1">
        <v>8.0299999999999994</v>
      </c>
      <c r="N138" s="1">
        <v>1</v>
      </c>
      <c r="O138" s="1">
        <v>4.01</v>
      </c>
      <c r="P138" s="44">
        <f t="shared" si="17"/>
        <v>-7.8846127541190407</v>
      </c>
      <c r="Q138" s="44">
        <f t="shared" si="18"/>
        <v>3.7649237843903323E-4</v>
      </c>
      <c r="R138" s="45">
        <f t="shared" si="19"/>
        <v>3.7635068527440711E-4</v>
      </c>
      <c r="S138" s="43">
        <f t="shared" si="20"/>
        <v>0.99962364931472558</v>
      </c>
      <c r="T138" s="43">
        <f t="shared" si="21"/>
        <v>0.99962364931472558</v>
      </c>
      <c r="U138" s="44">
        <f t="shared" si="22"/>
        <v>-3.7642152296733837E-4</v>
      </c>
    </row>
    <row r="139" spans="1:21" x14ac:dyDescent="0.2">
      <c r="A139" s="6">
        <v>138</v>
      </c>
      <c r="B139" s="1">
        <v>1</v>
      </c>
      <c r="C139" s="1" t="s">
        <v>15</v>
      </c>
      <c r="D139" s="1">
        <v>3.4</v>
      </c>
      <c r="E139" s="1">
        <v>27</v>
      </c>
      <c r="F139" s="1">
        <v>0.12</v>
      </c>
      <c r="K139" s="1">
        <v>1</v>
      </c>
      <c r="L139" s="1">
        <f t="shared" si="16"/>
        <v>1</v>
      </c>
      <c r="M139" s="1">
        <v>3.4</v>
      </c>
      <c r="N139" s="1">
        <v>27</v>
      </c>
      <c r="O139" s="1">
        <v>0.12</v>
      </c>
      <c r="P139" s="44">
        <f t="shared" si="17"/>
        <v>2.8396020844900152</v>
      </c>
      <c r="Q139" s="44">
        <f t="shared" si="18"/>
        <v>17.108956263421042</v>
      </c>
      <c r="R139" s="45">
        <f t="shared" si="19"/>
        <v>0.94477870588157875</v>
      </c>
      <c r="S139" s="43">
        <f t="shared" si="20"/>
        <v>5.5221294118421249E-2</v>
      </c>
      <c r="T139" s="43">
        <f t="shared" si="21"/>
        <v>0.94477870588157875</v>
      </c>
      <c r="U139" s="44">
        <f t="shared" si="22"/>
        <v>-5.6804552581616499E-2</v>
      </c>
    </row>
    <row r="140" spans="1:21" x14ac:dyDescent="0.2">
      <c r="A140" s="6">
        <v>139</v>
      </c>
      <c r="B140" s="1">
        <v>1</v>
      </c>
      <c r="C140" s="1" t="s">
        <v>15</v>
      </c>
      <c r="D140" s="1">
        <v>0.11</v>
      </c>
      <c r="E140" s="1">
        <v>1</v>
      </c>
      <c r="F140" s="1">
        <v>0.06</v>
      </c>
      <c r="K140" s="1">
        <v>1</v>
      </c>
      <c r="L140" s="1">
        <f t="shared" si="16"/>
        <v>1</v>
      </c>
      <c r="M140" s="1">
        <v>0.11</v>
      </c>
      <c r="N140" s="1">
        <v>1</v>
      </c>
      <c r="O140" s="1">
        <v>0.06</v>
      </c>
      <c r="P140" s="44">
        <f t="shared" si="17"/>
        <v>1.024270689720854</v>
      </c>
      <c r="Q140" s="44">
        <f t="shared" si="18"/>
        <v>2.7850635442362952</v>
      </c>
      <c r="R140" s="45">
        <f t="shared" si="19"/>
        <v>0.73580364284167699</v>
      </c>
      <c r="S140" s="43">
        <f t="shared" si="20"/>
        <v>0.26419635715832301</v>
      </c>
      <c r="T140" s="43">
        <f t="shared" si="21"/>
        <v>0.73580364284167699</v>
      </c>
      <c r="U140" s="44">
        <f t="shared" si="22"/>
        <v>-0.30679198546522846</v>
      </c>
    </row>
    <row r="141" spans="1:21" x14ac:dyDescent="0.2">
      <c r="A141" s="6">
        <v>140</v>
      </c>
      <c r="B141" s="1">
        <v>0</v>
      </c>
      <c r="C141" s="1" t="s">
        <v>21</v>
      </c>
      <c r="D141" s="1">
        <v>40.119999999999997</v>
      </c>
      <c r="E141" s="1">
        <v>55</v>
      </c>
      <c r="F141" s="1">
        <v>0.72</v>
      </c>
      <c r="K141" s="1">
        <v>0</v>
      </c>
      <c r="L141" s="1">
        <f t="shared" si="16"/>
        <v>2</v>
      </c>
      <c r="M141" s="1">
        <v>40.119999999999997</v>
      </c>
      <c r="N141" s="1">
        <v>55</v>
      </c>
      <c r="O141" s="1">
        <v>0.72</v>
      </c>
      <c r="P141" s="44">
        <f t="shared" si="17"/>
        <v>-5.7304481361606108</v>
      </c>
      <c r="Q141" s="44">
        <f t="shared" si="18"/>
        <v>3.2456224268860075E-3</v>
      </c>
      <c r="R141" s="45">
        <f t="shared" si="19"/>
        <v>3.2351224409379771E-3</v>
      </c>
      <c r="S141" s="43">
        <f t="shared" si="20"/>
        <v>0.99676487755906207</v>
      </c>
      <c r="T141" s="43">
        <f t="shared" si="21"/>
        <v>0.99676487755906207</v>
      </c>
      <c r="U141" s="44">
        <f t="shared" si="22"/>
        <v>-3.2403667632796848E-3</v>
      </c>
    </row>
    <row r="142" spans="1:21" x14ac:dyDescent="0.2">
      <c r="A142" s="6">
        <v>141</v>
      </c>
      <c r="B142" s="1">
        <v>0</v>
      </c>
      <c r="C142" s="1" t="s">
        <v>21</v>
      </c>
      <c r="D142" s="1">
        <v>32.880000000000003</v>
      </c>
      <c r="E142" s="1">
        <v>36</v>
      </c>
      <c r="F142" s="1">
        <v>0.89</v>
      </c>
      <c r="K142" s="1">
        <v>0</v>
      </c>
      <c r="L142" s="1">
        <f t="shared" si="16"/>
        <v>2</v>
      </c>
      <c r="M142" s="1">
        <v>32.880000000000003</v>
      </c>
      <c r="N142" s="1">
        <v>36</v>
      </c>
      <c r="O142" s="1">
        <v>0.89</v>
      </c>
      <c r="P142" s="44">
        <f t="shared" si="17"/>
        <v>-6.0233592199590325</v>
      </c>
      <c r="Q142" s="44">
        <f t="shared" si="18"/>
        <v>2.4215214937215717E-3</v>
      </c>
      <c r="R142" s="45">
        <f t="shared" si="19"/>
        <v>2.4156718923125579E-3</v>
      </c>
      <c r="S142" s="43">
        <f t="shared" si="20"/>
        <v>0.99758432810768749</v>
      </c>
      <c r="T142" s="43">
        <f t="shared" si="21"/>
        <v>0.99758432810768749</v>
      </c>
      <c r="U142" s="44">
        <f t="shared" si="22"/>
        <v>-2.4185943350486716E-3</v>
      </c>
    </row>
    <row r="143" spans="1:21" x14ac:dyDescent="0.2">
      <c r="A143" s="6">
        <v>142</v>
      </c>
      <c r="B143" s="1">
        <v>0</v>
      </c>
      <c r="C143" s="1" t="s">
        <v>21</v>
      </c>
      <c r="D143" s="1">
        <v>6.26</v>
      </c>
      <c r="E143" s="1">
        <v>16</v>
      </c>
      <c r="F143" s="1">
        <v>0.37</v>
      </c>
      <c r="K143" s="1">
        <v>0</v>
      </c>
      <c r="L143" s="1">
        <f t="shared" si="16"/>
        <v>2</v>
      </c>
      <c r="M143" s="1">
        <v>6.26</v>
      </c>
      <c r="N143" s="1">
        <v>16</v>
      </c>
      <c r="O143" s="1">
        <v>0.37</v>
      </c>
      <c r="P143" s="44">
        <f t="shared" si="17"/>
        <v>-0.4484532279566032</v>
      </c>
      <c r="Q143" s="44">
        <f t="shared" si="18"/>
        <v>0.63861518017808394</v>
      </c>
      <c r="R143" s="45">
        <f t="shared" si="19"/>
        <v>0.38972858783639458</v>
      </c>
      <c r="S143" s="43">
        <f t="shared" si="20"/>
        <v>0.61027141216360548</v>
      </c>
      <c r="T143" s="43">
        <f t="shared" si="21"/>
        <v>0.61027141216360548</v>
      </c>
      <c r="U143" s="44">
        <f t="shared" si="22"/>
        <v>-0.4938514827972047</v>
      </c>
    </row>
    <row r="144" spans="1:21" x14ac:dyDescent="0.2">
      <c r="A144" s="6">
        <v>143</v>
      </c>
      <c r="B144" s="1">
        <v>0</v>
      </c>
      <c r="C144" s="1" t="s">
        <v>31</v>
      </c>
      <c r="D144" s="1">
        <v>16.78</v>
      </c>
      <c r="E144" s="1">
        <v>2</v>
      </c>
      <c r="F144" s="1">
        <v>5.59</v>
      </c>
      <c r="K144" s="1">
        <v>0</v>
      </c>
      <c r="L144" s="1">
        <f t="shared" si="16"/>
        <v>3</v>
      </c>
      <c r="M144" s="1">
        <v>16.78</v>
      </c>
      <c r="N144" s="1">
        <v>2</v>
      </c>
      <c r="O144" s="1">
        <v>5.59</v>
      </c>
      <c r="P144" s="44">
        <f t="shared" si="17"/>
        <v>-11.977324782254552</v>
      </c>
      <c r="Q144" s="44">
        <f t="shared" si="18"/>
        <v>6.285125284348992E-6</v>
      </c>
      <c r="R144" s="45">
        <f t="shared" si="19"/>
        <v>6.28508578179743E-6</v>
      </c>
      <c r="S144" s="43">
        <f t="shared" si="20"/>
        <v>0.99999371491421818</v>
      </c>
      <c r="T144" s="43">
        <f t="shared" si="21"/>
        <v>0.99999371491421818</v>
      </c>
      <c r="U144" s="44">
        <f t="shared" si="22"/>
        <v>-6.2851055330552552E-6</v>
      </c>
    </row>
    <row r="145" spans="1:21" x14ac:dyDescent="0.2">
      <c r="A145" s="6">
        <v>144</v>
      </c>
      <c r="B145" s="1">
        <v>1</v>
      </c>
      <c r="C145" s="1" t="s">
        <v>21</v>
      </c>
      <c r="D145" s="1">
        <v>3.29</v>
      </c>
      <c r="E145" s="1">
        <v>25</v>
      </c>
      <c r="F145" s="1">
        <v>0.13</v>
      </c>
      <c r="K145" s="1">
        <v>1</v>
      </c>
      <c r="L145" s="1">
        <f t="shared" si="16"/>
        <v>2</v>
      </c>
      <c r="M145" s="1">
        <v>3.29</v>
      </c>
      <c r="N145" s="1">
        <v>25</v>
      </c>
      <c r="O145" s="1">
        <v>0.13</v>
      </c>
      <c r="P145" s="44">
        <f t="shared" si="17"/>
        <v>1.5820422623249617</v>
      </c>
      <c r="Q145" s="44">
        <f t="shared" si="18"/>
        <v>4.8648810360867589</v>
      </c>
      <c r="R145" s="45">
        <f t="shared" si="19"/>
        <v>0.82949355769588928</v>
      </c>
      <c r="S145" s="43">
        <f t="shared" si="20"/>
        <v>0.17050644230411072</v>
      </c>
      <c r="T145" s="43">
        <f t="shared" si="21"/>
        <v>0.82949355769588928</v>
      </c>
      <c r="U145" s="44">
        <f t="shared" si="22"/>
        <v>-0.18693993587258773</v>
      </c>
    </row>
    <row r="146" spans="1:21" x14ac:dyDescent="0.2">
      <c r="A146" s="6">
        <v>145</v>
      </c>
      <c r="B146" s="1">
        <v>1</v>
      </c>
      <c r="C146" s="1" t="s">
        <v>15</v>
      </c>
      <c r="D146" s="1">
        <v>20.11</v>
      </c>
      <c r="E146" s="1">
        <v>40</v>
      </c>
      <c r="F146" s="1">
        <v>0.49</v>
      </c>
      <c r="K146" s="1">
        <v>1</v>
      </c>
      <c r="L146" s="1">
        <f t="shared" si="16"/>
        <v>1</v>
      </c>
      <c r="M146" s="1">
        <v>20.11</v>
      </c>
      <c r="N146" s="1">
        <v>40</v>
      </c>
      <c r="O146" s="1">
        <v>0.49</v>
      </c>
      <c r="P146" s="44">
        <f t="shared" si="17"/>
        <v>-0.66416772090893483</v>
      </c>
      <c r="Q146" s="44">
        <f t="shared" si="18"/>
        <v>0.51470172497593025</v>
      </c>
      <c r="R146" s="45">
        <f t="shared" si="19"/>
        <v>0.33980401321858217</v>
      </c>
      <c r="S146" s="43">
        <f t="shared" si="20"/>
        <v>0.66019598678141778</v>
      </c>
      <c r="T146" s="43">
        <f t="shared" si="21"/>
        <v>0.33980401321858217</v>
      </c>
      <c r="U146" s="44">
        <f t="shared" si="22"/>
        <v>-1.0793862592826124</v>
      </c>
    </row>
    <row r="147" spans="1:21" x14ac:dyDescent="0.2">
      <c r="A147" s="6">
        <v>146</v>
      </c>
      <c r="B147" s="1">
        <v>1</v>
      </c>
      <c r="C147" s="1" t="s">
        <v>21</v>
      </c>
      <c r="D147" s="1">
        <v>19.36</v>
      </c>
      <c r="E147" s="1">
        <v>45</v>
      </c>
      <c r="F147" s="1">
        <v>0.42</v>
      </c>
      <c r="K147" s="1">
        <v>1</v>
      </c>
      <c r="L147" s="1">
        <f t="shared" si="16"/>
        <v>2</v>
      </c>
      <c r="M147" s="1">
        <v>19.36</v>
      </c>
      <c r="N147" s="1">
        <v>45</v>
      </c>
      <c r="O147" s="1">
        <v>0.42</v>
      </c>
      <c r="P147" s="44">
        <f t="shared" si="17"/>
        <v>-0.91313221172228709</v>
      </c>
      <c r="Q147" s="44">
        <f t="shared" si="18"/>
        <v>0.40126540541299599</v>
      </c>
      <c r="R147" s="45">
        <f t="shared" si="19"/>
        <v>0.28635931770165318</v>
      </c>
      <c r="S147" s="43">
        <f t="shared" si="20"/>
        <v>0.71364068229834676</v>
      </c>
      <c r="T147" s="43">
        <f t="shared" si="21"/>
        <v>0.28635931770165318</v>
      </c>
      <c r="U147" s="44">
        <f t="shared" si="22"/>
        <v>-1.2505079011163949</v>
      </c>
    </row>
    <row r="148" spans="1:21" x14ac:dyDescent="0.2">
      <c r="A148" s="6">
        <v>147</v>
      </c>
      <c r="B148" s="1">
        <v>1</v>
      </c>
      <c r="C148" s="1" t="s">
        <v>15</v>
      </c>
      <c r="D148" s="1">
        <v>2.27</v>
      </c>
      <c r="E148" s="1">
        <v>20</v>
      </c>
      <c r="F148" s="1">
        <v>0.11</v>
      </c>
      <c r="K148" s="1">
        <v>1</v>
      </c>
      <c r="L148" s="1">
        <f t="shared" si="16"/>
        <v>1</v>
      </c>
      <c r="M148" s="1">
        <v>2.27</v>
      </c>
      <c r="N148" s="1">
        <v>20</v>
      </c>
      <c r="O148" s="1">
        <v>0.11</v>
      </c>
      <c r="P148" s="44">
        <f t="shared" si="17"/>
        <v>2.4085656683016374</v>
      </c>
      <c r="Q148" s="44">
        <f t="shared" si="18"/>
        <v>11.118002799183211</v>
      </c>
      <c r="R148" s="45">
        <f t="shared" si="19"/>
        <v>0.91747815076693962</v>
      </c>
      <c r="S148" s="43">
        <f t="shared" si="20"/>
        <v>8.2521849233060385E-2</v>
      </c>
      <c r="T148" s="43">
        <f t="shared" si="21"/>
        <v>0.91747815076693962</v>
      </c>
      <c r="U148" s="44">
        <f t="shared" si="22"/>
        <v>-8.6126513214961578E-2</v>
      </c>
    </row>
    <row r="149" spans="1:21" x14ac:dyDescent="0.2">
      <c r="A149" s="6">
        <v>148</v>
      </c>
      <c r="B149" s="1">
        <v>1</v>
      </c>
      <c r="C149" s="1" t="s">
        <v>15</v>
      </c>
      <c r="D149" s="1">
        <v>2.42</v>
      </c>
      <c r="E149" s="1">
        <v>56</v>
      </c>
      <c r="F149" s="1">
        <v>0.04</v>
      </c>
      <c r="K149" s="1">
        <v>1</v>
      </c>
      <c r="L149" s="1">
        <f t="shared" si="16"/>
        <v>1</v>
      </c>
      <c r="M149" s="1">
        <v>2.42</v>
      </c>
      <c r="N149" s="1">
        <v>56</v>
      </c>
      <c r="O149" s="1">
        <v>0.04</v>
      </c>
      <c r="P149" s="44">
        <f t="shared" si="17"/>
        <v>6.2756325744575694</v>
      </c>
      <c r="Q149" s="44">
        <f t="shared" si="18"/>
        <v>531.46246502850158</v>
      </c>
      <c r="R149" s="45">
        <f t="shared" si="19"/>
        <v>0.99812193334614396</v>
      </c>
      <c r="S149" s="43">
        <f t="shared" si="20"/>
        <v>1.8780666538560364E-3</v>
      </c>
      <c r="T149" s="43">
        <f t="shared" si="21"/>
        <v>0.99812193334614396</v>
      </c>
      <c r="U149" s="44">
        <f t="shared" si="22"/>
        <v>-1.8798324322135216E-3</v>
      </c>
    </row>
    <row r="150" spans="1:21" x14ac:dyDescent="0.2">
      <c r="A150" s="6">
        <v>149</v>
      </c>
      <c r="B150" s="1">
        <v>0</v>
      </c>
      <c r="C150" s="1" t="s">
        <v>15</v>
      </c>
      <c r="D150" s="1">
        <v>10.85</v>
      </c>
      <c r="E150" s="1">
        <v>13</v>
      </c>
      <c r="F150" s="1">
        <v>0.78</v>
      </c>
      <c r="K150" s="1">
        <v>0</v>
      </c>
      <c r="L150" s="1">
        <f t="shared" si="16"/>
        <v>1</v>
      </c>
      <c r="M150" s="1">
        <v>10.85</v>
      </c>
      <c r="N150" s="1">
        <v>13</v>
      </c>
      <c r="O150" s="1">
        <v>0.78</v>
      </c>
      <c r="P150" s="44">
        <f t="shared" si="17"/>
        <v>-1.4114048383690607</v>
      </c>
      <c r="Q150" s="44">
        <f t="shared" si="18"/>
        <v>0.24380054210597038</v>
      </c>
      <c r="R150" s="45">
        <f t="shared" si="19"/>
        <v>0.19601257102941419</v>
      </c>
      <c r="S150" s="43">
        <f t="shared" si="20"/>
        <v>0.80398742897058584</v>
      </c>
      <c r="T150" s="43">
        <f t="shared" si="21"/>
        <v>0.80398742897058584</v>
      </c>
      <c r="U150" s="44">
        <f t="shared" si="22"/>
        <v>-0.21817164553413218</v>
      </c>
    </row>
    <row r="151" spans="1:21" x14ac:dyDescent="0.2">
      <c r="A151" s="6">
        <v>150</v>
      </c>
      <c r="B151" s="1">
        <v>0</v>
      </c>
      <c r="C151" s="1" t="s">
        <v>31</v>
      </c>
      <c r="D151" s="1">
        <v>9.59</v>
      </c>
      <c r="E151" s="1">
        <v>28</v>
      </c>
      <c r="F151" s="1">
        <v>0.33</v>
      </c>
      <c r="K151" s="1">
        <v>0</v>
      </c>
      <c r="L151" s="1">
        <f t="shared" si="16"/>
        <v>3</v>
      </c>
      <c r="M151" s="1">
        <v>9.59</v>
      </c>
      <c r="N151" s="1">
        <v>28</v>
      </c>
      <c r="O151" s="1">
        <v>0.33</v>
      </c>
      <c r="P151" s="44">
        <f t="shared" si="17"/>
        <v>-1.0750786282501485</v>
      </c>
      <c r="Q151" s="44">
        <f t="shared" si="18"/>
        <v>0.34127092071070697</v>
      </c>
      <c r="R151" s="45">
        <f t="shared" si="19"/>
        <v>0.25443846984312146</v>
      </c>
      <c r="S151" s="43">
        <f t="shared" si="20"/>
        <v>0.74556153015687854</v>
      </c>
      <c r="T151" s="43">
        <f t="shared" si="21"/>
        <v>0.74556153015687854</v>
      </c>
      <c r="U151" s="44">
        <f t="shared" si="22"/>
        <v>-0.29361761276150289</v>
      </c>
    </row>
    <row r="152" spans="1:21" x14ac:dyDescent="0.2">
      <c r="A152" s="6">
        <v>151</v>
      </c>
      <c r="B152" s="1">
        <v>0</v>
      </c>
      <c r="C152" s="1" t="s">
        <v>31</v>
      </c>
      <c r="D152" s="1">
        <v>7.24</v>
      </c>
      <c r="E152" s="1">
        <v>40</v>
      </c>
      <c r="F152" s="1">
        <v>0.18</v>
      </c>
      <c r="K152" s="1">
        <v>0</v>
      </c>
      <c r="L152" s="1">
        <f t="shared" si="16"/>
        <v>3</v>
      </c>
      <c r="M152" s="1">
        <v>7.24</v>
      </c>
      <c r="N152" s="1">
        <v>40</v>
      </c>
      <c r="O152" s="1">
        <v>0.18</v>
      </c>
      <c r="P152" s="44">
        <f t="shared" si="17"/>
        <v>1.0025589221041913</v>
      </c>
      <c r="Q152" s="44">
        <f t="shared" si="18"/>
        <v>2.7252466072780508</v>
      </c>
      <c r="R152" s="45">
        <f t="shared" si="19"/>
        <v>0.73156139568148582</v>
      </c>
      <c r="S152" s="43">
        <f t="shared" si="20"/>
        <v>0.26843860431851418</v>
      </c>
      <c r="T152" s="43">
        <f t="shared" si="21"/>
        <v>0.26843860431851418</v>
      </c>
      <c r="U152" s="44">
        <f t="shared" si="22"/>
        <v>-1.3151330529363023</v>
      </c>
    </row>
    <row r="153" spans="1:21" x14ac:dyDescent="0.2">
      <c r="A153" s="6">
        <v>152</v>
      </c>
      <c r="B153" s="1">
        <v>1</v>
      </c>
      <c r="C153" s="1" t="s">
        <v>21</v>
      </c>
      <c r="D153" s="1">
        <v>7.85</v>
      </c>
      <c r="E153" s="1">
        <v>43</v>
      </c>
      <c r="F153" s="1">
        <v>0.18</v>
      </c>
      <c r="K153" s="1">
        <v>1</v>
      </c>
      <c r="L153" s="1">
        <f t="shared" si="16"/>
        <v>2</v>
      </c>
      <c r="M153" s="1">
        <v>7.85</v>
      </c>
      <c r="N153" s="1">
        <v>43</v>
      </c>
      <c r="O153" s="1">
        <v>0.18</v>
      </c>
      <c r="P153" s="44">
        <f t="shared" si="17"/>
        <v>2.2214513079873015</v>
      </c>
      <c r="Q153" s="44">
        <f t="shared" si="18"/>
        <v>9.2207032400791942</v>
      </c>
      <c r="R153" s="45">
        <f t="shared" si="19"/>
        <v>0.90215937431011339</v>
      </c>
      <c r="S153" s="43">
        <f t="shared" si="20"/>
        <v>9.7840625689886607E-2</v>
      </c>
      <c r="T153" s="43">
        <f t="shared" si="21"/>
        <v>0.90215937431011339</v>
      </c>
      <c r="U153" s="44">
        <f t="shared" si="22"/>
        <v>-0.10296408460481889</v>
      </c>
    </row>
    <row r="154" spans="1:21" x14ac:dyDescent="0.2">
      <c r="A154" s="6">
        <v>153</v>
      </c>
      <c r="B154" s="1">
        <v>0</v>
      </c>
      <c r="C154" s="1" t="s">
        <v>15</v>
      </c>
      <c r="D154" s="1">
        <v>6.8</v>
      </c>
      <c r="E154" s="1">
        <v>6</v>
      </c>
      <c r="F154" s="1">
        <v>0.97</v>
      </c>
      <c r="K154" s="1">
        <v>0</v>
      </c>
      <c r="L154" s="1">
        <f t="shared" si="16"/>
        <v>1</v>
      </c>
      <c r="M154" s="1">
        <v>6.8</v>
      </c>
      <c r="N154" s="1">
        <v>6</v>
      </c>
      <c r="O154" s="1">
        <v>0.97</v>
      </c>
      <c r="P154" s="44">
        <f t="shared" si="17"/>
        <v>-1.3021748057070446</v>
      </c>
      <c r="Q154" s="44">
        <f t="shared" si="18"/>
        <v>0.27193973337589211</v>
      </c>
      <c r="R154" s="45">
        <f t="shared" si="19"/>
        <v>0.21379922824969777</v>
      </c>
      <c r="S154" s="43">
        <f t="shared" si="20"/>
        <v>0.78620077175030223</v>
      </c>
      <c r="T154" s="43">
        <f t="shared" si="21"/>
        <v>0.78620077175030223</v>
      </c>
      <c r="U154" s="44">
        <f t="shared" si="22"/>
        <v>-0.24054308437402167</v>
      </c>
    </row>
    <row r="155" spans="1:21" x14ac:dyDescent="0.2">
      <c r="A155" s="6">
        <v>154</v>
      </c>
      <c r="B155" s="1">
        <v>1</v>
      </c>
      <c r="C155" s="1" t="s">
        <v>31</v>
      </c>
      <c r="D155" s="1">
        <v>0.88</v>
      </c>
      <c r="E155" s="1">
        <v>33</v>
      </c>
      <c r="F155" s="1">
        <v>0.03</v>
      </c>
      <c r="K155" s="1">
        <v>1</v>
      </c>
      <c r="L155" s="1">
        <f t="shared" si="16"/>
        <v>3</v>
      </c>
      <c r="M155" s="1">
        <v>0.88</v>
      </c>
      <c r="N155" s="1">
        <v>33</v>
      </c>
      <c r="O155" s="1">
        <v>0.03</v>
      </c>
      <c r="P155" s="44">
        <f t="shared" si="17"/>
        <v>2.1290096998658066</v>
      </c>
      <c r="Q155" s="44">
        <f t="shared" si="18"/>
        <v>8.4065376925520106</v>
      </c>
      <c r="R155" s="45">
        <f t="shared" si="19"/>
        <v>0.89369095913028784</v>
      </c>
      <c r="S155" s="43">
        <f t="shared" si="20"/>
        <v>0.10630904086971216</v>
      </c>
      <c r="T155" s="43">
        <f t="shared" si="21"/>
        <v>0.89369095913028784</v>
      </c>
      <c r="U155" s="44">
        <f t="shared" si="22"/>
        <v>-0.11239524687032192</v>
      </c>
    </row>
    <row r="156" spans="1:21" x14ac:dyDescent="0.2">
      <c r="A156" s="6">
        <v>155</v>
      </c>
      <c r="B156" s="1">
        <v>1</v>
      </c>
      <c r="C156" s="1" t="s">
        <v>31</v>
      </c>
      <c r="D156" s="1">
        <v>12.48</v>
      </c>
      <c r="E156" s="1">
        <v>53</v>
      </c>
      <c r="F156" s="1">
        <v>0.23</v>
      </c>
      <c r="K156" s="1">
        <v>1</v>
      </c>
      <c r="L156" s="1">
        <f t="shared" si="16"/>
        <v>3</v>
      </c>
      <c r="M156" s="1">
        <v>12.48</v>
      </c>
      <c r="N156" s="1">
        <v>53</v>
      </c>
      <c r="O156" s="1">
        <v>0.23</v>
      </c>
      <c r="P156" s="44">
        <f t="shared" si="17"/>
        <v>0.9298872688334392</v>
      </c>
      <c r="Q156" s="44">
        <f t="shared" si="18"/>
        <v>2.5342234755456694</v>
      </c>
      <c r="R156" s="45">
        <f t="shared" si="19"/>
        <v>0.71705241422357868</v>
      </c>
      <c r="S156" s="43">
        <f t="shared" si="20"/>
        <v>0.28294758577642132</v>
      </c>
      <c r="T156" s="43">
        <f t="shared" si="21"/>
        <v>0.71705241422357868</v>
      </c>
      <c r="U156" s="44">
        <f t="shared" si="22"/>
        <v>-0.33260633892941144</v>
      </c>
    </row>
    <row r="157" spans="1:21" x14ac:dyDescent="0.2">
      <c r="A157" s="6">
        <v>156</v>
      </c>
      <c r="B157" s="1">
        <v>0</v>
      </c>
      <c r="C157" s="1" t="s">
        <v>31</v>
      </c>
      <c r="D157" s="1">
        <v>2.04</v>
      </c>
      <c r="E157" s="1">
        <v>6</v>
      </c>
      <c r="F157" s="1">
        <v>0.28999999999999998</v>
      </c>
      <c r="K157" s="1">
        <v>0</v>
      </c>
      <c r="L157" s="1">
        <f t="shared" si="16"/>
        <v>3</v>
      </c>
      <c r="M157" s="1">
        <v>2.04</v>
      </c>
      <c r="N157" s="1">
        <v>6</v>
      </c>
      <c r="O157" s="1">
        <v>0.28999999999999998</v>
      </c>
      <c r="P157" s="44">
        <f t="shared" si="17"/>
        <v>-1.3555630894456734</v>
      </c>
      <c r="Q157" s="44">
        <f t="shared" si="18"/>
        <v>0.25780208793874404</v>
      </c>
      <c r="R157" s="45">
        <f t="shared" si="19"/>
        <v>0.20496236284773856</v>
      </c>
      <c r="S157" s="43">
        <f t="shared" si="20"/>
        <v>0.79503763715226139</v>
      </c>
      <c r="T157" s="43">
        <f t="shared" si="21"/>
        <v>0.79503763715226139</v>
      </c>
      <c r="U157" s="44">
        <f t="shared" si="22"/>
        <v>-0.22936582311852935</v>
      </c>
    </row>
    <row r="158" spans="1:21" x14ac:dyDescent="0.2">
      <c r="A158" s="6">
        <v>157</v>
      </c>
      <c r="B158" s="1">
        <v>1</v>
      </c>
      <c r="C158" s="1" t="s">
        <v>31</v>
      </c>
      <c r="D158" s="1">
        <v>4.57</v>
      </c>
      <c r="E158" s="1">
        <v>24</v>
      </c>
      <c r="F158" s="1">
        <v>0.18</v>
      </c>
      <c r="K158" s="1">
        <v>1</v>
      </c>
      <c r="L158" s="1">
        <f t="shared" si="16"/>
        <v>3</v>
      </c>
      <c r="M158" s="1">
        <v>4.57</v>
      </c>
      <c r="N158" s="1">
        <v>24</v>
      </c>
      <c r="O158" s="1">
        <v>0.18</v>
      </c>
      <c r="P158" s="44">
        <f t="shared" si="17"/>
        <v>1.346279572890674E-2</v>
      </c>
      <c r="Q158" s="44">
        <f t="shared" si="18"/>
        <v>1.0135538272173827</v>
      </c>
      <c r="R158" s="45">
        <f t="shared" si="19"/>
        <v>0.5033656480979487</v>
      </c>
      <c r="S158" s="43">
        <f t="shared" si="20"/>
        <v>0.4966343519020513</v>
      </c>
      <c r="T158" s="43">
        <f t="shared" si="21"/>
        <v>0.5033656480979487</v>
      </c>
      <c r="U158" s="44">
        <f t="shared" si="22"/>
        <v>-0.68643843838300267</v>
      </c>
    </row>
    <row r="159" spans="1:21" x14ac:dyDescent="0.2">
      <c r="A159" s="6">
        <v>158</v>
      </c>
      <c r="B159" s="1">
        <v>0</v>
      </c>
      <c r="C159" s="1" t="s">
        <v>21</v>
      </c>
      <c r="D159" s="1">
        <v>19.23</v>
      </c>
      <c r="E159" s="1">
        <v>20</v>
      </c>
      <c r="F159" s="1">
        <v>0.92</v>
      </c>
      <c r="K159" s="1">
        <v>0</v>
      </c>
      <c r="L159" s="1">
        <f t="shared" si="16"/>
        <v>2</v>
      </c>
      <c r="M159" s="1">
        <v>19.23</v>
      </c>
      <c r="N159" s="1">
        <v>20</v>
      </c>
      <c r="O159" s="1">
        <v>0.92</v>
      </c>
      <c r="P159" s="44">
        <f t="shared" si="17"/>
        <v>-4.126098877595231</v>
      </c>
      <c r="Q159" s="44">
        <f t="shared" si="18"/>
        <v>1.6145742641496874E-2</v>
      </c>
      <c r="R159" s="45">
        <f t="shared" si="19"/>
        <v>1.5889199712164914E-2</v>
      </c>
      <c r="S159" s="43">
        <f t="shared" si="20"/>
        <v>0.98411080028783504</v>
      </c>
      <c r="T159" s="43">
        <f t="shared" si="21"/>
        <v>0.98411080028783504</v>
      </c>
      <c r="U159" s="44">
        <f t="shared" si="22"/>
        <v>-1.601678635047225E-2</v>
      </c>
    </row>
    <row r="160" spans="1:21" x14ac:dyDescent="0.2">
      <c r="A160" s="6">
        <v>159</v>
      </c>
      <c r="B160" s="1">
        <v>1</v>
      </c>
      <c r="C160" s="1" t="s">
        <v>21</v>
      </c>
      <c r="D160" s="1">
        <v>16.809999999999999</v>
      </c>
      <c r="E160" s="1">
        <v>56</v>
      </c>
      <c r="F160" s="1">
        <v>0.28999999999999998</v>
      </c>
      <c r="K160" s="1">
        <v>1</v>
      </c>
      <c r="L160" s="1">
        <f t="shared" si="16"/>
        <v>2</v>
      </c>
      <c r="M160" s="1">
        <v>16.809999999999999</v>
      </c>
      <c r="N160" s="1">
        <v>56</v>
      </c>
      <c r="O160" s="1">
        <v>0.28999999999999998</v>
      </c>
      <c r="P160" s="44">
        <f t="shared" si="17"/>
        <v>1.0878246206287951</v>
      </c>
      <c r="Q160" s="44">
        <f t="shared" si="18"/>
        <v>2.9678109305429943</v>
      </c>
      <c r="R160" s="45">
        <f t="shared" si="19"/>
        <v>0.7479718621917425</v>
      </c>
      <c r="S160" s="43">
        <f t="shared" si="20"/>
        <v>0.2520281378082575</v>
      </c>
      <c r="T160" s="43">
        <f t="shared" si="21"/>
        <v>0.7479718621917425</v>
      </c>
      <c r="U160" s="44">
        <f t="shared" si="22"/>
        <v>-0.29038991910593021</v>
      </c>
    </row>
    <row r="161" spans="1:21" x14ac:dyDescent="0.2">
      <c r="A161" s="6">
        <v>160</v>
      </c>
      <c r="B161" s="1">
        <v>1</v>
      </c>
      <c r="C161" s="1" t="s">
        <v>31</v>
      </c>
      <c r="D161" s="1">
        <v>8.17</v>
      </c>
      <c r="E161" s="1">
        <v>38</v>
      </c>
      <c r="F161" s="1">
        <v>0.21</v>
      </c>
      <c r="K161" s="1">
        <v>1</v>
      </c>
      <c r="L161" s="1">
        <f t="shared" si="16"/>
        <v>3</v>
      </c>
      <c r="M161" s="1">
        <v>8.17</v>
      </c>
      <c r="N161" s="1">
        <v>38</v>
      </c>
      <c r="O161" s="1">
        <v>0.21</v>
      </c>
      <c r="P161" s="44">
        <f t="shared" si="17"/>
        <v>0.5071116216639554</v>
      </c>
      <c r="Q161" s="44">
        <f t="shared" si="18"/>
        <v>1.6604881437888657</v>
      </c>
      <c r="R161" s="45">
        <f t="shared" si="19"/>
        <v>0.62412912745558202</v>
      </c>
      <c r="S161" s="43">
        <f t="shared" si="20"/>
        <v>0.37587087254441798</v>
      </c>
      <c r="T161" s="43">
        <f t="shared" si="21"/>
        <v>0.62412912745558202</v>
      </c>
      <c r="U161" s="44">
        <f t="shared" si="22"/>
        <v>-0.47139799699583712</v>
      </c>
    </row>
    <row r="162" spans="1:21" x14ac:dyDescent="0.2">
      <c r="A162" s="6">
        <v>161</v>
      </c>
      <c r="B162" s="1">
        <v>1</v>
      </c>
      <c r="C162" s="1" t="s">
        <v>15</v>
      </c>
      <c r="D162" s="1">
        <v>7.09</v>
      </c>
      <c r="E162" s="1">
        <v>32</v>
      </c>
      <c r="F162" s="1">
        <v>0.21</v>
      </c>
      <c r="K162" s="1">
        <v>1</v>
      </c>
      <c r="L162" s="1">
        <f t="shared" si="16"/>
        <v>1</v>
      </c>
      <c r="M162" s="1">
        <v>7.09</v>
      </c>
      <c r="N162" s="1">
        <v>32</v>
      </c>
      <c r="O162" s="1">
        <v>0.21</v>
      </c>
      <c r="P162" s="44">
        <f t="shared" si="17"/>
        <v>2.2822415969953207</v>
      </c>
      <c r="Q162" s="44">
        <f t="shared" si="18"/>
        <v>9.7986203680447463</v>
      </c>
      <c r="R162" s="45">
        <f t="shared" si="19"/>
        <v>0.90739557777591684</v>
      </c>
      <c r="S162" s="43">
        <f t="shared" si="20"/>
        <v>9.260442222408316E-2</v>
      </c>
      <c r="T162" s="43">
        <f t="shared" si="21"/>
        <v>0.90739557777591684</v>
      </c>
      <c r="U162" s="44">
        <f t="shared" si="22"/>
        <v>-9.7176785275371477E-2</v>
      </c>
    </row>
    <row r="163" spans="1:21" x14ac:dyDescent="0.2">
      <c r="A163" s="6">
        <v>162</v>
      </c>
      <c r="B163" s="1">
        <v>1</v>
      </c>
      <c r="C163" s="1" t="s">
        <v>31</v>
      </c>
      <c r="D163" s="1">
        <v>7.92</v>
      </c>
      <c r="E163" s="1">
        <v>58</v>
      </c>
      <c r="F163" s="1">
        <v>0.13</v>
      </c>
      <c r="K163" s="1">
        <v>1</v>
      </c>
      <c r="L163" s="1">
        <f t="shared" si="16"/>
        <v>3</v>
      </c>
      <c r="M163" s="1">
        <v>7.92</v>
      </c>
      <c r="N163" s="1">
        <v>58</v>
      </c>
      <c r="O163" s="1">
        <v>0.13</v>
      </c>
      <c r="P163" s="44">
        <f t="shared" si="17"/>
        <v>2.7928544850921915</v>
      </c>
      <c r="Q163" s="44">
        <f t="shared" si="18"/>
        <v>16.327560122823392</v>
      </c>
      <c r="R163" s="45">
        <f t="shared" si="19"/>
        <v>0.9422884703379083</v>
      </c>
      <c r="S163" s="43">
        <f t="shared" si="20"/>
        <v>5.7711529662091698E-2</v>
      </c>
      <c r="T163" s="43">
        <f t="shared" si="21"/>
        <v>0.9422884703379083</v>
      </c>
      <c r="U163" s="44">
        <f t="shared" si="22"/>
        <v>-5.9443819503936512E-2</v>
      </c>
    </row>
    <row r="164" spans="1:21" x14ac:dyDescent="0.2">
      <c r="A164" s="6">
        <v>163</v>
      </c>
      <c r="B164" s="1">
        <v>0</v>
      </c>
      <c r="C164" s="1" t="s">
        <v>21</v>
      </c>
      <c r="D164" s="1">
        <v>10.1</v>
      </c>
      <c r="E164" s="1">
        <v>40</v>
      </c>
      <c r="F164" s="1">
        <v>0.25</v>
      </c>
      <c r="K164" s="1">
        <v>0</v>
      </c>
      <c r="L164" s="1">
        <f t="shared" si="16"/>
        <v>2</v>
      </c>
      <c r="M164" s="1">
        <v>10.1</v>
      </c>
      <c r="N164" s="1">
        <v>40</v>
      </c>
      <c r="O164" s="1">
        <v>0.25</v>
      </c>
      <c r="P164" s="44">
        <f t="shared" si="17"/>
        <v>1.2211612130706921</v>
      </c>
      <c r="Q164" s="44">
        <f t="shared" si="18"/>
        <v>3.3911232648434235</v>
      </c>
      <c r="R164" s="45">
        <f t="shared" si="19"/>
        <v>0.77226783679559086</v>
      </c>
      <c r="S164" s="43">
        <f t="shared" si="20"/>
        <v>0.22773216320440914</v>
      </c>
      <c r="T164" s="43">
        <f t="shared" si="21"/>
        <v>0.22773216320440914</v>
      </c>
      <c r="U164" s="44">
        <f t="shared" si="22"/>
        <v>-1.4795850633430281</v>
      </c>
    </row>
    <row r="165" spans="1:21" x14ac:dyDescent="0.2">
      <c r="A165" s="6">
        <v>164</v>
      </c>
      <c r="B165" s="1">
        <v>1</v>
      </c>
      <c r="C165" s="1" t="s">
        <v>15</v>
      </c>
      <c r="D165" s="1">
        <v>9.07</v>
      </c>
      <c r="E165" s="1">
        <v>32</v>
      </c>
      <c r="F165" s="1">
        <v>0.27</v>
      </c>
      <c r="K165" s="1">
        <v>1</v>
      </c>
      <c r="L165" s="1">
        <f t="shared" si="16"/>
        <v>1</v>
      </c>
      <c r="M165" s="1">
        <v>9.07</v>
      </c>
      <c r="N165" s="1">
        <v>32</v>
      </c>
      <c r="O165" s="1">
        <v>0.27</v>
      </c>
      <c r="P165" s="44">
        <f t="shared" si="17"/>
        <v>1.6843154675230136</v>
      </c>
      <c r="Q165" s="44">
        <f t="shared" si="18"/>
        <v>5.3887608876775603</v>
      </c>
      <c r="R165" s="45">
        <f t="shared" si="19"/>
        <v>0.84347512489804266</v>
      </c>
      <c r="S165" s="43">
        <f t="shared" si="20"/>
        <v>0.15652487510195734</v>
      </c>
      <c r="T165" s="43">
        <f t="shared" si="21"/>
        <v>0.84347512489804266</v>
      </c>
      <c r="U165" s="44">
        <f t="shared" si="22"/>
        <v>-0.17022486777116108</v>
      </c>
    </row>
    <row r="166" spans="1:21" x14ac:dyDescent="0.2">
      <c r="A166" s="6">
        <v>165</v>
      </c>
      <c r="B166" s="1">
        <v>1</v>
      </c>
      <c r="C166" s="1" t="s">
        <v>15</v>
      </c>
      <c r="D166" s="1">
        <v>2.2400000000000002</v>
      </c>
      <c r="E166" s="1">
        <v>50</v>
      </c>
      <c r="F166" s="1">
        <v>0.04</v>
      </c>
      <c r="K166" s="1">
        <v>1</v>
      </c>
      <c r="L166" s="1">
        <f t="shared" si="16"/>
        <v>1</v>
      </c>
      <c r="M166" s="1">
        <v>2.2400000000000002</v>
      </c>
      <c r="N166" s="1">
        <v>50</v>
      </c>
      <c r="O166" s="1">
        <v>0.04</v>
      </c>
      <c r="P166" s="44">
        <f t="shared" si="17"/>
        <v>5.6861798673453228</v>
      </c>
      <c r="Q166" s="44">
        <f t="shared" si="18"/>
        <v>294.76542406028261</v>
      </c>
      <c r="R166" s="45">
        <f t="shared" si="19"/>
        <v>0.99661894217967761</v>
      </c>
      <c r="S166" s="43">
        <f t="shared" si="20"/>
        <v>3.3810578203223862E-3</v>
      </c>
      <c r="T166" s="43">
        <f t="shared" si="21"/>
        <v>0.99661894217967761</v>
      </c>
      <c r="U166" s="44">
        <f t="shared" si="22"/>
        <v>-3.3867865126526921E-3</v>
      </c>
    </row>
    <row r="167" spans="1:21" x14ac:dyDescent="0.2">
      <c r="A167" s="6">
        <v>166</v>
      </c>
      <c r="B167" s="1">
        <v>1</v>
      </c>
      <c r="C167" s="1" t="s">
        <v>15</v>
      </c>
      <c r="D167" s="1">
        <v>11.25</v>
      </c>
      <c r="E167" s="1">
        <v>52</v>
      </c>
      <c r="F167" s="1">
        <v>0.21</v>
      </c>
      <c r="K167" s="1">
        <v>1</v>
      </c>
      <c r="L167" s="1">
        <f t="shared" si="16"/>
        <v>1</v>
      </c>
      <c r="M167" s="1">
        <v>11.25</v>
      </c>
      <c r="N167" s="1">
        <v>52</v>
      </c>
      <c r="O167" s="1">
        <v>0.21</v>
      </c>
      <c r="P167" s="44">
        <f t="shared" si="17"/>
        <v>3.2997374595355722</v>
      </c>
      <c r="Q167" s="44">
        <f t="shared" si="18"/>
        <v>27.105521690165176</v>
      </c>
      <c r="R167" s="45">
        <f t="shared" si="19"/>
        <v>0.96441980294747831</v>
      </c>
      <c r="S167" s="43">
        <f t="shared" si="20"/>
        <v>3.5580197052521689E-2</v>
      </c>
      <c r="T167" s="43">
        <f t="shared" si="21"/>
        <v>0.96441980294747831</v>
      </c>
      <c r="U167" s="44">
        <f t="shared" si="22"/>
        <v>-3.622859892961644E-2</v>
      </c>
    </row>
    <row r="168" spans="1:21" x14ac:dyDescent="0.2">
      <c r="A168" s="6">
        <v>167</v>
      </c>
      <c r="B168" s="1">
        <v>0</v>
      </c>
      <c r="C168" s="1" t="s">
        <v>21</v>
      </c>
      <c r="D168" s="1">
        <v>31.31</v>
      </c>
      <c r="E168" s="1">
        <v>53</v>
      </c>
      <c r="F168" s="1">
        <v>0.57999999999999996</v>
      </c>
      <c r="K168" s="1">
        <v>0</v>
      </c>
      <c r="L168" s="1">
        <f t="shared" si="16"/>
        <v>2</v>
      </c>
      <c r="M168" s="1">
        <v>31.31</v>
      </c>
      <c r="N168" s="1">
        <v>53</v>
      </c>
      <c r="O168" s="1">
        <v>0.57999999999999996</v>
      </c>
      <c r="P168" s="44">
        <f t="shared" si="17"/>
        <v>-3.4327430260489655</v>
      </c>
      <c r="Q168" s="44">
        <f t="shared" si="18"/>
        <v>3.2298224282169836E-2</v>
      </c>
      <c r="R168" s="45">
        <f t="shared" si="19"/>
        <v>3.1287687532959851E-2</v>
      </c>
      <c r="S168" s="43">
        <f t="shared" si="20"/>
        <v>0.96871231246704015</v>
      </c>
      <c r="T168" s="43">
        <f t="shared" si="21"/>
        <v>0.96871231246704015</v>
      </c>
      <c r="U168" s="44">
        <f t="shared" si="22"/>
        <v>-3.1787602331161263E-2</v>
      </c>
    </row>
    <row r="169" spans="1:21" x14ac:dyDescent="0.2">
      <c r="A169" s="6">
        <v>168</v>
      </c>
      <c r="B169" s="1">
        <v>1</v>
      </c>
      <c r="C169" s="1" t="s">
        <v>31</v>
      </c>
      <c r="D169" s="1">
        <v>8.32</v>
      </c>
      <c r="E169" s="1">
        <v>48</v>
      </c>
      <c r="F169" s="1">
        <v>0.17</v>
      </c>
      <c r="K169" s="1">
        <v>1</v>
      </c>
      <c r="L169" s="1">
        <f t="shared" si="16"/>
        <v>3</v>
      </c>
      <c r="M169" s="1">
        <v>8.32</v>
      </c>
      <c r="N169" s="1">
        <v>48</v>
      </c>
      <c r="O169" s="1">
        <v>0.17</v>
      </c>
      <c r="P169" s="44">
        <f t="shared" si="17"/>
        <v>1.576803197763563</v>
      </c>
      <c r="Q169" s="44">
        <f t="shared" si="18"/>
        <v>4.839460258946831</v>
      </c>
      <c r="R169" s="45">
        <f t="shared" si="19"/>
        <v>0.82875129624045873</v>
      </c>
      <c r="S169" s="43">
        <f t="shared" si="20"/>
        <v>0.17124870375954127</v>
      </c>
      <c r="T169" s="43">
        <f t="shared" si="21"/>
        <v>0.82875129624045873</v>
      </c>
      <c r="U169" s="44">
        <f t="shared" si="22"/>
        <v>-0.18783517339223671</v>
      </c>
    </row>
    <row r="170" spans="1:21" x14ac:dyDescent="0.2">
      <c r="A170" s="6">
        <v>169</v>
      </c>
      <c r="B170" s="1">
        <v>0</v>
      </c>
      <c r="C170" s="1" t="s">
        <v>31</v>
      </c>
      <c r="D170" s="1">
        <v>6.8</v>
      </c>
      <c r="E170" s="1">
        <v>20</v>
      </c>
      <c r="F170" s="1">
        <v>0.32</v>
      </c>
      <c r="K170" s="1">
        <v>0</v>
      </c>
      <c r="L170" s="1">
        <f t="shared" si="16"/>
        <v>3</v>
      </c>
      <c r="M170" s="1">
        <v>6.8</v>
      </c>
      <c r="N170" s="1">
        <v>20</v>
      </c>
      <c r="O170" s="1">
        <v>0.32</v>
      </c>
      <c r="P170" s="44">
        <f t="shared" si="17"/>
        <v>-1.1706001999209237</v>
      </c>
      <c r="Q170" s="44">
        <f t="shared" si="18"/>
        <v>0.31018071494398236</v>
      </c>
      <c r="R170" s="45">
        <f t="shared" si="19"/>
        <v>0.23674651245133335</v>
      </c>
      <c r="S170" s="43">
        <f t="shared" si="20"/>
        <v>0.76325348754866662</v>
      </c>
      <c r="T170" s="43">
        <f t="shared" si="21"/>
        <v>0.76325348754866662</v>
      </c>
      <c r="U170" s="44">
        <f t="shared" si="22"/>
        <v>-0.27016507803770501</v>
      </c>
    </row>
    <row r="171" spans="1:21" x14ac:dyDescent="0.2">
      <c r="A171" s="6">
        <v>170</v>
      </c>
      <c r="B171" s="1">
        <v>1</v>
      </c>
      <c r="C171" s="1" t="s">
        <v>15</v>
      </c>
      <c r="D171" s="1">
        <v>18.399999999999999</v>
      </c>
      <c r="E171" s="1">
        <v>55</v>
      </c>
      <c r="F171" s="1">
        <v>0.33</v>
      </c>
      <c r="K171" s="1">
        <v>1</v>
      </c>
      <c r="L171" s="1">
        <f t="shared" si="16"/>
        <v>1</v>
      </c>
      <c r="M171" s="1">
        <v>18.399999999999999</v>
      </c>
      <c r="N171" s="1">
        <v>55</v>
      </c>
      <c r="O171" s="1">
        <v>0.33</v>
      </c>
      <c r="P171" s="44">
        <f t="shared" si="17"/>
        <v>1.5736749999471453</v>
      </c>
      <c r="Q171" s="44">
        <f t="shared" si="18"/>
        <v>4.8243451238244095</v>
      </c>
      <c r="R171" s="45">
        <f t="shared" si="19"/>
        <v>0.82830687764200084</v>
      </c>
      <c r="S171" s="43">
        <f t="shared" si="20"/>
        <v>0.17169312235799916</v>
      </c>
      <c r="T171" s="43">
        <f t="shared" si="21"/>
        <v>0.82830687764200084</v>
      </c>
      <c r="U171" s="44">
        <f t="shared" si="22"/>
        <v>-0.18837156808992228</v>
      </c>
    </row>
    <row r="172" spans="1:21" x14ac:dyDescent="0.2">
      <c r="A172" s="6">
        <v>171</v>
      </c>
      <c r="B172" s="1">
        <v>0</v>
      </c>
      <c r="C172" s="1" t="s">
        <v>15</v>
      </c>
      <c r="D172" s="1">
        <v>44.72</v>
      </c>
      <c r="E172" s="1">
        <v>7</v>
      </c>
      <c r="F172" s="1">
        <v>5.59</v>
      </c>
      <c r="K172" s="1">
        <v>0</v>
      </c>
      <c r="L172" s="1">
        <f t="shared" si="16"/>
        <v>1</v>
      </c>
      <c r="M172" s="1">
        <v>44.72</v>
      </c>
      <c r="N172" s="1">
        <v>7</v>
      </c>
      <c r="O172" s="1">
        <v>5.59</v>
      </c>
      <c r="P172" s="44">
        <f t="shared" si="17"/>
        <v>-16.756186265388212</v>
      </c>
      <c r="Q172" s="44">
        <f t="shared" si="18"/>
        <v>5.2830019038983136E-8</v>
      </c>
      <c r="R172" s="45">
        <f t="shared" si="19"/>
        <v>5.2830016247972372E-8</v>
      </c>
      <c r="S172" s="43">
        <f t="shared" si="20"/>
        <v>0.99999994716998375</v>
      </c>
      <c r="T172" s="43">
        <f t="shared" si="21"/>
        <v>0.99999994716998375</v>
      </c>
      <c r="U172" s="44">
        <f t="shared" si="22"/>
        <v>-5.2830017646065519E-8</v>
      </c>
    </row>
    <row r="173" spans="1:21" x14ac:dyDescent="0.2">
      <c r="A173" s="6">
        <v>172</v>
      </c>
      <c r="B173" s="1">
        <v>1</v>
      </c>
      <c r="C173" s="1" t="s">
        <v>31</v>
      </c>
      <c r="D173" s="1">
        <v>3.61</v>
      </c>
      <c r="E173" s="1">
        <v>43</v>
      </c>
      <c r="F173" s="1">
        <v>0.08</v>
      </c>
      <c r="K173" s="1">
        <v>1</v>
      </c>
      <c r="L173" s="1">
        <f t="shared" si="16"/>
        <v>3</v>
      </c>
      <c r="M173" s="1">
        <v>3.61</v>
      </c>
      <c r="N173" s="1">
        <v>43</v>
      </c>
      <c r="O173" s="1">
        <v>0.08</v>
      </c>
      <c r="P173" s="44">
        <f t="shared" si="17"/>
        <v>2.4055944224466237</v>
      </c>
      <c r="Q173" s="44">
        <f t="shared" si="18"/>
        <v>11.085017507422823</v>
      </c>
      <c r="R173" s="45">
        <f t="shared" si="19"/>
        <v>0.91725291259315234</v>
      </c>
      <c r="S173" s="43">
        <f t="shared" si="20"/>
        <v>8.2747087406847664E-2</v>
      </c>
      <c r="T173" s="43">
        <f t="shared" si="21"/>
        <v>0.91725291259315234</v>
      </c>
      <c r="U173" s="44">
        <f t="shared" si="22"/>
        <v>-8.6372040398118646E-2</v>
      </c>
    </row>
    <row r="174" spans="1:21" x14ac:dyDescent="0.2">
      <c r="A174" s="6">
        <v>173</v>
      </c>
      <c r="B174" s="1">
        <v>0</v>
      </c>
      <c r="C174" s="1" t="s">
        <v>31</v>
      </c>
      <c r="D174" s="1">
        <v>10.68</v>
      </c>
      <c r="E174" s="1">
        <v>60</v>
      </c>
      <c r="F174" s="1">
        <v>0.18</v>
      </c>
      <c r="K174" s="1">
        <v>0</v>
      </c>
      <c r="L174" s="1">
        <f t="shared" si="16"/>
        <v>3</v>
      </c>
      <c r="M174" s="1">
        <v>10.68</v>
      </c>
      <c r="N174" s="1">
        <v>60</v>
      </c>
      <c r="O174" s="1">
        <v>0.18</v>
      </c>
      <c r="P174" s="44">
        <f t="shared" si="17"/>
        <v>2.2116529520715238</v>
      </c>
      <c r="Q174" s="44">
        <f t="shared" si="18"/>
        <v>9.1307966954105293</v>
      </c>
      <c r="R174" s="45">
        <f t="shared" si="19"/>
        <v>0.90129108005365244</v>
      </c>
      <c r="S174" s="43">
        <f t="shared" si="20"/>
        <v>9.8708919946347562E-2</v>
      </c>
      <c r="T174" s="43">
        <f t="shared" si="21"/>
        <v>9.8708919946347562E-2</v>
      </c>
      <c r="U174" s="44">
        <f t="shared" si="22"/>
        <v>-2.3155799622964524</v>
      </c>
    </row>
    <row r="175" spans="1:21" x14ac:dyDescent="0.2">
      <c r="A175" s="6">
        <v>174</v>
      </c>
      <c r="B175" s="1">
        <v>0</v>
      </c>
      <c r="C175" s="1" t="s">
        <v>15</v>
      </c>
      <c r="D175" s="1">
        <v>8.1300000000000008</v>
      </c>
      <c r="E175" s="1">
        <v>4</v>
      </c>
      <c r="F175" s="1">
        <v>1.63</v>
      </c>
      <c r="K175" s="1">
        <v>0</v>
      </c>
      <c r="L175" s="1">
        <f t="shared" si="16"/>
        <v>1</v>
      </c>
      <c r="M175" s="1">
        <v>8.1300000000000008</v>
      </c>
      <c r="N175" s="1">
        <v>4</v>
      </c>
      <c r="O175" s="1">
        <v>1.63</v>
      </c>
      <c r="P175" s="44">
        <f t="shared" si="17"/>
        <v>-2.6498928074978889</v>
      </c>
      <c r="Q175" s="44">
        <f t="shared" si="18"/>
        <v>7.0658786746648647E-2</v>
      </c>
      <c r="R175" s="45">
        <f t="shared" si="19"/>
        <v>6.5995616550587125E-2</v>
      </c>
      <c r="S175" s="43">
        <f t="shared" si="20"/>
        <v>0.93400438344941283</v>
      </c>
      <c r="T175" s="43">
        <f t="shared" si="21"/>
        <v>0.93400438344941283</v>
      </c>
      <c r="U175" s="44">
        <f t="shared" si="22"/>
        <v>-6.8274147563651327E-2</v>
      </c>
    </row>
    <row r="176" spans="1:21" x14ac:dyDescent="0.2">
      <c r="A176" s="6">
        <v>175</v>
      </c>
      <c r="B176" s="1">
        <v>0</v>
      </c>
      <c r="C176" s="1" t="s">
        <v>31</v>
      </c>
      <c r="D176" s="1">
        <v>38.18</v>
      </c>
      <c r="E176" s="1">
        <v>49</v>
      </c>
      <c r="F176" s="1">
        <v>0.76</v>
      </c>
      <c r="K176" s="1">
        <v>0</v>
      </c>
      <c r="L176" s="1">
        <f t="shared" si="16"/>
        <v>3</v>
      </c>
      <c r="M176" s="1">
        <v>38.18</v>
      </c>
      <c r="N176" s="1">
        <v>49</v>
      </c>
      <c r="O176" s="1">
        <v>0.76</v>
      </c>
      <c r="P176" s="44">
        <f t="shared" si="17"/>
        <v>-6.9614463666184268</v>
      </c>
      <c r="Q176" s="44">
        <f t="shared" si="18"/>
        <v>9.4772482520315803E-4</v>
      </c>
      <c r="R176" s="45">
        <f t="shared" si="19"/>
        <v>9.4682749328258917E-4</v>
      </c>
      <c r="S176" s="43">
        <f t="shared" si="20"/>
        <v>0.99905317250671744</v>
      </c>
      <c r="T176" s="43">
        <f t="shared" si="21"/>
        <v>0.99905317250671744</v>
      </c>
      <c r="U176" s="44">
        <f t="shared" si="22"/>
        <v>-9.4727601757268543E-4</v>
      </c>
    </row>
    <row r="177" spans="1:21" x14ac:dyDescent="0.2">
      <c r="A177" s="6">
        <v>176</v>
      </c>
      <c r="B177" s="1">
        <v>0</v>
      </c>
      <c r="C177" s="1" t="s">
        <v>15</v>
      </c>
      <c r="D177" s="1">
        <v>1.83</v>
      </c>
      <c r="E177" s="1">
        <v>0</v>
      </c>
      <c r="F177" s="1">
        <v>1.83</v>
      </c>
      <c r="K177" s="1">
        <v>0</v>
      </c>
      <c r="L177" s="1">
        <f t="shared" si="16"/>
        <v>1</v>
      </c>
      <c r="M177" s="1">
        <v>1.83</v>
      </c>
      <c r="N177" s="1">
        <v>0</v>
      </c>
      <c r="O177" s="1">
        <v>1.83</v>
      </c>
      <c r="P177" s="44">
        <f t="shared" si="17"/>
        <v>-1.6350809053163711</v>
      </c>
      <c r="Q177" s="44">
        <f t="shared" si="18"/>
        <v>0.194936599253935</v>
      </c>
      <c r="R177" s="45">
        <f t="shared" si="19"/>
        <v>0.1631355164580654</v>
      </c>
      <c r="S177" s="43">
        <f t="shared" si="20"/>
        <v>0.83686448354193455</v>
      </c>
      <c r="T177" s="43">
        <f t="shared" si="21"/>
        <v>0.83686448354193455</v>
      </c>
      <c r="U177" s="44">
        <f t="shared" si="22"/>
        <v>-0.17809312895837923</v>
      </c>
    </row>
    <row r="178" spans="1:21" x14ac:dyDescent="0.2">
      <c r="A178" s="6">
        <v>177</v>
      </c>
      <c r="B178" s="1">
        <v>0</v>
      </c>
      <c r="C178" s="1" t="s">
        <v>15</v>
      </c>
      <c r="D178" s="1">
        <v>47.9</v>
      </c>
      <c r="E178" s="1">
        <v>21</v>
      </c>
      <c r="F178" s="1">
        <v>2.1800000000000002</v>
      </c>
      <c r="K178" s="1">
        <v>0</v>
      </c>
      <c r="L178" s="1">
        <f t="shared" si="16"/>
        <v>1</v>
      </c>
      <c r="M178" s="1">
        <v>47.9</v>
      </c>
      <c r="N178" s="1">
        <v>21</v>
      </c>
      <c r="O178" s="1">
        <v>2.1800000000000002</v>
      </c>
      <c r="P178" s="44">
        <f t="shared" si="17"/>
        <v>-12.078318149711698</v>
      </c>
      <c r="Q178" s="44">
        <f t="shared" si="18"/>
        <v>5.6813700421545224E-6</v>
      </c>
      <c r="R178" s="45">
        <f t="shared" si="19"/>
        <v>5.6813377643723484E-6</v>
      </c>
      <c r="S178" s="43">
        <f t="shared" si="20"/>
        <v>0.99999431866223565</v>
      </c>
      <c r="T178" s="43">
        <f t="shared" si="21"/>
        <v>0.99999431866223565</v>
      </c>
      <c r="U178" s="44">
        <f t="shared" si="22"/>
        <v>-5.6813539032121696E-6</v>
      </c>
    </row>
    <row r="179" spans="1:21" x14ac:dyDescent="0.2">
      <c r="A179" s="6">
        <v>178</v>
      </c>
      <c r="B179" s="1">
        <v>1</v>
      </c>
      <c r="C179" s="1" t="s">
        <v>21</v>
      </c>
      <c r="D179" s="1">
        <v>3.85</v>
      </c>
      <c r="E179" s="1">
        <v>55</v>
      </c>
      <c r="F179" s="1">
        <v>7.0000000000000007E-2</v>
      </c>
      <c r="K179" s="1">
        <v>1</v>
      </c>
      <c r="L179" s="1">
        <f t="shared" si="16"/>
        <v>2</v>
      </c>
      <c r="M179" s="1">
        <v>3.85</v>
      </c>
      <c r="N179" s="1">
        <v>55</v>
      </c>
      <c r="O179" s="1">
        <v>7.0000000000000007E-2</v>
      </c>
      <c r="P179" s="44">
        <f t="shared" si="17"/>
        <v>4.6908138793301504</v>
      </c>
      <c r="Q179" s="44">
        <f t="shared" si="18"/>
        <v>108.94180922241449</v>
      </c>
      <c r="R179" s="45">
        <f t="shared" si="19"/>
        <v>0.99090427920849489</v>
      </c>
      <c r="S179" s="43">
        <f t="shared" si="20"/>
        <v>9.095720791505113E-3</v>
      </c>
      <c r="T179" s="43">
        <f t="shared" si="21"/>
        <v>0.99090427920849489</v>
      </c>
      <c r="U179" s="44">
        <f t="shared" si="22"/>
        <v>-9.1373394197003677E-3</v>
      </c>
    </row>
    <row r="180" spans="1:21" x14ac:dyDescent="0.2">
      <c r="A180" s="6">
        <v>179</v>
      </c>
      <c r="B180" s="1">
        <v>1</v>
      </c>
      <c r="C180" s="1" t="s">
        <v>15</v>
      </c>
      <c r="D180" s="1">
        <v>1.55</v>
      </c>
      <c r="E180" s="1">
        <v>17</v>
      </c>
      <c r="F180" s="1">
        <v>0.09</v>
      </c>
      <c r="K180" s="1">
        <v>1</v>
      </c>
      <c r="L180" s="1">
        <f t="shared" si="16"/>
        <v>1</v>
      </c>
      <c r="M180" s="1">
        <v>1.55</v>
      </c>
      <c r="N180" s="1">
        <v>17</v>
      </c>
      <c r="O180" s="1">
        <v>0.09</v>
      </c>
      <c r="P180" s="44">
        <f t="shared" si="17"/>
        <v>2.3051647675934879</v>
      </c>
      <c r="Q180" s="44">
        <f t="shared" si="18"/>
        <v>10.02583004822977</v>
      </c>
      <c r="R180" s="45">
        <f t="shared" si="19"/>
        <v>0.90930388046743449</v>
      </c>
      <c r="S180" s="43">
        <f t="shared" si="20"/>
        <v>9.0696119532565511E-2</v>
      </c>
      <c r="T180" s="43">
        <f t="shared" si="21"/>
        <v>0.90930388046743449</v>
      </c>
      <c r="U180" s="44">
        <f t="shared" si="22"/>
        <v>-9.5075938726730355E-2</v>
      </c>
    </row>
    <row r="181" spans="1:21" x14ac:dyDescent="0.2">
      <c r="A181" s="6">
        <v>180</v>
      </c>
      <c r="B181" s="1">
        <v>0</v>
      </c>
      <c r="C181" s="1" t="s">
        <v>21</v>
      </c>
      <c r="D181" s="1">
        <v>7.46</v>
      </c>
      <c r="E181" s="1">
        <v>58</v>
      </c>
      <c r="F181" s="1">
        <v>0.13</v>
      </c>
      <c r="K181" s="1">
        <v>0</v>
      </c>
      <c r="L181" s="1">
        <f t="shared" si="16"/>
        <v>2</v>
      </c>
      <c r="M181" s="1">
        <v>7.46</v>
      </c>
      <c r="N181" s="1">
        <v>58</v>
      </c>
      <c r="O181" s="1">
        <v>0.13</v>
      </c>
      <c r="P181" s="44">
        <f t="shared" si="17"/>
        <v>3.9778069119727069</v>
      </c>
      <c r="Q181" s="44">
        <f t="shared" si="18"/>
        <v>53.399795265142657</v>
      </c>
      <c r="R181" s="45">
        <f t="shared" si="19"/>
        <v>0.98161757787642334</v>
      </c>
      <c r="S181" s="43">
        <f t="shared" si="20"/>
        <v>1.8382422123576658E-2</v>
      </c>
      <c r="T181" s="43">
        <f t="shared" si="21"/>
        <v>1.8382422123576658E-2</v>
      </c>
      <c r="U181" s="44">
        <f t="shared" si="22"/>
        <v>-3.9963603903464087</v>
      </c>
    </row>
    <row r="182" spans="1:21" x14ac:dyDescent="0.2">
      <c r="A182" s="6">
        <v>181</v>
      </c>
      <c r="B182" s="1">
        <v>1</v>
      </c>
      <c r="C182" s="1" t="s">
        <v>15</v>
      </c>
      <c r="D182" s="1">
        <v>6.67</v>
      </c>
      <c r="E182" s="1">
        <v>47</v>
      </c>
      <c r="F182" s="1">
        <v>0.14000000000000001</v>
      </c>
      <c r="K182" s="1">
        <v>1</v>
      </c>
      <c r="L182" s="1">
        <f t="shared" si="16"/>
        <v>1</v>
      </c>
      <c r="M182" s="1">
        <v>6.67</v>
      </c>
      <c r="N182" s="1">
        <v>47</v>
      </c>
      <c r="O182" s="1">
        <v>0.14000000000000001</v>
      </c>
      <c r="P182" s="44">
        <f t="shared" si="17"/>
        <v>4.0702575143061317</v>
      </c>
      <c r="Q182" s="44">
        <f t="shared" si="18"/>
        <v>58.572043789212088</v>
      </c>
      <c r="R182" s="45">
        <f t="shared" si="19"/>
        <v>0.98321360261638213</v>
      </c>
      <c r="S182" s="43">
        <f t="shared" si="20"/>
        <v>1.6786397383617868E-2</v>
      </c>
      <c r="T182" s="43">
        <f t="shared" si="21"/>
        <v>0.98321360261638213</v>
      </c>
      <c r="U182" s="44">
        <f t="shared" si="22"/>
        <v>-1.6928885780874849E-2</v>
      </c>
    </row>
    <row r="183" spans="1:21" x14ac:dyDescent="0.2">
      <c r="A183" s="6">
        <v>182</v>
      </c>
      <c r="B183" s="1">
        <v>1</v>
      </c>
      <c r="C183" s="1" t="s">
        <v>31</v>
      </c>
      <c r="D183" s="1">
        <v>4.57</v>
      </c>
      <c r="E183" s="1">
        <v>17</v>
      </c>
      <c r="F183" s="1">
        <v>0.25</v>
      </c>
      <c r="K183" s="1">
        <v>1</v>
      </c>
      <c r="L183" s="1">
        <f t="shared" si="16"/>
        <v>3</v>
      </c>
      <c r="M183" s="1">
        <v>4.57</v>
      </c>
      <c r="N183" s="1">
        <v>17</v>
      </c>
      <c r="O183" s="1">
        <v>0.25</v>
      </c>
      <c r="P183" s="44">
        <f t="shared" si="17"/>
        <v>-0.81298452529075016</v>
      </c>
      <c r="Q183" s="44">
        <f t="shared" si="18"/>
        <v>0.44353235536634639</v>
      </c>
      <c r="R183" s="45">
        <f t="shared" si="19"/>
        <v>0.3072548763576447</v>
      </c>
      <c r="S183" s="43">
        <f t="shared" si="20"/>
        <v>0.6927451236423553</v>
      </c>
      <c r="T183" s="43">
        <f t="shared" si="21"/>
        <v>0.3072548763576447</v>
      </c>
      <c r="U183" s="44">
        <f t="shared" si="22"/>
        <v>-1.1800776596850608</v>
      </c>
    </row>
    <row r="184" spans="1:21" x14ac:dyDescent="0.2">
      <c r="A184" s="6">
        <v>183</v>
      </c>
      <c r="B184" s="1">
        <v>0</v>
      </c>
      <c r="C184" s="1" t="s">
        <v>21</v>
      </c>
      <c r="D184" s="1">
        <v>1.03</v>
      </c>
      <c r="E184" s="1">
        <v>2</v>
      </c>
      <c r="F184" s="1">
        <v>0.34</v>
      </c>
      <c r="K184" s="1">
        <v>0</v>
      </c>
      <c r="L184" s="1">
        <f t="shared" si="16"/>
        <v>2</v>
      </c>
      <c r="M184" s="1">
        <v>1.03</v>
      </c>
      <c r="N184" s="1">
        <v>2</v>
      </c>
      <c r="O184" s="1">
        <v>0.34</v>
      </c>
      <c r="P184" s="44">
        <f t="shared" si="17"/>
        <v>-0.5083450915220078</v>
      </c>
      <c r="Q184" s="44">
        <f t="shared" si="18"/>
        <v>0.60149016678568223</v>
      </c>
      <c r="R184" s="45">
        <f t="shared" si="19"/>
        <v>0.37558155476715832</v>
      </c>
      <c r="S184" s="43">
        <f t="shared" si="20"/>
        <v>0.62441844523284162</v>
      </c>
      <c r="T184" s="43">
        <f t="shared" si="21"/>
        <v>0.62441844523284162</v>
      </c>
      <c r="U184" s="44">
        <f t="shared" si="22"/>
        <v>-0.47093455004552992</v>
      </c>
    </row>
    <row r="185" spans="1:21" x14ac:dyDescent="0.2">
      <c r="A185" s="6">
        <v>184</v>
      </c>
      <c r="B185" s="1">
        <v>0</v>
      </c>
      <c r="C185" s="1" t="s">
        <v>21</v>
      </c>
      <c r="D185" s="1">
        <v>6.71</v>
      </c>
      <c r="E185" s="1">
        <v>2</v>
      </c>
      <c r="F185" s="1">
        <v>2.2400000000000002</v>
      </c>
      <c r="K185" s="1">
        <v>0</v>
      </c>
      <c r="L185" s="1">
        <f t="shared" si="16"/>
        <v>2</v>
      </c>
      <c r="M185" s="1">
        <v>6.71</v>
      </c>
      <c r="N185" s="1">
        <v>2</v>
      </c>
      <c r="O185" s="1">
        <v>2.2400000000000002</v>
      </c>
      <c r="P185" s="44">
        <f t="shared" si="17"/>
        <v>-4.2691620988503161</v>
      </c>
      <c r="Q185" s="44">
        <f t="shared" si="18"/>
        <v>1.3993503415041781E-2</v>
      </c>
      <c r="R185" s="45">
        <f t="shared" si="19"/>
        <v>1.3800387643424618E-2</v>
      </c>
      <c r="S185" s="43">
        <f t="shared" si="20"/>
        <v>0.98619961235657538</v>
      </c>
      <c r="T185" s="43">
        <f t="shared" si="21"/>
        <v>0.98619961235657538</v>
      </c>
      <c r="U185" s="44">
        <f t="shared" si="22"/>
        <v>-1.3896498259948268E-2</v>
      </c>
    </row>
    <row r="186" spans="1:21" x14ac:dyDescent="0.2">
      <c r="A186" s="6">
        <v>185</v>
      </c>
      <c r="B186" s="1">
        <v>0</v>
      </c>
      <c r="C186" s="1" t="s">
        <v>21</v>
      </c>
      <c r="D186" s="1">
        <v>12.95</v>
      </c>
      <c r="E186" s="1">
        <v>27</v>
      </c>
      <c r="F186" s="1">
        <v>0.46</v>
      </c>
      <c r="K186" s="1">
        <v>0</v>
      </c>
      <c r="L186" s="1">
        <f t="shared" si="16"/>
        <v>2</v>
      </c>
      <c r="M186" s="1">
        <v>12.95</v>
      </c>
      <c r="N186" s="1">
        <v>27</v>
      </c>
      <c r="O186" s="1">
        <v>0.46</v>
      </c>
      <c r="P186" s="44">
        <f t="shared" si="17"/>
        <v>-1.1667871640951217</v>
      </c>
      <c r="Q186" s="44">
        <f t="shared" si="18"/>
        <v>0.31136570288754239</v>
      </c>
      <c r="R186" s="45">
        <f t="shared" si="19"/>
        <v>0.23743621035835794</v>
      </c>
      <c r="S186" s="43">
        <f t="shared" si="20"/>
        <v>0.76256378964164206</v>
      </c>
      <c r="T186" s="43">
        <f t="shared" si="21"/>
        <v>0.76256378964164206</v>
      </c>
      <c r="U186" s="44">
        <f t="shared" si="22"/>
        <v>-0.27106911545333556</v>
      </c>
    </row>
    <row r="187" spans="1:21" x14ac:dyDescent="0.2">
      <c r="A187" s="6">
        <v>186</v>
      </c>
      <c r="B187" s="1">
        <v>1</v>
      </c>
      <c r="C187" s="1" t="s">
        <v>21</v>
      </c>
      <c r="D187" s="1">
        <v>3.92</v>
      </c>
      <c r="E187" s="1">
        <v>58</v>
      </c>
      <c r="F187" s="1">
        <v>7.0000000000000007E-2</v>
      </c>
      <c r="K187" s="1">
        <v>1</v>
      </c>
      <c r="L187" s="1">
        <f t="shared" si="16"/>
        <v>2</v>
      </c>
      <c r="M187" s="1">
        <v>3.92</v>
      </c>
      <c r="N187" s="1">
        <v>58</v>
      </c>
      <c r="O187" s="1">
        <v>7.0000000000000007E-2</v>
      </c>
      <c r="P187" s="44">
        <f t="shared" si="17"/>
        <v>4.9908624042036918</v>
      </c>
      <c r="Q187" s="44">
        <f t="shared" si="18"/>
        <v>147.06319674202598</v>
      </c>
      <c r="R187" s="45">
        <f t="shared" si="19"/>
        <v>0.99324612718079885</v>
      </c>
      <c r="S187" s="43">
        <f t="shared" si="20"/>
        <v>6.7538728192011455E-3</v>
      </c>
      <c r="T187" s="43">
        <f t="shared" si="21"/>
        <v>0.99324612718079885</v>
      </c>
      <c r="U187" s="44">
        <f t="shared" si="22"/>
        <v>-6.7767834334156339E-3</v>
      </c>
    </row>
    <row r="188" spans="1:21" x14ac:dyDescent="0.2">
      <c r="A188" s="6">
        <v>187</v>
      </c>
      <c r="B188" s="1">
        <v>0</v>
      </c>
      <c r="C188" s="1" t="s">
        <v>15</v>
      </c>
      <c r="D188" s="1">
        <v>24.44</v>
      </c>
      <c r="E188" s="1">
        <v>28</v>
      </c>
      <c r="F188" s="1">
        <v>0.84</v>
      </c>
      <c r="K188" s="1">
        <v>0</v>
      </c>
      <c r="L188" s="1">
        <f t="shared" si="16"/>
        <v>1</v>
      </c>
      <c r="M188" s="1">
        <v>24.44</v>
      </c>
      <c r="N188" s="1">
        <v>28</v>
      </c>
      <c r="O188" s="1">
        <v>0.84</v>
      </c>
      <c r="P188" s="44">
        <f t="shared" si="17"/>
        <v>-3.5054707951805217</v>
      </c>
      <c r="Q188" s="44">
        <f t="shared" si="18"/>
        <v>3.0032630797475108E-2</v>
      </c>
      <c r="R188" s="45">
        <f t="shared" si="19"/>
        <v>2.9156970274061268E-2</v>
      </c>
      <c r="S188" s="43">
        <f t="shared" si="20"/>
        <v>0.97084302972593872</v>
      </c>
      <c r="T188" s="43">
        <f t="shared" si="21"/>
        <v>0.97084302972593872</v>
      </c>
      <c r="U188" s="44">
        <f t="shared" si="22"/>
        <v>-2.9590482125629747E-2</v>
      </c>
    </row>
    <row r="189" spans="1:21" x14ac:dyDescent="0.2">
      <c r="A189" s="6">
        <v>188</v>
      </c>
      <c r="B189" s="1">
        <v>0</v>
      </c>
      <c r="C189" s="1" t="s">
        <v>21</v>
      </c>
      <c r="D189" s="1">
        <v>28.76</v>
      </c>
      <c r="E189" s="1">
        <v>11</v>
      </c>
      <c r="F189" s="1">
        <v>2.4</v>
      </c>
      <c r="K189" s="1">
        <v>0</v>
      </c>
      <c r="L189" s="1">
        <f t="shared" si="16"/>
        <v>2</v>
      </c>
      <c r="M189" s="1">
        <v>28.76</v>
      </c>
      <c r="N189" s="1">
        <v>11</v>
      </c>
      <c r="O189" s="1">
        <v>2.4</v>
      </c>
      <c r="P189" s="44">
        <f t="shared" si="17"/>
        <v>-9.3702440536453935</v>
      </c>
      <c r="Q189" s="44">
        <f t="shared" si="18"/>
        <v>8.5222586998644697E-5</v>
      </c>
      <c r="R189" s="45">
        <f t="shared" si="19"/>
        <v>8.5215324728219429E-5</v>
      </c>
      <c r="S189" s="43">
        <f t="shared" si="20"/>
        <v>0.99991478467527173</v>
      </c>
      <c r="T189" s="43">
        <f t="shared" si="21"/>
        <v>0.99991478467527173</v>
      </c>
      <c r="U189" s="44">
        <f t="shared" si="22"/>
        <v>-8.5218955760337108E-5</v>
      </c>
    </row>
    <row r="190" spans="1:21" x14ac:dyDescent="0.2">
      <c r="A190" s="6">
        <v>189</v>
      </c>
      <c r="B190" s="1">
        <v>1</v>
      </c>
      <c r="C190" s="1" t="s">
        <v>21</v>
      </c>
      <c r="D190" s="1">
        <v>1.35</v>
      </c>
      <c r="E190" s="1">
        <v>7</v>
      </c>
      <c r="F190" s="1">
        <v>0.17</v>
      </c>
      <c r="K190" s="1">
        <v>1</v>
      </c>
      <c r="L190" s="1">
        <f t="shared" si="16"/>
        <v>2</v>
      </c>
      <c r="M190" s="1">
        <v>1.35</v>
      </c>
      <c r="N190" s="1">
        <v>7</v>
      </c>
      <c r="O190" s="1">
        <v>0.17</v>
      </c>
      <c r="P190" s="44">
        <f t="shared" si="17"/>
        <v>0.13888202050899259</v>
      </c>
      <c r="Q190" s="44">
        <f t="shared" si="18"/>
        <v>1.148988534924289</v>
      </c>
      <c r="R190" s="45">
        <f t="shared" si="19"/>
        <v>0.53466480451221621</v>
      </c>
      <c r="S190" s="43">
        <f t="shared" si="20"/>
        <v>0.46533519548778379</v>
      </c>
      <c r="T190" s="43">
        <f t="shared" si="21"/>
        <v>0.53466480451221621</v>
      </c>
      <c r="U190" s="44">
        <f t="shared" si="22"/>
        <v>-0.62611526206236534</v>
      </c>
    </row>
    <row r="191" spans="1:21" x14ac:dyDescent="0.2">
      <c r="A191" s="6">
        <v>190</v>
      </c>
      <c r="B191" s="1">
        <v>1</v>
      </c>
      <c r="C191" s="1" t="s">
        <v>31</v>
      </c>
      <c r="D191" s="1">
        <v>0.25</v>
      </c>
      <c r="E191" s="1">
        <v>50</v>
      </c>
      <c r="F191" s="1">
        <v>0</v>
      </c>
      <c r="K191" s="1">
        <v>1</v>
      </c>
      <c r="L191" s="1">
        <f t="shared" si="16"/>
        <v>3</v>
      </c>
      <c r="M191" s="1">
        <v>0.25</v>
      </c>
      <c r="N191" s="1">
        <v>50</v>
      </c>
      <c r="O191" s="1">
        <v>0</v>
      </c>
      <c r="P191" s="44">
        <f t="shared" si="17"/>
        <v>4.1380050529673014</v>
      </c>
      <c r="Q191" s="44">
        <f t="shared" si="18"/>
        <v>62.677658035607351</v>
      </c>
      <c r="R191" s="45">
        <f t="shared" si="19"/>
        <v>0.98429590486131224</v>
      </c>
      <c r="S191" s="43">
        <f t="shared" si="20"/>
        <v>1.5704095138687757E-2</v>
      </c>
      <c r="T191" s="43">
        <f t="shared" si="21"/>
        <v>0.98429590486131224</v>
      </c>
      <c r="U191" s="44">
        <f t="shared" si="22"/>
        <v>-1.582871081350256E-2</v>
      </c>
    </row>
    <row r="192" spans="1:21" x14ac:dyDescent="0.2">
      <c r="A192" s="6">
        <v>191</v>
      </c>
      <c r="B192" s="1">
        <v>0</v>
      </c>
      <c r="C192" s="1" t="s">
        <v>31</v>
      </c>
      <c r="D192" s="1">
        <v>10.27</v>
      </c>
      <c r="E192" s="1">
        <v>55</v>
      </c>
      <c r="F192" s="1">
        <v>0.18</v>
      </c>
      <c r="K192" s="1">
        <v>0</v>
      </c>
      <c r="L192" s="1">
        <f t="shared" si="16"/>
        <v>3</v>
      </c>
      <c r="M192" s="1">
        <v>10.27</v>
      </c>
      <c r="N192" s="1">
        <v>55</v>
      </c>
      <c r="O192" s="1">
        <v>0.18</v>
      </c>
      <c r="P192" s="44">
        <f t="shared" si="17"/>
        <v>1.7896305899377647</v>
      </c>
      <c r="Q192" s="44">
        <f t="shared" si="18"/>
        <v>5.9872403109961372</v>
      </c>
      <c r="R192" s="45">
        <f t="shared" si="19"/>
        <v>0.85688197979590675</v>
      </c>
      <c r="S192" s="43">
        <f t="shared" si="20"/>
        <v>0.14311802020409325</v>
      </c>
      <c r="T192" s="43">
        <f t="shared" si="21"/>
        <v>0.14311802020409325</v>
      </c>
      <c r="U192" s="44">
        <f t="shared" si="22"/>
        <v>-1.9440856729957612</v>
      </c>
    </row>
    <row r="193" spans="1:21" x14ac:dyDescent="0.2">
      <c r="A193" s="6">
        <v>192</v>
      </c>
      <c r="B193" s="1">
        <v>0</v>
      </c>
      <c r="C193" s="1" t="s">
        <v>31</v>
      </c>
      <c r="D193" s="1">
        <v>52.22</v>
      </c>
      <c r="E193" s="1">
        <v>4</v>
      </c>
      <c r="F193" s="1">
        <v>10.44</v>
      </c>
      <c r="K193" s="1">
        <v>0</v>
      </c>
      <c r="L193" s="1">
        <f t="shared" si="16"/>
        <v>3</v>
      </c>
      <c r="M193" s="1">
        <v>52.22</v>
      </c>
      <c r="N193" s="1">
        <v>4</v>
      </c>
      <c r="O193" s="1">
        <v>10.44</v>
      </c>
      <c r="P193" s="44">
        <f t="shared" si="17"/>
        <v>-26.937447771764287</v>
      </c>
      <c r="Q193" s="44">
        <f t="shared" si="18"/>
        <v>2.0008525088498516E-12</v>
      </c>
      <c r="R193" s="45">
        <f t="shared" si="19"/>
        <v>2.0008525088458482E-12</v>
      </c>
      <c r="S193" s="43">
        <f t="shared" si="20"/>
        <v>0.99999999999799916</v>
      </c>
      <c r="T193" s="43">
        <f t="shared" si="21"/>
        <v>0.99999999999799916</v>
      </c>
      <c r="U193" s="44">
        <f t="shared" si="22"/>
        <v>-2.0008439349814588E-12</v>
      </c>
    </row>
    <row r="194" spans="1:21" x14ac:dyDescent="0.2">
      <c r="A194" s="6">
        <v>193</v>
      </c>
      <c r="B194" s="1">
        <v>1</v>
      </c>
      <c r="C194" s="1" t="s">
        <v>21</v>
      </c>
      <c r="D194" s="1">
        <v>7.61</v>
      </c>
      <c r="E194" s="1">
        <v>37</v>
      </c>
      <c r="F194" s="1">
        <v>0.2</v>
      </c>
      <c r="K194" s="1">
        <v>1</v>
      </c>
      <c r="L194" s="1">
        <f t="shared" ref="L194:L257" si="23">VLOOKUP(C194,$H$2:$I$4,2,FALSE)</f>
        <v>2</v>
      </c>
      <c r="M194" s="1">
        <v>7.61</v>
      </c>
      <c r="N194" s="1">
        <v>37</v>
      </c>
      <c r="O194" s="1">
        <v>0.2</v>
      </c>
      <c r="P194" s="44">
        <f t="shared" si="17"/>
        <v>1.6242880584780341</v>
      </c>
      <c r="Q194" s="44">
        <f t="shared" si="18"/>
        <v>5.0748047865217885</v>
      </c>
      <c r="R194" s="45">
        <f t="shared" si="19"/>
        <v>0.83538565680024701</v>
      </c>
      <c r="S194" s="43">
        <f t="shared" si="20"/>
        <v>0.16461434319975299</v>
      </c>
      <c r="T194" s="43">
        <f t="shared" si="21"/>
        <v>0.83538565680024701</v>
      </c>
      <c r="U194" s="44">
        <f t="shared" si="22"/>
        <v>-0.17986179632639446</v>
      </c>
    </row>
    <row r="195" spans="1:21" x14ac:dyDescent="0.2">
      <c r="A195" s="6">
        <v>194</v>
      </c>
      <c r="B195" s="1">
        <v>1</v>
      </c>
      <c r="C195" s="1" t="s">
        <v>15</v>
      </c>
      <c r="D195" s="1">
        <v>11.05</v>
      </c>
      <c r="E195" s="1">
        <v>51</v>
      </c>
      <c r="F195" s="1">
        <v>0.21</v>
      </c>
      <c r="K195" s="1">
        <v>1</v>
      </c>
      <c r="L195" s="1">
        <f t="shared" si="23"/>
        <v>1</v>
      </c>
      <c r="M195" s="1">
        <v>11.05</v>
      </c>
      <c r="N195" s="1">
        <v>51</v>
      </c>
      <c r="O195" s="1">
        <v>0.21</v>
      </c>
      <c r="P195" s="44">
        <f t="shared" ref="P195:P258" si="24">$X$2+$X$3*L195+$X$4*M195+$X$5*N195+$X$6*O195</f>
        <v>3.2467337978815918</v>
      </c>
      <c r="Q195" s="44">
        <f t="shared" ref="Q195:Q258" si="25">EXP(P195)</f>
        <v>25.706240871326514</v>
      </c>
      <c r="R195" s="45">
        <f t="shared" ref="R195:R258" si="26">Q195/(1+Q195)</f>
        <v>0.96255556875944814</v>
      </c>
      <c r="S195" s="43">
        <f t="shared" ref="S195:S258" si="27">1-R195</f>
        <v>3.7444431240551856E-2</v>
      </c>
      <c r="T195" s="43">
        <f t="shared" ref="T195:T258" si="28">IF(K195=1,R195,S195)</f>
        <v>0.96255556875944814</v>
      </c>
      <c r="U195" s="44">
        <f t="shared" ref="U195:U258" si="29">LN(T195)</f>
        <v>-3.8163480710678051E-2</v>
      </c>
    </row>
    <row r="196" spans="1:21" x14ac:dyDescent="0.2">
      <c r="A196" s="6">
        <v>195</v>
      </c>
      <c r="B196" s="1">
        <v>0</v>
      </c>
      <c r="C196" s="1" t="s">
        <v>21</v>
      </c>
      <c r="D196" s="1">
        <v>17.22</v>
      </c>
      <c r="E196" s="1">
        <v>5</v>
      </c>
      <c r="F196" s="1">
        <v>2.87</v>
      </c>
      <c r="K196" s="1">
        <v>0</v>
      </c>
      <c r="L196" s="1">
        <f t="shared" si="23"/>
        <v>2</v>
      </c>
      <c r="M196" s="1">
        <v>17.22</v>
      </c>
      <c r="N196" s="1">
        <v>5</v>
      </c>
      <c r="O196" s="1">
        <v>2.87</v>
      </c>
      <c r="P196" s="44">
        <f t="shared" si="24"/>
        <v>-7.4931142766716921</v>
      </c>
      <c r="Q196" s="44">
        <f t="shared" si="25"/>
        <v>5.5690589799036838E-4</v>
      </c>
      <c r="R196" s="45">
        <f t="shared" si="26"/>
        <v>5.5659592643613864E-4</v>
      </c>
      <c r="S196" s="43">
        <f t="shared" si="27"/>
        <v>0.99944340407356391</v>
      </c>
      <c r="T196" s="43">
        <f t="shared" si="28"/>
        <v>0.99944340407356391</v>
      </c>
      <c r="U196" s="44">
        <f t="shared" si="29"/>
        <v>-5.5675088345037986E-4</v>
      </c>
    </row>
    <row r="197" spans="1:21" x14ac:dyDescent="0.2">
      <c r="A197" s="6">
        <v>196</v>
      </c>
      <c r="B197" s="1">
        <v>1</v>
      </c>
      <c r="C197" s="1" t="s">
        <v>31</v>
      </c>
      <c r="D197" s="1">
        <v>2.39</v>
      </c>
      <c r="E197" s="1">
        <v>21</v>
      </c>
      <c r="F197" s="1">
        <v>0.11</v>
      </c>
      <c r="K197" s="1">
        <v>1</v>
      </c>
      <c r="L197" s="1">
        <f t="shared" si="23"/>
        <v>3</v>
      </c>
      <c r="M197" s="1">
        <v>2.39</v>
      </c>
      <c r="N197" s="1">
        <v>21</v>
      </c>
      <c r="O197" s="1">
        <v>0.11</v>
      </c>
      <c r="P197" s="44">
        <f t="shared" si="24"/>
        <v>0.35777304206553273</v>
      </c>
      <c r="Q197" s="44">
        <f t="shared" si="25"/>
        <v>1.4301410017961338</v>
      </c>
      <c r="R197" s="45">
        <f t="shared" si="26"/>
        <v>0.58850124364763479</v>
      </c>
      <c r="S197" s="43">
        <f t="shared" si="27"/>
        <v>0.41149875635236521</v>
      </c>
      <c r="T197" s="43">
        <f t="shared" si="28"/>
        <v>0.58850124364763479</v>
      </c>
      <c r="U197" s="44">
        <f t="shared" si="29"/>
        <v>-0.53017623903402189</v>
      </c>
    </row>
    <row r="198" spans="1:21" x14ac:dyDescent="0.2">
      <c r="A198" s="6">
        <v>197</v>
      </c>
      <c r="B198" s="1">
        <v>1</v>
      </c>
      <c r="C198" s="1" t="s">
        <v>15</v>
      </c>
      <c r="D198" s="1">
        <v>14.91</v>
      </c>
      <c r="E198" s="1">
        <v>47</v>
      </c>
      <c r="F198" s="1">
        <v>0.31</v>
      </c>
      <c r="K198" s="1">
        <v>1</v>
      </c>
      <c r="L198" s="1">
        <f t="shared" si="23"/>
        <v>1</v>
      </c>
      <c r="M198" s="1">
        <v>14.91</v>
      </c>
      <c r="N198" s="1">
        <v>47</v>
      </c>
      <c r="O198" s="1">
        <v>0.31</v>
      </c>
      <c r="P198" s="44">
        <f t="shared" si="24"/>
        <v>1.6762679525606714</v>
      </c>
      <c r="Q198" s="44">
        <f t="shared" si="25"/>
        <v>5.3455687814681143</v>
      </c>
      <c r="R198" s="45">
        <f t="shared" si="26"/>
        <v>0.84240971385883556</v>
      </c>
      <c r="S198" s="43">
        <f t="shared" si="27"/>
        <v>0.15759028614116444</v>
      </c>
      <c r="T198" s="43">
        <f t="shared" si="28"/>
        <v>0.84240971385883556</v>
      </c>
      <c r="U198" s="44">
        <f t="shared" si="29"/>
        <v>-0.17148878705739753</v>
      </c>
    </row>
    <row r="199" spans="1:21" x14ac:dyDescent="0.2">
      <c r="A199" s="6">
        <v>198</v>
      </c>
      <c r="B199" s="1">
        <v>0</v>
      </c>
      <c r="C199" s="1" t="s">
        <v>21</v>
      </c>
      <c r="D199" s="1">
        <v>13.86</v>
      </c>
      <c r="E199" s="1">
        <v>7</v>
      </c>
      <c r="F199" s="1">
        <v>1.73</v>
      </c>
      <c r="K199" s="1">
        <v>0</v>
      </c>
      <c r="L199" s="1">
        <f t="shared" si="23"/>
        <v>2</v>
      </c>
      <c r="M199" s="1">
        <v>13.86</v>
      </c>
      <c r="N199" s="1">
        <v>7</v>
      </c>
      <c r="O199" s="1">
        <v>1.73</v>
      </c>
      <c r="P199" s="44">
        <f t="shared" si="24"/>
        <v>-5.0369465337801733</v>
      </c>
      <c r="Q199" s="44">
        <f t="shared" si="25"/>
        <v>6.493545900336818E-3</v>
      </c>
      <c r="R199" s="45">
        <f t="shared" si="26"/>
        <v>6.4516518032196211E-3</v>
      </c>
      <c r="S199" s="43">
        <f t="shared" si="27"/>
        <v>0.9935483481967804</v>
      </c>
      <c r="T199" s="43">
        <f t="shared" si="28"/>
        <v>0.9935483481967804</v>
      </c>
      <c r="U199" s="44">
        <f t="shared" si="29"/>
        <v>-6.4725536582093887E-3</v>
      </c>
    </row>
    <row r="200" spans="1:21" x14ac:dyDescent="0.2">
      <c r="A200" s="6">
        <v>199</v>
      </c>
      <c r="B200" s="1">
        <v>1</v>
      </c>
      <c r="C200" s="1" t="s">
        <v>15</v>
      </c>
      <c r="D200" s="1">
        <v>2.6</v>
      </c>
      <c r="E200" s="1">
        <v>50</v>
      </c>
      <c r="F200" s="1">
        <v>0.05</v>
      </c>
      <c r="K200" s="1">
        <v>1</v>
      </c>
      <c r="L200" s="1">
        <f t="shared" si="23"/>
        <v>1</v>
      </c>
      <c r="M200" s="1">
        <v>2.6</v>
      </c>
      <c r="N200" s="1">
        <v>50</v>
      </c>
      <c r="O200" s="1">
        <v>0.05</v>
      </c>
      <c r="P200" s="44">
        <f t="shared" si="24"/>
        <v>5.5785422554571431</v>
      </c>
      <c r="Q200" s="44">
        <f t="shared" si="25"/>
        <v>264.68548060374144</v>
      </c>
      <c r="R200" s="45">
        <f t="shared" si="26"/>
        <v>0.99623615111474062</v>
      </c>
      <c r="S200" s="43">
        <f t="shared" si="27"/>
        <v>3.7638488852593799E-3</v>
      </c>
      <c r="T200" s="43">
        <f t="shared" si="28"/>
        <v>0.99623615111474062</v>
      </c>
      <c r="U200" s="44">
        <f t="shared" si="29"/>
        <v>-3.7709499883943612E-3</v>
      </c>
    </row>
    <row r="201" spans="1:21" x14ac:dyDescent="0.2">
      <c r="A201" s="6">
        <v>200</v>
      </c>
      <c r="B201" s="1">
        <v>0</v>
      </c>
      <c r="C201" s="1" t="s">
        <v>31</v>
      </c>
      <c r="D201" s="1">
        <v>17.75</v>
      </c>
      <c r="E201" s="1">
        <v>9</v>
      </c>
      <c r="F201" s="1">
        <v>1.77</v>
      </c>
      <c r="K201" s="1">
        <v>0</v>
      </c>
      <c r="L201" s="1">
        <f t="shared" si="23"/>
        <v>3</v>
      </c>
      <c r="M201" s="1">
        <v>17.75</v>
      </c>
      <c r="N201" s="1">
        <v>9</v>
      </c>
      <c r="O201" s="1">
        <v>1.77</v>
      </c>
      <c r="P201" s="44">
        <f t="shared" si="24"/>
        <v>-6.9695547046402533</v>
      </c>
      <c r="Q201" s="44">
        <f t="shared" si="25"/>
        <v>9.4007142208959451E-4</v>
      </c>
      <c r="R201" s="45">
        <f t="shared" si="26"/>
        <v>9.3918851780405233E-4</v>
      </c>
      <c r="S201" s="43">
        <f t="shared" si="27"/>
        <v>0.99906081148219594</v>
      </c>
      <c r="T201" s="43">
        <f t="shared" si="28"/>
        <v>0.99906081148219594</v>
      </c>
      <c r="U201" s="44">
        <f t="shared" si="29"/>
        <v>-9.396298316796314E-4</v>
      </c>
    </row>
    <row r="202" spans="1:21" x14ac:dyDescent="0.2">
      <c r="A202" s="6">
        <v>201</v>
      </c>
      <c r="B202" s="1">
        <v>0</v>
      </c>
      <c r="C202" s="1" t="s">
        <v>15</v>
      </c>
      <c r="D202" s="1">
        <v>8.7100000000000009</v>
      </c>
      <c r="E202" s="1">
        <v>2</v>
      </c>
      <c r="F202" s="1">
        <v>2.9</v>
      </c>
      <c r="K202" s="1">
        <v>0</v>
      </c>
      <c r="L202" s="1">
        <f t="shared" si="23"/>
        <v>1</v>
      </c>
      <c r="M202" s="1">
        <v>8.7100000000000009</v>
      </c>
      <c r="N202" s="1">
        <v>2</v>
      </c>
      <c r="O202" s="1">
        <v>2.9</v>
      </c>
      <c r="P202" s="44">
        <f t="shared" si="24"/>
        <v>-4.5201796035384749</v>
      </c>
      <c r="Q202" s="44">
        <f t="shared" si="25"/>
        <v>1.0887068136988488E-2</v>
      </c>
      <c r="R202" s="45">
        <f t="shared" si="26"/>
        <v>1.076981641188939E-2</v>
      </c>
      <c r="S202" s="43">
        <f t="shared" si="27"/>
        <v>0.98923018358811066</v>
      </c>
      <c r="T202" s="43">
        <f t="shared" si="28"/>
        <v>0.98923018358811066</v>
      </c>
      <c r="U202" s="44">
        <f t="shared" si="29"/>
        <v>-1.0828230670478266E-2</v>
      </c>
    </row>
    <row r="203" spans="1:21" x14ac:dyDescent="0.2">
      <c r="A203" s="6">
        <v>202</v>
      </c>
      <c r="B203" s="1">
        <v>0</v>
      </c>
      <c r="C203" s="1" t="s">
        <v>31</v>
      </c>
      <c r="D203" s="1">
        <v>10.39</v>
      </c>
      <c r="E203" s="1">
        <v>2</v>
      </c>
      <c r="F203" s="1">
        <v>3.46</v>
      </c>
      <c r="K203" s="1">
        <v>0</v>
      </c>
      <c r="L203" s="1">
        <f t="shared" si="23"/>
        <v>3</v>
      </c>
      <c r="M203" s="1">
        <v>10.39</v>
      </c>
      <c r="N203" s="1">
        <v>2</v>
      </c>
      <c r="O203" s="1">
        <v>3.46</v>
      </c>
      <c r="P203" s="44">
        <f t="shared" si="24"/>
        <v>-7.7552845451411869</v>
      </c>
      <c r="Q203" s="44">
        <f t="shared" si="25"/>
        <v>4.2847226614303041E-4</v>
      </c>
      <c r="R203" s="45">
        <f t="shared" si="26"/>
        <v>4.2828875628905967E-4</v>
      </c>
      <c r="S203" s="43">
        <f t="shared" si="27"/>
        <v>0.99957171124371091</v>
      </c>
      <c r="T203" s="43">
        <f t="shared" si="28"/>
        <v>0.99957171124371091</v>
      </c>
      <c r="U203" s="44">
        <f t="shared" si="29"/>
        <v>-4.2838049811406417E-4</v>
      </c>
    </row>
    <row r="204" spans="1:21" x14ac:dyDescent="0.2">
      <c r="A204" s="6">
        <v>203</v>
      </c>
      <c r="B204" s="1">
        <v>0</v>
      </c>
      <c r="C204" s="1" t="s">
        <v>15</v>
      </c>
      <c r="D204" s="1">
        <v>18.25</v>
      </c>
      <c r="E204" s="1">
        <v>30</v>
      </c>
      <c r="F204" s="1">
        <v>0.59</v>
      </c>
      <c r="K204" s="1">
        <v>0</v>
      </c>
      <c r="L204" s="1">
        <f t="shared" si="23"/>
        <v>1</v>
      </c>
      <c r="M204" s="1">
        <v>18.25</v>
      </c>
      <c r="N204" s="1">
        <v>30</v>
      </c>
      <c r="O204" s="1">
        <v>0.59</v>
      </c>
      <c r="P204" s="44">
        <f t="shared" si="24"/>
        <v>-1.3498448184170546</v>
      </c>
      <c r="Q204" s="44">
        <f t="shared" si="25"/>
        <v>0.25928049308148748</v>
      </c>
      <c r="R204" s="45">
        <f t="shared" si="26"/>
        <v>0.20589574324860882</v>
      </c>
      <c r="S204" s="43">
        <f t="shared" si="27"/>
        <v>0.79410425675139118</v>
      </c>
      <c r="T204" s="43">
        <f t="shared" si="28"/>
        <v>0.79410425675139118</v>
      </c>
      <c r="U204" s="44">
        <f t="shared" si="29"/>
        <v>-0.23054052062261374</v>
      </c>
    </row>
    <row r="205" spans="1:21" x14ac:dyDescent="0.2">
      <c r="A205" s="6">
        <v>204</v>
      </c>
      <c r="B205" s="1">
        <v>0</v>
      </c>
      <c r="C205" s="1" t="s">
        <v>31</v>
      </c>
      <c r="D205" s="1">
        <v>20.05</v>
      </c>
      <c r="E205" s="1">
        <v>21</v>
      </c>
      <c r="F205" s="1">
        <v>0.91</v>
      </c>
      <c r="K205" s="1">
        <v>0</v>
      </c>
      <c r="L205" s="1">
        <f t="shared" si="23"/>
        <v>3</v>
      </c>
      <c r="M205" s="1">
        <v>20.05</v>
      </c>
      <c r="N205" s="1">
        <v>21</v>
      </c>
      <c r="O205" s="1">
        <v>0.91</v>
      </c>
      <c r="P205" s="44">
        <f t="shared" si="24"/>
        <v>-5.2887864851864794</v>
      </c>
      <c r="Q205" s="44">
        <f t="shared" si="25"/>
        <v>5.047882224248396E-3</v>
      </c>
      <c r="R205" s="45">
        <f t="shared" si="26"/>
        <v>5.0225290889395679E-3</v>
      </c>
      <c r="S205" s="43">
        <f t="shared" si="27"/>
        <v>0.99497747091106048</v>
      </c>
      <c r="T205" s="43">
        <f t="shared" si="28"/>
        <v>0.99497747091106048</v>
      </c>
      <c r="U205" s="44">
        <f t="shared" si="29"/>
        <v>-5.0351843803267647E-3</v>
      </c>
    </row>
    <row r="206" spans="1:21" x14ac:dyDescent="0.2">
      <c r="A206" s="6">
        <v>205</v>
      </c>
      <c r="B206" s="1">
        <v>1</v>
      </c>
      <c r="C206" s="1" t="s">
        <v>15</v>
      </c>
      <c r="D206" s="1">
        <v>0.39</v>
      </c>
      <c r="E206" s="1">
        <v>48</v>
      </c>
      <c r="F206" s="1">
        <v>0.01</v>
      </c>
      <c r="K206" s="1">
        <v>1</v>
      </c>
      <c r="L206" s="1">
        <f t="shared" si="23"/>
        <v>1</v>
      </c>
      <c r="M206" s="1">
        <v>0.39</v>
      </c>
      <c r="N206" s="1">
        <v>48</v>
      </c>
      <c r="O206" s="1">
        <v>0.01</v>
      </c>
      <c r="P206" s="44">
        <f t="shared" si="24"/>
        <v>6.0015455490741516</v>
      </c>
      <c r="Q206" s="44">
        <f t="shared" si="25"/>
        <v>404.05279457894068</v>
      </c>
      <c r="R206" s="45">
        <f t="shared" si="26"/>
        <v>0.99753118602467727</v>
      </c>
      <c r="S206" s="43">
        <f t="shared" si="27"/>
        <v>2.4688139753227256E-3</v>
      </c>
      <c r="T206" s="43">
        <f t="shared" si="28"/>
        <v>0.99753118602467727</v>
      </c>
      <c r="U206" s="44">
        <f t="shared" si="29"/>
        <v>-2.4718665216928557E-3</v>
      </c>
    </row>
    <row r="207" spans="1:21" x14ac:dyDescent="0.2">
      <c r="A207" s="6">
        <v>206</v>
      </c>
      <c r="B207" s="1">
        <v>0</v>
      </c>
      <c r="C207" s="1" t="s">
        <v>31</v>
      </c>
      <c r="D207" s="1">
        <v>50.98</v>
      </c>
      <c r="E207" s="1">
        <v>23</v>
      </c>
      <c r="F207" s="1">
        <v>2.12</v>
      </c>
      <c r="K207" s="1">
        <v>0</v>
      </c>
      <c r="L207" s="1">
        <f t="shared" si="23"/>
        <v>3</v>
      </c>
      <c r="M207" s="1">
        <v>50.98</v>
      </c>
      <c r="N207" s="1">
        <v>23</v>
      </c>
      <c r="O207" s="1">
        <v>2.12</v>
      </c>
      <c r="P207" s="44">
        <f t="shared" si="24"/>
        <v>-14.739535587049804</v>
      </c>
      <c r="Q207" s="44">
        <f t="shared" si="25"/>
        <v>3.9691821420162398E-7</v>
      </c>
      <c r="R207" s="45">
        <f t="shared" si="26"/>
        <v>3.9691805665761772E-7</v>
      </c>
      <c r="S207" s="43">
        <f t="shared" si="27"/>
        <v>0.99999960308194336</v>
      </c>
      <c r="T207" s="43">
        <f t="shared" si="28"/>
        <v>0.99999960308194336</v>
      </c>
      <c r="U207" s="44">
        <f t="shared" si="29"/>
        <v>-3.969181354163169E-7</v>
      </c>
    </row>
    <row r="208" spans="1:21" x14ac:dyDescent="0.2">
      <c r="A208" s="6">
        <v>207</v>
      </c>
      <c r="B208" s="1">
        <v>1</v>
      </c>
      <c r="C208" s="1" t="s">
        <v>31</v>
      </c>
      <c r="D208" s="1">
        <v>0.56000000000000005</v>
      </c>
      <c r="E208" s="1">
        <v>30</v>
      </c>
      <c r="F208" s="1">
        <v>0.02</v>
      </c>
      <c r="K208" s="1">
        <v>1</v>
      </c>
      <c r="L208" s="1">
        <f t="shared" si="23"/>
        <v>3</v>
      </c>
      <c r="M208" s="1">
        <v>0.56000000000000005</v>
      </c>
      <c r="N208" s="1">
        <v>30</v>
      </c>
      <c r="O208" s="1">
        <v>0.02</v>
      </c>
      <c r="P208" s="44">
        <f t="shared" si="24"/>
        <v>1.9073268446346394</v>
      </c>
      <c r="Q208" s="44">
        <f t="shared" si="25"/>
        <v>6.7350608494664019</v>
      </c>
      <c r="R208" s="45">
        <f t="shared" si="26"/>
        <v>0.87071853480390082</v>
      </c>
      <c r="S208" s="43">
        <f t="shared" si="27"/>
        <v>0.12928146519609918</v>
      </c>
      <c r="T208" s="43">
        <f t="shared" si="28"/>
        <v>0.87071853480390082</v>
      </c>
      <c r="U208" s="44">
        <f t="shared" si="29"/>
        <v>-0.13843650612950562</v>
      </c>
    </row>
    <row r="209" spans="1:21" x14ac:dyDescent="0.2">
      <c r="A209" s="6">
        <v>208</v>
      </c>
      <c r="B209" s="1">
        <v>1</v>
      </c>
      <c r="C209" s="1" t="s">
        <v>21</v>
      </c>
      <c r="D209" s="1">
        <v>1.95</v>
      </c>
      <c r="E209" s="1">
        <v>28</v>
      </c>
      <c r="F209" s="1">
        <v>7.0000000000000007E-2</v>
      </c>
      <c r="K209" s="1">
        <v>1</v>
      </c>
      <c r="L209" s="1">
        <f t="shared" si="23"/>
        <v>2</v>
      </c>
      <c r="M209" s="1">
        <v>1.95</v>
      </c>
      <c r="N209" s="1">
        <v>28</v>
      </c>
      <c r="O209" s="1">
        <v>7.0000000000000007E-2</v>
      </c>
      <c r="P209" s="44">
        <f t="shared" si="24"/>
        <v>2.3283350341243705</v>
      </c>
      <c r="Q209" s="44">
        <f t="shared" si="25"/>
        <v>10.260843349015525</v>
      </c>
      <c r="R209" s="45">
        <f t="shared" si="26"/>
        <v>0.91119670445576129</v>
      </c>
      <c r="S209" s="43">
        <f t="shared" si="27"/>
        <v>8.8803295544238714E-2</v>
      </c>
      <c r="T209" s="43">
        <f t="shared" si="28"/>
        <v>0.91119670445576129</v>
      </c>
      <c r="U209" s="44">
        <f t="shared" si="29"/>
        <v>-9.2996483563605223E-2</v>
      </c>
    </row>
    <row r="210" spans="1:21" x14ac:dyDescent="0.2">
      <c r="A210" s="6">
        <v>209</v>
      </c>
      <c r="B210" s="1">
        <v>0</v>
      </c>
      <c r="C210" s="1" t="s">
        <v>31</v>
      </c>
      <c r="D210" s="1">
        <v>70.61</v>
      </c>
      <c r="E210" s="1">
        <v>38</v>
      </c>
      <c r="F210" s="1">
        <v>1.81</v>
      </c>
      <c r="K210" s="1">
        <v>0</v>
      </c>
      <c r="L210" s="1">
        <f t="shared" si="23"/>
        <v>3</v>
      </c>
      <c r="M210" s="1">
        <v>70.61</v>
      </c>
      <c r="N210" s="1">
        <v>38</v>
      </c>
      <c r="O210" s="1">
        <v>1.81</v>
      </c>
      <c r="P210" s="44">
        <f t="shared" si="24"/>
        <v>-18.002871739260158</v>
      </c>
      <c r="Q210" s="44">
        <f t="shared" si="25"/>
        <v>1.518630595383268E-8</v>
      </c>
      <c r="R210" s="45">
        <f t="shared" si="26"/>
        <v>1.5186305723208796E-8</v>
      </c>
      <c r="S210" s="43">
        <f t="shared" si="27"/>
        <v>0.99999998481369423</v>
      </c>
      <c r="T210" s="43">
        <f t="shared" si="28"/>
        <v>0.99999998481369423</v>
      </c>
      <c r="U210" s="44">
        <f t="shared" si="29"/>
        <v>-1.518630588377841E-8</v>
      </c>
    </row>
    <row r="211" spans="1:21" x14ac:dyDescent="0.2">
      <c r="A211" s="6">
        <v>210</v>
      </c>
      <c r="B211" s="1">
        <v>1</v>
      </c>
      <c r="C211" s="1" t="s">
        <v>21</v>
      </c>
      <c r="D211" s="1">
        <v>8.6999999999999993</v>
      </c>
      <c r="E211" s="1">
        <v>46</v>
      </c>
      <c r="F211" s="1">
        <v>0.19</v>
      </c>
      <c r="K211" s="1">
        <v>1</v>
      </c>
      <c r="L211" s="1">
        <f t="shared" si="23"/>
        <v>2</v>
      </c>
      <c r="M211" s="1">
        <v>8.6999999999999993</v>
      </c>
      <c r="N211" s="1">
        <v>46</v>
      </c>
      <c r="O211" s="1">
        <v>0.19</v>
      </c>
      <c r="P211" s="44">
        <f t="shared" si="24"/>
        <v>2.3020966233068667</v>
      </c>
      <c r="Q211" s="44">
        <f t="shared" si="25"/>
        <v>9.9951164959471601</v>
      </c>
      <c r="R211" s="45">
        <f t="shared" si="26"/>
        <v>0.90905053162750904</v>
      </c>
      <c r="S211" s="43">
        <f t="shared" si="27"/>
        <v>9.094946837249096E-2</v>
      </c>
      <c r="T211" s="43">
        <f t="shared" si="28"/>
        <v>0.90905053162750904</v>
      </c>
      <c r="U211" s="44">
        <f t="shared" si="29"/>
        <v>-9.5354596000449557E-2</v>
      </c>
    </row>
    <row r="212" spans="1:21" x14ac:dyDescent="0.2">
      <c r="A212" s="6">
        <v>211</v>
      </c>
      <c r="B212" s="1">
        <v>1</v>
      </c>
      <c r="C212" s="1" t="s">
        <v>15</v>
      </c>
      <c r="D212" s="1">
        <v>2.17</v>
      </c>
      <c r="E212" s="1">
        <v>14</v>
      </c>
      <c r="F212" s="1">
        <v>0.14000000000000001</v>
      </c>
      <c r="K212" s="1">
        <v>1</v>
      </c>
      <c r="L212" s="1">
        <f t="shared" si="23"/>
        <v>1</v>
      </c>
      <c r="M212" s="1">
        <v>2.17</v>
      </c>
      <c r="N212" s="1">
        <v>14</v>
      </c>
      <c r="O212" s="1">
        <v>0.14000000000000001</v>
      </c>
      <c r="P212" s="44">
        <f t="shared" si="24"/>
        <v>1.7623086913957986</v>
      </c>
      <c r="Q212" s="44">
        <f t="shared" si="25"/>
        <v>5.8258720208396193</v>
      </c>
      <c r="R212" s="45">
        <f t="shared" si="26"/>
        <v>0.85349857176534139</v>
      </c>
      <c r="S212" s="43">
        <f t="shared" si="27"/>
        <v>0.14650142823465861</v>
      </c>
      <c r="T212" s="43">
        <f t="shared" si="28"/>
        <v>0.85349857176534139</v>
      </c>
      <c r="U212" s="44">
        <f t="shared" si="29"/>
        <v>-0.15841141013469928</v>
      </c>
    </row>
    <row r="213" spans="1:21" x14ac:dyDescent="0.2">
      <c r="A213" s="6">
        <v>212</v>
      </c>
      <c r="B213" s="1">
        <v>0</v>
      </c>
      <c r="C213" s="1" t="s">
        <v>15</v>
      </c>
      <c r="D213" s="1">
        <v>15.75</v>
      </c>
      <c r="E213" s="1">
        <v>1</v>
      </c>
      <c r="F213" s="1">
        <v>7.88</v>
      </c>
      <c r="K213" s="1">
        <v>0</v>
      </c>
      <c r="L213" s="1">
        <f t="shared" si="23"/>
        <v>1</v>
      </c>
      <c r="M213" s="1">
        <v>15.75</v>
      </c>
      <c r="N213" s="1">
        <v>1</v>
      </c>
      <c r="O213" s="1">
        <v>7.88</v>
      </c>
      <c r="P213" s="44">
        <f t="shared" si="24"/>
        <v>-12.395396313068119</v>
      </c>
      <c r="Q213" s="44">
        <f t="shared" si="25"/>
        <v>4.1375931121461331E-6</v>
      </c>
      <c r="R213" s="45">
        <f t="shared" si="26"/>
        <v>4.1375759925402056E-6</v>
      </c>
      <c r="S213" s="43">
        <f t="shared" si="27"/>
        <v>0.99999586242400751</v>
      </c>
      <c r="T213" s="43">
        <f t="shared" si="28"/>
        <v>0.99999586242400751</v>
      </c>
      <c r="U213" s="44">
        <f t="shared" si="29"/>
        <v>-4.1375845522822516E-6</v>
      </c>
    </row>
    <row r="214" spans="1:21" x14ac:dyDescent="0.2">
      <c r="A214" s="6">
        <v>213</v>
      </c>
      <c r="B214" s="1">
        <v>1</v>
      </c>
      <c r="C214" s="1" t="s">
        <v>15</v>
      </c>
      <c r="D214" s="1">
        <v>3.58</v>
      </c>
      <c r="E214" s="1">
        <v>14</v>
      </c>
      <c r="F214" s="1">
        <v>0.24</v>
      </c>
      <c r="K214" s="1">
        <v>1</v>
      </c>
      <c r="L214" s="1">
        <f t="shared" si="23"/>
        <v>1</v>
      </c>
      <c r="M214" s="1">
        <v>3.58</v>
      </c>
      <c r="N214" s="1">
        <v>14</v>
      </c>
      <c r="O214" s="1">
        <v>0.24</v>
      </c>
      <c r="P214" s="44">
        <f t="shared" si="24"/>
        <v>1.2687103317713775</v>
      </c>
      <c r="Q214" s="44">
        <f t="shared" si="25"/>
        <v>3.5562632039500062</v>
      </c>
      <c r="R214" s="45">
        <f t="shared" si="26"/>
        <v>0.78052189804727246</v>
      </c>
      <c r="S214" s="43">
        <f t="shared" si="27"/>
        <v>0.21947810195272754</v>
      </c>
      <c r="T214" s="43">
        <f t="shared" si="28"/>
        <v>0.78052189804727246</v>
      </c>
      <c r="U214" s="44">
        <f t="shared" si="29"/>
        <v>-0.24779248298553866</v>
      </c>
    </row>
    <row r="215" spans="1:21" x14ac:dyDescent="0.2">
      <c r="A215" s="6">
        <v>214</v>
      </c>
      <c r="B215" s="1">
        <v>0</v>
      </c>
      <c r="C215" s="1" t="s">
        <v>21</v>
      </c>
      <c r="D215" s="1">
        <v>14.58</v>
      </c>
      <c r="E215" s="1">
        <v>18</v>
      </c>
      <c r="F215" s="1">
        <v>0.77</v>
      </c>
      <c r="K215" s="1">
        <v>0</v>
      </c>
      <c r="L215" s="1">
        <f t="shared" si="23"/>
        <v>2</v>
      </c>
      <c r="M215" s="1">
        <v>14.58</v>
      </c>
      <c r="N215" s="1">
        <v>18</v>
      </c>
      <c r="O215" s="1">
        <v>0.77</v>
      </c>
      <c r="P215" s="44">
        <f t="shared" si="24"/>
        <v>-2.9235668733320876</v>
      </c>
      <c r="Q215" s="44">
        <f t="shared" si="25"/>
        <v>5.3741655349840017E-2</v>
      </c>
      <c r="R215" s="45">
        <f t="shared" si="26"/>
        <v>5.1000788549066041E-2</v>
      </c>
      <c r="S215" s="43">
        <f t="shared" si="27"/>
        <v>0.94899921145093391</v>
      </c>
      <c r="T215" s="43">
        <f t="shared" si="28"/>
        <v>0.94899921145093391</v>
      </c>
      <c r="U215" s="44">
        <f t="shared" si="29"/>
        <v>-5.2347311298862192E-2</v>
      </c>
    </row>
    <row r="216" spans="1:21" x14ac:dyDescent="0.2">
      <c r="A216" s="6">
        <v>215</v>
      </c>
      <c r="B216" s="1">
        <v>1</v>
      </c>
      <c r="C216" s="1" t="s">
        <v>21</v>
      </c>
      <c r="D216" s="1">
        <v>1.42</v>
      </c>
      <c r="E216" s="1">
        <v>57</v>
      </c>
      <c r="F216" s="1">
        <v>0.02</v>
      </c>
      <c r="K216" s="1">
        <v>1</v>
      </c>
      <c r="L216" s="1">
        <f t="shared" si="23"/>
        <v>2</v>
      </c>
      <c r="M216" s="1">
        <v>1.42</v>
      </c>
      <c r="N216" s="1">
        <v>57</v>
      </c>
      <c r="O216" s="1">
        <v>0.02</v>
      </c>
      <c r="P216" s="44">
        <f t="shared" si="24"/>
        <v>5.6091010849260829</v>
      </c>
      <c r="Q216" s="44">
        <f t="shared" si="25"/>
        <v>272.89881485567093</v>
      </c>
      <c r="R216" s="45">
        <f t="shared" si="26"/>
        <v>0.99634901669608555</v>
      </c>
      <c r="S216" s="43">
        <f t="shared" si="27"/>
        <v>3.6509833039144457E-3</v>
      </c>
      <c r="T216" s="43">
        <f t="shared" si="28"/>
        <v>0.99634901669608555</v>
      </c>
      <c r="U216" s="44">
        <f t="shared" si="29"/>
        <v>-3.6576644101526628E-3</v>
      </c>
    </row>
    <row r="217" spans="1:21" x14ac:dyDescent="0.2">
      <c r="A217" s="6">
        <v>216</v>
      </c>
      <c r="B217" s="1">
        <v>1</v>
      </c>
      <c r="C217" s="1" t="s">
        <v>15</v>
      </c>
      <c r="D217" s="1">
        <v>2.98</v>
      </c>
      <c r="E217" s="1">
        <v>29</v>
      </c>
      <c r="F217" s="1">
        <v>0.1</v>
      </c>
      <c r="K217" s="1">
        <v>1</v>
      </c>
      <c r="L217" s="1">
        <f t="shared" si="23"/>
        <v>1</v>
      </c>
      <c r="M217" s="1">
        <v>2.98</v>
      </c>
      <c r="N217" s="1">
        <v>29</v>
      </c>
      <c r="O217" s="1">
        <v>0.1</v>
      </c>
      <c r="P217" s="44">
        <f t="shared" si="24"/>
        <v>3.1874954881614292</v>
      </c>
      <c r="Q217" s="44">
        <f t="shared" si="25"/>
        <v>24.227672901015307</v>
      </c>
      <c r="R217" s="45">
        <f t="shared" si="26"/>
        <v>0.9603609891438003</v>
      </c>
      <c r="S217" s="43">
        <f t="shared" si="27"/>
        <v>3.9639010856199697E-2</v>
      </c>
      <c r="T217" s="43">
        <f t="shared" si="28"/>
        <v>0.9603609891438003</v>
      </c>
      <c r="U217" s="44">
        <f t="shared" si="29"/>
        <v>-4.0446034843826507E-2</v>
      </c>
    </row>
    <row r="218" spans="1:21" x14ac:dyDescent="0.2">
      <c r="A218" s="6">
        <v>217</v>
      </c>
      <c r="B218" s="1">
        <v>1</v>
      </c>
      <c r="C218" s="1" t="s">
        <v>21</v>
      </c>
      <c r="D218" s="1">
        <v>0.68</v>
      </c>
      <c r="E218" s="1">
        <v>42</v>
      </c>
      <c r="F218" s="1">
        <v>0.02</v>
      </c>
      <c r="K218" s="1">
        <v>1</v>
      </c>
      <c r="L218" s="1">
        <f t="shared" si="23"/>
        <v>2</v>
      </c>
      <c r="M218" s="1">
        <v>0.68</v>
      </c>
      <c r="N218" s="1">
        <v>42</v>
      </c>
      <c r="O218" s="1">
        <v>0.02</v>
      </c>
      <c r="P218" s="44">
        <f t="shared" si="24"/>
        <v>4.2126408012480399</v>
      </c>
      <c r="Q218" s="44">
        <f t="shared" si="25"/>
        <v>67.534650117963153</v>
      </c>
      <c r="R218" s="45">
        <f t="shared" si="26"/>
        <v>0.98540884066266066</v>
      </c>
      <c r="S218" s="43">
        <f t="shared" si="27"/>
        <v>1.4591159337339343E-2</v>
      </c>
      <c r="T218" s="43">
        <f t="shared" si="28"/>
        <v>0.98540884066266066</v>
      </c>
      <c r="U218" s="44">
        <f t="shared" si="29"/>
        <v>-1.4698657263787197E-2</v>
      </c>
    </row>
    <row r="219" spans="1:21" x14ac:dyDescent="0.2">
      <c r="A219" s="6">
        <v>218</v>
      </c>
      <c r="B219" s="1">
        <v>1</v>
      </c>
      <c r="C219" s="1" t="s">
        <v>21</v>
      </c>
      <c r="D219" s="1">
        <v>2.2599999999999998</v>
      </c>
      <c r="E219" s="1">
        <v>31</v>
      </c>
      <c r="F219" s="1">
        <v>7.0000000000000007E-2</v>
      </c>
      <c r="K219" s="1">
        <v>1</v>
      </c>
      <c r="L219" s="1">
        <f t="shared" si="23"/>
        <v>2</v>
      </c>
      <c r="M219" s="1">
        <v>2.2599999999999998</v>
      </c>
      <c r="N219" s="1">
        <v>31</v>
      </c>
      <c r="O219" s="1">
        <v>7.0000000000000007E-2</v>
      </c>
      <c r="P219" s="44">
        <f t="shared" si="24"/>
        <v>2.564517503188886</v>
      </c>
      <c r="Q219" s="44">
        <f t="shared" si="25"/>
        <v>12.99438710651879</v>
      </c>
      <c r="R219" s="45">
        <f t="shared" si="26"/>
        <v>0.92854277987392631</v>
      </c>
      <c r="S219" s="43">
        <f t="shared" si="27"/>
        <v>7.1457220126073695E-2</v>
      </c>
      <c r="T219" s="43">
        <f t="shared" si="28"/>
        <v>0.92854277987392631</v>
      </c>
      <c r="U219" s="44">
        <f t="shared" si="29"/>
        <v>-7.4138825073132283E-2</v>
      </c>
    </row>
    <row r="220" spans="1:21" x14ac:dyDescent="0.2">
      <c r="A220" s="6">
        <v>219</v>
      </c>
      <c r="B220" s="1">
        <v>1</v>
      </c>
      <c r="C220" s="1" t="s">
        <v>15</v>
      </c>
      <c r="D220" s="1">
        <v>6.93</v>
      </c>
      <c r="E220" s="1">
        <v>47</v>
      </c>
      <c r="F220" s="1">
        <v>0.14000000000000001</v>
      </c>
      <c r="K220" s="1">
        <v>1</v>
      </c>
      <c r="L220" s="1">
        <f t="shared" si="23"/>
        <v>1</v>
      </c>
      <c r="M220" s="1">
        <v>6.93</v>
      </c>
      <c r="N220" s="1">
        <v>47</v>
      </c>
      <c r="O220" s="1">
        <v>0.14000000000000001</v>
      </c>
      <c r="P220" s="44">
        <f t="shared" si="24"/>
        <v>4.0010692871796856</v>
      </c>
      <c r="Q220" s="44">
        <f t="shared" si="25"/>
        <v>54.656562359219336</v>
      </c>
      <c r="R220" s="45">
        <f t="shared" si="26"/>
        <v>0.98203266681212209</v>
      </c>
      <c r="S220" s="43">
        <f t="shared" si="27"/>
        <v>1.796733318787791E-2</v>
      </c>
      <c r="T220" s="43">
        <f t="shared" si="28"/>
        <v>0.98203266681212209</v>
      </c>
      <c r="U220" s="44">
        <f t="shared" si="29"/>
        <v>-1.8130705588166374E-2</v>
      </c>
    </row>
    <row r="221" spans="1:21" x14ac:dyDescent="0.2">
      <c r="A221" s="6">
        <v>220</v>
      </c>
      <c r="B221" s="1">
        <v>1</v>
      </c>
      <c r="C221" s="1" t="s">
        <v>31</v>
      </c>
      <c r="D221" s="1">
        <v>11.67</v>
      </c>
      <c r="E221" s="1">
        <v>31</v>
      </c>
      <c r="F221" s="1">
        <v>0.36</v>
      </c>
      <c r="K221" s="1">
        <v>1</v>
      </c>
      <c r="L221" s="1">
        <f t="shared" si="23"/>
        <v>3</v>
      </c>
      <c r="M221" s="1">
        <v>11.67</v>
      </c>
      <c r="N221" s="1">
        <v>31</v>
      </c>
      <c r="O221" s="1">
        <v>0.36</v>
      </c>
      <c r="P221" s="44">
        <f t="shared" si="24"/>
        <v>-1.3454239053011261</v>
      </c>
      <c r="Q221" s="44">
        <f t="shared" si="25"/>
        <v>0.26042928710228569</v>
      </c>
      <c r="R221" s="45">
        <f t="shared" si="26"/>
        <v>0.20661951429342776</v>
      </c>
      <c r="S221" s="43">
        <f t="shared" si="27"/>
        <v>0.79338048570657227</v>
      </c>
      <c r="T221" s="43">
        <f t="shared" si="28"/>
        <v>0.20661951429342776</v>
      </c>
      <c r="U221" s="44">
        <f t="shared" si="29"/>
        <v>-1.5768762722875007</v>
      </c>
    </row>
    <row r="222" spans="1:21" x14ac:dyDescent="0.2">
      <c r="A222" s="6">
        <v>221</v>
      </c>
      <c r="B222" s="1">
        <v>1</v>
      </c>
      <c r="C222" s="1" t="s">
        <v>31</v>
      </c>
      <c r="D222" s="1">
        <v>5.31</v>
      </c>
      <c r="E222" s="1">
        <v>39</v>
      </c>
      <c r="F222" s="1">
        <v>0.13</v>
      </c>
      <c r="K222" s="1">
        <v>1</v>
      </c>
      <c r="L222" s="1">
        <f t="shared" si="23"/>
        <v>3</v>
      </c>
      <c r="M222" s="1">
        <v>5.31</v>
      </c>
      <c r="N222" s="1">
        <v>39</v>
      </c>
      <c r="O222" s="1">
        <v>0.13</v>
      </c>
      <c r="P222" s="44">
        <f t="shared" si="24"/>
        <v>1.4691157202801426</v>
      </c>
      <c r="Q222" s="44">
        <f t="shared" si="25"/>
        <v>4.3453909005730598</v>
      </c>
      <c r="R222" s="45">
        <f t="shared" si="26"/>
        <v>0.81292294266209908</v>
      </c>
      <c r="S222" s="43">
        <f t="shared" si="27"/>
        <v>0.18707705733790092</v>
      </c>
      <c r="T222" s="43">
        <f t="shared" si="28"/>
        <v>0.81292294266209908</v>
      </c>
      <c r="U222" s="44">
        <f t="shared" si="29"/>
        <v>-0.20711895539980701</v>
      </c>
    </row>
    <row r="223" spans="1:21" x14ac:dyDescent="0.2">
      <c r="A223" s="6">
        <v>222</v>
      </c>
      <c r="B223" s="1">
        <v>1</v>
      </c>
      <c r="C223" s="1" t="s">
        <v>21</v>
      </c>
      <c r="D223" s="1">
        <v>1.83</v>
      </c>
      <c r="E223" s="1">
        <v>37</v>
      </c>
      <c r="F223" s="1">
        <v>0.05</v>
      </c>
      <c r="K223" s="1">
        <v>1</v>
      </c>
      <c r="L223" s="1">
        <f t="shared" si="23"/>
        <v>2</v>
      </c>
      <c r="M223" s="1">
        <v>1.83</v>
      </c>
      <c r="N223" s="1">
        <v>37</v>
      </c>
      <c r="O223" s="1">
        <v>0.05</v>
      </c>
      <c r="P223" s="44">
        <f t="shared" si="24"/>
        <v>3.3399734918316879</v>
      </c>
      <c r="Q223" s="44">
        <f t="shared" si="25"/>
        <v>28.218378677962747</v>
      </c>
      <c r="R223" s="45">
        <f t="shared" si="26"/>
        <v>0.96577496612588476</v>
      </c>
      <c r="S223" s="43">
        <f t="shared" si="27"/>
        <v>3.422503387411524E-2</v>
      </c>
      <c r="T223" s="43">
        <f t="shared" si="28"/>
        <v>0.96577496612588476</v>
      </c>
      <c r="U223" s="44">
        <f t="shared" si="29"/>
        <v>-3.4824426228721873E-2</v>
      </c>
    </row>
    <row r="224" spans="1:21" x14ac:dyDescent="0.2">
      <c r="A224" s="6">
        <v>223</v>
      </c>
      <c r="B224" s="1">
        <v>1</v>
      </c>
      <c r="C224" s="1" t="s">
        <v>21</v>
      </c>
      <c r="D224" s="1">
        <v>2.62</v>
      </c>
      <c r="E224" s="1">
        <v>43</v>
      </c>
      <c r="F224" s="1">
        <v>0.06</v>
      </c>
      <c r="K224" s="1">
        <v>1</v>
      </c>
      <c r="L224" s="1">
        <f t="shared" si="23"/>
        <v>2</v>
      </c>
      <c r="M224" s="1">
        <v>2.62</v>
      </c>
      <c r="N224" s="1">
        <v>43</v>
      </c>
      <c r="O224" s="1">
        <v>0.06</v>
      </c>
      <c r="P224" s="44">
        <f t="shared" si="24"/>
        <v>3.755261445588018</v>
      </c>
      <c r="Q224" s="44">
        <f t="shared" si="25"/>
        <v>42.745393944429615</v>
      </c>
      <c r="R224" s="45">
        <f t="shared" si="26"/>
        <v>0.97714045046044584</v>
      </c>
      <c r="S224" s="43">
        <f t="shared" si="27"/>
        <v>2.2859549539554158E-2</v>
      </c>
      <c r="T224" s="43">
        <f t="shared" si="28"/>
        <v>0.97714045046044584</v>
      </c>
      <c r="U224" s="44">
        <f t="shared" si="29"/>
        <v>-2.3124880402963243E-2</v>
      </c>
    </row>
    <row r="225" spans="1:21" x14ac:dyDescent="0.2">
      <c r="A225" s="6">
        <v>224</v>
      </c>
      <c r="B225" s="1">
        <v>1</v>
      </c>
      <c r="C225" s="1" t="s">
        <v>31</v>
      </c>
      <c r="D225" s="1">
        <v>0.85</v>
      </c>
      <c r="E225" s="1">
        <v>6</v>
      </c>
      <c r="F225" s="1">
        <v>0.12</v>
      </c>
      <c r="K225" s="1">
        <v>1</v>
      </c>
      <c r="L225" s="1">
        <f t="shared" si="23"/>
        <v>3</v>
      </c>
      <c r="M225" s="1">
        <v>0.85</v>
      </c>
      <c r="N225" s="1">
        <v>6</v>
      </c>
      <c r="O225" s="1">
        <v>0.12</v>
      </c>
      <c r="P225" s="44">
        <f t="shared" si="24"/>
        <v>-0.83763891709039062</v>
      </c>
      <c r="Q225" s="44">
        <f t="shared" si="25"/>
        <v>0.43273103204648766</v>
      </c>
      <c r="R225" s="45">
        <f t="shared" si="26"/>
        <v>0.30203228824351092</v>
      </c>
      <c r="S225" s="43">
        <f t="shared" si="27"/>
        <v>0.69796771175648908</v>
      </c>
      <c r="T225" s="43">
        <f t="shared" si="28"/>
        <v>0.30203228824351092</v>
      </c>
      <c r="U225" s="44">
        <f t="shared" si="29"/>
        <v>-1.1972213526086257</v>
      </c>
    </row>
    <row r="226" spans="1:21" x14ac:dyDescent="0.2">
      <c r="A226" s="6">
        <v>225</v>
      </c>
      <c r="B226" s="1">
        <v>1</v>
      </c>
      <c r="C226" s="1" t="s">
        <v>21</v>
      </c>
      <c r="D226" s="1">
        <v>5.0199999999999996</v>
      </c>
      <c r="E226" s="1">
        <v>47</v>
      </c>
      <c r="F226" s="1">
        <v>0.1</v>
      </c>
      <c r="K226" s="1">
        <v>1</v>
      </c>
      <c r="L226" s="1">
        <f t="shared" si="23"/>
        <v>2</v>
      </c>
      <c r="M226" s="1">
        <v>5.0199999999999996</v>
      </c>
      <c r="N226" s="1">
        <v>47</v>
      </c>
      <c r="O226" s="1">
        <v>0.1</v>
      </c>
      <c r="P226" s="44">
        <f t="shared" si="24"/>
        <v>3.4941482741118692</v>
      </c>
      <c r="Q226" s="44">
        <f t="shared" si="25"/>
        <v>32.92223528802004</v>
      </c>
      <c r="R226" s="45">
        <f t="shared" si="26"/>
        <v>0.97052081056836603</v>
      </c>
      <c r="S226" s="43">
        <f t="shared" si="27"/>
        <v>2.9479189431633968E-2</v>
      </c>
      <c r="T226" s="43">
        <f t="shared" si="28"/>
        <v>0.97052081056836603</v>
      </c>
      <c r="U226" s="44">
        <f t="shared" si="29"/>
        <v>-2.992243346194666E-2</v>
      </c>
    </row>
    <row r="227" spans="1:21" x14ac:dyDescent="0.2">
      <c r="A227" s="6">
        <v>226</v>
      </c>
      <c r="B227" s="1">
        <v>0</v>
      </c>
      <c r="C227" s="1" t="s">
        <v>31</v>
      </c>
      <c r="D227" s="1">
        <v>19.809999999999999</v>
      </c>
      <c r="E227" s="1">
        <v>25</v>
      </c>
      <c r="F227" s="1">
        <v>0.76</v>
      </c>
      <c r="K227" s="1">
        <v>0</v>
      </c>
      <c r="L227" s="1">
        <f t="shared" si="23"/>
        <v>3</v>
      </c>
      <c r="M227" s="1">
        <v>19.809999999999999</v>
      </c>
      <c r="N227" s="1">
        <v>25</v>
      </c>
      <c r="O227" s="1">
        <v>0.76</v>
      </c>
      <c r="P227" s="44">
        <f t="shared" si="24"/>
        <v>-4.6224410074451949</v>
      </c>
      <c r="Q227" s="44">
        <f t="shared" si="25"/>
        <v>9.82877464280414E-3</v>
      </c>
      <c r="R227" s="45">
        <f t="shared" si="26"/>
        <v>9.7331100970862779E-3</v>
      </c>
      <c r="S227" s="43">
        <f t="shared" si="27"/>
        <v>0.99026688990291367</v>
      </c>
      <c r="T227" s="43">
        <f t="shared" si="28"/>
        <v>0.99026688990291367</v>
      </c>
      <c r="U227" s="44">
        <f t="shared" si="29"/>
        <v>-9.7807864246941892E-3</v>
      </c>
    </row>
    <row r="228" spans="1:21" x14ac:dyDescent="0.2">
      <c r="A228" s="6">
        <v>227</v>
      </c>
      <c r="B228" s="1">
        <v>0</v>
      </c>
      <c r="C228" s="1" t="s">
        <v>31</v>
      </c>
      <c r="D228" s="1">
        <v>18.47</v>
      </c>
      <c r="E228" s="1">
        <v>28</v>
      </c>
      <c r="F228" s="1">
        <v>0.64</v>
      </c>
      <c r="K228" s="1">
        <v>0</v>
      </c>
      <c r="L228" s="1">
        <f t="shared" si="23"/>
        <v>3</v>
      </c>
      <c r="M228" s="1">
        <v>18.47</v>
      </c>
      <c r="N228" s="1">
        <v>28</v>
      </c>
      <c r="O228" s="1">
        <v>0.64</v>
      </c>
      <c r="P228" s="44">
        <f t="shared" si="24"/>
        <v>-3.8051170665979548</v>
      </c>
      <c r="Q228" s="44">
        <f t="shared" si="25"/>
        <v>2.2256591510092395E-2</v>
      </c>
      <c r="R228" s="45">
        <f t="shared" si="26"/>
        <v>2.1772020542528012E-2</v>
      </c>
      <c r="S228" s="43">
        <f t="shared" si="27"/>
        <v>0.97822797945747197</v>
      </c>
      <c r="T228" s="43">
        <f t="shared" si="28"/>
        <v>0.97822797945747197</v>
      </c>
      <c r="U228" s="44">
        <f t="shared" si="29"/>
        <v>-2.2012528283002347E-2</v>
      </c>
    </row>
    <row r="229" spans="1:21" x14ac:dyDescent="0.2">
      <c r="A229" s="6">
        <v>228</v>
      </c>
      <c r="B229" s="1">
        <v>0</v>
      </c>
      <c r="C229" s="1" t="s">
        <v>21</v>
      </c>
      <c r="D229" s="1">
        <v>22.52</v>
      </c>
      <c r="E229" s="1">
        <v>8</v>
      </c>
      <c r="F229" s="1">
        <v>2.5</v>
      </c>
      <c r="K229" s="1">
        <v>0</v>
      </c>
      <c r="L229" s="1">
        <f t="shared" si="23"/>
        <v>2</v>
      </c>
      <c r="M229" s="1">
        <v>22.52</v>
      </c>
      <c r="N229" s="1">
        <v>8</v>
      </c>
      <c r="O229" s="1">
        <v>2.5</v>
      </c>
      <c r="P229" s="44">
        <f t="shared" si="24"/>
        <v>-8.1467880088415754</v>
      </c>
      <c r="Q229" s="44">
        <f t="shared" si="25"/>
        <v>2.896642660714764E-4</v>
      </c>
      <c r="R229" s="45">
        <f t="shared" si="26"/>
        <v>2.8958038498179194E-4</v>
      </c>
      <c r="S229" s="43">
        <f t="shared" si="27"/>
        <v>0.99971041961501816</v>
      </c>
      <c r="T229" s="43">
        <f t="shared" si="28"/>
        <v>0.99971041961501816</v>
      </c>
      <c r="U229" s="44">
        <f t="shared" si="29"/>
        <v>-2.8962232147770531E-4</v>
      </c>
    </row>
    <row r="230" spans="1:21" x14ac:dyDescent="0.2">
      <c r="A230" s="6">
        <v>229</v>
      </c>
      <c r="B230" s="1">
        <v>0</v>
      </c>
      <c r="C230" s="1" t="s">
        <v>31</v>
      </c>
      <c r="D230" s="1">
        <v>11.54</v>
      </c>
      <c r="E230" s="1">
        <v>28</v>
      </c>
      <c r="F230" s="1">
        <v>0.4</v>
      </c>
      <c r="K230" s="1">
        <v>0</v>
      </c>
      <c r="L230" s="1">
        <f t="shared" si="23"/>
        <v>3</v>
      </c>
      <c r="M230" s="1">
        <v>11.54</v>
      </c>
      <c r="N230" s="1">
        <v>28</v>
      </c>
      <c r="O230" s="1">
        <v>0.4</v>
      </c>
      <c r="P230" s="44">
        <f t="shared" si="24"/>
        <v>-1.6768600289209661</v>
      </c>
      <c r="Q230" s="44">
        <f t="shared" si="25"/>
        <v>0.18696010466595236</v>
      </c>
      <c r="R230" s="45">
        <f t="shared" si="26"/>
        <v>0.15751170063004669</v>
      </c>
      <c r="S230" s="43">
        <f t="shared" si="27"/>
        <v>0.84248829936995329</v>
      </c>
      <c r="T230" s="43">
        <f t="shared" si="28"/>
        <v>0.84248829936995329</v>
      </c>
      <c r="U230" s="44">
        <f t="shared" si="29"/>
        <v>-0.17139550484024527</v>
      </c>
    </row>
    <row r="231" spans="1:21" x14ac:dyDescent="0.2">
      <c r="A231" s="6">
        <v>230</v>
      </c>
      <c r="B231" s="1">
        <v>0</v>
      </c>
      <c r="C231" s="1" t="s">
        <v>15</v>
      </c>
      <c r="D231" s="1">
        <v>38.43</v>
      </c>
      <c r="E231" s="1">
        <v>6</v>
      </c>
      <c r="F231" s="1">
        <v>5.49</v>
      </c>
      <c r="K231" s="1">
        <v>0</v>
      </c>
      <c r="L231" s="1">
        <f t="shared" si="23"/>
        <v>1</v>
      </c>
      <c r="M231" s="1">
        <v>38.43</v>
      </c>
      <c r="N231" s="1">
        <v>6</v>
      </c>
      <c r="O231" s="1">
        <v>5.49</v>
      </c>
      <c r="P231" s="44">
        <f t="shared" si="24"/>
        <v>-15.070203479141737</v>
      </c>
      <c r="Q231" s="44">
        <f t="shared" si="25"/>
        <v>2.851634024225921E-7</v>
      </c>
      <c r="R231" s="45">
        <f t="shared" si="26"/>
        <v>2.8516332110444919E-7</v>
      </c>
      <c r="S231" s="43">
        <f t="shared" si="27"/>
        <v>0.99999971483667893</v>
      </c>
      <c r="T231" s="43">
        <f t="shared" si="28"/>
        <v>0.99999971483667893</v>
      </c>
      <c r="U231" s="44">
        <f t="shared" si="29"/>
        <v>-2.8516336172671722E-7</v>
      </c>
    </row>
    <row r="232" spans="1:21" x14ac:dyDescent="0.2">
      <c r="A232" s="6">
        <v>231</v>
      </c>
      <c r="B232" s="1">
        <v>1</v>
      </c>
      <c r="C232" s="1" t="s">
        <v>21</v>
      </c>
      <c r="D232" s="1">
        <v>2.7</v>
      </c>
      <c r="E232" s="1">
        <v>35</v>
      </c>
      <c r="F232" s="1">
        <v>0.08</v>
      </c>
      <c r="K232" s="1">
        <v>1</v>
      </c>
      <c r="L232" s="1">
        <f t="shared" si="23"/>
        <v>2</v>
      </c>
      <c r="M232" s="1">
        <v>2.7</v>
      </c>
      <c r="N232" s="1">
        <v>35</v>
      </c>
      <c r="O232" s="1">
        <v>0.08</v>
      </c>
      <c r="P232" s="44">
        <f t="shared" si="24"/>
        <v>2.8604927053437095</v>
      </c>
      <c r="Q232" s="44">
        <f t="shared" si="25"/>
        <v>17.470132444026635</v>
      </c>
      <c r="R232" s="45">
        <f t="shared" si="26"/>
        <v>0.94585853658437591</v>
      </c>
      <c r="S232" s="43">
        <f t="shared" si="27"/>
        <v>5.4141463415624091E-2</v>
      </c>
      <c r="T232" s="43">
        <f t="shared" si="28"/>
        <v>0.94585853658437591</v>
      </c>
      <c r="U232" s="44">
        <f t="shared" si="29"/>
        <v>-5.566225960657141E-2</v>
      </c>
    </row>
    <row r="233" spans="1:21" x14ac:dyDescent="0.2">
      <c r="A233" s="6">
        <v>232</v>
      </c>
      <c r="B233" s="1">
        <v>1</v>
      </c>
      <c r="C233" s="1" t="s">
        <v>21</v>
      </c>
      <c r="D233" s="1">
        <v>1.79</v>
      </c>
      <c r="E233" s="1">
        <v>38</v>
      </c>
      <c r="F233" s="1">
        <v>0.05</v>
      </c>
      <c r="K233" s="1">
        <v>1</v>
      </c>
      <c r="L233" s="1">
        <f t="shared" si="23"/>
        <v>2</v>
      </c>
      <c r="M233" s="1">
        <v>1.79</v>
      </c>
      <c r="N233" s="1">
        <v>38</v>
      </c>
      <c r="O233" s="1">
        <v>0.05</v>
      </c>
      <c r="P233" s="44">
        <f t="shared" si="24"/>
        <v>3.4568432092946959</v>
      </c>
      <c r="Q233" s="44">
        <f t="shared" si="25"/>
        <v>31.71669534554449</v>
      </c>
      <c r="R233" s="45">
        <f t="shared" si="26"/>
        <v>0.96943456576410647</v>
      </c>
      <c r="S233" s="43">
        <f t="shared" si="27"/>
        <v>3.0565434235893529E-2</v>
      </c>
      <c r="T233" s="43">
        <f t="shared" si="28"/>
        <v>0.96943456576410647</v>
      </c>
      <c r="U233" s="44">
        <f t="shared" si="29"/>
        <v>-3.1042299342402865E-2</v>
      </c>
    </row>
    <row r="234" spans="1:21" x14ac:dyDescent="0.2">
      <c r="A234" s="6">
        <v>233</v>
      </c>
      <c r="B234" s="1">
        <v>1</v>
      </c>
      <c r="C234" s="1" t="s">
        <v>21</v>
      </c>
      <c r="D234" s="1">
        <v>13.86</v>
      </c>
      <c r="E234" s="1">
        <v>46</v>
      </c>
      <c r="F234" s="1">
        <v>0.28999999999999998</v>
      </c>
      <c r="K234" s="1">
        <v>1</v>
      </c>
      <c r="L234" s="1">
        <f t="shared" si="23"/>
        <v>2</v>
      </c>
      <c r="M234" s="1">
        <v>13.86</v>
      </c>
      <c r="N234" s="1">
        <v>46</v>
      </c>
      <c r="O234" s="1">
        <v>0.28999999999999998</v>
      </c>
      <c r="P234" s="44">
        <f t="shared" si="24"/>
        <v>0.81059114166639357</v>
      </c>
      <c r="Q234" s="44">
        <f t="shared" si="25"/>
        <v>2.2492372115910224</v>
      </c>
      <c r="R234" s="45">
        <f t="shared" si="26"/>
        <v>0.6922354587000622</v>
      </c>
      <c r="S234" s="43">
        <f t="shared" si="27"/>
        <v>0.3077645412999378</v>
      </c>
      <c r="T234" s="43">
        <f t="shared" si="28"/>
        <v>0.6922354587000622</v>
      </c>
      <c r="U234" s="44">
        <f t="shared" si="29"/>
        <v>-0.36782912300208948</v>
      </c>
    </row>
    <row r="235" spans="1:21" x14ac:dyDescent="0.2">
      <c r="A235" s="6">
        <v>234</v>
      </c>
      <c r="B235" s="1">
        <v>1</v>
      </c>
      <c r="C235" s="1" t="s">
        <v>15</v>
      </c>
      <c r="D235" s="1">
        <v>0.14000000000000001</v>
      </c>
      <c r="E235" s="1">
        <v>37</v>
      </c>
      <c r="F235" s="1">
        <v>0</v>
      </c>
      <c r="K235" s="1">
        <v>1</v>
      </c>
      <c r="L235" s="1">
        <f t="shared" si="23"/>
        <v>1</v>
      </c>
      <c r="M235" s="1">
        <v>0.14000000000000001</v>
      </c>
      <c r="N235" s="1">
        <v>37</v>
      </c>
      <c r="O235" s="1">
        <v>0</v>
      </c>
      <c r="P235" s="44">
        <f t="shared" si="24"/>
        <v>4.9114320956066617</v>
      </c>
      <c r="Q235" s="44">
        <f t="shared" si="25"/>
        <v>135.83380217564095</v>
      </c>
      <c r="R235" s="45">
        <f t="shared" si="26"/>
        <v>0.99269186426087619</v>
      </c>
      <c r="S235" s="43">
        <f t="shared" si="27"/>
        <v>7.3081357391238111E-3</v>
      </c>
      <c r="T235" s="43">
        <f t="shared" si="28"/>
        <v>0.99269186426087619</v>
      </c>
      <c r="U235" s="44">
        <f t="shared" si="29"/>
        <v>-7.334970986805891E-3</v>
      </c>
    </row>
    <row r="236" spans="1:21" x14ac:dyDescent="0.2">
      <c r="A236" s="6">
        <v>235</v>
      </c>
      <c r="B236" s="1">
        <v>0</v>
      </c>
      <c r="C236" s="1" t="s">
        <v>31</v>
      </c>
      <c r="D236" s="1">
        <v>19.48</v>
      </c>
      <c r="E236" s="1">
        <v>35</v>
      </c>
      <c r="F236" s="1">
        <v>0.54</v>
      </c>
      <c r="K236" s="1">
        <v>0</v>
      </c>
      <c r="L236" s="1">
        <f t="shared" si="23"/>
        <v>3</v>
      </c>
      <c r="M236" s="1">
        <v>19.48</v>
      </c>
      <c r="N236" s="1">
        <v>35</v>
      </c>
      <c r="O236" s="1">
        <v>0.54</v>
      </c>
      <c r="P236" s="44">
        <f t="shared" si="24"/>
        <v>-3.2119238125840393</v>
      </c>
      <c r="Q236" s="44">
        <f t="shared" si="25"/>
        <v>4.0279049344721284E-2</v>
      </c>
      <c r="R236" s="45">
        <f t="shared" si="26"/>
        <v>3.8719466060662594E-2</v>
      </c>
      <c r="S236" s="43">
        <f t="shared" si="27"/>
        <v>0.96128053393933743</v>
      </c>
      <c r="T236" s="43">
        <f t="shared" si="28"/>
        <v>0.96128053393933743</v>
      </c>
      <c r="U236" s="44">
        <f t="shared" si="29"/>
        <v>-3.9488993840415897E-2</v>
      </c>
    </row>
    <row r="237" spans="1:21" x14ac:dyDescent="0.2">
      <c r="A237" s="6">
        <v>236</v>
      </c>
      <c r="B237" s="1">
        <v>1</v>
      </c>
      <c r="C237" s="1" t="s">
        <v>15</v>
      </c>
      <c r="D237" s="1">
        <v>4.84</v>
      </c>
      <c r="E237" s="1">
        <v>25</v>
      </c>
      <c r="F237" s="1">
        <v>0.19</v>
      </c>
      <c r="K237" s="1">
        <v>1</v>
      </c>
      <c r="L237" s="1">
        <f t="shared" si="23"/>
        <v>1</v>
      </c>
      <c r="M237" s="1">
        <v>4.84</v>
      </c>
      <c r="N237" s="1">
        <v>25</v>
      </c>
      <c r="O237" s="1">
        <v>0.19</v>
      </c>
      <c r="P237" s="44">
        <f t="shared" si="24"/>
        <v>2.161085302757042</v>
      </c>
      <c r="Q237" s="44">
        <f t="shared" si="25"/>
        <v>8.6805535767076556</v>
      </c>
      <c r="R237" s="45">
        <f t="shared" si="26"/>
        <v>0.89670012235600904</v>
      </c>
      <c r="S237" s="43">
        <f t="shared" si="27"/>
        <v>0.10329987764399096</v>
      </c>
      <c r="T237" s="43">
        <f t="shared" si="28"/>
        <v>0.89670012235600904</v>
      </c>
      <c r="U237" s="44">
        <f t="shared" si="29"/>
        <v>-0.10903378457270138</v>
      </c>
    </row>
    <row r="238" spans="1:21" x14ac:dyDescent="0.2">
      <c r="A238" s="6">
        <v>237</v>
      </c>
      <c r="B238" s="1">
        <v>0</v>
      </c>
      <c r="C238" s="1" t="s">
        <v>31</v>
      </c>
      <c r="D238" s="1">
        <v>8.6999999999999993</v>
      </c>
      <c r="E238" s="1">
        <v>45</v>
      </c>
      <c r="F238" s="1">
        <v>0.19</v>
      </c>
      <c r="K238" s="1">
        <v>0</v>
      </c>
      <c r="L238" s="1">
        <f t="shared" si="23"/>
        <v>3</v>
      </c>
      <c r="M238" s="1">
        <v>8.6999999999999993</v>
      </c>
      <c r="N238" s="1">
        <v>45</v>
      </c>
      <c r="O238" s="1">
        <v>0.19</v>
      </c>
      <c r="P238" s="44">
        <f t="shared" si="24"/>
        <v>1.133328761898817</v>
      </c>
      <c r="Q238" s="44">
        <f t="shared" si="25"/>
        <v>3.1059783735325222</v>
      </c>
      <c r="R238" s="45">
        <f t="shared" si="26"/>
        <v>0.75645268702677948</v>
      </c>
      <c r="S238" s="43">
        <f t="shared" si="27"/>
        <v>0.24354731297322052</v>
      </c>
      <c r="T238" s="43">
        <f t="shared" si="28"/>
        <v>0.24354731297322052</v>
      </c>
      <c r="U238" s="44">
        <f t="shared" si="29"/>
        <v>-1.4124440515425694</v>
      </c>
    </row>
    <row r="239" spans="1:21" x14ac:dyDescent="0.2">
      <c r="A239" s="6">
        <v>238</v>
      </c>
      <c r="B239" s="1">
        <v>0</v>
      </c>
      <c r="C239" s="1" t="s">
        <v>31</v>
      </c>
      <c r="D239" s="1">
        <v>19.190000000000001</v>
      </c>
      <c r="E239" s="1">
        <v>27</v>
      </c>
      <c r="F239" s="1">
        <v>0.69</v>
      </c>
      <c r="K239" s="1">
        <v>0</v>
      </c>
      <c r="L239" s="1">
        <f t="shared" si="23"/>
        <v>3</v>
      </c>
      <c r="M239" s="1">
        <v>19.190000000000001</v>
      </c>
      <c r="N239" s="1">
        <v>27</v>
      </c>
      <c r="O239" s="1">
        <v>0.69</v>
      </c>
      <c r="P239" s="44">
        <f t="shared" si="24"/>
        <v>-4.1621332497263994</v>
      </c>
      <c r="Q239" s="44">
        <f t="shared" si="25"/>
        <v>1.5574298589162372E-2</v>
      </c>
      <c r="R239" s="45">
        <f t="shared" si="26"/>
        <v>1.5335459562927319E-2</v>
      </c>
      <c r="S239" s="43">
        <f t="shared" si="27"/>
        <v>0.98466454043707263</v>
      </c>
      <c r="T239" s="43">
        <f t="shared" si="28"/>
        <v>0.98466454043707263</v>
      </c>
      <c r="U239" s="44">
        <f t="shared" si="29"/>
        <v>-1.5454263900718853E-2</v>
      </c>
    </row>
    <row r="240" spans="1:21" x14ac:dyDescent="0.2">
      <c r="A240" s="6">
        <v>239</v>
      </c>
      <c r="B240" s="1">
        <v>1</v>
      </c>
      <c r="C240" s="1" t="s">
        <v>15</v>
      </c>
      <c r="D240" s="1">
        <v>0.53</v>
      </c>
      <c r="E240" s="1">
        <v>22</v>
      </c>
      <c r="F240" s="1">
        <v>0.02</v>
      </c>
      <c r="K240" s="1">
        <v>1</v>
      </c>
      <c r="L240" s="1">
        <f t="shared" si="23"/>
        <v>1</v>
      </c>
      <c r="M240" s="1">
        <v>0.53</v>
      </c>
      <c r="N240" s="1">
        <v>22</v>
      </c>
      <c r="O240" s="1">
        <v>0.02</v>
      </c>
      <c r="P240" s="44">
        <f t="shared" si="24"/>
        <v>3.1905920761451716</v>
      </c>
      <c r="Q240" s="44">
        <f t="shared" si="25"/>
        <v>24.302812299632325</v>
      </c>
      <c r="R240" s="45">
        <f t="shared" si="26"/>
        <v>0.96047870141239078</v>
      </c>
      <c r="S240" s="43">
        <f t="shared" si="27"/>
        <v>3.9521298587609222E-2</v>
      </c>
      <c r="T240" s="43">
        <f t="shared" si="28"/>
        <v>0.96047870141239078</v>
      </c>
      <c r="U240" s="44">
        <f t="shared" si="29"/>
        <v>-4.0323471498934622E-2</v>
      </c>
    </row>
    <row r="241" spans="1:21" x14ac:dyDescent="0.2">
      <c r="A241" s="6">
        <v>240</v>
      </c>
      <c r="B241" s="1">
        <v>1</v>
      </c>
      <c r="C241" s="1" t="s">
        <v>15</v>
      </c>
      <c r="D241" s="1">
        <v>7.85</v>
      </c>
      <c r="E241" s="1">
        <v>53</v>
      </c>
      <c r="F241" s="1">
        <v>0.15</v>
      </c>
      <c r="K241" s="1">
        <v>1</v>
      </c>
      <c r="L241" s="1">
        <f t="shared" si="23"/>
        <v>1</v>
      </c>
      <c r="M241" s="1">
        <v>7.85</v>
      </c>
      <c r="N241" s="1">
        <v>53</v>
      </c>
      <c r="O241" s="1">
        <v>0.15</v>
      </c>
      <c r="P241" s="44">
        <f t="shared" si="24"/>
        <v>4.3817631273727935</v>
      </c>
      <c r="Q241" s="44">
        <f t="shared" si="25"/>
        <v>79.978922193112922</v>
      </c>
      <c r="R241" s="45">
        <f t="shared" si="26"/>
        <v>0.98765110756086294</v>
      </c>
      <c r="S241" s="43">
        <f t="shared" si="27"/>
        <v>1.234889243913706E-2</v>
      </c>
      <c r="T241" s="43">
        <f t="shared" si="28"/>
        <v>0.98765110756086294</v>
      </c>
      <c r="U241" s="44">
        <f t="shared" si="29"/>
        <v>-1.2425773598476377E-2</v>
      </c>
    </row>
    <row r="242" spans="1:21" x14ac:dyDescent="0.2">
      <c r="A242" s="6">
        <v>241</v>
      </c>
      <c r="B242" s="1">
        <v>0</v>
      </c>
      <c r="C242" s="1" t="s">
        <v>31</v>
      </c>
      <c r="D242" s="1">
        <v>42.5</v>
      </c>
      <c r="E242" s="1">
        <v>46</v>
      </c>
      <c r="F242" s="1">
        <v>0.9</v>
      </c>
      <c r="K242" s="1">
        <v>0</v>
      </c>
      <c r="L242" s="1">
        <f t="shared" si="23"/>
        <v>3</v>
      </c>
      <c r="M242" s="1">
        <v>42.5</v>
      </c>
      <c r="N242" s="1">
        <v>46</v>
      </c>
      <c r="O242" s="1">
        <v>0.9</v>
      </c>
      <c r="P242" s="44">
        <f t="shared" si="24"/>
        <v>-8.595450890110369</v>
      </c>
      <c r="Q242" s="44">
        <f t="shared" si="25"/>
        <v>1.849452190257734E-4</v>
      </c>
      <c r="R242" s="45">
        <f t="shared" si="26"/>
        <v>1.8491102061656521E-4</v>
      </c>
      <c r="S242" s="43">
        <f t="shared" si="27"/>
        <v>0.99981508897938343</v>
      </c>
      <c r="T242" s="43">
        <f t="shared" si="28"/>
        <v>0.99981508897938343</v>
      </c>
      <c r="U242" s="44">
        <f t="shared" si="29"/>
        <v>-1.849281187671367E-4</v>
      </c>
    </row>
    <row r="243" spans="1:21" x14ac:dyDescent="0.2">
      <c r="A243" s="6">
        <v>242</v>
      </c>
      <c r="B243" s="1">
        <v>0</v>
      </c>
      <c r="C243" s="1" t="s">
        <v>21</v>
      </c>
      <c r="D243" s="1">
        <v>6.33</v>
      </c>
      <c r="E243" s="1">
        <v>49</v>
      </c>
      <c r="F243" s="1">
        <v>0.13</v>
      </c>
      <c r="K243" s="1">
        <v>0</v>
      </c>
      <c r="L243" s="1">
        <f t="shared" si="23"/>
        <v>2</v>
      </c>
      <c r="M243" s="1">
        <v>6.33</v>
      </c>
      <c r="N243" s="1">
        <v>49</v>
      </c>
      <c r="O243" s="1">
        <v>0.13</v>
      </c>
      <c r="P243" s="44">
        <f t="shared" si="24"/>
        <v>3.3224812179533516</v>
      </c>
      <c r="Q243" s="44">
        <f t="shared" si="25"/>
        <v>27.729067132062397</v>
      </c>
      <c r="R243" s="45">
        <f t="shared" si="26"/>
        <v>0.9651920476427871</v>
      </c>
      <c r="S243" s="43">
        <f t="shared" si="27"/>
        <v>3.4807952357212901E-2</v>
      </c>
      <c r="T243" s="43">
        <f t="shared" si="28"/>
        <v>3.4807952357212901E-2</v>
      </c>
      <c r="U243" s="44">
        <f t="shared" si="29"/>
        <v>-3.3579094022956504</v>
      </c>
    </row>
    <row r="244" spans="1:21" x14ac:dyDescent="0.2">
      <c r="A244" s="6">
        <v>243</v>
      </c>
      <c r="B244" s="1">
        <v>0</v>
      </c>
      <c r="C244" s="1" t="s">
        <v>15</v>
      </c>
      <c r="D244" s="1">
        <v>33.5</v>
      </c>
      <c r="E244" s="1">
        <v>56</v>
      </c>
      <c r="F244" s="1">
        <v>0.59</v>
      </c>
      <c r="K244" s="1">
        <v>0</v>
      </c>
      <c r="L244" s="1">
        <f t="shared" si="23"/>
        <v>1</v>
      </c>
      <c r="M244" s="1">
        <v>33.5</v>
      </c>
      <c r="N244" s="1">
        <v>56</v>
      </c>
      <c r="O244" s="1">
        <v>0.59</v>
      </c>
      <c r="P244" s="44">
        <f t="shared" si="24"/>
        <v>-2.6461407024165924</v>
      </c>
      <c r="Q244" s="44">
        <f t="shared" si="25"/>
        <v>7.0924403939629094E-2</v>
      </c>
      <c r="R244" s="45">
        <f t="shared" si="26"/>
        <v>6.622727400619334E-2</v>
      </c>
      <c r="S244" s="43">
        <f t="shared" si="27"/>
        <v>0.93377272599380667</v>
      </c>
      <c r="T244" s="43">
        <f t="shared" si="28"/>
        <v>0.93377272599380667</v>
      </c>
      <c r="U244" s="44">
        <f t="shared" si="29"/>
        <v>-6.8522204417569066E-2</v>
      </c>
    </row>
    <row r="245" spans="1:21" x14ac:dyDescent="0.2">
      <c r="A245" s="6">
        <v>244</v>
      </c>
      <c r="B245" s="1">
        <v>1</v>
      </c>
      <c r="C245" s="1" t="s">
        <v>15</v>
      </c>
      <c r="D245" s="1">
        <v>2.5499999999999998</v>
      </c>
      <c r="E245" s="1">
        <v>48</v>
      </c>
      <c r="F245" s="1">
        <v>0.05</v>
      </c>
      <c r="K245" s="1">
        <v>1</v>
      </c>
      <c r="L245" s="1">
        <f t="shared" si="23"/>
        <v>1</v>
      </c>
      <c r="M245" s="1">
        <v>2.5499999999999998</v>
      </c>
      <c r="N245" s="1">
        <v>48</v>
      </c>
      <c r="O245" s="1">
        <v>0.05</v>
      </c>
      <c r="P245" s="44">
        <f t="shared" si="24"/>
        <v>5.379396934094351</v>
      </c>
      <c r="Q245" s="44">
        <f t="shared" si="25"/>
        <v>216.89143614619178</v>
      </c>
      <c r="R245" s="45">
        <f t="shared" si="26"/>
        <v>0.99541055849790694</v>
      </c>
      <c r="S245" s="43">
        <f t="shared" si="27"/>
        <v>4.5894415020930612E-3</v>
      </c>
      <c r="T245" s="43">
        <f t="shared" si="28"/>
        <v>0.99541055849790694</v>
      </c>
      <c r="U245" s="44">
        <f t="shared" si="29"/>
        <v>-4.6000053224925647E-3</v>
      </c>
    </row>
    <row r="246" spans="1:21" x14ac:dyDescent="0.2">
      <c r="A246" s="6">
        <v>245</v>
      </c>
      <c r="B246" s="1">
        <v>0</v>
      </c>
      <c r="C246" s="1" t="s">
        <v>31</v>
      </c>
      <c r="D246" s="1">
        <v>47.79</v>
      </c>
      <c r="E246" s="1">
        <v>12</v>
      </c>
      <c r="F246" s="1">
        <v>3.68</v>
      </c>
      <c r="K246" s="1">
        <v>0</v>
      </c>
      <c r="L246" s="1">
        <f t="shared" si="23"/>
        <v>3</v>
      </c>
      <c r="M246" s="1">
        <v>47.79</v>
      </c>
      <c r="N246" s="1">
        <v>12</v>
      </c>
      <c r="O246" s="1">
        <v>3.68</v>
      </c>
      <c r="P246" s="44">
        <f t="shared" si="24"/>
        <v>-16.905938780274965</v>
      </c>
      <c r="Q246" s="44">
        <f t="shared" si="25"/>
        <v>4.54824736239156E-8</v>
      </c>
      <c r="R246" s="45">
        <f t="shared" si="26"/>
        <v>4.548247155526029E-8</v>
      </c>
      <c r="S246" s="43">
        <f t="shared" si="27"/>
        <v>0.99999995451752843</v>
      </c>
      <c r="T246" s="43">
        <f t="shared" si="28"/>
        <v>0.99999995451752843</v>
      </c>
      <c r="U246" s="44">
        <f t="shared" si="29"/>
        <v>-4.5482472601098852E-8</v>
      </c>
    </row>
    <row r="247" spans="1:21" x14ac:dyDescent="0.2">
      <c r="A247" s="6">
        <v>246</v>
      </c>
      <c r="B247" s="1">
        <v>0</v>
      </c>
      <c r="C247" s="1" t="s">
        <v>15</v>
      </c>
      <c r="D247" s="1">
        <v>26.28</v>
      </c>
      <c r="E247" s="1">
        <v>48</v>
      </c>
      <c r="F247" s="1">
        <v>0.54</v>
      </c>
      <c r="K247" s="1">
        <v>0</v>
      </c>
      <c r="L247" s="1">
        <f t="shared" si="23"/>
        <v>1</v>
      </c>
      <c r="M247" s="1">
        <v>26.28</v>
      </c>
      <c r="N247" s="1">
        <v>48</v>
      </c>
      <c r="O247" s="1">
        <v>0.54</v>
      </c>
      <c r="P247" s="44">
        <f t="shared" si="24"/>
        <v>-1.5154472145805165</v>
      </c>
      <c r="Q247" s="44">
        <f t="shared" si="25"/>
        <v>0.21970990540021987</v>
      </c>
      <c r="R247" s="45">
        <f t="shared" si="26"/>
        <v>0.18013291884198243</v>
      </c>
      <c r="S247" s="43">
        <f t="shared" si="27"/>
        <v>0.81986708115801754</v>
      </c>
      <c r="T247" s="43">
        <f t="shared" si="28"/>
        <v>0.81986708115801754</v>
      </c>
      <c r="U247" s="44">
        <f t="shared" si="29"/>
        <v>-0.19861304801159796</v>
      </c>
    </row>
    <row r="248" spans="1:21" x14ac:dyDescent="0.2">
      <c r="A248" s="6">
        <v>247</v>
      </c>
      <c r="B248" s="1">
        <v>1</v>
      </c>
      <c r="C248" s="1" t="s">
        <v>31</v>
      </c>
      <c r="D248" s="1">
        <v>1.04</v>
      </c>
      <c r="E248" s="1">
        <v>17</v>
      </c>
      <c r="F248" s="1">
        <v>0.06</v>
      </c>
      <c r="K248" s="1">
        <v>1</v>
      </c>
      <c r="L248" s="1">
        <f t="shared" si="23"/>
        <v>3</v>
      </c>
      <c r="M248" s="1">
        <v>1.04</v>
      </c>
      <c r="N248" s="1">
        <v>17</v>
      </c>
      <c r="O248" s="1">
        <v>0.06</v>
      </c>
      <c r="P248" s="44">
        <f t="shared" si="24"/>
        <v>0.35131074755182623</v>
      </c>
      <c r="Q248" s="44">
        <f t="shared" si="25"/>
        <v>1.4209288074622255</v>
      </c>
      <c r="R248" s="45">
        <f t="shared" si="26"/>
        <v>0.58693539565574226</v>
      </c>
      <c r="S248" s="43">
        <f t="shared" si="27"/>
        <v>0.41306460434425774</v>
      </c>
      <c r="T248" s="43">
        <f t="shared" si="28"/>
        <v>0.58693539565574226</v>
      </c>
      <c r="U248" s="44">
        <f t="shared" si="29"/>
        <v>-0.53284052371902779</v>
      </c>
    </row>
    <row r="249" spans="1:21" x14ac:dyDescent="0.2">
      <c r="A249" s="6">
        <v>248</v>
      </c>
      <c r="B249" s="1">
        <v>0</v>
      </c>
      <c r="C249" s="1" t="s">
        <v>21</v>
      </c>
      <c r="D249" s="1">
        <v>9.91</v>
      </c>
      <c r="E249" s="1">
        <v>14</v>
      </c>
      <c r="F249" s="1">
        <v>0.66</v>
      </c>
      <c r="K249" s="1">
        <v>0</v>
      </c>
      <c r="L249" s="1">
        <f t="shared" si="23"/>
        <v>2</v>
      </c>
      <c r="M249" s="1">
        <v>9.91</v>
      </c>
      <c r="N249" s="1">
        <v>14</v>
      </c>
      <c r="O249" s="1">
        <v>0.66</v>
      </c>
      <c r="P249" s="44">
        <f t="shared" si="24"/>
        <v>-1.9755175601064185</v>
      </c>
      <c r="Q249" s="44">
        <f t="shared" si="25"/>
        <v>0.13868951350510794</v>
      </c>
      <c r="R249" s="45">
        <f t="shared" si="26"/>
        <v>0.12179748022636532</v>
      </c>
      <c r="S249" s="43">
        <f t="shared" si="27"/>
        <v>0.87820251977363473</v>
      </c>
      <c r="T249" s="43">
        <f t="shared" si="28"/>
        <v>0.87820251977363473</v>
      </c>
      <c r="U249" s="44">
        <f t="shared" si="29"/>
        <v>-0.12987805161058943</v>
      </c>
    </row>
    <row r="250" spans="1:21" x14ac:dyDescent="0.2">
      <c r="A250" s="6">
        <v>249</v>
      </c>
      <c r="B250" s="1">
        <v>0</v>
      </c>
      <c r="C250" s="1" t="s">
        <v>31</v>
      </c>
      <c r="D250" s="1">
        <v>16.39</v>
      </c>
      <c r="E250" s="1">
        <v>27</v>
      </c>
      <c r="F250" s="1">
        <v>0.59</v>
      </c>
      <c r="K250" s="1">
        <v>0</v>
      </c>
      <c r="L250" s="1">
        <f t="shared" si="23"/>
        <v>3</v>
      </c>
      <c r="M250" s="1">
        <v>16.39</v>
      </c>
      <c r="N250" s="1">
        <v>27</v>
      </c>
      <c r="O250" s="1">
        <v>0.59</v>
      </c>
      <c r="P250" s="44">
        <f t="shared" si="24"/>
        <v>-3.2986439835413619</v>
      </c>
      <c r="Q250" s="44">
        <f t="shared" si="25"/>
        <v>3.6933215508642515E-2</v>
      </c>
      <c r="R250" s="45">
        <f t="shared" si="26"/>
        <v>3.5617737918180022E-2</v>
      </c>
      <c r="S250" s="43">
        <f t="shared" si="27"/>
        <v>0.96438226208181999</v>
      </c>
      <c r="T250" s="43">
        <f t="shared" si="28"/>
        <v>0.96438226208181999</v>
      </c>
      <c r="U250" s="44">
        <f t="shared" si="29"/>
        <v>-3.6267525542506077E-2</v>
      </c>
    </row>
    <row r="251" spans="1:21" x14ac:dyDescent="0.2">
      <c r="A251" s="6">
        <v>250</v>
      </c>
      <c r="B251" s="1">
        <v>0</v>
      </c>
      <c r="C251" s="1" t="s">
        <v>21</v>
      </c>
      <c r="D251" s="1">
        <v>32.78</v>
      </c>
      <c r="E251" s="1">
        <v>51</v>
      </c>
      <c r="F251" s="1">
        <v>0.63</v>
      </c>
      <c r="K251" s="1">
        <v>0</v>
      </c>
      <c r="L251" s="1">
        <f t="shared" si="23"/>
        <v>2</v>
      </c>
      <c r="M251" s="1">
        <v>32.78</v>
      </c>
      <c r="N251" s="1">
        <v>51</v>
      </c>
      <c r="O251" s="1">
        <v>0.63</v>
      </c>
      <c r="P251" s="44">
        <f t="shared" si="24"/>
        <v>-4.0955660084087899</v>
      </c>
      <c r="Q251" s="44">
        <f t="shared" si="25"/>
        <v>1.6646321657917969E-2</v>
      </c>
      <c r="R251" s="45">
        <f t="shared" si="26"/>
        <v>1.6373758802148242E-2</v>
      </c>
      <c r="S251" s="43">
        <f t="shared" si="27"/>
        <v>0.9836262411978518</v>
      </c>
      <c r="T251" s="43">
        <f t="shared" si="28"/>
        <v>0.9836262411978518</v>
      </c>
      <c r="U251" s="44">
        <f t="shared" si="29"/>
        <v>-1.6509290266962986E-2</v>
      </c>
    </row>
    <row r="252" spans="1:21" x14ac:dyDescent="0.2">
      <c r="A252" s="6">
        <v>251</v>
      </c>
      <c r="B252" s="1">
        <v>1</v>
      </c>
      <c r="C252" s="1" t="s">
        <v>31</v>
      </c>
      <c r="D252" s="1">
        <v>1.95</v>
      </c>
      <c r="E252" s="1">
        <v>52</v>
      </c>
      <c r="F252" s="1">
        <v>0.04</v>
      </c>
      <c r="K252" s="1">
        <v>1</v>
      </c>
      <c r="L252" s="1">
        <f t="shared" si="23"/>
        <v>3</v>
      </c>
      <c r="M252" s="1">
        <v>1.95</v>
      </c>
      <c r="N252" s="1">
        <v>52</v>
      </c>
      <c r="O252" s="1">
        <v>0.04</v>
      </c>
      <c r="P252" s="44">
        <f t="shared" si="24"/>
        <v>3.8507171279444763</v>
      </c>
      <c r="Q252" s="44">
        <f t="shared" si="25"/>
        <v>47.026775356927999</v>
      </c>
      <c r="R252" s="45">
        <f t="shared" si="26"/>
        <v>0.97917828143638319</v>
      </c>
      <c r="S252" s="43">
        <f t="shared" si="27"/>
        <v>2.0821718563616809E-2</v>
      </c>
      <c r="T252" s="43">
        <f t="shared" si="28"/>
        <v>0.97917828143638319</v>
      </c>
      <c r="U252" s="44">
        <f t="shared" si="29"/>
        <v>-2.104154737570758E-2</v>
      </c>
    </row>
    <row r="253" spans="1:21" x14ac:dyDescent="0.2">
      <c r="A253" s="6">
        <v>252</v>
      </c>
      <c r="B253" s="1">
        <v>0</v>
      </c>
      <c r="C253" s="1" t="s">
        <v>21</v>
      </c>
      <c r="D253" s="1">
        <v>5.0199999999999996</v>
      </c>
      <c r="E253" s="1">
        <v>26</v>
      </c>
      <c r="F253" s="1">
        <v>0.19</v>
      </c>
      <c r="K253" s="1">
        <v>0</v>
      </c>
      <c r="L253" s="1">
        <f t="shared" si="23"/>
        <v>2</v>
      </c>
      <c r="M253" s="1">
        <v>5.0199999999999996</v>
      </c>
      <c r="N253" s="1">
        <v>26</v>
      </c>
      <c r="O253" s="1">
        <v>0.19</v>
      </c>
      <c r="P253" s="44">
        <f t="shared" si="24"/>
        <v>1.1568686491485614</v>
      </c>
      <c r="Q253" s="44">
        <f t="shared" si="25"/>
        <v>3.1799600987439272</v>
      </c>
      <c r="R253" s="45">
        <f t="shared" si="26"/>
        <v>0.76076326654397997</v>
      </c>
      <c r="S253" s="43">
        <f t="shared" si="27"/>
        <v>0.23923673345602003</v>
      </c>
      <c r="T253" s="43">
        <f t="shared" si="28"/>
        <v>0.23923673345602003</v>
      </c>
      <c r="U253" s="44">
        <f t="shared" si="29"/>
        <v>-1.4303017007360626</v>
      </c>
    </row>
    <row r="254" spans="1:21" x14ac:dyDescent="0.2">
      <c r="A254" s="6">
        <v>253</v>
      </c>
      <c r="B254" s="1">
        <v>0</v>
      </c>
      <c r="C254" s="1" t="s">
        <v>15</v>
      </c>
      <c r="D254" s="1">
        <v>36.94</v>
      </c>
      <c r="E254" s="1">
        <v>6</v>
      </c>
      <c r="F254" s="1">
        <v>5.28</v>
      </c>
      <c r="K254" s="1">
        <v>0</v>
      </c>
      <c r="L254" s="1">
        <f t="shared" si="23"/>
        <v>1</v>
      </c>
      <c r="M254" s="1">
        <v>36.94</v>
      </c>
      <c r="N254" s="1">
        <v>6</v>
      </c>
      <c r="O254" s="1">
        <v>5.28</v>
      </c>
      <c r="P254" s="44">
        <f t="shared" si="24"/>
        <v>-14.425092624326615</v>
      </c>
      <c r="Q254" s="44">
        <f t="shared" si="25"/>
        <v>5.4357800113949648E-7</v>
      </c>
      <c r="R254" s="45">
        <f t="shared" si="26"/>
        <v>5.4357770566261385E-7</v>
      </c>
      <c r="S254" s="43">
        <f t="shared" si="27"/>
        <v>0.99999945642229437</v>
      </c>
      <c r="T254" s="43">
        <f t="shared" si="28"/>
        <v>0.99999945642229437</v>
      </c>
      <c r="U254" s="44">
        <f t="shared" si="29"/>
        <v>-5.4357785336349021E-7</v>
      </c>
    </row>
    <row r="255" spans="1:21" x14ac:dyDescent="0.2">
      <c r="A255" s="6">
        <v>254</v>
      </c>
      <c r="B255" s="1">
        <v>1</v>
      </c>
      <c r="C255" s="1" t="s">
        <v>15</v>
      </c>
      <c r="D255" s="1">
        <v>1.3</v>
      </c>
      <c r="E255" s="1">
        <v>2</v>
      </c>
      <c r="F255" s="1">
        <v>0.43</v>
      </c>
      <c r="K255" s="1">
        <v>1</v>
      </c>
      <c r="L255" s="1">
        <f t="shared" si="23"/>
        <v>1</v>
      </c>
      <c r="M255" s="1">
        <v>1.3</v>
      </c>
      <c r="N255" s="1">
        <v>2</v>
      </c>
      <c r="O255" s="1">
        <v>0.43</v>
      </c>
      <c r="P255" s="44">
        <f t="shared" si="24"/>
        <v>0.37580132870096949</v>
      </c>
      <c r="Q255" s="44">
        <f t="shared" si="25"/>
        <v>1.4561578082683388</v>
      </c>
      <c r="R255" s="45">
        <f t="shared" si="26"/>
        <v>0.59286003666636211</v>
      </c>
      <c r="S255" s="43">
        <f t="shared" si="27"/>
        <v>0.40713996333363789</v>
      </c>
      <c r="T255" s="43">
        <f t="shared" si="28"/>
        <v>0.59286003666636211</v>
      </c>
      <c r="U255" s="44">
        <f t="shared" si="29"/>
        <v>-0.52279693370063474</v>
      </c>
    </row>
    <row r="256" spans="1:21" x14ac:dyDescent="0.2">
      <c r="A256" s="6">
        <v>255</v>
      </c>
      <c r="B256" s="1">
        <v>1</v>
      </c>
      <c r="C256" s="1" t="s">
        <v>31</v>
      </c>
      <c r="D256" s="1">
        <v>0.33</v>
      </c>
      <c r="E256" s="1">
        <v>7</v>
      </c>
      <c r="F256" s="1">
        <v>0.04</v>
      </c>
      <c r="K256" s="1">
        <v>1</v>
      </c>
      <c r="L256" s="1">
        <f t="shared" si="23"/>
        <v>3</v>
      </c>
      <c r="M256" s="1">
        <v>0.33</v>
      </c>
      <c r="N256" s="1">
        <v>7</v>
      </c>
      <c r="O256" s="1">
        <v>0.04</v>
      </c>
      <c r="P256" s="44">
        <f t="shared" si="24"/>
        <v>-0.49832886261221987</v>
      </c>
      <c r="Q256" s="44">
        <f t="shared" si="25"/>
        <v>0.6075451031760275</v>
      </c>
      <c r="R256" s="45">
        <f t="shared" si="26"/>
        <v>0.37793347258232468</v>
      </c>
      <c r="S256" s="43">
        <f t="shared" si="27"/>
        <v>0.62206652741767532</v>
      </c>
      <c r="T256" s="43">
        <f t="shared" si="28"/>
        <v>0.37793347258232468</v>
      </c>
      <c r="U256" s="44">
        <f t="shared" si="29"/>
        <v>-0.97303709731155419</v>
      </c>
    </row>
    <row r="257" spans="1:21" x14ac:dyDescent="0.2">
      <c r="A257" s="6">
        <v>256</v>
      </c>
      <c r="B257" s="1">
        <v>1</v>
      </c>
      <c r="C257" s="1" t="s">
        <v>31</v>
      </c>
      <c r="D257" s="1">
        <v>5.03</v>
      </c>
      <c r="E257" s="1">
        <v>59</v>
      </c>
      <c r="F257" s="1">
        <v>0.08</v>
      </c>
      <c r="K257" s="1">
        <v>1</v>
      </c>
      <c r="L257" s="1">
        <f t="shared" si="23"/>
        <v>3</v>
      </c>
      <c r="M257" s="1">
        <v>5.03</v>
      </c>
      <c r="N257" s="1">
        <v>59</v>
      </c>
      <c r="O257" s="1">
        <v>0.08</v>
      </c>
      <c r="P257" s="44">
        <f t="shared" si="24"/>
        <v>3.7273262561605915</v>
      </c>
      <c r="Q257" s="44">
        <f t="shared" si="25"/>
        <v>41.567817752669946</v>
      </c>
      <c r="R257" s="45">
        <f t="shared" si="26"/>
        <v>0.9765080745785405</v>
      </c>
      <c r="S257" s="43">
        <f t="shared" si="27"/>
        <v>2.3491925421459503E-2</v>
      </c>
      <c r="T257" s="43">
        <f t="shared" si="28"/>
        <v>0.9765080745785405</v>
      </c>
      <c r="U257" s="44">
        <f t="shared" si="29"/>
        <v>-2.3772259801955655E-2</v>
      </c>
    </row>
    <row r="258" spans="1:21" x14ac:dyDescent="0.2">
      <c r="A258" s="6">
        <v>257</v>
      </c>
      <c r="B258" s="1">
        <v>1</v>
      </c>
      <c r="C258" s="1" t="s">
        <v>15</v>
      </c>
      <c r="D258" s="1">
        <v>1.21</v>
      </c>
      <c r="E258" s="1">
        <v>31</v>
      </c>
      <c r="F258" s="1">
        <v>0.04</v>
      </c>
      <c r="K258" s="1">
        <v>1</v>
      </c>
      <c r="L258" s="1">
        <f t="shared" ref="L258:L321" si="30">VLOOKUP(C258,$H$2:$I$4,2,FALSE)</f>
        <v>1</v>
      </c>
      <c r="M258" s="1">
        <v>1.21</v>
      </c>
      <c r="N258" s="1">
        <v>31</v>
      </c>
      <c r="O258" s="1">
        <v>0.04</v>
      </c>
      <c r="P258" s="44">
        <f t="shared" si="24"/>
        <v>3.9419895684571764</v>
      </c>
      <c r="Q258" s="44">
        <f t="shared" si="25"/>
        <v>51.521003962560656</v>
      </c>
      <c r="R258" s="45">
        <f t="shared" si="26"/>
        <v>0.98095999839011372</v>
      </c>
      <c r="S258" s="43">
        <f t="shared" si="27"/>
        <v>1.9040001609886281E-2</v>
      </c>
      <c r="T258" s="43">
        <f t="shared" si="28"/>
        <v>0.98095999839011372</v>
      </c>
      <c r="U258" s="44">
        <f t="shared" si="29"/>
        <v>-1.9223596608892713E-2</v>
      </c>
    </row>
    <row r="259" spans="1:21" x14ac:dyDescent="0.2">
      <c r="A259" s="6">
        <v>258</v>
      </c>
      <c r="B259" s="1">
        <v>0</v>
      </c>
      <c r="C259" s="1" t="s">
        <v>31</v>
      </c>
      <c r="D259" s="1">
        <v>3.51</v>
      </c>
      <c r="E259" s="1">
        <v>16</v>
      </c>
      <c r="F259" s="1">
        <v>0.21</v>
      </c>
      <c r="K259" s="1">
        <v>0</v>
      </c>
      <c r="L259" s="1">
        <f t="shared" si="30"/>
        <v>3</v>
      </c>
      <c r="M259" s="1">
        <v>3.51</v>
      </c>
      <c r="N259" s="1">
        <v>16</v>
      </c>
      <c r="O259" s="1">
        <v>0.21</v>
      </c>
      <c r="P259" s="44">
        <f t="shared" ref="P259:P322" si="31">$X$2+$X$3*L259+$X$4*M259+$X$5*N259+$X$6*O259</f>
        <v>-0.58978070759716161</v>
      </c>
      <c r="Q259" s="44">
        <f t="shared" ref="Q259:Q322" si="32">EXP(P259)</f>
        <v>0.55444885782627584</v>
      </c>
      <c r="R259" s="45">
        <f t="shared" ref="R259:R322" si="33">Q259/(1+Q259)</f>
        <v>0.35668517174737485</v>
      </c>
      <c r="S259" s="43">
        <f t="shared" ref="S259:S322" si="34">1-R259</f>
        <v>0.64331482825262509</v>
      </c>
      <c r="T259" s="43">
        <f t="shared" ref="T259:T322" si="35">IF(K259=1,R259,S259)</f>
        <v>0.64331482825262509</v>
      </c>
      <c r="U259" s="44">
        <f t="shared" ref="U259:U322" si="36">LN(T259)</f>
        <v>-0.44112105053917594</v>
      </c>
    </row>
    <row r="260" spans="1:21" x14ac:dyDescent="0.2">
      <c r="A260" s="6">
        <v>259</v>
      </c>
      <c r="B260" s="1">
        <v>1</v>
      </c>
      <c r="C260" s="1" t="s">
        <v>31</v>
      </c>
      <c r="D260" s="1">
        <v>3.55</v>
      </c>
      <c r="E260" s="1">
        <v>45</v>
      </c>
      <c r="F260" s="1">
        <v>0.08</v>
      </c>
      <c r="K260" s="1">
        <v>1</v>
      </c>
      <c r="L260" s="1">
        <f t="shared" si="30"/>
        <v>3</v>
      </c>
      <c r="M260" s="1">
        <v>3.55</v>
      </c>
      <c r="N260" s="1">
        <v>45</v>
      </c>
      <c r="O260" s="1">
        <v>0.08</v>
      </c>
      <c r="P260" s="44">
        <f t="shared" si="31"/>
        <v>2.6340116860552194</v>
      </c>
      <c r="Q260" s="44">
        <f t="shared" si="32"/>
        <v>13.929538900442266</v>
      </c>
      <c r="R260" s="45">
        <f t="shared" si="33"/>
        <v>0.93301869490621869</v>
      </c>
      <c r="S260" s="43">
        <f t="shared" si="34"/>
        <v>6.6981305093781307E-2</v>
      </c>
      <c r="T260" s="43">
        <f t="shared" si="35"/>
        <v>0.93301869490621869</v>
      </c>
      <c r="U260" s="44">
        <f t="shared" si="36"/>
        <v>-6.9330040922657737E-2</v>
      </c>
    </row>
    <row r="261" spans="1:21" x14ac:dyDescent="0.2">
      <c r="A261" s="6">
        <v>260</v>
      </c>
      <c r="B261" s="1">
        <v>1</v>
      </c>
      <c r="C261" s="1" t="s">
        <v>15</v>
      </c>
      <c r="D261" s="1">
        <v>7.02</v>
      </c>
      <c r="E261" s="1">
        <v>44</v>
      </c>
      <c r="F261" s="1">
        <v>0.16</v>
      </c>
      <c r="K261" s="1">
        <v>1</v>
      </c>
      <c r="L261" s="1">
        <f t="shared" si="30"/>
        <v>1</v>
      </c>
      <c r="M261" s="1">
        <v>7.02</v>
      </c>
      <c r="N261" s="1">
        <v>44</v>
      </c>
      <c r="O261" s="1">
        <v>0.16</v>
      </c>
      <c r="P261" s="44">
        <f t="shared" si="31"/>
        <v>3.6347663354175146</v>
      </c>
      <c r="Q261" s="44">
        <f t="shared" si="32"/>
        <v>37.892997611133154</v>
      </c>
      <c r="R261" s="45">
        <f t="shared" si="33"/>
        <v>0.97428843078647787</v>
      </c>
      <c r="S261" s="43">
        <f t="shared" si="34"/>
        <v>2.5711569213522134E-2</v>
      </c>
      <c r="T261" s="43">
        <f t="shared" si="35"/>
        <v>0.97428843078647787</v>
      </c>
      <c r="U261" s="44">
        <f t="shared" si="36"/>
        <v>-2.6047889006564916E-2</v>
      </c>
    </row>
    <row r="262" spans="1:21" x14ac:dyDescent="0.2">
      <c r="A262" s="6">
        <v>261</v>
      </c>
      <c r="B262" s="1">
        <v>0</v>
      </c>
      <c r="C262" s="1" t="s">
        <v>15</v>
      </c>
      <c r="D262" s="1">
        <v>15.17</v>
      </c>
      <c r="E262" s="1">
        <v>28</v>
      </c>
      <c r="F262" s="1">
        <v>0.52</v>
      </c>
      <c r="K262" s="1">
        <v>0</v>
      </c>
      <c r="L262" s="1">
        <f t="shared" si="30"/>
        <v>1</v>
      </c>
      <c r="M262" s="1">
        <v>15.17</v>
      </c>
      <c r="N262" s="1">
        <v>28</v>
      </c>
      <c r="O262" s="1">
        <v>0.52</v>
      </c>
      <c r="P262" s="44">
        <f t="shared" si="31"/>
        <v>-0.65981148796840672</v>
      </c>
      <c r="Q262" s="44">
        <f t="shared" si="32"/>
        <v>0.51694877637099068</v>
      </c>
      <c r="R262" s="45">
        <f t="shared" si="33"/>
        <v>0.34078195943286332</v>
      </c>
      <c r="S262" s="43">
        <f t="shared" si="34"/>
        <v>0.65921804056713662</v>
      </c>
      <c r="T262" s="43">
        <f t="shared" si="35"/>
        <v>0.65921804056713662</v>
      </c>
      <c r="U262" s="44">
        <f t="shared" si="36"/>
        <v>-0.41670093339615949</v>
      </c>
    </row>
    <row r="263" spans="1:21" x14ac:dyDescent="0.2">
      <c r="A263" s="6">
        <v>262</v>
      </c>
      <c r="B263" s="1">
        <v>0</v>
      </c>
      <c r="C263" s="1" t="s">
        <v>21</v>
      </c>
      <c r="D263" s="1">
        <v>17.12</v>
      </c>
      <c r="E263" s="1">
        <v>22</v>
      </c>
      <c r="F263" s="1">
        <v>0.74</v>
      </c>
      <c r="K263" s="1">
        <v>0</v>
      </c>
      <c r="L263" s="1">
        <f t="shared" si="30"/>
        <v>2</v>
      </c>
      <c r="M263" s="1">
        <v>17.12</v>
      </c>
      <c r="N263" s="1">
        <v>22</v>
      </c>
      <c r="O263" s="1">
        <v>0.74</v>
      </c>
      <c r="P263" s="44">
        <f t="shared" si="31"/>
        <v>-3.1390655468077004</v>
      </c>
      <c r="Q263" s="44">
        <f t="shared" si="32"/>
        <v>4.332326255385413E-2</v>
      </c>
      <c r="R263" s="45">
        <f t="shared" si="33"/>
        <v>4.152429463501766E-2</v>
      </c>
      <c r="S263" s="43">
        <f t="shared" si="34"/>
        <v>0.95847570536498239</v>
      </c>
      <c r="T263" s="43">
        <f t="shared" si="35"/>
        <v>0.95847570536498239</v>
      </c>
      <c r="U263" s="44">
        <f t="shared" si="36"/>
        <v>-4.2411063333073221E-2</v>
      </c>
    </row>
    <row r="264" spans="1:21" x14ac:dyDescent="0.2">
      <c r="A264" s="6">
        <v>263</v>
      </c>
      <c r="B264" s="1">
        <v>1</v>
      </c>
      <c r="C264" s="1" t="s">
        <v>15</v>
      </c>
      <c r="D264" s="1">
        <v>12.93</v>
      </c>
      <c r="E264" s="1">
        <v>55</v>
      </c>
      <c r="F264" s="1">
        <v>0.23</v>
      </c>
      <c r="K264" s="1">
        <v>1</v>
      </c>
      <c r="L264" s="1">
        <f t="shared" si="30"/>
        <v>1</v>
      </c>
      <c r="M264" s="1">
        <v>12.93</v>
      </c>
      <c r="N264" s="1">
        <v>55</v>
      </c>
      <c r="O264" s="1">
        <v>0.23</v>
      </c>
      <c r="P264" s="44">
        <f t="shared" si="31"/>
        <v>3.1476741370076122</v>
      </c>
      <c r="Q264" s="44">
        <f t="shared" si="32"/>
        <v>23.281851162876894</v>
      </c>
      <c r="R264" s="45">
        <f t="shared" si="33"/>
        <v>0.95881697843824853</v>
      </c>
      <c r="S264" s="43">
        <f t="shared" si="34"/>
        <v>4.1183021561751465E-2</v>
      </c>
      <c r="T264" s="43">
        <f t="shared" si="35"/>
        <v>0.95881697843824853</v>
      </c>
      <c r="U264" s="44">
        <f t="shared" si="36"/>
        <v>-4.2055068570506893E-2</v>
      </c>
    </row>
    <row r="265" spans="1:21" x14ac:dyDescent="0.2">
      <c r="A265" s="6">
        <v>264</v>
      </c>
      <c r="B265" s="1">
        <v>1</v>
      </c>
      <c r="C265" s="1" t="s">
        <v>21</v>
      </c>
      <c r="D265" s="1">
        <v>7.88</v>
      </c>
      <c r="E265" s="1">
        <v>43</v>
      </c>
      <c r="F265" s="1">
        <v>0.18</v>
      </c>
      <c r="K265" s="1">
        <v>1</v>
      </c>
      <c r="L265" s="1">
        <f t="shared" si="30"/>
        <v>2</v>
      </c>
      <c r="M265" s="1">
        <v>7.88</v>
      </c>
      <c r="N265" s="1">
        <v>43</v>
      </c>
      <c r="O265" s="1">
        <v>0.18</v>
      </c>
      <c r="P265" s="44">
        <f t="shared" si="31"/>
        <v>2.2134680510111733</v>
      </c>
      <c r="Q265" s="44">
        <f t="shared" si="32"/>
        <v>9.1473850450040946</v>
      </c>
      <c r="R265" s="45">
        <f t="shared" si="33"/>
        <v>0.90145244360345489</v>
      </c>
      <c r="S265" s="43">
        <f t="shared" si="34"/>
        <v>9.8547556396545111E-2</v>
      </c>
      <c r="T265" s="43">
        <f t="shared" si="35"/>
        <v>0.90145244360345489</v>
      </c>
      <c r="U265" s="44">
        <f t="shared" si="36"/>
        <v>-0.10374799024996764</v>
      </c>
    </row>
    <row r="266" spans="1:21" x14ac:dyDescent="0.2">
      <c r="A266" s="6">
        <v>265</v>
      </c>
      <c r="B266" s="1">
        <v>1</v>
      </c>
      <c r="C266" s="1" t="s">
        <v>15</v>
      </c>
      <c r="D266" s="1">
        <v>5.55</v>
      </c>
      <c r="E266" s="1">
        <v>47</v>
      </c>
      <c r="F266" s="1">
        <v>0.12</v>
      </c>
      <c r="K266" s="1">
        <v>1</v>
      </c>
      <c r="L266" s="1">
        <f t="shared" si="30"/>
        <v>1</v>
      </c>
      <c r="M266" s="1">
        <v>5.55</v>
      </c>
      <c r="N266" s="1">
        <v>47</v>
      </c>
      <c r="O266" s="1">
        <v>0.12</v>
      </c>
      <c r="P266" s="44">
        <f t="shared" si="31"/>
        <v>4.3919761644308704</v>
      </c>
      <c r="Q266" s="44">
        <f t="shared" si="32"/>
        <v>80.799935271454643</v>
      </c>
      <c r="R266" s="45">
        <f t="shared" si="33"/>
        <v>0.98777505145106193</v>
      </c>
      <c r="S266" s="43">
        <f t="shared" si="34"/>
        <v>1.2224948548938075E-2</v>
      </c>
      <c r="T266" s="43">
        <f t="shared" si="35"/>
        <v>0.98777505145106193</v>
      </c>
      <c r="U266" s="44">
        <f t="shared" si="36"/>
        <v>-1.230028787500735E-2</v>
      </c>
    </row>
    <row r="267" spans="1:21" x14ac:dyDescent="0.2">
      <c r="A267" s="6">
        <v>266</v>
      </c>
      <c r="B267" s="1">
        <v>1</v>
      </c>
      <c r="C267" s="1" t="s">
        <v>15</v>
      </c>
      <c r="D267" s="1">
        <v>4.6100000000000003</v>
      </c>
      <c r="E267" s="1">
        <v>8</v>
      </c>
      <c r="F267" s="1">
        <v>0.51</v>
      </c>
      <c r="K267" s="1">
        <v>1</v>
      </c>
      <c r="L267" s="1">
        <f t="shared" si="30"/>
        <v>1</v>
      </c>
      <c r="M267" s="1">
        <v>4.6100000000000003</v>
      </c>
      <c r="N267" s="1">
        <v>8</v>
      </c>
      <c r="O267" s="1">
        <v>0.51</v>
      </c>
      <c r="P267" s="44">
        <f t="shared" si="31"/>
        <v>3.7625999240043062E-2</v>
      </c>
      <c r="Q267" s="44">
        <f t="shared" si="32"/>
        <v>1.0383428192460344</v>
      </c>
      <c r="R267" s="45">
        <f t="shared" si="33"/>
        <v>0.50940539022288134</v>
      </c>
      <c r="S267" s="43">
        <f t="shared" si="34"/>
        <v>0.49059460977711866</v>
      </c>
      <c r="T267" s="43">
        <f t="shared" si="35"/>
        <v>0.50940539022288134</v>
      </c>
      <c r="U267" s="44">
        <f t="shared" si="36"/>
        <v>-0.67451113497945181</v>
      </c>
    </row>
    <row r="268" spans="1:21" x14ac:dyDescent="0.2">
      <c r="A268" s="6">
        <v>267</v>
      </c>
      <c r="B268" s="1">
        <v>0</v>
      </c>
      <c r="C268" s="1" t="s">
        <v>15</v>
      </c>
      <c r="D268" s="1">
        <v>19.739999999999998</v>
      </c>
      <c r="E268" s="1">
        <v>20</v>
      </c>
      <c r="F268" s="1">
        <v>0.94</v>
      </c>
      <c r="K268" s="1">
        <v>0</v>
      </c>
      <c r="L268" s="1">
        <f t="shared" si="30"/>
        <v>1</v>
      </c>
      <c r="M268" s="1">
        <v>19.739999999999998</v>
      </c>
      <c r="N268" s="1">
        <v>20</v>
      </c>
      <c r="O268" s="1">
        <v>0.94</v>
      </c>
      <c r="P268" s="44">
        <f t="shared" si="31"/>
        <v>-3.2229488159588113</v>
      </c>
      <c r="Q268" s="44">
        <f t="shared" si="32"/>
        <v>3.9837411691509735E-2</v>
      </c>
      <c r="R268" s="45">
        <f t="shared" si="33"/>
        <v>3.831119292650375E-2</v>
      </c>
      <c r="S268" s="43">
        <f t="shared" si="34"/>
        <v>0.96168880707349624</v>
      </c>
      <c r="T268" s="43">
        <f t="shared" si="35"/>
        <v>0.96168880707349624</v>
      </c>
      <c r="U268" s="44">
        <f t="shared" si="36"/>
        <v>-3.906436601969529E-2</v>
      </c>
    </row>
    <row r="269" spans="1:21" x14ac:dyDescent="0.2">
      <c r="A269" s="6">
        <v>268</v>
      </c>
      <c r="B269" s="1">
        <v>0</v>
      </c>
      <c r="C269" s="1" t="s">
        <v>31</v>
      </c>
      <c r="D269" s="1">
        <v>19.670000000000002</v>
      </c>
      <c r="E269" s="1">
        <v>54</v>
      </c>
      <c r="F269" s="1">
        <v>0.36</v>
      </c>
      <c r="K269" s="1">
        <v>0</v>
      </c>
      <c r="L269" s="1">
        <f t="shared" si="30"/>
        <v>3</v>
      </c>
      <c r="M269" s="1">
        <v>19.670000000000002</v>
      </c>
      <c r="N269" s="1">
        <v>54</v>
      </c>
      <c r="O269" s="1">
        <v>0.36</v>
      </c>
      <c r="P269" s="44">
        <f t="shared" si="31"/>
        <v>-1.0311088112208033</v>
      </c>
      <c r="Q269" s="44">
        <f t="shared" si="32"/>
        <v>0.35661132662757505</v>
      </c>
      <c r="R269" s="45">
        <f t="shared" si="33"/>
        <v>0.2628691944612328</v>
      </c>
      <c r="S269" s="43">
        <f t="shared" si="34"/>
        <v>0.7371308055387672</v>
      </c>
      <c r="T269" s="43">
        <f t="shared" si="35"/>
        <v>0.7371308055387672</v>
      </c>
      <c r="U269" s="44">
        <f t="shared" si="36"/>
        <v>-0.30498991877080533</v>
      </c>
    </row>
    <row r="270" spans="1:21" x14ac:dyDescent="0.2">
      <c r="A270" s="6">
        <v>269</v>
      </c>
      <c r="B270" s="1">
        <v>1</v>
      </c>
      <c r="C270" s="1" t="s">
        <v>31</v>
      </c>
      <c r="D270" s="1">
        <v>0.3</v>
      </c>
      <c r="E270" s="1">
        <v>12</v>
      </c>
      <c r="F270" s="1">
        <v>0.02</v>
      </c>
      <c r="K270" s="1">
        <v>1</v>
      </c>
      <c r="L270" s="1">
        <f t="shared" si="30"/>
        <v>3</v>
      </c>
      <c r="M270" s="1">
        <v>0.3</v>
      </c>
      <c r="N270" s="1">
        <v>12</v>
      </c>
      <c r="O270" s="1">
        <v>0.02</v>
      </c>
      <c r="P270" s="44">
        <f t="shared" si="31"/>
        <v>6.4458324854033633E-2</v>
      </c>
      <c r="Q270" s="44">
        <f t="shared" si="32"/>
        <v>1.0665811273942383</v>
      </c>
      <c r="R270" s="45">
        <f t="shared" si="33"/>
        <v>0.51610900402400139</v>
      </c>
      <c r="S270" s="43">
        <f t="shared" si="34"/>
        <v>0.48389099597599861</v>
      </c>
      <c r="T270" s="43">
        <f t="shared" si="35"/>
        <v>0.51610900402400139</v>
      </c>
      <c r="U270" s="44">
        <f t="shared" si="36"/>
        <v>-0.66143728770178434</v>
      </c>
    </row>
    <row r="271" spans="1:21" x14ac:dyDescent="0.2">
      <c r="A271" s="6">
        <v>270</v>
      </c>
      <c r="B271" s="1">
        <v>1</v>
      </c>
      <c r="C271" s="1" t="s">
        <v>15</v>
      </c>
      <c r="D271" s="1">
        <v>7.73</v>
      </c>
      <c r="E271" s="1">
        <v>31</v>
      </c>
      <c r="F271" s="1">
        <v>0.24</v>
      </c>
      <c r="K271" s="1">
        <v>1</v>
      </c>
      <c r="L271" s="1">
        <f t="shared" si="30"/>
        <v>1</v>
      </c>
      <c r="M271" s="1">
        <v>7.73</v>
      </c>
      <c r="N271" s="1">
        <v>31</v>
      </c>
      <c r="O271" s="1">
        <v>0.24</v>
      </c>
      <c r="P271" s="44">
        <f t="shared" si="31"/>
        <v>1.9701911554858293</v>
      </c>
      <c r="Q271" s="44">
        <f t="shared" si="32"/>
        <v>7.1720473335125812</v>
      </c>
      <c r="R271" s="45">
        <f t="shared" si="33"/>
        <v>0.87763164367647262</v>
      </c>
      <c r="S271" s="43">
        <f t="shared" si="34"/>
        <v>0.12236835632352738</v>
      </c>
      <c r="T271" s="43">
        <f t="shared" si="35"/>
        <v>0.87763164367647262</v>
      </c>
      <c r="U271" s="44">
        <f t="shared" si="36"/>
        <v>-0.13052831361045414</v>
      </c>
    </row>
    <row r="272" spans="1:21" x14ac:dyDescent="0.2">
      <c r="A272" s="6">
        <v>271</v>
      </c>
      <c r="B272" s="1">
        <v>1</v>
      </c>
      <c r="C272" s="1" t="s">
        <v>15</v>
      </c>
      <c r="D272" s="1">
        <v>1.03</v>
      </c>
      <c r="E272" s="1">
        <v>3</v>
      </c>
      <c r="F272" s="1">
        <v>0.26</v>
      </c>
      <c r="K272" s="1">
        <v>1</v>
      </c>
      <c r="L272" s="1">
        <f t="shared" si="30"/>
        <v>1</v>
      </c>
      <c r="M272" s="1">
        <v>1.03</v>
      </c>
      <c r="N272" s="1">
        <v>3</v>
      </c>
      <c r="O272" s="1">
        <v>0.26</v>
      </c>
      <c r="P272" s="44">
        <f t="shared" si="31"/>
        <v>0.75513099528315031</v>
      </c>
      <c r="Q272" s="44">
        <f t="shared" si="32"/>
        <v>2.1278902486846869</v>
      </c>
      <c r="R272" s="45">
        <f t="shared" si="33"/>
        <v>0.68029568798952866</v>
      </c>
      <c r="S272" s="43">
        <f t="shared" si="34"/>
        <v>0.31970431201047134</v>
      </c>
      <c r="T272" s="43">
        <f t="shared" si="35"/>
        <v>0.68029568798952866</v>
      </c>
      <c r="U272" s="44">
        <f t="shared" si="36"/>
        <v>-0.38522774004672833</v>
      </c>
    </row>
    <row r="273" spans="1:21" x14ac:dyDescent="0.2">
      <c r="A273" s="6">
        <v>272</v>
      </c>
      <c r="B273" s="1">
        <v>0</v>
      </c>
      <c r="C273" s="1" t="s">
        <v>21</v>
      </c>
      <c r="D273" s="1">
        <v>9.93</v>
      </c>
      <c r="E273" s="1">
        <v>51</v>
      </c>
      <c r="F273" s="1">
        <v>0.19</v>
      </c>
      <c r="K273" s="1">
        <v>0</v>
      </c>
      <c r="L273" s="1">
        <f t="shared" si="30"/>
        <v>2</v>
      </c>
      <c r="M273" s="1">
        <v>9.93</v>
      </c>
      <c r="N273" s="1">
        <v>51</v>
      </c>
      <c r="O273" s="1">
        <v>0.19</v>
      </c>
      <c r="P273" s="44">
        <f t="shared" si="31"/>
        <v>2.5059099614264495</v>
      </c>
      <c r="Q273" s="44">
        <f t="shared" si="32"/>
        <v>12.254705202736078</v>
      </c>
      <c r="R273" s="45">
        <f t="shared" si="33"/>
        <v>0.92455509310055595</v>
      </c>
      <c r="S273" s="43">
        <f t="shared" si="34"/>
        <v>7.5444906899444053E-2</v>
      </c>
      <c r="T273" s="43">
        <f t="shared" si="35"/>
        <v>7.5444906899444053E-2</v>
      </c>
      <c r="U273" s="44">
        <f t="shared" si="36"/>
        <v>-2.5843525990361842</v>
      </c>
    </row>
    <row r="274" spans="1:21" x14ac:dyDescent="0.2">
      <c r="A274" s="6">
        <v>273</v>
      </c>
      <c r="B274" s="1">
        <v>1</v>
      </c>
      <c r="C274" s="1" t="s">
        <v>21</v>
      </c>
      <c r="D274" s="1">
        <v>2.56</v>
      </c>
      <c r="E274" s="1">
        <v>53</v>
      </c>
      <c r="F274" s="1">
        <v>0.05</v>
      </c>
      <c r="K274" s="1">
        <v>1</v>
      </c>
      <c r="L274" s="1">
        <f t="shared" si="30"/>
        <v>2</v>
      </c>
      <c r="M274" s="1">
        <v>2.56</v>
      </c>
      <c r="N274" s="1">
        <v>53</v>
      </c>
      <c r="O274" s="1">
        <v>0.05</v>
      </c>
      <c r="P274" s="44">
        <f t="shared" si="31"/>
        <v>4.8453202359966099</v>
      </c>
      <c r="Q274" s="44">
        <f t="shared" si="32"/>
        <v>127.14399155790458</v>
      </c>
      <c r="R274" s="45">
        <f t="shared" si="33"/>
        <v>0.99219627867180848</v>
      </c>
      <c r="S274" s="43">
        <f t="shared" si="34"/>
        <v>7.8037213281915152E-3</v>
      </c>
      <c r="T274" s="43">
        <f t="shared" si="35"/>
        <v>0.99219627867180848</v>
      </c>
      <c r="U274" s="44">
        <f t="shared" si="36"/>
        <v>-7.834329704958851E-3</v>
      </c>
    </row>
    <row r="275" spans="1:21" x14ac:dyDescent="0.2">
      <c r="A275" s="6">
        <v>274</v>
      </c>
      <c r="B275" s="1">
        <v>1</v>
      </c>
      <c r="C275" s="1" t="s">
        <v>21</v>
      </c>
      <c r="D275" s="1">
        <v>2.2799999999999998</v>
      </c>
      <c r="E275" s="1">
        <v>38</v>
      </c>
      <c r="F275" s="1">
        <v>0.06</v>
      </c>
      <c r="K275" s="1">
        <v>1</v>
      </c>
      <c r="L275" s="1">
        <f t="shared" si="30"/>
        <v>2</v>
      </c>
      <c r="M275" s="1">
        <v>2.2799999999999998</v>
      </c>
      <c r="N275" s="1">
        <v>38</v>
      </c>
      <c r="O275" s="1">
        <v>0.06</v>
      </c>
      <c r="P275" s="44">
        <f t="shared" si="31"/>
        <v>3.3146114838432932</v>
      </c>
      <c r="Q275" s="44">
        <f t="shared" si="32"/>
        <v>27.511703166746393</v>
      </c>
      <c r="R275" s="45">
        <f t="shared" si="33"/>
        <v>0.96492668311844965</v>
      </c>
      <c r="S275" s="43">
        <f t="shared" si="34"/>
        <v>3.5073316881550354E-2</v>
      </c>
      <c r="T275" s="43">
        <f t="shared" si="35"/>
        <v>0.96492668311844965</v>
      </c>
      <c r="U275" s="44">
        <f t="shared" si="36"/>
        <v>-3.5703156572534242E-2</v>
      </c>
    </row>
    <row r="276" spans="1:21" x14ac:dyDescent="0.2">
      <c r="A276" s="6">
        <v>275</v>
      </c>
      <c r="B276" s="1">
        <v>1</v>
      </c>
      <c r="C276" s="1" t="s">
        <v>21</v>
      </c>
      <c r="D276" s="1">
        <v>1.17</v>
      </c>
      <c r="E276" s="1">
        <v>51</v>
      </c>
      <c r="F276" s="1">
        <v>0.02</v>
      </c>
      <c r="K276" s="1">
        <v>1</v>
      </c>
      <c r="L276" s="1">
        <f t="shared" si="30"/>
        <v>2</v>
      </c>
      <c r="M276" s="1">
        <v>1.17</v>
      </c>
      <c r="N276" s="1">
        <v>51</v>
      </c>
      <c r="O276" s="1">
        <v>0.02</v>
      </c>
      <c r="P276" s="44">
        <f t="shared" si="31"/>
        <v>5.0382759774248029</v>
      </c>
      <c r="Q276" s="44">
        <f t="shared" si="32"/>
        <v>154.20393466297628</v>
      </c>
      <c r="R276" s="45">
        <f t="shared" si="33"/>
        <v>0.99355686437865454</v>
      </c>
      <c r="S276" s="43">
        <f t="shared" si="34"/>
        <v>6.4431356213454638E-3</v>
      </c>
      <c r="T276" s="43">
        <f t="shared" si="35"/>
        <v>0.99355686437865454</v>
      </c>
      <c r="U276" s="44">
        <f t="shared" si="36"/>
        <v>-6.4639822128522957E-3</v>
      </c>
    </row>
    <row r="277" spans="1:21" x14ac:dyDescent="0.2">
      <c r="A277" s="6">
        <v>276</v>
      </c>
      <c r="B277" s="1">
        <v>0</v>
      </c>
      <c r="C277" s="1" t="s">
        <v>31</v>
      </c>
      <c r="D277" s="1">
        <v>21.84</v>
      </c>
      <c r="E277" s="1">
        <v>1</v>
      </c>
      <c r="F277" s="1">
        <v>10.92</v>
      </c>
      <c r="K277" s="1">
        <v>0</v>
      </c>
      <c r="L277" s="1">
        <f t="shared" si="30"/>
        <v>3</v>
      </c>
      <c r="M277" s="1">
        <v>21.84</v>
      </c>
      <c r="N277" s="1">
        <v>1</v>
      </c>
      <c r="O277" s="1">
        <v>10.92</v>
      </c>
      <c r="P277" s="44">
        <f t="shared" si="31"/>
        <v>-19.739995017472072</v>
      </c>
      <c r="Q277" s="44">
        <f t="shared" si="32"/>
        <v>2.6731854653687641E-9</v>
      </c>
      <c r="R277" s="45">
        <f t="shared" si="33"/>
        <v>2.6731854582228434E-9</v>
      </c>
      <c r="S277" s="43">
        <f t="shared" si="34"/>
        <v>0.99999999732681455</v>
      </c>
      <c r="T277" s="43">
        <f t="shared" si="35"/>
        <v>0.99999999732681455</v>
      </c>
      <c r="U277" s="44">
        <f t="shared" si="36"/>
        <v>-2.6731854543474005E-9</v>
      </c>
    </row>
    <row r="278" spans="1:21" x14ac:dyDescent="0.2">
      <c r="A278" s="6">
        <v>277</v>
      </c>
      <c r="B278" s="1">
        <v>1</v>
      </c>
      <c r="C278" s="1" t="s">
        <v>31</v>
      </c>
      <c r="D278" s="1">
        <v>10.53</v>
      </c>
      <c r="E278" s="1">
        <v>33</v>
      </c>
      <c r="F278" s="1">
        <v>0.31</v>
      </c>
      <c r="K278" s="1">
        <v>1</v>
      </c>
      <c r="L278" s="1">
        <f t="shared" si="30"/>
        <v>3</v>
      </c>
      <c r="M278" s="1">
        <v>10.53</v>
      </c>
      <c r="N278" s="1">
        <v>33</v>
      </c>
      <c r="O278" s="1">
        <v>0.31</v>
      </c>
      <c r="P278" s="44">
        <f t="shared" si="31"/>
        <v>-0.77041674967871376</v>
      </c>
      <c r="Q278" s="44">
        <f t="shared" si="32"/>
        <v>0.46282014796630716</v>
      </c>
      <c r="R278" s="45">
        <f t="shared" si="33"/>
        <v>0.31638896183494952</v>
      </c>
      <c r="S278" s="43">
        <f t="shared" si="34"/>
        <v>0.68361103816505042</v>
      </c>
      <c r="T278" s="43">
        <f t="shared" si="35"/>
        <v>0.31638896183494952</v>
      </c>
      <c r="U278" s="44">
        <f t="shared" si="36"/>
        <v>-1.1507829304388209</v>
      </c>
    </row>
    <row r="279" spans="1:21" x14ac:dyDescent="0.2">
      <c r="A279" s="6">
        <v>278</v>
      </c>
      <c r="B279" s="1">
        <v>0</v>
      </c>
      <c r="C279" s="1" t="s">
        <v>21</v>
      </c>
      <c r="D279" s="1">
        <v>8.43</v>
      </c>
      <c r="E279" s="1">
        <v>45</v>
      </c>
      <c r="F279" s="1">
        <v>0.18</v>
      </c>
      <c r="K279" s="1">
        <v>0</v>
      </c>
      <c r="L279" s="1">
        <f t="shared" si="30"/>
        <v>2</v>
      </c>
      <c r="M279" s="1">
        <v>8.43</v>
      </c>
      <c r="N279" s="1">
        <v>45</v>
      </c>
      <c r="O279" s="1">
        <v>0.18</v>
      </c>
      <c r="P279" s="44">
        <f t="shared" si="31"/>
        <v>2.2795590894384916</v>
      </c>
      <c r="Q279" s="44">
        <f t="shared" si="32"/>
        <v>9.7723707180439163</v>
      </c>
      <c r="R279" s="45">
        <f t="shared" si="33"/>
        <v>0.90716992329970769</v>
      </c>
      <c r="S279" s="43">
        <f t="shared" si="34"/>
        <v>9.2830076700292308E-2</v>
      </c>
      <c r="T279" s="43">
        <f t="shared" si="35"/>
        <v>9.2830076700292308E-2</v>
      </c>
      <c r="U279" s="44">
        <f t="shared" si="36"/>
        <v>-2.3769845893259718</v>
      </c>
    </row>
    <row r="280" spans="1:21" x14ac:dyDescent="0.2">
      <c r="A280" s="6">
        <v>279</v>
      </c>
      <c r="B280" s="1">
        <v>0</v>
      </c>
      <c r="C280" s="1" t="s">
        <v>31</v>
      </c>
      <c r="D280" s="1">
        <v>23.55</v>
      </c>
      <c r="E280" s="1">
        <v>13</v>
      </c>
      <c r="F280" s="1">
        <v>1.68</v>
      </c>
      <c r="K280" s="1">
        <v>0</v>
      </c>
      <c r="L280" s="1">
        <f t="shared" si="30"/>
        <v>3</v>
      </c>
      <c r="M280" s="1">
        <v>23.55</v>
      </c>
      <c r="N280" s="1">
        <v>13</v>
      </c>
      <c r="O280" s="1">
        <v>1.68</v>
      </c>
      <c r="P280" s="44">
        <f t="shared" si="31"/>
        <v>-7.9815361338073219</v>
      </c>
      <c r="Q280" s="44">
        <f t="shared" si="32"/>
        <v>3.417141005536287E-4</v>
      </c>
      <c r="R280" s="45">
        <f t="shared" si="33"/>
        <v>3.4159737191493327E-4</v>
      </c>
      <c r="S280" s="43">
        <f t="shared" si="34"/>
        <v>0.99965840262808503</v>
      </c>
      <c r="T280" s="43">
        <f t="shared" si="35"/>
        <v>0.99965840262808503</v>
      </c>
      <c r="U280" s="44">
        <f t="shared" si="36"/>
        <v>-3.416557295874831E-4</v>
      </c>
    </row>
    <row r="281" spans="1:21" x14ac:dyDescent="0.2">
      <c r="A281" s="6">
        <v>280</v>
      </c>
      <c r="B281" s="1">
        <v>0</v>
      </c>
      <c r="C281" s="1" t="s">
        <v>21</v>
      </c>
      <c r="D281" s="1">
        <v>41.63</v>
      </c>
      <c r="E281" s="1">
        <v>46</v>
      </c>
      <c r="F281" s="1">
        <v>0.89</v>
      </c>
      <c r="K281" s="1">
        <v>0</v>
      </c>
      <c r="L281" s="1">
        <f t="shared" si="30"/>
        <v>2</v>
      </c>
      <c r="M281" s="1">
        <v>41.63</v>
      </c>
      <c r="N281" s="1">
        <v>46</v>
      </c>
      <c r="O281" s="1">
        <v>0.89</v>
      </c>
      <c r="P281" s="44">
        <f t="shared" si="31"/>
        <v>-7.2895554230481245</v>
      </c>
      <c r="Q281" s="44">
        <f t="shared" si="32"/>
        <v>6.826314675228587E-4</v>
      </c>
      <c r="R281" s="45">
        <f t="shared" si="33"/>
        <v>6.8216579968192797E-4</v>
      </c>
      <c r="S281" s="43">
        <f t="shared" si="34"/>
        <v>0.99931783420031806</v>
      </c>
      <c r="T281" s="43">
        <f t="shared" si="35"/>
        <v>0.99931783420031806</v>
      </c>
      <c r="U281" s="44">
        <f t="shared" si="36"/>
        <v>-6.8239858064056478E-4</v>
      </c>
    </row>
    <row r="282" spans="1:21" x14ac:dyDescent="0.2">
      <c r="A282" s="6">
        <v>281</v>
      </c>
      <c r="B282" s="1">
        <v>0</v>
      </c>
      <c r="C282" s="1" t="s">
        <v>31</v>
      </c>
      <c r="D282" s="1">
        <v>1.1100000000000001</v>
      </c>
      <c r="E282" s="1">
        <v>13</v>
      </c>
      <c r="F282" s="1">
        <v>0.08</v>
      </c>
      <c r="K282" s="1">
        <v>0</v>
      </c>
      <c r="L282" s="1">
        <f t="shared" si="30"/>
        <v>3</v>
      </c>
      <c r="M282" s="1">
        <v>1.1100000000000001</v>
      </c>
      <c r="N282" s="1">
        <v>13</v>
      </c>
      <c r="O282" s="1">
        <v>0.08</v>
      </c>
      <c r="P282" s="44">
        <f t="shared" si="31"/>
        <v>-0.11589540772109561</v>
      </c>
      <c r="Q282" s="44">
        <f t="shared" si="32"/>
        <v>0.8905683650012518</v>
      </c>
      <c r="R282" s="45">
        <f t="shared" si="33"/>
        <v>0.47105853535249548</v>
      </c>
      <c r="S282" s="43">
        <f t="shared" si="34"/>
        <v>0.52894146464750458</v>
      </c>
      <c r="T282" s="43">
        <f t="shared" si="35"/>
        <v>0.52894146464750458</v>
      </c>
      <c r="U282" s="44">
        <f t="shared" si="36"/>
        <v>-0.6368775060865709</v>
      </c>
    </row>
    <row r="283" spans="1:21" x14ac:dyDescent="0.2">
      <c r="A283" s="6">
        <v>282</v>
      </c>
      <c r="B283" s="1">
        <v>1</v>
      </c>
      <c r="C283" s="1" t="s">
        <v>31</v>
      </c>
      <c r="D283" s="1">
        <v>5.41</v>
      </c>
      <c r="E283" s="1">
        <v>35</v>
      </c>
      <c r="F283" s="1">
        <v>0.15</v>
      </c>
      <c r="K283" s="1">
        <v>1</v>
      </c>
      <c r="L283" s="1">
        <f t="shared" si="30"/>
        <v>3</v>
      </c>
      <c r="M283" s="1">
        <v>5.41</v>
      </c>
      <c r="N283" s="1">
        <v>35</v>
      </c>
      <c r="O283" s="1">
        <v>0.15</v>
      </c>
      <c r="P283" s="44">
        <f t="shared" si="31"/>
        <v>0.99392630803109216</v>
      </c>
      <c r="Q283" s="44">
        <f t="shared" si="32"/>
        <v>2.7018218589409346</v>
      </c>
      <c r="R283" s="45">
        <f t="shared" si="33"/>
        <v>0.72986274377716998</v>
      </c>
      <c r="S283" s="43">
        <f t="shared" si="34"/>
        <v>0.27013725622283002</v>
      </c>
      <c r="T283" s="43">
        <f t="shared" si="35"/>
        <v>0.72986274377716998</v>
      </c>
      <c r="U283" s="44">
        <f t="shared" si="36"/>
        <v>-0.31489878474114924</v>
      </c>
    </row>
    <row r="284" spans="1:21" x14ac:dyDescent="0.2">
      <c r="A284" s="6">
        <v>283</v>
      </c>
      <c r="B284" s="1">
        <v>1</v>
      </c>
      <c r="C284" s="1" t="s">
        <v>21</v>
      </c>
      <c r="D284" s="1">
        <v>11.79</v>
      </c>
      <c r="E284" s="1">
        <v>39</v>
      </c>
      <c r="F284" s="1">
        <v>0.28999999999999998</v>
      </c>
      <c r="K284" s="1">
        <v>1</v>
      </c>
      <c r="L284" s="1">
        <f t="shared" si="30"/>
        <v>2</v>
      </c>
      <c r="M284" s="1">
        <v>11.79</v>
      </c>
      <c r="N284" s="1">
        <v>39</v>
      </c>
      <c r="O284" s="1">
        <v>0.28999999999999998</v>
      </c>
      <c r="P284" s="44">
        <f t="shared" si="31"/>
        <v>0.61785824922206767</v>
      </c>
      <c r="Q284" s="44">
        <f t="shared" si="32"/>
        <v>1.8549509417654717</v>
      </c>
      <c r="R284" s="45">
        <f t="shared" si="33"/>
        <v>0.64973128421547921</v>
      </c>
      <c r="S284" s="43">
        <f t="shared" si="34"/>
        <v>0.35026871578452079</v>
      </c>
      <c r="T284" s="43">
        <f t="shared" si="35"/>
        <v>0.64973128421547921</v>
      </c>
      <c r="U284" s="44">
        <f t="shared" si="36"/>
        <v>-0.4311964104687348</v>
      </c>
    </row>
    <row r="285" spans="1:21" x14ac:dyDescent="0.2">
      <c r="A285" s="6">
        <v>284</v>
      </c>
      <c r="B285" s="1">
        <v>1</v>
      </c>
      <c r="C285" s="1" t="s">
        <v>21</v>
      </c>
      <c r="D285" s="1">
        <v>0.39</v>
      </c>
      <c r="E285" s="1">
        <v>32</v>
      </c>
      <c r="F285" s="1">
        <v>0.01</v>
      </c>
      <c r="K285" s="1">
        <v>1</v>
      </c>
      <c r="L285" s="1">
        <f t="shared" si="30"/>
        <v>2</v>
      </c>
      <c r="M285" s="1">
        <v>0.39</v>
      </c>
      <c r="N285" s="1">
        <v>32</v>
      </c>
      <c r="O285" s="1">
        <v>0.01</v>
      </c>
      <c r="P285" s="44">
        <f t="shared" si="31"/>
        <v>3.239397065243558</v>
      </c>
      <c r="Q285" s="44">
        <f t="shared" si="32"/>
        <v>25.518331219257124</v>
      </c>
      <c r="R285" s="45">
        <f t="shared" si="33"/>
        <v>0.96229023645070777</v>
      </c>
      <c r="S285" s="43">
        <f t="shared" si="34"/>
        <v>3.770976354929223E-2</v>
      </c>
      <c r="T285" s="43">
        <f t="shared" si="35"/>
        <v>0.96229023645070777</v>
      </c>
      <c r="U285" s="44">
        <f t="shared" si="36"/>
        <v>-3.8439172726841365E-2</v>
      </c>
    </row>
    <row r="286" spans="1:21" x14ac:dyDescent="0.2">
      <c r="A286" s="6">
        <v>285</v>
      </c>
      <c r="B286" s="1">
        <v>0</v>
      </c>
      <c r="C286" s="1" t="s">
        <v>31</v>
      </c>
      <c r="D286" s="1">
        <v>0.97</v>
      </c>
      <c r="E286" s="1">
        <v>9</v>
      </c>
      <c r="F286" s="1">
        <v>0.1</v>
      </c>
      <c r="K286" s="1">
        <v>0</v>
      </c>
      <c r="L286" s="1">
        <f t="shared" si="30"/>
        <v>3</v>
      </c>
      <c r="M286" s="1">
        <v>0.97</v>
      </c>
      <c r="N286" s="1">
        <v>9</v>
      </c>
      <c r="O286" s="1">
        <v>0.1</v>
      </c>
      <c r="P286" s="44">
        <f t="shared" si="31"/>
        <v>-0.52721876416111824</v>
      </c>
      <c r="Q286" s="44">
        <f t="shared" si="32"/>
        <v>0.59024429753694396</v>
      </c>
      <c r="R286" s="45">
        <f t="shared" si="33"/>
        <v>0.37116580040635649</v>
      </c>
      <c r="S286" s="43">
        <f t="shared" si="34"/>
        <v>0.62883419959364351</v>
      </c>
      <c r="T286" s="43">
        <f t="shared" si="35"/>
        <v>0.62883419959364351</v>
      </c>
      <c r="U286" s="44">
        <f t="shared" si="36"/>
        <v>-0.46388765067941429</v>
      </c>
    </row>
    <row r="287" spans="1:21" x14ac:dyDescent="0.2">
      <c r="A287" s="6">
        <v>286</v>
      </c>
      <c r="B287" s="1">
        <v>1</v>
      </c>
      <c r="C287" s="1" t="s">
        <v>15</v>
      </c>
      <c r="D287" s="1">
        <v>4.16</v>
      </c>
      <c r="E287" s="1">
        <v>25</v>
      </c>
      <c r="F287" s="1">
        <v>0.16</v>
      </c>
      <c r="K287" s="1">
        <v>1</v>
      </c>
      <c r="L287" s="1">
        <f t="shared" si="30"/>
        <v>1</v>
      </c>
      <c r="M287" s="1">
        <v>4.16</v>
      </c>
      <c r="N287" s="1">
        <v>25</v>
      </c>
      <c r="O287" s="1">
        <v>0.16</v>
      </c>
      <c r="P287" s="44">
        <f t="shared" si="31"/>
        <v>2.3775547120732017</v>
      </c>
      <c r="Q287" s="44">
        <f t="shared" si="32"/>
        <v>10.778514042690032</v>
      </c>
      <c r="R287" s="45">
        <f t="shared" si="33"/>
        <v>0.91509964700338253</v>
      </c>
      <c r="S287" s="43">
        <f t="shared" si="34"/>
        <v>8.4900352996617467E-2</v>
      </c>
      <c r="T287" s="43">
        <f t="shared" si="35"/>
        <v>0.91509964700338253</v>
      </c>
      <c r="U287" s="44">
        <f t="shared" si="36"/>
        <v>-8.872231580737383E-2</v>
      </c>
    </row>
    <row r="288" spans="1:21" x14ac:dyDescent="0.2">
      <c r="A288" s="6">
        <v>287</v>
      </c>
      <c r="B288" s="1">
        <v>0</v>
      </c>
      <c r="C288" s="1" t="s">
        <v>31</v>
      </c>
      <c r="D288" s="1">
        <v>13.91</v>
      </c>
      <c r="E288" s="1">
        <v>27</v>
      </c>
      <c r="F288" s="1">
        <v>0.5</v>
      </c>
      <c r="K288" s="1">
        <v>0</v>
      </c>
      <c r="L288" s="1">
        <f t="shared" si="30"/>
        <v>3</v>
      </c>
      <c r="M288" s="1">
        <v>13.91</v>
      </c>
      <c r="N288" s="1">
        <v>27</v>
      </c>
      <c r="O288" s="1">
        <v>0.5</v>
      </c>
      <c r="P288" s="44">
        <f t="shared" si="31"/>
        <v>-2.5321479866096657</v>
      </c>
      <c r="Q288" s="44">
        <f t="shared" si="32"/>
        <v>7.9488097412723918E-2</v>
      </c>
      <c r="R288" s="45">
        <f t="shared" si="33"/>
        <v>7.3634991995963614E-2</v>
      </c>
      <c r="S288" s="43">
        <f t="shared" si="34"/>
        <v>0.92636500800403643</v>
      </c>
      <c r="T288" s="43">
        <f t="shared" si="35"/>
        <v>0.92636500800403643</v>
      </c>
      <c r="U288" s="44">
        <f t="shared" si="36"/>
        <v>-7.6486944893155107E-2</v>
      </c>
    </row>
    <row r="289" spans="1:21" x14ac:dyDescent="0.2">
      <c r="A289" s="6">
        <v>288</v>
      </c>
      <c r="B289" s="1">
        <v>1</v>
      </c>
      <c r="C289" s="1" t="s">
        <v>31</v>
      </c>
      <c r="D289" s="1">
        <v>3.73</v>
      </c>
      <c r="E289" s="1">
        <v>49</v>
      </c>
      <c r="F289" s="1">
        <v>7.0000000000000007E-2</v>
      </c>
      <c r="K289" s="1">
        <v>1</v>
      </c>
      <c r="L289" s="1">
        <f t="shared" si="30"/>
        <v>3</v>
      </c>
      <c r="M289" s="1">
        <v>3.73</v>
      </c>
      <c r="N289" s="1">
        <v>49</v>
      </c>
      <c r="O289" s="1">
        <v>7.0000000000000007E-2</v>
      </c>
      <c r="P289" s="44">
        <f t="shared" si="31"/>
        <v>3.0228521716857659</v>
      </c>
      <c r="Q289" s="44">
        <f t="shared" si="32"/>
        <v>20.549819792569526</v>
      </c>
      <c r="R289" s="45">
        <f t="shared" si="33"/>
        <v>0.95359589965829761</v>
      </c>
      <c r="S289" s="43">
        <f t="shared" si="34"/>
        <v>4.6404100341702392E-2</v>
      </c>
      <c r="T289" s="43">
        <f t="shared" si="35"/>
        <v>0.95359589965829761</v>
      </c>
      <c r="U289" s="44">
        <f t="shared" si="36"/>
        <v>-4.7515282535269286E-2</v>
      </c>
    </row>
    <row r="290" spans="1:21" x14ac:dyDescent="0.2">
      <c r="A290" s="6">
        <v>289</v>
      </c>
      <c r="B290" s="1">
        <v>0</v>
      </c>
      <c r="C290" s="1" t="s">
        <v>21</v>
      </c>
      <c r="D290" s="1">
        <v>10.91</v>
      </c>
      <c r="E290" s="1">
        <v>16</v>
      </c>
      <c r="F290" s="1">
        <v>0.64</v>
      </c>
      <c r="K290" s="1">
        <v>0</v>
      </c>
      <c r="L290" s="1">
        <f t="shared" si="30"/>
        <v>2</v>
      </c>
      <c r="M290" s="1">
        <v>10.91</v>
      </c>
      <c r="N290" s="1">
        <v>16</v>
      </c>
      <c r="O290" s="1">
        <v>0.64</v>
      </c>
      <c r="P290" s="44">
        <f t="shared" si="31"/>
        <v>-2.0054983199717489</v>
      </c>
      <c r="Q290" s="44">
        <f t="shared" si="32"/>
        <v>0.13459320849759274</v>
      </c>
      <c r="R290" s="45">
        <f t="shared" si="33"/>
        <v>0.11862684131153806</v>
      </c>
      <c r="S290" s="43">
        <f t="shared" si="34"/>
        <v>0.88137315868846189</v>
      </c>
      <c r="T290" s="43">
        <f t="shared" si="35"/>
        <v>0.88137315868846189</v>
      </c>
      <c r="U290" s="44">
        <f t="shared" si="36"/>
        <v>-0.12627418008031602</v>
      </c>
    </row>
    <row r="291" spans="1:21" x14ac:dyDescent="0.2">
      <c r="A291" s="6">
        <v>290</v>
      </c>
      <c r="B291" s="1">
        <v>1</v>
      </c>
      <c r="C291" s="1" t="s">
        <v>31</v>
      </c>
      <c r="D291" s="1">
        <v>5.56</v>
      </c>
      <c r="E291" s="1">
        <v>53</v>
      </c>
      <c r="F291" s="1">
        <v>0.1</v>
      </c>
      <c r="K291" s="1">
        <v>1</v>
      </c>
      <c r="L291" s="1">
        <f t="shared" si="30"/>
        <v>3</v>
      </c>
      <c r="M291" s="1">
        <v>5.56</v>
      </c>
      <c r="N291" s="1">
        <v>53</v>
      </c>
      <c r="O291" s="1">
        <v>0.1</v>
      </c>
      <c r="P291" s="44">
        <f t="shared" si="31"/>
        <v>2.9252594109306953</v>
      </c>
      <c r="Q291" s="44">
        <f t="shared" si="32"/>
        <v>18.639060598861704</v>
      </c>
      <c r="R291" s="45">
        <f t="shared" si="33"/>
        <v>0.94908106755075849</v>
      </c>
      <c r="S291" s="43">
        <f t="shared" si="34"/>
        <v>5.0918932449241505E-2</v>
      </c>
      <c r="T291" s="43">
        <f t="shared" si="35"/>
        <v>0.94908106755075849</v>
      </c>
      <c r="U291" s="44">
        <f t="shared" si="36"/>
        <v>-5.2261059836496877E-2</v>
      </c>
    </row>
    <row r="292" spans="1:21" x14ac:dyDescent="0.2">
      <c r="A292" s="6">
        <v>291</v>
      </c>
      <c r="B292" s="1">
        <v>0</v>
      </c>
      <c r="C292" s="1" t="s">
        <v>31</v>
      </c>
      <c r="D292" s="1">
        <v>4.04</v>
      </c>
      <c r="E292" s="1">
        <v>19</v>
      </c>
      <c r="F292" s="1">
        <v>0.2</v>
      </c>
      <c r="K292" s="1">
        <v>0</v>
      </c>
      <c r="L292" s="1">
        <f t="shared" si="30"/>
        <v>3</v>
      </c>
      <c r="M292" s="1">
        <v>4.04</v>
      </c>
      <c r="N292" s="1">
        <v>19</v>
      </c>
      <c r="O292" s="1">
        <v>0.2</v>
      </c>
      <c r="P292" s="44">
        <f t="shared" si="31"/>
        <v>-0.40030359484961614</v>
      </c>
      <c r="Q292" s="44">
        <f t="shared" si="32"/>
        <v>0.67011657121058577</v>
      </c>
      <c r="R292" s="45">
        <f t="shared" si="33"/>
        <v>0.40123940014848852</v>
      </c>
      <c r="S292" s="43">
        <f t="shared" si="34"/>
        <v>0.59876059985151153</v>
      </c>
      <c r="T292" s="43">
        <f t="shared" si="35"/>
        <v>0.59876059985151153</v>
      </c>
      <c r="U292" s="44">
        <f t="shared" si="36"/>
        <v>-0.51289342711265051</v>
      </c>
    </row>
    <row r="293" spans="1:21" x14ac:dyDescent="0.2">
      <c r="A293" s="6">
        <v>292</v>
      </c>
      <c r="B293" s="1">
        <v>1</v>
      </c>
      <c r="C293" s="1" t="s">
        <v>21</v>
      </c>
      <c r="D293" s="1">
        <v>0.13</v>
      </c>
      <c r="E293" s="1">
        <v>48</v>
      </c>
      <c r="F293" s="1">
        <v>0</v>
      </c>
      <c r="K293" s="1">
        <v>1</v>
      </c>
      <c r="L293" s="1">
        <f t="shared" si="30"/>
        <v>2</v>
      </c>
      <c r="M293" s="1">
        <v>0.13</v>
      </c>
      <c r="N293" s="1">
        <v>48</v>
      </c>
      <c r="O293" s="1">
        <v>0</v>
      </c>
      <c r="P293" s="44">
        <f t="shared" si="31"/>
        <v>5.020029817795356</v>
      </c>
      <c r="Q293" s="44">
        <f t="shared" si="32"/>
        <v>151.4158186126345</v>
      </c>
      <c r="R293" s="45">
        <f t="shared" si="33"/>
        <v>0.99343900121980444</v>
      </c>
      <c r="S293" s="43">
        <f t="shared" si="34"/>
        <v>6.5609987801955594E-3</v>
      </c>
      <c r="T293" s="43">
        <f t="shared" si="35"/>
        <v>0.99343900121980444</v>
      </c>
      <c r="U293" s="44">
        <f t="shared" si="36"/>
        <v>-6.5826167415183445E-3</v>
      </c>
    </row>
    <row r="294" spans="1:21" x14ac:dyDescent="0.2">
      <c r="A294" s="6">
        <v>293</v>
      </c>
      <c r="B294" s="1">
        <v>0</v>
      </c>
      <c r="C294" s="1" t="s">
        <v>15</v>
      </c>
      <c r="D294" s="1">
        <v>20.03</v>
      </c>
      <c r="E294" s="1">
        <v>16</v>
      </c>
      <c r="F294" s="1">
        <v>1.18</v>
      </c>
      <c r="K294" s="1">
        <v>0</v>
      </c>
      <c r="L294" s="1">
        <f t="shared" si="30"/>
        <v>1</v>
      </c>
      <c r="M294" s="1">
        <v>20.03</v>
      </c>
      <c r="N294" s="1">
        <v>16</v>
      </c>
      <c r="O294" s="1">
        <v>1.18</v>
      </c>
      <c r="P294" s="44">
        <f t="shared" si="31"/>
        <v>-4.0091464755653901</v>
      </c>
      <c r="Q294" s="44">
        <f t="shared" si="32"/>
        <v>1.8148879139722858E-2</v>
      </c>
      <c r="R294" s="45">
        <f t="shared" si="33"/>
        <v>1.7825368677965463E-2</v>
      </c>
      <c r="S294" s="43">
        <f t="shared" si="34"/>
        <v>0.98217463132203453</v>
      </c>
      <c r="T294" s="43">
        <f t="shared" si="35"/>
        <v>0.98217463132203453</v>
      </c>
      <c r="U294" s="44">
        <f t="shared" si="36"/>
        <v>-1.7986154134463403E-2</v>
      </c>
    </row>
    <row r="295" spans="1:21" x14ac:dyDescent="0.2">
      <c r="A295" s="6">
        <v>294</v>
      </c>
      <c r="B295" s="1">
        <v>0</v>
      </c>
      <c r="C295" s="1" t="s">
        <v>15</v>
      </c>
      <c r="D295" s="1">
        <v>20.45</v>
      </c>
      <c r="E295" s="1">
        <v>54</v>
      </c>
      <c r="F295" s="1">
        <v>0.37</v>
      </c>
      <c r="K295" s="1">
        <v>0</v>
      </c>
      <c r="L295" s="1">
        <f t="shared" si="30"/>
        <v>1</v>
      </c>
      <c r="M295" s="1">
        <v>20.45</v>
      </c>
      <c r="N295" s="1">
        <v>54</v>
      </c>
      <c r="O295" s="1">
        <v>0.37</v>
      </c>
      <c r="P295" s="44">
        <f t="shared" si="31"/>
        <v>0.8745729523849799</v>
      </c>
      <c r="Q295" s="44">
        <f t="shared" si="32"/>
        <v>2.3978510787039866</v>
      </c>
      <c r="R295" s="45">
        <f t="shared" si="33"/>
        <v>0.7056963425302849</v>
      </c>
      <c r="S295" s="43">
        <f t="shared" si="34"/>
        <v>0.2943036574697151</v>
      </c>
      <c r="T295" s="43">
        <f t="shared" si="35"/>
        <v>0.2943036574697151</v>
      </c>
      <c r="U295" s="44">
        <f t="shared" si="36"/>
        <v>-1.2231431961280708</v>
      </c>
    </row>
    <row r="296" spans="1:21" x14ac:dyDescent="0.2">
      <c r="A296" s="6">
        <v>295</v>
      </c>
      <c r="B296" s="1">
        <v>1</v>
      </c>
      <c r="C296" s="1" t="s">
        <v>15</v>
      </c>
      <c r="D296" s="1">
        <v>4.91</v>
      </c>
      <c r="E296" s="1">
        <v>1</v>
      </c>
      <c r="F296" s="1">
        <v>2.46</v>
      </c>
      <c r="K296" s="1">
        <v>1</v>
      </c>
      <c r="L296" s="1">
        <f t="shared" si="30"/>
        <v>1</v>
      </c>
      <c r="M296" s="1">
        <v>4.91</v>
      </c>
      <c r="N296" s="1">
        <v>1</v>
      </c>
      <c r="O296" s="1">
        <v>2.46</v>
      </c>
      <c r="P296" s="44">
        <f t="shared" si="31"/>
        <v>-3.0942971883729484</v>
      </c>
      <c r="Q296" s="44">
        <f t="shared" si="32"/>
        <v>4.5306843449711386E-2</v>
      </c>
      <c r="R296" s="45">
        <f t="shared" si="33"/>
        <v>4.3343104212529772E-2</v>
      </c>
      <c r="S296" s="43">
        <f t="shared" si="34"/>
        <v>0.95665689578747026</v>
      </c>
      <c r="T296" s="43">
        <f t="shared" si="35"/>
        <v>4.3343104212529772E-2</v>
      </c>
      <c r="U296" s="44">
        <f t="shared" si="36"/>
        <v>-3.138607660784261</v>
      </c>
    </row>
    <row r="297" spans="1:21" x14ac:dyDescent="0.2">
      <c r="A297" s="6">
        <v>296</v>
      </c>
      <c r="B297" s="1">
        <v>0</v>
      </c>
      <c r="C297" s="1" t="s">
        <v>21</v>
      </c>
      <c r="D297" s="1">
        <v>28.75</v>
      </c>
      <c r="E297" s="1">
        <v>20</v>
      </c>
      <c r="F297" s="1">
        <v>1.37</v>
      </c>
      <c r="K297" s="1">
        <v>0</v>
      </c>
      <c r="L297" s="1">
        <f t="shared" si="30"/>
        <v>2</v>
      </c>
      <c r="M297" s="1">
        <v>28.75</v>
      </c>
      <c r="N297" s="1">
        <v>20</v>
      </c>
      <c r="O297" s="1">
        <v>1.37</v>
      </c>
      <c r="P297" s="44">
        <f t="shared" si="31"/>
        <v>-7.1921861925453845</v>
      </c>
      <c r="Q297" s="44">
        <f t="shared" si="32"/>
        <v>7.5244233722829583E-4</v>
      </c>
      <c r="R297" s="45">
        <f t="shared" si="33"/>
        <v>7.5187659344701533E-4</v>
      </c>
      <c r="S297" s="43">
        <f t="shared" si="34"/>
        <v>0.999248123406553</v>
      </c>
      <c r="T297" s="43">
        <f t="shared" si="35"/>
        <v>0.999248123406553</v>
      </c>
      <c r="U297" s="44">
        <f t="shared" si="36"/>
        <v>-7.5215939441605664E-4</v>
      </c>
    </row>
    <row r="298" spans="1:21" x14ac:dyDescent="0.2">
      <c r="A298" s="6">
        <v>297</v>
      </c>
      <c r="B298" s="1">
        <v>1</v>
      </c>
      <c r="C298" s="1" t="s">
        <v>15</v>
      </c>
      <c r="D298" s="1">
        <v>10.43</v>
      </c>
      <c r="E298" s="1">
        <v>46</v>
      </c>
      <c r="F298" s="1">
        <v>0.22</v>
      </c>
      <c r="K298" s="1">
        <v>1</v>
      </c>
      <c r="L298" s="1">
        <f t="shared" si="30"/>
        <v>1</v>
      </c>
      <c r="M298" s="1">
        <v>10.43</v>
      </c>
      <c r="N298" s="1">
        <v>46</v>
      </c>
      <c r="O298" s="1">
        <v>0.22</v>
      </c>
      <c r="P298" s="44">
        <f t="shared" si="31"/>
        <v>2.8687557064060925</v>
      </c>
      <c r="Q298" s="44">
        <f t="shared" si="32"/>
        <v>17.615086218817087</v>
      </c>
      <c r="R298" s="45">
        <f t="shared" si="33"/>
        <v>0.94628013062925553</v>
      </c>
      <c r="S298" s="43">
        <f t="shared" si="34"/>
        <v>5.3719869370744466E-2</v>
      </c>
      <c r="T298" s="43">
        <f t="shared" si="35"/>
        <v>0.94628013062925553</v>
      </c>
      <c r="U298" s="44">
        <f t="shared" si="36"/>
        <v>-5.5216632592905164E-2</v>
      </c>
    </row>
    <row r="299" spans="1:21" x14ac:dyDescent="0.2">
      <c r="A299" s="6">
        <v>298</v>
      </c>
      <c r="B299" s="1">
        <v>1</v>
      </c>
      <c r="C299" s="1" t="s">
        <v>31</v>
      </c>
      <c r="D299" s="1">
        <v>11.5</v>
      </c>
      <c r="E299" s="1">
        <v>53</v>
      </c>
      <c r="F299" s="1">
        <v>0.21</v>
      </c>
      <c r="K299" s="1">
        <v>1</v>
      </c>
      <c r="L299" s="1">
        <f t="shared" si="30"/>
        <v>3</v>
      </c>
      <c r="M299" s="1">
        <v>11.5</v>
      </c>
      <c r="N299" s="1">
        <v>53</v>
      </c>
      <c r="O299" s="1">
        <v>0.21</v>
      </c>
      <c r="P299" s="44">
        <f t="shared" si="31"/>
        <v>1.2143507197362453</v>
      </c>
      <c r="Q299" s="44">
        <f t="shared" si="32"/>
        <v>3.3681065091476432</v>
      </c>
      <c r="R299" s="45">
        <f t="shared" si="33"/>
        <v>0.77106785333512118</v>
      </c>
      <c r="S299" s="43">
        <f t="shared" si="34"/>
        <v>0.22893214666487882</v>
      </c>
      <c r="T299" s="43">
        <f t="shared" si="35"/>
        <v>0.77106785333512118</v>
      </c>
      <c r="U299" s="44">
        <f t="shared" si="36"/>
        <v>-0.25997890237144722</v>
      </c>
    </row>
    <row r="300" spans="1:21" x14ac:dyDescent="0.2">
      <c r="A300" s="6">
        <v>299</v>
      </c>
      <c r="B300" s="1">
        <v>0</v>
      </c>
      <c r="C300" s="1" t="s">
        <v>21</v>
      </c>
      <c r="D300" s="1">
        <v>1.49</v>
      </c>
      <c r="E300" s="1">
        <v>8</v>
      </c>
      <c r="F300" s="1">
        <v>0.17</v>
      </c>
      <c r="K300" s="1">
        <v>0</v>
      </c>
      <c r="L300" s="1">
        <f t="shared" si="30"/>
        <v>2</v>
      </c>
      <c r="M300" s="1">
        <v>1.49</v>
      </c>
      <c r="N300" s="1">
        <v>8</v>
      </c>
      <c r="O300" s="1">
        <v>0.17</v>
      </c>
      <c r="P300" s="44">
        <f t="shared" si="31"/>
        <v>0.20785219611522962</v>
      </c>
      <c r="Q300" s="44">
        <f t="shared" si="32"/>
        <v>1.2310312049072998</v>
      </c>
      <c r="R300" s="45">
        <f t="shared" si="33"/>
        <v>0.55177677577954343</v>
      </c>
      <c r="S300" s="43">
        <f t="shared" si="34"/>
        <v>0.44822322422045657</v>
      </c>
      <c r="T300" s="43">
        <f t="shared" si="35"/>
        <v>0.44822322422045657</v>
      </c>
      <c r="U300" s="44">
        <f t="shared" si="36"/>
        <v>-0.80246390231237252</v>
      </c>
    </row>
    <row r="301" spans="1:21" x14ac:dyDescent="0.2">
      <c r="A301" s="6">
        <v>300</v>
      </c>
      <c r="B301" s="1">
        <v>0</v>
      </c>
      <c r="C301" s="1" t="s">
        <v>31</v>
      </c>
      <c r="D301" s="1">
        <v>17.559999999999999</v>
      </c>
      <c r="E301" s="1">
        <v>29</v>
      </c>
      <c r="F301" s="1">
        <v>0.59</v>
      </c>
      <c r="K301" s="1">
        <v>0</v>
      </c>
      <c r="L301" s="1">
        <f t="shared" si="30"/>
        <v>3</v>
      </c>
      <c r="M301" s="1">
        <v>17.559999999999999</v>
      </c>
      <c r="N301" s="1">
        <v>29</v>
      </c>
      <c r="O301" s="1">
        <v>0.59</v>
      </c>
      <c r="P301" s="44">
        <f t="shared" si="31"/>
        <v>-3.3975402559540306</v>
      </c>
      <c r="Q301" s="44">
        <f t="shared" si="32"/>
        <v>3.3455460705062855E-2</v>
      </c>
      <c r="R301" s="45">
        <f t="shared" si="33"/>
        <v>3.237242627005741E-2</v>
      </c>
      <c r="S301" s="43">
        <f t="shared" si="34"/>
        <v>0.96762757372994257</v>
      </c>
      <c r="T301" s="43">
        <f t="shared" si="35"/>
        <v>0.96762757372994257</v>
      </c>
      <c r="U301" s="44">
        <f t="shared" si="36"/>
        <v>-3.2908003618458664E-2</v>
      </c>
    </row>
    <row r="302" spans="1:21" x14ac:dyDescent="0.2">
      <c r="A302" s="6">
        <v>301</v>
      </c>
      <c r="B302" s="1">
        <v>1</v>
      </c>
      <c r="C302" s="1" t="s">
        <v>31</v>
      </c>
      <c r="D302" s="1">
        <v>15.15</v>
      </c>
      <c r="E302" s="1">
        <v>55</v>
      </c>
      <c r="F302" s="1">
        <v>0.27</v>
      </c>
      <c r="K302" s="1">
        <v>1</v>
      </c>
      <c r="L302" s="1">
        <f t="shared" si="30"/>
        <v>3</v>
      </c>
      <c r="M302" s="1">
        <v>15.15</v>
      </c>
      <c r="N302" s="1">
        <v>55</v>
      </c>
      <c r="O302" s="1">
        <v>0.27</v>
      </c>
      <c r="P302" s="44">
        <f t="shared" si="31"/>
        <v>0.3844740349157954</v>
      </c>
      <c r="Q302" s="44">
        <f t="shared" si="32"/>
        <v>1.4688415588617014</v>
      </c>
      <c r="R302" s="45">
        <f t="shared" si="33"/>
        <v>0.59495173094013143</v>
      </c>
      <c r="S302" s="43">
        <f t="shared" si="34"/>
        <v>0.40504826905986857</v>
      </c>
      <c r="T302" s="43">
        <f t="shared" si="35"/>
        <v>0.59495173094013143</v>
      </c>
      <c r="U302" s="44">
        <f t="shared" si="36"/>
        <v>-0.51927500119764247</v>
      </c>
    </row>
    <row r="303" spans="1:21" x14ac:dyDescent="0.2">
      <c r="A303" s="6">
        <v>302</v>
      </c>
      <c r="B303" s="1">
        <v>0</v>
      </c>
      <c r="C303" s="1" t="s">
        <v>15</v>
      </c>
      <c r="D303" s="1">
        <v>18.510000000000002</v>
      </c>
      <c r="E303" s="1">
        <v>8</v>
      </c>
      <c r="F303" s="1">
        <v>2.06</v>
      </c>
      <c r="K303" s="1">
        <v>0</v>
      </c>
      <c r="L303" s="1">
        <f t="shared" si="30"/>
        <v>1</v>
      </c>
      <c r="M303" s="1">
        <v>18.510000000000002</v>
      </c>
      <c r="N303" s="1">
        <v>8</v>
      </c>
      <c r="O303" s="1">
        <v>2.06</v>
      </c>
      <c r="P303" s="44">
        <f t="shared" si="31"/>
        <v>-5.4962549334351012</v>
      </c>
      <c r="Q303" s="44">
        <f t="shared" si="32"/>
        <v>4.1021053649020565E-3</v>
      </c>
      <c r="R303" s="45">
        <f t="shared" si="33"/>
        <v>4.0853468417052126E-3</v>
      </c>
      <c r="S303" s="43">
        <f t="shared" si="34"/>
        <v>0.99591465315829475</v>
      </c>
      <c r="T303" s="43">
        <f t="shared" si="35"/>
        <v>0.99591465315829475</v>
      </c>
      <c r="U303" s="44">
        <f t="shared" si="36"/>
        <v>-4.0937146692080198E-3</v>
      </c>
    </row>
    <row r="304" spans="1:21" x14ac:dyDescent="0.2">
      <c r="A304" s="6">
        <v>303</v>
      </c>
      <c r="B304" s="1">
        <v>1</v>
      </c>
      <c r="C304" s="1" t="s">
        <v>15</v>
      </c>
      <c r="D304" s="1">
        <v>16.89</v>
      </c>
      <c r="E304" s="1">
        <v>38</v>
      </c>
      <c r="F304" s="1">
        <v>0.43</v>
      </c>
      <c r="K304" s="1">
        <v>1</v>
      </c>
      <c r="L304" s="1">
        <f t="shared" si="30"/>
        <v>1</v>
      </c>
      <c r="M304" s="1">
        <v>16.89</v>
      </c>
      <c r="N304" s="1">
        <v>38</v>
      </c>
      <c r="O304" s="1">
        <v>0.43</v>
      </c>
      <c r="P304" s="44">
        <f t="shared" si="31"/>
        <v>5.1282280587007345E-2</v>
      </c>
      <c r="Q304" s="44">
        <f t="shared" si="32"/>
        <v>1.0526199855369562</v>
      </c>
      <c r="R304" s="45">
        <f t="shared" si="33"/>
        <v>0.51281776118027789</v>
      </c>
      <c r="S304" s="43">
        <f t="shared" si="34"/>
        <v>0.48718223881972211</v>
      </c>
      <c r="T304" s="43">
        <f t="shared" si="35"/>
        <v>0.51281776118027789</v>
      </c>
      <c r="U304" s="44">
        <f t="shared" si="36"/>
        <v>-0.66783473828850892</v>
      </c>
    </row>
    <row r="305" spans="1:21" x14ac:dyDescent="0.2">
      <c r="A305" s="6">
        <v>304</v>
      </c>
      <c r="B305" s="1">
        <v>1</v>
      </c>
      <c r="C305" s="1" t="s">
        <v>15</v>
      </c>
      <c r="D305" s="1">
        <v>0.22</v>
      </c>
      <c r="E305" s="1">
        <v>21</v>
      </c>
      <c r="F305" s="1">
        <v>0.01</v>
      </c>
      <c r="K305" s="1">
        <v>1</v>
      </c>
      <c r="L305" s="1">
        <f t="shared" si="30"/>
        <v>1</v>
      </c>
      <c r="M305" s="1">
        <v>0.22</v>
      </c>
      <c r="N305" s="1">
        <v>21</v>
      </c>
      <c r="O305" s="1">
        <v>0.01</v>
      </c>
      <c r="P305" s="44">
        <f t="shared" si="31"/>
        <v>3.178698884911634</v>
      </c>
      <c r="Q305" s="44">
        <f t="shared" si="32"/>
        <v>24.015486303746993</v>
      </c>
      <c r="R305" s="45">
        <f t="shared" si="33"/>
        <v>0.96002476274665849</v>
      </c>
      <c r="S305" s="43">
        <f t="shared" si="34"/>
        <v>3.9975237253341511E-2</v>
      </c>
      <c r="T305" s="43">
        <f t="shared" si="35"/>
        <v>0.96002476274665849</v>
      </c>
      <c r="U305" s="44">
        <f t="shared" si="36"/>
        <v>-4.0796200325158981E-2</v>
      </c>
    </row>
    <row r="306" spans="1:21" x14ac:dyDescent="0.2">
      <c r="A306" s="6">
        <v>305</v>
      </c>
      <c r="B306" s="1">
        <v>1</v>
      </c>
      <c r="C306" s="1" t="s">
        <v>21</v>
      </c>
      <c r="D306" s="1">
        <v>11.33</v>
      </c>
      <c r="E306" s="1">
        <v>42</v>
      </c>
      <c r="F306" s="1">
        <v>0.26</v>
      </c>
      <c r="K306" s="1">
        <v>1</v>
      </c>
      <c r="L306" s="1">
        <f t="shared" si="30"/>
        <v>2</v>
      </c>
      <c r="M306" s="1">
        <v>11.33</v>
      </c>
      <c r="N306" s="1">
        <v>42</v>
      </c>
      <c r="O306" s="1">
        <v>0.26</v>
      </c>
      <c r="P306" s="44">
        <f t="shared" si="31"/>
        <v>1.0944598985311269</v>
      </c>
      <c r="Q306" s="44">
        <f t="shared" si="32"/>
        <v>2.9875686573434885</v>
      </c>
      <c r="R306" s="45">
        <f t="shared" si="33"/>
        <v>0.74922061889557579</v>
      </c>
      <c r="S306" s="43">
        <f t="shared" si="34"/>
        <v>0.25077938110442421</v>
      </c>
      <c r="T306" s="43">
        <f t="shared" si="35"/>
        <v>0.74922061889557579</v>
      </c>
      <c r="U306" s="44">
        <f t="shared" si="36"/>
        <v>-0.28872178757417311</v>
      </c>
    </row>
    <row r="307" spans="1:21" x14ac:dyDescent="0.2">
      <c r="A307" s="6">
        <v>306</v>
      </c>
      <c r="B307" s="1">
        <v>0</v>
      </c>
      <c r="C307" s="1" t="s">
        <v>15</v>
      </c>
      <c r="D307" s="1">
        <v>7.79</v>
      </c>
      <c r="E307" s="1">
        <v>25</v>
      </c>
      <c r="F307" s="1">
        <v>0.3</v>
      </c>
      <c r="K307" s="1">
        <v>0</v>
      </c>
      <c r="L307" s="1">
        <f t="shared" si="30"/>
        <v>1</v>
      </c>
      <c r="M307" s="1">
        <v>7.79</v>
      </c>
      <c r="N307" s="1">
        <v>25</v>
      </c>
      <c r="O307" s="1">
        <v>0.3</v>
      </c>
      <c r="P307" s="44">
        <f t="shared" si="31"/>
        <v>1.2458412235167236</v>
      </c>
      <c r="Q307" s="44">
        <f t="shared" si="32"/>
        <v>3.4758575429300391</v>
      </c>
      <c r="R307" s="45">
        <f t="shared" si="33"/>
        <v>0.77657912692516839</v>
      </c>
      <c r="S307" s="43">
        <f t="shared" si="34"/>
        <v>0.22342087307483161</v>
      </c>
      <c r="T307" s="43">
        <f t="shared" si="35"/>
        <v>0.22342087307483161</v>
      </c>
      <c r="U307" s="44">
        <f t="shared" si="36"/>
        <v>-1.4986979630732289</v>
      </c>
    </row>
    <row r="308" spans="1:21" x14ac:dyDescent="0.2">
      <c r="A308" s="6">
        <v>307</v>
      </c>
      <c r="B308" s="1">
        <v>1</v>
      </c>
      <c r="C308" s="1" t="s">
        <v>15</v>
      </c>
      <c r="D308" s="1">
        <v>0.12</v>
      </c>
      <c r="E308" s="1">
        <v>25</v>
      </c>
      <c r="F308" s="1">
        <v>0</v>
      </c>
      <c r="K308" s="1">
        <v>1</v>
      </c>
      <c r="L308" s="1">
        <f t="shared" si="30"/>
        <v>1</v>
      </c>
      <c r="M308" s="1">
        <v>0.12</v>
      </c>
      <c r="N308" s="1">
        <v>25</v>
      </c>
      <c r="O308" s="1">
        <v>0</v>
      </c>
      <c r="P308" s="44">
        <f t="shared" si="31"/>
        <v>3.6420497689860456</v>
      </c>
      <c r="Q308" s="44">
        <f t="shared" si="32"/>
        <v>38.169996268077568</v>
      </c>
      <c r="R308" s="45">
        <f t="shared" si="33"/>
        <v>0.97447025541804888</v>
      </c>
      <c r="S308" s="43">
        <f t="shared" si="34"/>
        <v>2.5529744581951119E-2</v>
      </c>
      <c r="T308" s="43">
        <f t="shared" si="35"/>
        <v>0.97447025541804888</v>
      </c>
      <c r="U308" s="44">
        <f t="shared" si="36"/>
        <v>-2.5861283416672449E-2</v>
      </c>
    </row>
    <row r="309" spans="1:21" x14ac:dyDescent="0.2">
      <c r="A309" s="6">
        <v>308</v>
      </c>
      <c r="B309" s="1">
        <v>1</v>
      </c>
      <c r="C309" s="1" t="s">
        <v>31</v>
      </c>
      <c r="D309" s="1">
        <v>1.04</v>
      </c>
      <c r="E309" s="1">
        <v>37</v>
      </c>
      <c r="F309" s="1">
        <v>0.03</v>
      </c>
      <c r="K309" s="1">
        <v>1</v>
      </c>
      <c r="L309" s="1">
        <f t="shared" si="30"/>
        <v>3</v>
      </c>
      <c r="M309" s="1">
        <v>1.04</v>
      </c>
      <c r="N309" s="1">
        <v>37</v>
      </c>
      <c r="O309" s="1">
        <v>0.03</v>
      </c>
      <c r="P309" s="44">
        <f t="shared" si="31"/>
        <v>2.5113338286391329</v>
      </c>
      <c r="Q309" s="44">
        <f t="shared" si="32"/>
        <v>12.321353679339287</v>
      </c>
      <c r="R309" s="45">
        <f t="shared" si="33"/>
        <v>0.92493255384766593</v>
      </c>
      <c r="S309" s="43">
        <f t="shared" si="34"/>
        <v>7.5067446152334072E-2</v>
      </c>
      <c r="T309" s="43">
        <f t="shared" si="35"/>
        <v>0.92493255384766593</v>
      </c>
      <c r="U309" s="44">
        <f t="shared" si="36"/>
        <v>-7.8034458887402222E-2</v>
      </c>
    </row>
    <row r="310" spans="1:21" x14ac:dyDescent="0.2">
      <c r="A310" s="6">
        <v>309</v>
      </c>
      <c r="B310" s="1">
        <v>0</v>
      </c>
      <c r="C310" s="1" t="s">
        <v>31</v>
      </c>
      <c r="D310" s="1">
        <v>16.100000000000001</v>
      </c>
      <c r="E310" s="1">
        <v>20</v>
      </c>
      <c r="F310" s="1">
        <v>0.77</v>
      </c>
      <c r="K310" s="1">
        <v>0</v>
      </c>
      <c r="L310" s="1">
        <f t="shared" si="30"/>
        <v>3</v>
      </c>
      <c r="M310" s="1">
        <v>16.100000000000001</v>
      </c>
      <c r="N310" s="1">
        <v>20</v>
      </c>
      <c r="O310" s="1">
        <v>0.77</v>
      </c>
      <c r="P310" s="44">
        <f t="shared" si="31"/>
        <v>-4.1781436303794681</v>
      </c>
      <c r="Q310" s="44">
        <f t="shared" si="32"/>
        <v>1.5326933627886773E-2</v>
      </c>
      <c r="R310" s="45">
        <f t="shared" si="33"/>
        <v>1.5095564906489551E-2</v>
      </c>
      <c r="S310" s="43">
        <f t="shared" si="34"/>
        <v>0.98490443509351044</v>
      </c>
      <c r="T310" s="43">
        <f t="shared" si="35"/>
        <v>0.98490443509351044</v>
      </c>
      <c r="U310" s="44">
        <f t="shared" si="36"/>
        <v>-1.5210662726447213E-2</v>
      </c>
    </row>
    <row r="311" spans="1:21" x14ac:dyDescent="0.2">
      <c r="A311" s="6">
        <v>310</v>
      </c>
      <c r="B311" s="1">
        <v>1</v>
      </c>
      <c r="C311" s="1" t="s">
        <v>31</v>
      </c>
      <c r="D311" s="1">
        <v>0.65</v>
      </c>
      <c r="E311" s="1">
        <v>34</v>
      </c>
      <c r="F311" s="1">
        <v>0.02</v>
      </c>
      <c r="K311" s="1">
        <v>1</v>
      </c>
      <c r="L311" s="1">
        <f t="shared" si="30"/>
        <v>3</v>
      </c>
      <c r="M311" s="1">
        <v>0.65</v>
      </c>
      <c r="N311" s="1">
        <v>34</v>
      </c>
      <c r="O311" s="1">
        <v>0.02</v>
      </c>
      <c r="P311" s="44">
        <f t="shared" si="31"/>
        <v>2.3082785730189328</v>
      </c>
      <c r="Q311" s="44">
        <f t="shared" si="32"/>
        <v>10.057097186858204</v>
      </c>
      <c r="R311" s="45">
        <f t="shared" si="33"/>
        <v>0.90956034996341184</v>
      </c>
      <c r="S311" s="43">
        <f t="shared" si="34"/>
        <v>9.0439650036588159E-2</v>
      </c>
      <c r="T311" s="43">
        <f t="shared" si="35"/>
        <v>0.90956034996341184</v>
      </c>
      <c r="U311" s="44">
        <f t="shared" si="36"/>
        <v>-9.4793928125404325E-2</v>
      </c>
    </row>
    <row r="312" spans="1:21" x14ac:dyDescent="0.2">
      <c r="A312" s="6">
        <v>311</v>
      </c>
      <c r="B312" s="1">
        <v>1</v>
      </c>
      <c r="C312" s="1" t="s">
        <v>15</v>
      </c>
      <c r="D312" s="1">
        <v>0.3</v>
      </c>
      <c r="E312" s="1">
        <v>21</v>
      </c>
      <c r="F312" s="1">
        <v>0.01</v>
      </c>
      <c r="K312" s="1">
        <v>1</v>
      </c>
      <c r="L312" s="1">
        <f t="shared" si="30"/>
        <v>1</v>
      </c>
      <c r="M312" s="1">
        <v>0.3</v>
      </c>
      <c r="N312" s="1">
        <v>21</v>
      </c>
      <c r="O312" s="1">
        <v>0.01</v>
      </c>
      <c r="P312" s="44">
        <f t="shared" si="31"/>
        <v>3.1574101996419581</v>
      </c>
      <c r="Q312" s="44">
        <f t="shared" si="32"/>
        <v>23.50963176786923</v>
      </c>
      <c r="R312" s="45">
        <f t="shared" si="33"/>
        <v>0.95919971342405297</v>
      </c>
      <c r="S312" s="43">
        <f t="shared" si="34"/>
        <v>4.0800286575947031E-2</v>
      </c>
      <c r="T312" s="43">
        <f t="shared" si="35"/>
        <v>0.95919971342405297</v>
      </c>
      <c r="U312" s="44">
        <f t="shared" si="36"/>
        <v>-4.1655974034460003E-2</v>
      </c>
    </row>
    <row r="313" spans="1:21" x14ac:dyDescent="0.2">
      <c r="A313" s="6">
        <v>312</v>
      </c>
      <c r="B313" s="1">
        <v>0</v>
      </c>
      <c r="C313" s="1" t="s">
        <v>21</v>
      </c>
      <c r="D313" s="1">
        <v>16.010000000000002</v>
      </c>
      <c r="E313" s="1">
        <v>11</v>
      </c>
      <c r="F313" s="1">
        <v>1.33</v>
      </c>
      <c r="K313" s="1">
        <v>0</v>
      </c>
      <c r="L313" s="1">
        <f t="shared" si="30"/>
        <v>2</v>
      </c>
      <c r="M313" s="1">
        <v>16.010000000000002</v>
      </c>
      <c r="N313" s="1">
        <v>11</v>
      </c>
      <c r="O313" s="1">
        <v>1.33</v>
      </c>
      <c r="P313" s="44">
        <f t="shared" si="31"/>
        <v>-4.7106373241044892</v>
      </c>
      <c r="Q313" s="44">
        <f t="shared" si="32"/>
        <v>8.9990404490286075E-3</v>
      </c>
      <c r="R313" s="45">
        <f t="shared" si="33"/>
        <v>8.9187799871680955E-3</v>
      </c>
      <c r="S313" s="43">
        <f t="shared" si="34"/>
        <v>0.99108122001283194</v>
      </c>
      <c r="T313" s="43">
        <f t="shared" si="35"/>
        <v>0.99108122001283194</v>
      </c>
      <c r="U313" s="44">
        <f t="shared" si="36"/>
        <v>-8.9587903789766672E-3</v>
      </c>
    </row>
    <row r="314" spans="1:21" x14ac:dyDescent="0.2">
      <c r="A314" s="6">
        <v>313</v>
      </c>
      <c r="B314" s="1">
        <v>1</v>
      </c>
      <c r="C314" s="1" t="s">
        <v>15</v>
      </c>
      <c r="D314" s="1">
        <v>33.36</v>
      </c>
      <c r="E314" s="1">
        <v>37</v>
      </c>
      <c r="F314" s="1">
        <v>0.88</v>
      </c>
      <c r="K314" s="1">
        <v>1</v>
      </c>
      <c r="L314" s="1">
        <f t="shared" si="30"/>
        <v>1</v>
      </c>
      <c r="M314" s="1">
        <v>33.36</v>
      </c>
      <c r="N314" s="1">
        <v>37</v>
      </c>
      <c r="O314" s="1">
        <v>0.88</v>
      </c>
      <c r="P314" s="44">
        <f t="shared" si="31"/>
        <v>-4.9704849419943997</v>
      </c>
      <c r="Q314" s="44">
        <f t="shared" si="32"/>
        <v>6.9397818269644569E-3</v>
      </c>
      <c r="R314" s="45">
        <f t="shared" si="33"/>
        <v>6.8919531755643844E-3</v>
      </c>
      <c r="S314" s="43">
        <f t="shared" si="34"/>
        <v>0.99310804682443565</v>
      </c>
      <c r="T314" s="43">
        <f t="shared" si="35"/>
        <v>6.8919531755643844E-3</v>
      </c>
      <c r="U314" s="44">
        <f t="shared" si="36"/>
        <v>-4.977400754366756</v>
      </c>
    </row>
    <row r="315" spans="1:21" x14ac:dyDescent="0.2">
      <c r="A315" s="6">
        <v>314</v>
      </c>
      <c r="B315" s="1">
        <v>1</v>
      </c>
      <c r="C315" s="1" t="s">
        <v>15</v>
      </c>
      <c r="D315" s="1">
        <v>3.99</v>
      </c>
      <c r="E315" s="1">
        <v>24</v>
      </c>
      <c r="F315" s="1">
        <v>0.16</v>
      </c>
      <c r="K315" s="1">
        <v>1</v>
      </c>
      <c r="L315" s="1">
        <f t="shared" si="30"/>
        <v>1</v>
      </c>
      <c r="M315" s="1">
        <v>3.99</v>
      </c>
      <c r="N315" s="1">
        <v>24</v>
      </c>
      <c r="O315" s="1">
        <v>0.16</v>
      </c>
      <c r="P315" s="44">
        <f t="shared" si="31"/>
        <v>2.316567793443093</v>
      </c>
      <c r="Q315" s="44">
        <f t="shared" si="32"/>
        <v>10.140809156422769</v>
      </c>
      <c r="R315" s="45">
        <f t="shared" si="33"/>
        <v>0.91023991292198991</v>
      </c>
      <c r="S315" s="43">
        <f t="shared" si="34"/>
        <v>8.9760087078010087E-2</v>
      </c>
      <c r="T315" s="43">
        <f t="shared" si="35"/>
        <v>0.91023991292198991</v>
      </c>
      <c r="U315" s="44">
        <f t="shared" si="36"/>
        <v>-9.4047073644695042E-2</v>
      </c>
    </row>
    <row r="316" spans="1:21" x14ac:dyDescent="0.2">
      <c r="A316" s="6">
        <v>315</v>
      </c>
      <c r="B316" s="1">
        <v>0</v>
      </c>
      <c r="C316" s="1" t="s">
        <v>15</v>
      </c>
      <c r="D316" s="1">
        <v>17.260000000000002</v>
      </c>
      <c r="E316" s="1">
        <v>10</v>
      </c>
      <c r="F316" s="1">
        <v>1.57</v>
      </c>
      <c r="K316" s="1">
        <v>0</v>
      </c>
      <c r="L316" s="1">
        <f t="shared" si="30"/>
        <v>1</v>
      </c>
      <c r="M316" s="1">
        <v>17.260000000000002</v>
      </c>
      <c r="N316" s="1">
        <v>10</v>
      </c>
      <c r="O316" s="1">
        <v>1.57</v>
      </c>
      <c r="P316" s="44">
        <f t="shared" si="31"/>
        <v>-4.3710805958827876</v>
      </c>
      <c r="Q316" s="44">
        <f t="shared" si="32"/>
        <v>1.2637577073223025E-2</v>
      </c>
      <c r="R316" s="45">
        <f t="shared" si="33"/>
        <v>1.2479861857140239E-2</v>
      </c>
      <c r="S316" s="43">
        <f t="shared" si="34"/>
        <v>0.98752013814285977</v>
      </c>
      <c r="T316" s="43">
        <f t="shared" si="35"/>
        <v>0.98752013814285977</v>
      </c>
      <c r="U316" s="44">
        <f t="shared" si="36"/>
        <v>-1.2558389358735132E-2</v>
      </c>
    </row>
    <row r="317" spans="1:21" x14ac:dyDescent="0.2">
      <c r="A317" s="6">
        <v>316</v>
      </c>
      <c r="B317" s="1">
        <v>1</v>
      </c>
      <c r="C317" s="1" t="s">
        <v>21</v>
      </c>
      <c r="D317" s="1">
        <v>4.6399999999999997</v>
      </c>
      <c r="E317" s="1">
        <v>7</v>
      </c>
      <c r="F317" s="1">
        <v>0.57999999999999996</v>
      </c>
      <c r="K317" s="1">
        <v>1</v>
      </c>
      <c r="L317" s="1">
        <f t="shared" si="30"/>
        <v>2</v>
      </c>
      <c r="M317" s="1">
        <v>4.6399999999999997</v>
      </c>
      <c r="N317" s="1">
        <v>7</v>
      </c>
      <c r="O317" s="1">
        <v>0.57999999999999996</v>
      </c>
      <c r="P317" s="44">
        <f t="shared" si="31"/>
        <v>-1.2219948163666046</v>
      </c>
      <c r="Q317" s="44">
        <f t="shared" si="32"/>
        <v>0.29464182396829647</v>
      </c>
      <c r="R317" s="45">
        <f t="shared" si="33"/>
        <v>0.22758559048028387</v>
      </c>
      <c r="S317" s="43">
        <f t="shared" si="34"/>
        <v>0.77241440951971607</v>
      </c>
      <c r="T317" s="43">
        <f t="shared" si="35"/>
        <v>0.22758559048028387</v>
      </c>
      <c r="U317" s="44">
        <f t="shared" si="36"/>
        <v>-1.4802288894534845</v>
      </c>
    </row>
    <row r="318" spans="1:21" x14ac:dyDescent="0.2">
      <c r="A318" s="6">
        <v>317</v>
      </c>
      <c r="B318" s="1">
        <v>0</v>
      </c>
      <c r="C318" s="1" t="s">
        <v>31</v>
      </c>
      <c r="D318" s="1">
        <v>5</v>
      </c>
      <c r="E318" s="1">
        <v>17</v>
      </c>
      <c r="F318" s="1">
        <v>0.28000000000000003</v>
      </c>
      <c r="K318" s="1">
        <v>0</v>
      </c>
      <c r="L318" s="1">
        <f t="shared" si="30"/>
        <v>3</v>
      </c>
      <c r="M318" s="1">
        <v>5</v>
      </c>
      <c r="N318" s="1">
        <v>17</v>
      </c>
      <c r="O318" s="1">
        <v>0.28000000000000003</v>
      </c>
      <c r="P318" s="44">
        <f t="shared" si="31"/>
        <v>-0.96292679313917295</v>
      </c>
      <c r="Q318" s="44">
        <f t="shared" si="32"/>
        <v>0.3817738760574742</v>
      </c>
      <c r="R318" s="45">
        <f t="shared" si="33"/>
        <v>0.2762925849682184</v>
      </c>
      <c r="S318" s="43">
        <f t="shared" si="34"/>
        <v>0.7237074150317816</v>
      </c>
      <c r="T318" s="43">
        <f t="shared" si="35"/>
        <v>0.7237074150317816</v>
      </c>
      <c r="U318" s="44">
        <f t="shared" si="36"/>
        <v>-0.32336809116035953</v>
      </c>
    </row>
    <row r="319" spans="1:21" x14ac:dyDescent="0.2">
      <c r="A319" s="6">
        <v>318</v>
      </c>
      <c r="B319" s="1">
        <v>1</v>
      </c>
      <c r="C319" s="1" t="s">
        <v>31</v>
      </c>
      <c r="D319" s="1">
        <v>12.42</v>
      </c>
      <c r="E319" s="1">
        <v>58</v>
      </c>
      <c r="F319" s="1">
        <v>0.21</v>
      </c>
      <c r="K319" s="1">
        <v>1</v>
      </c>
      <c r="L319" s="1">
        <f t="shared" si="30"/>
        <v>3</v>
      </c>
      <c r="M319" s="1">
        <v>12.42</v>
      </c>
      <c r="N319" s="1">
        <v>58</v>
      </c>
      <c r="O319" s="1">
        <v>0.21</v>
      </c>
      <c r="P319" s="44">
        <f t="shared" si="31"/>
        <v>1.500657713275821</v>
      </c>
      <c r="Q319" s="44">
        <f t="shared" si="32"/>
        <v>4.484637706309945</v>
      </c>
      <c r="R319" s="45">
        <f t="shared" si="33"/>
        <v>0.81767255130643834</v>
      </c>
      <c r="S319" s="43">
        <f t="shared" si="34"/>
        <v>0.18232744869356166</v>
      </c>
      <c r="T319" s="43">
        <f t="shared" si="35"/>
        <v>0.81767255130643834</v>
      </c>
      <c r="U319" s="44">
        <f t="shared" si="36"/>
        <v>-0.20129332654879417</v>
      </c>
    </row>
    <row r="320" spans="1:21" x14ac:dyDescent="0.2">
      <c r="A320" s="6">
        <v>319</v>
      </c>
      <c r="B320" s="1">
        <v>0</v>
      </c>
      <c r="C320" s="1" t="s">
        <v>15</v>
      </c>
      <c r="D320" s="1">
        <v>16.54</v>
      </c>
      <c r="E320" s="1">
        <v>24</v>
      </c>
      <c r="F320" s="1">
        <v>0.66</v>
      </c>
      <c r="K320" s="1">
        <v>0</v>
      </c>
      <c r="L320" s="1">
        <f t="shared" si="30"/>
        <v>1</v>
      </c>
      <c r="M320" s="1">
        <v>16.54</v>
      </c>
      <c r="N320" s="1">
        <v>24</v>
      </c>
      <c r="O320" s="1">
        <v>0.66</v>
      </c>
      <c r="P320" s="44">
        <f t="shared" si="31"/>
        <v>-1.6150211169692228</v>
      </c>
      <c r="Q320" s="44">
        <f t="shared" si="32"/>
        <v>0.19888647051699823</v>
      </c>
      <c r="R320" s="45">
        <f t="shared" si="33"/>
        <v>0.16589266407454914</v>
      </c>
      <c r="S320" s="43">
        <f t="shared" si="34"/>
        <v>0.83410733592545083</v>
      </c>
      <c r="T320" s="43">
        <f t="shared" si="35"/>
        <v>0.83410733592545083</v>
      </c>
      <c r="U320" s="44">
        <f t="shared" si="36"/>
        <v>-0.18139318475412347</v>
      </c>
    </row>
    <row r="321" spans="1:21" x14ac:dyDescent="0.2">
      <c r="A321" s="6">
        <v>320</v>
      </c>
      <c r="B321" s="1">
        <v>1</v>
      </c>
      <c r="C321" s="1" t="s">
        <v>31</v>
      </c>
      <c r="D321" s="1">
        <v>0.26</v>
      </c>
      <c r="E321" s="1">
        <v>28</v>
      </c>
      <c r="F321" s="1">
        <v>0.01</v>
      </c>
      <c r="K321" s="1">
        <v>1</v>
      </c>
      <c r="L321" s="1">
        <f t="shared" si="30"/>
        <v>3</v>
      </c>
      <c r="M321" s="1">
        <v>0.26</v>
      </c>
      <c r="N321" s="1">
        <v>28</v>
      </c>
      <c r="O321" s="1">
        <v>0.01</v>
      </c>
      <c r="P321" s="44">
        <f t="shared" si="31"/>
        <v>1.7865471929142229</v>
      </c>
      <c r="Q321" s="44">
        <f t="shared" si="32"/>
        <v>5.9688077041682455</v>
      </c>
      <c r="R321" s="45">
        <f t="shared" si="33"/>
        <v>0.85650343036415377</v>
      </c>
      <c r="S321" s="43">
        <f t="shared" si="34"/>
        <v>0.14349656963584623</v>
      </c>
      <c r="T321" s="43">
        <f t="shared" si="35"/>
        <v>0.85650343036415377</v>
      </c>
      <c r="U321" s="44">
        <f t="shared" si="36"/>
        <v>-0.15489695613064858</v>
      </c>
    </row>
    <row r="322" spans="1:21" x14ac:dyDescent="0.2">
      <c r="A322" s="6">
        <v>321</v>
      </c>
      <c r="B322" s="1">
        <v>0</v>
      </c>
      <c r="C322" s="1" t="s">
        <v>15</v>
      </c>
      <c r="D322" s="1">
        <v>17.940000000000001</v>
      </c>
      <c r="E322" s="1">
        <v>19</v>
      </c>
      <c r="F322" s="1">
        <v>0.9</v>
      </c>
      <c r="K322" s="1">
        <v>0</v>
      </c>
      <c r="L322" s="1">
        <f t="shared" ref="L322:L385" si="37">VLOOKUP(C322,$H$2:$I$4,2,FALSE)</f>
        <v>1</v>
      </c>
      <c r="M322" s="1">
        <v>17.940000000000001</v>
      </c>
      <c r="N322" s="1">
        <v>19</v>
      </c>
      <c r="O322" s="1">
        <v>0.9</v>
      </c>
      <c r="P322" s="44">
        <f t="shared" si="31"/>
        <v>-2.8028246595207218</v>
      </c>
      <c r="Q322" s="44">
        <f t="shared" si="32"/>
        <v>6.0638537267281412E-2</v>
      </c>
      <c r="R322" s="45">
        <f t="shared" si="33"/>
        <v>5.7171727347863167E-2</v>
      </c>
      <c r="S322" s="43">
        <f t="shared" si="34"/>
        <v>0.94282827265213687</v>
      </c>
      <c r="T322" s="43">
        <f t="shared" si="35"/>
        <v>0.94282827265213687</v>
      </c>
      <c r="U322" s="44">
        <f t="shared" si="36"/>
        <v>-5.8871120406132883E-2</v>
      </c>
    </row>
    <row r="323" spans="1:21" x14ac:dyDescent="0.2">
      <c r="A323" s="6">
        <v>322</v>
      </c>
      <c r="B323" s="1">
        <v>0</v>
      </c>
      <c r="C323" s="1" t="s">
        <v>21</v>
      </c>
      <c r="D323" s="1">
        <v>41.28</v>
      </c>
      <c r="E323" s="1">
        <v>24</v>
      </c>
      <c r="F323" s="1">
        <v>1.65</v>
      </c>
      <c r="K323" s="1">
        <v>0</v>
      </c>
      <c r="L323" s="1">
        <f t="shared" si="37"/>
        <v>2</v>
      </c>
      <c r="M323" s="1">
        <v>41.28</v>
      </c>
      <c r="N323" s="1">
        <v>24</v>
      </c>
      <c r="O323" s="1">
        <v>1.65</v>
      </c>
      <c r="P323" s="44">
        <f t="shared" ref="P323:P386" si="38">$X$2+$X$3*L323+$X$4*M323+$X$5*N323+$X$6*O323</f>
        <v>-10.433103812485555</v>
      </c>
      <c r="Q323" s="44">
        <f t="shared" ref="Q323:Q386" si="39">EXP(P323)</f>
        <v>2.9441544216133158E-5</v>
      </c>
      <c r="R323" s="45">
        <f t="shared" ref="R323:R386" si="40">Q323/(1+Q323)</f>
        <v>2.9440677437126641E-5</v>
      </c>
      <c r="S323" s="43">
        <f t="shared" ref="S323:S386" si="41">1-R323</f>
        <v>0.99997055932256285</v>
      </c>
      <c r="T323" s="43">
        <f t="shared" ref="T323:T386" si="42">IF(K323=1,R323,S323)</f>
        <v>0.99997055932256285</v>
      </c>
      <c r="U323" s="44">
        <f t="shared" ref="U323:U386" si="43">LN(T323)</f>
        <v>-2.9441110822403722E-5</v>
      </c>
    </row>
    <row r="324" spans="1:21" x14ac:dyDescent="0.2">
      <c r="A324" s="6">
        <v>323</v>
      </c>
      <c r="B324" s="1">
        <v>1</v>
      </c>
      <c r="C324" s="1" t="s">
        <v>15</v>
      </c>
      <c r="D324" s="1">
        <v>3.34</v>
      </c>
      <c r="E324" s="1">
        <v>1</v>
      </c>
      <c r="F324" s="1">
        <v>1.67</v>
      </c>
      <c r="K324" s="1">
        <v>1</v>
      </c>
      <c r="L324" s="1">
        <f t="shared" si="37"/>
        <v>1</v>
      </c>
      <c r="M324" s="1">
        <v>3.34</v>
      </c>
      <c r="N324" s="1">
        <v>1</v>
      </c>
      <c r="O324" s="1">
        <v>1.67</v>
      </c>
      <c r="P324" s="44">
        <f t="shared" si="38"/>
        <v>-1.7412630141591143</v>
      </c>
      <c r="Q324" s="44">
        <f t="shared" si="39"/>
        <v>0.17529885580237384</v>
      </c>
      <c r="R324" s="45">
        <f t="shared" si="40"/>
        <v>0.14915257930945378</v>
      </c>
      <c r="S324" s="43">
        <f t="shared" si="41"/>
        <v>0.8508474206905462</v>
      </c>
      <c r="T324" s="43">
        <f t="shared" si="42"/>
        <v>0.14915257930945378</v>
      </c>
      <c r="U324" s="44">
        <f t="shared" si="43"/>
        <v>-1.9027854747786606</v>
      </c>
    </row>
    <row r="325" spans="1:21" x14ac:dyDescent="0.2">
      <c r="A325" s="6">
        <v>324</v>
      </c>
      <c r="B325" s="1">
        <v>0</v>
      </c>
      <c r="C325" s="1" t="s">
        <v>31</v>
      </c>
      <c r="D325" s="1">
        <v>3.13</v>
      </c>
      <c r="E325" s="1">
        <v>18</v>
      </c>
      <c r="F325" s="1">
        <v>0.16</v>
      </c>
      <c r="K325" s="1">
        <v>0</v>
      </c>
      <c r="L325" s="1">
        <f t="shared" si="37"/>
        <v>3</v>
      </c>
      <c r="M325" s="1">
        <v>3.13</v>
      </c>
      <c r="N325" s="1">
        <v>18</v>
      </c>
      <c r="O325" s="1">
        <v>0.16</v>
      </c>
      <c r="P325" s="44">
        <f t="shared" si="38"/>
        <v>-0.2170160620366694</v>
      </c>
      <c r="Q325" s="44">
        <f t="shared" si="39"/>
        <v>0.80491704059414915</v>
      </c>
      <c r="R325" s="45">
        <f t="shared" si="40"/>
        <v>0.44595791523425571</v>
      </c>
      <c r="S325" s="43">
        <f t="shared" si="41"/>
        <v>0.55404208476574435</v>
      </c>
      <c r="T325" s="43">
        <f t="shared" si="42"/>
        <v>0.55404208476574435</v>
      </c>
      <c r="U325" s="44">
        <f t="shared" si="43"/>
        <v>-0.5905146298389421</v>
      </c>
    </row>
    <row r="326" spans="1:21" x14ac:dyDescent="0.2">
      <c r="A326" s="6">
        <v>325</v>
      </c>
      <c r="B326" s="1">
        <v>1</v>
      </c>
      <c r="C326" s="1" t="s">
        <v>15</v>
      </c>
      <c r="D326" s="1">
        <v>3.02</v>
      </c>
      <c r="E326" s="1">
        <v>21</v>
      </c>
      <c r="F326" s="1">
        <v>0.14000000000000001</v>
      </c>
      <c r="K326" s="1">
        <v>1</v>
      </c>
      <c r="L326" s="1">
        <f t="shared" si="37"/>
        <v>1</v>
      </c>
      <c r="M326" s="1">
        <v>3.02</v>
      </c>
      <c r="N326" s="1">
        <v>21</v>
      </c>
      <c r="O326" s="1">
        <v>0.14000000000000001</v>
      </c>
      <c r="P326" s="44">
        <f t="shared" si="38"/>
        <v>2.2796940342026799</v>
      </c>
      <c r="Q326" s="44">
        <f t="shared" si="39"/>
        <v>9.7736895372878969</v>
      </c>
      <c r="R326" s="45">
        <f t="shared" si="40"/>
        <v>0.90718128673199783</v>
      </c>
      <c r="S326" s="43">
        <f t="shared" si="41"/>
        <v>9.2818713268002173E-2</v>
      </c>
      <c r="T326" s="43">
        <f t="shared" si="42"/>
        <v>0.90718128673199783</v>
      </c>
      <c r="U326" s="44">
        <f t="shared" si="43"/>
        <v>-9.7412973721401633E-2</v>
      </c>
    </row>
    <row r="327" spans="1:21" x14ac:dyDescent="0.2">
      <c r="A327" s="6">
        <v>326</v>
      </c>
      <c r="B327" s="1">
        <v>0</v>
      </c>
      <c r="C327" s="1" t="s">
        <v>21</v>
      </c>
      <c r="D327" s="1">
        <v>7.82</v>
      </c>
      <c r="E327" s="1">
        <v>8</v>
      </c>
      <c r="F327" s="1">
        <v>0.87</v>
      </c>
      <c r="K327" s="1">
        <v>0</v>
      </c>
      <c r="L327" s="1">
        <f t="shared" si="37"/>
        <v>2</v>
      </c>
      <c r="M327" s="1">
        <v>7.82</v>
      </c>
      <c r="N327" s="1">
        <v>8</v>
      </c>
      <c r="O327" s="1">
        <v>0.87</v>
      </c>
      <c r="P327" s="44">
        <f t="shared" si="38"/>
        <v>-2.305311998072566</v>
      </c>
      <c r="Q327" s="44">
        <f t="shared" si="39"/>
        <v>9.9727680954988643E-2</v>
      </c>
      <c r="R327" s="45">
        <f t="shared" si="40"/>
        <v>9.0683978117552216E-2</v>
      </c>
      <c r="S327" s="43">
        <f t="shared" si="41"/>
        <v>0.90931602188244776</v>
      </c>
      <c r="T327" s="43">
        <f t="shared" si="42"/>
        <v>0.90931602188244776</v>
      </c>
      <c r="U327" s="44">
        <f t="shared" si="43"/>
        <v>-9.5062586387412218E-2</v>
      </c>
    </row>
    <row r="328" spans="1:21" x14ac:dyDescent="0.2">
      <c r="A328" s="6">
        <v>327</v>
      </c>
      <c r="B328" s="1">
        <v>1</v>
      </c>
      <c r="C328" s="1" t="s">
        <v>15</v>
      </c>
      <c r="D328" s="1">
        <v>0.82</v>
      </c>
      <c r="E328" s="1">
        <v>1</v>
      </c>
      <c r="F328" s="1">
        <v>0.41</v>
      </c>
      <c r="K328" s="1">
        <v>1</v>
      </c>
      <c r="L328" s="1">
        <f t="shared" si="37"/>
        <v>1</v>
      </c>
      <c r="M328" s="1">
        <v>0.82</v>
      </c>
      <c r="N328" s="1">
        <v>1</v>
      </c>
      <c r="O328" s="1">
        <v>0.41</v>
      </c>
      <c r="P328" s="44">
        <f t="shared" si="38"/>
        <v>0.42098512184013176</v>
      </c>
      <c r="Q328" s="44">
        <f t="shared" si="39"/>
        <v>1.5234616119347211</v>
      </c>
      <c r="R328" s="45">
        <f t="shared" si="40"/>
        <v>0.60371895682086218</v>
      </c>
      <c r="S328" s="43">
        <f t="shared" si="41"/>
        <v>0.39628104317913782</v>
      </c>
      <c r="T328" s="43">
        <f t="shared" si="42"/>
        <v>0.60371895682086218</v>
      </c>
      <c r="U328" s="44">
        <f t="shared" si="43"/>
        <v>-0.5046464926112022</v>
      </c>
    </row>
    <row r="329" spans="1:21" x14ac:dyDescent="0.2">
      <c r="A329" s="6">
        <v>328</v>
      </c>
      <c r="B329" s="1">
        <v>0</v>
      </c>
      <c r="C329" s="1" t="s">
        <v>15</v>
      </c>
      <c r="D329" s="1">
        <v>13.95</v>
      </c>
      <c r="E329" s="1">
        <v>21</v>
      </c>
      <c r="F329" s="1">
        <v>0.63</v>
      </c>
      <c r="K329" s="1">
        <v>0</v>
      </c>
      <c r="L329" s="1">
        <f t="shared" si="37"/>
        <v>1</v>
      </c>
      <c r="M329" s="1">
        <v>13.95</v>
      </c>
      <c r="N329" s="1">
        <v>21</v>
      </c>
      <c r="O329" s="1">
        <v>0.63</v>
      </c>
      <c r="P329" s="44">
        <f t="shared" si="38"/>
        <v>-1.2089604713240623</v>
      </c>
      <c r="Q329" s="44">
        <f t="shared" si="39"/>
        <v>0.29850742522773754</v>
      </c>
      <c r="R329" s="45">
        <f t="shared" si="40"/>
        <v>0.2298850352552925</v>
      </c>
      <c r="S329" s="43">
        <f t="shared" si="41"/>
        <v>0.77011496474470753</v>
      </c>
      <c r="T329" s="43">
        <f t="shared" si="42"/>
        <v>0.77011496474470753</v>
      </c>
      <c r="U329" s="44">
        <f t="shared" si="43"/>
        <v>-0.26121547041601278</v>
      </c>
    </row>
    <row r="330" spans="1:21" x14ac:dyDescent="0.2">
      <c r="A330" s="6">
        <v>329</v>
      </c>
      <c r="B330" s="1">
        <v>0</v>
      </c>
      <c r="C330" s="1" t="s">
        <v>31</v>
      </c>
      <c r="D330" s="1">
        <v>41.03</v>
      </c>
      <c r="E330" s="1">
        <v>45</v>
      </c>
      <c r="F330" s="1">
        <v>0.89</v>
      </c>
      <c r="K330" s="1">
        <v>0</v>
      </c>
      <c r="L330" s="1">
        <f t="shared" si="37"/>
        <v>3</v>
      </c>
      <c r="M330" s="1">
        <v>41.03</v>
      </c>
      <c r="N330" s="1">
        <v>45</v>
      </c>
      <c r="O330" s="1">
        <v>0.89</v>
      </c>
      <c r="P330" s="44">
        <f t="shared" si="38"/>
        <v>-8.2986581449336079</v>
      </c>
      <c r="Q330" s="44">
        <f t="shared" si="39"/>
        <v>2.488505245081935E-4</v>
      </c>
      <c r="R330" s="45">
        <f t="shared" si="40"/>
        <v>2.4878861333127434E-4</v>
      </c>
      <c r="S330" s="43">
        <f t="shared" si="41"/>
        <v>0.99975121138666878</v>
      </c>
      <c r="T330" s="43">
        <f t="shared" si="42"/>
        <v>0.99975121138666878</v>
      </c>
      <c r="U330" s="44">
        <f t="shared" si="43"/>
        <v>-2.4881956635222646E-4</v>
      </c>
    </row>
    <row r="331" spans="1:21" x14ac:dyDescent="0.2">
      <c r="A331" s="6">
        <v>330</v>
      </c>
      <c r="B331" s="1">
        <v>0</v>
      </c>
      <c r="C331" s="1" t="s">
        <v>31</v>
      </c>
      <c r="D331" s="1">
        <v>20.62</v>
      </c>
      <c r="E331" s="1">
        <v>13</v>
      </c>
      <c r="F331" s="1">
        <v>1.47</v>
      </c>
      <c r="K331" s="1">
        <v>0</v>
      </c>
      <c r="L331" s="1">
        <f t="shared" si="37"/>
        <v>3</v>
      </c>
      <c r="M331" s="1">
        <v>20.62</v>
      </c>
      <c r="N331" s="1">
        <v>13</v>
      </c>
      <c r="O331" s="1">
        <v>1.47</v>
      </c>
      <c r="P331" s="44">
        <f t="shared" si="38"/>
        <v>-6.9532289441380373</v>
      </c>
      <c r="Q331" s="44">
        <f t="shared" si="39"/>
        <v>9.555447663630633E-4</v>
      </c>
      <c r="R331" s="45">
        <f t="shared" si="40"/>
        <v>9.5463257220489313E-4</v>
      </c>
      <c r="S331" s="43">
        <f t="shared" si="41"/>
        <v>0.99904536742779515</v>
      </c>
      <c r="T331" s="43">
        <f t="shared" si="42"/>
        <v>0.99904536742779515</v>
      </c>
      <c r="U331" s="44">
        <f t="shared" si="43"/>
        <v>-9.5508852407957725E-4</v>
      </c>
    </row>
    <row r="332" spans="1:21" x14ac:dyDescent="0.2">
      <c r="A332" s="6">
        <v>331</v>
      </c>
      <c r="B332" s="1">
        <v>1</v>
      </c>
      <c r="C332" s="1" t="s">
        <v>15</v>
      </c>
      <c r="D332" s="1">
        <v>11.3</v>
      </c>
      <c r="E332" s="1">
        <v>37</v>
      </c>
      <c r="F332" s="1">
        <v>0.3</v>
      </c>
      <c r="K332" s="1">
        <v>1</v>
      </c>
      <c r="L332" s="1">
        <f t="shared" si="37"/>
        <v>1</v>
      </c>
      <c r="M332" s="1">
        <v>11.3</v>
      </c>
      <c r="N332" s="1">
        <v>37</v>
      </c>
      <c r="O332" s="1">
        <v>0.3</v>
      </c>
      <c r="P332" s="44">
        <f t="shared" si="38"/>
        <v>1.5865046552477333</v>
      </c>
      <c r="Q332" s="44">
        <f t="shared" si="39"/>
        <v>4.8866385559890437</v>
      </c>
      <c r="R332" s="45">
        <f t="shared" si="40"/>
        <v>0.83012376409918975</v>
      </c>
      <c r="S332" s="43">
        <f t="shared" si="41"/>
        <v>0.16987623590081025</v>
      </c>
      <c r="T332" s="43">
        <f t="shared" si="42"/>
        <v>0.83012376409918975</v>
      </c>
      <c r="U332" s="44">
        <f t="shared" si="43"/>
        <v>-0.18618047593526957</v>
      </c>
    </row>
    <row r="333" spans="1:21" x14ac:dyDescent="0.2">
      <c r="A333" s="6">
        <v>332</v>
      </c>
      <c r="B333" s="1">
        <v>1</v>
      </c>
      <c r="C333" s="1" t="s">
        <v>31</v>
      </c>
      <c r="D333" s="1">
        <v>5.8</v>
      </c>
      <c r="E333" s="1">
        <v>41</v>
      </c>
      <c r="F333" s="1">
        <v>0.14000000000000001</v>
      </c>
      <c r="K333" s="1">
        <v>1</v>
      </c>
      <c r="L333" s="1">
        <f t="shared" si="37"/>
        <v>3</v>
      </c>
      <c r="M333" s="1">
        <v>5.8</v>
      </c>
      <c r="N333" s="1">
        <v>41</v>
      </c>
      <c r="O333" s="1">
        <v>0.14000000000000001</v>
      </c>
      <c r="P333" s="44">
        <f t="shared" si="38"/>
        <v>1.5393347444850785</v>
      </c>
      <c r="Q333" s="44">
        <f t="shared" si="39"/>
        <v>4.6614881585486128</v>
      </c>
      <c r="R333" s="45">
        <f t="shared" si="40"/>
        <v>0.8233679958351513</v>
      </c>
      <c r="S333" s="43">
        <f t="shared" si="41"/>
        <v>0.1766320041648487</v>
      </c>
      <c r="T333" s="43">
        <f t="shared" si="42"/>
        <v>0.8233679958351513</v>
      </c>
      <c r="U333" s="44">
        <f t="shared" si="43"/>
        <v>-0.19435203870977541</v>
      </c>
    </row>
    <row r="334" spans="1:21" x14ac:dyDescent="0.2">
      <c r="A334" s="6">
        <v>333</v>
      </c>
      <c r="B334" s="1">
        <v>0</v>
      </c>
      <c r="C334" s="1" t="s">
        <v>21</v>
      </c>
      <c r="D334" s="1">
        <v>24.34</v>
      </c>
      <c r="E334" s="1">
        <v>31</v>
      </c>
      <c r="F334" s="1">
        <v>0.76</v>
      </c>
      <c r="K334" s="1">
        <v>0</v>
      </c>
      <c r="L334" s="1">
        <f t="shared" si="37"/>
        <v>2</v>
      </c>
      <c r="M334" s="1">
        <v>24.34</v>
      </c>
      <c r="N334" s="1">
        <v>31</v>
      </c>
      <c r="O334" s="1">
        <v>0.76</v>
      </c>
      <c r="P334" s="44">
        <f t="shared" si="38"/>
        <v>-4.1280180752916893</v>
      </c>
      <c r="Q334" s="44">
        <f t="shared" si="39"/>
        <v>1.6114785485365164E-2</v>
      </c>
      <c r="R334" s="45">
        <f t="shared" si="40"/>
        <v>1.5859217595842436E-2</v>
      </c>
      <c r="S334" s="43">
        <f t="shared" si="41"/>
        <v>0.98414078240415759</v>
      </c>
      <c r="T334" s="43">
        <f t="shared" si="42"/>
        <v>0.98414078240415759</v>
      </c>
      <c r="U334" s="44">
        <f t="shared" si="43"/>
        <v>-1.5986320614700955E-2</v>
      </c>
    </row>
    <row r="335" spans="1:21" x14ac:dyDescent="0.2">
      <c r="A335" s="6">
        <v>334</v>
      </c>
      <c r="B335" s="1">
        <v>1</v>
      </c>
      <c r="C335" s="1" t="s">
        <v>15</v>
      </c>
      <c r="D335" s="1">
        <v>7.19</v>
      </c>
      <c r="E335" s="1">
        <v>56</v>
      </c>
      <c r="F335" s="1">
        <v>0.13</v>
      </c>
      <c r="K335" s="1">
        <v>1</v>
      </c>
      <c r="L335" s="1">
        <f t="shared" si="37"/>
        <v>1</v>
      </c>
      <c r="M335" s="1">
        <v>7.19</v>
      </c>
      <c r="N335" s="1">
        <v>56</v>
      </c>
      <c r="O335" s="1">
        <v>0.13</v>
      </c>
      <c r="P335" s="44">
        <f t="shared" si="38"/>
        <v>4.8997479616814035</v>
      </c>
      <c r="Q335" s="44">
        <f t="shared" si="39"/>
        <v>134.25593777956661</v>
      </c>
      <c r="R335" s="45">
        <f t="shared" si="40"/>
        <v>0.9926066092445438</v>
      </c>
      <c r="S335" s="43">
        <f t="shared" si="41"/>
        <v>7.3933907554561973E-3</v>
      </c>
      <c r="T335" s="43">
        <f t="shared" si="42"/>
        <v>0.9926066092445438</v>
      </c>
      <c r="U335" s="44">
        <f t="shared" si="43"/>
        <v>-7.4208573333906028E-3</v>
      </c>
    </row>
    <row r="336" spans="1:21" x14ac:dyDescent="0.2">
      <c r="A336" s="6">
        <v>335</v>
      </c>
      <c r="B336" s="1">
        <v>0</v>
      </c>
      <c r="C336" s="1" t="s">
        <v>21</v>
      </c>
      <c r="D336" s="1">
        <v>13.33</v>
      </c>
      <c r="E336" s="1">
        <v>24</v>
      </c>
      <c r="F336" s="1">
        <v>0.53</v>
      </c>
      <c r="K336" s="1">
        <v>0</v>
      </c>
      <c r="L336" s="1">
        <f t="shared" si="37"/>
        <v>2</v>
      </c>
      <c r="M336" s="1">
        <v>13.33</v>
      </c>
      <c r="N336" s="1">
        <v>24</v>
      </c>
      <c r="O336" s="1">
        <v>0.53</v>
      </c>
      <c r="P336" s="44">
        <f t="shared" si="38"/>
        <v>-1.6694542408330606</v>
      </c>
      <c r="Q336" s="44">
        <f t="shared" si="39"/>
        <v>0.18834983124055243</v>
      </c>
      <c r="R336" s="45">
        <f t="shared" si="40"/>
        <v>0.1584969562741711</v>
      </c>
      <c r="S336" s="43">
        <f t="shared" si="41"/>
        <v>0.84150304372582885</v>
      </c>
      <c r="T336" s="43">
        <f t="shared" si="42"/>
        <v>0.84150304372582885</v>
      </c>
      <c r="U336" s="44">
        <f t="shared" si="43"/>
        <v>-0.17256564833365989</v>
      </c>
    </row>
    <row r="337" spans="1:21" x14ac:dyDescent="0.2">
      <c r="A337" s="6">
        <v>336</v>
      </c>
      <c r="B337" s="1">
        <v>1</v>
      </c>
      <c r="C337" s="1" t="s">
        <v>31</v>
      </c>
      <c r="D337" s="1">
        <v>1.65</v>
      </c>
      <c r="E337" s="1">
        <v>30</v>
      </c>
      <c r="F337" s="1">
        <v>0.05</v>
      </c>
      <c r="K337" s="1">
        <v>1</v>
      </c>
      <c r="L337" s="1">
        <f t="shared" si="37"/>
        <v>3</v>
      </c>
      <c r="M337" s="1">
        <v>1.65</v>
      </c>
      <c r="N337" s="1">
        <v>30</v>
      </c>
      <c r="O337" s="1">
        <v>0.05</v>
      </c>
      <c r="P337" s="44">
        <f t="shared" si="38"/>
        <v>1.5817529233113912</v>
      </c>
      <c r="Q337" s="44">
        <f t="shared" si="39"/>
        <v>4.8634736398237814</v>
      </c>
      <c r="R337" s="45">
        <f t="shared" si="40"/>
        <v>0.82945263142172942</v>
      </c>
      <c r="S337" s="43">
        <f t="shared" si="41"/>
        <v>0.17054736857827058</v>
      </c>
      <c r="T337" s="43">
        <f t="shared" si="42"/>
        <v>0.82945263142172942</v>
      </c>
      <c r="U337" s="44">
        <f t="shared" si="43"/>
        <v>-0.18698927595900719</v>
      </c>
    </row>
    <row r="338" spans="1:21" x14ac:dyDescent="0.2">
      <c r="A338" s="6">
        <v>337</v>
      </c>
      <c r="B338" s="1">
        <v>0</v>
      </c>
      <c r="C338" s="1" t="s">
        <v>21</v>
      </c>
      <c r="D338" s="1">
        <v>10.55</v>
      </c>
      <c r="E338" s="1">
        <v>54</v>
      </c>
      <c r="F338" s="1">
        <v>0.19</v>
      </c>
      <c r="K338" s="1">
        <v>0</v>
      </c>
      <c r="L338" s="1">
        <f t="shared" si="37"/>
        <v>2</v>
      </c>
      <c r="M338" s="1">
        <v>10.55</v>
      </c>
      <c r="N338" s="1">
        <v>54</v>
      </c>
      <c r="O338" s="1">
        <v>0.19</v>
      </c>
      <c r="P338" s="44">
        <f t="shared" si="38"/>
        <v>2.6595987750709709</v>
      </c>
      <c r="Q338" s="44">
        <f t="shared" si="39"/>
        <v>14.290554221663349</v>
      </c>
      <c r="R338" s="45">
        <f t="shared" si="40"/>
        <v>0.93460014689439963</v>
      </c>
      <c r="S338" s="43">
        <f t="shared" si="41"/>
        <v>6.539985310560037E-2</v>
      </c>
      <c r="T338" s="43">
        <f t="shared" si="42"/>
        <v>6.539985310560037E-2</v>
      </c>
      <c r="U338" s="44">
        <f t="shared" si="43"/>
        <v>-2.7272352666132438</v>
      </c>
    </row>
    <row r="339" spans="1:21" x14ac:dyDescent="0.2">
      <c r="A339" s="6">
        <v>338</v>
      </c>
      <c r="B339" s="1">
        <v>0</v>
      </c>
      <c r="C339" s="1" t="s">
        <v>31</v>
      </c>
      <c r="D339" s="1">
        <v>6.19</v>
      </c>
      <c r="E339" s="1">
        <v>19</v>
      </c>
      <c r="F339" s="1">
        <v>0.31</v>
      </c>
      <c r="K339" s="1">
        <v>0</v>
      </c>
      <c r="L339" s="1">
        <f t="shared" si="37"/>
        <v>3</v>
      </c>
      <c r="M339" s="1">
        <v>6.19</v>
      </c>
      <c r="N339" s="1">
        <v>19</v>
      </c>
      <c r="O339" s="1">
        <v>0.31</v>
      </c>
      <c r="P339" s="44">
        <f t="shared" si="38"/>
        <v>-1.1026608213931772</v>
      </c>
      <c r="Q339" s="44">
        <f t="shared" si="39"/>
        <v>0.33198655051169063</v>
      </c>
      <c r="R339" s="45">
        <f t="shared" si="40"/>
        <v>0.24924166868213196</v>
      </c>
      <c r="S339" s="43">
        <f t="shared" si="41"/>
        <v>0.75075833131786807</v>
      </c>
      <c r="T339" s="43">
        <f t="shared" si="42"/>
        <v>0.75075833131786807</v>
      </c>
      <c r="U339" s="44">
        <f t="shared" si="43"/>
        <v>-0.2866714748537747</v>
      </c>
    </row>
    <row r="340" spans="1:21" x14ac:dyDescent="0.2">
      <c r="A340" s="6">
        <v>339</v>
      </c>
      <c r="B340" s="1">
        <v>0</v>
      </c>
      <c r="C340" s="1" t="s">
        <v>21</v>
      </c>
      <c r="D340" s="1">
        <v>9.8699999999999992</v>
      </c>
      <c r="E340" s="1">
        <v>46</v>
      </c>
      <c r="F340" s="1">
        <v>0.21</v>
      </c>
      <c r="K340" s="1">
        <v>0</v>
      </c>
      <c r="L340" s="1">
        <f t="shared" si="37"/>
        <v>2</v>
      </c>
      <c r="M340" s="1">
        <v>9.8699999999999992</v>
      </c>
      <c r="N340" s="1">
        <v>46</v>
      </c>
      <c r="O340" s="1">
        <v>0.21</v>
      </c>
      <c r="P340" s="44">
        <f t="shared" si="38"/>
        <v>1.9670725448885817</v>
      </c>
      <c r="Q340" s="44">
        <f t="shared" si="39"/>
        <v>7.1497153511722891</v>
      </c>
      <c r="R340" s="45">
        <f t="shared" si="40"/>
        <v>0.87729632791945833</v>
      </c>
      <c r="S340" s="43">
        <f t="shared" si="41"/>
        <v>0.12270367208054167</v>
      </c>
      <c r="T340" s="43">
        <f t="shared" si="42"/>
        <v>0.12270367208054167</v>
      </c>
      <c r="U340" s="44">
        <f t="shared" si="43"/>
        <v>-2.0979830004063063</v>
      </c>
    </row>
    <row r="341" spans="1:21" x14ac:dyDescent="0.2">
      <c r="A341" s="6">
        <v>340</v>
      </c>
      <c r="B341" s="1">
        <v>0</v>
      </c>
      <c r="C341" s="1" t="s">
        <v>31</v>
      </c>
      <c r="D341" s="1">
        <v>92.07</v>
      </c>
      <c r="E341" s="1">
        <v>58</v>
      </c>
      <c r="F341" s="1">
        <v>1.56</v>
      </c>
      <c r="K341" s="1">
        <v>0</v>
      </c>
      <c r="L341" s="1">
        <f t="shared" si="37"/>
        <v>3</v>
      </c>
      <c r="M341" s="1">
        <v>92.07</v>
      </c>
      <c r="N341" s="1">
        <v>58</v>
      </c>
      <c r="O341" s="1">
        <v>1.56</v>
      </c>
      <c r="P341" s="44">
        <f t="shared" si="38"/>
        <v>-21.293090861921328</v>
      </c>
      <c r="Q341" s="44">
        <f t="shared" si="39"/>
        <v>5.656244001850002E-10</v>
      </c>
      <c r="R341" s="45">
        <f t="shared" si="40"/>
        <v>5.6562439986506918E-10</v>
      </c>
      <c r="S341" s="43">
        <f t="shared" si="41"/>
        <v>0.99999999943437556</v>
      </c>
      <c r="T341" s="43">
        <f t="shared" si="42"/>
        <v>0.99999999943437556</v>
      </c>
      <c r="U341" s="44">
        <f t="shared" si="43"/>
        <v>-5.6562443633732426E-10</v>
      </c>
    </row>
    <row r="342" spans="1:21" x14ac:dyDescent="0.2">
      <c r="A342" s="6">
        <v>341</v>
      </c>
      <c r="B342" s="1">
        <v>1</v>
      </c>
      <c r="C342" s="1" t="s">
        <v>15</v>
      </c>
      <c r="D342" s="1">
        <v>2.89</v>
      </c>
      <c r="E342" s="1">
        <v>16</v>
      </c>
      <c r="F342" s="1">
        <v>0.17</v>
      </c>
      <c r="K342" s="1">
        <v>1</v>
      </c>
      <c r="L342" s="1">
        <f t="shared" si="37"/>
        <v>1</v>
      </c>
      <c r="M342" s="1">
        <v>2.89</v>
      </c>
      <c r="N342" s="1">
        <v>16</v>
      </c>
      <c r="O342" s="1">
        <v>0.17</v>
      </c>
      <c r="P342" s="44">
        <f t="shared" si="38"/>
        <v>1.7476456891011403</v>
      </c>
      <c r="Q342" s="44">
        <f t="shared" si="39"/>
        <v>5.7410704879464136</v>
      </c>
      <c r="R342" s="45">
        <f t="shared" si="40"/>
        <v>0.85165560843962662</v>
      </c>
      <c r="S342" s="43">
        <f t="shared" si="41"/>
        <v>0.14834439156037338</v>
      </c>
      <c r="T342" s="43">
        <f t="shared" si="42"/>
        <v>0.85165560843962662</v>
      </c>
      <c r="U342" s="44">
        <f t="shared" si="43"/>
        <v>-0.16057304931635413</v>
      </c>
    </row>
    <row r="343" spans="1:21" x14ac:dyDescent="0.2">
      <c r="A343" s="6">
        <v>342</v>
      </c>
      <c r="B343" s="1">
        <v>1</v>
      </c>
      <c r="C343" s="1" t="s">
        <v>21</v>
      </c>
      <c r="D343" s="1">
        <v>0.23</v>
      </c>
      <c r="E343" s="1">
        <v>54</v>
      </c>
      <c r="F343" s="1">
        <v>0</v>
      </c>
      <c r="K343" s="1">
        <v>1</v>
      </c>
      <c r="L343" s="1">
        <f t="shared" si="37"/>
        <v>2</v>
      </c>
      <c r="M343" s="1">
        <v>0.23</v>
      </c>
      <c r="N343" s="1">
        <v>54</v>
      </c>
      <c r="O343" s="1">
        <v>0</v>
      </c>
      <c r="P343" s="44">
        <f t="shared" si="38"/>
        <v>5.6307712101772793</v>
      </c>
      <c r="Q343" s="44">
        <f t="shared" si="39"/>
        <v>278.87710758474446</v>
      </c>
      <c r="R343" s="45">
        <f t="shared" si="40"/>
        <v>0.99642700323499234</v>
      </c>
      <c r="S343" s="43">
        <f t="shared" si="41"/>
        <v>3.5729967650076633E-3</v>
      </c>
      <c r="T343" s="43">
        <f t="shared" si="42"/>
        <v>0.99642700323499234</v>
      </c>
      <c r="U343" s="44">
        <f t="shared" si="43"/>
        <v>-3.5793951634670346E-3</v>
      </c>
    </row>
    <row r="344" spans="1:21" x14ac:dyDescent="0.2">
      <c r="A344" s="6">
        <v>343</v>
      </c>
      <c r="B344" s="1">
        <v>1</v>
      </c>
      <c r="C344" s="1" t="s">
        <v>21</v>
      </c>
      <c r="D344" s="1">
        <v>0.4</v>
      </c>
      <c r="E344" s="1">
        <v>48</v>
      </c>
      <c r="F344" s="1">
        <v>0.01</v>
      </c>
      <c r="K344" s="1">
        <v>1</v>
      </c>
      <c r="L344" s="1">
        <f t="shared" si="37"/>
        <v>2</v>
      </c>
      <c r="M344" s="1">
        <v>0.4</v>
      </c>
      <c r="N344" s="1">
        <v>48</v>
      </c>
      <c r="O344" s="1">
        <v>0.01</v>
      </c>
      <c r="P344" s="44">
        <f t="shared" si="38"/>
        <v>4.9363419768355623</v>
      </c>
      <c r="Q344" s="44">
        <f t="shared" si="39"/>
        <v>139.25990075238033</v>
      </c>
      <c r="R344" s="45">
        <f t="shared" si="40"/>
        <v>0.99287037852846172</v>
      </c>
      <c r="S344" s="43">
        <f t="shared" si="41"/>
        <v>7.1296214715382833E-3</v>
      </c>
      <c r="T344" s="43">
        <f t="shared" si="42"/>
        <v>0.99287037852846172</v>
      </c>
      <c r="U344" s="44">
        <f t="shared" si="43"/>
        <v>-7.155158675492262E-3</v>
      </c>
    </row>
    <row r="345" spans="1:21" x14ac:dyDescent="0.2">
      <c r="A345" s="6">
        <v>344</v>
      </c>
      <c r="B345" s="1">
        <v>0</v>
      </c>
      <c r="C345" s="1" t="s">
        <v>15</v>
      </c>
      <c r="D345" s="1">
        <v>11.05</v>
      </c>
      <c r="E345" s="1">
        <v>12</v>
      </c>
      <c r="F345" s="1">
        <v>0.85</v>
      </c>
      <c r="K345" s="1">
        <v>0</v>
      </c>
      <c r="L345" s="1">
        <f t="shared" si="37"/>
        <v>1</v>
      </c>
      <c r="M345" s="1">
        <v>11.05</v>
      </c>
      <c r="N345" s="1">
        <v>12</v>
      </c>
      <c r="O345" s="1">
        <v>0.85</v>
      </c>
      <c r="P345" s="44">
        <f t="shared" si="38"/>
        <v>-1.6537216235938899</v>
      </c>
      <c r="Q345" s="44">
        <f t="shared" si="39"/>
        <v>0.19133649949316889</v>
      </c>
      <c r="R345" s="45">
        <f t="shared" si="40"/>
        <v>0.16060659568020397</v>
      </c>
      <c r="S345" s="43">
        <f t="shared" si="41"/>
        <v>0.83939340431979603</v>
      </c>
      <c r="T345" s="43">
        <f t="shared" si="42"/>
        <v>0.83939340431979603</v>
      </c>
      <c r="U345" s="44">
        <f t="shared" si="43"/>
        <v>-0.17507578572634117</v>
      </c>
    </row>
    <row r="346" spans="1:21" x14ac:dyDescent="0.2">
      <c r="A346" s="6">
        <v>345</v>
      </c>
      <c r="B346" s="1">
        <v>0</v>
      </c>
      <c r="C346" s="1" t="s">
        <v>31</v>
      </c>
      <c r="D346" s="1">
        <v>25.26</v>
      </c>
      <c r="E346" s="1">
        <v>7</v>
      </c>
      <c r="F346" s="1">
        <v>3.16</v>
      </c>
      <c r="K346" s="1">
        <v>0</v>
      </c>
      <c r="L346" s="1">
        <f t="shared" si="37"/>
        <v>3</v>
      </c>
      <c r="M346" s="1">
        <v>25.26</v>
      </c>
      <c r="N346" s="1">
        <v>7</v>
      </c>
      <c r="O346" s="1">
        <v>3.16</v>
      </c>
      <c r="P346" s="44">
        <f t="shared" si="38"/>
        <v>-10.826036200262168</v>
      </c>
      <c r="Q346" s="44">
        <f t="shared" si="39"/>
        <v>1.9875232482448686E-5</v>
      </c>
      <c r="R346" s="45">
        <f t="shared" si="40"/>
        <v>1.9874837465433508E-5</v>
      </c>
      <c r="S346" s="43">
        <f t="shared" si="41"/>
        <v>0.99998012516253454</v>
      </c>
      <c r="T346" s="43">
        <f t="shared" si="42"/>
        <v>0.99998012516253454</v>
      </c>
      <c r="U346" s="44">
        <f t="shared" si="43"/>
        <v>-1.9875034972660241E-5</v>
      </c>
    </row>
    <row r="347" spans="1:21" x14ac:dyDescent="0.2">
      <c r="A347" s="6">
        <v>346</v>
      </c>
      <c r="B347" s="1">
        <v>0</v>
      </c>
      <c r="C347" s="1" t="s">
        <v>31</v>
      </c>
      <c r="D347" s="1">
        <v>14.43</v>
      </c>
      <c r="E347" s="1">
        <v>9</v>
      </c>
      <c r="F347" s="1">
        <v>1.44</v>
      </c>
      <c r="K347" s="1">
        <v>0</v>
      </c>
      <c r="L347" s="1">
        <f t="shared" si="37"/>
        <v>3</v>
      </c>
      <c r="M347" s="1">
        <v>14.43</v>
      </c>
      <c r="N347" s="1">
        <v>9</v>
      </c>
      <c r="O347" s="1">
        <v>1.44</v>
      </c>
      <c r="P347" s="44">
        <f t="shared" si="38"/>
        <v>-5.6954028361856359</v>
      </c>
      <c r="Q347" s="44">
        <f t="shared" si="39"/>
        <v>3.3613828197139534E-3</v>
      </c>
      <c r="R347" s="45">
        <f t="shared" si="40"/>
        <v>3.3501217779256845E-3</v>
      </c>
      <c r="S347" s="43">
        <f t="shared" si="41"/>
        <v>0.99664987822207429</v>
      </c>
      <c r="T347" s="43">
        <f t="shared" si="42"/>
        <v>0.99664987822207429</v>
      </c>
      <c r="U347" s="44">
        <f t="shared" si="43"/>
        <v>-3.3557460006228821E-3</v>
      </c>
    </row>
    <row r="348" spans="1:21" x14ac:dyDescent="0.2">
      <c r="A348" s="6">
        <v>347</v>
      </c>
      <c r="B348" s="1">
        <v>1</v>
      </c>
      <c r="C348" s="1" t="s">
        <v>21</v>
      </c>
      <c r="D348" s="1">
        <v>10.6</v>
      </c>
      <c r="E348" s="1">
        <v>55</v>
      </c>
      <c r="F348" s="1">
        <v>0.19</v>
      </c>
      <c r="K348" s="1">
        <v>1</v>
      </c>
      <c r="L348" s="1">
        <f t="shared" si="37"/>
        <v>2</v>
      </c>
      <c r="M348" s="1">
        <v>10.6</v>
      </c>
      <c r="N348" s="1">
        <v>55</v>
      </c>
      <c r="O348" s="1">
        <v>0.19</v>
      </c>
      <c r="P348" s="44">
        <f t="shared" si="38"/>
        <v>2.7525187216055937</v>
      </c>
      <c r="Q348" s="44">
        <f t="shared" si="39"/>
        <v>15.682080978871493</v>
      </c>
      <c r="R348" s="45">
        <f t="shared" si="40"/>
        <v>0.94005544024953847</v>
      </c>
      <c r="S348" s="43">
        <f t="shared" si="41"/>
        <v>5.9944559750461535E-2</v>
      </c>
      <c r="T348" s="43">
        <f t="shared" si="42"/>
        <v>0.94005544024953847</v>
      </c>
      <c r="U348" s="44">
        <f t="shared" si="43"/>
        <v>-6.1816426468408944E-2</v>
      </c>
    </row>
    <row r="349" spans="1:21" x14ac:dyDescent="0.2">
      <c r="A349" s="6">
        <v>348</v>
      </c>
      <c r="B349" s="1">
        <v>0</v>
      </c>
      <c r="C349" s="1" t="s">
        <v>21</v>
      </c>
      <c r="D349" s="1">
        <v>2.4</v>
      </c>
      <c r="E349" s="1">
        <v>12</v>
      </c>
      <c r="F349" s="1">
        <v>0.18</v>
      </c>
      <c r="K349" s="1">
        <v>0</v>
      </c>
      <c r="L349" s="1">
        <f t="shared" si="37"/>
        <v>2</v>
      </c>
      <c r="M349" s="1">
        <v>2.4</v>
      </c>
      <c r="N349" s="1">
        <v>12</v>
      </c>
      <c r="O349" s="1">
        <v>0.18</v>
      </c>
      <c r="P349" s="44">
        <f t="shared" si="38"/>
        <v>0.37875637231070736</v>
      </c>
      <c r="Q349" s="44">
        <f t="shared" si="39"/>
        <v>1.4604671821524224</v>
      </c>
      <c r="R349" s="45">
        <f t="shared" si="40"/>
        <v>0.59357312007502672</v>
      </c>
      <c r="S349" s="43">
        <f t="shared" si="41"/>
        <v>0.40642687992497328</v>
      </c>
      <c r="T349" s="43">
        <f t="shared" si="42"/>
        <v>0.40642687992497328</v>
      </c>
      <c r="U349" s="44">
        <f t="shared" si="43"/>
        <v>-0.9003512433574502</v>
      </c>
    </row>
    <row r="350" spans="1:21" x14ac:dyDescent="0.2">
      <c r="A350" s="6">
        <v>349</v>
      </c>
      <c r="B350" s="1">
        <v>0</v>
      </c>
      <c r="C350" s="1" t="s">
        <v>21</v>
      </c>
      <c r="D350" s="1">
        <v>7.02</v>
      </c>
      <c r="E350" s="1">
        <v>18</v>
      </c>
      <c r="F350" s="1">
        <v>0.37</v>
      </c>
      <c r="K350" s="1">
        <v>0</v>
      </c>
      <c r="L350" s="1">
        <f t="shared" si="37"/>
        <v>2</v>
      </c>
      <c r="M350" s="1">
        <v>7.02</v>
      </c>
      <c r="N350" s="1">
        <v>18</v>
      </c>
      <c r="O350" s="1">
        <v>0.37</v>
      </c>
      <c r="P350" s="44">
        <f t="shared" si="38"/>
        <v>-0.43824498836218378</v>
      </c>
      <c r="Q350" s="44">
        <f t="shared" si="39"/>
        <v>0.64516770491509612</v>
      </c>
      <c r="R350" s="45">
        <f t="shared" si="40"/>
        <v>0.39215923275639059</v>
      </c>
      <c r="S350" s="43">
        <f t="shared" si="41"/>
        <v>0.60784076724360947</v>
      </c>
      <c r="T350" s="43">
        <f t="shared" si="42"/>
        <v>0.60784076724360947</v>
      </c>
      <c r="U350" s="44">
        <f t="shared" si="43"/>
        <v>-0.4978423272976169</v>
      </c>
    </row>
    <row r="351" spans="1:21" x14ac:dyDescent="0.2">
      <c r="A351" s="6">
        <v>350</v>
      </c>
      <c r="B351" s="1">
        <v>0</v>
      </c>
      <c r="C351" s="1" t="s">
        <v>21</v>
      </c>
      <c r="D351" s="1">
        <v>31.54</v>
      </c>
      <c r="E351" s="1">
        <v>44</v>
      </c>
      <c r="F351" s="1">
        <v>0.7</v>
      </c>
      <c r="K351" s="1">
        <v>0</v>
      </c>
      <c r="L351" s="1">
        <f t="shared" si="37"/>
        <v>2</v>
      </c>
      <c r="M351" s="1">
        <v>31.54</v>
      </c>
      <c r="N351" s="1">
        <v>44</v>
      </c>
      <c r="O351" s="1">
        <v>0.7</v>
      </c>
      <c r="P351" s="44">
        <f t="shared" si="38"/>
        <v>-4.5920387077484728</v>
      </c>
      <c r="Q351" s="44">
        <f t="shared" si="39"/>
        <v>1.0132180747314973E-2</v>
      </c>
      <c r="R351" s="45">
        <f t="shared" si="40"/>
        <v>1.003054940772107E-2</v>
      </c>
      <c r="S351" s="43">
        <f t="shared" si="41"/>
        <v>0.98996945059227892</v>
      </c>
      <c r="T351" s="43">
        <f t="shared" si="42"/>
        <v>0.98996945059227892</v>
      </c>
      <c r="U351" s="44">
        <f t="shared" si="43"/>
        <v>-1.0081194317215984E-2</v>
      </c>
    </row>
    <row r="352" spans="1:21" x14ac:dyDescent="0.2">
      <c r="A352" s="6">
        <v>351</v>
      </c>
      <c r="B352" s="1">
        <v>0</v>
      </c>
      <c r="C352" s="1" t="s">
        <v>21</v>
      </c>
      <c r="D352" s="1">
        <v>17.440000000000001</v>
      </c>
      <c r="E352" s="1">
        <v>11</v>
      </c>
      <c r="F352" s="1">
        <v>1.45</v>
      </c>
      <c r="K352" s="1">
        <v>0</v>
      </c>
      <c r="L352" s="1">
        <f t="shared" si="37"/>
        <v>2</v>
      </c>
      <c r="M352" s="1">
        <v>17.440000000000001</v>
      </c>
      <c r="N352" s="1">
        <v>11</v>
      </c>
      <c r="O352" s="1">
        <v>1.45</v>
      </c>
      <c r="P352" s="44">
        <f t="shared" si="38"/>
        <v>-5.2332349113956074</v>
      </c>
      <c r="Q352" s="44">
        <f t="shared" si="39"/>
        <v>5.336235103860212E-3</v>
      </c>
      <c r="R352" s="45">
        <f t="shared" si="40"/>
        <v>5.307910843687964E-3</v>
      </c>
      <c r="S352" s="43">
        <f t="shared" si="41"/>
        <v>0.99469208915631202</v>
      </c>
      <c r="T352" s="43">
        <f t="shared" si="42"/>
        <v>0.99469208915631202</v>
      </c>
      <c r="U352" s="44">
        <f t="shared" si="43"/>
        <v>-5.3220478499531659E-3</v>
      </c>
    </row>
    <row r="353" spans="1:21" x14ac:dyDescent="0.2">
      <c r="A353" s="6">
        <v>352</v>
      </c>
      <c r="B353" s="1">
        <v>1</v>
      </c>
      <c r="C353" s="1" t="s">
        <v>15</v>
      </c>
      <c r="D353" s="1">
        <v>4.74</v>
      </c>
      <c r="E353" s="1">
        <v>39</v>
      </c>
      <c r="F353" s="1">
        <v>0.12</v>
      </c>
      <c r="K353" s="1">
        <v>1</v>
      </c>
      <c r="L353" s="1">
        <f t="shared" si="37"/>
        <v>1</v>
      </c>
      <c r="M353" s="1">
        <v>4.74</v>
      </c>
      <c r="N353" s="1">
        <v>39</v>
      </c>
      <c r="O353" s="1">
        <v>0.12</v>
      </c>
      <c r="P353" s="44">
        <f t="shared" si="38"/>
        <v>3.7577211041609813</v>
      </c>
      <c r="Q353" s="44">
        <f t="shared" si="39"/>
        <v>42.850662428291962</v>
      </c>
      <c r="R353" s="45">
        <f t="shared" si="40"/>
        <v>0.97719532739932313</v>
      </c>
      <c r="S353" s="43">
        <f t="shared" si="41"/>
        <v>2.2804672600676867E-2</v>
      </c>
      <c r="T353" s="43">
        <f t="shared" si="42"/>
        <v>0.97719532739932313</v>
      </c>
      <c r="U353" s="44">
        <f t="shared" si="43"/>
        <v>-2.3068721231634136E-2</v>
      </c>
    </row>
    <row r="354" spans="1:21" x14ac:dyDescent="0.2">
      <c r="A354" s="6">
        <v>353</v>
      </c>
      <c r="B354" s="1">
        <v>0</v>
      </c>
      <c r="C354" s="1" t="s">
        <v>21</v>
      </c>
      <c r="D354" s="1">
        <v>14.18</v>
      </c>
      <c r="E354" s="1">
        <v>27</v>
      </c>
      <c r="F354" s="1">
        <v>0.51</v>
      </c>
      <c r="K354" s="1">
        <v>0</v>
      </c>
      <c r="L354" s="1">
        <f t="shared" si="37"/>
        <v>2</v>
      </c>
      <c r="M354" s="1">
        <v>14.18</v>
      </c>
      <c r="N354" s="1">
        <v>27</v>
      </c>
      <c r="O354" s="1">
        <v>0.51</v>
      </c>
      <c r="P354" s="44">
        <f t="shared" si="38"/>
        <v>-1.5532933409895797</v>
      </c>
      <c r="Q354" s="44">
        <f t="shared" si="39"/>
        <v>0.21155011864287529</v>
      </c>
      <c r="R354" s="45">
        <f t="shared" si="40"/>
        <v>0.17461111627791706</v>
      </c>
      <c r="S354" s="43">
        <f t="shared" si="41"/>
        <v>0.82538888372208297</v>
      </c>
      <c r="T354" s="43">
        <f t="shared" si="42"/>
        <v>0.82538888372208297</v>
      </c>
      <c r="U354" s="44">
        <f t="shared" si="43"/>
        <v>-0.19190062950079315</v>
      </c>
    </row>
    <row r="355" spans="1:21" x14ac:dyDescent="0.2">
      <c r="A355" s="6">
        <v>354</v>
      </c>
      <c r="B355" s="1">
        <v>0</v>
      </c>
      <c r="C355" s="1" t="s">
        <v>21</v>
      </c>
      <c r="D355" s="1">
        <v>7.61</v>
      </c>
      <c r="E355" s="1">
        <v>8</v>
      </c>
      <c r="F355" s="1">
        <v>0.85</v>
      </c>
      <c r="K355" s="1">
        <v>0</v>
      </c>
      <c r="L355" s="1">
        <f t="shared" si="37"/>
        <v>2</v>
      </c>
      <c r="M355" s="1">
        <v>7.61</v>
      </c>
      <c r="N355" s="1">
        <v>8</v>
      </c>
      <c r="O355" s="1">
        <v>0.85</v>
      </c>
      <c r="P355" s="44">
        <f t="shared" si="38"/>
        <v>-2.2257521428903901</v>
      </c>
      <c r="Q355" s="44">
        <f t="shared" si="39"/>
        <v>0.10798616705444999</v>
      </c>
      <c r="R355" s="45">
        <f t="shared" si="40"/>
        <v>9.7461656350393056E-2</v>
      </c>
      <c r="S355" s="43">
        <f t="shared" si="41"/>
        <v>0.90253834364960694</v>
      </c>
      <c r="T355" s="43">
        <f t="shared" si="42"/>
        <v>0.90253834364960694</v>
      </c>
      <c r="U355" s="44">
        <f t="shared" si="43"/>
        <v>-0.10254410363926159</v>
      </c>
    </row>
    <row r="356" spans="1:21" x14ac:dyDescent="0.2">
      <c r="A356" s="6">
        <v>355</v>
      </c>
      <c r="B356" s="1">
        <v>1</v>
      </c>
      <c r="C356" s="1" t="s">
        <v>15</v>
      </c>
      <c r="D356" s="1">
        <v>0.59</v>
      </c>
      <c r="E356" s="1">
        <v>41</v>
      </c>
      <c r="F356" s="1">
        <v>0.01</v>
      </c>
      <c r="K356" s="1">
        <v>1</v>
      </c>
      <c r="L356" s="1">
        <f t="shared" si="37"/>
        <v>1</v>
      </c>
      <c r="M356" s="1">
        <v>0.59</v>
      </c>
      <c r="N356" s="1">
        <v>41</v>
      </c>
      <c r="O356" s="1">
        <v>0.01</v>
      </c>
      <c r="P356" s="44">
        <f t="shared" si="38"/>
        <v>5.2047462121027754</v>
      </c>
      <c r="Q356" s="44">
        <f t="shared" si="39"/>
        <v>182.13464333464981</v>
      </c>
      <c r="R356" s="45">
        <f t="shared" si="40"/>
        <v>0.99453953669392492</v>
      </c>
      <c r="S356" s="43">
        <f t="shared" si="41"/>
        <v>5.4604633060750807E-3</v>
      </c>
      <c r="T356" s="43">
        <f t="shared" si="42"/>
        <v>0.99453953669392492</v>
      </c>
      <c r="U356" s="44">
        <f t="shared" si="43"/>
        <v>-5.4754261299922863E-3</v>
      </c>
    </row>
    <row r="357" spans="1:21" x14ac:dyDescent="0.2">
      <c r="A357" s="6">
        <v>356</v>
      </c>
      <c r="B357" s="1">
        <v>0</v>
      </c>
      <c r="C357" s="1" t="s">
        <v>21</v>
      </c>
      <c r="D357" s="1">
        <v>27.72</v>
      </c>
      <c r="E357" s="1">
        <v>58</v>
      </c>
      <c r="F357" s="1">
        <v>0.47</v>
      </c>
      <c r="K357" s="1">
        <v>0</v>
      </c>
      <c r="L357" s="1">
        <f t="shared" si="37"/>
        <v>2</v>
      </c>
      <c r="M357" s="1">
        <v>27.72</v>
      </c>
      <c r="N357" s="1">
        <v>58</v>
      </c>
      <c r="O357" s="1">
        <v>0.47</v>
      </c>
      <c r="P357" s="44">
        <f t="shared" si="38"/>
        <v>-1.816062590510394</v>
      </c>
      <c r="Q357" s="44">
        <f t="shared" si="39"/>
        <v>0.16266497027148308</v>
      </c>
      <c r="R357" s="45">
        <f t="shared" si="40"/>
        <v>0.13990700195732284</v>
      </c>
      <c r="S357" s="43">
        <f t="shared" si="41"/>
        <v>0.86009299804267714</v>
      </c>
      <c r="T357" s="43">
        <f t="shared" si="42"/>
        <v>0.86009299804267714</v>
      </c>
      <c r="U357" s="44">
        <f t="shared" si="43"/>
        <v>-0.15071475832206865</v>
      </c>
    </row>
    <row r="358" spans="1:21" x14ac:dyDescent="0.2">
      <c r="A358" s="6">
        <v>357</v>
      </c>
      <c r="B358" s="1">
        <v>0</v>
      </c>
      <c r="C358" s="1" t="s">
        <v>31</v>
      </c>
      <c r="D358" s="1">
        <v>26.06</v>
      </c>
      <c r="E358" s="1">
        <v>28</v>
      </c>
      <c r="F358" s="1">
        <v>0.9</v>
      </c>
      <c r="K358" s="1">
        <v>0</v>
      </c>
      <c r="L358" s="1">
        <f t="shared" si="37"/>
        <v>3</v>
      </c>
      <c r="M358" s="1">
        <v>26.06</v>
      </c>
      <c r="N358" s="1">
        <v>28</v>
      </c>
      <c r="O358" s="1">
        <v>0.9</v>
      </c>
      <c r="P358" s="44">
        <f t="shared" si="38"/>
        <v>-6.1326828140990477</v>
      </c>
      <c r="Q358" s="44">
        <f t="shared" si="39"/>
        <v>2.1707494245873735E-3</v>
      </c>
      <c r="R358" s="45">
        <f t="shared" si="40"/>
        <v>2.1660474782702896E-3</v>
      </c>
      <c r="S358" s="43">
        <f t="shared" si="41"/>
        <v>0.99783395252172968</v>
      </c>
      <c r="T358" s="43">
        <f t="shared" si="42"/>
        <v>0.99783395252172968</v>
      </c>
      <c r="U358" s="44">
        <f t="shared" si="43"/>
        <v>-2.1683967521482711E-3</v>
      </c>
    </row>
    <row r="359" spans="1:21" x14ac:dyDescent="0.2">
      <c r="A359" s="6">
        <v>358</v>
      </c>
      <c r="B359" s="1">
        <v>0</v>
      </c>
      <c r="C359" s="1" t="s">
        <v>21</v>
      </c>
      <c r="D359" s="1">
        <v>10.78</v>
      </c>
      <c r="E359" s="1">
        <v>10</v>
      </c>
      <c r="F359" s="1">
        <v>0.98</v>
      </c>
      <c r="K359" s="1">
        <v>0</v>
      </c>
      <c r="L359" s="1">
        <f t="shared" si="37"/>
        <v>2</v>
      </c>
      <c r="M359" s="1">
        <v>10.78</v>
      </c>
      <c r="N359" s="1">
        <v>10</v>
      </c>
      <c r="O359" s="1">
        <v>0.98</v>
      </c>
      <c r="P359" s="44">
        <f t="shared" si="38"/>
        <v>-3.0107664133152543</v>
      </c>
      <c r="Q359" s="44">
        <f t="shared" si="39"/>
        <v>4.9253915434535292E-2</v>
      </c>
      <c r="R359" s="45">
        <f t="shared" si="40"/>
        <v>4.6941845734392522E-2</v>
      </c>
      <c r="S359" s="43">
        <f t="shared" si="41"/>
        <v>0.95305815426560747</v>
      </c>
      <c r="T359" s="43">
        <f t="shared" si="42"/>
        <v>0.95305815426560747</v>
      </c>
      <c r="U359" s="44">
        <f t="shared" si="43"/>
        <v>-4.8079354875337134E-2</v>
      </c>
    </row>
    <row r="360" spans="1:21" x14ac:dyDescent="0.2">
      <c r="A360" s="6">
        <v>359</v>
      </c>
      <c r="B360" s="1">
        <v>1</v>
      </c>
      <c r="C360" s="1" t="s">
        <v>21</v>
      </c>
      <c r="D360" s="1">
        <v>8.07</v>
      </c>
      <c r="E360" s="1">
        <v>36</v>
      </c>
      <c r="F360" s="1">
        <v>0.22</v>
      </c>
      <c r="K360" s="1">
        <v>1</v>
      </c>
      <c r="L360" s="1">
        <f t="shared" si="37"/>
        <v>2</v>
      </c>
      <c r="M360" s="1">
        <v>8.07</v>
      </c>
      <c r="N360" s="1">
        <v>36</v>
      </c>
      <c r="O360" s="1">
        <v>0.22</v>
      </c>
      <c r="P360" s="44">
        <f t="shared" si="38"/>
        <v>1.3719756869999524</v>
      </c>
      <c r="Q360" s="44">
        <f t="shared" si="39"/>
        <v>3.9431334022445212</v>
      </c>
      <c r="R360" s="45">
        <f t="shared" si="40"/>
        <v>0.79769916799212182</v>
      </c>
      <c r="S360" s="43">
        <f t="shared" si="41"/>
        <v>0.20230083200787818</v>
      </c>
      <c r="T360" s="43">
        <f t="shared" si="42"/>
        <v>0.79769916799212182</v>
      </c>
      <c r="U360" s="44">
        <f t="shared" si="43"/>
        <v>-0.22602373507409432</v>
      </c>
    </row>
    <row r="361" spans="1:21" x14ac:dyDescent="0.2">
      <c r="A361" s="6">
        <v>360</v>
      </c>
      <c r="B361" s="1">
        <v>1</v>
      </c>
      <c r="C361" s="1" t="s">
        <v>21</v>
      </c>
      <c r="D361" s="1">
        <v>5.56</v>
      </c>
      <c r="E361" s="1">
        <v>47</v>
      </c>
      <c r="F361" s="1">
        <v>0.12</v>
      </c>
      <c r="K361" s="1">
        <v>1</v>
      </c>
      <c r="L361" s="1">
        <f t="shared" si="37"/>
        <v>2</v>
      </c>
      <c r="M361" s="1">
        <v>5.56</v>
      </c>
      <c r="N361" s="1">
        <v>47</v>
      </c>
      <c r="O361" s="1">
        <v>0.12</v>
      </c>
      <c r="P361" s="44">
        <f t="shared" si="38"/>
        <v>3.3267725921922806</v>
      </c>
      <c r="Q361" s="44">
        <f t="shared" si="39"/>
        <v>27.84831862981499</v>
      </c>
      <c r="R361" s="45">
        <f t="shared" si="40"/>
        <v>0.96533593472700718</v>
      </c>
      <c r="S361" s="43">
        <f t="shared" si="41"/>
        <v>3.4664065272992817E-2</v>
      </c>
      <c r="T361" s="43">
        <f t="shared" si="42"/>
        <v>0.96533593472700718</v>
      </c>
      <c r="U361" s="44">
        <f t="shared" si="43"/>
        <v>-3.527911933438211E-2</v>
      </c>
    </row>
    <row r="362" spans="1:21" x14ac:dyDescent="0.2">
      <c r="A362" s="6">
        <v>361</v>
      </c>
      <c r="B362" s="1">
        <v>1</v>
      </c>
      <c r="C362" s="1" t="s">
        <v>15</v>
      </c>
      <c r="D362" s="1">
        <v>0.27</v>
      </c>
      <c r="E362" s="1">
        <v>44</v>
      </c>
      <c r="F362" s="1">
        <v>0.01</v>
      </c>
      <c r="K362" s="1">
        <v>1</v>
      </c>
      <c r="L362" s="1">
        <f t="shared" si="37"/>
        <v>1</v>
      </c>
      <c r="M362" s="1">
        <v>0.27</v>
      </c>
      <c r="N362" s="1">
        <v>44</v>
      </c>
      <c r="O362" s="1">
        <v>0.01</v>
      </c>
      <c r="P362" s="44">
        <f t="shared" si="38"/>
        <v>5.6085770776659869</v>
      </c>
      <c r="Q362" s="44">
        <f t="shared" si="39"/>
        <v>272.75585135564222</v>
      </c>
      <c r="R362" s="45">
        <f t="shared" si="40"/>
        <v>0.99634711004331789</v>
      </c>
      <c r="S362" s="43">
        <f t="shared" si="41"/>
        <v>3.6528899566821149E-3</v>
      </c>
      <c r="T362" s="43">
        <f t="shared" si="42"/>
        <v>0.99634711004331789</v>
      </c>
      <c r="U362" s="44">
        <f t="shared" si="43"/>
        <v>-3.6595780514169633E-3</v>
      </c>
    </row>
    <row r="363" spans="1:21" x14ac:dyDescent="0.2">
      <c r="A363" s="6">
        <v>362</v>
      </c>
      <c r="B363" s="1">
        <v>0</v>
      </c>
      <c r="C363" s="1" t="s">
        <v>21</v>
      </c>
      <c r="D363" s="1">
        <v>44.63</v>
      </c>
      <c r="E363" s="1">
        <v>53</v>
      </c>
      <c r="F363" s="1">
        <v>0.83</v>
      </c>
      <c r="K363" s="1">
        <v>0</v>
      </c>
      <c r="L363" s="1">
        <f t="shared" si="37"/>
        <v>2</v>
      </c>
      <c r="M363" s="1">
        <v>44.63</v>
      </c>
      <c r="N363" s="1">
        <v>53</v>
      </c>
      <c r="O363" s="1">
        <v>0.83</v>
      </c>
      <c r="P363" s="44">
        <f t="shared" si="38"/>
        <v>-7.2732723278159481</v>
      </c>
      <c r="Q363" s="44">
        <f t="shared" si="39"/>
        <v>6.938378100863076E-4</v>
      </c>
      <c r="R363" s="45">
        <f t="shared" si="40"/>
        <v>6.933567329690958E-4</v>
      </c>
      <c r="S363" s="43">
        <f t="shared" si="41"/>
        <v>0.99930664326703089</v>
      </c>
      <c r="T363" s="43">
        <f t="shared" si="42"/>
        <v>0.99930664326703089</v>
      </c>
      <c r="U363" s="44">
        <f t="shared" si="43"/>
        <v>-6.9359721591542346E-4</v>
      </c>
    </row>
    <row r="364" spans="1:21" x14ac:dyDescent="0.2">
      <c r="A364" s="6">
        <v>363</v>
      </c>
      <c r="B364" s="1">
        <v>0</v>
      </c>
      <c r="C364" s="1" t="s">
        <v>21</v>
      </c>
      <c r="D364" s="1">
        <v>13.61</v>
      </c>
      <c r="E364" s="1">
        <v>16</v>
      </c>
      <c r="F364" s="1">
        <v>0.8</v>
      </c>
      <c r="K364" s="1">
        <v>0</v>
      </c>
      <c r="L364" s="1">
        <f t="shared" si="37"/>
        <v>2</v>
      </c>
      <c r="M364" s="1">
        <v>13.61</v>
      </c>
      <c r="N364" s="1">
        <v>16</v>
      </c>
      <c r="O364" s="1">
        <v>0.8</v>
      </c>
      <c r="P364" s="44">
        <f t="shared" si="38"/>
        <v>-2.9134078986175238</v>
      </c>
      <c r="Q364" s="44">
        <f t="shared" si="39"/>
        <v>5.4290398080020841E-2</v>
      </c>
      <c r="R364" s="45">
        <f t="shared" si="40"/>
        <v>5.149472875679191E-2</v>
      </c>
      <c r="S364" s="43">
        <f t="shared" si="41"/>
        <v>0.94850527124320805</v>
      </c>
      <c r="T364" s="43">
        <f t="shared" si="42"/>
        <v>0.94850527124320805</v>
      </c>
      <c r="U364" s="44">
        <f t="shared" si="43"/>
        <v>-5.2867932170525447E-2</v>
      </c>
    </row>
    <row r="365" spans="1:21" x14ac:dyDescent="0.2">
      <c r="A365" s="6">
        <v>364</v>
      </c>
      <c r="B365" s="1">
        <v>0</v>
      </c>
      <c r="C365" s="1" t="s">
        <v>31</v>
      </c>
      <c r="D365" s="1">
        <v>13.24</v>
      </c>
      <c r="E365" s="1">
        <v>37</v>
      </c>
      <c r="F365" s="1">
        <v>0.35</v>
      </c>
      <c r="K365" s="1">
        <v>0</v>
      </c>
      <c r="L365" s="1">
        <f t="shared" si="37"/>
        <v>3</v>
      </c>
      <c r="M365" s="1">
        <v>13.24</v>
      </c>
      <c r="N365" s="1">
        <v>37</v>
      </c>
      <c r="O365" s="1">
        <v>0.35</v>
      </c>
      <c r="P365" s="44">
        <f t="shared" si="38"/>
        <v>-1.1140235765748572</v>
      </c>
      <c r="Q365" s="44">
        <f t="shared" si="39"/>
        <v>0.32823561942791518</v>
      </c>
      <c r="R365" s="45">
        <f t="shared" si="40"/>
        <v>0.24712153071854046</v>
      </c>
      <c r="S365" s="43">
        <f t="shared" si="41"/>
        <v>0.75287846928145952</v>
      </c>
      <c r="T365" s="43">
        <f t="shared" si="42"/>
        <v>0.75287846928145952</v>
      </c>
      <c r="U365" s="44">
        <f t="shared" si="43"/>
        <v>-0.28385145958442659</v>
      </c>
    </row>
    <row r="366" spans="1:21" x14ac:dyDescent="0.2">
      <c r="A366" s="6">
        <v>365</v>
      </c>
      <c r="B366" s="1">
        <v>1</v>
      </c>
      <c r="C366" s="1" t="s">
        <v>31</v>
      </c>
      <c r="D366" s="1">
        <v>4.41</v>
      </c>
      <c r="E366" s="1">
        <v>56</v>
      </c>
      <c r="F366" s="1">
        <v>0.08</v>
      </c>
      <c r="K366" s="1">
        <v>1</v>
      </c>
      <c r="L366" s="1">
        <f t="shared" si="37"/>
        <v>3</v>
      </c>
      <c r="M366" s="1">
        <v>4.41</v>
      </c>
      <c r="N366" s="1">
        <v>56</v>
      </c>
      <c r="O366" s="1">
        <v>0.08</v>
      </c>
      <c r="P366" s="44">
        <f t="shared" si="38"/>
        <v>3.5736374425160702</v>
      </c>
      <c r="Q366" s="44">
        <f t="shared" si="39"/>
        <v>35.646017962537613</v>
      </c>
      <c r="R366" s="45">
        <f t="shared" si="40"/>
        <v>0.97271190553303011</v>
      </c>
      <c r="S366" s="43">
        <f t="shared" si="41"/>
        <v>2.7288094466969892E-2</v>
      </c>
      <c r="T366" s="43">
        <f t="shared" si="42"/>
        <v>0.97271190553303011</v>
      </c>
      <c r="U366" s="44">
        <f t="shared" si="43"/>
        <v>-2.7667329505456528E-2</v>
      </c>
    </row>
    <row r="367" spans="1:21" x14ac:dyDescent="0.2">
      <c r="A367" s="6">
        <v>366</v>
      </c>
      <c r="B367" s="1">
        <v>0</v>
      </c>
      <c r="C367" s="1" t="s">
        <v>31</v>
      </c>
      <c r="D367" s="1">
        <v>12.92</v>
      </c>
      <c r="E367" s="1">
        <v>14</v>
      </c>
      <c r="F367" s="1">
        <v>0.86</v>
      </c>
      <c r="K367" s="1">
        <v>0</v>
      </c>
      <c r="L367" s="1">
        <f t="shared" si="37"/>
        <v>3</v>
      </c>
      <c r="M367" s="1">
        <v>12.92</v>
      </c>
      <c r="N367" s="1">
        <v>14</v>
      </c>
      <c r="O367" s="1">
        <v>0.86</v>
      </c>
      <c r="P367" s="44">
        <f t="shared" si="38"/>
        <v>-4.0758173934506203</v>
      </c>
      <c r="Q367" s="44">
        <f t="shared" si="39"/>
        <v>1.6978331026955888E-2</v>
      </c>
      <c r="R367" s="45">
        <f t="shared" si="40"/>
        <v>1.6694879830734432E-2</v>
      </c>
      <c r="S367" s="43">
        <f t="shared" si="41"/>
        <v>0.98330512016926552</v>
      </c>
      <c r="T367" s="43">
        <f t="shared" si="42"/>
        <v>0.98330512016926552</v>
      </c>
      <c r="U367" s="44">
        <f t="shared" si="43"/>
        <v>-1.6835810081275281E-2</v>
      </c>
    </row>
    <row r="368" spans="1:21" x14ac:dyDescent="0.2">
      <c r="A368" s="6">
        <v>367</v>
      </c>
      <c r="B368" s="1">
        <v>0</v>
      </c>
      <c r="C368" s="1" t="s">
        <v>21</v>
      </c>
      <c r="D368" s="1">
        <v>1.29</v>
      </c>
      <c r="E368" s="1">
        <v>4</v>
      </c>
      <c r="F368" s="1">
        <v>0.26</v>
      </c>
      <c r="K368" s="1">
        <v>0</v>
      </c>
      <c r="L368" s="1">
        <f t="shared" si="37"/>
        <v>2</v>
      </c>
      <c r="M368" s="1">
        <v>1.29</v>
      </c>
      <c r="N368" s="1">
        <v>4</v>
      </c>
      <c r="O368" s="1">
        <v>0.26</v>
      </c>
      <c r="P368" s="44">
        <f t="shared" si="38"/>
        <v>-0.27037434359500634</v>
      </c>
      <c r="Q368" s="44">
        <f t="shared" si="39"/>
        <v>0.76309378159329322</v>
      </c>
      <c r="R368" s="45">
        <f t="shared" si="40"/>
        <v>0.43281519653690326</v>
      </c>
      <c r="S368" s="43">
        <f t="shared" si="41"/>
        <v>0.56718480346309674</v>
      </c>
      <c r="T368" s="43">
        <f t="shared" si="42"/>
        <v>0.56718480346309674</v>
      </c>
      <c r="U368" s="44">
        <f t="shared" si="43"/>
        <v>-0.56707009632501137</v>
      </c>
    </row>
    <row r="369" spans="1:21" x14ac:dyDescent="0.2">
      <c r="A369" s="6">
        <v>368</v>
      </c>
      <c r="B369" s="1">
        <v>1</v>
      </c>
      <c r="C369" s="1" t="s">
        <v>21</v>
      </c>
      <c r="D369" s="1">
        <v>2.31</v>
      </c>
      <c r="E369" s="1">
        <v>29</v>
      </c>
      <c r="F369" s="1">
        <v>0.08</v>
      </c>
      <c r="K369" s="1">
        <v>1</v>
      </c>
      <c r="L369" s="1">
        <f t="shared" si="37"/>
        <v>2</v>
      </c>
      <c r="M369" s="1">
        <v>2.31</v>
      </c>
      <c r="N369" s="1">
        <v>29</v>
      </c>
      <c r="O369" s="1">
        <v>0.08</v>
      </c>
      <c r="P369" s="44">
        <f t="shared" si="38"/>
        <v>2.3269227970643609</v>
      </c>
      <c r="Q369" s="44">
        <f t="shared" si="39"/>
        <v>10.246362833138356</v>
      </c>
      <c r="R369" s="45">
        <f t="shared" si="40"/>
        <v>0.91108236370843243</v>
      </c>
      <c r="S369" s="43">
        <f t="shared" si="41"/>
        <v>8.891763629156757E-2</v>
      </c>
      <c r="T369" s="43">
        <f t="shared" si="42"/>
        <v>0.91108236370843243</v>
      </c>
      <c r="U369" s="44">
        <f t="shared" si="43"/>
        <v>-9.31219755911179E-2</v>
      </c>
    </row>
    <row r="370" spans="1:21" x14ac:dyDescent="0.2">
      <c r="A370" s="6">
        <v>369</v>
      </c>
      <c r="B370" s="1">
        <v>1</v>
      </c>
      <c r="C370" s="1" t="s">
        <v>21</v>
      </c>
      <c r="D370" s="1">
        <v>8.56</v>
      </c>
      <c r="E370" s="1">
        <v>33</v>
      </c>
      <c r="F370" s="1">
        <v>0.25</v>
      </c>
      <c r="K370" s="1">
        <v>1</v>
      </c>
      <c r="L370" s="1">
        <f t="shared" si="37"/>
        <v>2</v>
      </c>
      <c r="M370" s="1">
        <v>8.56</v>
      </c>
      <c r="N370" s="1">
        <v>33</v>
      </c>
      <c r="O370" s="1">
        <v>0.25</v>
      </c>
      <c r="P370" s="44">
        <f t="shared" si="38"/>
        <v>0.88739078071476341</v>
      </c>
      <c r="Q370" s="44">
        <f t="shared" si="39"/>
        <v>2.4287841460490318</v>
      </c>
      <c r="R370" s="45">
        <f t="shared" si="40"/>
        <v>0.7083514279683385</v>
      </c>
      <c r="S370" s="43">
        <f t="shared" si="41"/>
        <v>0.2916485720316615</v>
      </c>
      <c r="T370" s="43">
        <f t="shared" si="42"/>
        <v>0.7083514279683385</v>
      </c>
      <c r="U370" s="44">
        <f t="shared" si="43"/>
        <v>-0.34481494125094075</v>
      </c>
    </row>
    <row r="371" spans="1:21" x14ac:dyDescent="0.2">
      <c r="A371" s="6">
        <v>370</v>
      </c>
      <c r="B371" s="1">
        <v>0</v>
      </c>
      <c r="C371" s="1" t="s">
        <v>21</v>
      </c>
      <c r="D371" s="1">
        <v>18.75</v>
      </c>
      <c r="E371" s="1">
        <v>24</v>
      </c>
      <c r="F371" s="1">
        <v>0.75</v>
      </c>
      <c r="K371" s="1">
        <v>0</v>
      </c>
      <c r="L371" s="1">
        <f t="shared" si="37"/>
        <v>2</v>
      </c>
      <c r="M371" s="1">
        <v>18.75</v>
      </c>
      <c r="N371" s="1">
        <v>24</v>
      </c>
      <c r="O371" s="1">
        <v>0.75</v>
      </c>
      <c r="P371" s="44">
        <f t="shared" si="38"/>
        <v>-3.3722102876956424</v>
      </c>
      <c r="Q371" s="44">
        <f t="shared" si="39"/>
        <v>3.4313710292419176E-2</v>
      </c>
      <c r="R371" s="45">
        <f t="shared" si="40"/>
        <v>3.3175341244116419E-2</v>
      </c>
      <c r="S371" s="43">
        <f t="shared" si="41"/>
        <v>0.96682465875588353</v>
      </c>
      <c r="T371" s="43">
        <f t="shared" si="42"/>
        <v>0.96682465875588353</v>
      </c>
      <c r="U371" s="44">
        <f t="shared" si="43"/>
        <v>-3.37381249382648E-2</v>
      </c>
    </row>
    <row r="372" spans="1:21" x14ac:dyDescent="0.2">
      <c r="A372" s="6">
        <v>371</v>
      </c>
      <c r="B372" s="1">
        <v>1</v>
      </c>
      <c r="C372" s="1" t="s">
        <v>21</v>
      </c>
      <c r="D372" s="1">
        <v>0.71</v>
      </c>
      <c r="E372" s="1">
        <v>26</v>
      </c>
      <c r="F372" s="1">
        <v>0.03</v>
      </c>
      <c r="K372" s="1">
        <v>1</v>
      </c>
      <c r="L372" s="1">
        <f t="shared" si="37"/>
        <v>2</v>
      </c>
      <c r="M372" s="1">
        <v>0.71</v>
      </c>
      <c r="N372" s="1">
        <v>26</v>
      </c>
      <c r="O372" s="1">
        <v>0.03</v>
      </c>
      <c r="P372" s="44">
        <f t="shared" si="38"/>
        <v>2.4932130188465607</v>
      </c>
      <c r="Q372" s="44">
        <f t="shared" si="39"/>
        <v>12.100091551897121</v>
      </c>
      <c r="R372" s="45">
        <f t="shared" si="40"/>
        <v>0.92366465562180111</v>
      </c>
      <c r="S372" s="43">
        <f t="shared" si="41"/>
        <v>7.6335344378198888E-2</v>
      </c>
      <c r="T372" s="43">
        <f t="shared" si="42"/>
        <v>0.92366465562180111</v>
      </c>
      <c r="U372" s="44">
        <f t="shared" si="43"/>
        <v>-7.9406200030561175E-2</v>
      </c>
    </row>
    <row r="373" spans="1:21" x14ac:dyDescent="0.2">
      <c r="A373" s="6">
        <v>372</v>
      </c>
      <c r="B373" s="1">
        <v>1</v>
      </c>
      <c r="C373" s="1" t="s">
        <v>21</v>
      </c>
      <c r="D373" s="1">
        <v>18.899999999999999</v>
      </c>
      <c r="E373" s="1">
        <v>54</v>
      </c>
      <c r="F373" s="1">
        <v>0.34</v>
      </c>
      <c r="K373" s="1">
        <v>1</v>
      </c>
      <c r="L373" s="1">
        <f t="shared" si="37"/>
        <v>2</v>
      </c>
      <c r="M373" s="1">
        <v>18.899999999999999</v>
      </c>
      <c r="N373" s="1">
        <v>54</v>
      </c>
      <c r="O373" s="1">
        <v>0.34</v>
      </c>
      <c r="P373" s="44">
        <f t="shared" si="38"/>
        <v>0.26001432742898473</v>
      </c>
      <c r="Q373" s="44">
        <f t="shared" si="39"/>
        <v>1.296948668472601</v>
      </c>
      <c r="R373" s="45">
        <f t="shared" si="40"/>
        <v>0.56463981379916128</v>
      </c>
      <c r="S373" s="43">
        <f t="shared" si="41"/>
        <v>0.43536018620083872</v>
      </c>
      <c r="T373" s="43">
        <f t="shared" si="42"/>
        <v>0.56463981379916128</v>
      </c>
      <c r="U373" s="44">
        <f t="shared" si="43"/>
        <v>-0.5715672488243565</v>
      </c>
    </row>
    <row r="374" spans="1:21" x14ac:dyDescent="0.2">
      <c r="A374" s="6">
        <v>373</v>
      </c>
      <c r="B374" s="1">
        <v>1</v>
      </c>
      <c r="C374" s="1" t="s">
        <v>15</v>
      </c>
      <c r="D374" s="1">
        <v>6.52</v>
      </c>
      <c r="E374" s="1">
        <v>34</v>
      </c>
      <c r="F374" s="1">
        <v>0.19</v>
      </c>
      <c r="K374" s="1">
        <v>1</v>
      </c>
      <c r="L374" s="1">
        <f t="shared" si="37"/>
        <v>1</v>
      </c>
      <c r="M374" s="1">
        <v>6.52</v>
      </c>
      <c r="N374" s="1">
        <v>34</v>
      </c>
      <c r="O374" s="1">
        <v>0.19</v>
      </c>
      <c r="P374" s="44">
        <f t="shared" si="38"/>
        <v>2.6700512855473773</v>
      </c>
      <c r="Q374" s="44">
        <f t="shared" si="39"/>
        <v>14.440709773517426</v>
      </c>
      <c r="R374" s="45">
        <f t="shared" si="40"/>
        <v>0.93523613780273795</v>
      </c>
      <c r="S374" s="43">
        <f t="shared" si="41"/>
        <v>6.4763862197262045E-2</v>
      </c>
      <c r="T374" s="43">
        <f t="shared" si="42"/>
        <v>0.93523613780273795</v>
      </c>
      <c r="U374" s="44">
        <f t="shared" si="43"/>
        <v>-6.6956227780072625E-2</v>
      </c>
    </row>
    <row r="375" spans="1:21" x14ac:dyDescent="0.2">
      <c r="A375" s="6">
        <v>374</v>
      </c>
      <c r="B375" s="1">
        <v>0</v>
      </c>
      <c r="C375" s="1" t="s">
        <v>31</v>
      </c>
      <c r="D375" s="1">
        <v>23.81</v>
      </c>
      <c r="E375" s="1">
        <v>59</v>
      </c>
      <c r="F375" s="1">
        <v>0.4</v>
      </c>
      <c r="K375" s="1">
        <v>0</v>
      </c>
      <c r="L375" s="1">
        <f t="shared" si="37"/>
        <v>3</v>
      </c>
      <c r="M375" s="1">
        <v>23.81</v>
      </c>
      <c r="N375" s="1">
        <v>59</v>
      </c>
      <c r="O375" s="1">
        <v>0.4</v>
      </c>
      <c r="P375" s="44">
        <f t="shared" si="38"/>
        <v>-1.6490255124842315</v>
      </c>
      <c r="Q375" s="44">
        <f t="shared" si="39"/>
        <v>0.19223715007652262</v>
      </c>
      <c r="R375" s="45">
        <f t="shared" si="40"/>
        <v>0.16124069784621631</v>
      </c>
      <c r="S375" s="43">
        <f t="shared" si="41"/>
        <v>0.83875930215378369</v>
      </c>
      <c r="T375" s="43">
        <f t="shared" si="42"/>
        <v>0.83875930215378369</v>
      </c>
      <c r="U375" s="44">
        <f t="shared" si="43"/>
        <v>-0.17583150026143021</v>
      </c>
    </row>
    <row r="376" spans="1:21" x14ac:dyDescent="0.2">
      <c r="A376" s="6">
        <v>375</v>
      </c>
      <c r="B376" s="1">
        <v>1</v>
      </c>
      <c r="C376" s="1" t="s">
        <v>31</v>
      </c>
      <c r="D376" s="1">
        <v>2.4700000000000002</v>
      </c>
      <c r="E376" s="1">
        <v>33</v>
      </c>
      <c r="F376" s="1">
        <v>7.0000000000000007E-2</v>
      </c>
      <c r="K376" s="1">
        <v>1</v>
      </c>
      <c r="L376" s="1">
        <f t="shared" si="37"/>
        <v>3</v>
      </c>
      <c r="M376" s="1">
        <v>2.4700000000000002</v>
      </c>
      <c r="N376" s="1">
        <v>33</v>
      </c>
      <c r="O376" s="1">
        <v>7.0000000000000007E-2</v>
      </c>
      <c r="P376" s="44">
        <f t="shared" si="38"/>
        <v>1.6585429674324461</v>
      </c>
      <c r="Q376" s="44">
        <f t="shared" si="39"/>
        <v>5.2516534371642347</v>
      </c>
      <c r="R376" s="45">
        <f t="shared" si="40"/>
        <v>0.84004231679649821</v>
      </c>
      <c r="S376" s="43">
        <f t="shared" si="41"/>
        <v>0.15995768320350179</v>
      </c>
      <c r="T376" s="43">
        <f t="shared" si="42"/>
        <v>0.84004231679649821</v>
      </c>
      <c r="U376" s="44">
        <f t="shared" si="43"/>
        <v>-0.17430301127497483</v>
      </c>
    </row>
    <row r="377" spans="1:21" x14ac:dyDescent="0.2">
      <c r="A377" s="6">
        <v>376</v>
      </c>
      <c r="B377" s="1">
        <v>0</v>
      </c>
      <c r="C377" s="1" t="s">
        <v>15</v>
      </c>
      <c r="D377" s="1">
        <v>7.59</v>
      </c>
      <c r="E377" s="1">
        <v>5</v>
      </c>
      <c r="F377" s="1">
        <v>1.26</v>
      </c>
      <c r="K377" s="1">
        <v>0</v>
      </c>
      <c r="L377" s="1">
        <f t="shared" si="37"/>
        <v>1</v>
      </c>
      <c r="M377" s="1">
        <v>7.59</v>
      </c>
      <c r="N377" s="1">
        <v>5</v>
      </c>
      <c r="O377" s="1">
        <v>1.26</v>
      </c>
      <c r="P377" s="44">
        <f t="shared" si="38"/>
        <v>-1.9619432646377803</v>
      </c>
      <c r="Q377" s="44">
        <f t="shared" si="39"/>
        <v>0.14058496152078162</v>
      </c>
      <c r="R377" s="45">
        <f t="shared" si="40"/>
        <v>0.12325689559621651</v>
      </c>
      <c r="S377" s="43">
        <f t="shared" si="41"/>
        <v>0.87674310440378345</v>
      </c>
      <c r="T377" s="43">
        <f t="shared" si="42"/>
        <v>0.87674310440378345</v>
      </c>
      <c r="U377" s="44">
        <f t="shared" si="43"/>
        <v>-0.13154125494426583</v>
      </c>
    </row>
    <row r="378" spans="1:21" x14ac:dyDescent="0.2">
      <c r="A378" s="6">
        <v>377</v>
      </c>
      <c r="B378" s="1">
        <v>1</v>
      </c>
      <c r="C378" s="1" t="s">
        <v>15</v>
      </c>
      <c r="D378" s="1">
        <v>9.8800000000000008</v>
      </c>
      <c r="E378" s="1">
        <v>44</v>
      </c>
      <c r="F378" s="1">
        <v>0.22</v>
      </c>
      <c r="K378" s="1">
        <v>1</v>
      </c>
      <c r="L378" s="1">
        <f t="shared" si="37"/>
        <v>1</v>
      </c>
      <c r="M378" s="1">
        <v>9.8800000000000008</v>
      </c>
      <c r="N378" s="1">
        <v>44</v>
      </c>
      <c r="O378" s="1">
        <v>0.22</v>
      </c>
      <c r="P378" s="44">
        <f t="shared" si="38"/>
        <v>2.8026646679787737</v>
      </c>
      <c r="Q378" s="44">
        <f t="shared" si="39"/>
        <v>16.488524728902018</v>
      </c>
      <c r="R378" s="45">
        <f t="shared" si="40"/>
        <v>0.94281964799767404</v>
      </c>
      <c r="S378" s="43">
        <f t="shared" si="41"/>
        <v>5.7180352002325963E-2</v>
      </c>
      <c r="T378" s="43">
        <f t="shared" si="42"/>
        <v>0.94281964799767404</v>
      </c>
      <c r="U378" s="44">
        <f t="shared" si="43"/>
        <v>-5.8880268088866698E-2</v>
      </c>
    </row>
    <row r="379" spans="1:21" x14ac:dyDescent="0.2">
      <c r="A379" s="6">
        <v>378</v>
      </c>
      <c r="B379" s="1">
        <v>0</v>
      </c>
      <c r="C379" s="1" t="s">
        <v>21</v>
      </c>
      <c r="D379" s="1">
        <v>21.33</v>
      </c>
      <c r="E379" s="1">
        <v>47</v>
      </c>
      <c r="F379" s="1">
        <v>0.44</v>
      </c>
      <c r="K379" s="1">
        <v>0</v>
      </c>
      <c r="L379" s="1">
        <f t="shared" si="37"/>
        <v>2</v>
      </c>
      <c r="M379" s="1">
        <v>21.33</v>
      </c>
      <c r="N379" s="1">
        <v>47</v>
      </c>
      <c r="O379" s="1">
        <v>0.44</v>
      </c>
      <c r="P379" s="44">
        <f t="shared" si="38"/>
        <v>-1.2485923931809912</v>
      </c>
      <c r="Q379" s="44">
        <f t="shared" si="39"/>
        <v>0.28690836693328797</v>
      </c>
      <c r="R379" s="45">
        <f t="shared" si="40"/>
        <v>0.22294389740972212</v>
      </c>
      <c r="S379" s="43">
        <f t="shared" si="41"/>
        <v>0.77705610259027791</v>
      </c>
      <c r="T379" s="43">
        <f t="shared" si="42"/>
        <v>0.77705610259027791</v>
      </c>
      <c r="U379" s="44">
        <f t="shared" si="43"/>
        <v>-0.2522427271151888</v>
      </c>
    </row>
    <row r="380" spans="1:21" x14ac:dyDescent="0.2">
      <c r="A380" s="6">
        <v>379</v>
      </c>
      <c r="B380" s="1">
        <v>1</v>
      </c>
      <c r="C380" s="1" t="s">
        <v>15</v>
      </c>
      <c r="D380" s="1">
        <v>4.2</v>
      </c>
      <c r="E380" s="1">
        <v>54</v>
      </c>
      <c r="F380" s="1">
        <v>0.08</v>
      </c>
      <c r="K380" s="1">
        <v>1</v>
      </c>
      <c r="L380" s="1">
        <f t="shared" si="37"/>
        <v>1</v>
      </c>
      <c r="M380" s="1">
        <v>4.2</v>
      </c>
      <c r="N380" s="1">
        <v>54</v>
      </c>
      <c r="O380" s="1">
        <v>0.08</v>
      </c>
      <c r="P380" s="44">
        <f t="shared" si="38"/>
        <v>5.5421544648523904</v>
      </c>
      <c r="Q380" s="44">
        <f t="shared" si="39"/>
        <v>255.22728575360412</v>
      </c>
      <c r="R380" s="45">
        <f t="shared" si="40"/>
        <v>0.99609721502899717</v>
      </c>
      <c r="S380" s="43">
        <f t="shared" si="41"/>
        <v>3.9027849710028262E-3</v>
      </c>
      <c r="T380" s="43">
        <f t="shared" si="42"/>
        <v>0.99609721502899717</v>
      </c>
      <c r="U380" s="44">
        <f t="shared" si="43"/>
        <v>-3.9104207098405218E-3</v>
      </c>
    </row>
    <row r="381" spans="1:21" x14ac:dyDescent="0.2">
      <c r="A381" s="6">
        <v>380</v>
      </c>
      <c r="B381" s="1">
        <v>0</v>
      </c>
      <c r="C381" s="1" t="s">
        <v>31</v>
      </c>
      <c r="D381" s="1">
        <v>2.5099999999999998</v>
      </c>
      <c r="E381" s="1">
        <v>30</v>
      </c>
      <c r="F381" s="1">
        <v>0.08</v>
      </c>
      <c r="K381" s="1">
        <v>0</v>
      </c>
      <c r="L381" s="1">
        <f t="shared" si="37"/>
        <v>3</v>
      </c>
      <c r="M381" s="1">
        <v>2.5099999999999998</v>
      </c>
      <c r="N381" s="1">
        <v>30</v>
      </c>
      <c r="O381" s="1">
        <v>0.08</v>
      </c>
      <c r="P381" s="44">
        <f t="shared" si="38"/>
        <v>1.317383972138461</v>
      </c>
      <c r="Q381" s="44">
        <f t="shared" si="39"/>
        <v>3.7336412807205765</v>
      </c>
      <c r="R381" s="45">
        <f t="shared" si="40"/>
        <v>0.788746138396069</v>
      </c>
      <c r="S381" s="43">
        <f t="shared" si="41"/>
        <v>0.211253861603931</v>
      </c>
      <c r="T381" s="43">
        <f t="shared" si="42"/>
        <v>0.211253861603931</v>
      </c>
      <c r="U381" s="44">
        <f t="shared" si="43"/>
        <v>-1.5546947331300052</v>
      </c>
    </row>
    <row r="382" spans="1:21" x14ac:dyDescent="0.2">
      <c r="A382" s="6">
        <v>381</v>
      </c>
      <c r="B382" s="1">
        <v>0</v>
      </c>
      <c r="C382" s="1" t="s">
        <v>31</v>
      </c>
      <c r="D382" s="1">
        <v>11.36</v>
      </c>
      <c r="E382" s="1">
        <v>13</v>
      </c>
      <c r="F382" s="1">
        <v>0.81</v>
      </c>
      <c r="K382" s="1">
        <v>0</v>
      </c>
      <c r="L382" s="1">
        <f t="shared" si="37"/>
        <v>3</v>
      </c>
      <c r="M382" s="1">
        <v>11.36</v>
      </c>
      <c r="N382" s="1">
        <v>13</v>
      </c>
      <c r="O382" s="1">
        <v>0.81</v>
      </c>
      <c r="P382" s="44">
        <f t="shared" si="38"/>
        <v>-3.7077207646469197</v>
      </c>
      <c r="Q382" s="44">
        <f t="shared" si="39"/>
        <v>2.4533376935692526E-2</v>
      </c>
      <c r="R382" s="45">
        <f t="shared" si="40"/>
        <v>2.3945903069619981E-2</v>
      </c>
      <c r="S382" s="43">
        <f t="shared" si="41"/>
        <v>0.97605409693038003</v>
      </c>
      <c r="T382" s="43">
        <f t="shared" si="42"/>
        <v>0.97605409693038003</v>
      </c>
      <c r="U382" s="44">
        <f t="shared" si="43"/>
        <v>-2.4237266922307675E-2</v>
      </c>
    </row>
    <row r="383" spans="1:21" x14ac:dyDescent="0.2">
      <c r="A383" s="6">
        <v>382</v>
      </c>
      <c r="B383" s="1">
        <v>0</v>
      </c>
      <c r="C383" s="1" t="s">
        <v>31</v>
      </c>
      <c r="D383" s="1">
        <v>13.24</v>
      </c>
      <c r="E383" s="1">
        <v>1</v>
      </c>
      <c r="F383" s="1">
        <v>6.62</v>
      </c>
      <c r="K383" s="1">
        <v>0</v>
      </c>
      <c r="L383" s="1">
        <f t="shared" si="37"/>
        <v>3</v>
      </c>
      <c r="M383" s="1">
        <v>13.24</v>
      </c>
      <c r="N383" s="1">
        <v>1</v>
      </c>
      <c r="O383" s="1">
        <v>6.62</v>
      </c>
      <c r="P383" s="44">
        <f t="shared" si="38"/>
        <v>-12.360894235887342</v>
      </c>
      <c r="Q383" s="44">
        <f t="shared" si="39"/>
        <v>4.282839919201014E-6</v>
      </c>
      <c r="R383" s="45">
        <f t="shared" si="40"/>
        <v>4.2828215765617991E-6</v>
      </c>
      <c r="S383" s="43">
        <f t="shared" si="41"/>
        <v>0.99999571717842339</v>
      </c>
      <c r="T383" s="43">
        <f t="shared" si="42"/>
        <v>0.99999571717842339</v>
      </c>
      <c r="U383" s="44">
        <f t="shared" si="43"/>
        <v>-4.282830747913158E-6</v>
      </c>
    </row>
    <row r="384" spans="1:21" x14ac:dyDescent="0.2">
      <c r="A384" s="6">
        <v>383</v>
      </c>
      <c r="B384" s="1">
        <v>0</v>
      </c>
      <c r="C384" s="1" t="s">
        <v>21</v>
      </c>
      <c r="D384" s="1">
        <v>7.78</v>
      </c>
      <c r="E384" s="1">
        <v>7</v>
      </c>
      <c r="F384" s="1">
        <v>0.97</v>
      </c>
      <c r="K384" s="1">
        <v>0</v>
      </c>
      <c r="L384" s="1">
        <f t="shared" si="37"/>
        <v>2</v>
      </c>
      <c r="M384" s="1">
        <v>7.78</v>
      </c>
      <c r="N384" s="1">
        <v>7</v>
      </c>
      <c r="O384" s="1">
        <v>0.97</v>
      </c>
      <c r="P384" s="44">
        <f t="shared" si="38"/>
        <v>-2.5192783120122835</v>
      </c>
      <c r="Q384" s="44">
        <f t="shared" si="39"/>
        <v>8.051769443929277E-2</v>
      </c>
      <c r="R384" s="45">
        <f t="shared" si="40"/>
        <v>7.4517700962847613E-2</v>
      </c>
      <c r="S384" s="43">
        <f t="shared" si="41"/>
        <v>0.9254822990371524</v>
      </c>
      <c r="T384" s="43">
        <f t="shared" si="42"/>
        <v>0.9254822990371524</v>
      </c>
      <c r="U384" s="44">
        <f t="shared" si="43"/>
        <v>-7.74402729892468E-2</v>
      </c>
    </row>
    <row r="385" spans="1:21" x14ac:dyDescent="0.2">
      <c r="A385" s="6">
        <v>384</v>
      </c>
      <c r="B385" s="1">
        <v>1</v>
      </c>
      <c r="C385" s="1" t="s">
        <v>31</v>
      </c>
      <c r="D385" s="1">
        <v>3.18</v>
      </c>
      <c r="E385" s="1">
        <v>11</v>
      </c>
      <c r="F385" s="1">
        <v>0.27</v>
      </c>
      <c r="K385" s="1">
        <v>1</v>
      </c>
      <c r="L385" s="1">
        <f t="shared" si="37"/>
        <v>3</v>
      </c>
      <c r="M385" s="1">
        <v>3.18</v>
      </c>
      <c r="N385" s="1">
        <v>11</v>
      </c>
      <c r="O385" s="1">
        <v>0.27</v>
      </c>
      <c r="P385" s="44">
        <f t="shared" si="38"/>
        <v>-1.1041229240484283</v>
      </c>
      <c r="Q385" s="44">
        <f t="shared" si="39"/>
        <v>0.33150150677295726</v>
      </c>
      <c r="R385" s="45">
        <f t="shared" si="40"/>
        <v>0.24896817997329063</v>
      </c>
      <c r="S385" s="43">
        <f t="shared" si="41"/>
        <v>0.75103182002670943</v>
      </c>
      <c r="T385" s="43">
        <f t="shared" si="42"/>
        <v>0.24896817997329063</v>
      </c>
      <c r="U385" s="44">
        <f t="shared" si="43"/>
        <v>-1.3904301819553548</v>
      </c>
    </row>
    <row r="386" spans="1:21" x14ac:dyDescent="0.2">
      <c r="A386" s="6">
        <v>385</v>
      </c>
      <c r="B386" s="1">
        <v>1</v>
      </c>
      <c r="C386" s="1" t="s">
        <v>31</v>
      </c>
      <c r="D386" s="1">
        <v>4.12</v>
      </c>
      <c r="E386" s="1">
        <v>31</v>
      </c>
      <c r="F386" s="1">
        <v>0.13</v>
      </c>
      <c r="K386" s="1">
        <v>1</v>
      </c>
      <c r="L386" s="1">
        <f t="shared" ref="L386:L449" si="44">VLOOKUP(C386,$H$2:$I$4,2,FALSE)</f>
        <v>3</v>
      </c>
      <c r="M386" s="1">
        <v>4.12</v>
      </c>
      <c r="N386" s="1">
        <v>31</v>
      </c>
      <c r="O386" s="1">
        <v>0.13</v>
      </c>
      <c r="P386" s="44">
        <f t="shared" si="38"/>
        <v>0.93598191504121253</v>
      </c>
      <c r="Q386" s="44">
        <f t="shared" si="39"/>
        <v>2.5497158333053873</v>
      </c>
      <c r="R386" s="45">
        <f t="shared" si="40"/>
        <v>0.71828730891147685</v>
      </c>
      <c r="S386" s="43">
        <f t="shared" si="41"/>
        <v>0.28171269108852315</v>
      </c>
      <c r="T386" s="43">
        <f t="shared" si="42"/>
        <v>0.71828730891147685</v>
      </c>
      <c r="U386" s="44">
        <f t="shared" si="43"/>
        <v>-0.33088563828595441</v>
      </c>
    </row>
    <row r="387" spans="1:21" x14ac:dyDescent="0.2">
      <c r="A387" s="6">
        <v>386</v>
      </c>
      <c r="B387" s="1">
        <v>0</v>
      </c>
      <c r="C387" s="1" t="s">
        <v>15</v>
      </c>
      <c r="D387" s="1">
        <v>29.27</v>
      </c>
      <c r="E387" s="1">
        <v>35</v>
      </c>
      <c r="F387" s="1">
        <v>0.81</v>
      </c>
      <c r="K387" s="1">
        <v>0</v>
      </c>
      <c r="L387" s="1">
        <f t="shared" si="44"/>
        <v>1</v>
      </c>
      <c r="M387" s="1">
        <v>29.27</v>
      </c>
      <c r="N387" s="1">
        <v>35</v>
      </c>
      <c r="O387" s="1">
        <v>0.81</v>
      </c>
      <c r="P387" s="44">
        <f t="shared" ref="P387:P450" si="45">$X$2+$X$3*L387+$X$4*M387+$X$5*N387+$X$6*O387</f>
        <v>-4.0116819600160945</v>
      </c>
      <c r="Q387" s="44">
        <f t="shared" ref="Q387:Q450" si="46">EXP(P387)</f>
        <v>1.8102921226274573E-2</v>
      </c>
      <c r="R387" s="45">
        <f t="shared" ref="R387:R450" si="47">Q387/(1+Q387)</f>
        <v>1.7781032593905285E-2</v>
      </c>
      <c r="S387" s="43">
        <f t="shared" ref="S387:S450" si="48">1-R387</f>
        <v>0.98221896740609471</v>
      </c>
      <c r="T387" s="43">
        <f t="shared" ref="T387:T450" si="49">IF(K387=1,R387,S387)</f>
        <v>0.98221896740609471</v>
      </c>
      <c r="U387" s="44">
        <f t="shared" ref="U387:U450" si="50">LN(T387)</f>
        <v>-1.7941014418984373E-2</v>
      </c>
    </row>
    <row r="388" spans="1:21" x14ac:dyDescent="0.2">
      <c r="A388" s="6">
        <v>387</v>
      </c>
      <c r="B388" s="1">
        <v>0</v>
      </c>
      <c r="C388" s="1" t="s">
        <v>31</v>
      </c>
      <c r="D388" s="1">
        <v>14.47</v>
      </c>
      <c r="E388" s="1">
        <v>31</v>
      </c>
      <c r="F388" s="1">
        <v>0.45</v>
      </c>
      <c r="K388" s="1">
        <v>0</v>
      </c>
      <c r="L388" s="1">
        <f t="shared" si="44"/>
        <v>3</v>
      </c>
      <c r="M388" s="1">
        <v>14.47</v>
      </c>
      <c r="N388" s="1">
        <v>31</v>
      </c>
      <c r="O388" s="1">
        <v>0.45</v>
      </c>
      <c r="P388" s="44">
        <f t="shared" si="45"/>
        <v>-2.1970746433115251</v>
      </c>
      <c r="Q388" s="44">
        <f t="shared" si="46"/>
        <v>0.11112777169615132</v>
      </c>
      <c r="R388" s="45">
        <f t="shared" si="47"/>
        <v>0.10001349487153335</v>
      </c>
      <c r="S388" s="43">
        <f t="shared" si="48"/>
        <v>0.89998650512846667</v>
      </c>
      <c r="T388" s="43">
        <f t="shared" si="49"/>
        <v>0.89998650512846667</v>
      </c>
      <c r="U388" s="44">
        <f t="shared" si="50"/>
        <v>-0.10537551007194566</v>
      </c>
    </row>
    <row r="389" spans="1:21" x14ac:dyDescent="0.2">
      <c r="A389" s="6">
        <v>388</v>
      </c>
      <c r="B389" s="1">
        <v>1</v>
      </c>
      <c r="C389" s="1" t="s">
        <v>31</v>
      </c>
      <c r="D389" s="1">
        <v>13.98</v>
      </c>
      <c r="E389" s="1">
        <v>56</v>
      </c>
      <c r="F389" s="1">
        <v>0.25</v>
      </c>
      <c r="K389" s="1">
        <v>1</v>
      </c>
      <c r="L389" s="1">
        <f t="shared" si="44"/>
        <v>3</v>
      </c>
      <c r="M389" s="1">
        <v>13.98</v>
      </c>
      <c r="N389" s="1">
        <v>56</v>
      </c>
      <c r="O389" s="1">
        <v>0.25</v>
      </c>
      <c r="P389" s="44">
        <f t="shared" si="45"/>
        <v>0.82572348816224883</v>
      </c>
      <c r="Q389" s="44">
        <f t="shared" si="46"/>
        <v>2.2835322764030002</v>
      </c>
      <c r="R389" s="45">
        <f t="shared" si="47"/>
        <v>0.69544992531778416</v>
      </c>
      <c r="S389" s="43">
        <f t="shared" si="48"/>
        <v>0.30455007468221584</v>
      </c>
      <c r="T389" s="43">
        <f t="shared" si="49"/>
        <v>0.69544992531778416</v>
      </c>
      <c r="U389" s="44">
        <f t="shared" si="50"/>
        <v>-0.36319626831589824</v>
      </c>
    </row>
    <row r="390" spans="1:21" x14ac:dyDescent="0.2">
      <c r="A390" s="6">
        <v>389</v>
      </c>
      <c r="B390" s="1">
        <v>0</v>
      </c>
      <c r="C390" s="1" t="s">
        <v>15</v>
      </c>
      <c r="D390" s="1">
        <v>14.43</v>
      </c>
      <c r="E390" s="1">
        <v>16</v>
      </c>
      <c r="F390" s="1">
        <v>0.85</v>
      </c>
      <c r="K390" s="1">
        <v>0</v>
      </c>
      <c r="L390" s="1">
        <f t="shared" si="44"/>
        <v>1</v>
      </c>
      <c r="M390" s="1">
        <v>14.43</v>
      </c>
      <c r="N390" s="1">
        <v>16</v>
      </c>
      <c r="O390" s="1">
        <v>0.85</v>
      </c>
      <c r="P390" s="44">
        <f t="shared" si="45"/>
        <v>-2.1282670769250132</v>
      </c>
      <c r="Q390" s="44">
        <f t="shared" si="46"/>
        <v>0.11904340827973856</v>
      </c>
      <c r="R390" s="45">
        <f t="shared" si="47"/>
        <v>0.10637961619624686</v>
      </c>
      <c r="S390" s="43">
        <f t="shared" si="48"/>
        <v>0.89362038380375308</v>
      </c>
      <c r="T390" s="43">
        <f t="shared" si="49"/>
        <v>0.89362038380375308</v>
      </c>
      <c r="U390" s="44">
        <f t="shared" si="50"/>
        <v>-0.1124742206057603</v>
      </c>
    </row>
    <row r="391" spans="1:21" x14ac:dyDescent="0.2">
      <c r="A391" s="6">
        <v>390</v>
      </c>
      <c r="B391" s="1">
        <v>1</v>
      </c>
      <c r="C391" s="1" t="s">
        <v>31</v>
      </c>
      <c r="D391" s="1">
        <v>13.59</v>
      </c>
      <c r="E391" s="1">
        <v>51</v>
      </c>
      <c r="F391" s="1">
        <v>0.26</v>
      </c>
      <c r="K391" s="1">
        <v>1</v>
      </c>
      <c r="L391" s="1">
        <f t="shared" si="44"/>
        <v>3</v>
      </c>
      <c r="M391" s="1">
        <v>13.59</v>
      </c>
      <c r="N391" s="1">
        <v>51</v>
      </c>
      <c r="O391" s="1">
        <v>0.26</v>
      </c>
      <c r="P391" s="44">
        <f t="shared" si="45"/>
        <v>0.38654042653643306</v>
      </c>
      <c r="Q391" s="44">
        <f t="shared" si="46"/>
        <v>1.4718798988700086</v>
      </c>
      <c r="R391" s="45">
        <f t="shared" si="47"/>
        <v>0.59544960074430053</v>
      </c>
      <c r="S391" s="43">
        <f t="shared" si="48"/>
        <v>0.40455039925569947</v>
      </c>
      <c r="T391" s="43">
        <f t="shared" si="49"/>
        <v>0.59544960074430053</v>
      </c>
      <c r="U391" s="44">
        <f t="shared" si="50"/>
        <v>-0.51843852727923023</v>
      </c>
    </row>
    <row r="392" spans="1:21" x14ac:dyDescent="0.2">
      <c r="A392" s="6">
        <v>391</v>
      </c>
      <c r="B392" s="1">
        <v>1</v>
      </c>
      <c r="C392" s="1" t="s">
        <v>15</v>
      </c>
      <c r="D392" s="1">
        <v>4.59</v>
      </c>
      <c r="E392" s="1">
        <v>47</v>
      </c>
      <c r="F392" s="1">
        <v>0.1</v>
      </c>
      <c r="K392" s="1">
        <v>1</v>
      </c>
      <c r="L392" s="1">
        <f t="shared" si="44"/>
        <v>1</v>
      </c>
      <c r="M392" s="1">
        <v>4.59</v>
      </c>
      <c r="N392" s="1">
        <v>47</v>
      </c>
      <c r="O392" s="1">
        <v>0.1</v>
      </c>
      <c r="P392" s="44">
        <f t="shared" si="45"/>
        <v>4.6711174440162564</v>
      </c>
      <c r="Q392" s="44">
        <f t="shared" si="46"/>
        <v>106.81703782682885</v>
      </c>
      <c r="R392" s="45">
        <f t="shared" si="47"/>
        <v>0.99072502806461671</v>
      </c>
      <c r="S392" s="43">
        <f t="shared" si="48"/>
        <v>9.2749719353832916E-3</v>
      </c>
      <c r="T392" s="43">
        <f t="shared" si="49"/>
        <v>0.99072502806461671</v>
      </c>
      <c r="U392" s="44">
        <f t="shared" si="50"/>
        <v>-9.3182523116415363E-3</v>
      </c>
    </row>
    <row r="393" spans="1:21" x14ac:dyDescent="0.2">
      <c r="A393" s="6">
        <v>392</v>
      </c>
      <c r="B393" s="1">
        <v>1</v>
      </c>
      <c r="C393" s="1" t="s">
        <v>31</v>
      </c>
      <c r="D393" s="1">
        <v>1.81</v>
      </c>
      <c r="E393" s="1">
        <v>22</v>
      </c>
      <c r="F393" s="1">
        <v>0.08</v>
      </c>
      <c r="K393" s="1">
        <v>1</v>
      </c>
      <c r="L393" s="1">
        <f t="shared" si="44"/>
        <v>3</v>
      </c>
      <c r="M393" s="1">
        <v>1.81</v>
      </c>
      <c r="N393" s="1">
        <v>22</v>
      </c>
      <c r="O393" s="1">
        <v>0.08</v>
      </c>
      <c r="P393" s="44">
        <f t="shared" si="45"/>
        <v>0.6538569696227674</v>
      </c>
      <c r="Q393" s="44">
        <f t="shared" si="46"/>
        <v>1.9229432781365738</v>
      </c>
      <c r="R393" s="45">
        <f t="shared" si="47"/>
        <v>0.6578790948562242</v>
      </c>
      <c r="S393" s="43">
        <f t="shared" si="48"/>
        <v>0.3421209051437758</v>
      </c>
      <c r="T393" s="43">
        <f t="shared" si="49"/>
        <v>0.6578790948562242</v>
      </c>
      <c r="U393" s="44">
        <f t="shared" si="50"/>
        <v>-0.41873411095937352</v>
      </c>
    </row>
    <row r="394" spans="1:21" x14ac:dyDescent="0.2">
      <c r="A394" s="6">
        <v>393</v>
      </c>
      <c r="B394" s="1">
        <v>1</v>
      </c>
      <c r="C394" s="1" t="s">
        <v>15</v>
      </c>
      <c r="D394" s="1">
        <v>12.04</v>
      </c>
      <c r="E394" s="1">
        <v>32</v>
      </c>
      <c r="F394" s="1">
        <v>0.36</v>
      </c>
      <c r="K394" s="1">
        <v>1</v>
      </c>
      <c r="L394" s="1">
        <f t="shared" si="44"/>
        <v>1</v>
      </c>
      <c r="M394" s="1">
        <v>12.04</v>
      </c>
      <c r="N394" s="1">
        <v>32</v>
      </c>
      <c r="O394" s="1">
        <v>0.36</v>
      </c>
      <c r="P394" s="44">
        <f t="shared" si="45"/>
        <v>0.78742627331455384</v>
      </c>
      <c r="Q394" s="44">
        <f t="shared" si="46"/>
        <v>2.1977327775433455</v>
      </c>
      <c r="R394" s="45">
        <f t="shared" si="47"/>
        <v>0.68727843457630977</v>
      </c>
      <c r="S394" s="43">
        <f t="shared" si="48"/>
        <v>0.31272156542369023</v>
      </c>
      <c r="T394" s="43">
        <f t="shared" si="49"/>
        <v>0.68727843457630977</v>
      </c>
      <c r="U394" s="44">
        <f t="shared" si="50"/>
        <v>-0.37501577836370986</v>
      </c>
    </row>
    <row r="395" spans="1:21" x14ac:dyDescent="0.2">
      <c r="A395" s="6">
        <v>394</v>
      </c>
      <c r="B395" s="1">
        <v>1</v>
      </c>
      <c r="C395" s="1" t="s">
        <v>21</v>
      </c>
      <c r="D395" s="1">
        <v>4.6900000000000004</v>
      </c>
      <c r="E395" s="1">
        <v>32</v>
      </c>
      <c r="F395" s="1">
        <v>0.14000000000000001</v>
      </c>
      <c r="K395" s="1">
        <v>1</v>
      </c>
      <c r="L395" s="1">
        <f t="shared" si="44"/>
        <v>2</v>
      </c>
      <c r="M395" s="1">
        <v>4.6900000000000004</v>
      </c>
      <c r="N395" s="1">
        <v>32</v>
      </c>
      <c r="O395" s="1">
        <v>0.14000000000000001</v>
      </c>
      <c r="P395" s="44">
        <f t="shared" si="45"/>
        <v>1.9412293657281838</v>
      </c>
      <c r="Q395" s="44">
        <f t="shared" si="46"/>
        <v>6.9673110812667547</v>
      </c>
      <c r="R395" s="45">
        <f t="shared" si="47"/>
        <v>0.8744871400400992</v>
      </c>
      <c r="S395" s="43">
        <f t="shared" si="48"/>
        <v>0.1255128599599008</v>
      </c>
      <c r="T395" s="43">
        <f t="shared" si="49"/>
        <v>0.8744871400400992</v>
      </c>
      <c r="U395" s="44">
        <f t="shared" si="50"/>
        <v>-0.13411769013177965</v>
      </c>
    </row>
    <row r="396" spans="1:21" x14ac:dyDescent="0.2">
      <c r="A396" s="6">
        <v>395</v>
      </c>
      <c r="B396" s="1">
        <v>1</v>
      </c>
      <c r="C396" s="1" t="s">
        <v>31</v>
      </c>
      <c r="D396" s="1">
        <v>12.37</v>
      </c>
      <c r="E396" s="1">
        <v>37</v>
      </c>
      <c r="F396" s="1">
        <v>0.33</v>
      </c>
      <c r="K396" s="1">
        <v>1</v>
      </c>
      <c r="L396" s="1">
        <f t="shared" si="44"/>
        <v>3</v>
      </c>
      <c r="M396" s="1">
        <v>12.37</v>
      </c>
      <c r="N396" s="1">
        <v>37</v>
      </c>
      <c r="O396" s="1">
        <v>0.33</v>
      </c>
      <c r="P396" s="44">
        <f t="shared" si="45"/>
        <v>-0.8588320679178556</v>
      </c>
      <c r="Q396" s="44">
        <f t="shared" si="46"/>
        <v>0.42365659561239333</v>
      </c>
      <c r="R396" s="45">
        <f t="shared" si="47"/>
        <v>0.29758341788186299</v>
      </c>
      <c r="S396" s="43">
        <f t="shared" si="48"/>
        <v>0.70241658211813696</v>
      </c>
      <c r="T396" s="43">
        <f t="shared" si="49"/>
        <v>0.29758341788186299</v>
      </c>
      <c r="U396" s="44">
        <f t="shared" si="50"/>
        <v>-1.2120606970585757</v>
      </c>
    </row>
    <row r="397" spans="1:21" x14ac:dyDescent="0.2">
      <c r="A397" s="6">
        <v>396</v>
      </c>
      <c r="B397" s="1">
        <v>0</v>
      </c>
      <c r="C397" s="1" t="s">
        <v>15</v>
      </c>
      <c r="D397" s="1">
        <v>7.27</v>
      </c>
      <c r="E397" s="1">
        <v>7</v>
      </c>
      <c r="F397" s="1">
        <v>0.91</v>
      </c>
      <c r="K397" s="1">
        <v>0</v>
      </c>
      <c r="L397" s="1">
        <f t="shared" si="44"/>
        <v>1</v>
      </c>
      <c r="M397" s="1">
        <v>7.27</v>
      </c>
      <c r="N397" s="1">
        <v>7</v>
      </c>
      <c r="O397" s="1">
        <v>0.91</v>
      </c>
      <c r="P397" s="44">
        <f t="shared" si="45"/>
        <v>-1.2499892877903886</v>
      </c>
      <c r="Q397" s="44">
        <f t="shared" si="46"/>
        <v>0.2865078659760672</v>
      </c>
      <c r="R397" s="45">
        <f t="shared" si="47"/>
        <v>0.22270199316558015</v>
      </c>
      <c r="S397" s="43">
        <f t="shared" si="48"/>
        <v>0.77729800683441985</v>
      </c>
      <c r="T397" s="43">
        <f t="shared" si="49"/>
        <v>0.77729800683441985</v>
      </c>
      <c r="U397" s="44">
        <f t="shared" si="50"/>
        <v>-0.25193146696587249</v>
      </c>
    </row>
    <row r="398" spans="1:21" x14ac:dyDescent="0.2">
      <c r="A398" s="6">
        <v>397</v>
      </c>
      <c r="B398" s="1">
        <v>0</v>
      </c>
      <c r="C398" s="1" t="s">
        <v>31</v>
      </c>
      <c r="D398" s="1">
        <v>26.34</v>
      </c>
      <c r="E398" s="1">
        <v>40</v>
      </c>
      <c r="F398" s="1">
        <v>0.64</v>
      </c>
      <c r="K398" s="1">
        <v>0</v>
      </c>
      <c r="L398" s="1">
        <f t="shared" si="44"/>
        <v>3</v>
      </c>
      <c r="M398" s="1">
        <v>26.34</v>
      </c>
      <c r="N398" s="1">
        <v>40</v>
      </c>
      <c r="O398" s="1">
        <v>0.64</v>
      </c>
      <c r="P398" s="44">
        <f t="shared" si="45"/>
        <v>-4.6246869820642758</v>
      </c>
      <c r="Q398" s="44">
        <f t="shared" si="46"/>
        <v>9.806724236015989E-3</v>
      </c>
      <c r="R398" s="45">
        <f t="shared" si="47"/>
        <v>9.7114863672901463E-3</v>
      </c>
      <c r="S398" s="43">
        <f t="shared" si="48"/>
        <v>0.99028851363270987</v>
      </c>
      <c r="T398" s="43">
        <f t="shared" si="49"/>
        <v>0.99028851363270987</v>
      </c>
      <c r="U398" s="44">
        <f t="shared" si="50"/>
        <v>-9.7589503985386471E-3</v>
      </c>
    </row>
    <row r="399" spans="1:21" x14ac:dyDescent="0.2">
      <c r="A399" s="6">
        <v>398</v>
      </c>
      <c r="B399" s="1">
        <v>0</v>
      </c>
      <c r="C399" s="1" t="s">
        <v>21</v>
      </c>
      <c r="D399" s="1">
        <v>19.48</v>
      </c>
      <c r="E399" s="1">
        <v>25</v>
      </c>
      <c r="F399" s="1">
        <v>0.75</v>
      </c>
      <c r="K399" s="1">
        <v>0</v>
      </c>
      <c r="L399" s="1">
        <f t="shared" si="44"/>
        <v>2</v>
      </c>
      <c r="M399" s="1">
        <v>19.48</v>
      </c>
      <c r="N399" s="1">
        <v>25</v>
      </c>
      <c r="O399" s="1">
        <v>0.75</v>
      </c>
      <c r="P399" s="44">
        <f t="shared" si="45"/>
        <v>-3.4602441659532657</v>
      </c>
      <c r="Q399" s="44">
        <f t="shared" si="46"/>
        <v>3.1422088877361594E-2</v>
      </c>
      <c r="R399" s="45">
        <f t="shared" si="47"/>
        <v>3.046482057754122E-2</v>
      </c>
      <c r="S399" s="43">
        <f t="shared" si="48"/>
        <v>0.96953517942245881</v>
      </c>
      <c r="T399" s="43">
        <f t="shared" si="49"/>
        <v>0.96953517942245881</v>
      </c>
      <c r="U399" s="44">
        <f t="shared" si="50"/>
        <v>-3.0938518807722096E-2</v>
      </c>
    </row>
    <row r="400" spans="1:21" x14ac:dyDescent="0.2">
      <c r="A400" s="6">
        <v>399</v>
      </c>
      <c r="B400" s="1">
        <v>1</v>
      </c>
      <c r="C400" s="1" t="s">
        <v>21</v>
      </c>
      <c r="D400" s="1">
        <v>1.04</v>
      </c>
      <c r="E400" s="1">
        <v>56</v>
      </c>
      <c r="F400" s="1">
        <v>0.02</v>
      </c>
      <c r="K400" s="1">
        <v>1</v>
      </c>
      <c r="L400" s="1">
        <f t="shared" si="44"/>
        <v>2</v>
      </c>
      <c r="M400" s="1">
        <v>1.04</v>
      </c>
      <c r="N400" s="1">
        <v>56</v>
      </c>
      <c r="O400" s="1">
        <v>0.02</v>
      </c>
      <c r="P400" s="44">
        <f t="shared" si="45"/>
        <v>5.6039969651288732</v>
      </c>
      <c r="Q400" s="44">
        <f t="shared" si="46"/>
        <v>271.50945535709479</v>
      </c>
      <c r="R400" s="45">
        <f t="shared" si="47"/>
        <v>0.99633040255909799</v>
      </c>
      <c r="S400" s="43">
        <f t="shared" si="48"/>
        <v>3.669597440902006E-3</v>
      </c>
      <c r="T400" s="43">
        <f t="shared" si="49"/>
        <v>0.99633040255909799</v>
      </c>
      <c r="U400" s="44">
        <f t="shared" si="50"/>
        <v>-3.6763469305904554E-3</v>
      </c>
    </row>
    <row r="401" spans="1:21" x14ac:dyDescent="0.2">
      <c r="A401" s="6">
        <v>400</v>
      </c>
      <c r="B401" s="1">
        <v>0</v>
      </c>
      <c r="C401" s="1" t="s">
        <v>21</v>
      </c>
      <c r="D401" s="1">
        <v>59.71</v>
      </c>
      <c r="E401" s="1">
        <v>55</v>
      </c>
      <c r="F401" s="1">
        <v>1.07</v>
      </c>
      <c r="K401" s="1">
        <v>0</v>
      </c>
      <c r="L401" s="1">
        <f t="shared" si="44"/>
        <v>2</v>
      </c>
      <c r="M401" s="1">
        <v>59.71</v>
      </c>
      <c r="N401" s="1">
        <v>55</v>
      </c>
      <c r="O401" s="1">
        <v>1.07</v>
      </c>
      <c r="P401" s="44">
        <f t="shared" si="45"/>
        <v>-11.357863427684819</v>
      </c>
      <c r="Q401" s="44">
        <f t="shared" si="46"/>
        <v>1.1677304016823037E-5</v>
      </c>
      <c r="R401" s="45">
        <f t="shared" si="47"/>
        <v>1.1677167658986228E-5</v>
      </c>
      <c r="S401" s="43">
        <f t="shared" si="48"/>
        <v>0.99998832283234096</v>
      </c>
      <c r="T401" s="43">
        <f t="shared" si="49"/>
        <v>0.99998832283234096</v>
      </c>
      <c r="U401" s="44">
        <f t="shared" si="50"/>
        <v>-1.1677235837694056E-5</v>
      </c>
    </row>
    <row r="402" spans="1:21" x14ac:dyDescent="0.2">
      <c r="A402" s="6">
        <v>401</v>
      </c>
      <c r="B402" s="1">
        <v>0</v>
      </c>
      <c r="C402" s="1" t="s">
        <v>31</v>
      </c>
      <c r="D402" s="1">
        <v>16.22</v>
      </c>
      <c r="E402" s="1">
        <v>0</v>
      </c>
      <c r="F402" s="1">
        <v>16.22</v>
      </c>
      <c r="K402" s="1">
        <v>0</v>
      </c>
      <c r="L402" s="1">
        <f t="shared" si="44"/>
        <v>3</v>
      </c>
      <c r="M402" s="1">
        <v>16.22</v>
      </c>
      <c r="N402" s="1">
        <v>0</v>
      </c>
      <c r="O402" s="1">
        <v>16.22</v>
      </c>
      <c r="P402" s="44">
        <f t="shared" si="45"/>
        <v>-24.625110184663953</v>
      </c>
      <c r="Q402" s="44">
        <f t="shared" si="46"/>
        <v>2.0204612729105144E-11</v>
      </c>
      <c r="R402" s="45">
        <f t="shared" si="47"/>
        <v>2.020461272869692E-11</v>
      </c>
      <c r="S402" s="43">
        <f t="shared" si="48"/>
        <v>0.99999999997979538</v>
      </c>
      <c r="T402" s="43">
        <f t="shared" si="49"/>
        <v>0.99999999997979538</v>
      </c>
      <c r="U402" s="44">
        <f t="shared" si="50"/>
        <v>-2.020461575844995E-11</v>
      </c>
    </row>
    <row r="403" spans="1:21" x14ac:dyDescent="0.2">
      <c r="A403" s="6">
        <v>402</v>
      </c>
      <c r="B403" s="1">
        <v>0</v>
      </c>
      <c r="C403" s="1" t="s">
        <v>21</v>
      </c>
      <c r="D403" s="1">
        <v>4.3899999999999997</v>
      </c>
      <c r="E403" s="1">
        <v>11</v>
      </c>
      <c r="F403" s="1">
        <v>0.37</v>
      </c>
      <c r="K403" s="1">
        <v>0</v>
      </c>
      <c r="L403" s="1">
        <f t="shared" si="44"/>
        <v>2</v>
      </c>
      <c r="M403" s="1">
        <v>4.3899999999999997</v>
      </c>
      <c r="N403" s="1">
        <v>11</v>
      </c>
      <c r="O403" s="1">
        <v>0.37</v>
      </c>
      <c r="P403" s="44">
        <f t="shared" si="45"/>
        <v>-0.48195708391877995</v>
      </c>
      <c r="Q403" s="44">
        <f t="shared" si="46"/>
        <v>0.61757356503324401</v>
      </c>
      <c r="R403" s="45">
        <f t="shared" si="47"/>
        <v>0.38179009498127636</v>
      </c>
      <c r="S403" s="43">
        <f t="shared" si="48"/>
        <v>0.61820990501872364</v>
      </c>
      <c r="T403" s="43">
        <f t="shared" si="49"/>
        <v>0.61820990501872364</v>
      </c>
      <c r="U403" s="44">
        <f t="shared" si="50"/>
        <v>-0.48092722705931745</v>
      </c>
    </row>
    <row r="404" spans="1:21" x14ac:dyDescent="0.2">
      <c r="A404" s="6">
        <v>403</v>
      </c>
      <c r="B404" s="1">
        <v>1</v>
      </c>
      <c r="C404" s="1" t="s">
        <v>21</v>
      </c>
      <c r="D404" s="1">
        <v>13.2</v>
      </c>
      <c r="E404" s="1">
        <v>56</v>
      </c>
      <c r="F404" s="1">
        <v>0.23</v>
      </c>
      <c r="K404" s="1">
        <v>1</v>
      </c>
      <c r="L404" s="1">
        <f t="shared" si="44"/>
        <v>2</v>
      </c>
      <c r="M404" s="1">
        <v>13.2</v>
      </c>
      <c r="N404" s="1">
        <v>56</v>
      </c>
      <c r="O404" s="1">
        <v>0.23</v>
      </c>
      <c r="P404" s="44">
        <f t="shared" si="45"/>
        <v>2.1195077124707451</v>
      </c>
      <c r="Q404" s="44">
        <f t="shared" si="46"/>
        <v>8.327037181945494</v>
      </c>
      <c r="R404" s="45">
        <f t="shared" si="47"/>
        <v>0.89278481681881605</v>
      </c>
      <c r="S404" s="43">
        <f t="shared" si="48"/>
        <v>0.10721518318118395</v>
      </c>
      <c r="T404" s="43">
        <f t="shared" si="49"/>
        <v>0.89278481681881605</v>
      </c>
      <c r="U404" s="44">
        <f t="shared" si="50"/>
        <v>-0.1134096937510246</v>
      </c>
    </row>
    <row r="405" spans="1:21" x14ac:dyDescent="0.2">
      <c r="A405" s="6">
        <v>404</v>
      </c>
      <c r="B405" s="1">
        <v>0</v>
      </c>
      <c r="C405" s="1" t="s">
        <v>31</v>
      </c>
      <c r="D405" s="1">
        <v>20.88</v>
      </c>
      <c r="E405" s="1">
        <v>41</v>
      </c>
      <c r="F405" s="1">
        <v>0.5</v>
      </c>
      <c r="K405" s="1">
        <v>0</v>
      </c>
      <c r="L405" s="1">
        <f t="shared" si="44"/>
        <v>3</v>
      </c>
      <c r="M405" s="1">
        <v>20.88</v>
      </c>
      <c r="N405" s="1">
        <v>41</v>
      </c>
      <c r="O405" s="1">
        <v>0.5</v>
      </c>
      <c r="P405" s="44">
        <f t="shared" si="45"/>
        <v>-2.8997694431357948</v>
      </c>
      <c r="Q405" s="44">
        <f t="shared" si="46"/>
        <v>5.5035907500014317E-2</v>
      </c>
      <c r="R405" s="45">
        <f t="shared" si="47"/>
        <v>5.2164961503941579E-2</v>
      </c>
      <c r="S405" s="43">
        <f t="shared" si="48"/>
        <v>0.94783503849605844</v>
      </c>
      <c r="T405" s="43">
        <f t="shared" si="49"/>
        <v>0.94783503849605844</v>
      </c>
      <c r="U405" s="44">
        <f t="shared" si="50"/>
        <v>-5.3574801893871045E-2</v>
      </c>
    </row>
    <row r="406" spans="1:21" x14ac:dyDescent="0.2">
      <c r="A406" s="6">
        <v>405</v>
      </c>
      <c r="B406" s="1">
        <v>0</v>
      </c>
      <c r="C406" s="1" t="s">
        <v>15</v>
      </c>
      <c r="D406" s="1">
        <v>7.35</v>
      </c>
      <c r="E406" s="1">
        <v>26</v>
      </c>
      <c r="F406" s="1">
        <v>0.27</v>
      </c>
      <c r="K406" s="1">
        <v>0</v>
      </c>
      <c r="L406" s="1">
        <f t="shared" si="44"/>
        <v>1</v>
      </c>
      <c r="M406" s="1">
        <v>7.35</v>
      </c>
      <c r="N406" s="1">
        <v>26</v>
      </c>
      <c r="O406" s="1">
        <v>0.27</v>
      </c>
      <c r="P406" s="44">
        <f t="shared" si="45"/>
        <v>1.5046699518520257</v>
      </c>
      <c r="Q406" s="44">
        <f t="shared" si="46"/>
        <v>4.5026672880203646</v>
      </c>
      <c r="R406" s="45">
        <f t="shared" si="47"/>
        <v>0.81826995025175164</v>
      </c>
      <c r="S406" s="43">
        <f t="shared" si="48"/>
        <v>0.18173004974824836</v>
      </c>
      <c r="T406" s="43">
        <f t="shared" si="49"/>
        <v>0.18173004974824836</v>
      </c>
      <c r="U406" s="44">
        <f t="shared" si="50"/>
        <v>-1.7052329361408707</v>
      </c>
    </row>
    <row r="407" spans="1:21" x14ac:dyDescent="0.2">
      <c r="A407" s="6">
        <v>406</v>
      </c>
      <c r="B407" s="1">
        <v>0</v>
      </c>
      <c r="C407" s="1" t="s">
        <v>31</v>
      </c>
      <c r="D407" s="1">
        <v>86.73</v>
      </c>
      <c r="E407" s="1">
        <v>26</v>
      </c>
      <c r="F407" s="1">
        <v>3.21</v>
      </c>
      <c r="K407" s="1">
        <v>0</v>
      </c>
      <c r="L407" s="1">
        <f t="shared" si="44"/>
        <v>3</v>
      </c>
      <c r="M407" s="1">
        <v>86.73</v>
      </c>
      <c r="N407" s="1">
        <v>26</v>
      </c>
      <c r="O407" s="1">
        <v>3.21</v>
      </c>
      <c r="P407" s="44">
        <f t="shared" si="45"/>
        <v>-25.224640263487267</v>
      </c>
      <c r="Q407" s="44">
        <f t="shared" si="46"/>
        <v>1.1093738526467974E-11</v>
      </c>
      <c r="R407" s="45">
        <f t="shared" si="47"/>
        <v>1.1093738526344901E-11</v>
      </c>
      <c r="S407" s="43">
        <f t="shared" si="48"/>
        <v>0.99999999998890621</v>
      </c>
      <c r="T407" s="43">
        <f t="shared" si="49"/>
        <v>0.99999999998890621</v>
      </c>
      <c r="U407" s="44">
        <f t="shared" si="50"/>
        <v>-1.109379255132595E-11</v>
      </c>
    </row>
    <row r="408" spans="1:21" x14ac:dyDescent="0.2">
      <c r="A408" s="6">
        <v>407</v>
      </c>
      <c r="B408" s="1">
        <v>1</v>
      </c>
      <c r="C408" s="1" t="s">
        <v>15</v>
      </c>
      <c r="D408" s="1">
        <v>3.9</v>
      </c>
      <c r="E408" s="1">
        <v>14</v>
      </c>
      <c r="F408" s="1">
        <v>0.26</v>
      </c>
      <c r="K408" s="1">
        <v>1</v>
      </c>
      <c r="L408" s="1">
        <f t="shared" si="44"/>
        <v>1</v>
      </c>
      <c r="M408" s="1">
        <v>3.9</v>
      </c>
      <c r="N408" s="1">
        <v>14</v>
      </c>
      <c r="O408" s="1">
        <v>0.26</v>
      </c>
      <c r="P408" s="44">
        <f t="shared" si="45"/>
        <v>1.159878534343397</v>
      </c>
      <c r="Q408" s="44">
        <f t="shared" si="46"/>
        <v>3.1895458323073163</v>
      </c>
      <c r="R408" s="45">
        <f t="shared" si="47"/>
        <v>0.76131064319941621</v>
      </c>
      <c r="S408" s="43">
        <f t="shared" si="48"/>
        <v>0.23868935680058379</v>
      </c>
      <c r="T408" s="43">
        <f t="shared" si="49"/>
        <v>0.76131064319941621</v>
      </c>
      <c r="U408" s="44">
        <f t="shared" si="50"/>
        <v>-0.27271380047159977</v>
      </c>
    </row>
    <row r="409" spans="1:21" x14ac:dyDescent="0.2">
      <c r="A409" s="6">
        <v>408</v>
      </c>
      <c r="B409" s="1">
        <v>1</v>
      </c>
      <c r="C409" s="1" t="s">
        <v>31</v>
      </c>
      <c r="D409" s="1">
        <v>0.42</v>
      </c>
      <c r="E409" s="1">
        <v>51</v>
      </c>
      <c r="F409" s="1">
        <v>0.01</v>
      </c>
      <c r="K409" s="1">
        <v>1</v>
      </c>
      <c r="L409" s="1">
        <f t="shared" si="44"/>
        <v>3</v>
      </c>
      <c r="M409" s="1">
        <v>0.42</v>
      </c>
      <c r="N409" s="1">
        <v>51</v>
      </c>
      <c r="O409" s="1">
        <v>0.01</v>
      </c>
      <c r="P409" s="44">
        <f t="shared" si="45"/>
        <v>4.1871534434227717</v>
      </c>
      <c r="Q409" s="44">
        <f t="shared" si="46"/>
        <v>65.835120584448717</v>
      </c>
      <c r="R409" s="45">
        <f t="shared" si="47"/>
        <v>0.98503780660144902</v>
      </c>
      <c r="S409" s="43">
        <f t="shared" si="48"/>
        <v>1.4962193398550983E-2</v>
      </c>
      <c r="T409" s="43">
        <f t="shared" si="49"/>
        <v>0.98503780660144902</v>
      </c>
      <c r="U409" s="44">
        <f t="shared" si="50"/>
        <v>-1.5075256210134736E-2</v>
      </c>
    </row>
    <row r="410" spans="1:21" x14ac:dyDescent="0.2">
      <c r="A410" s="6">
        <v>409</v>
      </c>
      <c r="B410" s="1">
        <v>1</v>
      </c>
      <c r="C410" s="1" t="s">
        <v>21</v>
      </c>
      <c r="D410" s="1">
        <v>6.93</v>
      </c>
      <c r="E410" s="1">
        <v>34</v>
      </c>
      <c r="F410" s="1">
        <v>0.2</v>
      </c>
      <c r="K410" s="1">
        <v>1</v>
      </c>
      <c r="L410" s="1">
        <f t="shared" si="44"/>
        <v>2</v>
      </c>
      <c r="M410" s="1">
        <v>6.93</v>
      </c>
      <c r="N410" s="1">
        <v>34</v>
      </c>
      <c r="O410" s="1">
        <v>0.2</v>
      </c>
      <c r="P410" s="44">
        <f t="shared" si="45"/>
        <v>1.4865657587857701</v>
      </c>
      <c r="Q410" s="44">
        <f t="shared" si="46"/>
        <v>4.4218835983540448</v>
      </c>
      <c r="R410" s="45">
        <f t="shared" si="47"/>
        <v>0.81556225214728395</v>
      </c>
      <c r="S410" s="43">
        <f t="shared" si="48"/>
        <v>0.18443774785271605</v>
      </c>
      <c r="T410" s="43">
        <f t="shared" si="49"/>
        <v>0.81556225214728395</v>
      </c>
      <c r="U410" s="44">
        <f t="shared" si="50"/>
        <v>-0.20387752366372994</v>
      </c>
    </row>
    <row r="411" spans="1:21" x14ac:dyDescent="0.2">
      <c r="A411" s="6">
        <v>410</v>
      </c>
      <c r="B411" s="1">
        <v>1</v>
      </c>
      <c r="C411" s="1" t="s">
        <v>15</v>
      </c>
      <c r="D411" s="1">
        <v>5.18</v>
      </c>
      <c r="E411" s="1">
        <v>36</v>
      </c>
      <c r="F411" s="1">
        <v>0.14000000000000001</v>
      </c>
      <c r="K411" s="1">
        <v>1</v>
      </c>
      <c r="L411" s="1">
        <f t="shared" si="44"/>
        <v>1</v>
      </c>
      <c r="M411" s="1">
        <v>5.18</v>
      </c>
      <c r="N411" s="1">
        <v>36</v>
      </c>
      <c r="O411" s="1">
        <v>0.14000000000000001</v>
      </c>
      <c r="P411" s="44">
        <f t="shared" si="45"/>
        <v>3.2982801543439781</v>
      </c>
      <c r="Q411" s="44">
        <f t="shared" si="46"/>
        <v>27.066049441227609</v>
      </c>
      <c r="R411" s="45">
        <f t="shared" si="47"/>
        <v>0.96436976275930553</v>
      </c>
      <c r="S411" s="43">
        <f t="shared" si="48"/>
        <v>3.5630237240694473E-2</v>
      </c>
      <c r="T411" s="43">
        <f t="shared" si="49"/>
        <v>0.96436976275930553</v>
      </c>
      <c r="U411" s="44">
        <f t="shared" si="50"/>
        <v>-3.6280486589186679E-2</v>
      </c>
    </row>
    <row r="412" spans="1:21" x14ac:dyDescent="0.2">
      <c r="A412" s="6">
        <v>411</v>
      </c>
      <c r="B412" s="1">
        <v>0</v>
      </c>
      <c r="C412" s="1" t="s">
        <v>31</v>
      </c>
      <c r="D412" s="1">
        <v>8.3699999999999992</v>
      </c>
      <c r="E412" s="1">
        <v>21</v>
      </c>
      <c r="F412" s="1">
        <v>0.38</v>
      </c>
      <c r="K412" s="1">
        <v>0</v>
      </c>
      <c r="L412" s="1">
        <f t="shared" si="44"/>
        <v>3</v>
      </c>
      <c r="M412" s="1">
        <v>8.3699999999999992</v>
      </c>
      <c r="N412" s="1">
        <v>21</v>
      </c>
      <c r="O412" s="1">
        <v>0.38</v>
      </c>
      <c r="P412" s="44">
        <f t="shared" si="45"/>
        <v>-1.5531964425579727</v>
      </c>
      <c r="Q412" s="44">
        <f t="shared" si="46"/>
        <v>0.21157061851076453</v>
      </c>
      <c r="R412" s="45">
        <f t="shared" si="47"/>
        <v>0.17462508192120277</v>
      </c>
      <c r="S412" s="43">
        <f t="shared" si="48"/>
        <v>0.82537491807879726</v>
      </c>
      <c r="T412" s="43">
        <f t="shared" si="49"/>
        <v>0.82537491807879726</v>
      </c>
      <c r="U412" s="44">
        <f t="shared" si="50"/>
        <v>-0.19191754972071898</v>
      </c>
    </row>
    <row r="413" spans="1:21" x14ac:dyDescent="0.2">
      <c r="A413" s="6">
        <v>412</v>
      </c>
      <c r="B413" s="1">
        <v>0</v>
      </c>
      <c r="C413" s="1" t="s">
        <v>31</v>
      </c>
      <c r="D413" s="1">
        <v>38.020000000000003</v>
      </c>
      <c r="E413" s="1">
        <v>30</v>
      </c>
      <c r="F413" s="1">
        <v>1.23</v>
      </c>
      <c r="K413" s="1">
        <v>0</v>
      </c>
      <c r="L413" s="1">
        <f t="shared" si="44"/>
        <v>3</v>
      </c>
      <c r="M413" s="1">
        <v>38.020000000000003</v>
      </c>
      <c r="N413" s="1">
        <v>30</v>
      </c>
      <c r="O413" s="1">
        <v>1.23</v>
      </c>
      <c r="P413" s="44">
        <f t="shared" si="45"/>
        <v>-9.4935619420223105</v>
      </c>
      <c r="Q413" s="44">
        <f t="shared" si="46"/>
        <v>7.533528489405779E-5</v>
      </c>
      <c r="R413" s="45">
        <f t="shared" si="47"/>
        <v>7.5329609916433774E-5</v>
      </c>
      <c r="S413" s="43">
        <f t="shared" si="48"/>
        <v>0.99992467039008359</v>
      </c>
      <c r="T413" s="43">
        <f t="shared" si="49"/>
        <v>0.99992467039008359</v>
      </c>
      <c r="U413" s="44">
        <f t="shared" si="50"/>
        <v>-7.5332447333968373E-5</v>
      </c>
    </row>
    <row r="414" spans="1:21" x14ac:dyDescent="0.2">
      <c r="A414" s="6">
        <v>413</v>
      </c>
      <c r="B414" s="1">
        <v>0</v>
      </c>
      <c r="C414" s="1" t="s">
        <v>31</v>
      </c>
      <c r="D414" s="1">
        <v>52.33</v>
      </c>
      <c r="E414" s="1">
        <v>24</v>
      </c>
      <c r="F414" s="1">
        <v>2.09</v>
      </c>
      <c r="K414" s="1">
        <v>0</v>
      </c>
      <c r="L414" s="1">
        <f t="shared" si="44"/>
        <v>3</v>
      </c>
      <c r="M414" s="1">
        <v>52.33</v>
      </c>
      <c r="N414" s="1">
        <v>24</v>
      </c>
      <c r="O414" s="1">
        <v>2.09</v>
      </c>
      <c r="P414" s="44">
        <f t="shared" si="45"/>
        <v>-14.9570411916235</v>
      </c>
      <c r="Q414" s="44">
        <f t="shared" si="46"/>
        <v>3.193298705078801E-7</v>
      </c>
      <c r="R414" s="45">
        <f t="shared" si="47"/>
        <v>3.1932976853634644E-7</v>
      </c>
      <c r="S414" s="43">
        <f t="shared" si="48"/>
        <v>0.99999968067023148</v>
      </c>
      <c r="T414" s="43">
        <f t="shared" si="49"/>
        <v>0.99999968067023148</v>
      </c>
      <c r="U414" s="44">
        <f t="shared" si="50"/>
        <v>-3.1932981950243545E-7</v>
      </c>
    </row>
    <row r="415" spans="1:21" x14ac:dyDescent="0.2">
      <c r="A415" s="6">
        <v>414</v>
      </c>
      <c r="B415" s="1">
        <v>0</v>
      </c>
      <c r="C415" s="1" t="s">
        <v>31</v>
      </c>
      <c r="D415" s="1">
        <v>1.83</v>
      </c>
      <c r="E415" s="1">
        <v>25</v>
      </c>
      <c r="F415" s="1">
        <v>7.0000000000000007E-2</v>
      </c>
      <c r="K415" s="1">
        <v>0</v>
      </c>
      <c r="L415" s="1">
        <f t="shared" si="44"/>
        <v>3</v>
      </c>
      <c r="M415" s="1">
        <v>1.83</v>
      </c>
      <c r="N415" s="1">
        <v>25</v>
      </c>
      <c r="O415" s="1">
        <v>7.0000000000000007E-2</v>
      </c>
      <c r="P415" s="44">
        <f t="shared" si="45"/>
        <v>0.97904945096449592</v>
      </c>
      <c r="Q415" s="44">
        <f t="shared" si="46"/>
        <v>2.6619247489632163</v>
      </c>
      <c r="R415" s="45">
        <f t="shared" si="47"/>
        <v>0.72691956592414264</v>
      </c>
      <c r="S415" s="43">
        <f t="shared" si="48"/>
        <v>0.27308043407585736</v>
      </c>
      <c r="T415" s="43">
        <f t="shared" si="49"/>
        <v>0.27308043407585736</v>
      </c>
      <c r="U415" s="44">
        <f t="shared" si="50"/>
        <v>-1.2979888968776692</v>
      </c>
    </row>
    <row r="416" spans="1:21" x14ac:dyDescent="0.2">
      <c r="A416" s="6">
        <v>415</v>
      </c>
      <c r="B416" s="1">
        <v>1</v>
      </c>
      <c r="C416" s="1" t="s">
        <v>15</v>
      </c>
      <c r="D416" s="1">
        <v>0.51</v>
      </c>
      <c r="E416" s="1">
        <v>12</v>
      </c>
      <c r="F416" s="1">
        <v>0.04</v>
      </c>
      <c r="K416" s="1">
        <v>1</v>
      </c>
      <c r="L416" s="1">
        <f t="shared" si="44"/>
        <v>1</v>
      </c>
      <c r="M416" s="1">
        <v>0.51</v>
      </c>
      <c r="N416" s="1">
        <v>12</v>
      </c>
      <c r="O416" s="1">
        <v>0.04</v>
      </c>
      <c r="P416" s="44">
        <f t="shared" si="45"/>
        <v>2.1099834428316173</v>
      </c>
      <c r="Q416" s="44">
        <f t="shared" si="46"/>
        <v>8.2481047182374301</v>
      </c>
      <c r="R416" s="45">
        <f t="shared" si="47"/>
        <v>0.89186973650633716</v>
      </c>
      <c r="S416" s="43">
        <f t="shared" si="48"/>
        <v>0.10813026349366284</v>
      </c>
      <c r="T416" s="43">
        <f t="shared" si="49"/>
        <v>0.89186973650633716</v>
      </c>
      <c r="U416" s="44">
        <f t="shared" si="50"/>
        <v>-0.11443519237311824</v>
      </c>
    </row>
    <row r="417" spans="1:21" x14ac:dyDescent="0.2">
      <c r="A417" s="6">
        <v>416</v>
      </c>
      <c r="B417" s="1">
        <v>0</v>
      </c>
      <c r="C417" s="1" t="s">
        <v>15</v>
      </c>
      <c r="D417" s="1">
        <v>8.5399999999999991</v>
      </c>
      <c r="E417" s="1">
        <v>16</v>
      </c>
      <c r="F417" s="1">
        <v>0.5</v>
      </c>
      <c r="K417" s="1">
        <v>0</v>
      </c>
      <c r="L417" s="1">
        <f t="shared" si="44"/>
        <v>1</v>
      </c>
      <c r="M417" s="1">
        <v>8.5399999999999991</v>
      </c>
      <c r="N417" s="1">
        <v>16</v>
      </c>
      <c r="O417" s="1">
        <v>0.5</v>
      </c>
      <c r="P417" s="44">
        <f t="shared" si="45"/>
        <v>-0.14653913783278405</v>
      </c>
      <c r="Q417" s="44">
        <f t="shared" si="46"/>
        <v>0.86369192864298483</v>
      </c>
      <c r="R417" s="45">
        <f t="shared" si="47"/>
        <v>0.46343063216025576</v>
      </c>
      <c r="S417" s="43">
        <f t="shared" si="48"/>
        <v>0.53656936783974429</v>
      </c>
      <c r="T417" s="43">
        <f t="shared" si="49"/>
        <v>0.53656936783974429</v>
      </c>
      <c r="U417" s="44">
        <f t="shared" si="50"/>
        <v>-0.62255942827092892</v>
      </c>
    </row>
    <row r="418" spans="1:21" x14ac:dyDescent="0.2">
      <c r="A418" s="6">
        <v>417</v>
      </c>
      <c r="B418" s="1">
        <v>0</v>
      </c>
      <c r="C418" s="1" t="s">
        <v>31</v>
      </c>
      <c r="D418" s="1">
        <v>8.64</v>
      </c>
      <c r="E418" s="1">
        <v>35</v>
      </c>
      <c r="F418" s="1">
        <v>0.24</v>
      </c>
      <c r="K418" s="1">
        <v>0</v>
      </c>
      <c r="L418" s="1">
        <f t="shared" si="44"/>
        <v>3</v>
      </c>
      <c r="M418" s="1">
        <v>8.64</v>
      </c>
      <c r="N418" s="1">
        <v>35</v>
      </c>
      <c r="O418" s="1">
        <v>0.24</v>
      </c>
      <c r="P418" s="44">
        <f t="shared" si="45"/>
        <v>2.7848886696185349E-2</v>
      </c>
      <c r="Q418" s="44">
        <f t="shared" si="46"/>
        <v>1.0282402918931584</v>
      </c>
      <c r="R418" s="45">
        <f t="shared" si="47"/>
        <v>0.50696177174027024</v>
      </c>
      <c r="S418" s="43">
        <f t="shared" si="48"/>
        <v>0.49303822825972976</v>
      </c>
      <c r="T418" s="43">
        <f t="shared" si="49"/>
        <v>0.49303822825972976</v>
      </c>
      <c r="U418" s="44">
        <f t="shared" si="50"/>
        <v>-0.70716856583669552</v>
      </c>
    </row>
    <row r="419" spans="1:21" x14ac:dyDescent="0.2">
      <c r="A419" s="6">
        <v>418</v>
      </c>
      <c r="B419" s="1">
        <v>0</v>
      </c>
      <c r="C419" s="1" t="s">
        <v>31</v>
      </c>
      <c r="D419" s="1">
        <v>6.38</v>
      </c>
      <c r="E419" s="1">
        <v>23</v>
      </c>
      <c r="F419" s="1">
        <v>0.27</v>
      </c>
      <c r="K419" s="1">
        <v>0</v>
      </c>
      <c r="L419" s="1">
        <f t="shared" si="44"/>
        <v>3</v>
      </c>
      <c r="M419" s="1">
        <v>6.38</v>
      </c>
      <c r="N419" s="1">
        <v>23</v>
      </c>
      <c r="O419" s="1">
        <v>0.27</v>
      </c>
      <c r="P419" s="44">
        <f t="shared" si="45"/>
        <v>-0.68096583689742451</v>
      </c>
      <c r="Q419" s="44">
        <f t="shared" si="46"/>
        <v>0.50612791920197309</v>
      </c>
      <c r="R419" s="45">
        <f t="shared" si="47"/>
        <v>0.33604577190903329</v>
      </c>
      <c r="S419" s="43">
        <f t="shared" si="48"/>
        <v>0.66395422809096671</v>
      </c>
      <c r="T419" s="43">
        <f t="shared" si="49"/>
        <v>0.66395422809096671</v>
      </c>
      <c r="U419" s="44">
        <f t="shared" si="50"/>
        <v>-0.40954206547967453</v>
      </c>
    </row>
    <row r="420" spans="1:21" x14ac:dyDescent="0.2">
      <c r="A420" s="6">
        <v>419</v>
      </c>
      <c r="B420" s="1">
        <v>0</v>
      </c>
      <c r="C420" s="1" t="s">
        <v>31</v>
      </c>
      <c r="D420" s="1">
        <v>7.1</v>
      </c>
      <c r="E420" s="1">
        <v>11</v>
      </c>
      <c r="F420" s="1">
        <v>0.59</v>
      </c>
      <c r="K420" s="1">
        <v>0</v>
      </c>
      <c r="L420" s="1">
        <f t="shared" si="44"/>
        <v>3</v>
      </c>
      <c r="M420" s="1">
        <v>7.1</v>
      </c>
      <c r="N420" s="1">
        <v>11</v>
      </c>
      <c r="O420" s="1">
        <v>0.59</v>
      </c>
      <c r="P420" s="44">
        <f t="shared" si="45"/>
        <v>-2.5261014038509755</v>
      </c>
      <c r="Q420" s="44">
        <f t="shared" si="46"/>
        <v>7.9970184793878935E-2</v>
      </c>
      <c r="R420" s="45">
        <f t="shared" si="47"/>
        <v>7.4048511634737302E-2</v>
      </c>
      <c r="S420" s="43">
        <f t="shared" si="48"/>
        <v>0.92595148836526264</v>
      </c>
      <c r="T420" s="43">
        <f t="shared" si="49"/>
        <v>0.92595148836526264</v>
      </c>
      <c r="U420" s="44">
        <f t="shared" si="50"/>
        <v>-7.6933434082722879E-2</v>
      </c>
    </row>
    <row r="421" spans="1:21" x14ac:dyDescent="0.2">
      <c r="A421" s="6">
        <v>420</v>
      </c>
      <c r="B421" s="1">
        <v>0</v>
      </c>
      <c r="C421" s="1" t="s">
        <v>31</v>
      </c>
      <c r="D421" s="1">
        <v>11.31</v>
      </c>
      <c r="E421" s="1">
        <v>7</v>
      </c>
      <c r="F421" s="1">
        <v>1.41</v>
      </c>
      <c r="K421" s="1">
        <v>0</v>
      </c>
      <c r="L421" s="1">
        <f t="shared" si="44"/>
        <v>3</v>
      </c>
      <c r="M421" s="1">
        <v>11.31</v>
      </c>
      <c r="N421" s="1">
        <v>7</v>
      </c>
      <c r="O421" s="1">
        <v>1.41</v>
      </c>
      <c r="P421" s="44">
        <f t="shared" si="45"/>
        <v>-5.0420792758007043</v>
      </c>
      <c r="Q421" s="44">
        <f t="shared" si="46"/>
        <v>6.4603015946394947E-3</v>
      </c>
      <c r="R421" s="45">
        <f t="shared" si="47"/>
        <v>6.4188339911706097E-3</v>
      </c>
      <c r="S421" s="43">
        <f t="shared" si="48"/>
        <v>0.9935811660088294</v>
      </c>
      <c r="T421" s="43">
        <f t="shared" si="49"/>
        <v>0.9935811660088294</v>
      </c>
      <c r="U421" s="44">
        <f t="shared" si="50"/>
        <v>-6.4395232877001926E-3</v>
      </c>
    </row>
    <row r="422" spans="1:21" x14ac:dyDescent="0.2">
      <c r="A422" s="6">
        <v>421</v>
      </c>
      <c r="B422" s="1">
        <v>1</v>
      </c>
      <c r="C422" s="1" t="s">
        <v>15</v>
      </c>
      <c r="D422" s="1">
        <v>3.84</v>
      </c>
      <c r="E422" s="1">
        <v>28</v>
      </c>
      <c r="F422" s="1">
        <v>0.13</v>
      </c>
      <c r="K422" s="1">
        <v>1</v>
      </c>
      <c r="L422" s="1">
        <f t="shared" si="44"/>
        <v>1</v>
      </c>
      <c r="M422" s="1">
        <v>3.84</v>
      </c>
      <c r="N422" s="1">
        <v>28</v>
      </c>
      <c r="O422" s="1">
        <v>0.13</v>
      </c>
      <c r="P422" s="44">
        <f t="shared" si="45"/>
        <v>2.8169011621603288</v>
      </c>
      <c r="Q422" s="44">
        <f t="shared" si="46"/>
        <v>16.724942401641645</v>
      </c>
      <c r="R422" s="45">
        <f t="shared" si="47"/>
        <v>0.94358232724596147</v>
      </c>
      <c r="S422" s="43">
        <f t="shared" si="48"/>
        <v>5.6417672754038528E-2</v>
      </c>
      <c r="T422" s="43">
        <f t="shared" si="49"/>
        <v>0.94358232724596147</v>
      </c>
      <c r="U422" s="44">
        <f t="shared" si="50"/>
        <v>-5.807166069780928E-2</v>
      </c>
    </row>
    <row r="423" spans="1:21" x14ac:dyDescent="0.2">
      <c r="A423" s="6">
        <v>422</v>
      </c>
      <c r="B423" s="1">
        <v>0</v>
      </c>
      <c r="C423" s="1" t="s">
        <v>21</v>
      </c>
      <c r="D423" s="1">
        <v>10.63</v>
      </c>
      <c r="E423" s="1">
        <v>4</v>
      </c>
      <c r="F423" s="1">
        <v>2.13</v>
      </c>
      <c r="K423" s="1">
        <v>0</v>
      </c>
      <c r="L423" s="1">
        <f t="shared" si="44"/>
        <v>2</v>
      </c>
      <c r="M423" s="1">
        <v>10.63</v>
      </c>
      <c r="N423" s="1">
        <v>4</v>
      </c>
      <c r="O423" s="1">
        <v>2.13</v>
      </c>
      <c r="P423" s="44">
        <f t="shared" si="45"/>
        <v>-4.9696331174870654</v>
      </c>
      <c r="Q423" s="44">
        <f t="shared" si="46"/>
        <v>6.9456958216854367E-3</v>
      </c>
      <c r="R423" s="45">
        <f t="shared" si="47"/>
        <v>6.8977858989879562E-3</v>
      </c>
      <c r="S423" s="43">
        <f t="shared" si="48"/>
        <v>0.99310221410101207</v>
      </c>
      <c r="T423" s="43">
        <f t="shared" si="49"/>
        <v>0.99310221410101207</v>
      </c>
      <c r="U423" s="44">
        <f t="shared" si="50"/>
        <v>-6.9216855908546693E-3</v>
      </c>
    </row>
    <row r="424" spans="1:21" x14ac:dyDescent="0.2">
      <c r="A424" s="6">
        <v>423</v>
      </c>
      <c r="B424" s="1">
        <v>1</v>
      </c>
      <c r="C424" s="1" t="s">
        <v>21</v>
      </c>
      <c r="D424" s="1">
        <v>0.02</v>
      </c>
      <c r="E424" s="1">
        <v>35</v>
      </c>
      <c r="F424" s="1">
        <v>0</v>
      </c>
      <c r="K424" s="1">
        <v>1</v>
      </c>
      <c r="L424" s="1">
        <f t="shared" si="44"/>
        <v>2</v>
      </c>
      <c r="M424" s="1">
        <v>0.02</v>
      </c>
      <c r="N424" s="1">
        <v>35</v>
      </c>
      <c r="O424" s="1">
        <v>0</v>
      </c>
      <c r="P424" s="44">
        <f t="shared" si="45"/>
        <v>3.6683718872749562</v>
      </c>
      <c r="Q424" s="44">
        <f t="shared" si="46"/>
        <v>39.188051328184471</v>
      </c>
      <c r="R424" s="45">
        <f t="shared" si="47"/>
        <v>0.97511698211406717</v>
      </c>
      <c r="S424" s="43">
        <f t="shared" si="48"/>
        <v>2.4883017885932834E-2</v>
      </c>
      <c r="T424" s="43">
        <f t="shared" si="49"/>
        <v>0.97511698211406717</v>
      </c>
      <c r="U424" s="44">
        <f t="shared" si="50"/>
        <v>-2.5197833526059511E-2</v>
      </c>
    </row>
    <row r="425" spans="1:21" x14ac:dyDescent="0.2">
      <c r="A425" s="6">
        <v>424</v>
      </c>
      <c r="B425" s="1">
        <v>0</v>
      </c>
      <c r="C425" s="1" t="s">
        <v>31</v>
      </c>
      <c r="D425" s="1">
        <v>9.66</v>
      </c>
      <c r="E425" s="1">
        <v>27</v>
      </c>
      <c r="F425" s="1">
        <v>0.35</v>
      </c>
      <c r="K425" s="1">
        <v>0</v>
      </c>
      <c r="L425" s="1">
        <f t="shared" si="44"/>
        <v>3</v>
      </c>
      <c r="M425" s="1">
        <v>9.66</v>
      </c>
      <c r="N425" s="1">
        <v>27</v>
      </c>
      <c r="O425" s="1">
        <v>0.35</v>
      </c>
      <c r="P425" s="44">
        <f t="shared" si="45"/>
        <v>-1.2236086590385615</v>
      </c>
      <c r="Q425" s="44">
        <f t="shared" si="46"/>
        <v>0.29416670190908079</v>
      </c>
      <c r="R425" s="45">
        <f t="shared" si="47"/>
        <v>0.22730201717842291</v>
      </c>
      <c r="S425" s="43">
        <f t="shared" si="48"/>
        <v>0.77269798282157709</v>
      </c>
      <c r="T425" s="43">
        <f t="shared" si="49"/>
        <v>0.77269798282157709</v>
      </c>
      <c r="U425" s="44">
        <f t="shared" si="50"/>
        <v>-0.25786701460433809</v>
      </c>
    </row>
    <row r="426" spans="1:21" x14ac:dyDescent="0.2">
      <c r="A426" s="6">
        <v>425</v>
      </c>
      <c r="B426" s="1">
        <v>1</v>
      </c>
      <c r="C426" s="1" t="s">
        <v>31</v>
      </c>
      <c r="D426" s="1">
        <v>0.36</v>
      </c>
      <c r="E426" s="1">
        <v>15</v>
      </c>
      <c r="F426" s="1">
        <v>0.02</v>
      </c>
      <c r="K426" s="1">
        <v>1</v>
      </c>
      <c r="L426" s="1">
        <f t="shared" si="44"/>
        <v>3</v>
      </c>
      <c r="M426" s="1">
        <v>0.36</v>
      </c>
      <c r="N426" s="1">
        <v>15</v>
      </c>
      <c r="O426" s="1">
        <v>0.02</v>
      </c>
      <c r="P426" s="44">
        <f t="shared" si="45"/>
        <v>0.36716793538628539</v>
      </c>
      <c r="Q426" s="44">
        <f t="shared" si="46"/>
        <v>1.4436403370569937</v>
      </c>
      <c r="R426" s="45">
        <f t="shared" si="47"/>
        <v>0.59077447493588464</v>
      </c>
      <c r="S426" s="43">
        <f t="shared" si="48"/>
        <v>0.40922552506411536</v>
      </c>
      <c r="T426" s="43">
        <f t="shared" si="49"/>
        <v>0.59077447493588464</v>
      </c>
      <c r="U426" s="44">
        <f t="shared" si="50"/>
        <v>-0.52632093349675846</v>
      </c>
    </row>
    <row r="427" spans="1:21" x14ac:dyDescent="0.2">
      <c r="A427" s="6">
        <v>426</v>
      </c>
      <c r="B427" s="1">
        <v>0</v>
      </c>
      <c r="C427" s="1" t="s">
        <v>15</v>
      </c>
      <c r="D427" s="1">
        <v>7.63</v>
      </c>
      <c r="E427" s="1">
        <v>23</v>
      </c>
      <c r="F427" s="1">
        <v>0.32</v>
      </c>
      <c r="K427" s="1">
        <v>0</v>
      </c>
      <c r="L427" s="1">
        <f t="shared" si="44"/>
        <v>1</v>
      </c>
      <c r="M427" s="1">
        <v>7.63</v>
      </c>
      <c r="N427" s="1">
        <v>23</v>
      </c>
      <c r="O427" s="1">
        <v>0.32</v>
      </c>
      <c r="P427" s="44">
        <f t="shared" si="45"/>
        <v>1.0522907880504588</v>
      </c>
      <c r="Q427" s="44">
        <f t="shared" si="46"/>
        <v>2.8642048948875942</v>
      </c>
      <c r="R427" s="45">
        <f t="shared" si="47"/>
        <v>0.74121455067690223</v>
      </c>
      <c r="S427" s="43">
        <f t="shared" si="48"/>
        <v>0.25878544932309777</v>
      </c>
      <c r="T427" s="43">
        <f t="shared" si="49"/>
        <v>0.25878544932309777</v>
      </c>
      <c r="U427" s="44">
        <f t="shared" si="50"/>
        <v>-1.351755941571634</v>
      </c>
    </row>
    <row r="428" spans="1:21" x14ac:dyDescent="0.2">
      <c r="A428" s="6">
        <v>427</v>
      </c>
      <c r="B428" s="1">
        <v>1</v>
      </c>
      <c r="C428" s="1" t="s">
        <v>21</v>
      </c>
      <c r="D428" s="1">
        <v>6.47</v>
      </c>
      <c r="E428" s="1">
        <v>32</v>
      </c>
      <c r="F428" s="1">
        <v>0.2</v>
      </c>
      <c r="K428" s="1">
        <v>1</v>
      </c>
      <c r="L428" s="1">
        <f t="shared" si="44"/>
        <v>2</v>
      </c>
      <c r="M428" s="1">
        <v>6.47</v>
      </c>
      <c r="N428" s="1">
        <v>32</v>
      </c>
      <c r="O428" s="1">
        <v>0.2</v>
      </c>
      <c r="P428" s="44">
        <f t="shared" si="45"/>
        <v>1.3965249494300667</v>
      </c>
      <c r="Q428" s="44">
        <f t="shared" si="46"/>
        <v>4.0411323988005039</v>
      </c>
      <c r="R428" s="45">
        <f t="shared" si="47"/>
        <v>0.8016318713950179</v>
      </c>
      <c r="S428" s="43">
        <f t="shared" si="48"/>
        <v>0.1983681286049821</v>
      </c>
      <c r="T428" s="43">
        <f t="shared" si="49"/>
        <v>0.8016318713950179</v>
      </c>
      <c r="U428" s="44">
        <f t="shared" si="50"/>
        <v>-0.22110578971760986</v>
      </c>
    </row>
    <row r="429" spans="1:21" x14ac:dyDescent="0.2">
      <c r="A429" s="6">
        <v>428</v>
      </c>
      <c r="B429" s="1">
        <v>0</v>
      </c>
      <c r="C429" s="1" t="s">
        <v>31</v>
      </c>
      <c r="D429" s="1">
        <v>26.32</v>
      </c>
      <c r="E429" s="1">
        <v>18</v>
      </c>
      <c r="F429" s="1">
        <v>1.39</v>
      </c>
      <c r="K429" s="1">
        <v>0</v>
      </c>
      <c r="L429" s="1">
        <f t="shared" si="44"/>
        <v>3</v>
      </c>
      <c r="M429" s="1">
        <v>26.32</v>
      </c>
      <c r="N429" s="1">
        <v>18</v>
      </c>
      <c r="O429" s="1">
        <v>1.39</v>
      </c>
      <c r="P429" s="44">
        <f t="shared" si="45"/>
        <v>-7.8442126700644783</v>
      </c>
      <c r="Q429" s="44">
        <f t="shared" si="46"/>
        <v>3.9201413111355707E-4</v>
      </c>
      <c r="R429" s="45">
        <f t="shared" si="47"/>
        <v>3.9186051625376012E-4</v>
      </c>
      <c r="S429" s="43">
        <f t="shared" si="48"/>
        <v>0.99960813948374627</v>
      </c>
      <c r="T429" s="43">
        <f t="shared" si="49"/>
        <v>0.99960813948374627</v>
      </c>
      <c r="U429" s="44">
        <f t="shared" si="50"/>
        <v>-3.9193731364906069E-4</v>
      </c>
    </row>
    <row r="430" spans="1:21" x14ac:dyDescent="0.2">
      <c r="A430" s="6">
        <v>429</v>
      </c>
      <c r="B430" s="1">
        <v>1</v>
      </c>
      <c r="C430" s="1" t="s">
        <v>21</v>
      </c>
      <c r="D430" s="1">
        <v>7.34</v>
      </c>
      <c r="E430" s="1">
        <v>56</v>
      </c>
      <c r="F430" s="1">
        <v>0.13</v>
      </c>
      <c r="K430" s="1">
        <v>1</v>
      </c>
      <c r="L430" s="1">
        <f t="shared" si="44"/>
        <v>2</v>
      </c>
      <c r="M430" s="1">
        <v>7.34</v>
      </c>
      <c r="N430" s="1">
        <v>56</v>
      </c>
      <c r="O430" s="1">
        <v>0.13</v>
      </c>
      <c r="P430" s="44">
        <f t="shared" si="45"/>
        <v>3.7972891902208814</v>
      </c>
      <c r="Q430" s="44">
        <f t="shared" si="46"/>
        <v>44.580172180024114</v>
      </c>
      <c r="R430" s="45">
        <f t="shared" si="47"/>
        <v>0.97806063575077373</v>
      </c>
      <c r="S430" s="43">
        <f t="shared" si="48"/>
        <v>2.1939364249226267E-2</v>
      </c>
      <c r="T430" s="43">
        <f t="shared" si="49"/>
        <v>0.97806063575077373</v>
      </c>
      <c r="U430" s="44">
        <f t="shared" si="50"/>
        <v>-2.2183611124057066E-2</v>
      </c>
    </row>
    <row r="431" spans="1:21" x14ac:dyDescent="0.2">
      <c r="A431" s="6">
        <v>430</v>
      </c>
      <c r="B431" s="1">
        <v>1</v>
      </c>
      <c r="C431" s="1" t="s">
        <v>15</v>
      </c>
      <c r="D431" s="1">
        <v>8.19</v>
      </c>
      <c r="E431" s="1">
        <v>53</v>
      </c>
      <c r="F431" s="1">
        <v>0.15</v>
      </c>
      <c r="K431" s="1">
        <v>1</v>
      </c>
      <c r="L431" s="1">
        <f t="shared" si="44"/>
        <v>1</v>
      </c>
      <c r="M431" s="1">
        <v>8.19</v>
      </c>
      <c r="N431" s="1">
        <v>53</v>
      </c>
      <c r="O431" s="1">
        <v>0.15</v>
      </c>
      <c r="P431" s="44">
        <f t="shared" si="45"/>
        <v>4.2912862149766715</v>
      </c>
      <c r="Q431" s="44">
        <f t="shared" si="46"/>
        <v>73.060379446097983</v>
      </c>
      <c r="R431" s="45">
        <f t="shared" si="47"/>
        <v>0.9864975036925403</v>
      </c>
      <c r="S431" s="43">
        <f t="shared" si="48"/>
        <v>1.3502496307459699E-2</v>
      </c>
      <c r="T431" s="43">
        <f t="shared" si="49"/>
        <v>0.9864975036925403</v>
      </c>
      <c r="U431" s="44">
        <f t="shared" si="50"/>
        <v>-1.3594483991456999E-2</v>
      </c>
    </row>
    <row r="432" spans="1:21" x14ac:dyDescent="0.2">
      <c r="A432" s="6">
        <v>431</v>
      </c>
      <c r="B432" s="1">
        <v>0</v>
      </c>
      <c r="C432" s="1" t="s">
        <v>31</v>
      </c>
      <c r="D432" s="1">
        <v>11.05</v>
      </c>
      <c r="E432" s="1">
        <v>5</v>
      </c>
      <c r="F432" s="1">
        <v>1.84</v>
      </c>
      <c r="K432" s="1">
        <v>0</v>
      </c>
      <c r="L432" s="1">
        <f t="shared" si="44"/>
        <v>3</v>
      </c>
      <c r="M432" s="1">
        <v>11.05</v>
      </c>
      <c r="N432" s="1">
        <v>5</v>
      </c>
      <c r="O432" s="1">
        <v>1.84</v>
      </c>
      <c r="P432" s="44">
        <f t="shared" si="45"/>
        <v>-5.6943985098400542</v>
      </c>
      <c r="Q432" s="44">
        <f t="shared" si="46"/>
        <v>3.3647604408704253E-3</v>
      </c>
      <c r="R432" s="45">
        <f t="shared" si="47"/>
        <v>3.3534767948118654E-3</v>
      </c>
      <c r="S432" s="43">
        <f t="shared" si="48"/>
        <v>0.9966465232051881</v>
      </c>
      <c r="T432" s="43">
        <f t="shared" si="49"/>
        <v>0.9966465232051881</v>
      </c>
      <c r="U432" s="44">
        <f t="shared" si="50"/>
        <v>-3.3591123006711824E-3</v>
      </c>
    </row>
    <row r="433" spans="1:21" x14ac:dyDescent="0.2">
      <c r="A433" s="6">
        <v>432</v>
      </c>
      <c r="B433" s="1">
        <v>1</v>
      </c>
      <c r="C433" s="1" t="s">
        <v>15</v>
      </c>
      <c r="D433" s="1">
        <v>1.05</v>
      </c>
      <c r="E433" s="1">
        <v>51</v>
      </c>
      <c r="F433" s="1">
        <v>0.02</v>
      </c>
      <c r="K433" s="1">
        <v>1</v>
      </c>
      <c r="L433" s="1">
        <f t="shared" si="44"/>
        <v>1</v>
      </c>
      <c r="M433" s="1">
        <v>1.05</v>
      </c>
      <c r="N433" s="1">
        <v>51</v>
      </c>
      <c r="O433" s="1">
        <v>0.02</v>
      </c>
      <c r="P433" s="44">
        <f t="shared" si="45"/>
        <v>6.1327514919091959</v>
      </c>
      <c r="Q433" s="44">
        <f t="shared" si="46"/>
        <v>460.7020362834466</v>
      </c>
      <c r="R433" s="45">
        <f t="shared" si="47"/>
        <v>0.99783410095383229</v>
      </c>
      <c r="S433" s="43">
        <f t="shared" si="48"/>
        <v>2.1658990461677075E-3</v>
      </c>
      <c r="T433" s="43">
        <f t="shared" si="49"/>
        <v>0.99783410095383229</v>
      </c>
      <c r="U433" s="44">
        <f t="shared" si="50"/>
        <v>-2.1682479978478247E-3</v>
      </c>
    </row>
    <row r="434" spans="1:21" x14ac:dyDescent="0.2">
      <c r="A434" s="6">
        <v>433</v>
      </c>
      <c r="B434" s="1">
        <v>0</v>
      </c>
      <c r="C434" s="1" t="s">
        <v>21</v>
      </c>
      <c r="D434" s="1">
        <v>27.5</v>
      </c>
      <c r="E434" s="1">
        <v>32</v>
      </c>
      <c r="F434" s="1">
        <v>0.83</v>
      </c>
      <c r="K434" s="1">
        <v>0</v>
      </c>
      <c r="L434" s="1">
        <f t="shared" si="44"/>
        <v>2</v>
      </c>
      <c r="M434" s="1">
        <v>27.5</v>
      </c>
      <c r="N434" s="1">
        <v>32</v>
      </c>
      <c r="O434" s="1">
        <v>0.83</v>
      </c>
      <c r="P434" s="44">
        <f t="shared" si="45"/>
        <v>-4.9455654658381833</v>
      </c>
      <c r="Q434" s="44">
        <f t="shared" si="46"/>
        <v>7.1148902989449214E-3</v>
      </c>
      <c r="R434" s="45">
        <f t="shared" si="47"/>
        <v>7.064626258115385E-3</v>
      </c>
      <c r="S434" s="43">
        <f t="shared" si="48"/>
        <v>0.99293537374188456</v>
      </c>
      <c r="T434" s="43">
        <f t="shared" si="49"/>
        <v>0.99293537374188456</v>
      </c>
      <c r="U434" s="44">
        <f t="shared" si="50"/>
        <v>-7.0896988858106707E-3</v>
      </c>
    </row>
    <row r="435" spans="1:21" x14ac:dyDescent="0.2">
      <c r="A435" s="6">
        <v>434</v>
      </c>
      <c r="B435" s="1">
        <v>1</v>
      </c>
      <c r="C435" s="1" t="s">
        <v>15</v>
      </c>
      <c r="D435" s="1">
        <v>9.85</v>
      </c>
      <c r="E435" s="1">
        <v>46</v>
      </c>
      <c r="F435" s="1">
        <v>0.21</v>
      </c>
      <c r="K435" s="1">
        <v>1</v>
      </c>
      <c r="L435" s="1">
        <f t="shared" si="44"/>
        <v>1</v>
      </c>
      <c r="M435" s="1">
        <v>9.85</v>
      </c>
      <c r="N435" s="1">
        <v>46</v>
      </c>
      <c r="O435" s="1">
        <v>0.21</v>
      </c>
      <c r="P435" s="44">
        <f t="shared" si="45"/>
        <v>3.0349372027858803</v>
      </c>
      <c r="Q435" s="44">
        <f t="shared" si="46"/>
        <v>20.799671697026007</v>
      </c>
      <c r="R435" s="45">
        <f t="shared" si="47"/>
        <v>0.9541277495414564</v>
      </c>
      <c r="S435" s="43">
        <f t="shared" si="48"/>
        <v>4.5872250458543595E-2</v>
      </c>
      <c r="T435" s="43">
        <f t="shared" si="49"/>
        <v>0.9541277495414564</v>
      </c>
      <c r="U435" s="44">
        <f t="shared" si="50"/>
        <v>-4.6957707126314419E-2</v>
      </c>
    </row>
    <row r="436" spans="1:21" x14ac:dyDescent="0.2">
      <c r="A436" s="6">
        <v>435</v>
      </c>
      <c r="B436" s="1">
        <v>0</v>
      </c>
      <c r="C436" s="1" t="s">
        <v>31</v>
      </c>
      <c r="D436" s="1">
        <v>5.22</v>
      </c>
      <c r="E436" s="1">
        <v>28</v>
      </c>
      <c r="F436" s="1">
        <v>0.18</v>
      </c>
      <c r="K436" s="1">
        <v>0</v>
      </c>
      <c r="L436" s="1">
        <f t="shared" si="44"/>
        <v>3</v>
      </c>
      <c r="M436" s="1">
        <v>5.22</v>
      </c>
      <c r="N436" s="1">
        <v>28</v>
      </c>
      <c r="O436" s="1">
        <v>0.18</v>
      </c>
      <c r="P436" s="44">
        <f t="shared" si="45"/>
        <v>0.26539372722546906</v>
      </c>
      <c r="Q436" s="44">
        <f t="shared" si="46"/>
        <v>1.3039442730829833</v>
      </c>
      <c r="R436" s="45">
        <f t="shared" si="47"/>
        <v>0.56596172412544199</v>
      </c>
      <c r="S436" s="43">
        <f t="shared" si="48"/>
        <v>0.43403827587455801</v>
      </c>
      <c r="T436" s="43">
        <f t="shared" si="49"/>
        <v>0.43403827587455801</v>
      </c>
      <c r="U436" s="44">
        <f t="shared" si="50"/>
        <v>-0.83462255551117881</v>
      </c>
    </row>
    <row r="437" spans="1:21" x14ac:dyDescent="0.2">
      <c r="A437" s="6">
        <v>436</v>
      </c>
      <c r="B437" s="1">
        <v>0</v>
      </c>
      <c r="C437" s="1" t="s">
        <v>15</v>
      </c>
      <c r="D437" s="1">
        <v>19.14</v>
      </c>
      <c r="E437" s="1">
        <v>28</v>
      </c>
      <c r="F437" s="1">
        <v>0.66</v>
      </c>
      <c r="K437" s="1">
        <v>0</v>
      </c>
      <c r="L437" s="1">
        <f t="shared" si="44"/>
        <v>1</v>
      </c>
      <c r="M437" s="1">
        <v>19.14</v>
      </c>
      <c r="N437" s="1">
        <v>28</v>
      </c>
      <c r="O437" s="1">
        <v>0.66</v>
      </c>
      <c r="P437" s="44">
        <f t="shared" si="45"/>
        <v>-1.8820018889210073</v>
      </c>
      <c r="Q437" s="44">
        <f t="shared" si="46"/>
        <v>0.15228494286773048</v>
      </c>
      <c r="R437" s="45">
        <f t="shared" si="47"/>
        <v>0.13215910162701058</v>
      </c>
      <c r="S437" s="43">
        <f t="shared" si="48"/>
        <v>0.86784089837298939</v>
      </c>
      <c r="T437" s="43">
        <f t="shared" si="49"/>
        <v>0.86784089837298939</v>
      </c>
      <c r="U437" s="44">
        <f t="shared" si="50"/>
        <v>-0.14174687792801113</v>
      </c>
    </row>
    <row r="438" spans="1:21" x14ac:dyDescent="0.2">
      <c r="A438" s="6">
        <v>437</v>
      </c>
      <c r="B438" s="1">
        <v>1</v>
      </c>
      <c r="C438" s="1" t="s">
        <v>15</v>
      </c>
      <c r="D438" s="1">
        <v>10.73</v>
      </c>
      <c r="E438" s="1">
        <v>35</v>
      </c>
      <c r="F438" s="1">
        <v>0.3</v>
      </c>
      <c r="K438" s="1">
        <v>1</v>
      </c>
      <c r="L438" s="1">
        <f t="shared" si="44"/>
        <v>1</v>
      </c>
      <c r="M438" s="1">
        <v>10.73</v>
      </c>
      <c r="N438" s="1">
        <v>35</v>
      </c>
      <c r="O438" s="1">
        <v>0.3</v>
      </c>
      <c r="P438" s="44">
        <f t="shared" si="45"/>
        <v>1.5257357881378344</v>
      </c>
      <c r="Q438" s="44">
        <f t="shared" si="46"/>
        <v>4.5985258656107861</v>
      </c>
      <c r="R438" s="45">
        <f t="shared" si="47"/>
        <v>0.82138155221492359</v>
      </c>
      <c r="S438" s="43">
        <f t="shared" si="48"/>
        <v>0.17861844778507641</v>
      </c>
      <c r="T438" s="43">
        <f t="shared" si="49"/>
        <v>0.82138155221492359</v>
      </c>
      <c r="U438" s="44">
        <f t="shared" si="50"/>
        <v>-0.19676753666620245</v>
      </c>
    </row>
    <row r="439" spans="1:21" x14ac:dyDescent="0.2">
      <c r="A439" s="6">
        <v>438</v>
      </c>
      <c r="B439" s="1">
        <v>0</v>
      </c>
      <c r="C439" s="1" t="s">
        <v>21</v>
      </c>
      <c r="D439" s="1">
        <v>5.0999999999999996</v>
      </c>
      <c r="E439" s="1">
        <v>9</v>
      </c>
      <c r="F439" s="1">
        <v>0.51</v>
      </c>
      <c r="K439" s="1">
        <v>0</v>
      </c>
      <c r="L439" s="1">
        <f t="shared" si="44"/>
        <v>2</v>
      </c>
      <c r="M439" s="1">
        <v>5.0999999999999996</v>
      </c>
      <c r="N439" s="1">
        <v>9</v>
      </c>
      <c r="O439" s="1">
        <v>0.51</v>
      </c>
      <c r="P439" s="44">
        <f t="shared" si="45"/>
        <v>-1.0490843097884315</v>
      </c>
      <c r="Q439" s="44">
        <f t="shared" si="46"/>
        <v>0.35025833043686544</v>
      </c>
      <c r="R439" s="45">
        <f t="shared" si="47"/>
        <v>0.25940097723636496</v>
      </c>
      <c r="S439" s="43">
        <f t="shared" si="48"/>
        <v>0.74059902276363498</v>
      </c>
      <c r="T439" s="43">
        <f t="shared" si="49"/>
        <v>0.74059902276363498</v>
      </c>
      <c r="U439" s="44">
        <f t="shared" si="50"/>
        <v>-0.30029593002329685</v>
      </c>
    </row>
    <row r="440" spans="1:21" x14ac:dyDescent="0.2">
      <c r="A440" s="6">
        <v>439</v>
      </c>
      <c r="B440" s="1">
        <v>1</v>
      </c>
      <c r="C440" s="1" t="s">
        <v>15</v>
      </c>
      <c r="D440" s="1">
        <v>16.649999999999999</v>
      </c>
      <c r="E440" s="1">
        <v>36</v>
      </c>
      <c r="F440" s="1">
        <v>0.45</v>
      </c>
      <c r="K440" s="1">
        <v>1</v>
      </c>
      <c r="L440" s="1">
        <f t="shared" si="44"/>
        <v>1</v>
      </c>
      <c r="M440" s="1">
        <v>16.649999999999999</v>
      </c>
      <c r="N440" s="1">
        <v>36</v>
      </c>
      <c r="O440" s="1">
        <v>0.45</v>
      </c>
      <c r="P440" s="44">
        <f t="shared" si="45"/>
        <v>-0.1209794696095815</v>
      </c>
      <c r="Q440" s="44">
        <f t="shared" si="46"/>
        <v>0.88605215040272167</v>
      </c>
      <c r="R440" s="45">
        <f t="shared" si="47"/>
        <v>0.46979196742440354</v>
      </c>
      <c r="S440" s="43">
        <f t="shared" si="48"/>
        <v>0.53020803257559646</v>
      </c>
      <c r="T440" s="43">
        <f t="shared" si="49"/>
        <v>0.46979196742440354</v>
      </c>
      <c r="U440" s="44">
        <f t="shared" si="50"/>
        <v>-0.75546530476555618</v>
      </c>
    </row>
    <row r="441" spans="1:21" x14ac:dyDescent="0.2">
      <c r="A441" s="6">
        <v>440</v>
      </c>
      <c r="B441" s="1">
        <v>0</v>
      </c>
      <c r="C441" s="1" t="s">
        <v>31</v>
      </c>
      <c r="D441" s="1">
        <v>45.98</v>
      </c>
      <c r="E441" s="1">
        <v>45</v>
      </c>
      <c r="F441" s="1">
        <v>1</v>
      </c>
      <c r="K441" s="1">
        <v>0</v>
      </c>
      <c r="L441" s="1">
        <f t="shared" si="44"/>
        <v>3</v>
      </c>
      <c r="M441" s="1">
        <v>45.98</v>
      </c>
      <c r="N441" s="1">
        <v>45</v>
      </c>
      <c r="O441" s="1">
        <v>1</v>
      </c>
      <c r="P441" s="44">
        <f t="shared" si="45"/>
        <v>-9.7461193559158197</v>
      </c>
      <c r="Q441" s="44">
        <f t="shared" si="46"/>
        <v>5.8521324082444208E-5</v>
      </c>
      <c r="R441" s="45">
        <f t="shared" si="47"/>
        <v>5.8517899537480747E-5</v>
      </c>
      <c r="S441" s="43">
        <f t="shared" si="48"/>
        <v>0.99994148210046252</v>
      </c>
      <c r="T441" s="43">
        <f t="shared" si="49"/>
        <v>0.99994148210046252</v>
      </c>
      <c r="U441" s="44">
        <f t="shared" si="50"/>
        <v>-5.851961177656143E-5</v>
      </c>
    </row>
    <row r="442" spans="1:21" x14ac:dyDescent="0.2">
      <c r="A442" s="6">
        <v>441</v>
      </c>
      <c r="B442" s="1">
        <v>0</v>
      </c>
      <c r="C442" s="1" t="s">
        <v>21</v>
      </c>
      <c r="D442" s="1">
        <v>20.65</v>
      </c>
      <c r="E442" s="1">
        <v>19</v>
      </c>
      <c r="F442" s="1">
        <v>1.03</v>
      </c>
      <c r="K442" s="1">
        <v>0</v>
      </c>
      <c r="L442" s="1">
        <f t="shared" si="44"/>
        <v>2</v>
      </c>
      <c r="M442" s="1">
        <v>20.65</v>
      </c>
      <c r="N442" s="1">
        <v>19</v>
      </c>
      <c r="O442" s="1">
        <v>1.03</v>
      </c>
      <c r="P442" s="44">
        <f t="shared" si="45"/>
        <v>-4.7404222258811703</v>
      </c>
      <c r="Q442" s="44">
        <f t="shared" si="46"/>
        <v>8.7349572817175172E-3</v>
      </c>
      <c r="R442" s="45">
        <f t="shared" si="47"/>
        <v>8.6593185044919942E-3</v>
      </c>
      <c r="S442" s="43">
        <f t="shared" si="48"/>
        <v>0.99134068149550802</v>
      </c>
      <c r="T442" s="43">
        <f t="shared" si="49"/>
        <v>0.99134068149550802</v>
      </c>
      <c r="U442" s="44">
        <f t="shared" si="50"/>
        <v>-8.6970282546173869E-3</v>
      </c>
    </row>
    <row r="443" spans="1:21" x14ac:dyDescent="0.2">
      <c r="A443" s="6">
        <v>442</v>
      </c>
      <c r="B443" s="1">
        <v>1</v>
      </c>
      <c r="C443" s="1" t="s">
        <v>15</v>
      </c>
      <c r="D443" s="1">
        <v>10.98</v>
      </c>
      <c r="E443" s="1">
        <v>28</v>
      </c>
      <c r="F443" s="1">
        <v>0.38</v>
      </c>
      <c r="K443" s="1">
        <v>1</v>
      </c>
      <c r="L443" s="1">
        <f t="shared" si="44"/>
        <v>1</v>
      </c>
      <c r="M443" s="1">
        <v>10.98</v>
      </c>
      <c r="N443" s="1">
        <v>28</v>
      </c>
      <c r="O443" s="1">
        <v>0.38</v>
      </c>
      <c r="P443" s="44">
        <f t="shared" si="45"/>
        <v>0.62092279747580159</v>
      </c>
      <c r="Q443" s="44">
        <f t="shared" si="46"/>
        <v>1.8606442476844753</v>
      </c>
      <c r="R443" s="45">
        <f t="shared" si="47"/>
        <v>0.65042839534855068</v>
      </c>
      <c r="S443" s="43">
        <f t="shared" si="48"/>
        <v>0.34957160465144932</v>
      </c>
      <c r="T443" s="43">
        <f t="shared" si="49"/>
        <v>0.65042839534855068</v>
      </c>
      <c r="U443" s="44">
        <f t="shared" si="50"/>
        <v>-0.43012406341655191</v>
      </c>
    </row>
    <row r="444" spans="1:21" x14ac:dyDescent="0.2">
      <c r="A444" s="6">
        <v>443</v>
      </c>
      <c r="B444" s="1">
        <v>1</v>
      </c>
      <c r="C444" s="1" t="s">
        <v>21</v>
      </c>
      <c r="D444" s="1">
        <v>1.78</v>
      </c>
      <c r="E444" s="1">
        <v>35</v>
      </c>
      <c r="F444" s="1">
        <v>0.05</v>
      </c>
      <c r="K444" s="1">
        <v>1</v>
      </c>
      <c r="L444" s="1">
        <f t="shared" si="44"/>
        <v>2</v>
      </c>
      <c r="M444" s="1">
        <v>1.78</v>
      </c>
      <c r="N444" s="1">
        <v>35</v>
      </c>
      <c r="O444" s="1">
        <v>0.05</v>
      </c>
      <c r="P444" s="44">
        <f t="shared" si="45"/>
        <v>3.1408281704688963</v>
      </c>
      <c r="Q444" s="44">
        <f t="shared" si="46"/>
        <v>23.123008724241696</v>
      </c>
      <c r="R444" s="45">
        <f t="shared" si="47"/>
        <v>0.95854580117134891</v>
      </c>
      <c r="S444" s="43">
        <f t="shared" si="48"/>
        <v>4.145419882865109E-2</v>
      </c>
      <c r="T444" s="43">
        <f t="shared" si="49"/>
        <v>0.95854580117134891</v>
      </c>
      <c r="U444" s="44">
        <f t="shared" si="50"/>
        <v>-4.2337933421740706E-2</v>
      </c>
    </row>
    <row r="445" spans="1:21" x14ac:dyDescent="0.2">
      <c r="A445" s="6">
        <v>444</v>
      </c>
      <c r="B445" s="1">
        <v>1</v>
      </c>
      <c r="C445" s="1" t="s">
        <v>31</v>
      </c>
      <c r="D445" s="1">
        <v>4.1100000000000003</v>
      </c>
      <c r="E445" s="1">
        <v>45</v>
      </c>
      <c r="F445" s="1">
        <v>0.09</v>
      </c>
      <c r="K445" s="1">
        <v>1</v>
      </c>
      <c r="L445" s="1">
        <f t="shared" si="44"/>
        <v>3</v>
      </c>
      <c r="M445" s="1">
        <v>4.1100000000000003</v>
      </c>
      <c r="N445" s="1">
        <v>45</v>
      </c>
      <c r="O445" s="1">
        <v>0.09</v>
      </c>
      <c r="P445" s="44">
        <f t="shared" si="45"/>
        <v>2.4731523609928505</v>
      </c>
      <c r="Q445" s="44">
        <f t="shared" si="46"/>
        <v>11.859774275788059</v>
      </c>
      <c r="R445" s="45">
        <f t="shared" si="47"/>
        <v>0.92223813742339433</v>
      </c>
      <c r="S445" s="43">
        <f t="shared" si="48"/>
        <v>7.7761862576605667E-2</v>
      </c>
      <c r="T445" s="43">
        <f t="shared" si="49"/>
        <v>0.92223813742339433</v>
      </c>
      <c r="U445" s="44">
        <f t="shared" si="50"/>
        <v>-8.0951805235521077E-2</v>
      </c>
    </row>
    <row r="446" spans="1:21" x14ac:dyDescent="0.2">
      <c r="A446" s="6">
        <v>445</v>
      </c>
      <c r="B446" s="1">
        <v>0</v>
      </c>
      <c r="C446" s="1" t="s">
        <v>21</v>
      </c>
      <c r="D446" s="1">
        <v>21.21</v>
      </c>
      <c r="E446" s="1">
        <v>0</v>
      </c>
      <c r="F446" s="1">
        <v>21.21</v>
      </c>
      <c r="K446" s="1">
        <v>0</v>
      </c>
      <c r="L446" s="1">
        <f t="shared" si="44"/>
        <v>2</v>
      </c>
      <c r="M446" s="1">
        <v>21.21</v>
      </c>
      <c r="N446" s="1">
        <v>0</v>
      </c>
      <c r="O446" s="1">
        <v>21.21</v>
      </c>
      <c r="P446" s="44">
        <f t="shared" si="45"/>
        <v>-30.797875000924748</v>
      </c>
      <c r="Q446" s="44">
        <f t="shared" si="46"/>
        <v>4.213595414783408E-14</v>
      </c>
      <c r="R446" s="45">
        <f t="shared" si="47"/>
        <v>4.21359541478323E-14</v>
      </c>
      <c r="S446" s="43">
        <f t="shared" si="48"/>
        <v>0.99999999999995781</v>
      </c>
      <c r="T446" s="43">
        <f t="shared" si="49"/>
        <v>0.99999999999995781</v>
      </c>
      <c r="U446" s="44">
        <f t="shared" si="50"/>
        <v>-4.2188474935756838E-14</v>
      </c>
    </row>
    <row r="447" spans="1:21" x14ac:dyDescent="0.2">
      <c r="A447" s="6">
        <v>446</v>
      </c>
      <c r="B447" s="1">
        <v>1</v>
      </c>
      <c r="C447" s="1" t="s">
        <v>31</v>
      </c>
      <c r="D447" s="1">
        <v>15.45</v>
      </c>
      <c r="E447" s="1">
        <v>46</v>
      </c>
      <c r="F447" s="1">
        <v>0.33</v>
      </c>
      <c r="K447" s="1">
        <v>1</v>
      </c>
      <c r="L447" s="1">
        <f t="shared" si="44"/>
        <v>3</v>
      </c>
      <c r="M447" s="1">
        <v>15.45</v>
      </c>
      <c r="N447" s="1">
        <v>46</v>
      </c>
      <c r="O447" s="1">
        <v>0.33</v>
      </c>
      <c r="P447" s="44">
        <f t="shared" si="45"/>
        <v>-0.7224180773468476</v>
      </c>
      <c r="Q447" s="44">
        <f t="shared" si="46"/>
        <v>0.48557667325407533</v>
      </c>
      <c r="R447" s="45">
        <f t="shared" si="47"/>
        <v>0.32686072822511802</v>
      </c>
      <c r="S447" s="43">
        <f t="shared" si="48"/>
        <v>0.67313927177488198</v>
      </c>
      <c r="T447" s="43">
        <f t="shared" si="49"/>
        <v>0.32686072822511802</v>
      </c>
      <c r="U447" s="44">
        <f t="shared" si="50"/>
        <v>-1.1182211063777197</v>
      </c>
    </row>
    <row r="448" spans="1:21" x14ac:dyDescent="0.2">
      <c r="A448" s="6">
        <v>447</v>
      </c>
      <c r="B448" s="1">
        <v>0</v>
      </c>
      <c r="C448" s="1" t="s">
        <v>31</v>
      </c>
      <c r="D448" s="1">
        <v>12</v>
      </c>
      <c r="E448" s="1">
        <v>2</v>
      </c>
      <c r="F448" s="1">
        <v>4</v>
      </c>
      <c r="K448" s="1">
        <v>0</v>
      </c>
      <c r="L448" s="1">
        <f t="shared" si="44"/>
        <v>3</v>
      </c>
      <c r="M448" s="1">
        <v>12</v>
      </c>
      <c r="N448" s="1">
        <v>2</v>
      </c>
      <c r="O448" s="1">
        <v>4</v>
      </c>
      <c r="P448" s="44">
        <f t="shared" si="45"/>
        <v>-8.822999857623893</v>
      </c>
      <c r="Q448" s="44">
        <f t="shared" si="46"/>
        <v>1.4730580032741423E-4</v>
      </c>
      <c r="R448" s="45">
        <f t="shared" si="47"/>
        <v>1.4728410452452174E-4</v>
      </c>
      <c r="S448" s="43">
        <f t="shared" si="48"/>
        <v>0.99985271589547553</v>
      </c>
      <c r="T448" s="43">
        <f t="shared" si="49"/>
        <v>0.99985271589547553</v>
      </c>
      <c r="U448" s="44">
        <f t="shared" si="50"/>
        <v>-1.4729495189330248E-4</v>
      </c>
    </row>
    <row r="449" spans="1:21" x14ac:dyDescent="0.2">
      <c r="A449" s="6">
        <v>448</v>
      </c>
      <c r="B449" s="1">
        <v>1</v>
      </c>
      <c r="C449" s="1" t="s">
        <v>31</v>
      </c>
      <c r="D449" s="1">
        <v>1.44</v>
      </c>
      <c r="E449" s="1">
        <v>40</v>
      </c>
      <c r="F449" s="1">
        <v>0.04</v>
      </c>
      <c r="K449" s="1">
        <v>1</v>
      </c>
      <c r="L449" s="1">
        <f t="shared" si="44"/>
        <v>3</v>
      </c>
      <c r="M449" s="1">
        <v>1.44</v>
      </c>
      <c r="N449" s="1">
        <v>40</v>
      </c>
      <c r="O449" s="1">
        <v>0.04</v>
      </c>
      <c r="P449" s="44">
        <f t="shared" si="45"/>
        <v>2.7117279986006246</v>
      </c>
      <c r="Q449" s="44">
        <f t="shared" si="46"/>
        <v>15.055268533415457</v>
      </c>
      <c r="R449" s="45">
        <f t="shared" si="47"/>
        <v>0.93771514952124757</v>
      </c>
      <c r="S449" s="43">
        <f t="shared" si="48"/>
        <v>6.2284850478752429E-2</v>
      </c>
      <c r="T449" s="43">
        <f t="shared" si="49"/>
        <v>0.93771514952124757</v>
      </c>
      <c r="U449" s="44">
        <f t="shared" si="50"/>
        <v>-6.4309054644356725E-2</v>
      </c>
    </row>
    <row r="450" spans="1:21" x14ac:dyDescent="0.2">
      <c r="A450" s="6">
        <v>449</v>
      </c>
      <c r="B450" s="1">
        <v>1</v>
      </c>
      <c r="C450" s="1" t="s">
        <v>21</v>
      </c>
      <c r="D450" s="1">
        <v>8.67</v>
      </c>
      <c r="E450" s="1">
        <v>41</v>
      </c>
      <c r="F450" s="1">
        <v>0.21</v>
      </c>
      <c r="K450" s="1">
        <v>1</v>
      </c>
      <c r="L450" s="1">
        <f t="shared" ref="L450:L501" si="51">VLOOKUP(C450,$H$2:$I$4,2,FALSE)</f>
        <v>2</v>
      </c>
      <c r="M450" s="1">
        <v>8.67</v>
      </c>
      <c r="N450" s="1">
        <v>41</v>
      </c>
      <c r="O450" s="1">
        <v>0.21</v>
      </c>
      <c r="P450" s="44">
        <f t="shared" si="45"/>
        <v>1.7552759497928698</v>
      </c>
      <c r="Q450" s="44">
        <f t="shared" si="46"/>
        <v>5.7850439033833192</v>
      </c>
      <c r="R450" s="45">
        <f t="shared" si="47"/>
        <v>0.85261701851312177</v>
      </c>
      <c r="S450" s="43">
        <f t="shared" si="48"/>
        <v>0.14738298148687823</v>
      </c>
      <c r="T450" s="43">
        <f t="shared" si="49"/>
        <v>0.85261701851312177</v>
      </c>
      <c r="U450" s="44">
        <f t="shared" si="50"/>
        <v>-0.15944481412642808</v>
      </c>
    </row>
    <row r="451" spans="1:21" x14ac:dyDescent="0.2">
      <c r="A451" s="6">
        <v>450</v>
      </c>
      <c r="B451" s="1">
        <v>0</v>
      </c>
      <c r="C451" s="1" t="s">
        <v>31</v>
      </c>
      <c r="D451" s="1">
        <v>27.06</v>
      </c>
      <c r="E451" s="1">
        <v>55</v>
      </c>
      <c r="F451" s="1">
        <v>0.48</v>
      </c>
      <c r="K451" s="1">
        <v>0</v>
      </c>
      <c r="L451" s="1">
        <f t="shared" si="51"/>
        <v>3</v>
      </c>
      <c r="M451" s="1">
        <v>27.06</v>
      </c>
      <c r="N451" s="1">
        <v>55</v>
      </c>
      <c r="O451" s="1">
        <v>0.48</v>
      </c>
      <c r="P451" s="44">
        <f t="shared" ref="P451:P501" si="52">$X$2+$X$3*L451+$X$4*M451+$X$5*N451+$X$6*O451</f>
        <v>-3.0334880762745957</v>
      </c>
      <c r="Q451" s="44">
        <f t="shared" ref="Q451:Q501" si="53">EXP(P451)</f>
        <v>4.8147403073946965E-2</v>
      </c>
      <c r="R451" s="45">
        <f t="shared" ref="R451:R501" si="54">Q451/(1+Q451)</f>
        <v>4.5935717564860631E-2</v>
      </c>
      <c r="S451" s="43">
        <f t="shared" ref="S451:S501" si="55">1-R451</f>
        <v>0.95406428243513941</v>
      </c>
      <c r="T451" s="43">
        <f t="shared" ref="T451:T501" si="56">IF(K451=1,R451,S451)</f>
        <v>0.95406428243513941</v>
      </c>
      <c r="U451" s="44">
        <f t="shared" ref="U451:U501" si="57">LN(T451)</f>
        <v>-4.7024227796432359E-2</v>
      </c>
    </row>
    <row r="452" spans="1:21" x14ac:dyDescent="0.2">
      <c r="A452" s="6">
        <v>451</v>
      </c>
      <c r="B452" s="1">
        <v>0</v>
      </c>
      <c r="C452" s="1" t="s">
        <v>31</v>
      </c>
      <c r="D452" s="1">
        <v>7.24</v>
      </c>
      <c r="E452" s="1">
        <v>30</v>
      </c>
      <c r="F452" s="1">
        <v>0.23</v>
      </c>
      <c r="K452" s="1">
        <v>0</v>
      </c>
      <c r="L452" s="1">
        <f t="shared" si="51"/>
        <v>3</v>
      </c>
      <c r="M452" s="1">
        <v>7.24</v>
      </c>
      <c r="N452" s="1">
        <v>30</v>
      </c>
      <c r="O452" s="1">
        <v>0.23</v>
      </c>
      <c r="P452" s="44">
        <f t="shared" si="52"/>
        <v>-0.11888746705069791</v>
      </c>
      <c r="Q452" s="44">
        <f t="shared" si="53"/>
        <v>0.88790771401384427</v>
      </c>
      <c r="R452" s="45">
        <f t="shared" si="54"/>
        <v>0.47031309180154829</v>
      </c>
      <c r="S452" s="43">
        <f t="shared" si="55"/>
        <v>0.52968690819845166</v>
      </c>
      <c r="T452" s="43">
        <f t="shared" si="56"/>
        <v>0.52968690819845166</v>
      </c>
      <c r="U452" s="44">
        <f t="shared" si="57"/>
        <v>-0.63546918623935145</v>
      </c>
    </row>
    <row r="453" spans="1:21" x14ac:dyDescent="0.2">
      <c r="A453" s="6">
        <v>452</v>
      </c>
      <c r="B453" s="1">
        <v>0</v>
      </c>
      <c r="C453" s="1" t="s">
        <v>31</v>
      </c>
      <c r="D453" s="1">
        <v>63.39</v>
      </c>
      <c r="E453" s="1">
        <v>37</v>
      </c>
      <c r="F453" s="1">
        <v>1.67</v>
      </c>
      <c r="K453" s="1">
        <v>0</v>
      </c>
      <c r="L453" s="1">
        <f t="shared" si="51"/>
        <v>3</v>
      </c>
      <c r="M453" s="1">
        <v>63.39</v>
      </c>
      <c r="N453" s="1">
        <v>37</v>
      </c>
      <c r="O453" s="1">
        <v>1.67</v>
      </c>
      <c r="P453" s="44">
        <f t="shared" si="52"/>
        <v>-16.02205387405515</v>
      </c>
      <c r="Q453" s="44">
        <f t="shared" si="53"/>
        <v>1.1008050512594051E-7</v>
      </c>
      <c r="R453" s="45">
        <f t="shared" si="54"/>
        <v>1.1008049300822423E-7</v>
      </c>
      <c r="S453" s="43">
        <f t="shared" si="55"/>
        <v>0.99999988991950695</v>
      </c>
      <c r="T453" s="43">
        <f t="shared" si="56"/>
        <v>0.99999988991950695</v>
      </c>
      <c r="U453" s="44">
        <f t="shared" si="57"/>
        <v>-1.1008049911313439E-7</v>
      </c>
    </row>
    <row r="454" spans="1:21" x14ac:dyDescent="0.2">
      <c r="A454" s="6">
        <v>453</v>
      </c>
      <c r="B454" s="1">
        <v>1</v>
      </c>
      <c r="C454" s="1" t="s">
        <v>15</v>
      </c>
      <c r="D454" s="1">
        <v>1.44</v>
      </c>
      <c r="E454" s="1">
        <v>26</v>
      </c>
      <c r="F454" s="1">
        <v>0.05</v>
      </c>
      <c r="K454" s="1">
        <v>1</v>
      </c>
      <c r="L454" s="1">
        <f t="shared" si="51"/>
        <v>1</v>
      </c>
      <c r="M454" s="1">
        <v>1.44</v>
      </c>
      <c r="N454" s="1">
        <v>26</v>
      </c>
      <c r="O454" s="1">
        <v>0.05</v>
      </c>
      <c r="P454" s="44">
        <f t="shared" si="52"/>
        <v>3.3378191959913726</v>
      </c>
      <c r="Q454" s="44">
        <f t="shared" si="53"/>
        <v>28.157653375774782</v>
      </c>
      <c r="R454" s="45">
        <f t="shared" si="54"/>
        <v>0.96570368722364897</v>
      </c>
      <c r="S454" s="43">
        <f t="shared" si="55"/>
        <v>3.4296312776351034E-2</v>
      </c>
      <c r="T454" s="43">
        <f t="shared" si="56"/>
        <v>0.96570368722364897</v>
      </c>
      <c r="U454" s="44">
        <f t="shared" si="57"/>
        <v>-3.4898233829074629E-2</v>
      </c>
    </row>
    <row r="455" spans="1:21" x14ac:dyDescent="0.2">
      <c r="A455" s="6">
        <v>454</v>
      </c>
      <c r="B455" s="1">
        <v>0</v>
      </c>
      <c r="C455" s="1" t="s">
        <v>31</v>
      </c>
      <c r="D455" s="1">
        <v>4.26</v>
      </c>
      <c r="E455" s="1">
        <v>6</v>
      </c>
      <c r="F455" s="1">
        <v>0.61</v>
      </c>
      <c r="K455" s="1">
        <v>0</v>
      </c>
      <c r="L455" s="1">
        <f t="shared" si="51"/>
        <v>3</v>
      </c>
      <c r="M455" s="1">
        <v>4.26</v>
      </c>
      <c r="N455" s="1">
        <v>6</v>
      </c>
      <c r="O455" s="1">
        <v>0.61</v>
      </c>
      <c r="P455" s="44">
        <f t="shared" si="52"/>
        <v>-2.3251570072676104</v>
      </c>
      <c r="Q455" s="44">
        <f t="shared" si="53"/>
        <v>9.7768092545162583E-2</v>
      </c>
      <c r="R455" s="45">
        <f t="shared" si="54"/>
        <v>8.9060789076578467E-2</v>
      </c>
      <c r="S455" s="43">
        <f t="shared" si="55"/>
        <v>0.91093921092342156</v>
      </c>
      <c r="T455" s="43">
        <f t="shared" si="56"/>
        <v>0.91093921092342156</v>
      </c>
      <c r="U455" s="44">
        <f t="shared" si="57"/>
        <v>-9.3279111804320372E-2</v>
      </c>
    </row>
    <row r="456" spans="1:21" x14ac:dyDescent="0.2">
      <c r="A456" s="6">
        <v>455</v>
      </c>
      <c r="B456" s="1">
        <v>0</v>
      </c>
      <c r="C456" s="1" t="s">
        <v>21</v>
      </c>
      <c r="D456" s="1">
        <v>15.06</v>
      </c>
      <c r="E456" s="1">
        <v>20</v>
      </c>
      <c r="F456" s="1">
        <v>0.72</v>
      </c>
      <c r="K456" s="1">
        <v>0</v>
      </c>
      <c r="L456" s="1">
        <f t="shared" si="51"/>
        <v>2</v>
      </c>
      <c r="M456" s="1">
        <v>15.06</v>
      </c>
      <c r="N456" s="1">
        <v>20</v>
      </c>
      <c r="O456" s="1">
        <v>0.72</v>
      </c>
      <c r="P456" s="44">
        <f t="shared" si="52"/>
        <v>-2.7796555944206101</v>
      </c>
      <c r="Q456" s="44">
        <f t="shared" si="53"/>
        <v>6.2059877465213603E-2</v>
      </c>
      <c r="R456" s="45">
        <f t="shared" si="54"/>
        <v>5.8433501520959483E-2</v>
      </c>
      <c r="S456" s="43">
        <f t="shared" si="55"/>
        <v>0.9415664984790405</v>
      </c>
      <c r="T456" s="43">
        <f t="shared" si="56"/>
        <v>0.9415664984790405</v>
      </c>
      <c r="U456" s="44">
        <f t="shared" si="57"/>
        <v>-6.021030302433994E-2</v>
      </c>
    </row>
    <row r="457" spans="1:21" x14ac:dyDescent="0.2">
      <c r="A457" s="6">
        <v>456</v>
      </c>
      <c r="B457" s="1">
        <v>0</v>
      </c>
      <c r="C457" s="1" t="s">
        <v>21</v>
      </c>
      <c r="D457" s="1">
        <v>29.96</v>
      </c>
      <c r="E457" s="1">
        <v>44</v>
      </c>
      <c r="F457" s="1">
        <v>0.67</v>
      </c>
      <c r="K457" s="1">
        <v>0</v>
      </c>
      <c r="L457" s="1">
        <f t="shared" si="51"/>
        <v>2</v>
      </c>
      <c r="M457" s="1">
        <v>29.96</v>
      </c>
      <c r="N457" s="1">
        <v>44</v>
      </c>
      <c r="O457" s="1">
        <v>0.67</v>
      </c>
      <c r="P457" s="44">
        <f t="shared" si="52"/>
        <v>-4.1360715891484618</v>
      </c>
      <c r="Q457" s="44">
        <f t="shared" si="53"/>
        <v>1.5985526032195208E-2</v>
      </c>
      <c r="R457" s="45">
        <f t="shared" si="54"/>
        <v>1.5734009611952531E-2</v>
      </c>
      <c r="S457" s="43">
        <f t="shared" si="55"/>
        <v>0.98426599038804752</v>
      </c>
      <c r="T457" s="43">
        <f t="shared" si="56"/>
        <v>0.98426599038804752</v>
      </c>
      <c r="U457" s="44">
        <f t="shared" si="57"/>
        <v>-1.5859103023510502E-2</v>
      </c>
    </row>
    <row r="458" spans="1:21" x14ac:dyDescent="0.2">
      <c r="A458" s="6">
        <v>457</v>
      </c>
      <c r="B458" s="1">
        <v>1</v>
      </c>
      <c r="C458" s="1" t="s">
        <v>31</v>
      </c>
      <c r="D458" s="1">
        <v>8.0500000000000007</v>
      </c>
      <c r="E458" s="1">
        <v>54</v>
      </c>
      <c r="F458" s="1">
        <v>0.15</v>
      </c>
      <c r="K458" s="1">
        <v>1</v>
      </c>
      <c r="L458" s="1">
        <f t="shared" si="51"/>
        <v>3</v>
      </c>
      <c r="M458" s="1">
        <v>8.0500000000000007</v>
      </c>
      <c r="N458" s="1">
        <v>54</v>
      </c>
      <c r="O458" s="1">
        <v>0.15</v>
      </c>
      <c r="P458" s="44">
        <f t="shared" si="52"/>
        <v>2.3096818158670134</v>
      </c>
      <c r="Q458" s="44">
        <f t="shared" si="53"/>
        <v>10.071219642858438</v>
      </c>
      <c r="R458" s="45">
        <f t="shared" si="54"/>
        <v>0.90967571484817789</v>
      </c>
      <c r="S458" s="43">
        <f t="shared" si="55"/>
        <v>9.0324285151822115E-2</v>
      </c>
      <c r="T458" s="43">
        <f t="shared" si="56"/>
        <v>0.90967571484817789</v>
      </c>
      <c r="U458" s="44">
        <f t="shared" si="57"/>
        <v>-9.4667100291290746E-2</v>
      </c>
    </row>
    <row r="459" spans="1:21" x14ac:dyDescent="0.2">
      <c r="A459" s="6">
        <v>458</v>
      </c>
      <c r="B459" s="1">
        <v>1</v>
      </c>
      <c r="C459" s="1" t="s">
        <v>21</v>
      </c>
      <c r="D459" s="1">
        <v>3.51</v>
      </c>
      <c r="E459" s="1">
        <v>50</v>
      </c>
      <c r="F459" s="1">
        <v>7.0000000000000007E-2</v>
      </c>
      <c r="K459" s="1">
        <v>1</v>
      </c>
      <c r="L459" s="1">
        <f t="shared" si="51"/>
        <v>2</v>
      </c>
      <c r="M459" s="1">
        <v>3.51</v>
      </c>
      <c r="N459" s="1">
        <v>50</v>
      </c>
      <c r="O459" s="1">
        <v>7.0000000000000007E-2</v>
      </c>
      <c r="P459" s="44">
        <f t="shared" si="52"/>
        <v>4.2501639175854242</v>
      </c>
      <c r="Q459" s="44">
        <f t="shared" si="53"/>
        <v>70.116904798486644</v>
      </c>
      <c r="R459" s="45">
        <f t="shared" si="54"/>
        <v>0.98593864563097122</v>
      </c>
      <c r="S459" s="43">
        <f t="shared" si="55"/>
        <v>1.4061354369028778E-2</v>
      </c>
      <c r="T459" s="43">
        <f t="shared" si="56"/>
        <v>0.98593864563097122</v>
      </c>
      <c r="U459" s="44">
        <f t="shared" si="57"/>
        <v>-1.4161151841988375E-2</v>
      </c>
    </row>
    <row r="460" spans="1:21" x14ac:dyDescent="0.2">
      <c r="A460" s="6">
        <v>459</v>
      </c>
      <c r="B460" s="1">
        <v>1</v>
      </c>
      <c r="C460" s="1" t="s">
        <v>15</v>
      </c>
      <c r="D460" s="1">
        <v>2.5099999999999998</v>
      </c>
      <c r="E460" s="1">
        <v>31</v>
      </c>
      <c r="F460" s="1">
        <v>0.08</v>
      </c>
      <c r="K460" s="1">
        <v>1</v>
      </c>
      <c r="L460" s="1">
        <f t="shared" si="51"/>
        <v>1</v>
      </c>
      <c r="M460" s="1">
        <v>2.5099999999999998</v>
      </c>
      <c r="N460" s="1">
        <v>31</v>
      </c>
      <c r="O460" s="1">
        <v>0.08</v>
      </c>
      <c r="P460" s="44">
        <f t="shared" si="52"/>
        <v>3.548694320126391</v>
      </c>
      <c r="Q460" s="44">
        <f t="shared" si="53"/>
        <v>34.767892101584465</v>
      </c>
      <c r="R460" s="45">
        <f t="shared" si="54"/>
        <v>0.97204196441993573</v>
      </c>
      <c r="S460" s="43">
        <f t="shared" si="55"/>
        <v>2.7958035580064267E-2</v>
      </c>
      <c r="T460" s="43">
        <f t="shared" si="56"/>
        <v>0.97204196441993573</v>
      </c>
      <c r="U460" s="44">
        <f t="shared" si="57"/>
        <v>-2.8356302182098021E-2</v>
      </c>
    </row>
    <row r="461" spans="1:21" x14ac:dyDescent="0.2">
      <c r="A461" s="6">
        <v>460</v>
      </c>
      <c r="B461" s="1">
        <v>1</v>
      </c>
      <c r="C461" s="1" t="s">
        <v>31</v>
      </c>
      <c r="D461" s="1">
        <v>1.8</v>
      </c>
      <c r="E461" s="1">
        <v>32</v>
      </c>
      <c r="F461" s="1">
        <v>0.05</v>
      </c>
      <c r="K461" s="1">
        <v>1</v>
      </c>
      <c r="L461" s="1">
        <f t="shared" si="51"/>
        <v>3</v>
      </c>
      <c r="M461" s="1">
        <v>1.8</v>
      </c>
      <c r="N461" s="1">
        <v>32</v>
      </c>
      <c r="O461" s="1">
        <v>0.05</v>
      </c>
      <c r="P461" s="44">
        <f t="shared" si="52"/>
        <v>1.7542873880870884</v>
      </c>
      <c r="Q461" s="44">
        <f t="shared" si="53"/>
        <v>5.7793278563122943</v>
      </c>
      <c r="R461" s="45">
        <f t="shared" si="54"/>
        <v>0.85249275131768543</v>
      </c>
      <c r="S461" s="43">
        <f t="shared" si="55"/>
        <v>0.14750724868231457</v>
      </c>
      <c r="T461" s="43">
        <f t="shared" si="56"/>
        <v>0.85249275131768543</v>
      </c>
      <c r="U461" s="44">
        <f t="shared" si="57"/>
        <v>-0.15959057271376959</v>
      </c>
    </row>
    <row r="462" spans="1:21" x14ac:dyDescent="0.2">
      <c r="A462" s="6">
        <v>461</v>
      </c>
      <c r="B462" s="1">
        <v>0</v>
      </c>
      <c r="C462" s="1" t="s">
        <v>21</v>
      </c>
      <c r="D462" s="1">
        <v>28.32</v>
      </c>
      <c r="E462" s="1">
        <v>3</v>
      </c>
      <c r="F462" s="1">
        <v>7.08</v>
      </c>
      <c r="K462" s="1">
        <v>0</v>
      </c>
      <c r="L462" s="1">
        <f t="shared" si="51"/>
        <v>2</v>
      </c>
      <c r="M462" s="1">
        <v>28.32</v>
      </c>
      <c r="N462" s="1">
        <v>3</v>
      </c>
      <c r="O462" s="1">
        <v>7.08</v>
      </c>
      <c r="P462" s="44">
        <f t="shared" si="52"/>
        <v>-15.643390469018382</v>
      </c>
      <c r="Q462" s="44">
        <f t="shared" si="53"/>
        <v>1.6075401957350997E-7</v>
      </c>
      <c r="R462" s="45">
        <f t="shared" si="54"/>
        <v>1.6075399373165929E-7</v>
      </c>
      <c r="S462" s="43">
        <f t="shared" si="55"/>
        <v>0.99999983924600622</v>
      </c>
      <c r="T462" s="43">
        <f t="shared" si="56"/>
        <v>0.99999983924600622</v>
      </c>
      <c r="U462" s="44">
        <f t="shared" si="57"/>
        <v>-1.6075400670404948E-7</v>
      </c>
    </row>
    <row r="463" spans="1:21" x14ac:dyDescent="0.2">
      <c r="A463" s="6">
        <v>462</v>
      </c>
      <c r="B463" s="1">
        <v>0</v>
      </c>
      <c r="C463" s="1" t="s">
        <v>21</v>
      </c>
      <c r="D463" s="1">
        <v>4.1900000000000004</v>
      </c>
      <c r="E463" s="1">
        <v>0</v>
      </c>
      <c r="F463" s="1">
        <v>4.1900000000000004</v>
      </c>
      <c r="K463" s="1">
        <v>0</v>
      </c>
      <c r="L463" s="1">
        <f t="shared" si="51"/>
        <v>2</v>
      </c>
      <c r="M463" s="1">
        <v>4.1900000000000004</v>
      </c>
      <c r="N463" s="1">
        <v>0</v>
      </c>
      <c r="O463" s="1">
        <v>4.1900000000000004</v>
      </c>
      <c r="P463" s="44">
        <f t="shared" si="52"/>
        <v>-6.1195322565663881</v>
      </c>
      <c r="Q463" s="44">
        <f t="shared" si="53"/>
        <v>2.1994845169142365E-3</v>
      </c>
      <c r="R463" s="45">
        <f t="shared" si="54"/>
        <v>2.194657401938741E-3</v>
      </c>
      <c r="S463" s="43">
        <f t="shared" si="55"/>
        <v>0.99780534259806131</v>
      </c>
      <c r="T463" s="43">
        <f t="shared" si="56"/>
        <v>0.99780534259806131</v>
      </c>
      <c r="U463" s="44">
        <f t="shared" si="57"/>
        <v>-2.1970691918424589E-3</v>
      </c>
    </row>
    <row r="464" spans="1:21" x14ac:dyDescent="0.2">
      <c r="A464" s="6">
        <v>463</v>
      </c>
      <c r="B464" s="1">
        <v>1</v>
      </c>
      <c r="C464" s="1" t="s">
        <v>21</v>
      </c>
      <c r="D464" s="1">
        <v>0.76</v>
      </c>
      <c r="E464" s="1">
        <v>44</v>
      </c>
      <c r="F464" s="1">
        <v>0.02</v>
      </c>
      <c r="K464" s="1">
        <v>1</v>
      </c>
      <c r="L464" s="1">
        <f t="shared" si="51"/>
        <v>2</v>
      </c>
      <c r="M464" s="1">
        <v>0.76</v>
      </c>
      <c r="N464" s="1">
        <v>44</v>
      </c>
      <c r="O464" s="1">
        <v>0.02</v>
      </c>
      <c r="P464" s="44">
        <f t="shared" si="52"/>
        <v>4.4038028656347032</v>
      </c>
      <c r="Q464" s="44">
        <f t="shared" si="53"/>
        <v>81.761205084181256</v>
      </c>
      <c r="R464" s="45">
        <f t="shared" si="54"/>
        <v>0.98791704399443148</v>
      </c>
      <c r="S464" s="43">
        <f t="shared" si="55"/>
        <v>1.2082956005568524E-2</v>
      </c>
      <c r="T464" s="43">
        <f t="shared" si="56"/>
        <v>0.98791704399443148</v>
      </c>
      <c r="U464" s="44">
        <f t="shared" si="57"/>
        <v>-1.2156548327796163E-2</v>
      </c>
    </row>
    <row r="465" spans="1:21" x14ac:dyDescent="0.2">
      <c r="A465" s="6">
        <v>464</v>
      </c>
      <c r="B465" s="1">
        <v>0</v>
      </c>
      <c r="C465" s="1" t="s">
        <v>21</v>
      </c>
      <c r="D465" s="1">
        <v>0.61</v>
      </c>
      <c r="E465" s="1">
        <v>9</v>
      </c>
      <c r="F465" s="1">
        <v>0.06</v>
      </c>
      <c r="K465" s="1">
        <v>0</v>
      </c>
      <c r="L465" s="1">
        <f t="shared" si="51"/>
        <v>2</v>
      </c>
      <c r="M465" s="1">
        <v>0.61</v>
      </c>
      <c r="N465" s="1">
        <v>9</v>
      </c>
      <c r="O465" s="1">
        <v>0.06</v>
      </c>
      <c r="P465" s="44">
        <f t="shared" si="52"/>
        <v>0.67847691883085703</v>
      </c>
      <c r="Q465" s="44">
        <f t="shared" si="53"/>
        <v>1.9708736445417256</v>
      </c>
      <c r="R465" s="45">
        <f t="shared" si="54"/>
        <v>0.66339867673697184</v>
      </c>
      <c r="S465" s="43">
        <f t="shared" si="55"/>
        <v>0.33660132326302816</v>
      </c>
      <c r="T465" s="43">
        <f t="shared" si="56"/>
        <v>0.33660132326302816</v>
      </c>
      <c r="U465" s="44">
        <f t="shared" si="57"/>
        <v>-1.0888560659704489</v>
      </c>
    </row>
    <row r="466" spans="1:21" x14ac:dyDescent="0.2">
      <c r="A466" s="6">
        <v>465</v>
      </c>
      <c r="B466" s="1">
        <v>0</v>
      </c>
      <c r="C466" s="1" t="s">
        <v>31</v>
      </c>
      <c r="D466" s="1">
        <v>27.79</v>
      </c>
      <c r="E466" s="1">
        <v>28</v>
      </c>
      <c r="F466" s="1">
        <v>0.96</v>
      </c>
      <c r="K466" s="1">
        <v>0</v>
      </c>
      <c r="L466" s="1">
        <f t="shared" si="51"/>
        <v>3</v>
      </c>
      <c r="M466" s="1">
        <v>27.79</v>
      </c>
      <c r="N466" s="1">
        <v>28</v>
      </c>
      <c r="O466" s="1">
        <v>0.96</v>
      </c>
      <c r="P466" s="44">
        <f t="shared" si="52"/>
        <v>-6.6640818021036168</v>
      </c>
      <c r="Q466" s="44">
        <f t="shared" si="53"/>
        <v>1.2759276425873998E-3</v>
      </c>
      <c r="R466" s="45">
        <f t="shared" si="54"/>
        <v>1.274301725790467E-3</v>
      </c>
      <c r="S466" s="43">
        <f t="shared" si="55"/>
        <v>0.99872569827420954</v>
      </c>
      <c r="T466" s="43">
        <f t="shared" si="56"/>
        <v>0.99872569827420954</v>
      </c>
      <c r="U466" s="44">
        <f t="shared" si="57"/>
        <v>-1.2751143386506426E-3</v>
      </c>
    </row>
    <row r="467" spans="1:21" x14ac:dyDescent="0.2">
      <c r="A467" s="6">
        <v>466</v>
      </c>
      <c r="B467" s="1">
        <v>0</v>
      </c>
      <c r="C467" s="1" t="s">
        <v>31</v>
      </c>
      <c r="D467" s="1">
        <v>16.13</v>
      </c>
      <c r="E467" s="1">
        <v>21</v>
      </c>
      <c r="F467" s="1">
        <v>0.73</v>
      </c>
      <c r="K467" s="1">
        <v>0</v>
      </c>
      <c r="L467" s="1">
        <f t="shared" si="51"/>
        <v>3</v>
      </c>
      <c r="M467" s="1">
        <v>16.13</v>
      </c>
      <c r="N467" s="1">
        <v>21</v>
      </c>
      <c r="O467" s="1">
        <v>0.73</v>
      </c>
      <c r="P467" s="44">
        <f t="shared" si="52"/>
        <v>-4.0325473998288732</v>
      </c>
      <c r="Q467" s="44">
        <f t="shared" si="53"/>
        <v>1.7729109250636747E-2</v>
      </c>
      <c r="R467" s="45">
        <f t="shared" si="54"/>
        <v>1.742026349594231E-2</v>
      </c>
      <c r="S467" s="43">
        <f t="shared" si="55"/>
        <v>0.98257973650405772</v>
      </c>
      <c r="T467" s="43">
        <f t="shared" si="56"/>
        <v>0.98257973650405772</v>
      </c>
      <c r="U467" s="44">
        <f t="shared" si="57"/>
        <v>-1.7573781784618846E-2</v>
      </c>
    </row>
    <row r="468" spans="1:21" x14ac:dyDescent="0.2">
      <c r="A468" s="6">
        <v>467</v>
      </c>
      <c r="B468" s="1">
        <v>0</v>
      </c>
      <c r="C468" s="1" t="s">
        <v>31</v>
      </c>
      <c r="D468" s="1">
        <v>24.87</v>
      </c>
      <c r="E468" s="1">
        <v>41</v>
      </c>
      <c r="F468" s="1">
        <v>0.59</v>
      </c>
      <c r="K468" s="1">
        <v>0</v>
      </c>
      <c r="L468" s="1">
        <f t="shared" si="51"/>
        <v>3</v>
      </c>
      <c r="M468" s="1">
        <v>24.87</v>
      </c>
      <c r="N468" s="1">
        <v>41</v>
      </c>
      <c r="O468" s="1">
        <v>0.59</v>
      </c>
      <c r="P468" s="44">
        <f t="shared" si="52"/>
        <v>-4.0680893745326214</v>
      </c>
      <c r="Q468" s="44">
        <f t="shared" si="53"/>
        <v>1.7110048191159893E-2</v>
      </c>
      <c r="R468" s="45">
        <f t="shared" si="54"/>
        <v>1.6822219209797994E-2</v>
      </c>
      <c r="S468" s="43">
        <f t="shared" si="55"/>
        <v>0.98317778079020202</v>
      </c>
      <c r="T468" s="43">
        <f t="shared" si="56"/>
        <v>0.98317778079020202</v>
      </c>
      <c r="U468" s="44">
        <f t="shared" si="57"/>
        <v>-1.6965319856498209E-2</v>
      </c>
    </row>
    <row r="469" spans="1:21" x14ac:dyDescent="0.2">
      <c r="A469" s="6">
        <v>468</v>
      </c>
      <c r="B469" s="1">
        <v>0</v>
      </c>
      <c r="C469" s="1" t="s">
        <v>21</v>
      </c>
      <c r="D469" s="1">
        <v>29.18</v>
      </c>
      <c r="E469" s="1">
        <v>36</v>
      </c>
      <c r="F469" s="1">
        <v>0.79</v>
      </c>
      <c r="K469" s="1">
        <v>0</v>
      </c>
      <c r="L469" s="1">
        <f t="shared" si="51"/>
        <v>2</v>
      </c>
      <c r="M469" s="1">
        <v>29.18</v>
      </c>
      <c r="N469" s="1">
        <v>36</v>
      </c>
      <c r="O469" s="1">
        <v>0.79</v>
      </c>
      <c r="P469" s="44">
        <f t="shared" si="52"/>
        <v>-4.9203722444901423</v>
      </c>
      <c r="Q469" s="44">
        <f t="shared" si="53"/>
        <v>7.2964142911908329E-3</v>
      </c>
      <c r="R469" s="45">
        <f t="shared" si="54"/>
        <v>7.2435622599978534E-3</v>
      </c>
      <c r="S469" s="43">
        <f t="shared" si="55"/>
        <v>0.99275643774000211</v>
      </c>
      <c r="T469" s="43">
        <f t="shared" si="56"/>
        <v>0.99275643774000211</v>
      </c>
      <c r="U469" s="44">
        <f t="shared" si="57"/>
        <v>-7.2699242373301075E-3</v>
      </c>
    </row>
    <row r="470" spans="1:21" x14ac:dyDescent="0.2">
      <c r="A470" s="6">
        <v>469</v>
      </c>
      <c r="B470" s="1">
        <v>0</v>
      </c>
      <c r="C470" s="1" t="s">
        <v>31</v>
      </c>
      <c r="D470" s="1">
        <v>11.65</v>
      </c>
      <c r="E470" s="1">
        <v>21</v>
      </c>
      <c r="F470" s="1">
        <v>0.53</v>
      </c>
      <c r="K470" s="1">
        <v>0</v>
      </c>
      <c r="L470" s="1">
        <f t="shared" si="51"/>
        <v>3</v>
      </c>
      <c r="M470" s="1">
        <v>11.65</v>
      </c>
      <c r="N470" s="1">
        <v>21</v>
      </c>
      <c r="O470" s="1">
        <v>0.53</v>
      </c>
      <c r="P470" s="44">
        <f t="shared" si="52"/>
        <v>-2.603610461234259</v>
      </c>
      <c r="Q470" s="44">
        <f t="shared" si="53"/>
        <v>7.4005899851412774E-2</v>
      </c>
      <c r="R470" s="45">
        <f t="shared" si="54"/>
        <v>6.8906418355477742E-2</v>
      </c>
      <c r="S470" s="43">
        <f t="shared" si="55"/>
        <v>0.93109358164452227</v>
      </c>
      <c r="T470" s="43">
        <f t="shared" si="56"/>
        <v>0.93109358164452227</v>
      </c>
      <c r="U470" s="44">
        <f t="shared" si="57"/>
        <v>-7.1395489415544328E-2</v>
      </c>
    </row>
    <row r="471" spans="1:21" x14ac:dyDescent="0.2">
      <c r="A471" s="6">
        <v>470</v>
      </c>
      <c r="B471" s="1">
        <v>0</v>
      </c>
      <c r="C471" s="1" t="s">
        <v>31</v>
      </c>
      <c r="D471" s="1">
        <v>6.55</v>
      </c>
      <c r="E471" s="1">
        <v>27</v>
      </c>
      <c r="F471" s="1">
        <v>0.23</v>
      </c>
      <c r="K471" s="1">
        <v>0</v>
      </c>
      <c r="L471" s="1">
        <f t="shared" si="51"/>
        <v>3</v>
      </c>
      <c r="M471" s="1">
        <v>6.55</v>
      </c>
      <c r="N471" s="1">
        <v>27</v>
      </c>
      <c r="O471" s="1">
        <v>0.23</v>
      </c>
      <c r="P471" s="44">
        <f t="shared" si="52"/>
        <v>-0.25394868108425267</v>
      </c>
      <c r="Q471" s="44">
        <f t="shared" si="53"/>
        <v>0.77573161073017161</v>
      </c>
      <c r="R471" s="45">
        <f t="shared" si="54"/>
        <v>0.43685183393857291</v>
      </c>
      <c r="S471" s="43">
        <f t="shared" si="55"/>
        <v>0.56314816606142704</v>
      </c>
      <c r="T471" s="43">
        <f t="shared" si="56"/>
        <v>0.56314816606142704</v>
      </c>
      <c r="U471" s="44">
        <f t="shared" si="57"/>
        <v>-0.57421251306582499</v>
      </c>
    </row>
    <row r="472" spans="1:21" x14ac:dyDescent="0.2">
      <c r="A472" s="6">
        <v>471</v>
      </c>
      <c r="B472" s="1">
        <v>1</v>
      </c>
      <c r="C472" s="1" t="s">
        <v>21</v>
      </c>
      <c r="D472" s="1">
        <v>0.52</v>
      </c>
      <c r="E472" s="1">
        <v>29</v>
      </c>
      <c r="F472" s="1">
        <v>0.02</v>
      </c>
      <c r="K472" s="1">
        <v>1</v>
      </c>
      <c r="L472" s="1">
        <f t="shared" si="51"/>
        <v>2</v>
      </c>
      <c r="M472" s="1">
        <v>0.52</v>
      </c>
      <c r="N472" s="1">
        <v>29</v>
      </c>
      <c r="O472" s="1">
        <v>0.02</v>
      </c>
      <c r="P472" s="44">
        <f t="shared" si="52"/>
        <v>2.8742882990211878</v>
      </c>
      <c r="Q472" s="44">
        <f t="shared" si="53"/>
        <v>17.71281340782545</v>
      </c>
      <c r="R472" s="45">
        <f t="shared" si="54"/>
        <v>0.94656068127191317</v>
      </c>
      <c r="S472" s="43">
        <f t="shared" si="55"/>
        <v>5.3439318728086826E-2</v>
      </c>
      <c r="T472" s="43">
        <f t="shared" si="56"/>
        <v>0.94656068127191317</v>
      </c>
      <c r="U472" s="44">
        <f t="shared" si="57"/>
        <v>-5.4920199165489514E-2</v>
      </c>
    </row>
    <row r="473" spans="1:21" x14ac:dyDescent="0.2">
      <c r="A473" s="6">
        <v>472</v>
      </c>
      <c r="B473" s="1">
        <v>0</v>
      </c>
      <c r="C473" s="1" t="s">
        <v>15</v>
      </c>
      <c r="D473" s="1">
        <v>7.31</v>
      </c>
      <c r="E473" s="1">
        <v>3</v>
      </c>
      <c r="F473" s="1">
        <v>1.83</v>
      </c>
      <c r="K473" s="1">
        <v>0</v>
      </c>
      <c r="L473" s="1">
        <f t="shared" si="51"/>
        <v>1</v>
      </c>
      <c r="M473" s="1">
        <v>7.31</v>
      </c>
      <c r="N473" s="1">
        <v>3</v>
      </c>
      <c r="O473" s="1">
        <v>1.83</v>
      </c>
      <c r="P473" s="44">
        <f t="shared" si="52"/>
        <v>-2.7746797218046533</v>
      </c>
      <c r="Q473" s="44">
        <f t="shared" si="53"/>
        <v>6.2369449065735959E-2</v>
      </c>
      <c r="R473" s="45">
        <f t="shared" si="54"/>
        <v>5.8707871466545471E-2</v>
      </c>
      <c r="S473" s="43">
        <f t="shared" si="55"/>
        <v>0.94129212853345456</v>
      </c>
      <c r="T473" s="43">
        <f t="shared" si="56"/>
        <v>0.94129212853345456</v>
      </c>
      <c r="U473" s="44">
        <f t="shared" si="57"/>
        <v>-6.0501742799575001E-2</v>
      </c>
    </row>
    <row r="474" spans="1:21" x14ac:dyDescent="0.2">
      <c r="A474" s="6">
        <v>473</v>
      </c>
      <c r="B474" s="1">
        <v>0</v>
      </c>
      <c r="C474" s="1" t="s">
        <v>15</v>
      </c>
      <c r="D474" s="1">
        <v>35.03</v>
      </c>
      <c r="E474" s="1">
        <v>37</v>
      </c>
      <c r="F474" s="1">
        <v>0.92</v>
      </c>
      <c r="K474" s="1">
        <v>0</v>
      </c>
      <c r="L474" s="1">
        <f t="shared" si="51"/>
        <v>1</v>
      </c>
      <c r="M474" s="1">
        <v>35.03</v>
      </c>
      <c r="N474" s="1">
        <v>37</v>
      </c>
      <c r="O474" s="1">
        <v>0.92</v>
      </c>
      <c r="P474" s="44">
        <f t="shared" si="52"/>
        <v>-5.4622403596974367</v>
      </c>
      <c r="Q474" s="44">
        <f t="shared" si="53"/>
        <v>4.244036916734458E-3</v>
      </c>
      <c r="R474" s="45">
        <f t="shared" si="54"/>
        <v>4.226101187281779E-3</v>
      </c>
      <c r="S474" s="43">
        <f t="shared" si="55"/>
        <v>0.99577389881271827</v>
      </c>
      <c r="T474" s="43">
        <f t="shared" si="56"/>
        <v>0.99577389881271827</v>
      </c>
      <c r="U474" s="44">
        <f t="shared" si="57"/>
        <v>-4.2350563922113581E-3</v>
      </c>
    </row>
    <row r="475" spans="1:21" x14ac:dyDescent="0.2">
      <c r="A475" s="6">
        <v>474</v>
      </c>
      <c r="B475" s="1">
        <v>1</v>
      </c>
      <c r="C475" s="1" t="s">
        <v>15</v>
      </c>
      <c r="D475" s="1">
        <v>9.0299999999999994</v>
      </c>
      <c r="E475" s="1">
        <v>52</v>
      </c>
      <c r="F475" s="1">
        <v>0.17</v>
      </c>
      <c r="K475" s="1">
        <v>1</v>
      </c>
      <c r="L475" s="1">
        <f t="shared" si="51"/>
        <v>1</v>
      </c>
      <c r="M475" s="1">
        <v>9.0299999999999994</v>
      </c>
      <c r="N475" s="1">
        <v>52</v>
      </c>
      <c r="O475" s="1">
        <v>0.17</v>
      </c>
      <c r="P475" s="44">
        <f t="shared" si="52"/>
        <v>3.9378525884676288</v>
      </c>
      <c r="Q475" s="44">
        <f t="shared" si="53"/>
        <v>51.308302873558432</v>
      </c>
      <c r="R475" s="45">
        <f t="shared" si="54"/>
        <v>0.98088257609088869</v>
      </c>
      <c r="S475" s="43">
        <f t="shared" si="55"/>
        <v>1.9117423909111309E-2</v>
      </c>
      <c r="T475" s="43">
        <f t="shared" si="56"/>
        <v>0.98088257609088869</v>
      </c>
      <c r="U475" s="44">
        <f t="shared" si="57"/>
        <v>-1.9302524755597555E-2</v>
      </c>
    </row>
    <row r="476" spans="1:21" x14ac:dyDescent="0.2">
      <c r="A476" s="6">
        <v>475</v>
      </c>
      <c r="B476" s="1">
        <v>0</v>
      </c>
      <c r="C476" s="1" t="s">
        <v>31</v>
      </c>
      <c r="D476" s="1">
        <v>14.2</v>
      </c>
      <c r="E476" s="1">
        <v>6</v>
      </c>
      <c r="F476" s="1">
        <v>2.0299999999999998</v>
      </c>
      <c r="K476" s="1">
        <v>0</v>
      </c>
      <c r="L476" s="1">
        <f t="shared" si="51"/>
        <v>3</v>
      </c>
      <c r="M476" s="1">
        <v>14.2</v>
      </c>
      <c r="N476" s="1">
        <v>6</v>
      </c>
      <c r="O476" s="1">
        <v>2.0299999999999998</v>
      </c>
      <c r="P476" s="44">
        <f t="shared" si="52"/>
        <v>-6.6513471528235009</v>
      </c>
      <c r="Q476" s="44">
        <f t="shared" si="53"/>
        <v>1.2922800336147664E-3</v>
      </c>
      <c r="R476" s="45">
        <f t="shared" si="54"/>
        <v>1.2906122012359695E-3</v>
      </c>
      <c r="S476" s="43">
        <f t="shared" si="55"/>
        <v>0.99870938779876406</v>
      </c>
      <c r="T476" s="43">
        <f t="shared" si="56"/>
        <v>0.99870938779876406</v>
      </c>
      <c r="U476" s="44">
        <f t="shared" si="57"/>
        <v>-1.2914457584395176E-3</v>
      </c>
    </row>
    <row r="477" spans="1:21" x14ac:dyDescent="0.2">
      <c r="A477" s="6">
        <v>476</v>
      </c>
      <c r="B477" s="1">
        <v>0</v>
      </c>
      <c r="C477" s="1" t="s">
        <v>21</v>
      </c>
      <c r="D477" s="1">
        <v>8.01</v>
      </c>
      <c r="E477" s="1">
        <v>20</v>
      </c>
      <c r="F477" s="1">
        <v>0.38</v>
      </c>
      <c r="K477" s="1">
        <v>0</v>
      </c>
      <c r="L477" s="1">
        <f t="shared" si="51"/>
        <v>2</v>
      </c>
      <c r="M477" s="1">
        <v>8.01</v>
      </c>
      <c r="N477" s="1">
        <v>20</v>
      </c>
      <c r="O477" s="1">
        <v>0.38</v>
      </c>
      <c r="P477" s="44">
        <f t="shared" si="52"/>
        <v>-0.50108024709272092</v>
      </c>
      <c r="Q477" s="44">
        <f t="shared" si="53"/>
        <v>0.60587581049399553</v>
      </c>
      <c r="R477" s="45">
        <f t="shared" si="54"/>
        <v>0.37728684032398335</v>
      </c>
      <c r="S477" s="43">
        <f t="shared" si="55"/>
        <v>0.6227131596760167</v>
      </c>
      <c r="T477" s="43">
        <f t="shared" si="56"/>
        <v>0.6227131596760167</v>
      </c>
      <c r="U477" s="44">
        <f t="shared" si="57"/>
        <v>-0.47366928407504072</v>
      </c>
    </row>
    <row r="478" spans="1:21" x14ac:dyDescent="0.2">
      <c r="A478" s="6">
        <v>477</v>
      </c>
      <c r="B478" s="1">
        <v>0</v>
      </c>
      <c r="C478" s="1" t="s">
        <v>15</v>
      </c>
      <c r="D478" s="1">
        <v>9.58</v>
      </c>
      <c r="E478" s="1">
        <v>13</v>
      </c>
      <c r="F478" s="1">
        <v>0.68</v>
      </c>
      <c r="K478" s="1">
        <v>0</v>
      </c>
      <c r="L478" s="1">
        <f t="shared" si="51"/>
        <v>1</v>
      </c>
      <c r="M478" s="1">
        <v>9.58</v>
      </c>
      <c r="N478" s="1">
        <v>13</v>
      </c>
      <c r="O478" s="1">
        <v>0.68</v>
      </c>
      <c r="P478" s="44">
        <f t="shared" si="52"/>
        <v>-0.95506167796657226</v>
      </c>
      <c r="Q478" s="44">
        <f t="shared" si="53"/>
        <v>0.38478841085432086</v>
      </c>
      <c r="R478" s="45">
        <f t="shared" si="54"/>
        <v>0.27786801784175275</v>
      </c>
      <c r="S478" s="43">
        <f t="shared" si="55"/>
        <v>0.72213198215824725</v>
      </c>
      <c r="T478" s="43">
        <f t="shared" si="56"/>
        <v>0.72213198215824725</v>
      </c>
      <c r="U478" s="44">
        <f t="shared" si="57"/>
        <v>-0.32554735602214063</v>
      </c>
    </row>
    <row r="479" spans="1:21" x14ac:dyDescent="0.2">
      <c r="A479" s="6">
        <v>478</v>
      </c>
      <c r="B479" s="1">
        <v>1</v>
      </c>
      <c r="C479" s="1" t="s">
        <v>15</v>
      </c>
      <c r="D479" s="1">
        <v>0.36</v>
      </c>
      <c r="E479" s="1">
        <v>60</v>
      </c>
      <c r="F479" s="1">
        <v>0.01</v>
      </c>
      <c r="K479" s="1">
        <v>1</v>
      </c>
      <c r="L479" s="1">
        <f t="shared" si="51"/>
        <v>1</v>
      </c>
      <c r="M479" s="1">
        <v>0.36</v>
      </c>
      <c r="N479" s="1">
        <v>60</v>
      </c>
      <c r="O479" s="1">
        <v>0.01</v>
      </c>
      <c r="P479" s="44">
        <f t="shared" si="52"/>
        <v>7.2842333039883149</v>
      </c>
      <c r="Q479" s="44">
        <f t="shared" si="53"/>
        <v>1457.1435183525659</v>
      </c>
      <c r="R479" s="45">
        <f t="shared" si="54"/>
        <v>0.99931419645088859</v>
      </c>
      <c r="S479" s="43">
        <f t="shared" si="55"/>
        <v>6.8580354911140784E-4</v>
      </c>
      <c r="T479" s="43">
        <f t="shared" si="56"/>
        <v>0.99931419645088859</v>
      </c>
      <c r="U479" s="44">
        <f t="shared" si="57"/>
        <v>-6.8603881993792304E-4</v>
      </c>
    </row>
    <row r="480" spans="1:21" x14ac:dyDescent="0.2">
      <c r="A480" s="6">
        <v>479</v>
      </c>
      <c r="B480" s="1">
        <v>0</v>
      </c>
      <c r="C480" s="1" t="s">
        <v>15</v>
      </c>
      <c r="D480" s="1">
        <v>22.91</v>
      </c>
      <c r="E480" s="1">
        <v>0</v>
      </c>
      <c r="F480" s="1">
        <v>22.91</v>
      </c>
      <c r="K480" s="1">
        <v>0</v>
      </c>
      <c r="L480" s="1">
        <f t="shared" si="51"/>
        <v>1</v>
      </c>
      <c r="M480" s="1">
        <v>22.91</v>
      </c>
      <c r="N480" s="1">
        <v>0</v>
      </c>
      <c r="O480" s="1">
        <v>22.91</v>
      </c>
      <c r="P480" s="44">
        <f t="shared" si="52"/>
        <v>-32.200266866014033</v>
      </c>
      <c r="Q480" s="44">
        <f t="shared" si="53"/>
        <v>1.0365775154871192E-14</v>
      </c>
      <c r="R480" s="45">
        <f t="shared" si="54"/>
        <v>1.0365775154871083E-14</v>
      </c>
      <c r="S480" s="43">
        <f t="shared" si="55"/>
        <v>0.99999999999998967</v>
      </c>
      <c r="T480" s="43">
        <f t="shared" si="56"/>
        <v>0.99999999999998967</v>
      </c>
      <c r="U480" s="44">
        <f t="shared" si="57"/>
        <v>-1.0325074129014009E-14</v>
      </c>
    </row>
    <row r="481" spans="1:21" x14ac:dyDescent="0.2">
      <c r="A481" s="6">
        <v>480</v>
      </c>
      <c r="B481" s="1">
        <v>0</v>
      </c>
      <c r="C481" s="1" t="s">
        <v>21</v>
      </c>
      <c r="D481" s="1">
        <v>18.489999999999998</v>
      </c>
      <c r="E481" s="1">
        <v>11</v>
      </c>
      <c r="F481" s="1">
        <v>1.54</v>
      </c>
      <c r="K481" s="1">
        <v>0</v>
      </c>
      <c r="L481" s="1">
        <f t="shared" si="51"/>
        <v>2</v>
      </c>
      <c r="M481" s="1">
        <v>18.489999999999998</v>
      </c>
      <c r="N481" s="1">
        <v>11</v>
      </c>
      <c r="O481" s="1">
        <v>1.54</v>
      </c>
      <c r="P481" s="44">
        <f t="shared" si="52"/>
        <v>-5.6191956591318473</v>
      </c>
      <c r="Q481" s="44">
        <f t="shared" si="53"/>
        <v>3.6275577287630881E-3</v>
      </c>
      <c r="R481" s="45">
        <f t="shared" si="54"/>
        <v>3.6144461168168317E-3</v>
      </c>
      <c r="S481" s="43">
        <f t="shared" si="55"/>
        <v>0.99638555388318317</v>
      </c>
      <c r="T481" s="43">
        <f t="shared" si="56"/>
        <v>0.99638555388318317</v>
      </c>
      <c r="U481" s="44">
        <f t="shared" si="57"/>
        <v>-3.6209940099486944E-3</v>
      </c>
    </row>
    <row r="482" spans="1:21" x14ac:dyDescent="0.2">
      <c r="A482" s="6">
        <v>481</v>
      </c>
      <c r="B482" s="1">
        <v>0</v>
      </c>
      <c r="C482" s="1" t="s">
        <v>15</v>
      </c>
      <c r="D482" s="1">
        <v>4.67</v>
      </c>
      <c r="E482" s="1">
        <v>5</v>
      </c>
      <c r="F482" s="1">
        <v>0.78</v>
      </c>
      <c r="K482" s="1">
        <v>0</v>
      </c>
      <c r="L482" s="1">
        <f t="shared" si="51"/>
        <v>1</v>
      </c>
      <c r="M482" s="1">
        <v>4.67</v>
      </c>
      <c r="N482" s="1">
        <v>5</v>
      </c>
      <c r="O482" s="1">
        <v>0.78</v>
      </c>
      <c r="P482" s="44">
        <f t="shared" si="52"/>
        <v>-0.61665689991196371</v>
      </c>
      <c r="Q482" s="44">
        <f t="shared" si="53"/>
        <v>0.53974584916318047</v>
      </c>
      <c r="R482" s="45">
        <f t="shared" si="54"/>
        <v>0.35054216866797916</v>
      </c>
      <c r="S482" s="43">
        <f t="shared" si="55"/>
        <v>0.64945783133202084</v>
      </c>
      <c r="T482" s="43">
        <f t="shared" si="56"/>
        <v>0.64945783133202084</v>
      </c>
      <c r="U482" s="44">
        <f t="shared" si="57"/>
        <v>-0.43161736979517012</v>
      </c>
    </row>
    <row r="483" spans="1:21" x14ac:dyDescent="0.2">
      <c r="A483" s="6">
        <v>482</v>
      </c>
      <c r="B483" s="1">
        <v>0</v>
      </c>
      <c r="C483" s="1" t="s">
        <v>31</v>
      </c>
      <c r="D483" s="1">
        <v>17.14</v>
      </c>
      <c r="E483" s="1">
        <v>3</v>
      </c>
      <c r="F483" s="1">
        <v>4.29</v>
      </c>
      <c r="K483" s="1">
        <v>0</v>
      </c>
      <c r="L483" s="1">
        <f t="shared" si="51"/>
        <v>3</v>
      </c>
      <c r="M483" s="1">
        <v>17.14</v>
      </c>
      <c r="N483" s="1">
        <v>3</v>
      </c>
      <c r="O483" s="1">
        <v>4.29</v>
      </c>
      <c r="P483" s="44">
        <f t="shared" si="52"/>
        <v>-10.427889828436911</v>
      </c>
      <c r="Q483" s="44">
        <f t="shared" si="53"/>
        <v>2.9595452847944053E-5</v>
      </c>
      <c r="R483" s="45">
        <f t="shared" si="54"/>
        <v>2.9594576983036397E-5</v>
      </c>
      <c r="S483" s="43">
        <f t="shared" si="55"/>
        <v>0.99997040542301696</v>
      </c>
      <c r="T483" s="43">
        <f t="shared" si="56"/>
        <v>0.99997040542301696</v>
      </c>
      <c r="U483" s="44">
        <f t="shared" si="57"/>
        <v>-2.9595014911172202E-5</v>
      </c>
    </row>
    <row r="484" spans="1:21" x14ac:dyDescent="0.2">
      <c r="A484" s="6">
        <v>483</v>
      </c>
      <c r="B484" s="1">
        <v>0</v>
      </c>
      <c r="C484" s="1" t="s">
        <v>31</v>
      </c>
      <c r="D484" s="1">
        <v>26.79</v>
      </c>
      <c r="E484" s="1">
        <v>34</v>
      </c>
      <c r="F484" s="1">
        <v>0.77</v>
      </c>
      <c r="K484" s="1">
        <v>0</v>
      </c>
      <c r="L484" s="1">
        <f t="shared" si="51"/>
        <v>3</v>
      </c>
      <c r="M484" s="1">
        <v>26.79</v>
      </c>
      <c r="N484" s="1">
        <v>34</v>
      </c>
      <c r="O484" s="1">
        <v>0.77</v>
      </c>
      <c r="P484" s="44">
        <f t="shared" si="52"/>
        <v>-5.5356889519455192</v>
      </c>
      <c r="Q484" s="44">
        <f t="shared" si="53"/>
        <v>3.9434908241988021E-3</v>
      </c>
      <c r="R484" s="45">
        <f t="shared" si="54"/>
        <v>3.9280007891294242E-3</v>
      </c>
      <c r="S484" s="43">
        <f t="shared" si="55"/>
        <v>0.99607199921087053</v>
      </c>
      <c r="T484" s="43">
        <f t="shared" si="56"/>
        <v>0.99607199921087053</v>
      </c>
      <c r="U484" s="44">
        <f t="shared" si="57"/>
        <v>-3.9357356458888763E-3</v>
      </c>
    </row>
    <row r="485" spans="1:21" x14ac:dyDescent="0.2">
      <c r="A485" s="6">
        <v>484</v>
      </c>
      <c r="B485" s="1">
        <v>1</v>
      </c>
      <c r="C485" s="1" t="s">
        <v>15</v>
      </c>
      <c r="D485" s="1">
        <v>0.97</v>
      </c>
      <c r="E485" s="1">
        <v>33</v>
      </c>
      <c r="F485" s="1">
        <v>0.03</v>
      </c>
      <c r="K485" s="1">
        <v>1</v>
      </c>
      <c r="L485" s="1">
        <f t="shared" si="51"/>
        <v>1</v>
      </c>
      <c r="M485" s="1">
        <v>0.97</v>
      </c>
      <c r="N485" s="1">
        <v>33</v>
      </c>
      <c r="O485" s="1">
        <v>0.03</v>
      </c>
      <c r="P485" s="44">
        <f t="shared" si="52"/>
        <v>4.230144902097182</v>
      </c>
      <c r="Q485" s="44">
        <f t="shared" si="53"/>
        <v>68.727190166350567</v>
      </c>
      <c r="R485" s="45">
        <f t="shared" si="54"/>
        <v>0.98565839240597153</v>
      </c>
      <c r="S485" s="43">
        <f t="shared" si="55"/>
        <v>1.4341607594028472E-2</v>
      </c>
      <c r="T485" s="43">
        <f t="shared" si="56"/>
        <v>0.98565839240597153</v>
      </c>
      <c r="U485" s="44">
        <f t="shared" si="57"/>
        <v>-1.4445442416056456E-2</v>
      </c>
    </row>
    <row r="486" spans="1:21" x14ac:dyDescent="0.2">
      <c r="A486" s="6">
        <v>485</v>
      </c>
      <c r="B486" s="1">
        <v>0</v>
      </c>
      <c r="C486" s="1" t="s">
        <v>31</v>
      </c>
      <c r="D486" s="1">
        <v>0.25</v>
      </c>
      <c r="E486" s="1">
        <v>1</v>
      </c>
      <c r="F486" s="1">
        <v>0.12</v>
      </c>
      <c r="K486" s="1">
        <v>0</v>
      </c>
      <c r="L486" s="1">
        <f t="shared" si="51"/>
        <v>3</v>
      </c>
      <c r="M486" s="1">
        <v>0.25</v>
      </c>
      <c r="N486" s="1">
        <v>1</v>
      </c>
      <c r="O486" s="1">
        <v>0.12</v>
      </c>
      <c r="P486" s="44">
        <f t="shared" si="52"/>
        <v>-1.20910065170867</v>
      </c>
      <c r="Q486" s="44">
        <f t="shared" si="53"/>
        <v>0.29846558327483985</v>
      </c>
      <c r="R486" s="45">
        <f t="shared" si="54"/>
        <v>0.2298602189532698</v>
      </c>
      <c r="S486" s="43">
        <f t="shared" si="55"/>
        <v>0.7701397810467302</v>
      </c>
      <c r="T486" s="43">
        <f t="shared" si="56"/>
        <v>0.7701397810467302</v>
      </c>
      <c r="U486" s="44">
        <f t="shared" si="57"/>
        <v>-0.26118324678275651</v>
      </c>
    </row>
    <row r="487" spans="1:21" x14ac:dyDescent="0.2">
      <c r="A487" s="6">
        <v>486</v>
      </c>
      <c r="B487" s="1">
        <v>0</v>
      </c>
      <c r="C487" s="1" t="s">
        <v>15</v>
      </c>
      <c r="D487" s="1">
        <v>13.16</v>
      </c>
      <c r="E487" s="1">
        <v>6</v>
      </c>
      <c r="F487" s="1">
        <v>1.88</v>
      </c>
      <c r="K487" s="1">
        <v>0</v>
      </c>
      <c r="L487" s="1">
        <f t="shared" si="51"/>
        <v>1</v>
      </c>
      <c r="M487" s="1">
        <v>13.16</v>
      </c>
      <c r="N487" s="1">
        <v>6</v>
      </c>
      <c r="O487" s="1">
        <v>1.88</v>
      </c>
      <c r="P487" s="44">
        <f t="shared" si="52"/>
        <v>-4.0719313485383779</v>
      </c>
      <c r="Q487" s="44">
        <f t="shared" si="53"/>
        <v>1.7044437947901527E-2</v>
      </c>
      <c r="R487" s="45">
        <f t="shared" si="54"/>
        <v>1.6758793728120887E-2</v>
      </c>
      <c r="S487" s="43">
        <f t="shared" si="55"/>
        <v>0.98324120627187916</v>
      </c>
      <c r="T487" s="43">
        <f t="shared" si="56"/>
        <v>0.98324120627187916</v>
      </c>
      <c r="U487" s="44">
        <f t="shared" si="57"/>
        <v>-1.6900811242498398E-2</v>
      </c>
    </row>
    <row r="488" spans="1:21" x14ac:dyDescent="0.2">
      <c r="A488" s="6">
        <v>487</v>
      </c>
      <c r="B488" s="1">
        <v>1</v>
      </c>
      <c r="C488" s="1" t="s">
        <v>15</v>
      </c>
      <c r="D488" s="1">
        <v>4.49</v>
      </c>
      <c r="E488" s="1">
        <v>57</v>
      </c>
      <c r="F488" s="1">
        <v>0.08</v>
      </c>
      <c r="K488" s="1">
        <v>1</v>
      </c>
      <c r="L488" s="1">
        <f t="shared" si="51"/>
        <v>1</v>
      </c>
      <c r="M488" s="1">
        <v>4.49</v>
      </c>
      <c r="N488" s="1">
        <v>57</v>
      </c>
      <c r="O488" s="1">
        <v>0.08</v>
      </c>
      <c r="P488" s="44">
        <f t="shared" si="52"/>
        <v>5.7836591052343236</v>
      </c>
      <c r="Q488" s="44">
        <f t="shared" si="53"/>
        <v>324.94602942575261</v>
      </c>
      <c r="R488" s="45">
        <f t="shared" si="54"/>
        <v>0.99693200741925958</v>
      </c>
      <c r="S488" s="43">
        <f t="shared" si="55"/>
        <v>3.0679925807404196E-3</v>
      </c>
      <c r="T488" s="43">
        <f t="shared" si="56"/>
        <v>0.99693200741925958</v>
      </c>
      <c r="U488" s="44">
        <f t="shared" si="57"/>
        <v>-3.0727085180887953E-3</v>
      </c>
    </row>
    <row r="489" spans="1:21" x14ac:dyDescent="0.2">
      <c r="A489" s="6">
        <v>488</v>
      </c>
      <c r="B489" s="1">
        <v>0</v>
      </c>
      <c r="C489" s="1" t="s">
        <v>31</v>
      </c>
      <c r="D489" s="1">
        <v>6.28</v>
      </c>
      <c r="E489" s="1">
        <v>3</v>
      </c>
      <c r="F489" s="1">
        <v>1.57</v>
      </c>
      <c r="K489" s="1">
        <v>0</v>
      </c>
      <c r="L489" s="1">
        <f t="shared" si="51"/>
        <v>3</v>
      </c>
      <c r="M489" s="1">
        <v>6.28</v>
      </c>
      <c r="N489" s="1">
        <v>3</v>
      </c>
      <c r="O489" s="1">
        <v>1.57</v>
      </c>
      <c r="P489" s="44">
        <f t="shared" si="52"/>
        <v>-4.3178711395767344</v>
      </c>
      <c r="Q489" s="44">
        <f t="shared" si="53"/>
        <v>1.3328227297395802E-2</v>
      </c>
      <c r="R489" s="45">
        <f t="shared" si="54"/>
        <v>1.3152922161206291E-2</v>
      </c>
      <c r="S489" s="43">
        <f t="shared" si="55"/>
        <v>0.98684707783879366</v>
      </c>
      <c r="T489" s="43">
        <f t="shared" si="56"/>
        <v>0.98684707783879366</v>
      </c>
      <c r="U489" s="44">
        <f t="shared" si="57"/>
        <v>-1.3240187886071489E-2</v>
      </c>
    </row>
    <row r="490" spans="1:21" x14ac:dyDescent="0.2">
      <c r="A490" s="6">
        <v>489</v>
      </c>
      <c r="B490" s="1">
        <v>0</v>
      </c>
      <c r="C490" s="1" t="s">
        <v>15</v>
      </c>
      <c r="D490" s="1">
        <v>16.809999999999999</v>
      </c>
      <c r="E490" s="1">
        <v>1</v>
      </c>
      <c r="F490" s="1">
        <v>8.4</v>
      </c>
      <c r="K490" s="1">
        <v>0</v>
      </c>
      <c r="L490" s="1">
        <f t="shared" si="51"/>
        <v>1</v>
      </c>
      <c r="M490" s="1">
        <v>16.809999999999999</v>
      </c>
      <c r="N490" s="1">
        <v>1</v>
      </c>
      <c r="O490" s="1">
        <v>8.4</v>
      </c>
      <c r="P490" s="44">
        <f t="shared" si="52"/>
        <v>-13.293074857972528</v>
      </c>
      <c r="Q490" s="44">
        <f t="shared" si="53"/>
        <v>1.6861295579123496E-6</v>
      </c>
      <c r="R490" s="45">
        <f t="shared" si="54"/>
        <v>1.686126714884257E-6</v>
      </c>
      <c r="S490" s="43">
        <f t="shared" si="55"/>
        <v>0.99999831387328508</v>
      </c>
      <c r="T490" s="43">
        <f t="shared" si="56"/>
        <v>0.99999831387328508</v>
      </c>
      <c r="U490" s="44">
        <f t="shared" si="57"/>
        <v>-1.6861281364303273E-6</v>
      </c>
    </row>
    <row r="491" spans="1:21" x14ac:dyDescent="0.2">
      <c r="A491" s="6">
        <v>490</v>
      </c>
      <c r="B491" s="1">
        <v>0</v>
      </c>
      <c r="C491" s="1" t="s">
        <v>31</v>
      </c>
      <c r="D491" s="1">
        <v>28.38</v>
      </c>
      <c r="E491" s="1">
        <v>52</v>
      </c>
      <c r="F491" s="1">
        <v>0.54</v>
      </c>
      <c r="K491" s="1">
        <v>0</v>
      </c>
      <c r="L491" s="1">
        <f t="shared" si="51"/>
        <v>3</v>
      </c>
      <c r="M491" s="1">
        <v>28.38</v>
      </c>
      <c r="N491" s="1">
        <v>52</v>
      </c>
      <c r="O491" s="1">
        <v>0.54</v>
      </c>
      <c r="P491" s="44">
        <f t="shared" si="52"/>
        <v>-3.7744586767565873</v>
      </c>
      <c r="Q491" s="44">
        <f t="shared" si="53"/>
        <v>2.2949510383473776E-2</v>
      </c>
      <c r="R491" s="45">
        <f t="shared" si="54"/>
        <v>2.243464623671473E-2</v>
      </c>
      <c r="S491" s="43">
        <f t="shared" si="55"/>
        <v>0.97756535376328524</v>
      </c>
      <c r="T491" s="43">
        <f t="shared" si="56"/>
        <v>0.97756535376328524</v>
      </c>
      <c r="U491" s="44">
        <f t="shared" si="57"/>
        <v>-2.2690131287660332E-2</v>
      </c>
    </row>
    <row r="492" spans="1:21" x14ac:dyDescent="0.2">
      <c r="A492" s="6">
        <v>491</v>
      </c>
      <c r="B492" s="1">
        <v>1</v>
      </c>
      <c r="C492" s="1" t="s">
        <v>15</v>
      </c>
      <c r="D492" s="1">
        <v>3.87</v>
      </c>
      <c r="E492" s="1">
        <v>32</v>
      </c>
      <c r="F492" s="1">
        <v>0.12</v>
      </c>
      <c r="K492" s="1">
        <v>1</v>
      </c>
      <c r="L492" s="1">
        <f t="shared" si="51"/>
        <v>1</v>
      </c>
      <c r="M492" s="1">
        <v>3.87</v>
      </c>
      <c r="N492" s="1">
        <v>32</v>
      </c>
      <c r="O492" s="1">
        <v>0.12</v>
      </c>
      <c r="P492" s="44">
        <f t="shared" si="52"/>
        <v>3.2456579326715178</v>
      </c>
      <c r="Q492" s="44">
        <f t="shared" si="53"/>
        <v>25.678599293063701</v>
      </c>
      <c r="R492" s="45">
        <f t="shared" si="54"/>
        <v>0.96251677275050962</v>
      </c>
      <c r="S492" s="43">
        <f t="shared" si="55"/>
        <v>3.7483227249490381E-2</v>
      </c>
      <c r="T492" s="43">
        <f t="shared" si="56"/>
        <v>0.96251677275050962</v>
      </c>
      <c r="U492" s="44">
        <f t="shared" si="57"/>
        <v>-3.8203786737737111E-2</v>
      </c>
    </row>
    <row r="493" spans="1:21" x14ac:dyDescent="0.2">
      <c r="A493" s="6">
        <v>492</v>
      </c>
      <c r="B493" s="1">
        <v>0</v>
      </c>
      <c r="C493" s="1" t="s">
        <v>31</v>
      </c>
      <c r="D493" s="1">
        <v>1.28</v>
      </c>
      <c r="E493" s="1">
        <v>22</v>
      </c>
      <c r="F493" s="1">
        <v>0.06</v>
      </c>
      <c r="K493" s="1">
        <v>0</v>
      </c>
      <c r="L493" s="1">
        <f t="shared" si="51"/>
        <v>3</v>
      </c>
      <c r="M493" s="1">
        <v>1.28</v>
      </c>
      <c r="N493" s="1">
        <v>22</v>
      </c>
      <c r="O493" s="1">
        <v>0.06</v>
      </c>
      <c r="P493" s="44">
        <f t="shared" si="52"/>
        <v>0.81857156588364655</v>
      </c>
      <c r="Q493" s="44">
        <f t="shared" si="53"/>
        <v>2.2672588933919644</v>
      </c>
      <c r="R493" s="45">
        <f t="shared" si="54"/>
        <v>0.69393303909203485</v>
      </c>
      <c r="S493" s="43">
        <f t="shared" si="55"/>
        <v>0.30606696090796515</v>
      </c>
      <c r="T493" s="43">
        <f t="shared" si="56"/>
        <v>0.30606696090796515</v>
      </c>
      <c r="U493" s="44">
        <f t="shared" si="57"/>
        <v>-1.1839513744721637</v>
      </c>
    </row>
    <row r="494" spans="1:21" x14ac:dyDescent="0.2">
      <c r="A494" s="6">
        <v>493</v>
      </c>
      <c r="B494" s="1">
        <v>1</v>
      </c>
      <c r="C494" s="1" t="s">
        <v>31</v>
      </c>
      <c r="D494" s="1">
        <v>3.31</v>
      </c>
      <c r="E494" s="1">
        <v>34</v>
      </c>
      <c r="F494" s="1">
        <v>0.09</v>
      </c>
      <c r="K494" s="1">
        <v>1</v>
      </c>
      <c r="L494" s="1">
        <f t="shared" si="51"/>
        <v>3</v>
      </c>
      <c r="M494" s="1">
        <v>3.31</v>
      </c>
      <c r="N494" s="1">
        <v>34</v>
      </c>
      <c r="O494" s="1">
        <v>0.09</v>
      </c>
      <c r="P494" s="44">
        <f t="shared" si="52"/>
        <v>1.5175600905797433</v>
      </c>
      <c r="Q494" s="44">
        <f t="shared" si="53"/>
        <v>4.5610829783444746</v>
      </c>
      <c r="R494" s="45">
        <f t="shared" si="54"/>
        <v>0.82017891049385161</v>
      </c>
      <c r="S494" s="43">
        <f t="shared" si="55"/>
        <v>0.17982108950614839</v>
      </c>
      <c r="T494" s="43">
        <f t="shared" si="56"/>
        <v>0.82017891049385161</v>
      </c>
      <c r="U494" s="44">
        <f t="shared" si="57"/>
        <v>-0.19823277899331554</v>
      </c>
    </row>
    <row r="495" spans="1:21" x14ac:dyDescent="0.2">
      <c r="A495" s="6">
        <v>494</v>
      </c>
      <c r="B495" s="1">
        <v>0</v>
      </c>
      <c r="C495" s="1" t="s">
        <v>31</v>
      </c>
      <c r="D495" s="1">
        <v>22.68</v>
      </c>
      <c r="E495" s="1">
        <v>50</v>
      </c>
      <c r="F495" s="1">
        <v>0.44</v>
      </c>
      <c r="K495" s="1">
        <v>0</v>
      </c>
      <c r="L495" s="1">
        <f t="shared" si="51"/>
        <v>3</v>
      </c>
      <c r="M495" s="1">
        <v>22.68</v>
      </c>
      <c r="N495" s="1">
        <v>50</v>
      </c>
      <c r="O495" s="1">
        <v>0.44</v>
      </c>
      <c r="P495" s="44">
        <f t="shared" si="52"/>
        <v>-2.3517053192021411</v>
      </c>
      <c r="Q495" s="44">
        <f t="shared" si="53"/>
        <v>9.5206665945316085E-2</v>
      </c>
      <c r="R495" s="45">
        <f t="shared" si="54"/>
        <v>8.6930320007812825E-2</v>
      </c>
      <c r="S495" s="43">
        <f t="shared" si="55"/>
        <v>0.91306967999218713</v>
      </c>
      <c r="T495" s="43">
        <f t="shared" si="56"/>
        <v>0.91306967999218713</v>
      </c>
      <c r="U495" s="44">
        <f t="shared" si="57"/>
        <v>-9.0943081483181379E-2</v>
      </c>
    </row>
    <row r="496" spans="1:21" x14ac:dyDescent="0.2">
      <c r="A496" s="6">
        <v>495</v>
      </c>
      <c r="B496" s="1">
        <v>0</v>
      </c>
      <c r="C496" s="1" t="s">
        <v>31</v>
      </c>
      <c r="D496" s="1">
        <v>11.02</v>
      </c>
      <c r="E496" s="1">
        <v>22</v>
      </c>
      <c r="F496" s="1">
        <v>0.48</v>
      </c>
      <c r="K496" s="1">
        <v>0</v>
      </c>
      <c r="L496" s="1">
        <f t="shared" si="51"/>
        <v>3</v>
      </c>
      <c r="M496" s="1">
        <v>11.02</v>
      </c>
      <c r="N496" s="1">
        <v>22</v>
      </c>
      <c r="O496" s="1">
        <v>0.48</v>
      </c>
      <c r="P496" s="44">
        <f t="shared" si="52"/>
        <v>-2.270544049034199</v>
      </c>
      <c r="Q496" s="44">
        <f t="shared" si="53"/>
        <v>0.10325598847818519</v>
      </c>
      <c r="R496" s="45">
        <f t="shared" si="54"/>
        <v>9.3592048950139811E-2</v>
      </c>
      <c r="S496" s="43">
        <f t="shared" si="55"/>
        <v>0.90640795104986016</v>
      </c>
      <c r="T496" s="43">
        <f t="shared" si="56"/>
        <v>0.90640795104986016</v>
      </c>
      <c r="U496" s="44">
        <f t="shared" si="57"/>
        <v>-9.826579718649299E-2</v>
      </c>
    </row>
    <row r="497" spans="1:21" x14ac:dyDescent="0.2">
      <c r="A497" s="6">
        <v>496</v>
      </c>
      <c r="B497" s="1">
        <v>0</v>
      </c>
      <c r="C497" s="1" t="s">
        <v>31</v>
      </c>
      <c r="D497" s="1">
        <v>23.5</v>
      </c>
      <c r="E497" s="1">
        <v>1</v>
      </c>
      <c r="F497" s="1">
        <v>11.75</v>
      </c>
      <c r="K497" s="1">
        <v>0</v>
      </c>
      <c r="L497" s="1">
        <f t="shared" si="51"/>
        <v>3</v>
      </c>
      <c r="M497" s="1">
        <v>23.5</v>
      </c>
      <c r="N497" s="1">
        <v>1</v>
      </c>
      <c r="O497" s="1">
        <v>11.75</v>
      </c>
      <c r="P497" s="44">
        <f t="shared" si="52"/>
        <v>-21.164333075312843</v>
      </c>
      <c r="Q497" s="44">
        <f t="shared" si="53"/>
        <v>6.4334944735274792E-10</v>
      </c>
      <c r="R497" s="45">
        <f t="shared" si="54"/>
        <v>6.4334944693884949E-10</v>
      </c>
      <c r="S497" s="43">
        <f t="shared" si="55"/>
        <v>0.99999999935665052</v>
      </c>
      <c r="T497" s="43">
        <f t="shared" si="56"/>
        <v>0.99999999935665052</v>
      </c>
      <c r="U497" s="44">
        <f t="shared" si="57"/>
        <v>-6.4334948500377839E-10</v>
      </c>
    </row>
    <row r="498" spans="1:21" x14ac:dyDescent="0.2">
      <c r="A498" s="6">
        <v>497</v>
      </c>
      <c r="B498" s="1">
        <v>1</v>
      </c>
      <c r="C498" s="1" t="s">
        <v>15</v>
      </c>
      <c r="D498" s="1">
        <v>5.47</v>
      </c>
      <c r="E498" s="1">
        <v>36</v>
      </c>
      <c r="F498" s="1">
        <v>0.15</v>
      </c>
      <c r="K498" s="1">
        <v>1</v>
      </c>
      <c r="L498" s="1">
        <f t="shared" si="51"/>
        <v>1</v>
      </c>
      <c r="M498" s="1">
        <v>5.47</v>
      </c>
      <c r="N498" s="1">
        <v>36</v>
      </c>
      <c r="O498" s="1">
        <v>0.15</v>
      </c>
      <c r="P498" s="44">
        <f t="shared" si="52"/>
        <v>3.2092701420667655</v>
      </c>
      <c r="Q498" s="44">
        <f t="shared" si="53"/>
        <v>24.761007610140997</v>
      </c>
      <c r="R498" s="45">
        <f t="shared" si="54"/>
        <v>0.96118164261531669</v>
      </c>
      <c r="S498" s="43">
        <f t="shared" si="55"/>
        <v>3.8818357384683311E-2</v>
      </c>
      <c r="T498" s="43">
        <f t="shared" si="56"/>
        <v>0.96118164261531669</v>
      </c>
      <c r="U498" s="44">
        <f t="shared" si="57"/>
        <v>-3.9591873704908416E-2</v>
      </c>
    </row>
    <row r="499" spans="1:21" x14ac:dyDescent="0.2">
      <c r="A499" s="6">
        <v>498</v>
      </c>
      <c r="B499" s="1">
        <v>0</v>
      </c>
      <c r="C499" s="1" t="s">
        <v>21</v>
      </c>
      <c r="D499" s="1">
        <v>21.36</v>
      </c>
      <c r="E499" s="1">
        <v>39</v>
      </c>
      <c r="F499" s="1">
        <v>0.53</v>
      </c>
      <c r="K499" s="1">
        <v>0</v>
      </c>
      <c r="L499" s="1">
        <f t="shared" si="51"/>
        <v>2</v>
      </c>
      <c r="M499" s="1">
        <v>21.36</v>
      </c>
      <c r="N499" s="1">
        <v>39</v>
      </c>
      <c r="O499" s="1">
        <v>0.53</v>
      </c>
      <c r="P499" s="44">
        <f t="shared" si="52"/>
        <v>-2.2129254023542231</v>
      </c>
      <c r="Q499" s="44">
        <f t="shared" si="53"/>
        <v>0.10938019893060275</v>
      </c>
      <c r="R499" s="45">
        <f t="shared" si="54"/>
        <v>9.8595773600466993E-2</v>
      </c>
      <c r="S499" s="43">
        <f t="shared" si="55"/>
        <v>0.90140422639953299</v>
      </c>
      <c r="T499" s="43">
        <f t="shared" si="56"/>
        <v>0.90140422639953299</v>
      </c>
      <c r="U499" s="44">
        <f t="shared" si="57"/>
        <v>-0.10380148003064257</v>
      </c>
    </row>
    <row r="500" spans="1:21" x14ac:dyDescent="0.2">
      <c r="A500" s="6">
        <v>499</v>
      </c>
      <c r="B500" s="1">
        <v>0</v>
      </c>
      <c r="C500" s="1" t="s">
        <v>21</v>
      </c>
      <c r="D500" s="1">
        <v>16.62</v>
      </c>
      <c r="E500" s="1">
        <v>44</v>
      </c>
      <c r="F500" s="1">
        <v>0.37</v>
      </c>
      <c r="K500" s="1">
        <v>0</v>
      </c>
      <c r="L500" s="1">
        <f t="shared" si="51"/>
        <v>2</v>
      </c>
      <c r="M500" s="1">
        <v>16.62</v>
      </c>
      <c r="N500" s="1">
        <v>44</v>
      </c>
      <c r="O500" s="1">
        <v>0.37</v>
      </c>
      <c r="P500" s="44">
        <f t="shared" si="52"/>
        <v>-0.23102747519086947</v>
      </c>
      <c r="Q500" s="44">
        <f t="shared" si="53"/>
        <v>0.79371765819150153</v>
      </c>
      <c r="R500" s="45">
        <f t="shared" si="54"/>
        <v>0.44249865889805629</v>
      </c>
      <c r="S500" s="43">
        <f t="shared" si="55"/>
        <v>0.55750134110194371</v>
      </c>
      <c r="T500" s="43">
        <f t="shared" si="56"/>
        <v>0.55750134110194371</v>
      </c>
      <c r="U500" s="44">
        <f t="shared" si="57"/>
        <v>-0.58429037008673201</v>
      </c>
    </row>
    <row r="501" spans="1:21" x14ac:dyDescent="0.2">
      <c r="A501" s="6">
        <v>500</v>
      </c>
      <c r="B501" s="1">
        <v>0</v>
      </c>
      <c r="C501" s="1" t="s">
        <v>21</v>
      </c>
      <c r="D501" s="1">
        <v>8.26</v>
      </c>
      <c r="E501" s="1">
        <v>32</v>
      </c>
      <c r="F501" s="1">
        <v>0.25</v>
      </c>
      <c r="K501" s="1">
        <v>0</v>
      </c>
      <c r="L501" s="1">
        <f t="shared" si="51"/>
        <v>2</v>
      </c>
      <c r="M501" s="1">
        <v>8.26</v>
      </c>
      <c r="N501" s="1">
        <v>32</v>
      </c>
      <c r="O501" s="1">
        <v>0.25</v>
      </c>
      <c r="P501" s="44">
        <f t="shared" si="52"/>
        <v>0.86099797564787828</v>
      </c>
      <c r="Q501" s="44">
        <f t="shared" si="53"/>
        <v>2.3655202477230266</v>
      </c>
      <c r="R501" s="45">
        <f t="shared" si="54"/>
        <v>0.70286911787960293</v>
      </c>
      <c r="S501" s="43">
        <f t="shared" si="55"/>
        <v>0.29713088212039707</v>
      </c>
      <c r="T501" s="43">
        <f t="shared" si="56"/>
        <v>0.29713088212039707</v>
      </c>
      <c r="U501" s="44">
        <f t="shared" si="57"/>
        <v>-1.2135825567105321</v>
      </c>
    </row>
    <row r="502" spans="1:21" x14ac:dyDescent="0.2">
      <c r="F502" s="6"/>
      <c r="G502" s="6"/>
      <c r="O502" s="6"/>
    </row>
    <row r="503" spans="1:21" x14ac:dyDescent="0.2">
      <c r="F503" s="6"/>
      <c r="G503" s="6"/>
      <c r="O503" s="6"/>
    </row>
    <row r="504" spans="1:21" x14ac:dyDescent="0.2">
      <c r="F504" s="6"/>
      <c r="G504" s="6"/>
      <c r="O504" s="6"/>
    </row>
    <row r="505" spans="1:21" x14ac:dyDescent="0.2">
      <c r="F505" s="6"/>
      <c r="G505" s="6"/>
      <c r="O505" s="6"/>
    </row>
    <row r="506" spans="1:21" x14ac:dyDescent="0.2">
      <c r="F506" s="6"/>
      <c r="G506" s="6"/>
      <c r="O506" s="6"/>
    </row>
    <row r="507" spans="1:21" x14ac:dyDescent="0.2">
      <c r="F507" s="6"/>
      <c r="G507" s="6"/>
      <c r="O507" s="6"/>
    </row>
    <row r="508" spans="1:21" x14ac:dyDescent="0.2">
      <c r="F508" s="6"/>
      <c r="G508" s="6"/>
      <c r="O508" s="6"/>
    </row>
    <row r="509" spans="1:21" x14ac:dyDescent="0.2">
      <c r="F509" s="6"/>
      <c r="G509" s="6"/>
      <c r="O509" s="6"/>
    </row>
    <row r="510" spans="1:21" x14ac:dyDescent="0.2">
      <c r="F510" s="6"/>
      <c r="G510" s="6"/>
      <c r="O510" s="6"/>
    </row>
    <row r="511" spans="1:21" x14ac:dyDescent="0.2">
      <c r="F511" s="6"/>
      <c r="G511" s="6"/>
      <c r="O511" s="6"/>
    </row>
    <row r="512" spans="1:21" x14ac:dyDescent="0.2">
      <c r="F512" s="6"/>
      <c r="G512" s="6"/>
      <c r="O512" s="6"/>
    </row>
    <row r="513" spans="6:15" x14ac:dyDescent="0.2">
      <c r="F513" s="6"/>
      <c r="G513" s="6"/>
      <c r="O513" s="6"/>
    </row>
    <row r="514" spans="6:15" x14ac:dyDescent="0.2">
      <c r="F514" s="6"/>
      <c r="G514" s="6"/>
      <c r="O514" s="6"/>
    </row>
    <row r="515" spans="6:15" x14ac:dyDescent="0.2">
      <c r="F515" s="6"/>
      <c r="G515" s="6"/>
      <c r="O515" s="6"/>
    </row>
    <row r="516" spans="6:15" x14ac:dyDescent="0.2">
      <c r="F516" s="6"/>
      <c r="G516" s="6"/>
      <c r="O516" s="6"/>
    </row>
    <row r="517" spans="6:15" x14ac:dyDescent="0.2">
      <c r="F517" s="6"/>
      <c r="G517" s="6"/>
      <c r="O517" s="6"/>
    </row>
    <row r="518" spans="6:15" x14ac:dyDescent="0.2">
      <c r="F518" s="6"/>
      <c r="G518" s="6"/>
      <c r="O518" s="6"/>
    </row>
    <row r="519" spans="6:15" x14ac:dyDescent="0.2">
      <c r="F519" s="6"/>
      <c r="G519" s="6"/>
      <c r="O519" s="6"/>
    </row>
    <row r="520" spans="6:15" x14ac:dyDescent="0.2">
      <c r="F520" s="6"/>
      <c r="G520" s="6"/>
      <c r="O520" s="6"/>
    </row>
    <row r="521" spans="6:15" x14ac:dyDescent="0.2">
      <c r="F521" s="6"/>
      <c r="G521" s="6"/>
      <c r="O521" s="6"/>
    </row>
    <row r="522" spans="6:15" x14ac:dyDescent="0.2">
      <c r="F522" s="6"/>
      <c r="G522" s="6"/>
      <c r="O522" s="6"/>
    </row>
    <row r="523" spans="6:15" x14ac:dyDescent="0.2">
      <c r="F523" s="6"/>
      <c r="G523" s="6"/>
      <c r="O523" s="6"/>
    </row>
    <row r="524" spans="6:15" x14ac:dyDescent="0.2">
      <c r="F524" s="6"/>
      <c r="G524" s="6"/>
      <c r="O524" s="6"/>
    </row>
    <row r="525" spans="6:15" x14ac:dyDescent="0.2">
      <c r="F525" s="6"/>
      <c r="G525" s="6"/>
      <c r="O525" s="6"/>
    </row>
    <row r="526" spans="6:15" x14ac:dyDescent="0.2">
      <c r="F526" s="6"/>
      <c r="G526" s="6"/>
      <c r="O526" s="6"/>
    </row>
    <row r="527" spans="6:15" x14ac:dyDescent="0.2">
      <c r="F527" s="6"/>
      <c r="G527" s="6"/>
      <c r="O527" s="6"/>
    </row>
    <row r="528" spans="6:15" x14ac:dyDescent="0.2">
      <c r="F528" s="6"/>
      <c r="G528" s="6"/>
      <c r="O528" s="6"/>
    </row>
    <row r="529" spans="6:15" x14ac:dyDescent="0.2">
      <c r="F529" s="6"/>
      <c r="G529" s="6"/>
      <c r="O529" s="6"/>
    </row>
    <row r="530" spans="6:15" x14ac:dyDescent="0.2">
      <c r="F530" s="6"/>
      <c r="G530" s="6"/>
      <c r="O530" s="6"/>
    </row>
    <row r="531" spans="6:15" x14ac:dyDescent="0.2">
      <c r="F531" s="6"/>
      <c r="G531" s="6"/>
      <c r="O531" s="6"/>
    </row>
    <row r="532" spans="6:15" x14ac:dyDescent="0.2">
      <c r="F532" s="6"/>
      <c r="G532" s="6"/>
      <c r="O532" s="6"/>
    </row>
    <row r="533" spans="6:15" x14ac:dyDescent="0.2">
      <c r="F533" s="6"/>
      <c r="G533" s="6"/>
      <c r="O533" s="6"/>
    </row>
    <row r="534" spans="6:15" x14ac:dyDescent="0.2">
      <c r="F534" s="6"/>
      <c r="G534" s="6"/>
      <c r="O534" s="6"/>
    </row>
    <row r="535" spans="6:15" x14ac:dyDescent="0.2">
      <c r="F535" s="6"/>
      <c r="G535" s="6"/>
      <c r="O535" s="6"/>
    </row>
    <row r="536" spans="6:15" x14ac:dyDescent="0.2">
      <c r="F536" s="6"/>
      <c r="G536" s="6"/>
      <c r="O536" s="6"/>
    </row>
    <row r="537" spans="6:15" x14ac:dyDescent="0.2">
      <c r="F537" s="6"/>
      <c r="G537" s="6"/>
      <c r="O537" s="6"/>
    </row>
    <row r="538" spans="6:15" x14ac:dyDescent="0.2">
      <c r="F538" s="6"/>
      <c r="G538" s="6"/>
      <c r="O538" s="6"/>
    </row>
    <row r="539" spans="6:15" x14ac:dyDescent="0.2">
      <c r="F539" s="6"/>
      <c r="G539" s="6"/>
      <c r="O539" s="6"/>
    </row>
    <row r="540" spans="6:15" x14ac:dyDescent="0.2">
      <c r="F540" s="6"/>
      <c r="G540" s="6"/>
      <c r="O540" s="6"/>
    </row>
    <row r="541" spans="6:15" x14ac:dyDescent="0.2">
      <c r="F541" s="6"/>
      <c r="G541" s="6"/>
      <c r="O541" s="6"/>
    </row>
    <row r="542" spans="6:15" x14ac:dyDescent="0.2">
      <c r="F542" s="6"/>
      <c r="G542" s="6"/>
      <c r="O542" s="6"/>
    </row>
    <row r="543" spans="6:15" x14ac:dyDescent="0.2">
      <c r="F543" s="6"/>
      <c r="G543" s="6"/>
      <c r="O543" s="6"/>
    </row>
    <row r="544" spans="6:15" x14ac:dyDescent="0.2">
      <c r="F544" s="6"/>
      <c r="G544" s="6"/>
      <c r="O544" s="6"/>
    </row>
    <row r="545" spans="6:15" x14ac:dyDescent="0.2">
      <c r="F545" s="6"/>
      <c r="G545" s="6"/>
      <c r="O545" s="6"/>
    </row>
    <row r="546" spans="6:15" x14ac:dyDescent="0.2">
      <c r="F546" s="6"/>
      <c r="G546" s="6"/>
      <c r="O546" s="6"/>
    </row>
    <row r="547" spans="6:15" x14ac:dyDescent="0.2">
      <c r="F547" s="6"/>
      <c r="G547" s="6"/>
      <c r="O547" s="6"/>
    </row>
    <row r="548" spans="6:15" x14ac:dyDescent="0.2">
      <c r="F548" s="6"/>
      <c r="G548" s="6"/>
      <c r="O548" s="6"/>
    </row>
    <row r="549" spans="6:15" x14ac:dyDescent="0.2">
      <c r="F549" s="6"/>
      <c r="G549" s="6"/>
      <c r="O549" s="6"/>
    </row>
    <row r="550" spans="6:15" x14ac:dyDescent="0.2">
      <c r="F550" s="6"/>
      <c r="G550" s="6"/>
      <c r="O550" s="6"/>
    </row>
    <row r="551" spans="6:15" x14ac:dyDescent="0.2">
      <c r="F551" s="6"/>
      <c r="G551" s="6"/>
      <c r="O551" s="6"/>
    </row>
    <row r="552" spans="6:15" x14ac:dyDescent="0.2">
      <c r="F552" s="6"/>
      <c r="G552" s="6"/>
      <c r="O552" s="6"/>
    </row>
    <row r="553" spans="6:15" x14ac:dyDescent="0.2">
      <c r="F553" s="6"/>
      <c r="G553" s="6"/>
      <c r="O553" s="6"/>
    </row>
    <row r="554" spans="6:15" x14ac:dyDescent="0.2">
      <c r="F554" s="6"/>
      <c r="G554" s="6"/>
      <c r="O554" s="6"/>
    </row>
    <row r="555" spans="6:15" x14ac:dyDescent="0.2">
      <c r="F555" s="6"/>
      <c r="G555" s="6"/>
      <c r="O555" s="6"/>
    </row>
    <row r="556" spans="6:15" x14ac:dyDescent="0.2">
      <c r="F556" s="6"/>
      <c r="G556" s="6"/>
      <c r="O556" s="6"/>
    </row>
    <row r="557" spans="6:15" x14ac:dyDescent="0.2">
      <c r="F557" s="6"/>
      <c r="G557" s="6"/>
      <c r="O557" s="6"/>
    </row>
    <row r="558" spans="6:15" x14ac:dyDescent="0.2">
      <c r="F558" s="6"/>
      <c r="G558" s="6"/>
      <c r="O558" s="6"/>
    </row>
    <row r="559" spans="6:15" x14ac:dyDescent="0.2">
      <c r="F559" s="6"/>
      <c r="G559" s="6"/>
      <c r="O559" s="6"/>
    </row>
    <row r="560" spans="6:15" x14ac:dyDescent="0.2">
      <c r="F560" s="6"/>
      <c r="G560" s="6"/>
      <c r="O560" s="6"/>
    </row>
    <row r="561" spans="6:15" x14ac:dyDescent="0.2">
      <c r="F561" s="6"/>
      <c r="G561" s="6"/>
      <c r="O561" s="6"/>
    </row>
    <row r="562" spans="6:15" x14ac:dyDescent="0.2">
      <c r="F562" s="6"/>
      <c r="G562" s="6"/>
      <c r="O562" s="6"/>
    </row>
    <row r="563" spans="6:15" x14ac:dyDescent="0.2">
      <c r="F563" s="6"/>
      <c r="G563" s="6"/>
      <c r="O563" s="6"/>
    </row>
    <row r="564" spans="6:15" x14ac:dyDescent="0.2">
      <c r="F564" s="6"/>
      <c r="G564" s="6"/>
      <c r="O564" s="6"/>
    </row>
    <row r="565" spans="6:15" x14ac:dyDescent="0.2">
      <c r="F565" s="6"/>
      <c r="G565" s="6"/>
      <c r="O565" s="6"/>
    </row>
    <row r="566" spans="6:15" x14ac:dyDescent="0.2">
      <c r="F566" s="6"/>
      <c r="G566" s="6"/>
      <c r="O566" s="6"/>
    </row>
    <row r="567" spans="6:15" x14ac:dyDescent="0.2">
      <c r="F567" s="6"/>
      <c r="G567" s="6"/>
      <c r="O567" s="6"/>
    </row>
    <row r="568" spans="6:15" x14ac:dyDescent="0.2">
      <c r="F568" s="6"/>
      <c r="G568" s="6"/>
      <c r="O568" s="6"/>
    </row>
    <row r="569" spans="6:15" x14ac:dyDescent="0.2">
      <c r="F569" s="6"/>
      <c r="G569" s="6"/>
      <c r="O569" s="6"/>
    </row>
    <row r="570" spans="6:15" x14ac:dyDescent="0.2">
      <c r="F570" s="6"/>
      <c r="G570" s="6"/>
      <c r="O570" s="6"/>
    </row>
    <row r="571" spans="6:15" x14ac:dyDescent="0.2">
      <c r="F571" s="6"/>
      <c r="G571" s="6"/>
      <c r="O571" s="6"/>
    </row>
    <row r="572" spans="6:15" x14ac:dyDescent="0.2">
      <c r="F572" s="6"/>
      <c r="G572" s="6"/>
      <c r="O572" s="6"/>
    </row>
    <row r="573" spans="6:15" x14ac:dyDescent="0.2">
      <c r="F573" s="6"/>
      <c r="G573" s="6"/>
      <c r="O573" s="6"/>
    </row>
    <row r="574" spans="6:15" x14ac:dyDescent="0.2">
      <c r="F574" s="6"/>
      <c r="G574" s="6"/>
      <c r="O574" s="6"/>
    </row>
    <row r="575" spans="6:15" x14ac:dyDescent="0.2">
      <c r="F575" s="6"/>
      <c r="G575" s="6"/>
      <c r="O575" s="6"/>
    </row>
    <row r="576" spans="6:15" x14ac:dyDescent="0.2">
      <c r="F576" s="6"/>
      <c r="G576" s="6"/>
      <c r="O576" s="6"/>
    </row>
    <row r="577" spans="6:15" x14ac:dyDescent="0.2">
      <c r="F577" s="6"/>
      <c r="G577" s="6"/>
      <c r="O577" s="6"/>
    </row>
    <row r="578" spans="6:15" x14ac:dyDescent="0.2">
      <c r="F578" s="6"/>
      <c r="G578" s="6"/>
      <c r="O578" s="6"/>
    </row>
    <row r="579" spans="6:15" x14ac:dyDescent="0.2">
      <c r="F579" s="6"/>
      <c r="G579" s="6"/>
      <c r="O579" s="6"/>
    </row>
    <row r="580" spans="6:15" x14ac:dyDescent="0.2">
      <c r="F580" s="6"/>
      <c r="G580" s="6"/>
      <c r="O580" s="6"/>
    </row>
    <row r="581" spans="6:15" x14ac:dyDescent="0.2">
      <c r="F581" s="6"/>
      <c r="G581" s="6"/>
      <c r="O581" s="6"/>
    </row>
    <row r="582" spans="6:15" x14ac:dyDescent="0.2">
      <c r="F582" s="6"/>
      <c r="G582" s="6"/>
      <c r="O582" s="6"/>
    </row>
    <row r="583" spans="6:15" x14ac:dyDescent="0.2">
      <c r="F583" s="6"/>
      <c r="G583" s="6"/>
      <c r="O583" s="6"/>
    </row>
    <row r="584" spans="6:15" x14ac:dyDescent="0.2">
      <c r="F584" s="6"/>
      <c r="G584" s="6"/>
      <c r="O584" s="6"/>
    </row>
    <row r="585" spans="6:15" x14ac:dyDescent="0.2">
      <c r="F585" s="6"/>
      <c r="G585" s="6"/>
      <c r="O585" s="6"/>
    </row>
    <row r="586" spans="6:15" x14ac:dyDescent="0.2">
      <c r="F586" s="6"/>
      <c r="G586" s="6"/>
      <c r="O586" s="6"/>
    </row>
    <row r="587" spans="6:15" x14ac:dyDescent="0.2">
      <c r="F587" s="6"/>
      <c r="G587" s="6"/>
      <c r="O587" s="6"/>
    </row>
    <row r="588" spans="6:15" x14ac:dyDescent="0.2">
      <c r="F588" s="6"/>
      <c r="G588" s="6"/>
      <c r="O588" s="6"/>
    </row>
    <row r="589" spans="6:15" x14ac:dyDescent="0.2">
      <c r="F589" s="6"/>
      <c r="G589" s="6"/>
      <c r="O589" s="6"/>
    </row>
    <row r="590" spans="6:15" x14ac:dyDescent="0.2">
      <c r="F590" s="6"/>
      <c r="G590" s="6"/>
      <c r="O590" s="6"/>
    </row>
    <row r="591" spans="6:15" x14ac:dyDescent="0.2">
      <c r="F591" s="6"/>
      <c r="G591" s="6"/>
      <c r="O591" s="6"/>
    </row>
    <row r="592" spans="6:15" x14ac:dyDescent="0.2">
      <c r="F592" s="6"/>
      <c r="G592" s="6"/>
      <c r="O592" s="6"/>
    </row>
    <row r="593" spans="6:15" x14ac:dyDescent="0.2">
      <c r="F593" s="6"/>
      <c r="G593" s="6"/>
      <c r="O593" s="6"/>
    </row>
    <row r="594" spans="6:15" x14ac:dyDescent="0.2">
      <c r="F594" s="6"/>
      <c r="G594" s="6"/>
      <c r="O594" s="6"/>
    </row>
    <row r="595" spans="6:15" x14ac:dyDescent="0.2">
      <c r="F595" s="6"/>
      <c r="G595" s="6"/>
      <c r="O595" s="6"/>
    </row>
    <row r="596" spans="6:15" x14ac:dyDescent="0.2">
      <c r="F596" s="6"/>
      <c r="G596" s="6"/>
      <c r="O596" s="6"/>
    </row>
    <row r="597" spans="6:15" x14ac:dyDescent="0.2">
      <c r="F597" s="6"/>
      <c r="G597" s="6"/>
      <c r="O597" s="6"/>
    </row>
    <row r="598" spans="6:15" x14ac:dyDescent="0.2">
      <c r="F598" s="6"/>
      <c r="G598" s="6"/>
      <c r="O598" s="6"/>
    </row>
    <row r="599" spans="6:15" x14ac:dyDescent="0.2">
      <c r="F599" s="6"/>
      <c r="G599" s="6"/>
      <c r="O599" s="6"/>
    </row>
    <row r="600" spans="6:15" x14ac:dyDescent="0.2">
      <c r="F600" s="6"/>
      <c r="G600" s="6"/>
      <c r="O600" s="6"/>
    </row>
    <row r="601" spans="6:15" x14ac:dyDescent="0.2">
      <c r="F601" s="6"/>
      <c r="G601" s="6"/>
      <c r="O601" s="6"/>
    </row>
    <row r="602" spans="6:15" x14ac:dyDescent="0.2">
      <c r="F602" s="6"/>
      <c r="G602" s="6"/>
      <c r="O602" s="6"/>
    </row>
    <row r="603" spans="6:15" x14ac:dyDescent="0.2">
      <c r="F603" s="6"/>
      <c r="G603" s="6"/>
      <c r="O603" s="6"/>
    </row>
    <row r="604" spans="6:15" x14ac:dyDescent="0.2">
      <c r="F604" s="6"/>
      <c r="G604" s="6"/>
      <c r="O604" s="6"/>
    </row>
    <row r="605" spans="6:15" x14ac:dyDescent="0.2">
      <c r="F605" s="6"/>
      <c r="G605" s="6"/>
      <c r="O605" s="6"/>
    </row>
    <row r="606" spans="6:15" x14ac:dyDescent="0.2">
      <c r="F606" s="6"/>
      <c r="G606" s="6"/>
      <c r="O606" s="6"/>
    </row>
    <row r="607" spans="6:15" x14ac:dyDescent="0.2">
      <c r="F607" s="6"/>
      <c r="G607" s="6"/>
      <c r="O607" s="6"/>
    </row>
    <row r="608" spans="6:15" x14ac:dyDescent="0.2">
      <c r="F608" s="6"/>
      <c r="G608" s="6"/>
      <c r="O608" s="6"/>
    </row>
    <row r="609" spans="6:15" x14ac:dyDescent="0.2">
      <c r="F609" s="6"/>
      <c r="G609" s="6"/>
      <c r="O609" s="6"/>
    </row>
    <row r="610" spans="6:15" x14ac:dyDescent="0.2">
      <c r="F610" s="6"/>
      <c r="G610" s="6"/>
      <c r="O610" s="6"/>
    </row>
    <row r="611" spans="6:15" x14ac:dyDescent="0.2">
      <c r="F611" s="6"/>
      <c r="G611" s="6"/>
      <c r="O611" s="6"/>
    </row>
    <row r="612" spans="6:15" x14ac:dyDescent="0.2">
      <c r="F612" s="6"/>
      <c r="G612" s="6"/>
      <c r="O612" s="6"/>
    </row>
    <row r="613" spans="6:15" x14ac:dyDescent="0.2">
      <c r="F613" s="6"/>
      <c r="G613" s="6"/>
      <c r="O613" s="6"/>
    </row>
    <row r="614" spans="6:15" x14ac:dyDescent="0.2">
      <c r="F614" s="6"/>
      <c r="G614" s="6"/>
      <c r="O614" s="6"/>
    </row>
    <row r="615" spans="6:15" x14ac:dyDescent="0.2">
      <c r="F615" s="6"/>
      <c r="G615" s="6"/>
      <c r="O615" s="6"/>
    </row>
    <row r="616" spans="6:15" x14ac:dyDescent="0.2">
      <c r="F616" s="6"/>
      <c r="G616" s="6"/>
      <c r="O616" s="6"/>
    </row>
    <row r="617" spans="6:15" x14ac:dyDescent="0.2">
      <c r="F617" s="6"/>
      <c r="G617" s="6"/>
      <c r="O617" s="6"/>
    </row>
    <row r="618" spans="6:15" x14ac:dyDescent="0.2">
      <c r="F618" s="6"/>
      <c r="G618" s="6"/>
      <c r="O618" s="6"/>
    </row>
    <row r="619" spans="6:15" x14ac:dyDescent="0.2">
      <c r="F619" s="6"/>
      <c r="G619" s="6"/>
      <c r="O619" s="6"/>
    </row>
    <row r="620" spans="6:15" x14ac:dyDescent="0.2">
      <c r="F620" s="6"/>
      <c r="G620" s="6"/>
      <c r="O620" s="6"/>
    </row>
    <row r="621" spans="6:15" x14ac:dyDescent="0.2">
      <c r="F621" s="6"/>
      <c r="G621" s="6"/>
      <c r="O621" s="6"/>
    </row>
    <row r="622" spans="6:15" x14ac:dyDescent="0.2">
      <c r="F622" s="6"/>
      <c r="G622" s="6"/>
      <c r="O622" s="6"/>
    </row>
    <row r="623" spans="6:15" x14ac:dyDescent="0.2">
      <c r="F623" s="6"/>
      <c r="G623" s="6"/>
      <c r="O623" s="6"/>
    </row>
    <row r="624" spans="6:15" x14ac:dyDescent="0.2">
      <c r="F624" s="6"/>
      <c r="G624" s="6"/>
      <c r="O624" s="6"/>
    </row>
    <row r="625" spans="6:15" x14ac:dyDescent="0.2">
      <c r="F625" s="6"/>
      <c r="G625" s="6"/>
      <c r="O625" s="6"/>
    </row>
    <row r="626" spans="6:15" x14ac:dyDescent="0.2">
      <c r="F626" s="6"/>
      <c r="G626" s="6"/>
      <c r="O626" s="6"/>
    </row>
    <row r="627" spans="6:15" x14ac:dyDescent="0.2">
      <c r="F627" s="6"/>
      <c r="G627" s="6"/>
      <c r="O627" s="6"/>
    </row>
    <row r="628" spans="6:15" x14ac:dyDescent="0.2">
      <c r="F628" s="6"/>
      <c r="G628" s="6"/>
      <c r="O628" s="6"/>
    </row>
    <row r="629" spans="6:15" x14ac:dyDescent="0.2">
      <c r="F629" s="6"/>
      <c r="G629" s="6"/>
      <c r="O629" s="6"/>
    </row>
    <row r="630" spans="6:15" x14ac:dyDescent="0.2">
      <c r="F630" s="6"/>
      <c r="G630" s="6"/>
      <c r="O630" s="6"/>
    </row>
    <row r="631" spans="6:15" x14ac:dyDescent="0.2">
      <c r="F631" s="6"/>
      <c r="G631" s="6"/>
      <c r="O631" s="6"/>
    </row>
    <row r="632" spans="6:15" x14ac:dyDescent="0.2">
      <c r="F632" s="6"/>
      <c r="G632" s="6"/>
      <c r="O632" s="6"/>
    </row>
    <row r="633" spans="6:15" x14ac:dyDescent="0.2">
      <c r="F633" s="6"/>
      <c r="G633" s="6"/>
      <c r="O633" s="6"/>
    </row>
    <row r="634" spans="6:15" x14ac:dyDescent="0.2">
      <c r="F634" s="6"/>
      <c r="G634" s="6"/>
      <c r="O634" s="6"/>
    </row>
    <row r="635" spans="6:15" x14ac:dyDescent="0.2">
      <c r="F635" s="6"/>
      <c r="G635" s="6"/>
      <c r="O635" s="6"/>
    </row>
    <row r="636" spans="6:15" x14ac:dyDescent="0.2">
      <c r="F636" s="6"/>
      <c r="G636" s="6"/>
      <c r="O636" s="6"/>
    </row>
    <row r="637" spans="6:15" x14ac:dyDescent="0.2">
      <c r="F637" s="6"/>
      <c r="G637" s="6"/>
      <c r="O637" s="6"/>
    </row>
    <row r="638" spans="6:15" x14ac:dyDescent="0.2">
      <c r="F638" s="6"/>
      <c r="G638" s="6"/>
      <c r="O638" s="6"/>
    </row>
    <row r="639" spans="6:15" x14ac:dyDescent="0.2">
      <c r="F639" s="6"/>
      <c r="G639" s="6"/>
      <c r="O639" s="6"/>
    </row>
    <row r="640" spans="6:15" x14ac:dyDescent="0.2">
      <c r="F640" s="6"/>
      <c r="G640" s="6"/>
      <c r="O640" s="6"/>
    </row>
    <row r="641" spans="6:15" x14ac:dyDescent="0.2">
      <c r="F641" s="6"/>
      <c r="G641" s="6"/>
      <c r="O641" s="6"/>
    </row>
    <row r="642" spans="6:15" x14ac:dyDescent="0.2">
      <c r="F642" s="6"/>
      <c r="G642" s="6"/>
      <c r="O642" s="6"/>
    </row>
    <row r="643" spans="6:15" x14ac:dyDescent="0.2">
      <c r="F643" s="6"/>
      <c r="G643" s="6"/>
      <c r="O643" s="6"/>
    </row>
    <row r="644" spans="6:15" x14ac:dyDescent="0.2">
      <c r="F644" s="6"/>
      <c r="G644" s="6"/>
      <c r="O644" s="6"/>
    </row>
    <row r="645" spans="6:15" x14ac:dyDescent="0.2">
      <c r="F645" s="6"/>
      <c r="G645" s="6"/>
      <c r="O645" s="6"/>
    </row>
    <row r="646" spans="6:15" x14ac:dyDescent="0.2">
      <c r="F646" s="6"/>
      <c r="G646" s="6"/>
      <c r="O646" s="6"/>
    </row>
    <row r="647" spans="6:15" x14ac:dyDescent="0.2">
      <c r="F647" s="6"/>
      <c r="G647" s="6"/>
      <c r="O647" s="6"/>
    </row>
    <row r="648" spans="6:15" x14ac:dyDescent="0.2">
      <c r="F648" s="6"/>
      <c r="G648" s="6"/>
      <c r="O648" s="6"/>
    </row>
    <row r="649" spans="6:15" x14ac:dyDescent="0.2">
      <c r="F649" s="6"/>
      <c r="G649" s="6"/>
      <c r="O649" s="6"/>
    </row>
    <row r="650" spans="6:15" x14ac:dyDescent="0.2">
      <c r="F650" s="6"/>
      <c r="G650" s="6"/>
      <c r="O650" s="6"/>
    </row>
    <row r="651" spans="6:15" x14ac:dyDescent="0.2">
      <c r="F651" s="6"/>
      <c r="G651" s="6"/>
      <c r="O651" s="6"/>
    </row>
    <row r="652" spans="6:15" x14ac:dyDescent="0.2">
      <c r="F652" s="6"/>
      <c r="G652" s="6"/>
      <c r="O652" s="6"/>
    </row>
    <row r="653" spans="6:15" x14ac:dyDescent="0.2">
      <c r="F653" s="6"/>
      <c r="G653" s="6"/>
      <c r="O653" s="6"/>
    </row>
    <row r="654" spans="6:15" x14ac:dyDescent="0.2">
      <c r="F654" s="6"/>
      <c r="G654" s="6"/>
      <c r="O654" s="6"/>
    </row>
    <row r="655" spans="6:15" x14ac:dyDescent="0.2">
      <c r="F655" s="6"/>
      <c r="G655" s="6"/>
      <c r="O655" s="6"/>
    </row>
    <row r="656" spans="6:15" x14ac:dyDescent="0.2">
      <c r="F656" s="6"/>
      <c r="G656" s="6"/>
      <c r="O656" s="6"/>
    </row>
    <row r="657" spans="6:15" x14ac:dyDescent="0.2">
      <c r="F657" s="6"/>
      <c r="G657" s="6"/>
      <c r="O657" s="6"/>
    </row>
    <row r="658" spans="6:15" x14ac:dyDescent="0.2">
      <c r="F658" s="6"/>
      <c r="G658" s="6"/>
      <c r="O658" s="6"/>
    </row>
    <row r="659" spans="6:15" x14ac:dyDescent="0.2">
      <c r="F659" s="6"/>
      <c r="G659" s="6"/>
      <c r="O659" s="6"/>
    </row>
    <row r="660" spans="6:15" x14ac:dyDescent="0.2">
      <c r="F660" s="6"/>
      <c r="G660" s="6"/>
      <c r="O660" s="6"/>
    </row>
    <row r="661" spans="6:15" x14ac:dyDescent="0.2">
      <c r="F661" s="6"/>
      <c r="G661" s="6"/>
      <c r="O661" s="6"/>
    </row>
    <row r="662" spans="6:15" x14ac:dyDescent="0.2">
      <c r="F662" s="6"/>
      <c r="G662" s="6"/>
      <c r="O662" s="6"/>
    </row>
    <row r="663" spans="6:15" x14ac:dyDescent="0.2">
      <c r="F663" s="6"/>
      <c r="G663" s="6"/>
      <c r="O663" s="6"/>
    </row>
    <row r="664" spans="6:15" x14ac:dyDescent="0.2">
      <c r="F664" s="6"/>
      <c r="G664" s="6"/>
      <c r="O664" s="6"/>
    </row>
    <row r="665" spans="6:15" x14ac:dyDescent="0.2">
      <c r="F665" s="6"/>
      <c r="G665" s="6"/>
      <c r="O665" s="6"/>
    </row>
    <row r="666" spans="6:15" x14ac:dyDescent="0.2">
      <c r="F666" s="6"/>
      <c r="G666" s="6"/>
      <c r="O666" s="6"/>
    </row>
    <row r="667" spans="6:15" x14ac:dyDescent="0.2">
      <c r="F667" s="6"/>
      <c r="G667" s="6"/>
      <c r="O667" s="6"/>
    </row>
    <row r="668" spans="6:15" x14ac:dyDescent="0.2">
      <c r="F668" s="6"/>
      <c r="G668" s="6"/>
      <c r="O668" s="6"/>
    </row>
    <row r="669" spans="6:15" x14ac:dyDescent="0.2">
      <c r="F669" s="6"/>
      <c r="G669" s="6"/>
      <c r="O669" s="6"/>
    </row>
    <row r="670" spans="6:15" x14ac:dyDescent="0.2">
      <c r="F670" s="6"/>
      <c r="G670" s="6"/>
      <c r="O670" s="6"/>
    </row>
    <row r="671" spans="6:15" x14ac:dyDescent="0.2">
      <c r="F671" s="6"/>
      <c r="G671" s="6"/>
      <c r="O671" s="6"/>
    </row>
    <row r="672" spans="6:15" x14ac:dyDescent="0.2">
      <c r="F672" s="6"/>
      <c r="G672" s="6"/>
      <c r="O672" s="6"/>
    </row>
    <row r="673" spans="6:15" x14ac:dyDescent="0.2">
      <c r="F673" s="6"/>
      <c r="G673" s="6"/>
      <c r="O673" s="6"/>
    </row>
    <row r="674" spans="6:15" x14ac:dyDescent="0.2">
      <c r="F674" s="6"/>
      <c r="G674" s="6"/>
      <c r="O674" s="6"/>
    </row>
    <row r="675" spans="6:15" x14ac:dyDescent="0.2">
      <c r="F675" s="6"/>
      <c r="G675" s="6"/>
      <c r="O675" s="6"/>
    </row>
    <row r="676" spans="6:15" x14ac:dyDescent="0.2">
      <c r="F676" s="6"/>
      <c r="G676" s="6"/>
      <c r="O676" s="6"/>
    </row>
    <row r="677" spans="6:15" x14ac:dyDescent="0.2">
      <c r="F677" s="6"/>
      <c r="G677" s="6"/>
      <c r="O677" s="6"/>
    </row>
    <row r="678" spans="6:15" x14ac:dyDescent="0.2">
      <c r="F678" s="6"/>
      <c r="G678" s="6"/>
      <c r="O678" s="6"/>
    </row>
    <row r="679" spans="6:15" x14ac:dyDescent="0.2">
      <c r="F679" s="6"/>
      <c r="G679" s="6"/>
      <c r="O679" s="6"/>
    </row>
    <row r="680" spans="6:15" x14ac:dyDescent="0.2">
      <c r="F680" s="6"/>
      <c r="G680" s="6"/>
      <c r="O680" s="6"/>
    </row>
    <row r="681" spans="6:15" x14ac:dyDescent="0.2">
      <c r="F681" s="6"/>
      <c r="G681" s="6"/>
      <c r="O681" s="6"/>
    </row>
    <row r="682" spans="6:15" x14ac:dyDescent="0.2">
      <c r="F682" s="6"/>
      <c r="G682" s="6"/>
      <c r="O682" s="6"/>
    </row>
    <row r="683" spans="6:15" x14ac:dyDescent="0.2">
      <c r="F683" s="6"/>
      <c r="G683" s="6"/>
      <c r="O683" s="6"/>
    </row>
    <row r="684" spans="6:15" x14ac:dyDescent="0.2">
      <c r="F684" s="6"/>
      <c r="G684" s="6"/>
      <c r="O684" s="6"/>
    </row>
    <row r="685" spans="6:15" x14ac:dyDescent="0.2">
      <c r="F685" s="6"/>
      <c r="G685" s="6"/>
      <c r="O685" s="6"/>
    </row>
    <row r="686" spans="6:15" x14ac:dyDescent="0.2">
      <c r="F686" s="6"/>
      <c r="G686" s="6"/>
      <c r="O686" s="6"/>
    </row>
    <row r="687" spans="6:15" x14ac:dyDescent="0.2">
      <c r="F687" s="6"/>
      <c r="G687" s="6"/>
      <c r="O687" s="6"/>
    </row>
    <row r="688" spans="6:15" x14ac:dyDescent="0.2">
      <c r="F688" s="6"/>
      <c r="G688" s="6"/>
      <c r="O688" s="6"/>
    </row>
    <row r="689" spans="6:15" x14ac:dyDescent="0.2">
      <c r="F689" s="6"/>
      <c r="G689" s="6"/>
      <c r="O689" s="6"/>
    </row>
    <row r="690" spans="6:15" x14ac:dyDescent="0.2">
      <c r="F690" s="6"/>
      <c r="G690" s="6"/>
      <c r="O690" s="6"/>
    </row>
    <row r="691" spans="6:15" x14ac:dyDescent="0.2">
      <c r="F691" s="6"/>
      <c r="G691" s="6"/>
      <c r="O691" s="6"/>
    </row>
    <row r="692" spans="6:15" x14ac:dyDescent="0.2">
      <c r="F692" s="6"/>
      <c r="G692" s="6"/>
      <c r="O692" s="6"/>
    </row>
    <row r="693" spans="6:15" x14ac:dyDescent="0.2">
      <c r="F693" s="6"/>
      <c r="G693" s="6"/>
      <c r="O693" s="6"/>
    </row>
    <row r="694" spans="6:15" x14ac:dyDescent="0.2">
      <c r="F694" s="6"/>
      <c r="G694" s="6"/>
      <c r="O694" s="6"/>
    </row>
    <row r="695" spans="6:15" x14ac:dyDescent="0.2">
      <c r="F695" s="6"/>
      <c r="G695" s="6"/>
      <c r="O695" s="6"/>
    </row>
    <row r="696" spans="6:15" x14ac:dyDescent="0.2">
      <c r="F696" s="6"/>
      <c r="G696" s="6"/>
      <c r="O696" s="6"/>
    </row>
    <row r="697" spans="6:15" x14ac:dyDescent="0.2">
      <c r="F697" s="6"/>
      <c r="G697" s="6"/>
      <c r="O697" s="6"/>
    </row>
    <row r="698" spans="6:15" x14ac:dyDescent="0.2">
      <c r="F698" s="6"/>
      <c r="G698" s="6"/>
      <c r="O698" s="6"/>
    </row>
    <row r="699" spans="6:15" x14ac:dyDescent="0.2">
      <c r="F699" s="6"/>
      <c r="G699" s="6"/>
      <c r="O699" s="6"/>
    </row>
    <row r="700" spans="6:15" x14ac:dyDescent="0.2">
      <c r="F700" s="6"/>
      <c r="G700" s="6"/>
      <c r="O700" s="6"/>
    </row>
    <row r="701" spans="6:15" x14ac:dyDescent="0.2">
      <c r="F701" s="6"/>
      <c r="G701" s="6"/>
      <c r="O701" s="6"/>
    </row>
    <row r="702" spans="6:15" x14ac:dyDescent="0.2">
      <c r="F702" s="6"/>
      <c r="G702" s="6"/>
      <c r="O702" s="6"/>
    </row>
    <row r="703" spans="6:15" x14ac:dyDescent="0.2">
      <c r="F703" s="6"/>
      <c r="G703" s="6"/>
      <c r="O703" s="6"/>
    </row>
    <row r="704" spans="6:15" x14ac:dyDescent="0.2">
      <c r="F704" s="6"/>
      <c r="G704" s="6"/>
      <c r="O704" s="6"/>
    </row>
    <row r="705" spans="6:15" x14ac:dyDescent="0.2">
      <c r="F705" s="6"/>
      <c r="G705" s="6"/>
      <c r="O705" s="6"/>
    </row>
    <row r="706" spans="6:15" x14ac:dyDescent="0.2">
      <c r="F706" s="6"/>
      <c r="G706" s="6"/>
      <c r="O706" s="6"/>
    </row>
    <row r="707" spans="6:15" x14ac:dyDescent="0.2">
      <c r="F707" s="6"/>
      <c r="G707" s="6"/>
      <c r="O707" s="6"/>
    </row>
    <row r="708" spans="6:15" x14ac:dyDescent="0.2">
      <c r="F708" s="6"/>
      <c r="G708" s="6"/>
      <c r="O708" s="6"/>
    </row>
    <row r="709" spans="6:15" x14ac:dyDescent="0.2">
      <c r="F709" s="6"/>
      <c r="G709" s="6"/>
      <c r="O709" s="6"/>
    </row>
    <row r="710" spans="6:15" x14ac:dyDescent="0.2">
      <c r="F710" s="6"/>
      <c r="G710" s="6"/>
      <c r="O710" s="6"/>
    </row>
    <row r="711" spans="6:15" x14ac:dyDescent="0.2">
      <c r="F711" s="6"/>
      <c r="G711" s="6"/>
      <c r="O711" s="6"/>
    </row>
    <row r="712" spans="6:15" x14ac:dyDescent="0.2">
      <c r="F712" s="6"/>
      <c r="G712" s="6"/>
      <c r="O712" s="6"/>
    </row>
    <row r="713" spans="6:15" x14ac:dyDescent="0.2">
      <c r="F713" s="6"/>
      <c r="G713" s="6"/>
      <c r="O713" s="6"/>
    </row>
    <row r="714" spans="6:15" x14ac:dyDescent="0.2">
      <c r="F714" s="6"/>
      <c r="G714" s="6"/>
      <c r="O714" s="6"/>
    </row>
    <row r="715" spans="6:15" x14ac:dyDescent="0.2">
      <c r="F715" s="6"/>
      <c r="G715" s="6"/>
      <c r="O715" s="6"/>
    </row>
    <row r="716" spans="6:15" x14ac:dyDescent="0.2">
      <c r="F716" s="6"/>
      <c r="G716" s="6"/>
      <c r="O716" s="6"/>
    </row>
    <row r="717" spans="6:15" x14ac:dyDescent="0.2">
      <c r="F717" s="6"/>
      <c r="G717" s="6"/>
      <c r="O717" s="6"/>
    </row>
    <row r="718" spans="6:15" x14ac:dyDescent="0.2">
      <c r="F718" s="6"/>
      <c r="G718" s="6"/>
      <c r="O718" s="6"/>
    </row>
    <row r="719" spans="6:15" x14ac:dyDescent="0.2">
      <c r="F719" s="6"/>
      <c r="G719" s="6"/>
      <c r="O719" s="6"/>
    </row>
    <row r="720" spans="6:15" x14ac:dyDescent="0.2">
      <c r="F720" s="6"/>
      <c r="G720" s="6"/>
      <c r="O720" s="6"/>
    </row>
    <row r="721" spans="6:15" x14ac:dyDescent="0.2">
      <c r="F721" s="6"/>
      <c r="G721" s="6"/>
      <c r="O721" s="6"/>
    </row>
    <row r="722" spans="6:15" x14ac:dyDescent="0.2">
      <c r="F722" s="6"/>
      <c r="G722" s="6"/>
      <c r="O722" s="6"/>
    </row>
    <row r="723" spans="6:15" x14ac:dyDescent="0.2">
      <c r="F723" s="6"/>
      <c r="G723" s="6"/>
      <c r="O723" s="6"/>
    </row>
    <row r="724" spans="6:15" x14ac:dyDescent="0.2">
      <c r="F724" s="6"/>
      <c r="G724" s="6"/>
      <c r="O724" s="6"/>
    </row>
    <row r="725" spans="6:15" x14ac:dyDescent="0.2">
      <c r="F725" s="6"/>
      <c r="G725" s="6"/>
      <c r="O725" s="6"/>
    </row>
    <row r="726" spans="6:15" x14ac:dyDescent="0.2">
      <c r="F726" s="6"/>
      <c r="G726" s="6"/>
      <c r="O726" s="6"/>
    </row>
    <row r="727" spans="6:15" x14ac:dyDescent="0.2">
      <c r="F727" s="6"/>
      <c r="G727" s="6"/>
      <c r="O727" s="6"/>
    </row>
    <row r="728" spans="6:15" x14ac:dyDescent="0.2">
      <c r="F728" s="6"/>
      <c r="G728" s="6"/>
      <c r="O728" s="6"/>
    </row>
    <row r="729" spans="6:15" x14ac:dyDescent="0.2">
      <c r="F729" s="6"/>
      <c r="G729" s="6"/>
      <c r="O729" s="6"/>
    </row>
    <row r="730" spans="6:15" x14ac:dyDescent="0.2">
      <c r="F730" s="6"/>
      <c r="G730" s="6"/>
      <c r="O730" s="6"/>
    </row>
    <row r="731" spans="6:15" x14ac:dyDescent="0.2">
      <c r="F731" s="6"/>
      <c r="G731" s="6"/>
      <c r="O731" s="6"/>
    </row>
    <row r="732" spans="6:15" x14ac:dyDescent="0.2">
      <c r="F732" s="6"/>
      <c r="G732" s="6"/>
      <c r="O732" s="6"/>
    </row>
    <row r="733" spans="6:15" x14ac:dyDescent="0.2">
      <c r="F733" s="6"/>
      <c r="G733" s="6"/>
      <c r="O733" s="6"/>
    </row>
    <row r="734" spans="6:15" x14ac:dyDescent="0.2">
      <c r="F734" s="6"/>
      <c r="G734" s="6"/>
      <c r="O734" s="6"/>
    </row>
    <row r="735" spans="6:15" x14ac:dyDescent="0.2">
      <c r="F735" s="6"/>
      <c r="G735" s="6"/>
      <c r="O735" s="6"/>
    </row>
    <row r="736" spans="6:15" x14ac:dyDescent="0.2">
      <c r="F736" s="6"/>
      <c r="G736" s="6"/>
      <c r="O736" s="6"/>
    </row>
    <row r="737" spans="6:15" x14ac:dyDescent="0.2">
      <c r="F737" s="6"/>
      <c r="G737" s="6"/>
      <c r="O737" s="6"/>
    </row>
    <row r="738" spans="6:15" x14ac:dyDescent="0.2">
      <c r="F738" s="6"/>
      <c r="G738" s="6"/>
      <c r="O738" s="6"/>
    </row>
    <row r="739" spans="6:15" x14ac:dyDescent="0.2">
      <c r="F739" s="6"/>
      <c r="G739" s="6"/>
      <c r="O739" s="6"/>
    </row>
    <row r="740" spans="6:15" x14ac:dyDescent="0.2">
      <c r="F740" s="6"/>
      <c r="G740" s="6"/>
      <c r="O740" s="6"/>
    </row>
    <row r="741" spans="6:15" x14ac:dyDescent="0.2">
      <c r="F741" s="6"/>
      <c r="G741" s="6"/>
      <c r="O741" s="6"/>
    </row>
    <row r="742" spans="6:15" x14ac:dyDescent="0.2">
      <c r="F742" s="6"/>
      <c r="G742" s="6"/>
      <c r="O742" s="6"/>
    </row>
    <row r="743" spans="6:15" x14ac:dyDescent="0.2">
      <c r="F743" s="6"/>
      <c r="G743" s="6"/>
      <c r="O743" s="6"/>
    </row>
    <row r="744" spans="6:15" x14ac:dyDescent="0.2">
      <c r="F744" s="6"/>
      <c r="G744" s="6"/>
      <c r="O744" s="6"/>
    </row>
    <row r="745" spans="6:15" x14ac:dyDescent="0.2">
      <c r="F745" s="6"/>
      <c r="G745" s="6"/>
      <c r="O745" s="6"/>
    </row>
    <row r="746" spans="6:15" x14ac:dyDescent="0.2">
      <c r="F746" s="6"/>
      <c r="G746" s="6"/>
      <c r="O746" s="6"/>
    </row>
    <row r="747" spans="6:15" x14ac:dyDescent="0.2">
      <c r="F747" s="6"/>
      <c r="G747" s="6"/>
      <c r="O747" s="6"/>
    </row>
    <row r="748" spans="6:15" x14ac:dyDescent="0.2">
      <c r="F748" s="6"/>
      <c r="G748" s="6"/>
      <c r="O748" s="6"/>
    </row>
    <row r="749" spans="6:15" x14ac:dyDescent="0.2">
      <c r="F749" s="6"/>
      <c r="G749" s="6"/>
      <c r="O749" s="6"/>
    </row>
    <row r="750" spans="6:15" x14ac:dyDescent="0.2">
      <c r="F750" s="6"/>
      <c r="G750" s="6"/>
      <c r="O750" s="6"/>
    </row>
    <row r="751" spans="6:15" x14ac:dyDescent="0.2">
      <c r="F751" s="6"/>
      <c r="G751" s="6"/>
      <c r="O751" s="6"/>
    </row>
    <row r="752" spans="6:15" x14ac:dyDescent="0.2">
      <c r="F752" s="6"/>
      <c r="G752" s="6"/>
      <c r="O752" s="6"/>
    </row>
    <row r="753" spans="6:15" x14ac:dyDescent="0.2">
      <c r="F753" s="6"/>
      <c r="G753" s="6"/>
      <c r="O753" s="6"/>
    </row>
    <row r="754" spans="6:15" x14ac:dyDescent="0.2">
      <c r="F754" s="6"/>
      <c r="G754" s="6"/>
      <c r="O754" s="6"/>
    </row>
    <row r="755" spans="6:15" x14ac:dyDescent="0.2">
      <c r="F755" s="6"/>
      <c r="G755" s="6"/>
      <c r="O755" s="6"/>
    </row>
    <row r="756" spans="6:15" x14ac:dyDescent="0.2">
      <c r="F756" s="6"/>
      <c r="G756" s="6"/>
      <c r="O756" s="6"/>
    </row>
    <row r="757" spans="6:15" x14ac:dyDescent="0.2">
      <c r="F757" s="6"/>
      <c r="G757" s="6"/>
      <c r="O757" s="6"/>
    </row>
    <row r="758" spans="6:15" x14ac:dyDescent="0.2">
      <c r="F758" s="6"/>
      <c r="G758" s="6"/>
      <c r="O758" s="6"/>
    </row>
    <row r="759" spans="6:15" x14ac:dyDescent="0.2">
      <c r="F759" s="6"/>
      <c r="G759" s="6"/>
      <c r="O759" s="6"/>
    </row>
    <row r="760" spans="6:15" x14ac:dyDescent="0.2">
      <c r="F760" s="6"/>
      <c r="G760" s="6"/>
      <c r="O760" s="6"/>
    </row>
    <row r="761" spans="6:15" x14ac:dyDescent="0.2">
      <c r="F761" s="6"/>
      <c r="G761" s="6"/>
      <c r="O761" s="6"/>
    </row>
    <row r="762" spans="6:15" x14ac:dyDescent="0.2">
      <c r="F762" s="6"/>
      <c r="G762" s="6"/>
      <c r="O762" s="6"/>
    </row>
    <row r="763" spans="6:15" x14ac:dyDescent="0.2">
      <c r="F763" s="6"/>
      <c r="G763" s="6"/>
      <c r="O763" s="6"/>
    </row>
    <row r="764" spans="6:15" x14ac:dyDescent="0.2">
      <c r="F764" s="6"/>
      <c r="G764" s="6"/>
      <c r="O764" s="6"/>
    </row>
    <row r="765" spans="6:15" x14ac:dyDescent="0.2">
      <c r="F765" s="6"/>
      <c r="G765" s="6"/>
      <c r="O765" s="6"/>
    </row>
    <row r="766" spans="6:15" x14ac:dyDescent="0.2">
      <c r="F766" s="6"/>
      <c r="G766" s="6"/>
      <c r="O766" s="6"/>
    </row>
    <row r="767" spans="6:15" x14ac:dyDescent="0.2">
      <c r="F767" s="6"/>
      <c r="G767" s="6"/>
      <c r="O767" s="6"/>
    </row>
    <row r="768" spans="6:15" x14ac:dyDescent="0.2">
      <c r="F768" s="6"/>
      <c r="G768" s="6"/>
      <c r="O768" s="6"/>
    </row>
    <row r="769" spans="6:15" x14ac:dyDescent="0.2">
      <c r="F769" s="6"/>
      <c r="G769" s="6"/>
      <c r="O769" s="6"/>
    </row>
    <row r="770" spans="6:15" x14ac:dyDescent="0.2">
      <c r="F770" s="6"/>
      <c r="G770" s="6"/>
      <c r="O770" s="6"/>
    </row>
    <row r="771" spans="6:15" x14ac:dyDescent="0.2">
      <c r="F771" s="6"/>
      <c r="G771" s="6"/>
      <c r="O771" s="6"/>
    </row>
    <row r="772" spans="6:15" x14ac:dyDescent="0.2">
      <c r="F772" s="6"/>
      <c r="G772" s="6"/>
      <c r="O772" s="6"/>
    </row>
    <row r="773" spans="6:15" x14ac:dyDescent="0.2">
      <c r="F773" s="6"/>
      <c r="G773" s="6"/>
      <c r="O773" s="6"/>
    </row>
    <row r="774" spans="6:15" x14ac:dyDescent="0.2">
      <c r="F774" s="6"/>
      <c r="G774" s="6"/>
      <c r="O774" s="6"/>
    </row>
    <row r="775" spans="6:15" x14ac:dyDescent="0.2">
      <c r="F775" s="6"/>
      <c r="G775" s="6"/>
      <c r="O775" s="6"/>
    </row>
    <row r="776" spans="6:15" x14ac:dyDescent="0.2">
      <c r="F776" s="6"/>
      <c r="G776" s="6"/>
      <c r="O776" s="6"/>
    </row>
    <row r="777" spans="6:15" x14ac:dyDescent="0.2">
      <c r="F777" s="6"/>
      <c r="G777" s="6"/>
      <c r="O777" s="6"/>
    </row>
    <row r="778" spans="6:15" x14ac:dyDescent="0.2">
      <c r="F778" s="6"/>
      <c r="G778" s="6"/>
      <c r="O778" s="6"/>
    </row>
    <row r="779" spans="6:15" x14ac:dyDescent="0.2">
      <c r="F779" s="6"/>
      <c r="G779" s="6"/>
      <c r="O779" s="6"/>
    </row>
    <row r="780" spans="6:15" x14ac:dyDescent="0.2">
      <c r="F780" s="6"/>
      <c r="G780" s="6"/>
      <c r="O780" s="6"/>
    </row>
    <row r="781" spans="6:15" x14ac:dyDescent="0.2">
      <c r="F781" s="6"/>
      <c r="G781" s="6"/>
      <c r="O781" s="6"/>
    </row>
    <row r="782" spans="6:15" x14ac:dyDescent="0.2">
      <c r="F782" s="6"/>
      <c r="G782" s="6"/>
      <c r="O782" s="6"/>
    </row>
    <row r="783" spans="6:15" x14ac:dyDescent="0.2">
      <c r="F783" s="6"/>
      <c r="G783" s="6"/>
      <c r="O783" s="6"/>
    </row>
    <row r="784" spans="6:15" x14ac:dyDescent="0.2">
      <c r="F784" s="6"/>
      <c r="G784" s="6"/>
      <c r="O784" s="6"/>
    </row>
    <row r="785" spans="6:15" x14ac:dyDescent="0.2">
      <c r="F785" s="6"/>
      <c r="G785" s="6"/>
      <c r="O785" s="6"/>
    </row>
    <row r="786" spans="6:15" x14ac:dyDescent="0.2">
      <c r="F786" s="6"/>
      <c r="G786" s="6"/>
      <c r="O786" s="6"/>
    </row>
    <row r="787" spans="6:15" x14ac:dyDescent="0.2">
      <c r="F787" s="6"/>
      <c r="G787" s="6"/>
      <c r="O787" s="6"/>
    </row>
    <row r="788" spans="6:15" x14ac:dyDescent="0.2">
      <c r="F788" s="6"/>
      <c r="G788" s="6"/>
      <c r="O788" s="6"/>
    </row>
    <row r="789" spans="6:15" x14ac:dyDescent="0.2">
      <c r="F789" s="6"/>
      <c r="G789" s="6"/>
      <c r="O789" s="6"/>
    </row>
    <row r="790" spans="6:15" x14ac:dyDescent="0.2">
      <c r="F790" s="6"/>
      <c r="G790" s="6"/>
      <c r="O790" s="6"/>
    </row>
    <row r="791" spans="6:15" x14ac:dyDescent="0.2">
      <c r="F791" s="6"/>
      <c r="G791" s="6"/>
      <c r="O791" s="6"/>
    </row>
    <row r="792" spans="6:15" x14ac:dyDescent="0.2">
      <c r="F792" s="6"/>
      <c r="G792" s="6"/>
      <c r="O792" s="6"/>
    </row>
    <row r="793" spans="6:15" x14ac:dyDescent="0.2">
      <c r="F793" s="6"/>
      <c r="G793" s="6"/>
      <c r="O793" s="6"/>
    </row>
    <row r="794" spans="6:15" x14ac:dyDescent="0.2">
      <c r="F794" s="6"/>
      <c r="G794" s="6"/>
      <c r="O794" s="6"/>
    </row>
    <row r="795" spans="6:15" x14ac:dyDescent="0.2">
      <c r="F795" s="6"/>
      <c r="G795" s="6"/>
      <c r="O795" s="6"/>
    </row>
    <row r="796" spans="6:15" x14ac:dyDescent="0.2">
      <c r="F796" s="6"/>
      <c r="G796" s="6"/>
      <c r="O796" s="6"/>
    </row>
    <row r="797" spans="6:15" x14ac:dyDescent="0.2">
      <c r="F797" s="6"/>
      <c r="G797" s="6"/>
      <c r="O797" s="6"/>
    </row>
    <row r="798" spans="6:15" x14ac:dyDescent="0.2">
      <c r="F798" s="6"/>
      <c r="G798" s="6"/>
      <c r="O798" s="6"/>
    </row>
    <row r="799" spans="6:15" x14ac:dyDescent="0.2">
      <c r="F799" s="6"/>
      <c r="G799" s="6"/>
      <c r="O799" s="6"/>
    </row>
    <row r="800" spans="6:15" x14ac:dyDescent="0.2">
      <c r="F800" s="6"/>
      <c r="G800" s="6"/>
      <c r="O800" s="6"/>
    </row>
    <row r="801" spans="6:15" x14ac:dyDescent="0.2">
      <c r="F801" s="6"/>
      <c r="G801" s="6"/>
      <c r="O801" s="6"/>
    </row>
    <row r="802" spans="6:15" x14ac:dyDescent="0.2">
      <c r="F802" s="6"/>
      <c r="G802" s="6"/>
      <c r="O802" s="6"/>
    </row>
    <row r="803" spans="6:15" x14ac:dyDescent="0.2">
      <c r="F803" s="6"/>
      <c r="G803" s="6"/>
      <c r="O803" s="6"/>
    </row>
    <row r="804" spans="6:15" x14ac:dyDescent="0.2">
      <c r="F804" s="6"/>
      <c r="G804" s="6"/>
      <c r="O804" s="6"/>
    </row>
    <row r="805" spans="6:15" x14ac:dyDescent="0.2">
      <c r="F805" s="6"/>
      <c r="G805" s="6"/>
      <c r="O805" s="6"/>
    </row>
    <row r="806" spans="6:15" x14ac:dyDescent="0.2">
      <c r="F806" s="6"/>
      <c r="G806" s="6"/>
      <c r="O806" s="6"/>
    </row>
    <row r="807" spans="6:15" x14ac:dyDescent="0.2">
      <c r="F807" s="6"/>
      <c r="G807" s="6"/>
      <c r="O807" s="6"/>
    </row>
    <row r="808" spans="6:15" x14ac:dyDescent="0.2">
      <c r="F808" s="6"/>
      <c r="G808" s="6"/>
      <c r="O808" s="6"/>
    </row>
    <row r="809" spans="6:15" x14ac:dyDescent="0.2">
      <c r="F809" s="6"/>
      <c r="G809" s="6"/>
      <c r="O809" s="6"/>
    </row>
    <row r="810" spans="6:15" x14ac:dyDescent="0.2">
      <c r="F810" s="6"/>
      <c r="G810" s="6"/>
      <c r="O810" s="6"/>
    </row>
    <row r="811" spans="6:15" x14ac:dyDescent="0.2">
      <c r="F811" s="6"/>
      <c r="G811" s="6"/>
      <c r="O811" s="6"/>
    </row>
    <row r="812" spans="6:15" x14ac:dyDescent="0.2">
      <c r="F812" s="6"/>
      <c r="G812" s="6"/>
      <c r="O812" s="6"/>
    </row>
    <row r="813" spans="6:15" x14ac:dyDescent="0.2">
      <c r="F813" s="6"/>
      <c r="G813" s="6"/>
      <c r="O813" s="6"/>
    </row>
    <row r="814" spans="6:15" x14ac:dyDescent="0.2">
      <c r="F814" s="6"/>
      <c r="G814" s="6"/>
      <c r="O814" s="6"/>
    </row>
    <row r="815" spans="6:15" x14ac:dyDescent="0.2">
      <c r="F815" s="6"/>
      <c r="G815" s="6"/>
      <c r="O815" s="6"/>
    </row>
    <row r="816" spans="6:15" x14ac:dyDescent="0.2">
      <c r="F816" s="6"/>
      <c r="G816" s="6"/>
      <c r="O816" s="6"/>
    </row>
    <row r="817" spans="6:15" x14ac:dyDescent="0.2">
      <c r="F817" s="6"/>
      <c r="G817" s="6"/>
      <c r="O817" s="6"/>
    </row>
    <row r="818" spans="6:15" x14ac:dyDescent="0.2">
      <c r="F818" s="6"/>
      <c r="G818" s="6"/>
      <c r="O818" s="6"/>
    </row>
    <row r="819" spans="6:15" x14ac:dyDescent="0.2">
      <c r="F819" s="6"/>
      <c r="G819" s="6"/>
      <c r="O819" s="6"/>
    </row>
    <row r="820" spans="6:15" x14ac:dyDescent="0.2">
      <c r="F820" s="6"/>
      <c r="G820" s="6"/>
      <c r="O820" s="6"/>
    </row>
    <row r="821" spans="6:15" x14ac:dyDescent="0.2">
      <c r="F821" s="6"/>
      <c r="G821" s="6"/>
      <c r="O821" s="6"/>
    </row>
    <row r="822" spans="6:15" x14ac:dyDescent="0.2">
      <c r="F822" s="6"/>
      <c r="G822" s="6"/>
      <c r="O822" s="6"/>
    </row>
    <row r="823" spans="6:15" x14ac:dyDescent="0.2">
      <c r="F823" s="6"/>
      <c r="G823" s="6"/>
      <c r="O823" s="6"/>
    </row>
    <row r="824" spans="6:15" x14ac:dyDescent="0.2">
      <c r="F824" s="6"/>
      <c r="G824" s="6"/>
      <c r="O824" s="6"/>
    </row>
    <row r="825" spans="6:15" x14ac:dyDescent="0.2">
      <c r="F825" s="6"/>
      <c r="G825" s="6"/>
      <c r="O825" s="6"/>
    </row>
    <row r="826" spans="6:15" x14ac:dyDescent="0.2">
      <c r="F826" s="6"/>
      <c r="G826" s="6"/>
      <c r="O826" s="6"/>
    </row>
    <row r="827" spans="6:15" x14ac:dyDescent="0.2">
      <c r="F827" s="6"/>
      <c r="G827" s="6"/>
      <c r="O827" s="6"/>
    </row>
    <row r="828" spans="6:15" x14ac:dyDescent="0.2">
      <c r="F828" s="6"/>
      <c r="G828" s="6"/>
      <c r="O828" s="6"/>
    </row>
    <row r="829" spans="6:15" x14ac:dyDescent="0.2">
      <c r="F829" s="6"/>
      <c r="G829" s="6"/>
      <c r="O829" s="6"/>
    </row>
    <row r="830" spans="6:15" x14ac:dyDescent="0.2">
      <c r="F830" s="6"/>
      <c r="G830" s="6"/>
      <c r="O830" s="6"/>
    </row>
    <row r="831" spans="6:15" x14ac:dyDescent="0.2">
      <c r="F831" s="6"/>
      <c r="G831" s="6"/>
      <c r="O831" s="6"/>
    </row>
    <row r="832" spans="6:15" x14ac:dyDescent="0.2">
      <c r="F832" s="6"/>
      <c r="G832" s="6"/>
      <c r="O832" s="6"/>
    </row>
    <row r="833" spans="6:15" x14ac:dyDescent="0.2">
      <c r="F833" s="6"/>
      <c r="G833" s="6"/>
      <c r="O833" s="6"/>
    </row>
    <row r="834" spans="6:15" x14ac:dyDescent="0.2">
      <c r="F834" s="6"/>
      <c r="G834" s="6"/>
      <c r="O834" s="6"/>
    </row>
    <row r="835" spans="6:15" x14ac:dyDescent="0.2">
      <c r="F835" s="6"/>
      <c r="G835" s="6"/>
      <c r="O835" s="6"/>
    </row>
    <row r="836" spans="6:15" x14ac:dyDescent="0.2">
      <c r="F836" s="6"/>
      <c r="G836" s="6"/>
      <c r="O836" s="6"/>
    </row>
    <row r="837" spans="6:15" x14ac:dyDescent="0.2">
      <c r="F837" s="6"/>
      <c r="G837" s="6"/>
      <c r="O837" s="6"/>
    </row>
    <row r="838" spans="6:15" x14ac:dyDescent="0.2">
      <c r="F838" s="6"/>
      <c r="G838" s="6"/>
      <c r="O838" s="6"/>
    </row>
    <row r="839" spans="6:15" x14ac:dyDescent="0.2">
      <c r="F839" s="6"/>
      <c r="G839" s="6"/>
      <c r="O839" s="6"/>
    </row>
    <row r="840" spans="6:15" x14ac:dyDescent="0.2">
      <c r="F840" s="6"/>
      <c r="G840" s="6"/>
      <c r="O840" s="6"/>
    </row>
    <row r="841" spans="6:15" x14ac:dyDescent="0.2">
      <c r="F841" s="6"/>
      <c r="G841" s="6"/>
      <c r="O841" s="6"/>
    </row>
    <row r="842" spans="6:15" x14ac:dyDescent="0.2">
      <c r="F842" s="6"/>
      <c r="G842" s="6"/>
      <c r="O842" s="6"/>
    </row>
    <row r="843" spans="6:15" x14ac:dyDescent="0.2">
      <c r="F843" s="6"/>
      <c r="G843" s="6"/>
      <c r="O843" s="6"/>
    </row>
    <row r="844" spans="6:15" x14ac:dyDescent="0.2">
      <c r="F844" s="6"/>
      <c r="G844" s="6"/>
      <c r="O844" s="6"/>
    </row>
    <row r="845" spans="6:15" x14ac:dyDescent="0.2">
      <c r="F845" s="6"/>
      <c r="G845" s="6"/>
      <c r="O845" s="6"/>
    </row>
    <row r="846" spans="6:15" x14ac:dyDescent="0.2">
      <c r="F846" s="6"/>
      <c r="G846" s="6"/>
      <c r="O846" s="6"/>
    </row>
    <row r="847" spans="6:15" x14ac:dyDescent="0.2">
      <c r="F847" s="6"/>
      <c r="G847" s="6"/>
      <c r="O847" s="6"/>
    </row>
    <row r="848" spans="6:15" x14ac:dyDescent="0.2">
      <c r="F848" s="6"/>
      <c r="G848" s="6"/>
      <c r="O848" s="6"/>
    </row>
    <row r="849" spans="6:15" x14ac:dyDescent="0.2">
      <c r="F849" s="6"/>
      <c r="G849" s="6"/>
      <c r="O849" s="6"/>
    </row>
    <row r="850" spans="6:15" x14ac:dyDescent="0.2">
      <c r="F850" s="6"/>
      <c r="G850" s="6"/>
      <c r="O850" s="6"/>
    </row>
    <row r="851" spans="6:15" x14ac:dyDescent="0.2">
      <c r="F851" s="6"/>
      <c r="G851" s="6"/>
      <c r="O851" s="6"/>
    </row>
    <row r="852" spans="6:15" x14ac:dyDescent="0.2">
      <c r="F852" s="6"/>
      <c r="G852" s="6"/>
      <c r="O852" s="6"/>
    </row>
    <row r="853" spans="6:15" x14ac:dyDescent="0.2">
      <c r="F853" s="6"/>
      <c r="G853" s="6"/>
      <c r="O853" s="6"/>
    </row>
    <row r="854" spans="6:15" x14ac:dyDescent="0.2">
      <c r="F854" s="6"/>
      <c r="G854" s="6"/>
      <c r="O854" s="6"/>
    </row>
    <row r="855" spans="6:15" x14ac:dyDescent="0.2">
      <c r="F855" s="6"/>
      <c r="G855" s="6"/>
      <c r="O855" s="6"/>
    </row>
    <row r="856" spans="6:15" x14ac:dyDescent="0.2">
      <c r="F856" s="6"/>
      <c r="G856" s="6"/>
      <c r="O856" s="6"/>
    </row>
    <row r="857" spans="6:15" x14ac:dyDescent="0.2">
      <c r="F857" s="6"/>
      <c r="G857" s="6"/>
      <c r="O857" s="6"/>
    </row>
    <row r="858" spans="6:15" x14ac:dyDescent="0.2">
      <c r="F858" s="6"/>
      <c r="G858" s="6"/>
      <c r="O858" s="6"/>
    </row>
    <row r="859" spans="6:15" x14ac:dyDescent="0.2">
      <c r="F859" s="6"/>
      <c r="G859" s="6"/>
      <c r="O859" s="6"/>
    </row>
    <row r="860" spans="6:15" x14ac:dyDescent="0.2">
      <c r="F860" s="6"/>
      <c r="G860" s="6"/>
      <c r="O860" s="6"/>
    </row>
    <row r="861" spans="6:15" x14ac:dyDescent="0.2">
      <c r="F861" s="6"/>
      <c r="G861" s="6"/>
      <c r="O861" s="6"/>
    </row>
    <row r="862" spans="6:15" x14ac:dyDescent="0.2">
      <c r="F862" s="6"/>
      <c r="G862" s="6"/>
      <c r="O862" s="6"/>
    </row>
    <row r="863" spans="6:15" x14ac:dyDescent="0.2">
      <c r="F863" s="6"/>
      <c r="G863" s="6"/>
      <c r="O863" s="6"/>
    </row>
    <row r="864" spans="6:15" x14ac:dyDescent="0.2">
      <c r="F864" s="6"/>
      <c r="G864" s="6"/>
      <c r="O864" s="6"/>
    </row>
    <row r="865" spans="6:15" x14ac:dyDescent="0.2">
      <c r="F865" s="6"/>
      <c r="G865" s="6"/>
      <c r="O865" s="6"/>
    </row>
    <row r="866" spans="6:15" x14ac:dyDescent="0.2">
      <c r="F866" s="6"/>
      <c r="G866" s="6"/>
      <c r="O866" s="6"/>
    </row>
    <row r="867" spans="6:15" x14ac:dyDescent="0.2">
      <c r="F867" s="6"/>
      <c r="G867" s="6"/>
      <c r="O867" s="6"/>
    </row>
    <row r="868" spans="6:15" x14ac:dyDescent="0.2">
      <c r="F868" s="6"/>
      <c r="G868" s="6"/>
      <c r="O868" s="6"/>
    </row>
    <row r="869" spans="6:15" x14ac:dyDescent="0.2">
      <c r="F869" s="6"/>
      <c r="G869" s="6"/>
      <c r="O869" s="6"/>
    </row>
    <row r="870" spans="6:15" x14ac:dyDescent="0.2">
      <c r="F870" s="6"/>
      <c r="G870" s="6"/>
      <c r="O870" s="6"/>
    </row>
    <row r="871" spans="6:15" x14ac:dyDescent="0.2">
      <c r="F871" s="6"/>
      <c r="G871" s="6"/>
      <c r="O871" s="6"/>
    </row>
    <row r="872" spans="6:15" x14ac:dyDescent="0.2">
      <c r="F872" s="6"/>
      <c r="G872" s="6"/>
      <c r="O872" s="6"/>
    </row>
    <row r="873" spans="6:15" x14ac:dyDescent="0.2">
      <c r="F873" s="6"/>
      <c r="G873" s="6"/>
      <c r="O873" s="6"/>
    </row>
    <row r="874" spans="6:15" x14ac:dyDescent="0.2">
      <c r="F874" s="6"/>
      <c r="G874" s="6"/>
      <c r="O874" s="6"/>
    </row>
    <row r="875" spans="6:15" x14ac:dyDescent="0.2">
      <c r="F875" s="6"/>
      <c r="G875" s="6"/>
      <c r="O875" s="6"/>
    </row>
    <row r="876" spans="6:15" x14ac:dyDescent="0.2">
      <c r="F876" s="6"/>
      <c r="G876" s="6"/>
      <c r="O876" s="6"/>
    </row>
    <row r="877" spans="6:15" x14ac:dyDescent="0.2">
      <c r="F877" s="6"/>
      <c r="G877" s="6"/>
      <c r="O877" s="6"/>
    </row>
    <row r="878" spans="6:15" x14ac:dyDescent="0.2">
      <c r="F878" s="6"/>
      <c r="G878" s="6"/>
      <c r="O878" s="6"/>
    </row>
    <row r="879" spans="6:15" x14ac:dyDescent="0.2">
      <c r="F879" s="6"/>
      <c r="G879" s="6"/>
      <c r="O879" s="6"/>
    </row>
    <row r="880" spans="6:15" x14ac:dyDescent="0.2">
      <c r="F880" s="6"/>
      <c r="G880" s="6"/>
      <c r="O880" s="6"/>
    </row>
    <row r="881" spans="6:15" x14ac:dyDescent="0.2">
      <c r="F881" s="6"/>
      <c r="G881" s="6"/>
      <c r="O881" s="6"/>
    </row>
    <row r="882" spans="6:15" x14ac:dyDescent="0.2">
      <c r="F882" s="6"/>
      <c r="G882" s="6"/>
      <c r="O882" s="6"/>
    </row>
    <row r="883" spans="6:15" x14ac:dyDescent="0.2">
      <c r="F883" s="6"/>
      <c r="G883" s="6"/>
      <c r="O883" s="6"/>
    </row>
    <row r="884" spans="6:15" x14ac:dyDescent="0.2">
      <c r="F884" s="6"/>
      <c r="G884" s="6"/>
      <c r="O884" s="6"/>
    </row>
    <row r="885" spans="6:15" x14ac:dyDescent="0.2">
      <c r="F885" s="6"/>
      <c r="G885" s="6"/>
      <c r="O885" s="6"/>
    </row>
    <row r="886" spans="6:15" x14ac:dyDescent="0.2">
      <c r="F886" s="6"/>
      <c r="G886" s="6"/>
      <c r="O886" s="6"/>
    </row>
    <row r="887" spans="6:15" x14ac:dyDescent="0.2">
      <c r="F887" s="6"/>
      <c r="G887" s="6"/>
      <c r="O887" s="6"/>
    </row>
    <row r="888" spans="6:15" x14ac:dyDescent="0.2">
      <c r="F888" s="6"/>
      <c r="G888" s="6"/>
      <c r="O888" s="6"/>
    </row>
    <row r="889" spans="6:15" x14ac:dyDescent="0.2">
      <c r="F889" s="6"/>
      <c r="G889" s="6"/>
      <c r="O889" s="6"/>
    </row>
    <row r="890" spans="6:15" x14ac:dyDescent="0.2">
      <c r="F890" s="6"/>
      <c r="G890" s="6"/>
      <c r="O890" s="6"/>
    </row>
    <row r="891" spans="6:15" x14ac:dyDescent="0.2">
      <c r="F891" s="6"/>
      <c r="G891" s="6"/>
      <c r="O891" s="6"/>
    </row>
    <row r="892" spans="6:15" x14ac:dyDescent="0.2">
      <c r="F892" s="6"/>
      <c r="G892" s="6"/>
      <c r="O892" s="6"/>
    </row>
    <row r="893" spans="6:15" x14ac:dyDescent="0.2">
      <c r="F893" s="6"/>
      <c r="G893" s="6"/>
      <c r="O893" s="6"/>
    </row>
    <row r="894" spans="6:15" x14ac:dyDescent="0.2">
      <c r="F894" s="6"/>
      <c r="G894" s="6"/>
      <c r="O894" s="6"/>
    </row>
    <row r="895" spans="6:15" x14ac:dyDescent="0.2">
      <c r="F895" s="6"/>
      <c r="G895" s="6"/>
      <c r="O895" s="6"/>
    </row>
    <row r="896" spans="6:15" x14ac:dyDescent="0.2">
      <c r="F896" s="6"/>
      <c r="G896" s="6"/>
      <c r="O896" s="6"/>
    </row>
    <row r="897" spans="6:15" x14ac:dyDescent="0.2">
      <c r="F897" s="6"/>
      <c r="G897" s="6"/>
      <c r="O897" s="6"/>
    </row>
    <row r="898" spans="6:15" x14ac:dyDescent="0.2">
      <c r="F898" s="6"/>
      <c r="G898" s="6"/>
      <c r="O898" s="6"/>
    </row>
    <row r="899" spans="6:15" x14ac:dyDescent="0.2">
      <c r="F899" s="6"/>
      <c r="G899" s="6"/>
      <c r="O899" s="6"/>
    </row>
    <row r="900" spans="6:15" x14ac:dyDescent="0.2">
      <c r="F900" s="6"/>
      <c r="G900" s="6"/>
      <c r="O900" s="6"/>
    </row>
    <row r="901" spans="6:15" x14ac:dyDescent="0.2">
      <c r="F901" s="6"/>
      <c r="G901" s="6"/>
      <c r="O901" s="6"/>
    </row>
    <row r="902" spans="6:15" x14ac:dyDescent="0.2">
      <c r="F902" s="6"/>
      <c r="G902" s="6"/>
      <c r="O902" s="6"/>
    </row>
    <row r="903" spans="6:15" x14ac:dyDescent="0.2">
      <c r="F903" s="6"/>
      <c r="G903" s="6"/>
      <c r="O903" s="6"/>
    </row>
    <row r="904" spans="6:15" x14ac:dyDescent="0.2">
      <c r="F904" s="6"/>
      <c r="G904" s="6"/>
      <c r="O904" s="6"/>
    </row>
    <row r="905" spans="6:15" x14ac:dyDescent="0.2">
      <c r="F905" s="6"/>
      <c r="G905" s="6"/>
      <c r="O905" s="6"/>
    </row>
    <row r="906" spans="6:15" x14ac:dyDescent="0.2">
      <c r="F906" s="6"/>
      <c r="G906" s="6"/>
      <c r="O906" s="6"/>
    </row>
    <row r="907" spans="6:15" x14ac:dyDescent="0.2">
      <c r="F907" s="6"/>
      <c r="G907" s="6"/>
      <c r="O907" s="6"/>
    </row>
    <row r="908" spans="6:15" x14ac:dyDescent="0.2">
      <c r="F908" s="6"/>
      <c r="G908" s="6"/>
      <c r="O908" s="6"/>
    </row>
    <row r="909" spans="6:15" x14ac:dyDescent="0.2">
      <c r="F909" s="6"/>
      <c r="G909" s="6"/>
      <c r="O909" s="6"/>
    </row>
    <row r="910" spans="6:15" x14ac:dyDescent="0.2">
      <c r="F910" s="6"/>
      <c r="G910" s="6"/>
      <c r="O910" s="6"/>
    </row>
    <row r="911" spans="6:15" x14ac:dyDescent="0.2">
      <c r="F911" s="6"/>
      <c r="G911" s="6"/>
      <c r="O911" s="6"/>
    </row>
    <row r="912" spans="6:15" x14ac:dyDescent="0.2">
      <c r="F912" s="6"/>
      <c r="G912" s="6"/>
      <c r="O912" s="6"/>
    </row>
    <row r="913" spans="6:15" x14ac:dyDescent="0.2">
      <c r="F913" s="6"/>
      <c r="G913" s="6"/>
      <c r="O913" s="6"/>
    </row>
    <row r="914" spans="6:15" x14ac:dyDescent="0.2">
      <c r="F914" s="6"/>
      <c r="G914" s="6"/>
      <c r="O914" s="6"/>
    </row>
    <row r="915" spans="6:15" x14ac:dyDescent="0.2">
      <c r="F915" s="6"/>
      <c r="G915" s="6"/>
      <c r="O915" s="6"/>
    </row>
    <row r="916" spans="6:15" x14ac:dyDescent="0.2">
      <c r="F916" s="6"/>
      <c r="G916" s="6"/>
      <c r="O916" s="6"/>
    </row>
    <row r="917" spans="6:15" x14ac:dyDescent="0.2">
      <c r="F917" s="6"/>
      <c r="G917" s="6"/>
      <c r="O917" s="6"/>
    </row>
    <row r="918" spans="6:15" x14ac:dyDescent="0.2">
      <c r="F918" s="6"/>
      <c r="G918" s="6"/>
      <c r="O918" s="6"/>
    </row>
    <row r="919" spans="6:15" x14ac:dyDescent="0.2">
      <c r="F919" s="6"/>
      <c r="G919" s="6"/>
      <c r="O919" s="6"/>
    </row>
    <row r="920" spans="6:15" x14ac:dyDescent="0.2">
      <c r="F920" s="6"/>
      <c r="G920" s="6"/>
      <c r="O920" s="6"/>
    </row>
    <row r="921" spans="6:15" x14ac:dyDescent="0.2">
      <c r="F921" s="6"/>
      <c r="G921" s="6"/>
      <c r="O921" s="6"/>
    </row>
    <row r="922" spans="6:15" x14ac:dyDescent="0.2">
      <c r="F922" s="6"/>
      <c r="G922" s="6"/>
      <c r="O922" s="6"/>
    </row>
    <row r="923" spans="6:15" x14ac:dyDescent="0.2">
      <c r="F923" s="6"/>
      <c r="G923" s="6"/>
      <c r="O923" s="6"/>
    </row>
    <row r="924" spans="6:15" x14ac:dyDescent="0.2">
      <c r="F924" s="6"/>
      <c r="G924" s="6"/>
      <c r="O924" s="6"/>
    </row>
    <row r="925" spans="6:15" x14ac:dyDescent="0.2">
      <c r="F925" s="6"/>
      <c r="G925" s="6"/>
      <c r="O925" s="6"/>
    </row>
    <row r="926" spans="6:15" x14ac:dyDescent="0.2">
      <c r="F926" s="6"/>
      <c r="G926" s="6"/>
      <c r="O926" s="6"/>
    </row>
    <row r="927" spans="6:15" x14ac:dyDescent="0.2">
      <c r="F927" s="6"/>
      <c r="G927" s="6"/>
      <c r="O927" s="6"/>
    </row>
    <row r="928" spans="6:15" x14ac:dyDescent="0.2">
      <c r="F928" s="6"/>
      <c r="G928" s="6"/>
      <c r="O928" s="6"/>
    </row>
    <row r="929" spans="6:15" x14ac:dyDescent="0.2">
      <c r="F929" s="6"/>
      <c r="G929" s="6"/>
      <c r="O929" s="6"/>
    </row>
    <row r="930" spans="6:15" x14ac:dyDescent="0.2">
      <c r="F930" s="6"/>
      <c r="G930" s="6"/>
      <c r="O930" s="6"/>
    </row>
    <row r="931" spans="6:15" x14ac:dyDescent="0.2">
      <c r="F931" s="6"/>
      <c r="G931" s="6"/>
      <c r="O931" s="6"/>
    </row>
    <row r="932" spans="6:15" x14ac:dyDescent="0.2">
      <c r="F932" s="6"/>
      <c r="G932" s="6"/>
      <c r="O932" s="6"/>
    </row>
    <row r="933" spans="6:15" x14ac:dyDescent="0.2">
      <c r="F933" s="6"/>
      <c r="G933" s="6"/>
      <c r="O933" s="6"/>
    </row>
    <row r="934" spans="6:15" x14ac:dyDescent="0.2">
      <c r="F934" s="6"/>
      <c r="G934" s="6"/>
      <c r="O934" s="6"/>
    </row>
    <row r="935" spans="6:15" x14ac:dyDescent="0.2">
      <c r="F935" s="6"/>
      <c r="G935" s="6"/>
      <c r="O935" s="6"/>
    </row>
    <row r="936" spans="6:15" x14ac:dyDescent="0.2">
      <c r="F936" s="6"/>
      <c r="G936" s="6"/>
      <c r="O936" s="6"/>
    </row>
    <row r="937" spans="6:15" x14ac:dyDescent="0.2">
      <c r="F937" s="6"/>
      <c r="G937" s="6"/>
      <c r="O937" s="6"/>
    </row>
    <row r="938" spans="6:15" x14ac:dyDescent="0.2">
      <c r="F938" s="6"/>
      <c r="G938" s="6"/>
      <c r="O938" s="6"/>
    </row>
    <row r="939" spans="6:15" x14ac:dyDescent="0.2">
      <c r="F939" s="6"/>
      <c r="G939" s="6"/>
      <c r="O939" s="6"/>
    </row>
    <row r="940" spans="6:15" x14ac:dyDescent="0.2">
      <c r="F940" s="6"/>
      <c r="G940" s="6"/>
      <c r="O940" s="6"/>
    </row>
    <row r="941" spans="6:15" x14ac:dyDescent="0.2">
      <c r="F941" s="6"/>
      <c r="G941" s="6"/>
      <c r="O941" s="6"/>
    </row>
    <row r="942" spans="6:15" x14ac:dyDescent="0.2">
      <c r="F942" s="6"/>
      <c r="G942" s="6"/>
      <c r="O942" s="6"/>
    </row>
    <row r="943" spans="6:15" x14ac:dyDescent="0.2">
      <c r="F943" s="6"/>
      <c r="G943" s="6"/>
      <c r="O943" s="6"/>
    </row>
    <row r="944" spans="6:15" x14ac:dyDescent="0.2">
      <c r="F944" s="6"/>
      <c r="G944" s="6"/>
      <c r="O944" s="6"/>
    </row>
    <row r="945" spans="6:15" x14ac:dyDescent="0.2">
      <c r="F945" s="6"/>
      <c r="G945" s="6"/>
      <c r="O945" s="6"/>
    </row>
    <row r="946" spans="6:15" x14ac:dyDescent="0.2">
      <c r="F946" s="6"/>
      <c r="G946" s="6"/>
      <c r="O946" s="6"/>
    </row>
    <row r="947" spans="6:15" x14ac:dyDescent="0.2">
      <c r="F947" s="6"/>
      <c r="G947" s="6"/>
      <c r="O947" s="6"/>
    </row>
    <row r="948" spans="6:15" x14ac:dyDescent="0.2">
      <c r="F948" s="6"/>
      <c r="G948" s="6"/>
      <c r="O948" s="6"/>
    </row>
    <row r="949" spans="6:15" x14ac:dyDescent="0.2">
      <c r="F949" s="6"/>
      <c r="G949" s="6"/>
      <c r="O949" s="6"/>
    </row>
    <row r="950" spans="6:15" x14ac:dyDescent="0.2">
      <c r="F950" s="6"/>
      <c r="G950" s="6"/>
      <c r="O950" s="6"/>
    </row>
    <row r="951" spans="6:15" x14ac:dyDescent="0.2">
      <c r="F951" s="6"/>
      <c r="G951" s="6"/>
      <c r="O951" s="6"/>
    </row>
    <row r="952" spans="6:15" x14ac:dyDescent="0.2">
      <c r="F952" s="6"/>
      <c r="G952" s="6"/>
      <c r="O952" s="6"/>
    </row>
    <row r="953" spans="6:15" x14ac:dyDescent="0.2">
      <c r="F953" s="6"/>
      <c r="G953" s="6"/>
      <c r="O953" s="6"/>
    </row>
    <row r="954" spans="6:15" x14ac:dyDescent="0.2">
      <c r="F954" s="6"/>
      <c r="G954" s="6"/>
      <c r="O954" s="6"/>
    </row>
    <row r="955" spans="6:15" x14ac:dyDescent="0.2">
      <c r="F955" s="6"/>
      <c r="G955" s="6"/>
      <c r="O955" s="6"/>
    </row>
    <row r="956" spans="6:15" x14ac:dyDescent="0.2">
      <c r="F956" s="6"/>
      <c r="G956" s="6"/>
      <c r="O956" s="6"/>
    </row>
    <row r="957" spans="6:15" x14ac:dyDescent="0.2">
      <c r="F957" s="6"/>
      <c r="G957" s="6"/>
      <c r="O957" s="6"/>
    </row>
    <row r="958" spans="6:15" x14ac:dyDescent="0.2">
      <c r="F958" s="6"/>
      <c r="G958" s="6"/>
      <c r="O958" s="6"/>
    </row>
    <row r="959" spans="6:15" x14ac:dyDescent="0.2">
      <c r="F959" s="6"/>
      <c r="G959" s="6"/>
      <c r="O959" s="6"/>
    </row>
    <row r="960" spans="6:15" x14ac:dyDescent="0.2">
      <c r="F960" s="6"/>
      <c r="G960" s="6"/>
      <c r="O960" s="6"/>
    </row>
    <row r="961" spans="6:15" x14ac:dyDescent="0.2">
      <c r="F961" s="6"/>
      <c r="G961" s="6"/>
      <c r="O961" s="6"/>
    </row>
    <row r="962" spans="6:15" x14ac:dyDescent="0.2">
      <c r="F962" s="6"/>
      <c r="G962" s="6"/>
      <c r="O962" s="6"/>
    </row>
    <row r="963" spans="6:15" x14ac:dyDescent="0.2">
      <c r="F963" s="6"/>
      <c r="G963" s="6"/>
      <c r="O963" s="6"/>
    </row>
    <row r="964" spans="6:15" x14ac:dyDescent="0.2">
      <c r="F964" s="6"/>
      <c r="G964" s="6"/>
      <c r="O964" s="6"/>
    </row>
    <row r="965" spans="6:15" x14ac:dyDescent="0.2">
      <c r="F965" s="6"/>
      <c r="G965" s="6"/>
      <c r="O965" s="6"/>
    </row>
    <row r="966" spans="6:15" x14ac:dyDescent="0.2">
      <c r="F966" s="6"/>
      <c r="G966" s="6"/>
      <c r="O966" s="6"/>
    </row>
    <row r="967" spans="6:15" x14ac:dyDescent="0.2">
      <c r="F967" s="6"/>
      <c r="G967" s="6"/>
      <c r="O967" s="6"/>
    </row>
    <row r="968" spans="6:15" x14ac:dyDescent="0.2">
      <c r="F968" s="6"/>
      <c r="G968" s="6"/>
      <c r="O968" s="6"/>
    </row>
    <row r="969" spans="6:15" x14ac:dyDescent="0.2">
      <c r="F969" s="6"/>
      <c r="G969" s="6"/>
      <c r="O969" s="6"/>
    </row>
    <row r="970" spans="6:15" x14ac:dyDescent="0.2">
      <c r="F970" s="6"/>
      <c r="G970" s="6"/>
      <c r="O970" s="6"/>
    </row>
    <row r="971" spans="6:15" x14ac:dyDescent="0.2">
      <c r="F971" s="6"/>
      <c r="G971" s="6"/>
      <c r="O971" s="6"/>
    </row>
    <row r="972" spans="6:15" x14ac:dyDescent="0.2">
      <c r="F972" s="6"/>
      <c r="G972" s="6"/>
      <c r="O972" s="6"/>
    </row>
    <row r="973" spans="6:15" x14ac:dyDescent="0.2">
      <c r="F973" s="6"/>
      <c r="G973" s="6"/>
      <c r="O973" s="6"/>
    </row>
    <row r="974" spans="6:15" x14ac:dyDescent="0.2">
      <c r="F974" s="6"/>
      <c r="G974" s="6"/>
      <c r="O974" s="6"/>
    </row>
    <row r="975" spans="6:15" x14ac:dyDescent="0.2">
      <c r="F975" s="6"/>
      <c r="G975" s="6"/>
      <c r="O975" s="6"/>
    </row>
    <row r="976" spans="6:15" x14ac:dyDescent="0.2">
      <c r="F976" s="6"/>
      <c r="G976" s="6"/>
      <c r="O976" s="6"/>
    </row>
    <row r="977" spans="6:15" x14ac:dyDescent="0.2">
      <c r="F977" s="6"/>
      <c r="G977" s="6"/>
      <c r="O977" s="6"/>
    </row>
    <row r="978" spans="6:15" x14ac:dyDescent="0.2">
      <c r="F978" s="6"/>
      <c r="G978" s="6"/>
      <c r="O978" s="6"/>
    </row>
    <row r="979" spans="6:15" x14ac:dyDescent="0.2">
      <c r="F979" s="6"/>
      <c r="G979" s="6"/>
      <c r="O979" s="6"/>
    </row>
    <row r="980" spans="6:15" x14ac:dyDescent="0.2">
      <c r="F980" s="6"/>
      <c r="G980" s="6"/>
      <c r="O980" s="6"/>
    </row>
    <row r="981" spans="6:15" x14ac:dyDescent="0.2">
      <c r="F981" s="6"/>
      <c r="G981" s="6"/>
      <c r="O981" s="6"/>
    </row>
    <row r="982" spans="6:15" x14ac:dyDescent="0.2">
      <c r="F982" s="6"/>
      <c r="G982" s="6"/>
      <c r="O982" s="6"/>
    </row>
    <row r="983" spans="6:15" x14ac:dyDescent="0.2">
      <c r="F983" s="6"/>
      <c r="G983" s="6"/>
      <c r="O983" s="6"/>
    </row>
    <row r="984" spans="6:15" x14ac:dyDescent="0.2">
      <c r="F984" s="6"/>
      <c r="G984" s="6"/>
      <c r="O984" s="6"/>
    </row>
    <row r="985" spans="6:15" x14ac:dyDescent="0.2">
      <c r="F985" s="6"/>
      <c r="G985" s="6"/>
      <c r="O985" s="6"/>
    </row>
    <row r="986" spans="6:15" x14ac:dyDescent="0.2">
      <c r="F986" s="6"/>
      <c r="G986" s="6"/>
      <c r="O986" s="6"/>
    </row>
    <row r="987" spans="6:15" x14ac:dyDescent="0.2">
      <c r="F987" s="6"/>
      <c r="G987" s="6"/>
      <c r="O987" s="6"/>
    </row>
    <row r="988" spans="6:15" x14ac:dyDescent="0.2">
      <c r="F988" s="6"/>
      <c r="G988" s="6"/>
      <c r="O988" s="6"/>
    </row>
    <row r="989" spans="6:15" x14ac:dyDescent="0.2">
      <c r="F989" s="6"/>
      <c r="G989" s="6"/>
      <c r="O989" s="6"/>
    </row>
    <row r="990" spans="6:15" x14ac:dyDescent="0.2">
      <c r="F990" s="6"/>
      <c r="G990" s="6"/>
      <c r="O990" s="6"/>
    </row>
    <row r="991" spans="6:15" x14ac:dyDescent="0.2">
      <c r="F991" s="6"/>
      <c r="G991" s="6"/>
      <c r="O991" s="6"/>
    </row>
    <row r="992" spans="6:15" x14ac:dyDescent="0.2">
      <c r="F992" s="6"/>
      <c r="G992" s="6"/>
      <c r="O992" s="6"/>
    </row>
    <row r="993" spans="6:15" x14ac:dyDescent="0.2">
      <c r="F993" s="6"/>
      <c r="G993" s="6"/>
      <c r="O993" s="6"/>
    </row>
    <row r="994" spans="6:15" x14ac:dyDescent="0.2">
      <c r="F994" s="6"/>
      <c r="G994" s="6"/>
      <c r="O994" s="6"/>
    </row>
    <row r="995" spans="6:15" x14ac:dyDescent="0.2">
      <c r="F995" s="6"/>
      <c r="G995" s="6"/>
      <c r="O995" s="6"/>
    </row>
    <row r="996" spans="6:15" x14ac:dyDescent="0.2">
      <c r="F996" s="6"/>
      <c r="G996" s="6"/>
      <c r="O996" s="6"/>
    </row>
    <row r="997" spans="6:15" x14ac:dyDescent="0.2">
      <c r="F997" s="6"/>
      <c r="G997" s="6"/>
      <c r="O997" s="6"/>
    </row>
    <row r="998" spans="6:15" x14ac:dyDescent="0.2">
      <c r="F998" s="6"/>
      <c r="G998" s="6"/>
      <c r="O998" s="6"/>
    </row>
    <row r="999" spans="6:15" x14ac:dyDescent="0.2">
      <c r="F999" s="6"/>
      <c r="G999" s="6"/>
      <c r="O999" s="6"/>
    </row>
    <row r="1000" spans="6:15" x14ac:dyDescent="0.2">
      <c r="F1000" s="6"/>
      <c r="G1000" s="6"/>
      <c r="O1000" s="6"/>
    </row>
    <row r="1001" spans="6:15" x14ac:dyDescent="0.2">
      <c r="F1001" s="6"/>
      <c r="G1001" s="6"/>
      <c r="O1001" s="6"/>
    </row>
    <row r="1002" spans="6:15" x14ac:dyDescent="0.2">
      <c r="F1002" s="6"/>
      <c r="G1002" s="6"/>
      <c r="O1002" s="6"/>
    </row>
    <row r="1003" spans="6:15" x14ac:dyDescent="0.2">
      <c r="F1003" s="6"/>
      <c r="G1003" s="6"/>
      <c r="O1003" s="6"/>
    </row>
    <row r="1004" spans="6:15" x14ac:dyDescent="0.2">
      <c r="F1004" s="6"/>
      <c r="G1004" s="6"/>
      <c r="O1004" s="6"/>
    </row>
    <row r="1005" spans="6:15" x14ac:dyDescent="0.2">
      <c r="F1005" s="6"/>
      <c r="G1005" s="6"/>
      <c r="O1005" s="6"/>
    </row>
    <row r="1006" spans="6:15" x14ac:dyDescent="0.2">
      <c r="F1006" s="6"/>
      <c r="G1006" s="6"/>
      <c r="O1006" s="6"/>
    </row>
    <row r="1007" spans="6:15" x14ac:dyDescent="0.2">
      <c r="F1007" s="6"/>
      <c r="G1007" s="6"/>
      <c r="O1007" s="6"/>
    </row>
    <row r="1008" spans="6:15" x14ac:dyDescent="0.2">
      <c r="F1008" s="6"/>
      <c r="G1008" s="6"/>
      <c r="O1008" s="6"/>
    </row>
    <row r="1009" spans="6:15" x14ac:dyDescent="0.2">
      <c r="F1009" s="6"/>
      <c r="G1009" s="6"/>
      <c r="O1009" s="6"/>
    </row>
    <row r="1010" spans="6:15" x14ac:dyDescent="0.2">
      <c r="F1010" s="6"/>
      <c r="G1010" s="6"/>
      <c r="O1010" s="6"/>
    </row>
    <row r="1011" spans="6:15" x14ac:dyDescent="0.2">
      <c r="F1011" s="6"/>
      <c r="G1011" s="6"/>
      <c r="O1011" s="6"/>
    </row>
    <row r="1012" spans="6:15" x14ac:dyDescent="0.2">
      <c r="F1012" s="6"/>
      <c r="G1012" s="6"/>
      <c r="O1012" s="6"/>
    </row>
    <row r="1013" spans="6:15" x14ac:dyDescent="0.2">
      <c r="F1013" s="6"/>
      <c r="G1013" s="6"/>
      <c r="O1013" s="6"/>
    </row>
    <row r="1014" spans="6:15" x14ac:dyDescent="0.2">
      <c r="F1014" s="6"/>
      <c r="G1014" s="6"/>
      <c r="O1014" s="6"/>
    </row>
    <row r="1015" spans="6:15" x14ac:dyDescent="0.2">
      <c r="F1015" s="6"/>
      <c r="G1015" s="6"/>
      <c r="O1015" s="6"/>
    </row>
    <row r="1016" spans="6:15" x14ac:dyDescent="0.2">
      <c r="F1016" s="6"/>
      <c r="G1016" s="6"/>
      <c r="O1016" s="6"/>
    </row>
    <row r="1017" spans="6:15" x14ac:dyDescent="0.2">
      <c r="F1017" s="6"/>
      <c r="G1017" s="6"/>
      <c r="O1017" s="6"/>
    </row>
    <row r="1018" spans="6:15" x14ac:dyDescent="0.2">
      <c r="F1018" s="6"/>
      <c r="G1018" s="6"/>
      <c r="O1018" s="6"/>
    </row>
    <row r="1019" spans="6:15" x14ac:dyDescent="0.2">
      <c r="F1019" s="6"/>
      <c r="G1019" s="6"/>
      <c r="O1019" s="6"/>
    </row>
    <row r="1020" spans="6:15" x14ac:dyDescent="0.2">
      <c r="F1020" s="6"/>
      <c r="G1020" s="6"/>
      <c r="O1020" s="6"/>
    </row>
    <row r="1021" spans="6:15" x14ac:dyDescent="0.2">
      <c r="F1021" s="6"/>
      <c r="G1021" s="6"/>
      <c r="O1021" s="6"/>
    </row>
    <row r="1022" spans="6:15" x14ac:dyDescent="0.2">
      <c r="F1022" s="6"/>
      <c r="G1022" s="6"/>
      <c r="O1022" s="6"/>
    </row>
    <row r="1023" spans="6:15" x14ac:dyDescent="0.2">
      <c r="F1023" s="6"/>
      <c r="G1023" s="6"/>
      <c r="O1023" s="6"/>
    </row>
    <row r="1024" spans="6:15" x14ac:dyDescent="0.2">
      <c r="F1024" s="6"/>
      <c r="G1024" s="6"/>
      <c r="O1024" s="6"/>
    </row>
    <row r="1025" spans="6:15" x14ac:dyDescent="0.2">
      <c r="F1025" s="6"/>
      <c r="G1025" s="6"/>
      <c r="O1025" s="6"/>
    </row>
    <row r="1026" spans="6:15" x14ac:dyDescent="0.2">
      <c r="F1026" s="6"/>
      <c r="G1026" s="6"/>
      <c r="O1026" s="6"/>
    </row>
    <row r="1027" spans="6:15" x14ac:dyDescent="0.2">
      <c r="F1027" s="6"/>
      <c r="G1027" s="6"/>
      <c r="O1027" s="6"/>
    </row>
    <row r="1028" spans="6:15" x14ac:dyDescent="0.2">
      <c r="F1028" s="6"/>
      <c r="G1028" s="6"/>
      <c r="O1028" s="6"/>
    </row>
    <row r="1029" spans="6:15" x14ac:dyDescent="0.2">
      <c r="F1029" s="6"/>
      <c r="G1029" s="6"/>
      <c r="O1029" s="6"/>
    </row>
    <row r="1030" spans="6:15" x14ac:dyDescent="0.2">
      <c r="F1030" s="6"/>
      <c r="G1030" s="6"/>
      <c r="O1030" s="6"/>
    </row>
    <row r="1031" spans="6:15" x14ac:dyDescent="0.2">
      <c r="F1031" s="6"/>
      <c r="G1031" s="6"/>
      <c r="O1031" s="6"/>
    </row>
    <row r="1032" spans="6:15" x14ac:dyDescent="0.2">
      <c r="F1032" s="6"/>
      <c r="G1032" s="6"/>
      <c r="O1032" s="6"/>
    </row>
    <row r="1033" spans="6:15" x14ac:dyDescent="0.2">
      <c r="F1033" s="6"/>
      <c r="G1033" s="6"/>
      <c r="O1033" s="6"/>
    </row>
    <row r="1034" spans="6:15" x14ac:dyDescent="0.2">
      <c r="F1034" s="6"/>
      <c r="G1034" s="6"/>
      <c r="O1034" s="6"/>
    </row>
    <row r="1035" spans="6:15" x14ac:dyDescent="0.2">
      <c r="F1035" s="6"/>
      <c r="G1035" s="6"/>
      <c r="O1035" s="6"/>
    </row>
    <row r="1036" spans="6:15" x14ac:dyDescent="0.2">
      <c r="F1036" s="6"/>
      <c r="G1036" s="6"/>
      <c r="O1036" s="6"/>
    </row>
    <row r="1037" spans="6:15" x14ac:dyDescent="0.2">
      <c r="F1037" s="6"/>
      <c r="G1037" s="6"/>
      <c r="O1037" s="6"/>
    </row>
    <row r="1038" spans="6:15" x14ac:dyDescent="0.2">
      <c r="F1038" s="6"/>
      <c r="G1038" s="6"/>
      <c r="O1038" s="6"/>
    </row>
    <row r="1039" spans="6:15" x14ac:dyDescent="0.2">
      <c r="F1039" s="6"/>
      <c r="G1039" s="6"/>
      <c r="O1039" s="6"/>
    </row>
    <row r="1040" spans="6:15" x14ac:dyDescent="0.2">
      <c r="F1040" s="6"/>
      <c r="G1040" s="6"/>
      <c r="O1040" s="6"/>
    </row>
    <row r="1041" spans="6:15" x14ac:dyDescent="0.2">
      <c r="F1041" s="6"/>
      <c r="G1041" s="6"/>
      <c r="O1041" s="6"/>
    </row>
    <row r="1042" spans="6:15" x14ac:dyDescent="0.2">
      <c r="F1042" s="6"/>
      <c r="G1042" s="6"/>
      <c r="O1042" s="6"/>
    </row>
    <row r="1043" spans="6:15" x14ac:dyDescent="0.2">
      <c r="F1043" s="6"/>
      <c r="G1043" s="6"/>
      <c r="O1043" s="6"/>
    </row>
    <row r="1044" spans="6:15" x14ac:dyDescent="0.2">
      <c r="F1044" s="6"/>
      <c r="G1044" s="6"/>
      <c r="O1044" s="6"/>
    </row>
    <row r="1045" spans="6:15" x14ac:dyDescent="0.2">
      <c r="F1045" s="6"/>
      <c r="G1045" s="6"/>
      <c r="O1045" s="6"/>
    </row>
    <row r="1046" spans="6:15" x14ac:dyDescent="0.2">
      <c r="F1046" s="6"/>
      <c r="G1046" s="6"/>
      <c r="O1046" s="6"/>
    </row>
    <row r="1047" spans="6:15" x14ac:dyDescent="0.2">
      <c r="F1047" s="6"/>
      <c r="G1047" s="6"/>
      <c r="O1047" s="6"/>
    </row>
    <row r="1048" spans="6:15" x14ac:dyDescent="0.2">
      <c r="F1048" s="6"/>
      <c r="G1048" s="6"/>
      <c r="O1048" s="6"/>
    </row>
    <row r="1049" spans="6:15" x14ac:dyDescent="0.2">
      <c r="F1049" s="6"/>
      <c r="G1049" s="6"/>
      <c r="O1049" s="6"/>
    </row>
    <row r="1050" spans="6:15" x14ac:dyDescent="0.2">
      <c r="F1050" s="6"/>
      <c r="G1050" s="6"/>
      <c r="O1050" s="6"/>
    </row>
    <row r="1051" spans="6:15" x14ac:dyDescent="0.2">
      <c r="F1051" s="6"/>
      <c r="G1051" s="6"/>
      <c r="O1051" s="6"/>
    </row>
    <row r="1052" spans="6:15" x14ac:dyDescent="0.2">
      <c r="F1052" s="6"/>
      <c r="G1052" s="6"/>
      <c r="O1052" s="6"/>
    </row>
    <row r="1053" spans="6:15" x14ac:dyDescent="0.2">
      <c r="F1053" s="6"/>
      <c r="G1053" s="6"/>
      <c r="O1053" s="6"/>
    </row>
    <row r="1054" spans="6:15" x14ac:dyDescent="0.2">
      <c r="F1054" s="6"/>
      <c r="G1054" s="6"/>
      <c r="O1054" s="6"/>
    </row>
    <row r="1055" spans="6:15" x14ac:dyDescent="0.2">
      <c r="F1055" s="6"/>
      <c r="G1055" s="6"/>
      <c r="O1055" s="6"/>
    </row>
    <row r="1056" spans="6:15" x14ac:dyDescent="0.2">
      <c r="F1056" s="6"/>
      <c r="G1056" s="6"/>
      <c r="O1056" s="6"/>
    </row>
    <row r="1057" spans="6:15" x14ac:dyDescent="0.2">
      <c r="F1057" s="6"/>
      <c r="G1057" s="6"/>
      <c r="O1057" s="6"/>
    </row>
    <row r="1058" spans="6:15" x14ac:dyDescent="0.2">
      <c r="F1058" s="6"/>
      <c r="G1058" s="6"/>
      <c r="O1058" s="6"/>
    </row>
    <row r="1059" spans="6:15" x14ac:dyDescent="0.2">
      <c r="F1059" s="6"/>
      <c r="G1059" s="6"/>
      <c r="O1059" s="6"/>
    </row>
    <row r="1060" spans="6:15" x14ac:dyDescent="0.2">
      <c r="F1060" s="6"/>
      <c r="G1060" s="6"/>
      <c r="O1060" s="6"/>
    </row>
    <row r="1061" spans="6:15" x14ac:dyDescent="0.2">
      <c r="F1061" s="6"/>
      <c r="G1061" s="6"/>
      <c r="O1061" s="6"/>
    </row>
    <row r="1062" spans="6:15" x14ac:dyDescent="0.2">
      <c r="F1062" s="6"/>
      <c r="G1062" s="6"/>
      <c r="O1062" s="6"/>
    </row>
    <row r="1063" spans="6:15" x14ac:dyDescent="0.2">
      <c r="F1063" s="6"/>
      <c r="G1063" s="6"/>
      <c r="O1063" s="6"/>
    </row>
    <row r="1064" spans="6:15" x14ac:dyDescent="0.2">
      <c r="F1064" s="6"/>
      <c r="G1064" s="6"/>
      <c r="O1064" s="6"/>
    </row>
    <row r="1065" spans="6:15" x14ac:dyDescent="0.2">
      <c r="F1065" s="6"/>
      <c r="G1065" s="6"/>
      <c r="O1065" s="6"/>
    </row>
    <row r="1066" spans="6:15" x14ac:dyDescent="0.2">
      <c r="F1066" s="6"/>
      <c r="G1066" s="6"/>
      <c r="O1066" s="6"/>
    </row>
    <row r="1067" spans="6:15" x14ac:dyDescent="0.2">
      <c r="F1067" s="6"/>
      <c r="G1067" s="6"/>
      <c r="O1067" s="6"/>
    </row>
    <row r="1068" spans="6:15" x14ac:dyDescent="0.2">
      <c r="F1068" s="6"/>
      <c r="G1068" s="6"/>
      <c r="O1068" s="6"/>
    </row>
    <row r="1069" spans="6:15" x14ac:dyDescent="0.2">
      <c r="F1069" s="6"/>
      <c r="G1069" s="6"/>
      <c r="O1069" s="6"/>
    </row>
    <row r="1070" spans="6:15" x14ac:dyDescent="0.2">
      <c r="F1070" s="6"/>
      <c r="G1070" s="6"/>
      <c r="O1070" s="6"/>
    </row>
    <row r="1071" spans="6:15" x14ac:dyDescent="0.2">
      <c r="F1071" s="6"/>
      <c r="G1071" s="6"/>
      <c r="O1071" s="6"/>
    </row>
    <row r="1072" spans="6:15" x14ac:dyDescent="0.2">
      <c r="F1072" s="6"/>
      <c r="G1072" s="6"/>
      <c r="O1072" s="6"/>
    </row>
    <row r="1073" spans="6:15" x14ac:dyDescent="0.2">
      <c r="F1073" s="6"/>
      <c r="G1073" s="6"/>
      <c r="O1073" s="6"/>
    </row>
    <row r="1074" spans="6:15" x14ac:dyDescent="0.2">
      <c r="F1074" s="6"/>
      <c r="G1074" s="6"/>
      <c r="O1074" s="6"/>
    </row>
    <row r="1075" spans="6:15" x14ac:dyDescent="0.2">
      <c r="F1075" s="6"/>
      <c r="G1075" s="6"/>
      <c r="O1075" s="6"/>
    </row>
    <row r="1076" spans="6:15" x14ac:dyDescent="0.2">
      <c r="F1076" s="6"/>
      <c r="G1076" s="6"/>
      <c r="O1076" s="6"/>
    </row>
    <row r="1077" spans="6:15" x14ac:dyDescent="0.2">
      <c r="F1077" s="6"/>
      <c r="G1077" s="6"/>
      <c r="O1077" s="6"/>
    </row>
    <row r="1078" spans="6:15" x14ac:dyDescent="0.2">
      <c r="F1078" s="6"/>
      <c r="G1078" s="6"/>
      <c r="O1078" s="6"/>
    </row>
    <row r="1079" spans="6:15" x14ac:dyDescent="0.2">
      <c r="F1079" s="6"/>
      <c r="G1079" s="6"/>
      <c r="O1079" s="6"/>
    </row>
    <row r="1080" spans="6:15" x14ac:dyDescent="0.2">
      <c r="F1080" s="6"/>
      <c r="G1080" s="6"/>
      <c r="O1080" s="6"/>
    </row>
    <row r="1081" spans="6:15" x14ac:dyDescent="0.2">
      <c r="F1081" s="6"/>
      <c r="G1081" s="6"/>
      <c r="O1081" s="6"/>
    </row>
    <row r="1082" spans="6:15" x14ac:dyDescent="0.2">
      <c r="F1082" s="6"/>
      <c r="G1082" s="6"/>
      <c r="O1082" s="6"/>
    </row>
    <row r="1083" spans="6:15" x14ac:dyDescent="0.2">
      <c r="F1083" s="6"/>
      <c r="G1083" s="6"/>
      <c r="O1083" s="6"/>
    </row>
    <row r="1084" spans="6:15" x14ac:dyDescent="0.2">
      <c r="F1084" s="6"/>
      <c r="G1084" s="6"/>
      <c r="O1084" s="6"/>
    </row>
    <row r="1085" spans="6:15" x14ac:dyDescent="0.2">
      <c r="F1085" s="6"/>
      <c r="G1085" s="6"/>
      <c r="O1085" s="6"/>
    </row>
    <row r="1086" spans="6:15" x14ac:dyDescent="0.2">
      <c r="F1086" s="6"/>
      <c r="G1086" s="6"/>
      <c r="O1086" s="6"/>
    </row>
    <row r="1087" spans="6:15" x14ac:dyDescent="0.2">
      <c r="F1087" s="6"/>
      <c r="G1087" s="6"/>
      <c r="O1087" s="6"/>
    </row>
    <row r="1088" spans="6:15" x14ac:dyDescent="0.2">
      <c r="F1088" s="6"/>
      <c r="G1088" s="6"/>
      <c r="O1088" s="6"/>
    </row>
    <row r="1089" spans="6:15" x14ac:dyDescent="0.2">
      <c r="F1089" s="6"/>
      <c r="G1089" s="6"/>
      <c r="O1089" s="6"/>
    </row>
    <row r="1090" spans="6:15" x14ac:dyDescent="0.2">
      <c r="F1090" s="6"/>
      <c r="G1090" s="6"/>
      <c r="O1090" s="6"/>
    </row>
    <row r="1091" spans="6:15" x14ac:dyDescent="0.2">
      <c r="F1091" s="6"/>
      <c r="G1091" s="6"/>
      <c r="O1091" s="6"/>
    </row>
    <row r="1092" spans="6:15" x14ac:dyDescent="0.2">
      <c r="F1092" s="6"/>
      <c r="G1092" s="6"/>
      <c r="O1092" s="6"/>
    </row>
    <row r="1093" spans="6:15" x14ac:dyDescent="0.2">
      <c r="F1093" s="6"/>
      <c r="G1093" s="6"/>
      <c r="O1093" s="6"/>
    </row>
    <row r="1094" spans="6:15" x14ac:dyDescent="0.2">
      <c r="F1094" s="6"/>
      <c r="G1094" s="6"/>
      <c r="O1094" s="6"/>
    </row>
    <row r="1095" spans="6:15" x14ac:dyDescent="0.2">
      <c r="F1095" s="6"/>
      <c r="G1095" s="6"/>
      <c r="O1095" s="6"/>
    </row>
    <row r="1096" spans="6:15" x14ac:dyDescent="0.2">
      <c r="F1096" s="6"/>
      <c r="G1096" s="6"/>
      <c r="O1096" s="6"/>
    </row>
    <row r="1097" spans="6:15" x14ac:dyDescent="0.2">
      <c r="F1097" s="6"/>
      <c r="G1097" s="6"/>
      <c r="O1097" s="6"/>
    </row>
    <row r="1098" spans="6:15" x14ac:dyDescent="0.2">
      <c r="F1098" s="6"/>
      <c r="G1098" s="6"/>
      <c r="O1098" s="6"/>
    </row>
    <row r="1099" spans="6:15" x14ac:dyDescent="0.2">
      <c r="F1099" s="6"/>
      <c r="G1099" s="6"/>
      <c r="O1099" s="6"/>
    </row>
    <row r="1100" spans="6:15" x14ac:dyDescent="0.2">
      <c r="F1100" s="6"/>
      <c r="G1100" s="6"/>
      <c r="O1100" s="6"/>
    </row>
    <row r="1101" spans="6:15" x14ac:dyDescent="0.2">
      <c r="F1101" s="6"/>
      <c r="G1101" s="6"/>
      <c r="O1101" s="6"/>
    </row>
    <row r="1102" spans="6:15" x14ac:dyDescent="0.2">
      <c r="F1102" s="6"/>
      <c r="G1102" s="6"/>
      <c r="O1102" s="6"/>
    </row>
    <row r="1103" spans="6:15" x14ac:dyDescent="0.2">
      <c r="F1103" s="6"/>
      <c r="G1103" s="6"/>
      <c r="O1103" s="6"/>
    </row>
    <row r="1104" spans="6:15" x14ac:dyDescent="0.2">
      <c r="F1104" s="6"/>
      <c r="G1104" s="6"/>
      <c r="O1104" s="6"/>
    </row>
    <row r="1105" spans="6:15" x14ac:dyDescent="0.2">
      <c r="F1105" s="6"/>
      <c r="G1105" s="6"/>
      <c r="O1105" s="6"/>
    </row>
    <row r="1106" spans="6:15" x14ac:dyDescent="0.2">
      <c r="F1106" s="6"/>
      <c r="G1106" s="6"/>
      <c r="O1106" s="6"/>
    </row>
    <row r="1107" spans="6:15" x14ac:dyDescent="0.2">
      <c r="F1107" s="6"/>
      <c r="G1107" s="6"/>
      <c r="O1107" s="6"/>
    </row>
    <row r="1108" spans="6:15" x14ac:dyDescent="0.2">
      <c r="F1108" s="6"/>
      <c r="G1108" s="6"/>
      <c r="O1108" s="6"/>
    </row>
    <row r="1109" spans="6:15" x14ac:dyDescent="0.2">
      <c r="F1109" s="6"/>
      <c r="G1109" s="6"/>
      <c r="O1109" s="6"/>
    </row>
    <row r="1110" spans="6:15" x14ac:dyDescent="0.2">
      <c r="F1110" s="6"/>
      <c r="G1110" s="6"/>
      <c r="O1110" s="6"/>
    </row>
    <row r="1111" spans="6:15" x14ac:dyDescent="0.2">
      <c r="F1111" s="6"/>
      <c r="G1111" s="6"/>
      <c r="O1111" s="6"/>
    </row>
    <row r="1112" spans="6:15" x14ac:dyDescent="0.2">
      <c r="F1112" s="6"/>
      <c r="G1112" s="6"/>
      <c r="O1112" s="6"/>
    </row>
    <row r="1113" spans="6:15" x14ac:dyDescent="0.2">
      <c r="F1113" s="6"/>
      <c r="G1113" s="6"/>
      <c r="O1113" s="6"/>
    </row>
    <row r="1114" spans="6:15" x14ac:dyDescent="0.2">
      <c r="F1114" s="6"/>
      <c r="G1114" s="6"/>
      <c r="O1114" s="6"/>
    </row>
    <row r="1115" spans="6:15" x14ac:dyDescent="0.2">
      <c r="F1115" s="6"/>
      <c r="G1115" s="6"/>
      <c r="O1115" s="6"/>
    </row>
    <row r="1116" spans="6:15" x14ac:dyDescent="0.2">
      <c r="F1116" s="6"/>
      <c r="G1116" s="6"/>
      <c r="O1116" s="6"/>
    </row>
    <row r="1117" spans="6:15" x14ac:dyDescent="0.2">
      <c r="F1117" s="6"/>
      <c r="G1117" s="6"/>
      <c r="O1117" s="6"/>
    </row>
    <row r="1118" spans="6:15" x14ac:dyDescent="0.2">
      <c r="F1118" s="6"/>
      <c r="G1118" s="6"/>
      <c r="O1118" s="6"/>
    </row>
    <row r="1119" spans="6:15" x14ac:dyDescent="0.2">
      <c r="F1119" s="6"/>
      <c r="G1119" s="6"/>
      <c r="O1119" s="6"/>
    </row>
    <row r="1120" spans="6:15" x14ac:dyDescent="0.2">
      <c r="F1120" s="6"/>
      <c r="G1120" s="6"/>
      <c r="O1120" s="6"/>
    </row>
    <row r="1121" spans="6:15" x14ac:dyDescent="0.2">
      <c r="F1121" s="6"/>
      <c r="G1121" s="6"/>
      <c r="O1121" s="6"/>
    </row>
    <row r="1122" spans="6:15" x14ac:dyDescent="0.2">
      <c r="F1122" s="6"/>
      <c r="G1122" s="6"/>
      <c r="O1122" s="6"/>
    </row>
    <row r="1123" spans="6:15" x14ac:dyDescent="0.2">
      <c r="F1123" s="6"/>
      <c r="G1123" s="6"/>
      <c r="O1123" s="6"/>
    </row>
    <row r="1124" spans="6:15" x14ac:dyDescent="0.2">
      <c r="F1124" s="6"/>
      <c r="G1124" s="6"/>
      <c r="O1124" s="6"/>
    </row>
    <row r="1125" spans="6:15" x14ac:dyDescent="0.2">
      <c r="F1125" s="6"/>
      <c r="G1125" s="6"/>
      <c r="O1125" s="6"/>
    </row>
    <row r="1126" spans="6:15" x14ac:dyDescent="0.2">
      <c r="F1126" s="6"/>
      <c r="G1126" s="6"/>
      <c r="O1126" s="6"/>
    </row>
    <row r="1127" spans="6:15" x14ac:dyDescent="0.2">
      <c r="F1127" s="6"/>
      <c r="G1127" s="6"/>
      <c r="O1127" s="6"/>
    </row>
    <row r="1128" spans="6:15" x14ac:dyDescent="0.2">
      <c r="F1128" s="6"/>
      <c r="G1128" s="6"/>
      <c r="O1128" s="6"/>
    </row>
    <row r="1129" spans="6:15" x14ac:dyDescent="0.2">
      <c r="F1129" s="6"/>
      <c r="G1129" s="6"/>
      <c r="O1129" s="6"/>
    </row>
    <row r="1130" spans="6:15" x14ac:dyDescent="0.2">
      <c r="F1130" s="6"/>
      <c r="G1130" s="6"/>
      <c r="O1130" s="6"/>
    </row>
    <row r="1131" spans="6:15" x14ac:dyDescent="0.2">
      <c r="F1131" s="6"/>
      <c r="G1131" s="6"/>
      <c r="O1131" s="6"/>
    </row>
    <row r="1132" spans="6:15" x14ac:dyDescent="0.2">
      <c r="F1132" s="6"/>
      <c r="G1132" s="6"/>
      <c r="O1132" s="6"/>
    </row>
    <row r="1133" spans="6:15" x14ac:dyDescent="0.2">
      <c r="F1133" s="6"/>
      <c r="G1133" s="6"/>
      <c r="O1133" s="6"/>
    </row>
    <row r="1134" spans="6:15" x14ac:dyDescent="0.2">
      <c r="F1134" s="6"/>
      <c r="G1134" s="6"/>
      <c r="O1134" s="6"/>
    </row>
    <row r="1135" spans="6:15" x14ac:dyDescent="0.2">
      <c r="F1135" s="6"/>
      <c r="G1135" s="6"/>
      <c r="O1135" s="6"/>
    </row>
    <row r="1136" spans="6:15" x14ac:dyDescent="0.2">
      <c r="F1136" s="6"/>
      <c r="G1136" s="6"/>
      <c r="O1136" s="6"/>
    </row>
    <row r="1137" spans="6:15" x14ac:dyDescent="0.2">
      <c r="F1137" s="6"/>
      <c r="G1137" s="6"/>
      <c r="O1137" s="6"/>
    </row>
    <row r="1138" spans="6:15" x14ac:dyDescent="0.2">
      <c r="F1138" s="6"/>
      <c r="G1138" s="6"/>
      <c r="O1138" s="6"/>
    </row>
    <row r="1139" spans="6:15" x14ac:dyDescent="0.2">
      <c r="F1139" s="6"/>
      <c r="G1139" s="6"/>
      <c r="O1139" s="6"/>
    </row>
    <row r="1140" spans="6:15" x14ac:dyDescent="0.2">
      <c r="F1140" s="6"/>
      <c r="G1140" s="6"/>
      <c r="O1140" s="6"/>
    </row>
    <row r="1141" spans="6:15" x14ac:dyDescent="0.2">
      <c r="F1141" s="6"/>
      <c r="G1141" s="6"/>
      <c r="O1141" s="6"/>
    </row>
    <row r="1142" spans="6:15" x14ac:dyDescent="0.2">
      <c r="F1142" s="6"/>
      <c r="G1142" s="6"/>
      <c r="O1142" s="6"/>
    </row>
    <row r="1143" spans="6:15" x14ac:dyDescent="0.2">
      <c r="F1143" s="6"/>
      <c r="G1143" s="6"/>
      <c r="O1143" s="6"/>
    </row>
    <row r="1144" spans="6:15" x14ac:dyDescent="0.2">
      <c r="F1144" s="6"/>
      <c r="G1144" s="6"/>
      <c r="O1144" s="6"/>
    </row>
    <row r="1145" spans="6:15" x14ac:dyDescent="0.2">
      <c r="F1145" s="6"/>
      <c r="G1145" s="6"/>
      <c r="O1145" s="6"/>
    </row>
    <row r="1146" spans="6:15" x14ac:dyDescent="0.2">
      <c r="F1146" s="6"/>
      <c r="G1146" s="6"/>
      <c r="O1146" s="6"/>
    </row>
    <row r="1147" spans="6:15" x14ac:dyDescent="0.2">
      <c r="F1147" s="6"/>
      <c r="G1147" s="6"/>
      <c r="O1147" s="6"/>
    </row>
    <row r="1148" spans="6:15" x14ac:dyDescent="0.2">
      <c r="F1148" s="6"/>
      <c r="G1148" s="6"/>
      <c r="O1148" s="6"/>
    </row>
    <row r="1149" spans="6:15" x14ac:dyDescent="0.2">
      <c r="F1149" s="6"/>
      <c r="G1149" s="6"/>
      <c r="O1149" s="6"/>
    </row>
    <row r="1150" spans="6:15" x14ac:dyDescent="0.2">
      <c r="F1150" s="6"/>
      <c r="G1150" s="6"/>
      <c r="O1150" s="6"/>
    </row>
    <row r="1151" spans="6:15" x14ac:dyDescent="0.2">
      <c r="F1151" s="6"/>
      <c r="G1151" s="6"/>
      <c r="O1151" s="6"/>
    </row>
    <row r="1152" spans="6:15" x14ac:dyDescent="0.2">
      <c r="F1152" s="6"/>
      <c r="G1152" s="6"/>
      <c r="O1152" s="6"/>
    </row>
    <row r="1153" spans="6:15" x14ac:dyDescent="0.2">
      <c r="F1153" s="6"/>
      <c r="G1153" s="6"/>
      <c r="O1153" s="6"/>
    </row>
    <row r="1154" spans="6:15" x14ac:dyDescent="0.2">
      <c r="F1154" s="6"/>
      <c r="G1154" s="6"/>
      <c r="O1154" s="6"/>
    </row>
    <row r="1155" spans="6:15" x14ac:dyDescent="0.2">
      <c r="F1155" s="6"/>
      <c r="G1155" s="6"/>
      <c r="O1155" s="6"/>
    </row>
    <row r="1156" spans="6:15" x14ac:dyDescent="0.2">
      <c r="F1156" s="6"/>
      <c r="G1156" s="6"/>
      <c r="O1156" s="6"/>
    </row>
    <row r="1157" spans="6:15" x14ac:dyDescent="0.2">
      <c r="F1157" s="6"/>
      <c r="G1157" s="6"/>
      <c r="O1157" s="6"/>
    </row>
    <row r="1158" spans="6:15" x14ac:dyDescent="0.2">
      <c r="F1158" s="6"/>
      <c r="G1158" s="6"/>
      <c r="O1158" s="6"/>
    </row>
    <row r="1159" spans="6:15" x14ac:dyDescent="0.2">
      <c r="F1159" s="6"/>
      <c r="G1159" s="6"/>
      <c r="O1159" s="6"/>
    </row>
    <row r="1160" spans="6:15" x14ac:dyDescent="0.2">
      <c r="F1160" s="6"/>
      <c r="G1160" s="6"/>
      <c r="O1160" s="6"/>
    </row>
    <row r="1161" spans="6:15" x14ac:dyDescent="0.2">
      <c r="F1161" s="6"/>
      <c r="G1161" s="6"/>
      <c r="O1161" s="6"/>
    </row>
    <row r="1162" spans="6:15" x14ac:dyDescent="0.2">
      <c r="F1162" s="6"/>
      <c r="G1162" s="6"/>
      <c r="O1162" s="6"/>
    </row>
    <row r="1163" spans="6:15" x14ac:dyDescent="0.2">
      <c r="F1163" s="6"/>
      <c r="G1163" s="6"/>
      <c r="O1163" s="6"/>
    </row>
    <row r="1164" spans="6:15" x14ac:dyDescent="0.2">
      <c r="F1164" s="6"/>
      <c r="G1164" s="6"/>
      <c r="O1164" s="6"/>
    </row>
    <row r="1165" spans="6:15" x14ac:dyDescent="0.2">
      <c r="F1165" s="6"/>
      <c r="G1165" s="6"/>
      <c r="O1165" s="6"/>
    </row>
    <row r="1166" spans="6:15" x14ac:dyDescent="0.2">
      <c r="F1166" s="6"/>
      <c r="G1166" s="6"/>
      <c r="O1166" s="6"/>
    </row>
    <row r="1167" spans="6:15" x14ac:dyDescent="0.2">
      <c r="F1167" s="6"/>
      <c r="G1167" s="6"/>
      <c r="O1167" s="6"/>
    </row>
    <row r="1168" spans="6:15" x14ac:dyDescent="0.2">
      <c r="F1168" s="6"/>
      <c r="G1168" s="6"/>
      <c r="O1168" s="6"/>
    </row>
    <row r="1169" spans="6:15" x14ac:dyDescent="0.2">
      <c r="F1169" s="6"/>
      <c r="G1169" s="6"/>
      <c r="O1169" s="6"/>
    </row>
    <row r="1170" spans="6:15" x14ac:dyDescent="0.2">
      <c r="F1170" s="6"/>
      <c r="G1170" s="6"/>
      <c r="O1170" s="6"/>
    </row>
    <row r="1171" spans="6:15" x14ac:dyDescent="0.2">
      <c r="F1171" s="6"/>
      <c r="G1171" s="6"/>
      <c r="O1171" s="6"/>
    </row>
    <row r="1172" spans="6:15" x14ac:dyDescent="0.2">
      <c r="F1172" s="6"/>
      <c r="G1172" s="6"/>
      <c r="O1172" s="6"/>
    </row>
    <row r="1173" spans="6:15" x14ac:dyDescent="0.2">
      <c r="F1173" s="6"/>
      <c r="G1173" s="6"/>
      <c r="O1173" s="6"/>
    </row>
    <row r="1174" spans="6:15" x14ac:dyDescent="0.2">
      <c r="F1174" s="6"/>
      <c r="G1174" s="6"/>
      <c r="O1174" s="6"/>
    </row>
    <row r="1175" spans="6:15" x14ac:dyDescent="0.2">
      <c r="F1175" s="6"/>
      <c r="G1175" s="6"/>
      <c r="O1175" s="6"/>
    </row>
    <row r="1176" spans="6:15" x14ac:dyDescent="0.2">
      <c r="F1176" s="6"/>
      <c r="G1176" s="6"/>
      <c r="O1176" s="6"/>
    </row>
    <row r="1177" spans="6:15" x14ac:dyDescent="0.2">
      <c r="F1177" s="6"/>
      <c r="G1177" s="6"/>
      <c r="O1177" s="6"/>
    </row>
    <row r="1178" spans="6:15" x14ac:dyDescent="0.2">
      <c r="F1178" s="6"/>
      <c r="G1178" s="6"/>
      <c r="O1178" s="6"/>
    </row>
    <row r="1179" spans="6:15" x14ac:dyDescent="0.2">
      <c r="F1179" s="6"/>
      <c r="G1179" s="6"/>
      <c r="O1179" s="6"/>
    </row>
    <row r="1180" spans="6:15" x14ac:dyDescent="0.2">
      <c r="F1180" s="6"/>
      <c r="G1180" s="6"/>
      <c r="O1180" s="6"/>
    </row>
    <row r="1181" spans="6:15" x14ac:dyDescent="0.2">
      <c r="F1181" s="6"/>
      <c r="G1181" s="6"/>
      <c r="O1181" s="6"/>
    </row>
    <row r="1182" spans="6:15" x14ac:dyDescent="0.2">
      <c r="F1182" s="6"/>
      <c r="G1182" s="6"/>
      <c r="O1182" s="6"/>
    </row>
    <row r="1183" spans="6:15" x14ac:dyDescent="0.2">
      <c r="F1183" s="6"/>
      <c r="G1183" s="6"/>
      <c r="O1183" s="6"/>
    </row>
    <row r="1184" spans="6:15" x14ac:dyDescent="0.2">
      <c r="F1184" s="6"/>
      <c r="G1184" s="6"/>
      <c r="O1184" s="6"/>
    </row>
    <row r="1185" spans="6:15" x14ac:dyDescent="0.2">
      <c r="F1185" s="6"/>
      <c r="G1185" s="6"/>
      <c r="O1185" s="6"/>
    </row>
    <row r="1186" spans="6:15" x14ac:dyDescent="0.2">
      <c r="F1186" s="6"/>
      <c r="G1186" s="6"/>
      <c r="O1186" s="6"/>
    </row>
    <row r="1187" spans="6:15" x14ac:dyDescent="0.2">
      <c r="F1187" s="6"/>
      <c r="G1187" s="6"/>
      <c r="O1187" s="6"/>
    </row>
    <row r="1188" spans="6:15" x14ac:dyDescent="0.2">
      <c r="F1188" s="6"/>
      <c r="G1188" s="6"/>
      <c r="O1188" s="6"/>
    </row>
    <row r="1189" spans="6:15" x14ac:dyDescent="0.2">
      <c r="F1189" s="6"/>
      <c r="G1189" s="6"/>
      <c r="O1189" s="6"/>
    </row>
    <row r="1190" spans="6:15" x14ac:dyDescent="0.2">
      <c r="F1190" s="6"/>
      <c r="G1190" s="6"/>
      <c r="O1190" s="6"/>
    </row>
    <row r="1191" spans="6:15" x14ac:dyDescent="0.2">
      <c r="F1191" s="6"/>
      <c r="G1191" s="6"/>
      <c r="O1191" s="6"/>
    </row>
    <row r="1192" spans="6:15" x14ac:dyDescent="0.2">
      <c r="F1192" s="6"/>
      <c r="G1192" s="6"/>
      <c r="O1192" s="6"/>
    </row>
    <row r="1193" spans="6:15" x14ac:dyDescent="0.2">
      <c r="F1193" s="6"/>
      <c r="G1193" s="6"/>
      <c r="O1193" s="6"/>
    </row>
    <row r="1194" spans="6:15" x14ac:dyDescent="0.2">
      <c r="F1194" s="6"/>
      <c r="G1194" s="6"/>
      <c r="O1194" s="6"/>
    </row>
    <row r="1195" spans="6:15" x14ac:dyDescent="0.2">
      <c r="F1195" s="6"/>
      <c r="G1195" s="6"/>
      <c r="O1195" s="6"/>
    </row>
    <row r="1196" spans="6:15" x14ac:dyDescent="0.2">
      <c r="F1196" s="6"/>
      <c r="G1196" s="6"/>
      <c r="O1196" s="6"/>
    </row>
    <row r="1197" spans="6:15" x14ac:dyDescent="0.2">
      <c r="F1197" s="6"/>
      <c r="G1197" s="6"/>
      <c r="O1197" s="6"/>
    </row>
    <row r="1198" spans="6:15" x14ac:dyDescent="0.2">
      <c r="F1198" s="6"/>
      <c r="G1198" s="6"/>
      <c r="O1198" s="6"/>
    </row>
    <row r="1199" spans="6:15" x14ac:dyDescent="0.2">
      <c r="F1199" s="6"/>
      <c r="G1199" s="6"/>
      <c r="O1199" s="6"/>
    </row>
    <row r="1200" spans="6:15" x14ac:dyDescent="0.2">
      <c r="F1200" s="6"/>
      <c r="G1200" s="6"/>
      <c r="O1200" s="6"/>
    </row>
    <row r="1201" spans="6:15" x14ac:dyDescent="0.2">
      <c r="F1201" s="6"/>
      <c r="G1201" s="6"/>
      <c r="O1201" s="6"/>
    </row>
    <row r="1202" spans="6:15" x14ac:dyDescent="0.2">
      <c r="F1202" s="6"/>
      <c r="G1202" s="6"/>
      <c r="O1202" s="6"/>
    </row>
    <row r="1203" spans="6:15" x14ac:dyDescent="0.2">
      <c r="F1203" s="6"/>
      <c r="G1203" s="6"/>
      <c r="O1203" s="6"/>
    </row>
    <row r="1204" spans="6:15" x14ac:dyDescent="0.2">
      <c r="F1204" s="6"/>
      <c r="G1204" s="6"/>
      <c r="O1204" s="6"/>
    </row>
    <row r="1205" spans="6:15" x14ac:dyDescent="0.2">
      <c r="F1205" s="6"/>
      <c r="G1205" s="6"/>
      <c r="O1205" s="6"/>
    </row>
    <row r="1206" spans="6:15" x14ac:dyDescent="0.2">
      <c r="F1206" s="6"/>
      <c r="G1206" s="6"/>
      <c r="O1206" s="6"/>
    </row>
    <row r="1207" spans="6:15" x14ac:dyDescent="0.2">
      <c r="F1207" s="6"/>
      <c r="G1207" s="6"/>
      <c r="O1207" s="6"/>
    </row>
    <row r="1208" spans="6:15" x14ac:dyDescent="0.2">
      <c r="F1208" s="6"/>
      <c r="G1208" s="6"/>
      <c r="O1208" s="6"/>
    </row>
    <row r="1209" spans="6:15" x14ac:dyDescent="0.2">
      <c r="F1209" s="6"/>
      <c r="G1209" s="6"/>
      <c r="O1209" s="6"/>
    </row>
    <row r="1210" spans="6:15" x14ac:dyDescent="0.2">
      <c r="F1210" s="6"/>
      <c r="G1210" s="6"/>
      <c r="O1210" s="6"/>
    </row>
    <row r="1211" spans="6:15" x14ac:dyDescent="0.2">
      <c r="F1211" s="6"/>
      <c r="G1211" s="6"/>
      <c r="O1211" s="6"/>
    </row>
    <row r="1212" spans="6:15" x14ac:dyDescent="0.2">
      <c r="F1212" s="6"/>
      <c r="G1212" s="6"/>
      <c r="O1212" s="6"/>
    </row>
    <row r="1213" spans="6:15" x14ac:dyDescent="0.2">
      <c r="F1213" s="6"/>
      <c r="G1213" s="6"/>
      <c r="O1213" s="6"/>
    </row>
    <row r="1214" spans="6:15" x14ac:dyDescent="0.2">
      <c r="F1214" s="6"/>
      <c r="G1214" s="6"/>
      <c r="O1214" s="6"/>
    </row>
    <row r="1215" spans="6:15" x14ac:dyDescent="0.2">
      <c r="F1215" s="6"/>
      <c r="G1215" s="6"/>
      <c r="O1215" s="6"/>
    </row>
    <row r="1216" spans="6:15" x14ac:dyDescent="0.2">
      <c r="F1216" s="6"/>
      <c r="G1216" s="6"/>
      <c r="O1216" s="6"/>
    </row>
    <row r="1217" spans="6:15" x14ac:dyDescent="0.2">
      <c r="F1217" s="6"/>
      <c r="G1217" s="6"/>
      <c r="O1217" s="6"/>
    </row>
    <row r="1218" spans="6:15" x14ac:dyDescent="0.2">
      <c r="F1218" s="6"/>
      <c r="G1218" s="6"/>
      <c r="O1218" s="6"/>
    </row>
    <row r="1219" spans="6:15" x14ac:dyDescent="0.2">
      <c r="F1219" s="6"/>
      <c r="G1219" s="6"/>
      <c r="O1219" s="6"/>
    </row>
    <row r="1220" spans="6:15" x14ac:dyDescent="0.2">
      <c r="F1220" s="6"/>
      <c r="G1220" s="6"/>
      <c r="O1220" s="6"/>
    </row>
    <row r="1221" spans="6:15" x14ac:dyDescent="0.2">
      <c r="F1221" s="6"/>
      <c r="G1221" s="6"/>
      <c r="O1221" s="6"/>
    </row>
    <row r="1222" spans="6:15" x14ac:dyDescent="0.2">
      <c r="F1222" s="6"/>
      <c r="G1222" s="6"/>
      <c r="O1222" s="6"/>
    </row>
    <row r="1223" spans="6:15" x14ac:dyDescent="0.2">
      <c r="F1223" s="6"/>
      <c r="G1223" s="6"/>
      <c r="O1223" s="6"/>
    </row>
    <row r="1224" spans="6:15" x14ac:dyDescent="0.2">
      <c r="F1224" s="6"/>
      <c r="G1224" s="6"/>
      <c r="O1224" s="6"/>
    </row>
    <row r="1225" spans="6:15" x14ac:dyDescent="0.2">
      <c r="F1225" s="6"/>
      <c r="G1225" s="6"/>
      <c r="O1225" s="6"/>
    </row>
    <row r="1226" spans="6:15" x14ac:dyDescent="0.2">
      <c r="F1226" s="6"/>
      <c r="G1226" s="6"/>
      <c r="O1226" s="6"/>
    </row>
    <row r="1227" spans="6:15" x14ac:dyDescent="0.2">
      <c r="F1227" s="6"/>
      <c r="G1227" s="6"/>
      <c r="O1227" s="6"/>
    </row>
    <row r="1228" spans="6:15" x14ac:dyDescent="0.2">
      <c r="F1228" s="6"/>
      <c r="G1228" s="6"/>
      <c r="O1228" s="6"/>
    </row>
    <row r="1229" spans="6:15" x14ac:dyDescent="0.2">
      <c r="F1229" s="6"/>
      <c r="G1229" s="6"/>
      <c r="O1229" s="6"/>
    </row>
    <row r="1230" spans="6:15" x14ac:dyDescent="0.2">
      <c r="F1230" s="6"/>
      <c r="G1230" s="6"/>
      <c r="O1230" s="6"/>
    </row>
    <row r="1231" spans="6:15" x14ac:dyDescent="0.2">
      <c r="F1231" s="6"/>
      <c r="G1231" s="6"/>
      <c r="O1231" s="6"/>
    </row>
    <row r="1232" spans="6:15" x14ac:dyDescent="0.2">
      <c r="F1232" s="6"/>
      <c r="G1232" s="6"/>
      <c r="O1232" s="6"/>
    </row>
    <row r="1233" spans="6:15" x14ac:dyDescent="0.2">
      <c r="F1233" s="6"/>
      <c r="G1233" s="6"/>
      <c r="O1233" s="6"/>
    </row>
    <row r="1234" spans="6:15" x14ac:dyDescent="0.2">
      <c r="F1234" s="6"/>
      <c r="G1234" s="6"/>
      <c r="O1234" s="6"/>
    </row>
    <row r="1235" spans="6:15" x14ac:dyDescent="0.2">
      <c r="F1235" s="6"/>
      <c r="G1235" s="6"/>
      <c r="O1235" s="6"/>
    </row>
    <row r="1236" spans="6:15" x14ac:dyDescent="0.2">
      <c r="F1236" s="6"/>
      <c r="G1236" s="6"/>
      <c r="O1236" s="6"/>
    </row>
    <row r="1237" spans="6:15" x14ac:dyDescent="0.2">
      <c r="F1237" s="6"/>
      <c r="G1237" s="6"/>
      <c r="O1237" s="6"/>
    </row>
    <row r="1238" spans="6:15" x14ac:dyDescent="0.2">
      <c r="F1238" s="6"/>
      <c r="G1238" s="6"/>
      <c r="O1238" s="6"/>
    </row>
    <row r="1239" spans="6:15" x14ac:dyDescent="0.2">
      <c r="F1239" s="6"/>
      <c r="G1239" s="6"/>
      <c r="O1239" s="6"/>
    </row>
    <row r="1240" spans="6:15" x14ac:dyDescent="0.2">
      <c r="F1240" s="6"/>
      <c r="G1240" s="6"/>
      <c r="O1240" s="6"/>
    </row>
    <row r="1241" spans="6:15" x14ac:dyDescent="0.2">
      <c r="F1241" s="6"/>
      <c r="G1241" s="6"/>
      <c r="O1241" s="6"/>
    </row>
    <row r="1242" spans="6:15" x14ac:dyDescent="0.2">
      <c r="F1242" s="6"/>
      <c r="G1242" s="6"/>
      <c r="O1242" s="6"/>
    </row>
    <row r="1243" spans="6:15" x14ac:dyDescent="0.2">
      <c r="F1243" s="6"/>
      <c r="G1243" s="6"/>
      <c r="O1243" s="6"/>
    </row>
    <row r="1244" spans="6:15" x14ac:dyDescent="0.2">
      <c r="F1244" s="6"/>
      <c r="G1244" s="6"/>
      <c r="O1244" s="6"/>
    </row>
    <row r="1245" spans="6:15" x14ac:dyDescent="0.2">
      <c r="F1245" s="6"/>
      <c r="G1245" s="6"/>
      <c r="O1245" s="6"/>
    </row>
    <row r="1246" spans="6:15" x14ac:dyDescent="0.2">
      <c r="F1246" s="6"/>
      <c r="G1246" s="6"/>
      <c r="O1246" s="6"/>
    </row>
    <row r="1247" spans="6:15" x14ac:dyDescent="0.2">
      <c r="F1247" s="6"/>
      <c r="G1247" s="6"/>
      <c r="O1247" s="6"/>
    </row>
    <row r="1248" spans="6:15" x14ac:dyDescent="0.2">
      <c r="F1248" s="6"/>
      <c r="G1248" s="6"/>
      <c r="O1248" s="6"/>
    </row>
    <row r="1249" spans="6:15" x14ac:dyDescent="0.2">
      <c r="F1249" s="6"/>
      <c r="G1249" s="6"/>
      <c r="O1249" s="6"/>
    </row>
    <row r="1250" spans="6:15" x14ac:dyDescent="0.2">
      <c r="F1250" s="6"/>
      <c r="G1250" s="6"/>
      <c r="O1250" s="6"/>
    </row>
    <row r="1251" spans="6:15" x14ac:dyDescent="0.2">
      <c r="F1251" s="6"/>
      <c r="G1251" s="6"/>
      <c r="O1251" s="6"/>
    </row>
    <row r="1252" spans="6:15" x14ac:dyDescent="0.2">
      <c r="F1252" s="6"/>
      <c r="G1252" s="6"/>
      <c r="O1252" s="6"/>
    </row>
    <row r="1253" spans="6:15" x14ac:dyDescent="0.2">
      <c r="F1253" s="6"/>
      <c r="G1253" s="6"/>
      <c r="O1253" s="6"/>
    </row>
    <row r="1254" spans="6:15" x14ac:dyDescent="0.2">
      <c r="F1254" s="6"/>
      <c r="G1254" s="6"/>
      <c r="O1254" s="6"/>
    </row>
    <row r="1255" spans="6:15" x14ac:dyDescent="0.2">
      <c r="F1255" s="6"/>
      <c r="G1255" s="6"/>
      <c r="O1255" s="6"/>
    </row>
    <row r="1256" spans="6:15" x14ac:dyDescent="0.2">
      <c r="F1256" s="6"/>
      <c r="G1256" s="6"/>
      <c r="O1256" s="6"/>
    </row>
    <row r="1257" spans="6:15" x14ac:dyDescent="0.2">
      <c r="F1257" s="6"/>
      <c r="G1257" s="6"/>
      <c r="O1257" s="6"/>
    </row>
    <row r="1258" spans="6:15" x14ac:dyDescent="0.2">
      <c r="F1258" s="6"/>
      <c r="G1258" s="6"/>
      <c r="O1258" s="6"/>
    </row>
    <row r="1259" spans="6:15" x14ac:dyDescent="0.2">
      <c r="F1259" s="6"/>
      <c r="G1259" s="6"/>
      <c r="O1259" s="6"/>
    </row>
    <row r="1260" spans="6:15" x14ac:dyDescent="0.2">
      <c r="F1260" s="6"/>
      <c r="G1260" s="6"/>
      <c r="O1260" s="6"/>
    </row>
    <row r="1261" spans="6:15" x14ac:dyDescent="0.2">
      <c r="F1261" s="6"/>
      <c r="G1261" s="6"/>
      <c r="O1261" s="6"/>
    </row>
    <row r="1262" spans="6:15" x14ac:dyDescent="0.2">
      <c r="F1262" s="6"/>
      <c r="G1262" s="6"/>
      <c r="O1262" s="6"/>
    </row>
    <row r="1263" spans="6:15" x14ac:dyDescent="0.2">
      <c r="F1263" s="6"/>
      <c r="G1263" s="6"/>
      <c r="O1263" s="6"/>
    </row>
    <row r="1264" spans="6:15" x14ac:dyDescent="0.2">
      <c r="F1264" s="6"/>
      <c r="G1264" s="6"/>
      <c r="O1264" s="6"/>
    </row>
    <row r="1265" spans="6:15" x14ac:dyDescent="0.2">
      <c r="F1265" s="6"/>
      <c r="G1265" s="6"/>
      <c r="O1265" s="6"/>
    </row>
    <row r="1266" spans="6:15" x14ac:dyDescent="0.2">
      <c r="F1266" s="6"/>
      <c r="G1266" s="6"/>
      <c r="O1266" s="6"/>
    </row>
    <row r="1267" spans="6:15" x14ac:dyDescent="0.2">
      <c r="F1267" s="6"/>
      <c r="G1267" s="6"/>
      <c r="O1267" s="6"/>
    </row>
    <row r="1268" spans="6:15" x14ac:dyDescent="0.2">
      <c r="F1268" s="6"/>
      <c r="G1268" s="6"/>
      <c r="O1268" s="6"/>
    </row>
    <row r="1269" spans="6:15" x14ac:dyDescent="0.2">
      <c r="F1269" s="6"/>
      <c r="G1269" s="6"/>
      <c r="O1269" s="6"/>
    </row>
    <row r="1270" spans="6:15" x14ac:dyDescent="0.2">
      <c r="F1270" s="6"/>
      <c r="G1270" s="6"/>
      <c r="O1270" s="6"/>
    </row>
    <row r="1271" spans="6:15" x14ac:dyDescent="0.2">
      <c r="F1271" s="6"/>
      <c r="G1271" s="6"/>
      <c r="O1271" s="6"/>
    </row>
    <row r="1272" spans="6:15" x14ac:dyDescent="0.2">
      <c r="F1272" s="6"/>
      <c r="G1272" s="6"/>
      <c r="O1272" s="6"/>
    </row>
    <row r="1273" spans="6:15" x14ac:dyDescent="0.2">
      <c r="F1273" s="6"/>
      <c r="G1273" s="6"/>
      <c r="O1273" s="6"/>
    </row>
    <row r="1274" spans="6:15" x14ac:dyDescent="0.2">
      <c r="F1274" s="6"/>
      <c r="G1274" s="6"/>
      <c r="O1274" s="6"/>
    </row>
    <row r="1275" spans="6:15" x14ac:dyDescent="0.2">
      <c r="F1275" s="6"/>
      <c r="G1275" s="6"/>
      <c r="O1275" s="6"/>
    </row>
    <row r="1276" spans="6:15" x14ac:dyDescent="0.2">
      <c r="F1276" s="6"/>
      <c r="G1276" s="6"/>
      <c r="O1276" s="6"/>
    </row>
    <row r="1277" spans="6:15" x14ac:dyDescent="0.2">
      <c r="F1277" s="6"/>
      <c r="G1277" s="6"/>
      <c r="O1277" s="6"/>
    </row>
    <row r="1278" spans="6:15" x14ac:dyDescent="0.2">
      <c r="F1278" s="6"/>
      <c r="G1278" s="6"/>
      <c r="O1278" s="6"/>
    </row>
    <row r="1279" spans="6:15" x14ac:dyDescent="0.2">
      <c r="F1279" s="6"/>
      <c r="G1279" s="6"/>
      <c r="O1279" s="6"/>
    </row>
    <row r="1280" spans="6:15" x14ac:dyDescent="0.2">
      <c r="F1280" s="6"/>
      <c r="G1280" s="6"/>
      <c r="O1280" s="6"/>
    </row>
    <row r="1281" spans="6:15" x14ac:dyDescent="0.2">
      <c r="F1281" s="6"/>
      <c r="G1281" s="6"/>
      <c r="O1281" s="6"/>
    </row>
    <row r="1282" spans="6:15" x14ac:dyDescent="0.2">
      <c r="F1282" s="6"/>
      <c r="G1282" s="6"/>
      <c r="O1282" s="6"/>
    </row>
    <row r="1283" spans="6:15" x14ac:dyDescent="0.2">
      <c r="F1283" s="6"/>
      <c r="G1283" s="6"/>
      <c r="O1283" s="6"/>
    </row>
    <row r="1284" spans="6:15" x14ac:dyDescent="0.2">
      <c r="F1284" s="6"/>
      <c r="G1284" s="6"/>
      <c r="O1284" s="6"/>
    </row>
    <row r="1285" spans="6:15" x14ac:dyDescent="0.2">
      <c r="F1285" s="6"/>
      <c r="G1285" s="6"/>
      <c r="O1285" s="6"/>
    </row>
    <row r="1286" spans="6:15" x14ac:dyDescent="0.2">
      <c r="F1286" s="6"/>
      <c r="G1286" s="6"/>
      <c r="O1286" s="6"/>
    </row>
    <row r="1287" spans="6:15" x14ac:dyDescent="0.2">
      <c r="F1287" s="6"/>
      <c r="G1287" s="6"/>
      <c r="O1287" s="6"/>
    </row>
    <row r="1288" spans="6:15" x14ac:dyDescent="0.2">
      <c r="F1288" s="6"/>
      <c r="G1288" s="6"/>
      <c r="O1288" s="6"/>
    </row>
    <row r="1289" spans="6:15" x14ac:dyDescent="0.2">
      <c r="F1289" s="6"/>
      <c r="G1289" s="6"/>
      <c r="O1289" s="6"/>
    </row>
    <row r="1290" spans="6:15" x14ac:dyDescent="0.2">
      <c r="F1290" s="6"/>
      <c r="G1290" s="6"/>
      <c r="O1290" s="6"/>
    </row>
    <row r="1291" spans="6:15" x14ac:dyDescent="0.2">
      <c r="F1291" s="6"/>
      <c r="G1291" s="6"/>
      <c r="O1291" s="6"/>
    </row>
    <row r="1292" spans="6:15" x14ac:dyDescent="0.2">
      <c r="F1292" s="6"/>
      <c r="G1292" s="6"/>
      <c r="O1292" s="6"/>
    </row>
    <row r="1293" spans="6:15" x14ac:dyDescent="0.2">
      <c r="F1293" s="6"/>
      <c r="G1293" s="6"/>
      <c r="O1293" s="6"/>
    </row>
    <row r="1294" spans="6:15" x14ac:dyDescent="0.2">
      <c r="F1294" s="6"/>
      <c r="G1294" s="6"/>
      <c r="O1294" s="6"/>
    </row>
    <row r="1295" spans="6:15" x14ac:dyDescent="0.2">
      <c r="F1295" s="6"/>
      <c r="G1295" s="6"/>
      <c r="O1295" s="6"/>
    </row>
    <row r="1296" spans="6:15" x14ac:dyDescent="0.2">
      <c r="F1296" s="6"/>
      <c r="G1296" s="6"/>
      <c r="O1296" s="6"/>
    </row>
    <row r="1297" spans="6:15" x14ac:dyDescent="0.2">
      <c r="F1297" s="6"/>
      <c r="G1297" s="6"/>
      <c r="O1297" s="6"/>
    </row>
    <row r="1298" spans="6:15" x14ac:dyDescent="0.2">
      <c r="F1298" s="6"/>
      <c r="G1298" s="6"/>
      <c r="O1298" s="6"/>
    </row>
    <row r="1299" spans="6:15" x14ac:dyDescent="0.2">
      <c r="F1299" s="6"/>
      <c r="G1299" s="6"/>
      <c r="O1299" s="6"/>
    </row>
    <row r="1300" spans="6:15" x14ac:dyDescent="0.2">
      <c r="F1300" s="6"/>
      <c r="G1300" s="6"/>
      <c r="O1300" s="6"/>
    </row>
    <row r="1301" spans="6:15" x14ac:dyDescent="0.2">
      <c r="F1301" s="6"/>
      <c r="G1301" s="6"/>
      <c r="O1301" s="6"/>
    </row>
    <row r="1302" spans="6:15" x14ac:dyDescent="0.2">
      <c r="F1302" s="6"/>
      <c r="G1302" s="6"/>
      <c r="O1302" s="6"/>
    </row>
    <row r="1303" spans="6:15" x14ac:dyDescent="0.2">
      <c r="F1303" s="6"/>
      <c r="G1303" s="6"/>
      <c r="O1303" s="6"/>
    </row>
    <row r="1304" spans="6:15" x14ac:dyDescent="0.2">
      <c r="F1304" s="6"/>
      <c r="G1304" s="6"/>
      <c r="O1304" s="6"/>
    </row>
    <row r="1305" spans="6:15" x14ac:dyDescent="0.2">
      <c r="F1305" s="6"/>
      <c r="G1305" s="6"/>
      <c r="O1305" s="6"/>
    </row>
    <row r="1306" spans="6:15" x14ac:dyDescent="0.2">
      <c r="F1306" s="6"/>
      <c r="G1306" s="6"/>
      <c r="O1306" s="6"/>
    </row>
    <row r="1307" spans="6:15" x14ac:dyDescent="0.2">
      <c r="F1307" s="6"/>
      <c r="G1307" s="6"/>
      <c r="O1307" s="6"/>
    </row>
    <row r="1308" spans="6:15" x14ac:dyDescent="0.2">
      <c r="F1308" s="6"/>
      <c r="G1308" s="6"/>
      <c r="O1308" s="6"/>
    </row>
    <row r="1309" spans="6:15" x14ac:dyDescent="0.2">
      <c r="F1309" s="6"/>
      <c r="G1309" s="6"/>
      <c r="O1309" s="6"/>
    </row>
    <row r="1310" spans="6:15" x14ac:dyDescent="0.2">
      <c r="F1310" s="6"/>
      <c r="G1310" s="6"/>
      <c r="O1310" s="6"/>
    </row>
    <row r="1311" spans="6:15" x14ac:dyDescent="0.2">
      <c r="F1311" s="6"/>
      <c r="G1311" s="6"/>
      <c r="O1311" s="6"/>
    </row>
    <row r="1312" spans="6:15" x14ac:dyDescent="0.2">
      <c r="F1312" s="6"/>
      <c r="G1312" s="6"/>
      <c r="O1312" s="6"/>
    </row>
    <row r="1313" spans="6:15" x14ac:dyDescent="0.2">
      <c r="F1313" s="6"/>
      <c r="G1313" s="6"/>
      <c r="O1313" s="6"/>
    </row>
    <row r="1314" spans="6:15" x14ac:dyDescent="0.2">
      <c r="F1314" s="6"/>
      <c r="G1314" s="6"/>
      <c r="O1314" s="6"/>
    </row>
    <row r="1315" spans="6:15" x14ac:dyDescent="0.2">
      <c r="F1315" s="6"/>
      <c r="G1315" s="6"/>
      <c r="O1315" s="6"/>
    </row>
    <row r="1316" spans="6:15" x14ac:dyDescent="0.2">
      <c r="F1316" s="6"/>
      <c r="G1316" s="6"/>
      <c r="O1316" s="6"/>
    </row>
    <row r="1317" spans="6:15" x14ac:dyDescent="0.2">
      <c r="F1317" s="6"/>
      <c r="G1317" s="6"/>
      <c r="O1317" s="6"/>
    </row>
    <row r="1318" spans="6:15" x14ac:dyDescent="0.2">
      <c r="F1318" s="6"/>
      <c r="G1318" s="6"/>
      <c r="O1318" s="6"/>
    </row>
    <row r="1319" spans="6:15" x14ac:dyDescent="0.2">
      <c r="F1319" s="6"/>
      <c r="G1319" s="6"/>
      <c r="O1319" s="6"/>
    </row>
    <row r="1320" spans="6:15" x14ac:dyDescent="0.2">
      <c r="F1320" s="6"/>
      <c r="G1320" s="6"/>
      <c r="O1320" s="6"/>
    </row>
    <row r="1321" spans="6:15" x14ac:dyDescent="0.2">
      <c r="F1321" s="6"/>
      <c r="G1321" s="6"/>
      <c r="O1321" s="6"/>
    </row>
    <row r="1322" spans="6:15" x14ac:dyDescent="0.2">
      <c r="F1322" s="6"/>
      <c r="G1322" s="6"/>
      <c r="O1322" s="6"/>
    </row>
    <row r="1323" spans="6:15" x14ac:dyDescent="0.2">
      <c r="F1323" s="6"/>
      <c r="G1323" s="6"/>
      <c r="O1323" s="6"/>
    </row>
    <row r="1324" spans="6:15" x14ac:dyDescent="0.2">
      <c r="F1324" s="6"/>
      <c r="G1324" s="6"/>
      <c r="O1324" s="6"/>
    </row>
    <row r="1325" spans="6:15" x14ac:dyDescent="0.2">
      <c r="F1325" s="6"/>
      <c r="G1325" s="6"/>
      <c r="O1325" s="6"/>
    </row>
    <row r="1326" spans="6:15" x14ac:dyDescent="0.2">
      <c r="F1326" s="6"/>
      <c r="G1326" s="6"/>
      <c r="O1326" s="6"/>
    </row>
    <row r="1327" spans="6:15" x14ac:dyDescent="0.2">
      <c r="F1327" s="6"/>
      <c r="G1327" s="6"/>
      <c r="O1327" s="6"/>
    </row>
    <row r="1328" spans="6:15" x14ac:dyDescent="0.2">
      <c r="F1328" s="6"/>
      <c r="G1328" s="6"/>
      <c r="O1328" s="6"/>
    </row>
    <row r="1329" spans="6:15" x14ac:dyDescent="0.2">
      <c r="F1329" s="6"/>
      <c r="G1329" s="6"/>
      <c r="O1329" s="6"/>
    </row>
    <row r="1330" spans="6:15" x14ac:dyDescent="0.2">
      <c r="F1330" s="6"/>
      <c r="G1330" s="6"/>
      <c r="O1330" s="6"/>
    </row>
    <row r="1331" spans="6:15" x14ac:dyDescent="0.2">
      <c r="F1331" s="6"/>
      <c r="G1331" s="6"/>
      <c r="O1331" s="6"/>
    </row>
    <row r="1332" spans="6:15" x14ac:dyDescent="0.2">
      <c r="F1332" s="6"/>
      <c r="G1332" s="6"/>
      <c r="O1332" s="6"/>
    </row>
    <row r="1333" spans="6:15" x14ac:dyDescent="0.2">
      <c r="F1333" s="6"/>
      <c r="G1333" s="6"/>
      <c r="O1333" s="6"/>
    </row>
    <row r="1334" spans="6:15" x14ac:dyDescent="0.2">
      <c r="F1334" s="6"/>
      <c r="G1334" s="6"/>
      <c r="O1334" s="6"/>
    </row>
    <row r="1335" spans="6:15" x14ac:dyDescent="0.2">
      <c r="F1335" s="6"/>
      <c r="G1335" s="6"/>
      <c r="O1335" s="6"/>
    </row>
    <row r="1336" spans="6:15" x14ac:dyDescent="0.2">
      <c r="F1336" s="6"/>
      <c r="G1336" s="6"/>
      <c r="O1336" s="6"/>
    </row>
    <row r="1337" spans="6:15" x14ac:dyDescent="0.2">
      <c r="F1337" s="6"/>
      <c r="G1337" s="6"/>
      <c r="O1337" s="6"/>
    </row>
    <row r="1338" spans="6:15" x14ac:dyDescent="0.2">
      <c r="F1338" s="6"/>
      <c r="G1338" s="6"/>
      <c r="O1338" s="6"/>
    </row>
    <row r="1339" spans="6:15" x14ac:dyDescent="0.2">
      <c r="F1339" s="6"/>
      <c r="G1339" s="6"/>
      <c r="O1339" s="6"/>
    </row>
    <row r="1340" spans="6:15" x14ac:dyDescent="0.2">
      <c r="F1340" s="6"/>
      <c r="G1340" s="6"/>
      <c r="O1340" s="6"/>
    </row>
    <row r="1341" spans="6:15" x14ac:dyDescent="0.2">
      <c r="F1341" s="6"/>
      <c r="G1341" s="6"/>
      <c r="O1341" s="6"/>
    </row>
    <row r="1342" spans="6:15" x14ac:dyDescent="0.2">
      <c r="F1342" s="6"/>
      <c r="G1342" s="6"/>
      <c r="O1342" s="6"/>
    </row>
    <row r="1343" spans="6:15" x14ac:dyDescent="0.2">
      <c r="F1343" s="6"/>
      <c r="G1343" s="6"/>
      <c r="O1343" s="6"/>
    </row>
    <row r="1344" spans="6:15" x14ac:dyDescent="0.2">
      <c r="F1344" s="6"/>
      <c r="G1344" s="6"/>
      <c r="O1344" s="6"/>
    </row>
    <row r="1345" spans="6:15" x14ac:dyDescent="0.2">
      <c r="F1345" s="6"/>
      <c r="G1345" s="6"/>
      <c r="O1345" s="6"/>
    </row>
    <row r="1346" spans="6:15" x14ac:dyDescent="0.2">
      <c r="F1346" s="6"/>
      <c r="G1346" s="6"/>
      <c r="O1346" s="6"/>
    </row>
    <row r="1347" spans="6:15" x14ac:dyDescent="0.2">
      <c r="F1347" s="6"/>
      <c r="G1347" s="6"/>
      <c r="O1347" s="6"/>
    </row>
    <row r="1348" spans="6:15" x14ac:dyDescent="0.2">
      <c r="F1348" s="6"/>
      <c r="G1348" s="6"/>
      <c r="O1348" s="6"/>
    </row>
    <row r="1349" spans="6:15" x14ac:dyDescent="0.2">
      <c r="F1349" s="6"/>
      <c r="G1349" s="6"/>
      <c r="O1349" s="6"/>
    </row>
    <row r="1350" spans="6:15" x14ac:dyDescent="0.2">
      <c r="F1350" s="6"/>
      <c r="G1350" s="6"/>
      <c r="O1350" s="6"/>
    </row>
    <row r="1351" spans="6:15" x14ac:dyDescent="0.2">
      <c r="F1351" s="6"/>
      <c r="G1351" s="6"/>
      <c r="O1351" s="6"/>
    </row>
    <row r="1352" spans="6:15" x14ac:dyDescent="0.2">
      <c r="F1352" s="6"/>
      <c r="G1352" s="6"/>
      <c r="O1352" s="6"/>
    </row>
    <row r="1353" spans="6:15" x14ac:dyDescent="0.2">
      <c r="F1353" s="6"/>
      <c r="G1353" s="6"/>
      <c r="O1353" s="6"/>
    </row>
    <row r="1354" spans="6:15" x14ac:dyDescent="0.2">
      <c r="F1354" s="6"/>
      <c r="G1354" s="6"/>
      <c r="O1354" s="6"/>
    </row>
    <row r="1355" spans="6:15" x14ac:dyDescent="0.2">
      <c r="F1355" s="6"/>
      <c r="G1355" s="6"/>
      <c r="O1355" s="6"/>
    </row>
    <row r="1356" spans="6:15" x14ac:dyDescent="0.2">
      <c r="F1356" s="6"/>
      <c r="G1356" s="6"/>
      <c r="O1356" s="6"/>
    </row>
    <row r="1357" spans="6:15" x14ac:dyDescent="0.2">
      <c r="F1357" s="6"/>
      <c r="G1357" s="6"/>
      <c r="O1357" s="6"/>
    </row>
    <row r="1358" spans="6:15" x14ac:dyDescent="0.2">
      <c r="F1358" s="6"/>
      <c r="G1358" s="6"/>
      <c r="O1358" s="6"/>
    </row>
    <row r="1359" spans="6:15" x14ac:dyDescent="0.2">
      <c r="F1359" s="6"/>
      <c r="G1359" s="6"/>
      <c r="O1359" s="6"/>
    </row>
    <row r="1360" spans="6:15" x14ac:dyDescent="0.2">
      <c r="F1360" s="6"/>
      <c r="G1360" s="6"/>
      <c r="O1360" s="6"/>
    </row>
    <row r="1361" spans="6:15" x14ac:dyDescent="0.2">
      <c r="F1361" s="6"/>
      <c r="G1361" s="6"/>
      <c r="O1361" s="6"/>
    </row>
    <row r="1362" spans="6:15" x14ac:dyDescent="0.2">
      <c r="F1362" s="6"/>
      <c r="G1362" s="6"/>
      <c r="O1362" s="6"/>
    </row>
    <row r="1363" spans="6:15" x14ac:dyDescent="0.2">
      <c r="F1363" s="6"/>
      <c r="G1363" s="6"/>
      <c r="O1363" s="6"/>
    </row>
    <row r="1364" spans="6:15" x14ac:dyDescent="0.2">
      <c r="F1364" s="6"/>
      <c r="G1364" s="6"/>
      <c r="O1364" s="6"/>
    </row>
    <row r="1365" spans="6:15" x14ac:dyDescent="0.2">
      <c r="F1365" s="6"/>
      <c r="G1365" s="6"/>
      <c r="O1365" s="6"/>
    </row>
    <row r="1366" spans="6:15" x14ac:dyDescent="0.2">
      <c r="F1366" s="6"/>
      <c r="G1366" s="6"/>
      <c r="O1366" s="6"/>
    </row>
    <row r="1367" spans="6:15" x14ac:dyDescent="0.2">
      <c r="F1367" s="6"/>
      <c r="G1367" s="6"/>
      <c r="O1367" s="6"/>
    </row>
    <row r="1368" spans="6:15" x14ac:dyDescent="0.2">
      <c r="F1368" s="6"/>
      <c r="G1368" s="6"/>
      <c r="O1368" s="6"/>
    </row>
    <row r="1369" spans="6:15" x14ac:dyDescent="0.2">
      <c r="F1369" s="6"/>
      <c r="G1369" s="6"/>
      <c r="O1369" s="6"/>
    </row>
    <row r="1370" spans="6:15" x14ac:dyDescent="0.2">
      <c r="F1370" s="6"/>
      <c r="G1370" s="6"/>
      <c r="O1370" s="6"/>
    </row>
    <row r="1371" spans="6:15" x14ac:dyDescent="0.2">
      <c r="F1371" s="6"/>
      <c r="G1371" s="6"/>
      <c r="O1371" s="6"/>
    </row>
    <row r="1372" spans="6:15" x14ac:dyDescent="0.2">
      <c r="F1372" s="6"/>
      <c r="G1372" s="6"/>
      <c r="O1372" s="6"/>
    </row>
    <row r="1373" spans="6:15" x14ac:dyDescent="0.2">
      <c r="F1373" s="6"/>
      <c r="G1373" s="6"/>
      <c r="O1373" s="6"/>
    </row>
    <row r="1374" spans="6:15" x14ac:dyDescent="0.2">
      <c r="F1374" s="6"/>
      <c r="G1374" s="6"/>
      <c r="O1374" s="6"/>
    </row>
    <row r="1375" spans="6:15" x14ac:dyDescent="0.2">
      <c r="F1375" s="6"/>
      <c r="G1375" s="6"/>
      <c r="O1375" s="6"/>
    </row>
    <row r="1376" spans="6:15" x14ac:dyDescent="0.2">
      <c r="F1376" s="6"/>
      <c r="G1376" s="6"/>
      <c r="O1376" s="6"/>
    </row>
    <row r="1377" spans="6:15" x14ac:dyDescent="0.2">
      <c r="F1377" s="6"/>
      <c r="G1377" s="6"/>
      <c r="O1377" s="6"/>
    </row>
    <row r="1378" spans="6:15" x14ac:dyDescent="0.2">
      <c r="F1378" s="6"/>
      <c r="G1378" s="6"/>
      <c r="O1378" s="6"/>
    </row>
    <row r="1379" spans="6:15" x14ac:dyDescent="0.2">
      <c r="F1379" s="6"/>
      <c r="G1379" s="6"/>
      <c r="O1379" s="6"/>
    </row>
    <row r="1380" spans="6:15" x14ac:dyDescent="0.2">
      <c r="F1380" s="6"/>
      <c r="G1380" s="6"/>
      <c r="O1380" s="6"/>
    </row>
    <row r="1381" spans="6:15" x14ac:dyDescent="0.2">
      <c r="F1381" s="6"/>
      <c r="G1381" s="6"/>
      <c r="O1381" s="6"/>
    </row>
    <row r="1382" spans="6:15" x14ac:dyDescent="0.2">
      <c r="F1382" s="6"/>
      <c r="G1382" s="6"/>
      <c r="O1382" s="6"/>
    </row>
    <row r="1383" spans="6:15" x14ac:dyDescent="0.2">
      <c r="F1383" s="6"/>
      <c r="G1383" s="6"/>
      <c r="O1383" s="6"/>
    </row>
    <row r="1384" spans="6:15" x14ac:dyDescent="0.2">
      <c r="F1384" s="6"/>
      <c r="G1384" s="6"/>
      <c r="O1384" s="6"/>
    </row>
    <row r="1385" spans="6:15" x14ac:dyDescent="0.2">
      <c r="F1385" s="6"/>
      <c r="G1385" s="6"/>
      <c r="O1385" s="6"/>
    </row>
    <row r="1386" spans="6:15" x14ac:dyDescent="0.2">
      <c r="F1386" s="6"/>
      <c r="G1386" s="6"/>
      <c r="O1386" s="6"/>
    </row>
    <row r="1387" spans="6:15" x14ac:dyDescent="0.2">
      <c r="F1387" s="6"/>
      <c r="G1387" s="6"/>
      <c r="O1387" s="6"/>
    </row>
    <row r="1388" spans="6:15" x14ac:dyDescent="0.2">
      <c r="F1388" s="6"/>
      <c r="G1388" s="6"/>
      <c r="O1388" s="6"/>
    </row>
    <row r="1389" spans="6:15" x14ac:dyDescent="0.2">
      <c r="F1389" s="6"/>
      <c r="G1389" s="6"/>
      <c r="O1389" s="6"/>
    </row>
    <row r="1390" spans="6:15" x14ac:dyDescent="0.2">
      <c r="F1390" s="6"/>
      <c r="G1390" s="6"/>
      <c r="O1390" s="6"/>
    </row>
    <row r="1391" spans="6:15" x14ac:dyDescent="0.2">
      <c r="F1391" s="6"/>
      <c r="G1391" s="6"/>
      <c r="O1391" s="6"/>
    </row>
    <row r="1392" spans="6:15" x14ac:dyDescent="0.2">
      <c r="F1392" s="6"/>
      <c r="G1392" s="6"/>
      <c r="O1392" s="6"/>
    </row>
    <row r="1393" spans="6:15" x14ac:dyDescent="0.2">
      <c r="F1393" s="6"/>
      <c r="G1393" s="6"/>
      <c r="O1393" s="6"/>
    </row>
    <row r="1394" spans="6:15" x14ac:dyDescent="0.2">
      <c r="F1394" s="6"/>
      <c r="G1394" s="6"/>
      <c r="O1394" s="6"/>
    </row>
    <row r="1395" spans="6:15" x14ac:dyDescent="0.2">
      <c r="F1395" s="6"/>
      <c r="G1395" s="6"/>
      <c r="O1395" s="6"/>
    </row>
    <row r="1396" spans="6:15" x14ac:dyDescent="0.2">
      <c r="F1396" s="6"/>
      <c r="G1396" s="6"/>
      <c r="O1396" s="6"/>
    </row>
    <row r="1397" spans="6:15" x14ac:dyDescent="0.2">
      <c r="F1397" s="6"/>
      <c r="G1397" s="6"/>
      <c r="O1397" s="6"/>
    </row>
    <row r="1398" spans="6:15" x14ac:dyDescent="0.2">
      <c r="F1398" s="6"/>
      <c r="G1398" s="6"/>
      <c r="O1398" s="6"/>
    </row>
    <row r="1399" spans="6:15" x14ac:dyDescent="0.2">
      <c r="F1399" s="6"/>
      <c r="G1399" s="6"/>
      <c r="O1399" s="6"/>
    </row>
    <row r="1400" spans="6:15" x14ac:dyDescent="0.2">
      <c r="F1400" s="6"/>
      <c r="G1400" s="6"/>
      <c r="O1400" s="6"/>
    </row>
    <row r="1401" spans="6:15" x14ac:dyDescent="0.2">
      <c r="F1401" s="6"/>
      <c r="G1401" s="6"/>
      <c r="O1401" s="6"/>
    </row>
    <row r="1402" spans="6:15" x14ac:dyDescent="0.2">
      <c r="F1402" s="6"/>
      <c r="G1402" s="6"/>
      <c r="O1402" s="6"/>
    </row>
    <row r="1403" spans="6:15" x14ac:dyDescent="0.2">
      <c r="F1403" s="6"/>
      <c r="G1403" s="6"/>
      <c r="O1403" s="6"/>
    </row>
    <row r="1404" spans="6:15" x14ac:dyDescent="0.2">
      <c r="F1404" s="6"/>
      <c r="G1404" s="6"/>
      <c r="O1404" s="6"/>
    </row>
    <row r="1405" spans="6:15" x14ac:dyDescent="0.2">
      <c r="F1405" s="6"/>
      <c r="G1405" s="6"/>
      <c r="O1405" s="6"/>
    </row>
    <row r="1406" spans="6:15" x14ac:dyDescent="0.2">
      <c r="F1406" s="6"/>
      <c r="G1406" s="6"/>
      <c r="O1406" s="6"/>
    </row>
    <row r="1407" spans="6:15" x14ac:dyDescent="0.2">
      <c r="F1407" s="6"/>
      <c r="G1407" s="6"/>
      <c r="O1407" s="6"/>
    </row>
    <row r="1408" spans="6:15" x14ac:dyDescent="0.2">
      <c r="F1408" s="6"/>
      <c r="G1408" s="6"/>
      <c r="O1408" s="6"/>
    </row>
    <row r="1409" spans="6:15" x14ac:dyDescent="0.2">
      <c r="F1409" s="6"/>
      <c r="G1409" s="6"/>
      <c r="O1409" s="6"/>
    </row>
    <row r="1410" spans="6:15" x14ac:dyDescent="0.2">
      <c r="F1410" s="6"/>
      <c r="G1410" s="6"/>
      <c r="O1410" s="6"/>
    </row>
    <row r="1411" spans="6:15" x14ac:dyDescent="0.2">
      <c r="F1411" s="6"/>
      <c r="G1411" s="6"/>
      <c r="O1411" s="6"/>
    </row>
    <row r="1412" spans="6:15" x14ac:dyDescent="0.2">
      <c r="F1412" s="6"/>
      <c r="G1412" s="6"/>
      <c r="O1412" s="6"/>
    </row>
    <row r="1413" spans="6:15" x14ac:dyDescent="0.2">
      <c r="F1413" s="6"/>
      <c r="G1413" s="6"/>
      <c r="O1413" s="6"/>
    </row>
    <row r="1414" spans="6:15" x14ac:dyDescent="0.2">
      <c r="F1414" s="6"/>
      <c r="G1414" s="6"/>
      <c r="O1414" s="6"/>
    </row>
    <row r="1415" spans="6:15" x14ac:dyDescent="0.2">
      <c r="F1415" s="6"/>
      <c r="G1415" s="6"/>
      <c r="O1415" s="6"/>
    </row>
    <row r="1416" spans="6:15" x14ac:dyDescent="0.2">
      <c r="F1416" s="6"/>
      <c r="G1416" s="6"/>
      <c r="O1416" s="6"/>
    </row>
    <row r="1417" spans="6:15" x14ac:dyDescent="0.2">
      <c r="F1417" s="6"/>
      <c r="G1417" s="6"/>
      <c r="O1417" s="6"/>
    </row>
    <row r="1418" spans="6:15" x14ac:dyDescent="0.2">
      <c r="F1418" s="6"/>
      <c r="G1418" s="6"/>
      <c r="O1418" s="6"/>
    </row>
    <row r="1419" spans="6:15" x14ac:dyDescent="0.2">
      <c r="F1419" s="6"/>
      <c r="G1419" s="6"/>
      <c r="O1419" s="6"/>
    </row>
    <row r="1420" spans="6:15" x14ac:dyDescent="0.2">
      <c r="F1420" s="6"/>
      <c r="G1420" s="6"/>
      <c r="O1420" s="6"/>
    </row>
    <row r="1421" spans="6:15" x14ac:dyDescent="0.2">
      <c r="F1421" s="6"/>
      <c r="G1421" s="6"/>
      <c r="O1421" s="6"/>
    </row>
    <row r="1422" spans="6:15" x14ac:dyDescent="0.2">
      <c r="F1422" s="6"/>
      <c r="G1422" s="6"/>
      <c r="O1422" s="6"/>
    </row>
    <row r="1423" spans="6:15" x14ac:dyDescent="0.2">
      <c r="F1423" s="6"/>
      <c r="G1423" s="6"/>
      <c r="O1423" s="6"/>
    </row>
    <row r="1424" spans="6:15" x14ac:dyDescent="0.2">
      <c r="F1424" s="6"/>
      <c r="G1424" s="6"/>
      <c r="O1424" s="6"/>
    </row>
    <row r="1425" spans="6:15" x14ac:dyDescent="0.2">
      <c r="F1425" s="6"/>
      <c r="G1425" s="6"/>
      <c r="O1425" s="6"/>
    </row>
    <row r="1426" spans="6:15" x14ac:dyDescent="0.2">
      <c r="F1426" s="6"/>
      <c r="G1426" s="6"/>
      <c r="O1426" s="6"/>
    </row>
    <row r="1427" spans="6:15" x14ac:dyDescent="0.2">
      <c r="F1427" s="6"/>
      <c r="G1427" s="6"/>
      <c r="O1427" s="6"/>
    </row>
    <row r="1428" spans="6:15" x14ac:dyDescent="0.2">
      <c r="F1428" s="6"/>
      <c r="G1428" s="6"/>
      <c r="O1428" s="6"/>
    </row>
    <row r="1429" spans="6:15" x14ac:dyDescent="0.2">
      <c r="F1429" s="6"/>
      <c r="G1429" s="6"/>
      <c r="O1429" s="6"/>
    </row>
    <row r="1430" spans="6:15" x14ac:dyDescent="0.2">
      <c r="F1430" s="6"/>
      <c r="G1430" s="6"/>
      <c r="O1430" s="6"/>
    </row>
    <row r="1431" spans="6:15" x14ac:dyDescent="0.2">
      <c r="F1431" s="6"/>
      <c r="G1431" s="6"/>
      <c r="O1431" s="6"/>
    </row>
    <row r="1432" spans="6:15" x14ac:dyDescent="0.2">
      <c r="F1432" s="6"/>
      <c r="G1432" s="6"/>
      <c r="O1432" s="6"/>
    </row>
    <row r="1433" spans="6:15" x14ac:dyDescent="0.2">
      <c r="F1433" s="6"/>
      <c r="G1433" s="6"/>
      <c r="O1433" s="6"/>
    </row>
    <row r="1434" spans="6:15" x14ac:dyDescent="0.2">
      <c r="F1434" s="6"/>
      <c r="G1434" s="6"/>
      <c r="O1434" s="6"/>
    </row>
    <row r="1435" spans="6:15" x14ac:dyDescent="0.2">
      <c r="F1435" s="6"/>
      <c r="G1435" s="6"/>
      <c r="O1435" s="6"/>
    </row>
    <row r="1436" spans="6:15" x14ac:dyDescent="0.2">
      <c r="F1436" s="6"/>
      <c r="G1436" s="6"/>
      <c r="O1436" s="6"/>
    </row>
    <row r="1437" spans="6:15" x14ac:dyDescent="0.2">
      <c r="F1437" s="6"/>
      <c r="G1437" s="6"/>
      <c r="O1437" s="6"/>
    </row>
    <row r="1438" spans="6:15" x14ac:dyDescent="0.2">
      <c r="F1438" s="6"/>
      <c r="G1438" s="6"/>
      <c r="O1438" s="6"/>
    </row>
    <row r="1439" spans="6:15" x14ac:dyDescent="0.2">
      <c r="F1439" s="6"/>
      <c r="G1439" s="6"/>
      <c r="O1439" s="6"/>
    </row>
    <row r="1440" spans="6:15" x14ac:dyDescent="0.2">
      <c r="F1440" s="6"/>
      <c r="G1440" s="6"/>
      <c r="O1440" s="6"/>
    </row>
    <row r="1441" spans="6:15" x14ac:dyDescent="0.2">
      <c r="F1441" s="6"/>
      <c r="G1441" s="6"/>
      <c r="O1441" s="6"/>
    </row>
    <row r="1442" spans="6:15" x14ac:dyDescent="0.2">
      <c r="F1442" s="6"/>
      <c r="G1442" s="6"/>
      <c r="O1442" s="6"/>
    </row>
    <row r="1443" spans="6:15" x14ac:dyDescent="0.2">
      <c r="F1443" s="6"/>
      <c r="G1443" s="6"/>
      <c r="O1443" s="6"/>
    </row>
    <row r="1444" spans="6:15" x14ac:dyDescent="0.2">
      <c r="F1444" s="6"/>
      <c r="G1444" s="6"/>
      <c r="O1444" s="6"/>
    </row>
    <row r="1445" spans="6:15" x14ac:dyDescent="0.2">
      <c r="F1445" s="6"/>
      <c r="G1445" s="6"/>
      <c r="O1445" s="6"/>
    </row>
    <row r="1446" spans="6:15" x14ac:dyDescent="0.2">
      <c r="F1446" s="6"/>
      <c r="G1446" s="6"/>
      <c r="O1446" s="6"/>
    </row>
    <row r="1447" spans="6:15" x14ac:dyDescent="0.2">
      <c r="F1447" s="6"/>
      <c r="G1447" s="6"/>
      <c r="O1447" s="6"/>
    </row>
    <row r="1448" spans="6:15" x14ac:dyDescent="0.2">
      <c r="F1448" s="6"/>
      <c r="G1448" s="6"/>
      <c r="O1448" s="6"/>
    </row>
    <row r="1449" spans="6:15" x14ac:dyDescent="0.2">
      <c r="F1449" s="6"/>
      <c r="G1449" s="6"/>
      <c r="O1449" s="6"/>
    </row>
    <row r="1450" spans="6:15" x14ac:dyDescent="0.2">
      <c r="F1450" s="6"/>
      <c r="G1450" s="6"/>
      <c r="O1450" s="6"/>
    </row>
    <row r="1451" spans="6:15" x14ac:dyDescent="0.2">
      <c r="F1451" s="6"/>
      <c r="G1451" s="6"/>
      <c r="O1451" s="6"/>
    </row>
    <row r="1452" spans="6:15" x14ac:dyDescent="0.2">
      <c r="F1452" s="6"/>
      <c r="G1452" s="6"/>
      <c r="O1452" s="6"/>
    </row>
    <row r="1453" spans="6:15" x14ac:dyDescent="0.2">
      <c r="F1453" s="6"/>
      <c r="G1453" s="6"/>
      <c r="O1453" s="6"/>
    </row>
    <row r="1454" spans="6:15" x14ac:dyDescent="0.2">
      <c r="F1454" s="6"/>
      <c r="G1454" s="6"/>
      <c r="O1454" s="6"/>
    </row>
    <row r="1455" spans="6:15" x14ac:dyDescent="0.2">
      <c r="F1455" s="6"/>
      <c r="G1455" s="6"/>
      <c r="O1455" s="6"/>
    </row>
    <row r="1456" spans="6:15" x14ac:dyDescent="0.2">
      <c r="F1456" s="6"/>
      <c r="G1456" s="6"/>
      <c r="O1456" s="6"/>
    </row>
    <row r="1457" spans="6:15" x14ac:dyDescent="0.2">
      <c r="F1457" s="6"/>
      <c r="G1457" s="6"/>
      <c r="O1457" s="6"/>
    </row>
    <row r="1458" spans="6:15" x14ac:dyDescent="0.2">
      <c r="F1458" s="6"/>
      <c r="G1458" s="6"/>
      <c r="O1458" s="6"/>
    </row>
    <row r="1459" spans="6:15" x14ac:dyDescent="0.2">
      <c r="F1459" s="6"/>
      <c r="G1459" s="6"/>
      <c r="O1459" s="6"/>
    </row>
    <row r="1460" spans="6:15" x14ac:dyDescent="0.2">
      <c r="F1460" s="6"/>
      <c r="G1460" s="6"/>
      <c r="O1460" s="6"/>
    </row>
    <row r="1461" spans="6:15" x14ac:dyDescent="0.2">
      <c r="F1461" s="6"/>
      <c r="G1461" s="6"/>
      <c r="O1461" s="6"/>
    </row>
    <row r="1462" spans="6:15" x14ac:dyDescent="0.2">
      <c r="F1462" s="6"/>
      <c r="G1462" s="6"/>
      <c r="O1462" s="6"/>
    </row>
    <row r="1463" spans="6:15" x14ac:dyDescent="0.2">
      <c r="F1463" s="6"/>
      <c r="G1463" s="6"/>
      <c r="O1463" s="6"/>
    </row>
    <row r="1464" spans="6:15" x14ac:dyDescent="0.2">
      <c r="F1464" s="6"/>
      <c r="G1464" s="6"/>
      <c r="O1464" s="6"/>
    </row>
    <row r="1465" spans="6:15" x14ac:dyDescent="0.2">
      <c r="F1465" s="6"/>
      <c r="G1465" s="6"/>
      <c r="O1465" s="6"/>
    </row>
    <row r="1466" spans="6:15" x14ac:dyDescent="0.2">
      <c r="F1466" s="6"/>
      <c r="G1466" s="6"/>
      <c r="O1466" s="6"/>
    </row>
    <row r="1467" spans="6:15" x14ac:dyDescent="0.2">
      <c r="F1467" s="6"/>
      <c r="G1467" s="6"/>
      <c r="O1467" s="6"/>
    </row>
    <row r="1468" spans="6:15" x14ac:dyDescent="0.2">
      <c r="F1468" s="6"/>
      <c r="G1468" s="6"/>
      <c r="O1468" s="6"/>
    </row>
    <row r="1469" spans="6:15" x14ac:dyDescent="0.2">
      <c r="F1469" s="6"/>
      <c r="G1469" s="6"/>
      <c r="O1469" s="6"/>
    </row>
    <row r="1470" spans="6:15" x14ac:dyDescent="0.2">
      <c r="F1470" s="6"/>
      <c r="G1470" s="6"/>
      <c r="O1470" s="6"/>
    </row>
    <row r="1471" spans="6:15" x14ac:dyDescent="0.2">
      <c r="F1471" s="6"/>
      <c r="G1471" s="6"/>
      <c r="O1471" s="6"/>
    </row>
    <row r="1472" spans="6:15" x14ac:dyDescent="0.2">
      <c r="F1472" s="6"/>
      <c r="G1472" s="6"/>
      <c r="O1472" s="6"/>
    </row>
    <row r="1473" spans="6:15" x14ac:dyDescent="0.2">
      <c r="F1473" s="6"/>
      <c r="G1473" s="6"/>
      <c r="O1473" s="6"/>
    </row>
    <row r="1474" spans="6:15" x14ac:dyDescent="0.2">
      <c r="F1474" s="6"/>
      <c r="G1474" s="6"/>
      <c r="O1474" s="6"/>
    </row>
    <row r="1475" spans="6:15" x14ac:dyDescent="0.2">
      <c r="F1475" s="6"/>
      <c r="G1475" s="6"/>
      <c r="O1475" s="6"/>
    </row>
    <row r="1476" spans="6:15" x14ac:dyDescent="0.2">
      <c r="F1476" s="6"/>
      <c r="G1476" s="6"/>
      <c r="O1476" s="6"/>
    </row>
    <row r="1477" spans="6:15" x14ac:dyDescent="0.2">
      <c r="F1477" s="6"/>
      <c r="G1477" s="6"/>
      <c r="O1477" s="6"/>
    </row>
    <row r="1478" spans="6:15" x14ac:dyDescent="0.2">
      <c r="F1478" s="6"/>
      <c r="G1478" s="6"/>
      <c r="O1478" s="6"/>
    </row>
    <row r="1479" spans="6:15" x14ac:dyDescent="0.2">
      <c r="F1479" s="6"/>
      <c r="G1479" s="6"/>
      <c r="O1479" s="6"/>
    </row>
    <row r="1480" spans="6:15" x14ac:dyDescent="0.2">
      <c r="F1480" s="6"/>
      <c r="G1480" s="6"/>
      <c r="O1480" s="6"/>
    </row>
    <row r="1481" spans="6:15" x14ac:dyDescent="0.2">
      <c r="F1481" s="6"/>
      <c r="G1481" s="6"/>
      <c r="O1481" s="6"/>
    </row>
    <row r="1482" spans="6:15" x14ac:dyDescent="0.2">
      <c r="F1482" s="6"/>
      <c r="G1482" s="6"/>
      <c r="O1482" s="6"/>
    </row>
    <row r="1483" spans="6:15" x14ac:dyDescent="0.2">
      <c r="F1483" s="6"/>
      <c r="G1483" s="6"/>
      <c r="O1483" s="6"/>
    </row>
    <row r="1484" spans="6:15" x14ac:dyDescent="0.2">
      <c r="F1484" s="6"/>
      <c r="G1484" s="6"/>
      <c r="O1484" s="6"/>
    </row>
    <row r="1485" spans="6:15" x14ac:dyDescent="0.2">
      <c r="F1485" s="6"/>
      <c r="G1485" s="6"/>
      <c r="O1485" s="6"/>
    </row>
    <row r="1486" spans="6:15" x14ac:dyDescent="0.2">
      <c r="F1486" s="6"/>
      <c r="G1486" s="6"/>
      <c r="O1486" s="6"/>
    </row>
    <row r="1487" spans="6:15" x14ac:dyDescent="0.2">
      <c r="F1487" s="6"/>
      <c r="G1487" s="6"/>
      <c r="O1487" s="6"/>
    </row>
    <row r="1488" spans="6:15" x14ac:dyDescent="0.2">
      <c r="F1488" s="6"/>
      <c r="G1488" s="6"/>
      <c r="O1488" s="6"/>
    </row>
    <row r="1489" spans="6:15" x14ac:dyDescent="0.2">
      <c r="F1489" s="6"/>
      <c r="G1489" s="6"/>
      <c r="O1489" s="6"/>
    </row>
    <row r="1490" spans="6:15" x14ac:dyDescent="0.2">
      <c r="F1490" s="6"/>
      <c r="G1490" s="6"/>
      <c r="O1490" s="6"/>
    </row>
    <row r="1491" spans="6:15" x14ac:dyDescent="0.2">
      <c r="F1491" s="6"/>
      <c r="G1491" s="6"/>
      <c r="O1491" s="6"/>
    </row>
    <row r="1492" spans="6:15" x14ac:dyDescent="0.2">
      <c r="F1492" s="6"/>
      <c r="G1492" s="6"/>
      <c r="O1492" s="6"/>
    </row>
    <row r="1493" spans="6:15" x14ac:dyDescent="0.2">
      <c r="F1493" s="6"/>
      <c r="G1493" s="6"/>
      <c r="O1493" s="6"/>
    </row>
    <row r="1494" spans="6:15" x14ac:dyDescent="0.2">
      <c r="F1494" s="6"/>
      <c r="G1494" s="6"/>
      <c r="O1494" s="6"/>
    </row>
    <row r="1495" spans="6:15" x14ac:dyDescent="0.2">
      <c r="F1495" s="6"/>
      <c r="G1495" s="6"/>
      <c r="O1495" s="6"/>
    </row>
    <row r="1496" spans="6:15" x14ac:dyDescent="0.2">
      <c r="F1496" s="6"/>
      <c r="G1496" s="6"/>
      <c r="O1496" s="6"/>
    </row>
    <row r="1497" spans="6:15" x14ac:dyDescent="0.2">
      <c r="F1497" s="6"/>
      <c r="G1497" s="6"/>
      <c r="O1497" s="6"/>
    </row>
    <row r="1498" spans="6:15" x14ac:dyDescent="0.2">
      <c r="F1498" s="6"/>
      <c r="G1498" s="6"/>
      <c r="O1498" s="6"/>
    </row>
    <row r="1499" spans="6:15" x14ac:dyDescent="0.2">
      <c r="F1499" s="6"/>
      <c r="G1499" s="6"/>
      <c r="O1499" s="6"/>
    </row>
    <row r="1500" spans="6:15" x14ac:dyDescent="0.2">
      <c r="F1500" s="6"/>
      <c r="G1500" s="6"/>
      <c r="O1500" s="6"/>
    </row>
    <row r="1501" spans="6:15" x14ac:dyDescent="0.2">
      <c r="F1501" s="6"/>
      <c r="G1501" s="6"/>
      <c r="O1501" s="6"/>
    </row>
    <row r="1502" spans="6:15" x14ac:dyDescent="0.2">
      <c r="F1502" s="6"/>
      <c r="G1502" s="6"/>
      <c r="O1502" s="6"/>
    </row>
    <row r="1503" spans="6:15" x14ac:dyDescent="0.2">
      <c r="F1503" s="6"/>
      <c r="G1503" s="6"/>
      <c r="O1503" s="6"/>
    </row>
    <row r="1504" spans="6:15" x14ac:dyDescent="0.2">
      <c r="F1504" s="6"/>
      <c r="G1504" s="6"/>
      <c r="O1504" s="6"/>
    </row>
    <row r="1505" spans="6:15" x14ac:dyDescent="0.2">
      <c r="F1505" s="6"/>
      <c r="G1505" s="6"/>
      <c r="O1505" s="6"/>
    </row>
    <row r="1506" spans="6:15" x14ac:dyDescent="0.2">
      <c r="F1506" s="6"/>
      <c r="G1506" s="6"/>
      <c r="O1506" s="6"/>
    </row>
    <row r="1507" spans="6:15" x14ac:dyDescent="0.2">
      <c r="F1507" s="6"/>
      <c r="G1507" s="6"/>
      <c r="O1507" s="6"/>
    </row>
    <row r="1508" spans="6:15" x14ac:dyDescent="0.2">
      <c r="F1508" s="6"/>
      <c r="G1508" s="6"/>
      <c r="O1508" s="6"/>
    </row>
    <row r="1509" spans="6:15" x14ac:dyDescent="0.2">
      <c r="F1509" s="6"/>
      <c r="G1509" s="6"/>
      <c r="O1509" s="6"/>
    </row>
    <row r="1510" spans="6:15" x14ac:dyDescent="0.2">
      <c r="F1510" s="6"/>
      <c r="G1510" s="6"/>
      <c r="O1510" s="6"/>
    </row>
    <row r="1511" spans="6:15" x14ac:dyDescent="0.2">
      <c r="F1511" s="6"/>
      <c r="G1511" s="6"/>
      <c r="O1511" s="6"/>
    </row>
    <row r="1512" spans="6:15" x14ac:dyDescent="0.2">
      <c r="F1512" s="6"/>
      <c r="G1512" s="6"/>
      <c r="O1512" s="6"/>
    </row>
    <row r="1513" spans="6:15" x14ac:dyDescent="0.2">
      <c r="F1513" s="6"/>
      <c r="G1513" s="6"/>
      <c r="O1513" s="6"/>
    </row>
    <row r="1514" spans="6:15" x14ac:dyDescent="0.2">
      <c r="F1514" s="6"/>
      <c r="G1514" s="6"/>
      <c r="O1514" s="6"/>
    </row>
    <row r="1515" spans="6:15" x14ac:dyDescent="0.2">
      <c r="F1515" s="6"/>
      <c r="G1515" s="6"/>
      <c r="O1515" s="6"/>
    </row>
    <row r="1516" spans="6:15" x14ac:dyDescent="0.2">
      <c r="F1516" s="6"/>
      <c r="G1516" s="6"/>
      <c r="O1516" s="6"/>
    </row>
    <row r="1517" spans="6:15" x14ac:dyDescent="0.2">
      <c r="F1517" s="6"/>
      <c r="G1517" s="6"/>
      <c r="O1517" s="6"/>
    </row>
    <row r="1518" spans="6:15" x14ac:dyDescent="0.2">
      <c r="F1518" s="6"/>
      <c r="G1518" s="6"/>
      <c r="O1518" s="6"/>
    </row>
    <row r="1519" spans="6:15" x14ac:dyDescent="0.2">
      <c r="F1519" s="6"/>
      <c r="G1519" s="6"/>
      <c r="O1519" s="6"/>
    </row>
    <row r="1520" spans="6:15" x14ac:dyDescent="0.2">
      <c r="F1520" s="6"/>
      <c r="G1520" s="6"/>
      <c r="O1520" s="6"/>
    </row>
    <row r="1521" spans="6:15" x14ac:dyDescent="0.2">
      <c r="F1521" s="6"/>
      <c r="G1521" s="6"/>
      <c r="O1521" s="6"/>
    </row>
    <row r="1522" spans="6:15" x14ac:dyDescent="0.2">
      <c r="F1522" s="6"/>
      <c r="G1522" s="6"/>
      <c r="O1522" s="6"/>
    </row>
    <row r="1523" spans="6:15" x14ac:dyDescent="0.2">
      <c r="F1523" s="6"/>
      <c r="G1523" s="6"/>
      <c r="O1523" s="6"/>
    </row>
    <row r="1524" spans="6:15" x14ac:dyDescent="0.2">
      <c r="F1524" s="6"/>
      <c r="G1524" s="6"/>
      <c r="O1524" s="6"/>
    </row>
    <row r="1525" spans="6:15" x14ac:dyDescent="0.2">
      <c r="F1525" s="6"/>
      <c r="G1525" s="6"/>
      <c r="O1525" s="6"/>
    </row>
    <row r="1526" spans="6:15" x14ac:dyDescent="0.2">
      <c r="F1526" s="6"/>
      <c r="G1526" s="6"/>
      <c r="O1526" s="6"/>
    </row>
    <row r="1527" spans="6:15" x14ac:dyDescent="0.2">
      <c r="F1527" s="6"/>
      <c r="G1527" s="6"/>
      <c r="O1527" s="6"/>
    </row>
    <row r="1528" spans="6:15" x14ac:dyDescent="0.2">
      <c r="F1528" s="6"/>
      <c r="G1528" s="6"/>
      <c r="O1528" s="6"/>
    </row>
    <row r="1529" spans="6:15" x14ac:dyDescent="0.2">
      <c r="F1529" s="6"/>
      <c r="G1529" s="6"/>
      <c r="O1529" s="6"/>
    </row>
    <row r="1530" spans="6:15" x14ac:dyDescent="0.2">
      <c r="F1530" s="6"/>
      <c r="G1530" s="6"/>
      <c r="O1530" s="6"/>
    </row>
    <row r="1531" spans="6:15" x14ac:dyDescent="0.2">
      <c r="F1531" s="6"/>
      <c r="G1531" s="6"/>
      <c r="O1531" s="6"/>
    </row>
    <row r="1532" spans="6:15" x14ac:dyDescent="0.2">
      <c r="F1532" s="6"/>
      <c r="G1532" s="6"/>
      <c r="O1532" s="6"/>
    </row>
    <row r="1533" spans="6:15" x14ac:dyDescent="0.2">
      <c r="F1533" s="6"/>
      <c r="G1533" s="6"/>
      <c r="O1533" s="6"/>
    </row>
    <row r="1534" spans="6:15" x14ac:dyDescent="0.2">
      <c r="F1534" s="6"/>
      <c r="G1534" s="6"/>
      <c r="O1534" s="6"/>
    </row>
    <row r="1535" spans="6:15" x14ac:dyDescent="0.2">
      <c r="F1535" s="6"/>
      <c r="G1535" s="6"/>
      <c r="O1535" s="6"/>
    </row>
    <row r="1536" spans="6:15" x14ac:dyDescent="0.2">
      <c r="F1536" s="6"/>
      <c r="G1536" s="6"/>
      <c r="O1536" s="6"/>
    </row>
    <row r="1537" spans="6:15" x14ac:dyDescent="0.2">
      <c r="F1537" s="6"/>
      <c r="G1537" s="6"/>
      <c r="O1537" s="6"/>
    </row>
    <row r="1538" spans="6:15" x14ac:dyDescent="0.2">
      <c r="F1538" s="6"/>
      <c r="G1538" s="6"/>
      <c r="O1538" s="6"/>
    </row>
    <row r="1539" spans="6:15" x14ac:dyDescent="0.2">
      <c r="F1539" s="6"/>
      <c r="G1539" s="6"/>
      <c r="O1539" s="6"/>
    </row>
    <row r="1540" spans="6:15" x14ac:dyDescent="0.2">
      <c r="F1540" s="6"/>
      <c r="G1540" s="6"/>
      <c r="O1540" s="6"/>
    </row>
    <row r="1541" spans="6:15" x14ac:dyDescent="0.2">
      <c r="F1541" s="6"/>
      <c r="G1541" s="6"/>
      <c r="O1541" s="6"/>
    </row>
    <row r="1542" spans="6:15" x14ac:dyDescent="0.2">
      <c r="F1542" s="6"/>
      <c r="G1542" s="6"/>
      <c r="O1542" s="6"/>
    </row>
    <row r="1543" spans="6:15" x14ac:dyDescent="0.2">
      <c r="F1543" s="6"/>
      <c r="G1543" s="6"/>
      <c r="O1543" s="6"/>
    </row>
    <row r="1544" spans="6:15" x14ac:dyDescent="0.2">
      <c r="F1544" s="6"/>
      <c r="G1544" s="6"/>
      <c r="O1544" s="6"/>
    </row>
    <row r="1545" spans="6:15" x14ac:dyDescent="0.2">
      <c r="F1545" s="6"/>
      <c r="G1545" s="6"/>
      <c r="O1545" s="6"/>
    </row>
    <row r="1546" spans="6:15" x14ac:dyDescent="0.2">
      <c r="F1546" s="6"/>
      <c r="G1546" s="6"/>
      <c r="O1546" s="6"/>
    </row>
    <row r="1547" spans="6:15" x14ac:dyDescent="0.2">
      <c r="F1547" s="6"/>
      <c r="G1547" s="6"/>
      <c r="O1547" s="6"/>
    </row>
    <row r="1548" spans="6:15" x14ac:dyDescent="0.2">
      <c r="F1548" s="6"/>
      <c r="G1548" s="6"/>
      <c r="O1548" s="6"/>
    </row>
    <row r="1549" spans="6:15" x14ac:dyDescent="0.2">
      <c r="F1549" s="6"/>
      <c r="G1549" s="6"/>
      <c r="O1549" s="6"/>
    </row>
    <row r="1550" spans="6:15" x14ac:dyDescent="0.2">
      <c r="F1550" s="6"/>
      <c r="G1550" s="6"/>
      <c r="O1550" s="6"/>
    </row>
    <row r="1551" spans="6:15" x14ac:dyDescent="0.2">
      <c r="F1551" s="6"/>
      <c r="G1551" s="6"/>
      <c r="O1551" s="6"/>
    </row>
    <row r="1552" spans="6:15" x14ac:dyDescent="0.2">
      <c r="F1552" s="6"/>
      <c r="G1552" s="6"/>
      <c r="O1552" s="6"/>
    </row>
    <row r="1553" spans="6:15" x14ac:dyDescent="0.2">
      <c r="F1553" s="6"/>
      <c r="G1553" s="6"/>
      <c r="O1553" s="6"/>
    </row>
    <row r="1554" spans="6:15" x14ac:dyDescent="0.2">
      <c r="F1554" s="6"/>
      <c r="G1554" s="6"/>
      <c r="O1554" s="6"/>
    </row>
    <row r="1555" spans="6:15" x14ac:dyDescent="0.2">
      <c r="F1555" s="6"/>
      <c r="G1555" s="6"/>
      <c r="O1555" s="6"/>
    </row>
    <row r="1556" spans="6:15" x14ac:dyDescent="0.2">
      <c r="F1556" s="6"/>
      <c r="G1556" s="6"/>
      <c r="O1556" s="6"/>
    </row>
    <row r="1557" spans="6:15" x14ac:dyDescent="0.2">
      <c r="F1557" s="6"/>
      <c r="G1557" s="6"/>
      <c r="O1557" s="6"/>
    </row>
    <row r="1558" spans="6:15" x14ac:dyDescent="0.2">
      <c r="F1558" s="6"/>
      <c r="G1558" s="6"/>
      <c r="O1558" s="6"/>
    </row>
    <row r="1559" spans="6:15" x14ac:dyDescent="0.2">
      <c r="F1559" s="6"/>
      <c r="G1559" s="6"/>
      <c r="O1559" s="6"/>
    </row>
    <row r="1560" spans="6:15" x14ac:dyDescent="0.2">
      <c r="F1560" s="6"/>
      <c r="G1560" s="6"/>
      <c r="O1560" s="6"/>
    </row>
    <row r="1561" spans="6:15" x14ac:dyDescent="0.2">
      <c r="F1561" s="6"/>
      <c r="G1561" s="6"/>
      <c r="O1561" s="6"/>
    </row>
    <row r="1562" spans="6:15" x14ac:dyDescent="0.2">
      <c r="F1562" s="6"/>
      <c r="G1562" s="6"/>
      <c r="O1562" s="6"/>
    </row>
    <row r="1563" spans="6:15" x14ac:dyDescent="0.2">
      <c r="F1563" s="6"/>
      <c r="G1563" s="6"/>
      <c r="O1563" s="6"/>
    </row>
    <row r="1564" spans="6:15" x14ac:dyDescent="0.2">
      <c r="F1564" s="6"/>
      <c r="G1564" s="6"/>
      <c r="O1564" s="6"/>
    </row>
    <row r="1565" spans="6:15" x14ac:dyDescent="0.2">
      <c r="F1565" s="6"/>
      <c r="G1565" s="6"/>
      <c r="O1565" s="6"/>
    </row>
    <row r="1566" spans="6:15" x14ac:dyDescent="0.2">
      <c r="F1566" s="6"/>
      <c r="G1566" s="6"/>
      <c r="O1566" s="6"/>
    </row>
    <row r="1567" spans="6:15" x14ac:dyDescent="0.2">
      <c r="F1567" s="6"/>
      <c r="G1567" s="6"/>
      <c r="O1567" s="6"/>
    </row>
    <row r="1568" spans="6:15" x14ac:dyDescent="0.2">
      <c r="F1568" s="6"/>
      <c r="G1568" s="6"/>
      <c r="O1568" s="6"/>
    </row>
    <row r="1569" spans="6:15" x14ac:dyDescent="0.2">
      <c r="F1569" s="6"/>
      <c r="G1569" s="6"/>
      <c r="O1569" s="6"/>
    </row>
    <row r="1570" spans="6:15" x14ac:dyDescent="0.2">
      <c r="F1570" s="6"/>
      <c r="G1570" s="6"/>
      <c r="O1570" s="6"/>
    </row>
    <row r="1571" spans="6:15" x14ac:dyDescent="0.2">
      <c r="F1571" s="6"/>
      <c r="G1571" s="6"/>
      <c r="O1571" s="6"/>
    </row>
    <row r="1572" spans="6:15" x14ac:dyDescent="0.2">
      <c r="F1572" s="6"/>
      <c r="G1572" s="6"/>
      <c r="O1572" s="6"/>
    </row>
    <row r="1573" spans="6:15" x14ac:dyDescent="0.2">
      <c r="F1573" s="6"/>
      <c r="G1573" s="6"/>
      <c r="O1573" s="6"/>
    </row>
    <row r="1574" spans="6:15" x14ac:dyDescent="0.2">
      <c r="F1574" s="6"/>
      <c r="G1574" s="6"/>
      <c r="O1574" s="6"/>
    </row>
    <row r="1575" spans="6:15" x14ac:dyDescent="0.2">
      <c r="F1575" s="6"/>
      <c r="G1575" s="6"/>
      <c r="O1575" s="6"/>
    </row>
    <row r="1576" spans="6:15" x14ac:dyDescent="0.2">
      <c r="F1576" s="6"/>
      <c r="G1576" s="6"/>
      <c r="O1576" s="6"/>
    </row>
    <row r="1577" spans="6:15" x14ac:dyDescent="0.2">
      <c r="F1577" s="6"/>
      <c r="G1577" s="6"/>
      <c r="O1577" s="6"/>
    </row>
    <row r="1578" spans="6:15" x14ac:dyDescent="0.2">
      <c r="F1578" s="6"/>
      <c r="G1578" s="6"/>
      <c r="O1578" s="6"/>
    </row>
    <row r="1579" spans="6:15" x14ac:dyDescent="0.2">
      <c r="F1579" s="6"/>
      <c r="G1579" s="6"/>
      <c r="O1579" s="6"/>
    </row>
    <row r="1580" spans="6:15" x14ac:dyDescent="0.2">
      <c r="F1580" s="6"/>
      <c r="G1580" s="6"/>
      <c r="O1580" s="6"/>
    </row>
    <row r="1581" spans="6:15" x14ac:dyDescent="0.2">
      <c r="F1581" s="6"/>
      <c r="G1581" s="6"/>
      <c r="O1581" s="6"/>
    </row>
    <row r="1582" spans="6:15" x14ac:dyDescent="0.2">
      <c r="F1582" s="6"/>
      <c r="G1582" s="6"/>
      <c r="O1582" s="6"/>
    </row>
    <row r="1583" spans="6:15" x14ac:dyDescent="0.2">
      <c r="F1583" s="6"/>
      <c r="G1583" s="6"/>
      <c r="O1583" s="6"/>
    </row>
    <row r="1584" spans="6:15" x14ac:dyDescent="0.2">
      <c r="F1584" s="6"/>
      <c r="G1584" s="6"/>
      <c r="O1584" s="6"/>
    </row>
    <row r="1585" spans="6:15" x14ac:dyDescent="0.2">
      <c r="F1585" s="6"/>
      <c r="G1585" s="6"/>
      <c r="O1585" s="6"/>
    </row>
    <row r="1586" spans="6:15" x14ac:dyDescent="0.2">
      <c r="F1586" s="6"/>
      <c r="G1586" s="6"/>
      <c r="O1586" s="6"/>
    </row>
    <row r="1587" spans="6:15" x14ac:dyDescent="0.2">
      <c r="F1587" s="6"/>
      <c r="G1587" s="6"/>
      <c r="O1587" s="6"/>
    </row>
    <row r="1588" spans="6:15" x14ac:dyDescent="0.2">
      <c r="F1588" s="6"/>
      <c r="G1588" s="6"/>
      <c r="O1588" s="6"/>
    </row>
    <row r="1589" spans="6:15" x14ac:dyDescent="0.2">
      <c r="F1589" s="6"/>
      <c r="G1589" s="6"/>
      <c r="O1589" s="6"/>
    </row>
    <row r="1590" spans="6:15" x14ac:dyDescent="0.2">
      <c r="F1590" s="6"/>
      <c r="G1590" s="6"/>
      <c r="O1590" s="6"/>
    </row>
    <row r="1591" spans="6:15" x14ac:dyDescent="0.2">
      <c r="F1591" s="6"/>
      <c r="G1591" s="6"/>
      <c r="O1591" s="6"/>
    </row>
    <row r="1592" spans="6:15" x14ac:dyDescent="0.2">
      <c r="F1592" s="6"/>
      <c r="G1592" s="6"/>
      <c r="O1592" s="6"/>
    </row>
    <row r="1593" spans="6:15" x14ac:dyDescent="0.2">
      <c r="F1593" s="6"/>
      <c r="G1593" s="6"/>
      <c r="O1593" s="6"/>
    </row>
    <row r="1594" spans="6:15" x14ac:dyDescent="0.2">
      <c r="F1594" s="6"/>
      <c r="G1594" s="6"/>
      <c r="O1594" s="6"/>
    </row>
    <row r="1595" spans="6:15" x14ac:dyDescent="0.2">
      <c r="F1595" s="6"/>
      <c r="G1595" s="6"/>
      <c r="O1595" s="6"/>
    </row>
    <row r="1596" spans="6:15" x14ac:dyDescent="0.2">
      <c r="F1596" s="6"/>
      <c r="G1596" s="6"/>
      <c r="O1596" s="6"/>
    </row>
    <row r="1597" spans="6:15" x14ac:dyDescent="0.2">
      <c r="F1597" s="6"/>
      <c r="G1597" s="6"/>
      <c r="O1597" s="6"/>
    </row>
    <row r="1598" spans="6:15" x14ac:dyDescent="0.2">
      <c r="F1598" s="6"/>
      <c r="G1598" s="6"/>
      <c r="O1598" s="6"/>
    </row>
    <row r="1599" spans="6:15" x14ac:dyDescent="0.2">
      <c r="F1599" s="6"/>
      <c r="G1599" s="6"/>
      <c r="O1599" s="6"/>
    </row>
    <row r="1600" spans="6:15" x14ac:dyDescent="0.2">
      <c r="F1600" s="6"/>
      <c r="G1600" s="6"/>
      <c r="O1600" s="6"/>
    </row>
    <row r="1601" spans="6:15" x14ac:dyDescent="0.2">
      <c r="F1601" s="6"/>
      <c r="G1601" s="6"/>
      <c r="O1601" s="6"/>
    </row>
    <row r="1602" spans="6:15" x14ac:dyDescent="0.2">
      <c r="F1602" s="6"/>
      <c r="G1602" s="6"/>
      <c r="O1602" s="6"/>
    </row>
    <row r="1603" spans="6:15" x14ac:dyDescent="0.2">
      <c r="F1603" s="6"/>
      <c r="G1603" s="6"/>
      <c r="O1603" s="6"/>
    </row>
    <row r="1604" spans="6:15" x14ac:dyDescent="0.2">
      <c r="F1604" s="6"/>
      <c r="G1604" s="6"/>
      <c r="O1604" s="6"/>
    </row>
    <row r="1605" spans="6:15" x14ac:dyDescent="0.2">
      <c r="F1605" s="6"/>
      <c r="G1605" s="6"/>
      <c r="O1605" s="6"/>
    </row>
    <row r="1606" spans="6:15" x14ac:dyDescent="0.2">
      <c r="F1606" s="6"/>
      <c r="G1606" s="6"/>
      <c r="O1606" s="6"/>
    </row>
    <row r="1607" spans="6:15" x14ac:dyDescent="0.2">
      <c r="F1607" s="6"/>
      <c r="G1607" s="6"/>
      <c r="O1607" s="6"/>
    </row>
    <row r="1608" spans="6:15" x14ac:dyDescent="0.2">
      <c r="F1608" s="6"/>
      <c r="G1608" s="6"/>
      <c r="O1608" s="6"/>
    </row>
    <row r="1609" spans="6:15" x14ac:dyDescent="0.2">
      <c r="F1609" s="6"/>
      <c r="G1609" s="6"/>
      <c r="O1609" s="6"/>
    </row>
    <row r="1610" spans="6:15" x14ac:dyDescent="0.2">
      <c r="F1610" s="6"/>
      <c r="G1610" s="6"/>
      <c r="O1610" s="6"/>
    </row>
    <row r="1611" spans="6:15" x14ac:dyDescent="0.2">
      <c r="F1611" s="6"/>
      <c r="G1611" s="6"/>
      <c r="O1611" s="6"/>
    </row>
    <row r="1612" spans="6:15" x14ac:dyDescent="0.2">
      <c r="F1612" s="6"/>
      <c r="G1612" s="6"/>
      <c r="O1612" s="6"/>
    </row>
    <row r="1613" spans="6:15" x14ac:dyDescent="0.2">
      <c r="F1613" s="6"/>
      <c r="G1613" s="6"/>
      <c r="O1613" s="6"/>
    </row>
    <row r="1614" spans="6:15" x14ac:dyDescent="0.2">
      <c r="F1614" s="6"/>
      <c r="G1614" s="6"/>
      <c r="O1614" s="6"/>
    </row>
    <row r="1615" spans="6:15" x14ac:dyDescent="0.2">
      <c r="F1615" s="6"/>
      <c r="G1615" s="6"/>
      <c r="O1615" s="6"/>
    </row>
    <row r="1616" spans="6:15" x14ac:dyDescent="0.2">
      <c r="F1616" s="6"/>
      <c r="G1616" s="6"/>
      <c r="O1616" s="6"/>
    </row>
    <row r="1617" spans="6:15" x14ac:dyDescent="0.2">
      <c r="F1617" s="6"/>
      <c r="G1617" s="6"/>
      <c r="O1617" s="6"/>
    </row>
    <row r="1618" spans="6:15" x14ac:dyDescent="0.2">
      <c r="F1618" s="6"/>
      <c r="G1618" s="6"/>
      <c r="O1618" s="6"/>
    </row>
    <row r="1619" spans="6:15" x14ac:dyDescent="0.2">
      <c r="F1619" s="6"/>
      <c r="G1619" s="6"/>
      <c r="O1619" s="6"/>
    </row>
    <row r="1620" spans="6:15" x14ac:dyDescent="0.2">
      <c r="F1620" s="6"/>
      <c r="G1620" s="6"/>
      <c r="O1620" s="6"/>
    </row>
    <row r="1621" spans="6:15" x14ac:dyDescent="0.2">
      <c r="F1621" s="6"/>
      <c r="G1621" s="6"/>
      <c r="O1621" s="6"/>
    </row>
    <row r="1622" spans="6:15" x14ac:dyDescent="0.2">
      <c r="F1622" s="6"/>
      <c r="G1622" s="6"/>
      <c r="O1622" s="6"/>
    </row>
    <row r="1623" spans="6:15" x14ac:dyDescent="0.2">
      <c r="F1623" s="6"/>
      <c r="G1623" s="6"/>
      <c r="O1623" s="6"/>
    </row>
    <row r="1624" spans="6:15" x14ac:dyDescent="0.2">
      <c r="F1624" s="6"/>
      <c r="G1624" s="6"/>
      <c r="O1624" s="6"/>
    </row>
    <row r="1625" spans="6:15" x14ac:dyDescent="0.2">
      <c r="F1625" s="6"/>
      <c r="G1625" s="6"/>
      <c r="O1625" s="6"/>
    </row>
    <row r="1626" spans="6:15" x14ac:dyDescent="0.2">
      <c r="F1626" s="6"/>
      <c r="G1626" s="6"/>
      <c r="O1626" s="6"/>
    </row>
    <row r="1627" spans="6:15" x14ac:dyDescent="0.2">
      <c r="F1627" s="6"/>
      <c r="G1627" s="6"/>
      <c r="O1627" s="6"/>
    </row>
    <row r="1628" spans="6:15" x14ac:dyDescent="0.2">
      <c r="F1628" s="6"/>
      <c r="G1628" s="6"/>
      <c r="O1628" s="6"/>
    </row>
    <row r="1629" spans="6:15" x14ac:dyDescent="0.2">
      <c r="F1629" s="6"/>
      <c r="G1629" s="6"/>
      <c r="O1629" s="6"/>
    </row>
    <row r="1630" spans="6:15" x14ac:dyDescent="0.2">
      <c r="F1630" s="6"/>
      <c r="G1630" s="6"/>
      <c r="O1630" s="6"/>
    </row>
    <row r="1631" spans="6:15" x14ac:dyDescent="0.2">
      <c r="F1631" s="6"/>
      <c r="G1631" s="6"/>
      <c r="O1631" s="6"/>
    </row>
    <row r="1632" spans="6:15" x14ac:dyDescent="0.2">
      <c r="F1632" s="6"/>
      <c r="G1632" s="6"/>
      <c r="O1632" s="6"/>
    </row>
    <row r="1633" spans="6:15" x14ac:dyDescent="0.2">
      <c r="F1633" s="6"/>
      <c r="G1633" s="6"/>
      <c r="O1633" s="6"/>
    </row>
    <row r="1634" spans="6:15" x14ac:dyDescent="0.2">
      <c r="F1634" s="6"/>
      <c r="G1634" s="6"/>
      <c r="O1634" s="6"/>
    </row>
    <row r="1635" spans="6:15" x14ac:dyDescent="0.2">
      <c r="F1635" s="6"/>
      <c r="G1635" s="6"/>
      <c r="O1635" s="6"/>
    </row>
    <row r="1636" spans="6:15" x14ac:dyDescent="0.2">
      <c r="F1636" s="6"/>
      <c r="G1636" s="6"/>
      <c r="O1636" s="6"/>
    </row>
    <row r="1637" spans="6:15" x14ac:dyDescent="0.2">
      <c r="F1637" s="6"/>
      <c r="G1637" s="6"/>
      <c r="O1637" s="6"/>
    </row>
    <row r="1638" spans="6:15" x14ac:dyDescent="0.2">
      <c r="F1638" s="6"/>
      <c r="G1638" s="6"/>
      <c r="O1638" s="6"/>
    </row>
    <row r="1639" spans="6:15" x14ac:dyDescent="0.2">
      <c r="F1639" s="6"/>
      <c r="G1639" s="6"/>
      <c r="O1639" s="6"/>
    </row>
    <row r="1640" spans="6:15" x14ac:dyDescent="0.2">
      <c r="F1640" s="6"/>
      <c r="G1640" s="6"/>
      <c r="O1640" s="6"/>
    </row>
    <row r="1641" spans="6:15" x14ac:dyDescent="0.2">
      <c r="F1641" s="6"/>
      <c r="G1641" s="6"/>
      <c r="O1641" s="6"/>
    </row>
    <row r="1642" spans="6:15" x14ac:dyDescent="0.2">
      <c r="F1642" s="6"/>
      <c r="G1642" s="6"/>
      <c r="O1642" s="6"/>
    </row>
    <row r="1643" spans="6:15" x14ac:dyDescent="0.2">
      <c r="F1643" s="6"/>
      <c r="G1643" s="6"/>
      <c r="O1643" s="6"/>
    </row>
    <row r="1644" spans="6:15" x14ac:dyDescent="0.2">
      <c r="F1644" s="6"/>
      <c r="G1644" s="6"/>
      <c r="O1644" s="6"/>
    </row>
    <row r="1645" spans="6:15" x14ac:dyDescent="0.2">
      <c r="F1645" s="6"/>
      <c r="G1645" s="6"/>
      <c r="O1645" s="6"/>
    </row>
    <row r="1646" spans="6:15" x14ac:dyDescent="0.2">
      <c r="F1646" s="6"/>
      <c r="G1646" s="6"/>
      <c r="O1646" s="6"/>
    </row>
    <row r="1647" spans="6:15" x14ac:dyDescent="0.2">
      <c r="F1647" s="6"/>
      <c r="G1647" s="6"/>
      <c r="O1647" s="6"/>
    </row>
    <row r="1648" spans="6:15" x14ac:dyDescent="0.2">
      <c r="F1648" s="6"/>
      <c r="G1648" s="6"/>
      <c r="O1648" s="6"/>
    </row>
    <row r="1649" spans="6:15" x14ac:dyDescent="0.2">
      <c r="F1649" s="6"/>
      <c r="G1649" s="6"/>
      <c r="O1649" s="6"/>
    </row>
    <row r="1650" spans="6:15" x14ac:dyDescent="0.2">
      <c r="F1650" s="6"/>
      <c r="G1650" s="6"/>
      <c r="O1650" s="6"/>
    </row>
    <row r="1651" spans="6:15" x14ac:dyDescent="0.2">
      <c r="F1651" s="6"/>
      <c r="G1651" s="6"/>
      <c r="O1651" s="6"/>
    </row>
    <row r="1652" spans="6:15" x14ac:dyDescent="0.2">
      <c r="F1652" s="6"/>
      <c r="G1652" s="6"/>
      <c r="O1652" s="6"/>
    </row>
    <row r="1653" spans="6:15" x14ac:dyDescent="0.2">
      <c r="F1653" s="6"/>
      <c r="G1653" s="6"/>
      <c r="O1653" s="6"/>
    </row>
    <row r="1654" spans="6:15" x14ac:dyDescent="0.2">
      <c r="F1654" s="6"/>
      <c r="G1654" s="6"/>
      <c r="O1654" s="6"/>
    </row>
    <row r="1655" spans="6:15" x14ac:dyDescent="0.2">
      <c r="F1655" s="6"/>
      <c r="G1655" s="6"/>
      <c r="O1655" s="6"/>
    </row>
    <row r="1656" spans="6:15" x14ac:dyDescent="0.2">
      <c r="F1656" s="6"/>
      <c r="G1656" s="6"/>
      <c r="O1656" s="6"/>
    </row>
    <row r="1657" spans="6:15" x14ac:dyDescent="0.2">
      <c r="F1657" s="6"/>
      <c r="G1657" s="6"/>
      <c r="O1657" s="6"/>
    </row>
    <row r="1658" spans="6:15" x14ac:dyDescent="0.2">
      <c r="F1658" s="6"/>
      <c r="G1658" s="6"/>
      <c r="O1658" s="6"/>
    </row>
    <row r="1659" spans="6:15" x14ac:dyDescent="0.2">
      <c r="F1659" s="6"/>
      <c r="G1659" s="6"/>
      <c r="O1659" s="6"/>
    </row>
    <row r="1660" spans="6:15" x14ac:dyDescent="0.2">
      <c r="F1660" s="6"/>
      <c r="G1660" s="6"/>
      <c r="O1660" s="6"/>
    </row>
    <row r="1661" spans="6:15" x14ac:dyDescent="0.2">
      <c r="F1661" s="6"/>
      <c r="G1661" s="6"/>
      <c r="O1661" s="6"/>
    </row>
    <row r="1662" spans="6:15" x14ac:dyDescent="0.2">
      <c r="F1662" s="6"/>
      <c r="G1662" s="6"/>
      <c r="O1662" s="6"/>
    </row>
    <row r="1663" spans="6:15" x14ac:dyDescent="0.2">
      <c r="F1663" s="6"/>
      <c r="G1663" s="6"/>
      <c r="O1663" s="6"/>
    </row>
    <row r="1664" spans="6:15" x14ac:dyDescent="0.2">
      <c r="F1664" s="6"/>
      <c r="G1664" s="6"/>
      <c r="O1664" s="6"/>
    </row>
    <row r="1665" spans="6:15" x14ac:dyDescent="0.2">
      <c r="F1665" s="6"/>
      <c r="G1665" s="6"/>
      <c r="O1665" s="6"/>
    </row>
    <row r="1666" spans="6:15" x14ac:dyDescent="0.2">
      <c r="F1666" s="6"/>
      <c r="G1666" s="6"/>
      <c r="O1666" s="6"/>
    </row>
    <row r="1667" spans="6:15" x14ac:dyDescent="0.2">
      <c r="F1667" s="6"/>
      <c r="G1667" s="6"/>
      <c r="O1667" s="6"/>
    </row>
    <row r="1668" spans="6:15" x14ac:dyDescent="0.2">
      <c r="F1668" s="6"/>
      <c r="G1668" s="6"/>
      <c r="O1668" s="6"/>
    </row>
    <row r="1669" spans="6:15" x14ac:dyDescent="0.2">
      <c r="F1669" s="6"/>
      <c r="G1669" s="6"/>
      <c r="O1669" s="6"/>
    </row>
    <row r="1670" spans="6:15" x14ac:dyDescent="0.2">
      <c r="F1670" s="6"/>
      <c r="G1670" s="6"/>
      <c r="O1670" s="6"/>
    </row>
    <row r="1671" spans="6:15" x14ac:dyDescent="0.2">
      <c r="F1671" s="6"/>
      <c r="G1671" s="6"/>
      <c r="O1671" s="6"/>
    </row>
    <row r="1672" spans="6:15" x14ac:dyDescent="0.2">
      <c r="F1672" s="6"/>
      <c r="G1672" s="6"/>
      <c r="O1672" s="6"/>
    </row>
    <row r="1673" spans="6:15" x14ac:dyDescent="0.2">
      <c r="F1673" s="6"/>
      <c r="G1673" s="6"/>
      <c r="O1673" s="6"/>
    </row>
    <row r="1674" spans="6:15" x14ac:dyDescent="0.2">
      <c r="F1674" s="6"/>
      <c r="G1674" s="6"/>
      <c r="O1674" s="6"/>
    </row>
    <row r="1675" spans="6:15" x14ac:dyDescent="0.2">
      <c r="F1675" s="6"/>
      <c r="G1675" s="6"/>
      <c r="O1675" s="6"/>
    </row>
    <row r="1676" spans="6:15" x14ac:dyDescent="0.2">
      <c r="F1676" s="6"/>
      <c r="G1676" s="6"/>
      <c r="O1676" s="6"/>
    </row>
    <row r="1677" spans="6:15" x14ac:dyDescent="0.2">
      <c r="F1677" s="6"/>
      <c r="G1677" s="6"/>
      <c r="O1677" s="6"/>
    </row>
    <row r="1678" spans="6:15" x14ac:dyDescent="0.2">
      <c r="F1678" s="6"/>
      <c r="G1678" s="6"/>
      <c r="O1678" s="6"/>
    </row>
    <row r="1679" spans="6:15" x14ac:dyDescent="0.2">
      <c r="F1679" s="6"/>
      <c r="G1679" s="6"/>
      <c r="O1679" s="6"/>
    </row>
    <row r="1680" spans="6:15" x14ac:dyDescent="0.2">
      <c r="F1680" s="6"/>
      <c r="G1680" s="6"/>
      <c r="O1680" s="6"/>
    </row>
    <row r="1681" spans="6:15" x14ac:dyDescent="0.2">
      <c r="F1681" s="6"/>
      <c r="G1681" s="6"/>
      <c r="O1681" s="6"/>
    </row>
    <row r="1682" spans="6:15" x14ac:dyDescent="0.2">
      <c r="F1682" s="6"/>
      <c r="G1682" s="6"/>
      <c r="O1682" s="6"/>
    </row>
    <row r="1683" spans="6:15" x14ac:dyDescent="0.2">
      <c r="F1683" s="6"/>
      <c r="G1683" s="6"/>
      <c r="O1683" s="6"/>
    </row>
    <row r="1684" spans="6:15" x14ac:dyDescent="0.2">
      <c r="F1684" s="6"/>
      <c r="G1684" s="6"/>
      <c r="O1684" s="6"/>
    </row>
    <row r="1685" spans="6:15" x14ac:dyDescent="0.2">
      <c r="F1685" s="6"/>
      <c r="G1685" s="6"/>
      <c r="O1685" s="6"/>
    </row>
    <row r="1686" spans="6:15" x14ac:dyDescent="0.2">
      <c r="F1686" s="6"/>
      <c r="G1686" s="6"/>
      <c r="O1686" s="6"/>
    </row>
    <row r="1687" spans="6:15" x14ac:dyDescent="0.2">
      <c r="F1687" s="6"/>
      <c r="G1687" s="6"/>
      <c r="O1687" s="6"/>
    </row>
    <row r="1688" spans="6:15" x14ac:dyDescent="0.2">
      <c r="F1688" s="6"/>
      <c r="G1688" s="6"/>
      <c r="O1688" s="6"/>
    </row>
    <row r="1689" spans="6:15" x14ac:dyDescent="0.2">
      <c r="F1689" s="6"/>
      <c r="G1689" s="6"/>
      <c r="O1689" s="6"/>
    </row>
    <row r="1690" spans="6:15" x14ac:dyDescent="0.2">
      <c r="F1690" s="6"/>
      <c r="G1690" s="6"/>
      <c r="O1690" s="6"/>
    </row>
    <row r="1691" spans="6:15" x14ac:dyDescent="0.2">
      <c r="F1691" s="6"/>
      <c r="G1691" s="6"/>
      <c r="O1691" s="6"/>
    </row>
    <row r="1692" spans="6:15" x14ac:dyDescent="0.2">
      <c r="F1692" s="6"/>
      <c r="G1692" s="6"/>
      <c r="O1692" s="6"/>
    </row>
    <row r="1693" spans="6:15" x14ac:dyDescent="0.2">
      <c r="F1693" s="6"/>
      <c r="G1693" s="6"/>
      <c r="O1693" s="6"/>
    </row>
    <row r="1694" spans="6:15" x14ac:dyDescent="0.2">
      <c r="F1694" s="6"/>
      <c r="G1694" s="6"/>
      <c r="O1694" s="6"/>
    </row>
    <row r="1695" spans="6:15" x14ac:dyDescent="0.2">
      <c r="F1695" s="6"/>
      <c r="G1695" s="6"/>
      <c r="O1695" s="6"/>
    </row>
    <row r="1696" spans="6:15" x14ac:dyDescent="0.2">
      <c r="F1696" s="6"/>
      <c r="G1696" s="6"/>
      <c r="O1696" s="6"/>
    </row>
    <row r="1697" spans="6:15" x14ac:dyDescent="0.2">
      <c r="F1697" s="6"/>
      <c r="G1697" s="6"/>
      <c r="O1697" s="6"/>
    </row>
    <row r="1698" spans="6:15" x14ac:dyDescent="0.2">
      <c r="F1698" s="6"/>
      <c r="G1698" s="6"/>
      <c r="O1698" s="6"/>
    </row>
    <row r="1699" spans="6:15" x14ac:dyDescent="0.2">
      <c r="F1699" s="6"/>
      <c r="G1699" s="6"/>
      <c r="O1699" s="6"/>
    </row>
    <row r="1700" spans="6:15" x14ac:dyDescent="0.2">
      <c r="F1700" s="6"/>
      <c r="G1700" s="6"/>
      <c r="O1700" s="6"/>
    </row>
    <row r="1701" spans="6:15" x14ac:dyDescent="0.2">
      <c r="F1701" s="6"/>
      <c r="G1701" s="6"/>
      <c r="O1701" s="6"/>
    </row>
    <row r="1702" spans="6:15" x14ac:dyDescent="0.2">
      <c r="F1702" s="6"/>
      <c r="G1702" s="6"/>
      <c r="O1702" s="6"/>
    </row>
    <row r="1703" spans="6:15" x14ac:dyDescent="0.2">
      <c r="F1703" s="6"/>
      <c r="G1703" s="6"/>
      <c r="O1703" s="6"/>
    </row>
    <row r="1704" spans="6:15" x14ac:dyDescent="0.2">
      <c r="F1704" s="6"/>
      <c r="G1704" s="6"/>
      <c r="O1704" s="6"/>
    </row>
    <row r="1705" spans="6:15" x14ac:dyDescent="0.2">
      <c r="F1705" s="6"/>
      <c r="G1705" s="6"/>
      <c r="O1705" s="6"/>
    </row>
    <row r="1706" spans="6:15" x14ac:dyDescent="0.2">
      <c r="F1706" s="6"/>
      <c r="G1706" s="6"/>
      <c r="O1706" s="6"/>
    </row>
    <row r="1707" spans="6:15" x14ac:dyDescent="0.2">
      <c r="F1707" s="6"/>
      <c r="G1707" s="6"/>
      <c r="O1707" s="6"/>
    </row>
    <row r="1708" spans="6:15" x14ac:dyDescent="0.2">
      <c r="F1708" s="6"/>
      <c r="G1708" s="6"/>
      <c r="O1708" s="6"/>
    </row>
    <row r="1709" spans="6:15" x14ac:dyDescent="0.2">
      <c r="F1709" s="6"/>
      <c r="G1709" s="6"/>
      <c r="O1709" s="6"/>
    </row>
    <row r="1710" spans="6:15" x14ac:dyDescent="0.2">
      <c r="F1710" s="6"/>
      <c r="G1710" s="6"/>
      <c r="O1710" s="6"/>
    </row>
    <row r="1711" spans="6:15" x14ac:dyDescent="0.2">
      <c r="F1711" s="6"/>
      <c r="G1711" s="6"/>
      <c r="O1711" s="6"/>
    </row>
    <row r="1712" spans="6:15" x14ac:dyDescent="0.2">
      <c r="F1712" s="6"/>
      <c r="G1712" s="6"/>
      <c r="O1712" s="6"/>
    </row>
    <row r="1713" spans="6:15" x14ac:dyDescent="0.2">
      <c r="F1713" s="6"/>
      <c r="G1713" s="6"/>
      <c r="O1713" s="6"/>
    </row>
    <row r="1714" spans="6:15" x14ac:dyDescent="0.2">
      <c r="F1714" s="6"/>
      <c r="G1714" s="6"/>
      <c r="O1714" s="6"/>
    </row>
    <row r="1715" spans="6:15" x14ac:dyDescent="0.2">
      <c r="F1715" s="6"/>
      <c r="G1715" s="6"/>
      <c r="O1715" s="6"/>
    </row>
    <row r="1716" spans="6:15" x14ac:dyDescent="0.2">
      <c r="F1716" s="6"/>
      <c r="G1716" s="6"/>
      <c r="O1716" s="6"/>
    </row>
    <row r="1717" spans="6:15" x14ac:dyDescent="0.2">
      <c r="F1717" s="6"/>
      <c r="G1717" s="6"/>
      <c r="O1717" s="6"/>
    </row>
    <row r="1718" spans="6:15" x14ac:dyDescent="0.2">
      <c r="F1718" s="6"/>
      <c r="G1718" s="6"/>
      <c r="O1718" s="6"/>
    </row>
    <row r="1719" spans="6:15" x14ac:dyDescent="0.2">
      <c r="F1719" s="6"/>
      <c r="G1719" s="6"/>
      <c r="O1719" s="6"/>
    </row>
    <row r="1720" spans="6:15" x14ac:dyDescent="0.2">
      <c r="F1720" s="6"/>
      <c r="G1720" s="6"/>
      <c r="O1720" s="6"/>
    </row>
    <row r="1721" spans="6:15" x14ac:dyDescent="0.2">
      <c r="F1721" s="6"/>
      <c r="G1721" s="6"/>
      <c r="O1721" s="6"/>
    </row>
    <row r="1722" spans="6:15" x14ac:dyDescent="0.2">
      <c r="F1722" s="6"/>
      <c r="G1722" s="6"/>
      <c r="O1722" s="6"/>
    </row>
    <row r="1723" spans="6:15" x14ac:dyDescent="0.2">
      <c r="F1723" s="6"/>
      <c r="G1723" s="6"/>
      <c r="O1723" s="6"/>
    </row>
    <row r="1724" spans="6:15" x14ac:dyDescent="0.2">
      <c r="F1724" s="6"/>
      <c r="G1724" s="6"/>
      <c r="O1724" s="6"/>
    </row>
    <row r="1725" spans="6:15" x14ac:dyDescent="0.2">
      <c r="F1725" s="6"/>
      <c r="G1725" s="6"/>
      <c r="O1725" s="6"/>
    </row>
    <row r="1726" spans="6:15" x14ac:dyDescent="0.2">
      <c r="F1726" s="6"/>
      <c r="G1726" s="6"/>
      <c r="O1726" s="6"/>
    </row>
    <row r="1727" spans="6:15" x14ac:dyDescent="0.2">
      <c r="F1727" s="6"/>
      <c r="G1727" s="6"/>
      <c r="O1727" s="6"/>
    </row>
    <row r="1728" spans="6:15" x14ac:dyDescent="0.2">
      <c r="F1728" s="6"/>
      <c r="G1728" s="6"/>
      <c r="O1728" s="6"/>
    </row>
    <row r="1729" spans="6:15" x14ac:dyDescent="0.2">
      <c r="F1729" s="6"/>
      <c r="G1729" s="6"/>
      <c r="O1729" s="6"/>
    </row>
    <row r="1730" spans="6:15" x14ac:dyDescent="0.2">
      <c r="F1730" s="6"/>
      <c r="G1730" s="6"/>
      <c r="O1730" s="6"/>
    </row>
    <row r="1731" spans="6:15" x14ac:dyDescent="0.2">
      <c r="F1731" s="6"/>
      <c r="G1731" s="6"/>
      <c r="O1731" s="6"/>
    </row>
    <row r="1732" spans="6:15" x14ac:dyDescent="0.2">
      <c r="F1732" s="6"/>
      <c r="G1732" s="6"/>
      <c r="O1732" s="6"/>
    </row>
    <row r="1733" spans="6:15" x14ac:dyDescent="0.2">
      <c r="F1733" s="6"/>
      <c r="G1733" s="6"/>
      <c r="O1733" s="6"/>
    </row>
    <row r="1734" spans="6:15" x14ac:dyDescent="0.2">
      <c r="F1734" s="6"/>
      <c r="G1734" s="6"/>
      <c r="O1734" s="6"/>
    </row>
    <row r="1735" spans="6:15" x14ac:dyDescent="0.2">
      <c r="F1735" s="6"/>
      <c r="G1735" s="6"/>
      <c r="O1735" s="6"/>
    </row>
    <row r="1736" spans="6:15" x14ac:dyDescent="0.2">
      <c r="F1736" s="6"/>
      <c r="G1736" s="6"/>
      <c r="O1736" s="6"/>
    </row>
    <row r="1737" spans="6:15" x14ac:dyDescent="0.2">
      <c r="F1737" s="6"/>
      <c r="G1737" s="6"/>
      <c r="O1737" s="6"/>
    </row>
    <row r="1738" spans="6:15" x14ac:dyDescent="0.2">
      <c r="F1738" s="6"/>
      <c r="G1738" s="6"/>
      <c r="O1738" s="6"/>
    </row>
    <row r="1739" spans="6:15" x14ac:dyDescent="0.2">
      <c r="F1739" s="6"/>
      <c r="G1739" s="6"/>
      <c r="O1739" s="6"/>
    </row>
    <row r="1740" spans="6:15" x14ac:dyDescent="0.2">
      <c r="F1740" s="6"/>
      <c r="G1740" s="6"/>
      <c r="O1740" s="6"/>
    </row>
    <row r="1741" spans="6:15" x14ac:dyDescent="0.2">
      <c r="F1741" s="6"/>
      <c r="G1741" s="6"/>
      <c r="O1741" s="6"/>
    </row>
    <row r="1742" spans="6:15" x14ac:dyDescent="0.2">
      <c r="F1742" s="6"/>
      <c r="G1742" s="6"/>
      <c r="O1742" s="6"/>
    </row>
    <row r="1743" spans="6:15" x14ac:dyDescent="0.2">
      <c r="F1743" s="6"/>
      <c r="G1743" s="6"/>
      <c r="O1743" s="6"/>
    </row>
    <row r="1744" spans="6:15" x14ac:dyDescent="0.2">
      <c r="F1744" s="6"/>
      <c r="G1744" s="6"/>
      <c r="O1744" s="6"/>
    </row>
    <row r="1745" spans="6:15" x14ac:dyDescent="0.2">
      <c r="F1745" s="6"/>
      <c r="G1745" s="6"/>
      <c r="O1745" s="6"/>
    </row>
    <row r="1746" spans="6:15" x14ac:dyDescent="0.2">
      <c r="F1746" s="6"/>
      <c r="G1746" s="6"/>
      <c r="O1746" s="6"/>
    </row>
    <row r="1747" spans="6:15" x14ac:dyDescent="0.2">
      <c r="F1747" s="6"/>
      <c r="G1747" s="6"/>
      <c r="O1747" s="6"/>
    </row>
    <row r="1748" spans="6:15" x14ac:dyDescent="0.2">
      <c r="F1748" s="6"/>
      <c r="G1748" s="6"/>
      <c r="O1748" s="6"/>
    </row>
    <row r="1749" spans="6:15" x14ac:dyDescent="0.2">
      <c r="F1749" s="6"/>
      <c r="G1749" s="6"/>
      <c r="O1749" s="6"/>
    </row>
    <row r="1750" spans="6:15" x14ac:dyDescent="0.2">
      <c r="F1750" s="6"/>
      <c r="G1750" s="6"/>
      <c r="O1750" s="6"/>
    </row>
    <row r="1751" spans="6:15" x14ac:dyDescent="0.2">
      <c r="F1751" s="6"/>
      <c r="G1751" s="6"/>
      <c r="O1751" s="6"/>
    </row>
    <row r="1752" spans="6:15" x14ac:dyDescent="0.2">
      <c r="F1752" s="6"/>
      <c r="G1752" s="6"/>
      <c r="O1752" s="6"/>
    </row>
    <row r="1753" spans="6:15" x14ac:dyDescent="0.2">
      <c r="F1753" s="6"/>
      <c r="G1753" s="6"/>
      <c r="O1753" s="6"/>
    </row>
    <row r="1754" spans="6:15" x14ac:dyDescent="0.2">
      <c r="F1754" s="6"/>
      <c r="G1754" s="6"/>
      <c r="O1754" s="6"/>
    </row>
    <row r="1755" spans="6:15" x14ac:dyDescent="0.2">
      <c r="F1755" s="6"/>
      <c r="G1755" s="6"/>
      <c r="O1755" s="6"/>
    </row>
    <row r="1756" spans="6:15" x14ac:dyDescent="0.2">
      <c r="F1756" s="6"/>
      <c r="G1756" s="6"/>
      <c r="O1756" s="6"/>
    </row>
    <row r="1757" spans="6:15" x14ac:dyDescent="0.2">
      <c r="F1757" s="6"/>
      <c r="G1757" s="6"/>
      <c r="O1757" s="6"/>
    </row>
    <row r="1758" spans="6:15" x14ac:dyDescent="0.2">
      <c r="F1758" s="6"/>
      <c r="G1758" s="6"/>
      <c r="O1758" s="6"/>
    </row>
    <row r="1759" spans="6:15" x14ac:dyDescent="0.2">
      <c r="F1759" s="6"/>
      <c r="G1759" s="6"/>
      <c r="O1759" s="6"/>
    </row>
    <row r="1760" spans="6:15" x14ac:dyDescent="0.2">
      <c r="F1760" s="6"/>
      <c r="G1760" s="6"/>
      <c r="O1760" s="6"/>
    </row>
    <row r="1761" spans="6:15" x14ac:dyDescent="0.2">
      <c r="F1761" s="6"/>
      <c r="G1761" s="6"/>
      <c r="O1761" s="6"/>
    </row>
    <row r="1762" spans="6:15" x14ac:dyDescent="0.2">
      <c r="F1762" s="6"/>
      <c r="G1762" s="6"/>
      <c r="O1762" s="6"/>
    </row>
    <row r="1763" spans="6:15" x14ac:dyDescent="0.2">
      <c r="F1763" s="6"/>
      <c r="G1763" s="6"/>
      <c r="O1763" s="6"/>
    </row>
    <row r="1764" spans="6:15" x14ac:dyDescent="0.2">
      <c r="F1764" s="6"/>
      <c r="G1764" s="6"/>
      <c r="O1764" s="6"/>
    </row>
    <row r="1765" spans="6:15" x14ac:dyDescent="0.2">
      <c r="F1765" s="6"/>
      <c r="G1765" s="6"/>
      <c r="O1765" s="6"/>
    </row>
    <row r="1766" spans="6:15" x14ac:dyDescent="0.2">
      <c r="F1766" s="6"/>
      <c r="G1766" s="6"/>
      <c r="O1766" s="6"/>
    </row>
    <row r="1767" spans="6:15" x14ac:dyDescent="0.2">
      <c r="F1767" s="6"/>
      <c r="G1767" s="6"/>
      <c r="O1767" s="6"/>
    </row>
    <row r="1768" spans="6:15" x14ac:dyDescent="0.2">
      <c r="F1768" s="6"/>
      <c r="G1768" s="6"/>
      <c r="O1768" s="6"/>
    </row>
    <row r="1769" spans="6:15" x14ac:dyDescent="0.2">
      <c r="F1769" s="6"/>
      <c r="G1769" s="6"/>
      <c r="O1769" s="6"/>
    </row>
    <row r="1770" spans="6:15" x14ac:dyDescent="0.2">
      <c r="F1770" s="6"/>
      <c r="G1770" s="6"/>
      <c r="O1770" s="6"/>
    </row>
    <row r="1771" spans="6:15" x14ac:dyDescent="0.2">
      <c r="F1771" s="6"/>
      <c r="G1771" s="6"/>
      <c r="O1771" s="6"/>
    </row>
    <row r="1772" spans="6:15" x14ac:dyDescent="0.2">
      <c r="F1772" s="6"/>
      <c r="G1772" s="6"/>
      <c r="O1772" s="6"/>
    </row>
    <row r="1773" spans="6:15" x14ac:dyDescent="0.2">
      <c r="F1773" s="6"/>
      <c r="G1773" s="6"/>
      <c r="O1773" s="6"/>
    </row>
    <row r="1774" spans="6:15" x14ac:dyDescent="0.2">
      <c r="F1774" s="6"/>
      <c r="G1774" s="6"/>
      <c r="O1774" s="6"/>
    </row>
    <row r="1775" spans="6:15" x14ac:dyDescent="0.2">
      <c r="F1775" s="6"/>
      <c r="G1775" s="6"/>
      <c r="O1775" s="6"/>
    </row>
    <row r="1776" spans="6:15" x14ac:dyDescent="0.2">
      <c r="F1776" s="6"/>
      <c r="G1776" s="6"/>
      <c r="O1776" s="6"/>
    </row>
    <row r="1777" spans="6:15" x14ac:dyDescent="0.2">
      <c r="F1777" s="6"/>
      <c r="G1777" s="6"/>
      <c r="O1777" s="6"/>
    </row>
    <row r="1778" spans="6:15" x14ac:dyDescent="0.2">
      <c r="F1778" s="6"/>
      <c r="G1778" s="6"/>
      <c r="O1778" s="6"/>
    </row>
    <row r="1779" spans="6:15" x14ac:dyDescent="0.2">
      <c r="F1779" s="6"/>
      <c r="G1779" s="6"/>
      <c r="O1779" s="6"/>
    </row>
    <row r="1780" spans="6:15" x14ac:dyDescent="0.2">
      <c r="F1780" s="6"/>
      <c r="G1780" s="6"/>
      <c r="O1780" s="6"/>
    </row>
    <row r="1781" spans="6:15" x14ac:dyDescent="0.2">
      <c r="F1781" s="6"/>
      <c r="G1781" s="6"/>
      <c r="O1781" s="6"/>
    </row>
    <row r="1782" spans="6:15" x14ac:dyDescent="0.2">
      <c r="F1782" s="6"/>
      <c r="G1782" s="6"/>
      <c r="O1782" s="6"/>
    </row>
    <row r="1783" spans="6:15" x14ac:dyDescent="0.2">
      <c r="F1783" s="6"/>
      <c r="G1783" s="6"/>
      <c r="O1783" s="6"/>
    </row>
    <row r="1784" spans="6:15" x14ac:dyDescent="0.2">
      <c r="F1784" s="6"/>
      <c r="G1784" s="6"/>
      <c r="O1784" s="6"/>
    </row>
    <row r="1785" spans="6:15" x14ac:dyDescent="0.2">
      <c r="F1785" s="6"/>
      <c r="G1785" s="6"/>
      <c r="O1785" s="6"/>
    </row>
    <row r="1786" spans="6:15" x14ac:dyDescent="0.2">
      <c r="F1786" s="6"/>
      <c r="G1786" s="6"/>
      <c r="O1786" s="6"/>
    </row>
    <row r="1787" spans="6:15" x14ac:dyDescent="0.2">
      <c r="F1787" s="6"/>
      <c r="G1787" s="6"/>
      <c r="O1787" s="6"/>
    </row>
    <row r="1788" spans="6:15" x14ac:dyDescent="0.2">
      <c r="F1788" s="6"/>
      <c r="G1788" s="6"/>
      <c r="O1788" s="6"/>
    </row>
    <row r="1789" spans="6:15" x14ac:dyDescent="0.2">
      <c r="F1789" s="6"/>
      <c r="G1789" s="6"/>
      <c r="O1789" s="6"/>
    </row>
    <row r="1790" spans="6:15" x14ac:dyDescent="0.2">
      <c r="F1790" s="6"/>
      <c r="G1790" s="6"/>
      <c r="O1790" s="6"/>
    </row>
    <row r="1791" spans="6:15" x14ac:dyDescent="0.2">
      <c r="F1791" s="6"/>
      <c r="G1791" s="6"/>
      <c r="O1791" s="6"/>
    </row>
    <row r="1792" spans="6:15" x14ac:dyDescent="0.2">
      <c r="F1792" s="6"/>
      <c r="G1792" s="6"/>
      <c r="O1792" s="6"/>
    </row>
    <row r="1793" spans="6:15" x14ac:dyDescent="0.2">
      <c r="F1793" s="6"/>
      <c r="G1793" s="6"/>
      <c r="O1793" s="6"/>
    </row>
    <row r="1794" spans="6:15" x14ac:dyDescent="0.2">
      <c r="F1794" s="6"/>
      <c r="G1794" s="6"/>
      <c r="O1794" s="6"/>
    </row>
    <row r="1795" spans="6:15" x14ac:dyDescent="0.2">
      <c r="F1795" s="6"/>
      <c r="G1795" s="6"/>
      <c r="O1795" s="6"/>
    </row>
    <row r="1796" spans="6:15" x14ac:dyDescent="0.2">
      <c r="F1796" s="6"/>
      <c r="G1796" s="6"/>
      <c r="O1796" s="6"/>
    </row>
    <row r="1797" spans="6:15" x14ac:dyDescent="0.2">
      <c r="F1797" s="6"/>
      <c r="G1797" s="6"/>
      <c r="O1797" s="6"/>
    </row>
    <row r="1798" spans="6:15" x14ac:dyDescent="0.2">
      <c r="F1798" s="6"/>
      <c r="G1798" s="6"/>
      <c r="O1798" s="6"/>
    </row>
    <row r="1799" spans="6:15" x14ac:dyDescent="0.2">
      <c r="F1799" s="6"/>
      <c r="G1799" s="6"/>
      <c r="O1799" s="6"/>
    </row>
    <row r="1800" spans="6:15" x14ac:dyDescent="0.2">
      <c r="F1800" s="6"/>
      <c r="G1800" s="6"/>
      <c r="O1800" s="6"/>
    </row>
    <row r="1801" spans="6:15" x14ac:dyDescent="0.2">
      <c r="F1801" s="6"/>
      <c r="G1801" s="6"/>
      <c r="O1801" s="6"/>
    </row>
    <row r="1802" spans="6:15" x14ac:dyDescent="0.2">
      <c r="F1802" s="6"/>
      <c r="G1802" s="6"/>
      <c r="O1802" s="6"/>
    </row>
    <row r="1803" spans="6:15" x14ac:dyDescent="0.2">
      <c r="F1803" s="6"/>
      <c r="G1803" s="6"/>
      <c r="O1803" s="6"/>
    </row>
    <row r="1804" spans="6:15" x14ac:dyDescent="0.2">
      <c r="F1804" s="6"/>
      <c r="G1804" s="6"/>
      <c r="O1804" s="6"/>
    </row>
    <row r="1805" spans="6:15" x14ac:dyDescent="0.2">
      <c r="F1805" s="6"/>
      <c r="G1805" s="6"/>
      <c r="O1805" s="6"/>
    </row>
    <row r="1806" spans="6:15" x14ac:dyDescent="0.2">
      <c r="F1806" s="6"/>
      <c r="G1806" s="6"/>
      <c r="O1806" s="6"/>
    </row>
    <row r="1807" spans="6:15" x14ac:dyDescent="0.2">
      <c r="F1807" s="6"/>
      <c r="G1807" s="6"/>
      <c r="O1807" s="6"/>
    </row>
    <row r="1808" spans="6:15" x14ac:dyDescent="0.2">
      <c r="F1808" s="6"/>
      <c r="G1808" s="6"/>
      <c r="O1808" s="6"/>
    </row>
    <row r="1809" spans="6:15" x14ac:dyDescent="0.2">
      <c r="F1809" s="6"/>
      <c r="G1809" s="6"/>
      <c r="O1809" s="6"/>
    </row>
    <row r="1810" spans="6:15" x14ac:dyDescent="0.2">
      <c r="F1810" s="6"/>
      <c r="G1810" s="6"/>
      <c r="O1810" s="6"/>
    </row>
    <row r="1811" spans="6:15" x14ac:dyDescent="0.2">
      <c r="F1811" s="6"/>
      <c r="G1811" s="6"/>
      <c r="O1811" s="6"/>
    </row>
    <row r="1812" spans="6:15" x14ac:dyDescent="0.2">
      <c r="F1812" s="6"/>
      <c r="G1812" s="6"/>
      <c r="O1812" s="6"/>
    </row>
    <row r="1813" spans="6:15" x14ac:dyDescent="0.2">
      <c r="F1813" s="6"/>
      <c r="G1813" s="6"/>
      <c r="O1813" s="6"/>
    </row>
    <row r="1814" spans="6:15" x14ac:dyDescent="0.2">
      <c r="F1814" s="6"/>
      <c r="G1814" s="6"/>
      <c r="O1814" s="6"/>
    </row>
    <row r="1815" spans="6:15" x14ac:dyDescent="0.2">
      <c r="F1815" s="6"/>
      <c r="G1815" s="6"/>
      <c r="O1815" s="6"/>
    </row>
    <row r="1816" spans="6:15" x14ac:dyDescent="0.2">
      <c r="F1816" s="6"/>
      <c r="G1816" s="6"/>
      <c r="O1816" s="6"/>
    </row>
    <row r="1817" spans="6:15" x14ac:dyDescent="0.2">
      <c r="F1817" s="6"/>
      <c r="G1817" s="6"/>
      <c r="O1817" s="6"/>
    </row>
    <row r="1818" spans="6:15" x14ac:dyDescent="0.2">
      <c r="F1818" s="6"/>
      <c r="G1818" s="6"/>
      <c r="O1818" s="6"/>
    </row>
    <row r="1819" spans="6:15" x14ac:dyDescent="0.2">
      <c r="F1819" s="6"/>
      <c r="G1819" s="6"/>
      <c r="O1819" s="6"/>
    </row>
    <row r="1820" spans="6:15" x14ac:dyDescent="0.2">
      <c r="F1820" s="6"/>
      <c r="G1820" s="6"/>
      <c r="O1820" s="6"/>
    </row>
    <row r="1821" spans="6:15" x14ac:dyDescent="0.2">
      <c r="F1821" s="6"/>
      <c r="G1821" s="6"/>
      <c r="O1821" s="6"/>
    </row>
    <row r="1822" spans="6:15" x14ac:dyDescent="0.2">
      <c r="F1822" s="6"/>
      <c r="G1822" s="6"/>
      <c r="O1822" s="6"/>
    </row>
    <row r="1823" spans="6:15" x14ac:dyDescent="0.2">
      <c r="F1823" s="6"/>
      <c r="G1823" s="6"/>
      <c r="O1823" s="6"/>
    </row>
    <row r="1824" spans="6:15" x14ac:dyDescent="0.2">
      <c r="F1824" s="6"/>
      <c r="G1824" s="6"/>
      <c r="O1824" s="6"/>
    </row>
    <row r="1825" spans="6:15" x14ac:dyDescent="0.2">
      <c r="F1825" s="6"/>
      <c r="G1825" s="6"/>
      <c r="O1825" s="6"/>
    </row>
    <row r="1826" spans="6:15" x14ac:dyDescent="0.2">
      <c r="F1826" s="6"/>
      <c r="G1826" s="6"/>
      <c r="O1826" s="6"/>
    </row>
    <row r="1827" spans="6:15" x14ac:dyDescent="0.2">
      <c r="F1827" s="6"/>
      <c r="G1827" s="6"/>
      <c r="O1827" s="6"/>
    </row>
    <row r="1828" spans="6:15" x14ac:dyDescent="0.2">
      <c r="F1828" s="6"/>
      <c r="G1828" s="6"/>
      <c r="O1828" s="6"/>
    </row>
    <row r="1829" spans="6:15" x14ac:dyDescent="0.2">
      <c r="F1829" s="6"/>
      <c r="G1829" s="6"/>
      <c r="O1829" s="6"/>
    </row>
    <row r="1830" spans="6:15" x14ac:dyDescent="0.2">
      <c r="F1830" s="6"/>
      <c r="G1830" s="6"/>
      <c r="O1830" s="6"/>
    </row>
    <row r="1831" spans="6:15" x14ac:dyDescent="0.2">
      <c r="F1831" s="6"/>
      <c r="G1831" s="6"/>
      <c r="O1831" s="6"/>
    </row>
    <row r="1832" spans="6:15" x14ac:dyDescent="0.2">
      <c r="F1832" s="6"/>
      <c r="G1832" s="6"/>
      <c r="O1832" s="6"/>
    </row>
    <row r="1833" spans="6:15" x14ac:dyDescent="0.2">
      <c r="F1833" s="6"/>
      <c r="G1833" s="6"/>
      <c r="O1833" s="6"/>
    </row>
    <row r="1834" spans="6:15" x14ac:dyDescent="0.2">
      <c r="F1834" s="6"/>
      <c r="G1834" s="6"/>
      <c r="O1834" s="6"/>
    </row>
    <row r="1835" spans="6:15" x14ac:dyDescent="0.2">
      <c r="F1835" s="6"/>
      <c r="G1835" s="6"/>
      <c r="O1835" s="6"/>
    </row>
    <row r="1836" spans="6:15" x14ac:dyDescent="0.2">
      <c r="F1836" s="6"/>
      <c r="G1836" s="6"/>
      <c r="O1836" s="6"/>
    </row>
    <row r="1837" spans="6:15" x14ac:dyDescent="0.2">
      <c r="F1837" s="6"/>
      <c r="G1837" s="6"/>
      <c r="O1837" s="6"/>
    </row>
    <row r="1838" spans="6:15" x14ac:dyDescent="0.2">
      <c r="F1838" s="6"/>
      <c r="G1838" s="6"/>
      <c r="O1838" s="6"/>
    </row>
    <row r="1839" spans="6:15" x14ac:dyDescent="0.2">
      <c r="F1839" s="6"/>
      <c r="G1839" s="6"/>
      <c r="O1839" s="6"/>
    </row>
    <row r="1840" spans="6:15" x14ac:dyDescent="0.2">
      <c r="F1840" s="6"/>
      <c r="G1840" s="6"/>
      <c r="O1840" s="6"/>
    </row>
    <row r="1841" spans="6:15" x14ac:dyDescent="0.2">
      <c r="F1841" s="6"/>
      <c r="G1841" s="6"/>
      <c r="O1841" s="6"/>
    </row>
    <row r="1842" spans="6:15" x14ac:dyDescent="0.2">
      <c r="F1842" s="6"/>
      <c r="G1842" s="6"/>
      <c r="O1842" s="6"/>
    </row>
    <row r="1843" spans="6:15" x14ac:dyDescent="0.2">
      <c r="F1843" s="6"/>
      <c r="G1843" s="6"/>
      <c r="O1843" s="6"/>
    </row>
    <row r="1844" spans="6:15" x14ac:dyDescent="0.2">
      <c r="F1844" s="6"/>
      <c r="G1844" s="6"/>
      <c r="O1844" s="6"/>
    </row>
    <row r="1845" spans="6:15" x14ac:dyDescent="0.2">
      <c r="F1845" s="6"/>
      <c r="G1845" s="6"/>
      <c r="O1845" s="6"/>
    </row>
    <row r="1846" spans="6:15" x14ac:dyDescent="0.2">
      <c r="F1846" s="6"/>
      <c r="G1846" s="6"/>
      <c r="O1846" s="6"/>
    </row>
    <row r="1847" spans="6:15" x14ac:dyDescent="0.2">
      <c r="F1847" s="6"/>
      <c r="G1847" s="6"/>
      <c r="O1847" s="6"/>
    </row>
    <row r="1848" spans="6:15" x14ac:dyDescent="0.2">
      <c r="F1848" s="6"/>
      <c r="G1848" s="6"/>
      <c r="O1848" s="6"/>
    </row>
    <row r="1849" spans="6:15" x14ac:dyDescent="0.2">
      <c r="F1849" s="6"/>
      <c r="G1849" s="6"/>
      <c r="O1849" s="6"/>
    </row>
    <row r="1850" spans="6:15" x14ac:dyDescent="0.2">
      <c r="F1850" s="6"/>
      <c r="G1850" s="6"/>
      <c r="O1850" s="6"/>
    </row>
    <row r="1851" spans="6:15" x14ac:dyDescent="0.2">
      <c r="F1851" s="6"/>
      <c r="G1851" s="6"/>
      <c r="O1851" s="6"/>
    </row>
    <row r="1852" spans="6:15" x14ac:dyDescent="0.2">
      <c r="F1852" s="6"/>
      <c r="G1852" s="6"/>
      <c r="O1852" s="6"/>
    </row>
    <row r="1853" spans="6:15" x14ac:dyDescent="0.2">
      <c r="F1853" s="6"/>
      <c r="G1853" s="6"/>
      <c r="O1853" s="6"/>
    </row>
    <row r="1854" spans="6:15" x14ac:dyDescent="0.2">
      <c r="F1854" s="6"/>
      <c r="G1854" s="6"/>
      <c r="O1854" s="6"/>
    </row>
    <row r="1855" spans="6:15" x14ac:dyDescent="0.2">
      <c r="F1855" s="6"/>
      <c r="G1855" s="6"/>
      <c r="O1855" s="6"/>
    </row>
    <row r="1856" spans="6:15" x14ac:dyDescent="0.2">
      <c r="F1856" s="6"/>
      <c r="G1856" s="6"/>
      <c r="O1856" s="6"/>
    </row>
    <row r="1857" spans="6:15" x14ac:dyDescent="0.2">
      <c r="F1857" s="6"/>
      <c r="G1857" s="6"/>
      <c r="O1857" s="6"/>
    </row>
    <row r="1858" spans="6:15" x14ac:dyDescent="0.2">
      <c r="F1858" s="6"/>
      <c r="G1858" s="6"/>
      <c r="O1858" s="6"/>
    </row>
    <row r="1859" spans="6:15" x14ac:dyDescent="0.2">
      <c r="F1859" s="6"/>
      <c r="G1859" s="6"/>
      <c r="O1859" s="6"/>
    </row>
    <row r="1860" spans="6:15" x14ac:dyDescent="0.2">
      <c r="F1860" s="6"/>
      <c r="G1860" s="6"/>
      <c r="O1860" s="6"/>
    </row>
    <row r="1861" spans="6:15" x14ac:dyDescent="0.2">
      <c r="F1861" s="6"/>
      <c r="G1861" s="6"/>
      <c r="O1861" s="6"/>
    </row>
    <row r="1862" spans="6:15" x14ac:dyDescent="0.2">
      <c r="F1862" s="6"/>
      <c r="G1862" s="6"/>
      <c r="O1862" s="6"/>
    </row>
    <row r="1863" spans="6:15" x14ac:dyDescent="0.2">
      <c r="F1863" s="6"/>
      <c r="G1863" s="6"/>
      <c r="O1863" s="6"/>
    </row>
    <row r="1864" spans="6:15" x14ac:dyDescent="0.2">
      <c r="F1864" s="6"/>
      <c r="G1864" s="6"/>
      <c r="O1864" s="6"/>
    </row>
    <row r="1865" spans="6:15" x14ac:dyDescent="0.2">
      <c r="F1865" s="6"/>
      <c r="G1865" s="6"/>
      <c r="O1865" s="6"/>
    </row>
    <row r="1866" spans="6:15" x14ac:dyDescent="0.2">
      <c r="F1866" s="6"/>
      <c r="G1866" s="6"/>
      <c r="O1866" s="6"/>
    </row>
    <row r="1867" spans="6:15" x14ac:dyDescent="0.2">
      <c r="F1867" s="6"/>
      <c r="G1867" s="6"/>
      <c r="O1867" s="6"/>
    </row>
    <row r="1868" spans="6:15" x14ac:dyDescent="0.2">
      <c r="F1868" s="6"/>
      <c r="G1868" s="6"/>
      <c r="O1868" s="6"/>
    </row>
    <row r="1869" spans="6:15" x14ac:dyDescent="0.2">
      <c r="F1869" s="6"/>
      <c r="G1869" s="6"/>
      <c r="O1869" s="6"/>
    </row>
    <row r="1870" spans="6:15" x14ac:dyDescent="0.2">
      <c r="F1870" s="6"/>
      <c r="G1870" s="6"/>
      <c r="O1870" s="6"/>
    </row>
    <row r="1871" spans="6:15" x14ac:dyDescent="0.2">
      <c r="F1871" s="6"/>
      <c r="G1871" s="6"/>
      <c r="O1871" s="6"/>
    </row>
    <row r="1872" spans="6:15" x14ac:dyDescent="0.2">
      <c r="F1872" s="6"/>
      <c r="G1872" s="6"/>
      <c r="O1872" s="6"/>
    </row>
    <row r="1873" spans="6:15" x14ac:dyDescent="0.2">
      <c r="F1873" s="6"/>
      <c r="G1873" s="6"/>
      <c r="O1873" s="6"/>
    </row>
    <row r="1874" spans="6:15" x14ac:dyDescent="0.2">
      <c r="F1874" s="6"/>
      <c r="G1874" s="6"/>
      <c r="O1874" s="6"/>
    </row>
    <row r="1875" spans="6:15" x14ac:dyDescent="0.2">
      <c r="F1875" s="6"/>
      <c r="G1875" s="6"/>
      <c r="O1875" s="6"/>
    </row>
    <row r="1876" spans="6:15" x14ac:dyDescent="0.2">
      <c r="F1876" s="6"/>
      <c r="G1876" s="6"/>
      <c r="O1876" s="6"/>
    </row>
    <row r="1877" spans="6:15" x14ac:dyDescent="0.2">
      <c r="F1877" s="6"/>
      <c r="G1877" s="6"/>
      <c r="O1877" s="6"/>
    </row>
    <row r="1878" spans="6:15" x14ac:dyDescent="0.2">
      <c r="F1878" s="6"/>
      <c r="G1878" s="6"/>
      <c r="O1878" s="6"/>
    </row>
    <row r="1879" spans="6:15" x14ac:dyDescent="0.2">
      <c r="F1879" s="6"/>
      <c r="G1879" s="6"/>
      <c r="O1879" s="6"/>
    </row>
    <row r="1880" spans="6:15" x14ac:dyDescent="0.2">
      <c r="F1880" s="6"/>
      <c r="G1880" s="6"/>
      <c r="O1880" s="6"/>
    </row>
    <row r="1881" spans="6:15" x14ac:dyDescent="0.2">
      <c r="F1881" s="6"/>
      <c r="G1881" s="6"/>
      <c r="O1881" s="6"/>
    </row>
    <row r="1882" spans="6:15" x14ac:dyDescent="0.2">
      <c r="F1882" s="6"/>
      <c r="G1882" s="6"/>
      <c r="O1882" s="6"/>
    </row>
    <row r="1883" spans="6:15" x14ac:dyDescent="0.2">
      <c r="F1883" s="6"/>
      <c r="G1883" s="6"/>
      <c r="O1883" s="6"/>
    </row>
    <row r="1884" spans="6:15" x14ac:dyDescent="0.2">
      <c r="F1884" s="6"/>
      <c r="G1884" s="6"/>
      <c r="O1884" s="6"/>
    </row>
    <row r="1885" spans="6:15" x14ac:dyDescent="0.2">
      <c r="F1885" s="6"/>
      <c r="G1885" s="6"/>
      <c r="O1885" s="6"/>
    </row>
    <row r="1886" spans="6:15" x14ac:dyDescent="0.2">
      <c r="F1886" s="6"/>
      <c r="G1886" s="6"/>
      <c r="O1886" s="6"/>
    </row>
    <row r="1887" spans="6:15" x14ac:dyDescent="0.2">
      <c r="F1887" s="6"/>
      <c r="G1887" s="6"/>
      <c r="O1887" s="6"/>
    </row>
    <row r="1888" spans="6:15" x14ac:dyDescent="0.2">
      <c r="F1888" s="6"/>
      <c r="G1888" s="6"/>
      <c r="O1888" s="6"/>
    </row>
    <row r="1889" spans="6:15" x14ac:dyDescent="0.2">
      <c r="F1889" s="6"/>
      <c r="G1889" s="6"/>
      <c r="O1889" s="6"/>
    </row>
    <row r="1890" spans="6:15" x14ac:dyDescent="0.2">
      <c r="F1890" s="6"/>
      <c r="G1890" s="6"/>
      <c r="O1890" s="6"/>
    </row>
    <row r="1891" spans="6:15" x14ac:dyDescent="0.2">
      <c r="F1891" s="6"/>
      <c r="G1891" s="6"/>
      <c r="O1891" s="6"/>
    </row>
    <row r="1892" spans="6:15" x14ac:dyDescent="0.2">
      <c r="F1892" s="6"/>
      <c r="G1892" s="6"/>
      <c r="O1892" s="6"/>
    </row>
    <row r="1893" spans="6:15" x14ac:dyDescent="0.2">
      <c r="F1893" s="6"/>
      <c r="G1893" s="6"/>
      <c r="O1893" s="6"/>
    </row>
    <row r="1894" spans="6:15" x14ac:dyDescent="0.2">
      <c r="F1894" s="6"/>
      <c r="G1894" s="6"/>
      <c r="O1894" s="6"/>
    </row>
    <row r="1895" spans="6:15" x14ac:dyDescent="0.2">
      <c r="F1895" s="6"/>
      <c r="G1895" s="6"/>
      <c r="O1895" s="6"/>
    </row>
    <row r="1896" spans="6:15" x14ac:dyDescent="0.2">
      <c r="F1896" s="6"/>
      <c r="G1896" s="6"/>
      <c r="O1896" s="6"/>
    </row>
    <row r="1897" spans="6:15" x14ac:dyDescent="0.2">
      <c r="F1897" s="6"/>
      <c r="G1897" s="6"/>
      <c r="O1897" s="6"/>
    </row>
    <row r="1898" spans="6:15" x14ac:dyDescent="0.2">
      <c r="F1898" s="6"/>
      <c r="G1898" s="6"/>
      <c r="O1898" s="6"/>
    </row>
    <row r="1899" spans="6:15" x14ac:dyDescent="0.2">
      <c r="F1899" s="6"/>
      <c r="G1899" s="6"/>
      <c r="O1899" s="6"/>
    </row>
    <row r="1900" spans="6:15" x14ac:dyDescent="0.2">
      <c r="F1900" s="6"/>
      <c r="G1900" s="6"/>
      <c r="O1900" s="6"/>
    </row>
    <row r="1901" spans="6:15" x14ac:dyDescent="0.2">
      <c r="F1901" s="6"/>
      <c r="G1901" s="6"/>
      <c r="O1901" s="6"/>
    </row>
    <row r="1902" spans="6:15" x14ac:dyDescent="0.2">
      <c r="F1902" s="6"/>
      <c r="G1902" s="6"/>
      <c r="O1902" s="6"/>
    </row>
    <row r="1903" spans="6:15" x14ac:dyDescent="0.2">
      <c r="F1903" s="6"/>
      <c r="G1903" s="6"/>
      <c r="O1903" s="6"/>
    </row>
    <row r="1904" spans="6:15" x14ac:dyDescent="0.2">
      <c r="F1904" s="6"/>
      <c r="G1904" s="6"/>
      <c r="O1904" s="6"/>
    </row>
    <row r="1905" spans="6:15" x14ac:dyDescent="0.2">
      <c r="F1905" s="6"/>
      <c r="G1905" s="6"/>
      <c r="O1905" s="6"/>
    </row>
    <row r="1906" spans="6:15" x14ac:dyDescent="0.2">
      <c r="F1906" s="6"/>
      <c r="G1906" s="6"/>
      <c r="O1906" s="6"/>
    </row>
    <row r="1907" spans="6:15" x14ac:dyDescent="0.2">
      <c r="F1907" s="6"/>
      <c r="G1907" s="6"/>
      <c r="O1907" s="6"/>
    </row>
    <row r="1908" spans="6:15" x14ac:dyDescent="0.2">
      <c r="F1908" s="6"/>
      <c r="G1908" s="6"/>
      <c r="O1908" s="6"/>
    </row>
    <row r="1909" spans="6:15" x14ac:dyDescent="0.2">
      <c r="F1909" s="6"/>
      <c r="G1909" s="6"/>
      <c r="O1909" s="6"/>
    </row>
    <row r="1910" spans="6:15" x14ac:dyDescent="0.2">
      <c r="F1910" s="6"/>
      <c r="G1910" s="6"/>
      <c r="O1910" s="6"/>
    </row>
    <row r="1911" spans="6:15" x14ac:dyDescent="0.2">
      <c r="F1911" s="6"/>
      <c r="G1911" s="6"/>
      <c r="O1911" s="6"/>
    </row>
    <row r="1912" spans="6:15" x14ac:dyDescent="0.2">
      <c r="F1912" s="6"/>
      <c r="G1912" s="6"/>
      <c r="O1912" s="6"/>
    </row>
    <row r="1913" spans="6:15" x14ac:dyDescent="0.2">
      <c r="F1913" s="6"/>
      <c r="G1913" s="6"/>
      <c r="O1913" s="6"/>
    </row>
    <row r="1914" spans="6:15" x14ac:dyDescent="0.2">
      <c r="F1914" s="6"/>
      <c r="G1914" s="6"/>
      <c r="O1914" s="6"/>
    </row>
    <row r="1915" spans="6:15" x14ac:dyDescent="0.2">
      <c r="F1915" s="6"/>
      <c r="G1915" s="6"/>
      <c r="O1915" s="6"/>
    </row>
    <row r="1916" spans="6:15" x14ac:dyDescent="0.2">
      <c r="F1916" s="6"/>
      <c r="G1916" s="6"/>
      <c r="O1916" s="6"/>
    </row>
    <row r="1917" spans="6:15" x14ac:dyDescent="0.2">
      <c r="F1917" s="6"/>
      <c r="G1917" s="6"/>
      <c r="O1917" s="6"/>
    </row>
    <row r="1918" spans="6:15" x14ac:dyDescent="0.2">
      <c r="F1918" s="6"/>
      <c r="G1918" s="6"/>
      <c r="O1918" s="6"/>
    </row>
    <row r="1919" spans="6:15" x14ac:dyDescent="0.2">
      <c r="F1919" s="6"/>
      <c r="G1919" s="6"/>
      <c r="O1919" s="6"/>
    </row>
    <row r="1920" spans="6:15" x14ac:dyDescent="0.2">
      <c r="F1920" s="6"/>
      <c r="G1920" s="6"/>
      <c r="O1920" s="6"/>
    </row>
    <row r="1921" spans="6:15" x14ac:dyDescent="0.2">
      <c r="F1921" s="6"/>
      <c r="G1921" s="6"/>
      <c r="O1921" s="6"/>
    </row>
    <row r="1922" spans="6:15" x14ac:dyDescent="0.2">
      <c r="F1922" s="6"/>
      <c r="G1922" s="6"/>
      <c r="O1922" s="6"/>
    </row>
    <row r="1923" spans="6:15" x14ac:dyDescent="0.2">
      <c r="F1923" s="6"/>
      <c r="G1923" s="6"/>
      <c r="O1923" s="6"/>
    </row>
    <row r="1924" spans="6:15" x14ac:dyDescent="0.2">
      <c r="F1924" s="6"/>
      <c r="G1924" s="6"/>
      <c r="O1924" s="6"/>
    </row>
    <row r="1925" spans="6:15" x14ac:dyDescent="0.2">
      <c r="F1925" s="6"/>
      <c r="G1925" s="6"/>
      <c r="O1925" s="6"/>
    </row>
    <row r="1926" spans="6:15" x14ac:dyDescent="0.2">
      <c r="F1926" s="6"/>
      <c r="G1926" s="6"/>
      <c r="O1926" s="6"/>
    </row>
    <row r="1927" spans="6:15" x14ac:dyDescent="0.2">
      <c r="F1927" s="6"/>
      <c r="G1927" s="6"/>
      <c r="O1927" s="6"/>
    </row>
    <row r="1928" spans="6:15" x14ac:dyDescent="0.2">
      <c r="F1928" s="6"/>
      <c r="G1928" s="6"/>
      <c r="O1928" s="6"/>
    </row>
    <row r="1929" spans="6:15" x14ac:dyDescent="0.2">
      <c r="F1929" s="6"/>
      <c r="G1929" s="6"/>
      <c r="O1929" s="6"/>
    </row>
    <row r="1930" spans="6:15" x14ac:dyDescent="0.2">
      <c r="F1930" s="6"/>
      <c r="G1930" s="6"/>
      <c r="O1930" s="6"/>
    </row>
    <row r="1931" spans="6:15" x14ac:dyDescent="0.2">
      <c r="F1931" s="6"/>
      <c r="G1931" s="6"/>
      <c r="O1931" s="6"/>
    </row>
    <row r="1932" spans="6:15" x14ac:dyDescent="0.2">
      <c r="F1932" s="6"/>
      <c r="G1932" s="6"/>
      <c r="O1932" s="6"/>
    </row>
    <row r="1933" spans="6:15" x14ac:dyDescent="0.2">
      <c r="F1933" s="6"/>
      <c r="G1933" s="6"/>
      <c r="O1933" s="6"/>
    </row>
    <row r="1934" spans="6:15" x14ac:dyDescent="0.2">
      <c r="F1934" s="6"/>
      <c r="G1934" s="6"/>
      <c r="O1934" s="6"/>
    </row>
    <row r="1935" spans="6:15" x14ac:dyDescent="0.2">
      <c r="F1935" s="6"/>
      <c r="G1935" s="6"/>
      <c r="O1935" s="6"/>
    </row>
    <row r="1936" spans="6:15" x14ac:dyDescent="0.2">
      <c r="F1936" s="6"/>
      <c r="G1936" s="6"/>
      <c r="O1936" s="6"/>
    </row>
    <row r="1937" spans="6:15" x14ac:dyDescent="0.2">
      <c r="F1937" s="6"/>
      <c r="G1937" s="6"/>
      <c r="O1937" s="6"/>
    </row>
    <row r="1938" spans="6:15" x14ac:dyDescent="0.2">
      <c r="F1938" s="6"/>
      <c r="G1938" s="6"/>
      <c r="O1938" s="6"/>
    </row>
    <row r="1939" spans="6:15" x14ac:dyDescent="0.2">
      <c r="F1939" s="6"/>
      <c r="G1939" s="6"/>
      <c r="O1939" s="6"/>
    </row>
    <row r="1940" spans="6:15" x14ac:dyDescent="0.2">
      <c r="F1940" s="6"/>
      <c r="G1940" s="6"/>
      <c r="O1940" s="6"/>
    </row>
    <row r="1941" spans="6:15" x14ac:dyDescent="0.2">
      <c r="F1941" s="6"/>
      <c r="G1941" s="6"/>
      <c r="O1941" s="6"/>
    </row>
    <row r="1942" spans="6:15" x14ac:dyDescent="0.2">
      <c r="F1942" s="6"/>
      <c r="G1942" s="6"/>
      <c r="O1942" s="6"/>
    </row>
    <row r="1943" spans="6:15" x14ac:dyDescent="0.2">
      <c r="F1943" s="6"/>
      <c r="G1943" s="6"/>
      <c r="O1943" s="6"/>
    </row>
    <row r="1944" spans="6:15" x14ac:dyDescent="0.2">
      <c r="F1944" s="6"/>
      <c r="G1944" s="6"/>
      <c r="O1944" s="6"/>
    </row>
    <row r="1945" spans="6:15" x14ac:dyDescent="0.2">
      <c r="F1945" s="6"/>
      <c r="G1945" s="6"/>
      <c r="O1945" s="6"/>
    </row>
    <row r="1946" spans="6:15" x14ac:dyDescent="0.2">
      <c r="F1946" s="6"/>
      <c r="G1946" s="6"/>
      <c r="O1946" s="6"/>
    </row>
    <row r="1947" spans="6:15" x14ac:dyDescent="0.2">
      <c r="F1947" s="6"/>
      <c r="G1947" s="6"/>
      <c r="O1947" s="6"/>
    </row>
    <row r="1948" spans="6:15" x14ac:dyDescent="0.2">
      <c r="F1948" s="6"/>
      <c r="G1948" s="6"/>
      <c r="O1948" s="6"/>
    </row>
    <row r="1949" spans="6:15" x14ac:dyDescent="0.2">
      <c r="F1949" s="6"/>
      <c r="G1949" s="6"/>
      <c r="O1949" s="6"/>
    </row>
    <row r="1950" spans="6:15" x14ac:dyDescent="0.2">
      <c r="F1950" s="6"/>
      <c r="G1950" s="6"/>
      <c r="O1950" s="6"/>
    </row>
    <row r="1951" spans="6:15" x14ac:dyDescent="0.2">
      <c r="F1951" s="6"/>
      <c r="G1951" s="6"/>
      <c r="O1951" s="6"/>
    </row>
    <row r="1952" spans="6:15" x14ac:dyDescent="0.2">
      <c r="F1952" s="6"/>
      <c r="G1952" s="6"/>
      <c r="O1952" s="6"/>
    </row>
    <row r="1953" spans="6:15" x14ac:dyDescent="0.2">
      <c r="F1953" s="6"/>
      <c r="G1953" s="6"/>
      <c r="O1953" s="6"/>
    </row>
    <row r="1954" spans="6:15" x14ac:dyDescent="0.2">
      <c r="F1954" s="6"/>
      <c r="G1954" s="6"/>
      <c r="O1954" s="6"/>
    </row>
    <row r="1955" spans="6:15" x14ac:dyDescent="0.2">
      <c r="F1955" s="6"/>
      <c r="G1955" s="6"/>
      <c r="O1955" s="6"/>
    </row>
    <row r="1956" spans="6:15" x14ac:dyDescent="0.2">
      <c r="F1956" s="6"/>
      <c r="G1956" s="6"/>
      <c r="O1956" s="6"/>
    </row>
    <row r="1957" spans="6:15" x14ac:dyDescent="0.2">
      <c r="F1957" s="6"/>
      <c r="G1957" s="6"/>
      <c r="O1957" s="6"/>
    </row>
    <row r="1958" spans="6:15" x14ac:dyDescent="0.2">
      <c r="F1958" s="6"/>
      <c r="G1958" s="6"/>
      <c r="O1958" s="6"/>
    </row>
    <row r="1959" spans="6:15" x14ac:dyDescent="0.2">
      <c r="F1959" s="6"/>
      <c r="G1959" s="6"/>
      <c r="O1959" s="6"/>
    </row>
    <row r="1960" spans="6:15" x14ac:dyDescent="0.2">
      <c r="F1960" s="6"/>
      <c r="G1960" s="6"/>
      <c r="O1960" s="6"/>
    </row>
    <row r="1961" spans="6:15" x14ac:dyDescent="0.2">
      <c r="F1961" s="6"/>
      <c r="G1961" s="6"/>
      <c r="O1961" s="6"/>
    </row>
    <row r="1962" spans="6:15" x14ac:dyDescent="0.2">
      <c r="F1962" s="6"/>
      <c r="G1962" s="6"/>
      <c r="O1962" s="6"/>
    </row>
    <row r="1963" spans="6:15" x14ac:dyDescent="0.2">
      <c r="F1963" s="6"/>
      <c r="G1963" s="6"/>
      <c r="O1963" s="6"/>
    </row>
    <row r="1964" spans="6:15" x14ac:dyDescent="0.2">
      <c r="F1964" s="6"/>
      <c r="G1964" s="6"/>
      <c r="O1964" s="6"/>
    </row>
    <row r="1965" spans="6:15" x14ac:dyDescent="0.2">
      <c r="F1965" s="6"/>
      <c r="G1965" s="6"/>
      <c r="O1965" s="6"/>
    </row>
    <row r="1966" spans="6:15" x14ac:dyDescent="0.2">
      <c r="F1966" s="6"/>
      <c r="G1966" s="6"/>
      <c r="O1966" s="6"/>
    </row>
    <row r="1967" spans="6:15" x14ac:dyDescent="0.2">
      <c r="F1967" s="6"/>
      <c r="G1967" s="6"/>
      <c r="O1967" s="6"/>
    </row>
    <row r="1968" spans="6:15" x14ac:dyDescent="0.2">
      <c r="F1968" s="6"/>
      <c r="G1968" s="6"/>
      <c r="O1968" s="6"/>
    </row>
    <row r="1969" spans="6:15" x14ac:dyDescent="0.2">
      <c r="F1969" s="6"/>
      <c r="G1969" s="6"/>
      <c r="O1969" s="6"/>
    </row>
    <row r="1970" spans="6:15" x14ac:dyDescent="0.2">
      <c r="F1970" s="6"/>
      <c r="G1970" s="6"/>
      <c r="O1970" s="6"/>
    </row>
    <row r="1971" spans="6:15" x14ac:dyDescent="0.2">
      <c r="F1971" s="6"/>
      <c r="G1971" s="6"/>
      <c r="O1971" s="6"/>
    </row>
    <row r="1972" spans="6:15" x14ac:dyDescent="0.2">
      <c r="F1972" s="6"/>
      <c r="G1972" s="6"/>
      <c r="O1972" s="6"/>
    </row>
    <row r="1973" spans="6:15" x14ac:dyDescent="0.2">
      <c r="F1973" s="6"/>
      <c r="G1973" s="6"/>
      <c r="O1973" s="6"/>
    </row>
    <row r="1974" spans="6:15" x14ac:dyDescent="0.2">
      <c r="F1974" s="6"/>
      <c r="G1974" s="6"/>
      <c r="O1974" s="6"/>
    </row>
    <row r="1975" spans="6:15" x14ac:dyDescent="0.2">
      <c r="F1975" s="6"/>
      <c r="G1975" s="6"/>
      <c r="O1975" s="6"/>
    </row>
    <row r="1976" spans="6:15" x14ac:dyDescent="0.2">
      <c r="F1976" s="6"/>
      <c r="G1976" s="6"/>
      <c r="O1976" s="6"/>
    </row>
    <row r="1977" spans="6:15" x14ac:dyDescent="0.2">
      <c r="F1977" s="6"/>
      <c r="G1977" s="6"/>
      <c r="O1977" s="6"/>
    </row>
    <row r="1978" spans="6:15" x14ac:dyDescent="0.2">
      <c r="F1978" s="6"/>
      <c r="G1978" s="6"/>
      <c r="O1978" s="6"/>
    </row>
    <row r="1979" spans="6:15" x14ac:dyDescent="0.2">
      <c r="F1979" s="6"/>
      <c r="G1979" s="6"/>
      <c r="O1979" s="6"/>
    </row>
    <row r="1980" spans="6:15" x14ac:dyDescent="0.2">
      <c r="F1980" s="6"/>
      <c r="G1980" s="6"/>
      <c r="O1980" s="6"/>
    </row>
    <row r="1981" spans="6:15" x14ac:dyDescent="0.2">
      <c r="F1981" s="6"/>
      <c r="G1981" s="6"/>
      <c r="O1981" s="6"/>
    </row>
    <row r="1982" spans="6:15" x14ac:dyDescent="0.2">
      <c r="F1982" s="6"/>
      <c r="G1982" s="6"/>
      <c r="O1982" s="6"/>
    </row>
    <row r="1983" spans="6:15" x14ac:dyDescent="0.2">
      <c r="F1983" s="6"/>
      <c r="G1983" s="6"/>
      <c r="O1983" s="6"/>
    </row>
    <row r="1984" spans="6:15" x14ac:dyDescent="0.2">
      <c r="F1984" s="6"/>
      <c r="G1984" s="6"/>
      <c r="O1984" s="6"/>
    </row>
    <row r="1985" spans="6:15" x14ac:dyDescent="0.2">
      <c r="F1985" s="6"/>
      <c r="G1985" s="6"/>
      <c r="O1985" s="6"/>
    </row>
    <row r="1986" spans="6:15" x14ac:dyDescent="0.2">
      <c r="F1986" s="6"/>
      <c r="G1986" s="6"/>
      <c r="O1986" s="6"/>
    </row>
    <row r="1987" spans="6:15" x14ac:dyDescent="0.2">
      <c r="F1987" s="6"/>
      <c r="G1987" s="6"/>
      <c r="O1987" s="6"/>
    </row>
    <row r="1988" spans="6:15" x14ac:dyDescent="0.2">
      <c r="F1988" s="6"/>
      <c r="G1988" s="6"/>
      <c r="O1988" s="6"/>
    </row>
    <row r="1989" spans="6:15" x14ac:dyDescent="0.2">
      <c r="F1989" s="6"/>
      <c r="G1989" s="6"/>
      <c r="O1989" s="6"/>
    </row>
    <row r="1990" spans="6:15" x14ac:dyDescent="0.2">
      <c r="F1990" s="6"/>
      <c r="G1990" s="6"/>
      <c r="O1990" s="6"/>
    </row>
    <row r="1991" spans="6:15" x14ac:dyDescent="0.2">
      <c r="F1991" s="6"/>
      <c r="G1991" s="6"/>
      <c r="O1991" s="6"/>
    </row>
    <row r="1992" spans="6:15" x14ac:dyDescent="0.2">
      <c r="F1992" s="6"/>
      <c r="G1992" s="6"/>
      <c r="O1992" s="6"/>
    </row>
    <row r="1993" spans="6:15" x14ac:dyDescent="0.2">
      <c r="F1993" s="6"/>
      <c r="G1993" s="6"/>
      <c r="O1993" s="6"/>
    </row>
    <row r="1994" spans="6:15" x14ac:dyDescent="0.2">
      <c r="F1994" s="6"/>
      <c r="G1994" s="6"/>
      <c r="O1994" s="6"/>
    </row>
    <row r="1995" spans="6:15" x14ac:dyDescent="0.2">
      <c r="F1995" s="6"/>
      <c r="G1995" s="6"/>
      <c r="O1995" s="6"/>
    </row>
    <row r="1996" spans="6:15" x14ac:dyDescent="0.2">
      <c r="F1996" s="6"/>
      <c r="G1996" s="6"/>
      <c r="O1996" s="6"/>
    </row>
    <row r="1997" spans="6:15" x14ac:dyDescent="0.2">
      <c r="F1997" s="6"/>
      <c r="G1997" s="6"/>
      <c r="O1997" s="6"/>
    </row>
    <row r="1998" spans="6:15" x14ac:dyDescent="0.2">
      <c r="F1998" s="6"/>
      <c r="G1998" s="6"/>
      <c r="O1998" s="6"/>
    </row>
    <row r="1999" spans="6:15" x14ac:dyDescent="0.2">
      <c r="F1999" s="6"/>
      <c r="G1999" s="6"/>
      <c r="O1999" s="6"/>
    </row>
    <row r="2000" spans="6:15" x14ac:dyDescent="0.2">
      <c r="F2000" s="6"/>
      <c r="G2000" s="6"/>
      <c r="O2000" s="6"/>
    </row>
    <row r="2001" spans="6:15" x14ac:dyDescent="0.2">
      <c r="F2001" s="6"/>
      <c r="G2001" s="6"/>
      <c r="O2001" s="6"/>
    </row>
    <row r="2002" spans="6:15" x14ac:dyDescent="0.2">
      <c r="F2002" s="6"/>
      <c r="G2002" s="6"/>
      <c r="O2002" s="6"/>
    </row>
    <row r="2003" spans="6:15" x14ac:dyDescent="0.2">
      <c r="F2003" s="6"/>
      <c r="G2003" s="6"/>
      <c r="O2003" s="6"/>
    </row>
    <row r="2004" spans="6:15" x14ac:dyDescent="0.2">
      <c r="F2004" s="6"/>
      <c r="G2004" s="6"/>
      <c r="O2004" s="6"/>
    </row>
    <row r="2005" spans="6:15" x14ac:dyDescent="0.2">
      <c r="F2005" s="6"/>
      <c r="G2005" s="6"/>
      <c r="O2005" s="6"/>
    </row>
    <row r="2006" spans="6:15" x14ac:dyDescent="0.2">
      <c r="F2006" s="6"/>
      <c r="G2006" s="6"/>
      <c r="O2006" s="6"/>
    </row>
    <row r="2007" spans="6:15" x14ac:dyDescent="0.2">
      <c r="F2007" s="6"/>
      <c r="G2007" s="6"/>
      <c r="O2007" s="6"/>
    </row>
    <row r="2008" spans="6:15" x14ac:dyDescent="0.2">
      <c r="F2008" s="6"/>
      <c r="G2008" s="6"/>
      <c r="O2008" s="6"/>
    </row>
    <row r="2009" spans="6:15" x14ac:dyDescent="0.2">
      <c r="F2009" s="6"/>
      <c r="G2009" s="6"/>
      <c r="O2009" s="6"/>
    </row>
    <row r="2010" spans="6:15" x14ac:dyDescent="0.2">
      <c r="F2010" s="6"/>
      <c r="G2010" s="6"/>
      <c r="O2010" s="6"/>
    </row>
    <row r="2011" spans="6:15" x14ac:dyDescent="0.2">
      <c r="F2011" s="6"/>
      <c r="G2011" s="6"/>
      <c r="O2011" s="6"/>
    </row>
    <row r="2012" spans="6:15" x14ac:dyDescent="0.2">
      <c r="F2012" s="6"/>
      <c r="G2012" s="6"/>
      <c r="O2012" s="6"/>
    </row>
    <row r="2013" spans="6:15" x14ac:dyDescent="0.2">
      <c r="F2013" s="6"/>
      <c r="G2013" s="6"/>
      <c r="O2013" s="6"/>
    </row>
    <row r="2014" spans="6:15" x14ac:dyDescent="0.2">
      <c r="F2014" s="6"/>
      <c r="G2014" s="6"/>
      <c r="O2014" s="6"/>
    </row>
    <row r="2015" spans="6:15" x14ac:dyDescent="0.2">
      <c r="F2015" s="6"/>
      <c r="G2015" s="6"/>
      <c r="O2015" s="6"/>
    </row>
    <row r="2016" spans="6:15" x14ac:dyDescent="0.2">
      <c r="F2016" s="6"/>
      <c r="G2016" s="6"/>
      <c r="O2016" s="6"/>
    </row>
    <row r="2017" spans="6:15" x14ac:dyDescent="0.2">
      <c r="F2017" s="6"/>
      <c r="G2017" s="6"/>
      <c r="O2017" s="6"/>
    </row>
    <row r="2018" spans="6:15" x14ac:dyDescent="0.2">
      <c r="F2018" s="6"/>
      <c r="G2018" s="6"/>
      <c r="O2018" s="6"/>
    </row>
    <row r="2019" spans="6:15" x14ac:dyDescent="0.2">
      <c r="F2019" s="6"/>
      <c r="G2019" s="6"/>
      <c r="O2019" s="6"/>
    </row>
    <row r="2020" spans="6:15" x14ac:dyDescent="0.2">
      <c r="F2020" s="6"/>
      <c r="G2020" s="6"/>
      <c r="O2020" s="6"/>
    </row>
    <row r="2021" spans="6:15" x14ac:dyDescent="0.2">
      <c r="F2021" s="6"/>
      <c r="G2021" s="6"/>
      <c r="O2021" s="6"/>
    </row>
    <row r="2022" spans="6:15" x14ac:dyDescent="0.2">
      <c r="F2022" s="6"/>
      <c r="G2022" s="6"/>
      <c r="O2022" s="6"/>
    </row>
    <row r="2023" spans="6:15" x14ac:dyDescent="0.2">
      <c r="F2023" s="6"/>
      <c r="G2023" s="6"/>
      <c r="O2023" s="6"/>
    </row>
    <row r="2024" spans="6:15" x14ac:dyDescent="0.2">
      <c r="F2024" s="6"/>
      <c r="G2024" s="6"/>
      <c r="O2024" s="6"/>
    </row>
    <row r="2025" spans="6:15" x14ac:dyDescent="0.2">
      <c r="F2025" s="6"/>
      <c r="G2025" s="6"/>
      <c r="O2025" s="6"/>
    </row>
    <row r="2026" spans="6:15" x14ac:dyDescent="0.2">
      <c r="F2026" s="6"/>
      <c r="G2026" s="6"/>
      <c r="O2026" s="6"/>
    </row>
    <row r="2027" spans="6:15" x14ac:dyDescent="0.2">
      <c r="F2027" s="6"/>
      <c r="G2027" s="6"/>
      <c r="O2027" s="6"/>
    </row>
    <row r="2028" spans="6:15" x14ac:dyDescent="0.2">
      <c r="F2028" s="6"/>
      <c r="G2028" s="6"/>
      <c r="O2028" s="6"/>
    </row>
    <row r="2029" spans="6:15" x14ac:dyDescent="0.2">
      <c r="F2029" s="6"/>
      <c r="G2029" s="6"/>
      <c r="O2029" s="6"/>
    </row>
    <row r="2030" spans="6:15" x14ac:dyDescent="0.2">
      <c r="F2030" s="6"/>
      <c r="G2030" s="6"/>
      <c r="O2030" s="6"/>
    </row>
    <row r="2031" spans="6:15" x14ac:dyDescent="0.2">
      <c r="F2031" s="6"/>
      <c r="G2031" s="6"/>
      <c r="O2031" s="6"/>
    </row>
    <row r="2032" spans="6:15" x14ac:dyDescent="0.2">
      <c r="F2032" s="6"/>
      <c r="G2032" s="6"/>
      <c r="O2032" s="6"/>
    </row>
    <row r="2033" spans="6:15" x14ac:dyDescent="0.2">
      <c r="F2033" s="6"/>
      <c r="G2033" s="6"/>
      <c r="O2033" s="6"/>
    </row>
    <row r="2034" spans="6:15" x14ac:dyDescent="0.2">
      <c r="F2034" s="6"/>
      <c r="G2034" s="6"/>
      <c r="O2034" s="6"/>
    </row>
    <row r="2035" spans="6:15" x14ac:dyDescent="0.2">
      <c r="F2035" s="6"/>
      <c r="G2035" s="6"/>
      <c r="O2035" s="6"/>
    </row>
    <row r="2036" spans="6:15" x14ac:dyDescent="0.2">
      <c r="F2036" s="6"/>
      <c r="G2036" s="6"/>
      <c r="O2036" s="6"/>
    </row>
    <row r="2037" spans="6:15" x14ac:dyDescent="0.2">
      <c r="F2037" s="6"/>
      <c r="G2037" s="6"/>
      <c r="O2037" s="6"/>
    </row>
    <row r="2038" spans="6:15" x14ac:dyDescent="0.2">
      <c r="F2038" s="6"/>
      <c r="G2038" s="6"/>
      <c r="O2038" s="6"/>
    </row>
    <row r="2039" spans="6:15" x14ac:dyDescent="0.2">
      <c r="F2039" s="6"/>
      <c r="G2039" s="6"/>
      <c r="O2039" s="6"/>
    </row>
    <row r="2040" spans="6:15" x14ac:dyDescent="0.2">
      <c r="F2040" s="6"/>
      <c r="G2040" s="6"/>
      <c r="O2040" s="6"/>
    </row>
    <row r="2041" spans="6:15" x14ac:dyDescent="0.2">
      <c r="F2041" s="6"/>
      <c r="G2041" s="6"/>
      <c r="O2041" s="6"/>
    </row>
    <row r="2042" spans="6:15" x14ac:dyDescent="0.2">
      <c r="F2042" s="6"/>
      <c r="G2042" s="6"/>
      <c r="O2042" s="6"/>
    </row>
    <row r="2043" spans="6:15" x14ac:dyDescent="0.2">
      <c r="F2043" s="6"/>
      <c r="G2043" s="6"/>
      <c r="O2043" s="6"/>
    </row>
    <row r="2044" spans="6:15" x14ac:dyDescent="0.2">
      <c r="F2044" s="6"/>
      <c r="G2044" s="6"/>
      <c r="O2044" s="6"/>
    </row>
    <row r="2045" spans="6:15" x14ac:dyDescent="0.2">
      <c r="F2045" s="6"/>
      <c r="G2045" s="6"/>
      <c r="O2045" s="6"/>
    </row>
    <row r="2046" spans="6:15" x14ac:dyDescent="0.2">
      <c r="F2046" s="6"/>
      <c r="G2046" s="6"/>
      <c r="O2046" s="6"/>
    </row>
    <row r="2047" spans="6:15" x14ac:dyDescent="0.2">
      <c r="F2047" s="6"/>
      <c r="G2047" s="6"/>
      <c r="O2047" s="6"/>
    </row>
    <row r="2048" spans="6:15" x14ac:dyDescent="0.2">
      <c r="F2048" s="6"/>
      <c r="G2048" s="6"/>
      <c r="O2048" s="6"/>
    </row>
    <row r="2049" spans="6:15" x14ac:dyDescent="0.2">
      <c r="F2049" s="6"/>
      <c r="G2049" s="6"/>
      <c r="O2049" s="6"/>
    </row>
    <row r="2050" spans="6:15" x14ac:dyDescent="0.2">
      <c r="F2050" s="6"/>
      <c r="G2050" s="6"/>
      <c r="O2050" s="6"/>
    </row>
    <row r="2051" spans="6:15" x14ac:dyDescent="0.2">
      <c r="F2051" s="6"/>
      <c r="G2051" s="6"/>
      <c r="O2051" s="6"/>
    </row>
    <row r="2052" spans="6:15" x14ac:dyDescent="0.2">
      <c r="F2052" s="6"/>
      <c r="G2052" s="6"/>
      <c r="O2052" s="6"/>
    </row>
    <row r="2053" spans="6:15" x14ac:dyDescent="0.2">
      <c r="F2053" s="6"/>
      <c r="G2053" s="6"/>
      <c r="O2053" s="6"/>
    </row>
    <row r="2054" spans="6:15" x14ac:dyDescent="0.2">
      <c r="F2054" s="6"/>
      <c r="G2054" s="6"/>
      <c r="O2054" s="6"/>
    </row>
    <row r="2055" spans="6:15" x14ac:dyDescent="0.2">
      <c r="F2055" s="6"/>
      <c r="G2055" s="6"/>
      <c r="O2055" s="6"/>
    </row>
    <row r="2056" spans="6:15" x14ac:dyDescent="0.2">
      <c r="F2056" s="6"/>
      <c r="G2056" s="6"/>
      <c r="O2056" s="6"/>
    </row>
    <row r="2057" spans="6:15" x14ac:dyDescent="0.2">
      <c r="F2057" s="6"/>
      <c r="G2057" s="6"/>
      <c r="O2057" s="6"/>
    </row>
    <row r="2058" spans="6:15" x14ac:dyDescent="0.2">
      <c r="F2058" s="6"/>
      <c r="G2058" s="6"/>
      <c r="O2058" s="6"/>
    </row>
    <row r="2059" spans="6:15" x14ac:dyDescent="0.2">
      <c r="F2059" s="6"/>
      <c r="G2059" s="6"/>
      <c r="O2059" s="6"/>
    </row>
    <row r="2060" spans="6:15" x14ac:dyDescent="0.2">
      <c r="F2060" s="6"/>
      <c r="G2060" s="6"/>
      <c r="O2060" s="6"/>
    </row>
    <row r="2061" spans="6:15" x14ac:dyDescent="0.2">
      <c r="F2061" s="6"/>
      <c r="G2061" s="6"/>
      <c r="O2061" s="6"/>
    </row>
    <row r="2062" spans="6:15" x14ac:dyDescent="0.2">
      <c r="F2062" s="6"/>
      <c r="G2062" s="6"/>
      <c r="O2062" s="6"/>
    </row>
    <row r="2063" spans="6:15" x14ac:dyDescent="0.2">
      <c r="F2063" s="6"/>
      <c r="G2063" s="6"/>
      <c r="O2063" s="6"/>
    </row>
    <row r="2064" spans="6:15" x14ac:dyDescent="0.2">
      <c r="F2064" s="6"/>
      <c r="G2064" s="6"/>
      <c r="O2064" s="6"/>
    </row>
    <row r="2065" spans="6:15" x14ac:dyDescent="0.2">
      <c r="F2065" s="6"/>
      <c r="G2065" s="6"/>
      <c r="O2065" s="6"/>
    </row>
    <row r="2066" spans="6:15" x14ac:dyDescent="0.2">
      <c r="F2066" s="6"/>
      <c r="G2066" s="6"/>
      <c r="O2066" s="6"/>
    </row>
    <row r="2067" spans="6:15" x14ac:dyDescent="0.2">
      <c r="F2067" s="6"/>
      <c r="G2067" s="6"/>
      <c r="O2067" s="6"/>
    </row>
    <row r="2068" spans="6:15" x14ac:dyDescent="0.2">
      <c r="F2068" s="6"/>
      <c r="G2068" s="6"/>
      <c r="O2068" s="6"/>
    </row>
    <row r="2069" spans="6:15" x14ac:dyDescent="0.2">
      <c r="F2069" s="6"/>
      <c r="G2069" s="6"/>
      <c r="O2069" s="6"/>
    </row>
    <row r="2070" spans="6:15" x14ac:dyDescent="0.2">
      <c r="F2070" s="6"/>
      <c r="G2070" s="6"/>
      <c r="O2070" s="6"/>
    </row>
    <row r="2071" spans="6:15" x14ac:dyDescent="0.2">
      <c r="F2071" s="6"/>
      <c r="G2071" s="6"/>
      <c r="O2071" s="6"/>
    </row>
    <row r="2072" spans="6:15" x14ac:dyDescent="0.2">
      <c r="F2072" s="6"/>
      <c r="G2072" s="6"/>
      <c r="O2072" s="6"/>
    </row>
    <row r="2073" spans="6:15" x14ac:dyDescent="0.2">
      <c r="F2073" s="6"/>
      <c r="G2073" s="6"/>
      <c r="O2073" s="6"/>
    </row>
    <row r="2074" spans="6:15" x14ac:dyDescent="0.2">
      <c r="F2074" s="6"/>
      <c r="G2074" s="6"/>
      <c r="O2074" s="6"/>
    </row>
    <row r="2075" spans="6:15" x14ac:dyDescent="0.2">
      <c r="F2075" s="6"/>
      <c r="G2075" s="6"/>
      <c r="O2075" s="6"/>
    </row>
    <row r="2076" spans="6:15" x14ac:dyDescent="0.2">
      <c r="F2076" s="6"/>
      <c r="G2076" s="6"/>
      <c r="O2076" s="6"/>
    </row>
    <row r="2077" spans="6:15" x14ac:dyDescent="0.2">
      <c r="F2077" s="6"/>
      <c r="G2077" s="6"/>
      <c r="O2077" s="6"/>
    </row>
    <row r="2078" spans="6:15" x14ac:dyDescent="0.2">
      <c r="F2078" s="6"/>
      <c r="G2078" s="6"/>
      <c r="O2078" s="6"/>
    </row>
    <row r="2079" spans="6:15" x14ac:dyDescent="0.2">
      <c r="F2079" s="6"/>
      <c r="G2079" s="6"/>
      <c r="O2079" s="6"/>
    </row>
    <row r="2080" spans="6:15" x14ac:dyDescent="0.2">
      <c r="F2080" s="6"/>
      <c r="G2080" s="6"/>
      <c r="O2080" s="6"/>
    </row>
    <row r="2081" spans="6:15" x14ac:dyDescent="0.2">
      <c r="F2081" s="6"/>
      <c r="G2081" s="6"/>
      <c r="O2081" s="6"/>
    </row>
    <row r="2082" spans="6:15" x14ac:dyDescent="0.2">
      <c r="F2082" s="6"/>
      <c r="G2082" s="6"/>
      <c r="O2082" s="6"/>
    </row>
    <row r="2083" spans="6:15" x14ac:dyDescent="0.2">
      <c r="F2083" s="6"/>
      <c r="G2083" s="6"/>
      <c r="O2083" s="6"/>
    </row>
    <row r="2084" spans="6:15" x14ac:dyDescent="0.2">
      <c r="F2084" s="6"/>
      <c r="G2084" s="6"/>
      <c r="O2084" s="6"/>
    </row>
    <row r="2085" spans="6:15" x14ac:dyDescent="0.2">
      <c r="F2085" s="6"/>
      <c r="G2085" s="6"/>
      <c r="O2085" s="6"/>
    </row>
    <row r="2086" spans="6:15" x14ac:dyDescent="0.2">
      <c r="F2086" s="6"/>
      <c r="G2086" s="6"/>
      <c r="O2086" s="6"/>
    </row>
    <row r="2087" spans="6:15" x14ac:dyDescent="0.2">
      <c r="F2087" s="6"/>
      <c r="G2087" s="6"/>
      <c r="O2087" s="6"/>
    </row>
    <row r="2088" spans="6:15" x14ac:dyDescent="0.2">
      <c r="F2088" s="6"/>
      <c r="G2088" s="6"/>
      <c r="O2088" s="6"/>
    </row>
    <row r="2089" spans="6:15" x14ac:dyDescent="0.2">
      <c r="F2089" s="6"/>
      <c r="G2089" s="6"/>
      <c r="O2089" s="6"/>
    </row>
    <row r="2090" spans="6:15" x14ac:dyDescent="0.2">
      <c r="F2090" s="6"/>
      <c r="G2090" s="6"/>
      <c r="O2090" s="6"/>
    </row>
    <row r="2091" spans="6:15" x14ac:dyDescent="0.2">
      <c r="F2091" s="6"/>
      <c r="G2091" s="6"/>
      <c r="O2091" s="6"/>
    </row>
    <row r="2092" spans="6:15" x14ac:dyDescent="0.2">
      <c r="F2092" s="6"/>
      <c r="G2092" s="6"/>
      <c r="O2092" s="6"/>
    </row>
    <row r="2093" spans="6:15" x14ac:dyDescent="0.2">
      <c r="F2093" s="6"/>
      <c r="G2093" s="6"/>
      <c r="O2093" s="6"/>
    </row>
    <row r="2094" spans="6:15" x14ac:dyDescent="0.2">
      <c r="F2094" s="6"/>
      <c r="G2094" s="6"/>
      <c r="O2094" s="6"/>
    </row>
    <row r="2095" spans="6:15" x14ac:dyDescent="0.2">
      <c r="F2095" s="6"/>
      <c r="G2095" s="6"/>
      <c r="O2095" s="6"/>
    </row>
    <row r="2096" spans="6:15" x14ac:dyDescent="0.2">
      <c r="F2096" s="6"/>
      <c r="G2096" s="6"/>
      <c r="O2096" s="6"/>
    </row>
    <row r="2097" spans="6:15" x14ac:dyDescent="0.2">
      <c r="F2097" s="6"/>
      <c r="G2097" s="6"/>
      <c r="O2097" s="6"/>
    </row>
    <row r="2098" spans="6:15" x14ac:dyDescent="0.2">
      <c r="F2098" s="6"/>
      <c r="G2098" s="6"/>
      <c r="O2098" s="6"/>
    </row>
    <row r="2099" spans="6:15" x14ac:dyDescent="0.2">
      <c r="F2099" s="6"/>
      <c r="G2099" s="6"/>
      <c r="O2099" s="6"/>
    </row>
    <row r="2100" spans="6:15" x14ac:dyDescent="0.2">
      <c r="F2100" s="6"/>
      <c r="G2100" s="6"/>
      <c r="O2100" s="6"/>
    </row>
    <row r="2101" spans="6:15" x14ac:dyDescent="0.2">
      <c r="F2101" s="6"/>
      <c r="G2101" s="6"/>
      <c r="O2101" s="6"/>
    </row>
    <row r="2102" spans="6:15" x14ac:dyDescent="0.2">
      <c r="F2102" s="6"/>
      <c r="G2102" s="6"/>
      <c r="O2102" s="6"/>
    </row>
    <row r="2103" spans="6:15" x14ac:dyDescent="0.2">
      <c r="F2103" s="6"/>
      <c r="G2103" s="6"/>
      <c r="O2103" s="6"/>
    </row>
    <row r="2104" spans="6:15" x14ac:dyDescent="0.2">
      <c r="F2104" s="6"/>
      <c r="G2104" s="6"/>
      <c r="O2104" s="6"/>
    </row>
    <row r="2105" spans="6:15" x14ac:dyDescent="0.2">
      <c r="F2105" s="6"/>
      <c r="G2105" s="6"/>
      <c r="O2105" s="6"/>
    </row>
    <row r="2106" spans="6:15" x14ac:dyDescent="0.2">
      <c r="F2106" s="6"/>
      <c r="G2106" s="6"/>
      <c r="O2106" s="6"/>
    </row>
    <row r="2107" spans="6:15" x14ac:dyDescent="0.2">
      <c r="F2107" s="6"/>
      <c r="G2107" s="6"/>
      <c r="O2107" s="6"/>
    </row>
    <row r="2108" spans="6:15" x14ac:dyDescent="0.2">
      <c r="F2108" s="6"/>
      <c r="G2108" s="6"/>
      <c r="O2108" s="6"/>
    </row>
    <row r="2109" spans="6:15" x14ac:dyDescent="0.2">
      <c r="F2109" s="6"/>
      <c r="G2109" s="6"/>
      <c r="O2109" s="6"/>
    </row>
    <row r="2110" spans="6:15" x14ac:dyDescent="0.2">
      <c r="F2110" s="6"/>
      <c r="G2110" s="6"/>
      <c r="O2110" s="6"/>
    </row>
    <row r="2111" spans="6:15" x14ac:dyDescent="0.2">
      <c r="F2111" s="6"/>
      <c r="G2111" s="6"/>
      <c r="O2111" s="6"/>
    </row>
    <row r="2112" spans="6:15" x14ac:dyDescent="0.2">
      <c r="F2112" s="6"/>
      <c r="G2112" s="6"/>
      <c r="O2112" s="6"/>
    </row>
    <row r="2113" spans="6:15" x14ac:dyDescent="0.2">
      <c r="F2113" s="6"/>
      <c r="G2113" s="6"/>
      <c r="O2113" s="6"/>
    </row>
    <row r="2114" spans="6:15" x14ac:dyDescent="0.2">
      <c r="F2114" s="6"/>
      <c r="G2114" s="6"/>
      <c r="O2114" s="6"/>
    </row>
    <row r="2115" spans="6:15" x14ac:dyDescent="0.2">
      <c r="F2115" s="6"/>
      <c r="G2115" s="6"/>
      <c r="O2115" s="6"/>
    </row>
    <row r="2116" spans="6:15" x14ac:dyDescent="0.2">
      <c r="F2116" s="6"/>
      <c r="G2116" s="6"/>
      <c r="O2116" s="6"/>
    </row>
    <row r="2117" spans="6:15" x14ac:dyDescent="0.2">
      <c r="F2117" s="6"/>
      <c r="G2117" s="6"/>
      <c r="O2117" s="6"/>
    </row>
    <row r="2118" spans="6:15" x14ac:dyDescent="0.2">
      <c r="F2118" s="6"/>
      <c r="G2118" s="6"/>
      <c r="O2118" s="6"/>
    </row>
    <row r="2119" spans="6:15" x14ac:dyDescent="0.2">
      <c r="F2119" s="6"/>
      <c r="G2119" s="6"/>
      <c r="O2119" s="6"/>
    </row>
    <row r="2120" spans="6:15" x14ac:dyDescent="0.2">
      <c r="F2120" s="6"/>
      <c r="G2120" s="6"/>
      <c r="O2120" s="6"/>
    </row>
    <row r="2121" spans="6:15" x14ac:dyDescent="0.2">
      <c r="F2121" s="6"/>
      <c r="G2121" s="6"/>
      <c r="O2121" s="6"/>
    </row>
    <row r="2122" spans="6:15" x14ac:dyDescent="0.2">
      <c r="F2122" s="6"/>
      <c r="G2122" s="6"/>
      <c r="O2122" s="6"/>
    </row>
    <row r="2123" spans="6:15" x14ac:dyDescent="0.2">
      <c r="F2123" s="6"/>
      <c r="G2123" s="6"/>
      <c r="O2123" s="6"/>
    </row>
    <row r="2124" spans="6:15" x14ac:dyDescent="0.2">
      <c r="F2124" s="6"/>
      <c r="G2124" s="6"/>
      <c r="O2124" s="6"/>
    </row>
    <row r="2125" spans="6:15" x14ac:dyDescent="0.2">
      <c r="F2125" s="6"/>
      <c r="G2125" s="6"/>
      <c r="O2125" s="6"/>
    </row>
    <row r="2126" spans="6:15" x14ac:dyDescent="0.2">
      <c r="F2126" s="6"/>
      <c r="G2126" s="6"/>
      <c r="O2126" s="6"/>
    </row>
    <row r="2127" spans="6:15" x14ac:dyDescent="0.2">
      <c r="F2127" s="6"/>
      <c r="G2127" s="6"/>
      <c r="O2127" s="6"/>
    </row>
    <row r="2128" spans="6:15" x14ac:dyDescent="0.2">
      <c r="F2128" s="6"/>
      <c r="G2128" s="6"/>
      <c r="O2128" s="6"/>
    </row>
    <row r="2129" spans="6:15" x14ac:dyDescent="0.2">
      <c r="F2129" s="6"/>
      <c r="G2129" s="6"/>
      <c r="O2129" s="6"/>
    </row>
    <row r="2130" spans="6:15" x14ac:dyDescent="0.2">
      <c r="F2130" s="6"/>
      <c r="G2130" s="6"/>
      <c r="O2130" s="6"/>
    </row>
    <row r="2131" spans="6:15" x14ac:dyDescent="0.2">
      <c r="F2131" s="6"/>
      <c r="G2131" s="6"/>
      <c r="O2131" s="6"/>
    </row>
    <row r="2132" spans="6:15" x14ac:dyDescent="0.2">
      <c r="F2132" s="6"/>
      <c r="G2132" s="6"/>
      <c r="O2132" s="6"/>
    </row>
    <row r="2133" spans="6:15" x14ac:dyDescent="0.2">
      <c r="F2133" s="6"/>
      <c r="G2133" s="6"/>
      <c r="O2133" s="6"/>
    </row>
    <row r="2134" spans="6:15" x14ac:dyDescent="0.2">
      <c r="F2134" s="6"/>
      <c r="G2134" s="6"/>
      <c r="O2134" s="6"/>
    </row>
    <row r="2135" spans="6:15" x14ac:dyDescent="0.2">
      <c r="F2135" s="6"/>
      <c r="G2135" s="6"/>
      <c r="O2135" s="6"/>
    </row>
    <row r="2136" spans="6:15" x14ac:dyDescent="0.2">
      <c r="F2136" s="6"/>
      <c r="G2136" s="6"/>
      <c r="O2136" s="6"/>
    </row>
    <row r="2137" spans="6:15" x14ac:dyDescent="0.2">
      <c r="F2137" s="6"/>
      <c r="G2137" s="6"/>
      <c r="O2137" s="6"/>
    </row>
    <row r="2138" spans="6:15" x14ac:dyDescent="0.2">
      <c r="F2138" s="6"/>
      <c r="G2138" s="6"/>
      <c r="O2138" s="6"/>
    </row>
    <row r="2139" spans="6:15" x14ac:dyDescent="0.2">
      <c r="F2139" s="6"/>
      <c r="G2139" s="6"/>
      <c r="O2139" s="6"/>
    </row>
    <row r="2140" spans="6:15" x14ac:dyDescent="0.2">
      <c r="F2140" s="6"/>
      <c r="G2140" s="6"/>
      <c r="O2140" s="6"/>
    </row>
    <row r="2141" spans="6:15" x14ac:dyDescent="0.2">
      <c r="F2141" s="6"/>
      <c r="G2141" s="6"/>
      <c r="O2141" s="6"/>
    </row>
    <row r="2142" spans="6:15" x14ac:dyDescent="0.2">
      <c r="F2142" s="6"/>
      <c r="G2142" s="6"/>
      <c r="O2142" s="6"/>
    </row>
    <row r="2143" spans="6:15" x14ac:dyDescent="0.2">
      <c r="F2143" s="6"/>
      <c r="G2143" s="6"/>
      <c r="O2143" s="6"/>
    </row>
    <row r="2144" spans="6:15" x14ac:dyDescent="0.2">
      <c r="F2144" s="6"/>
      <c r="G2144" s="6"/>
      <c r="O2144" s="6"/>
    </row>
    <row r="2145" spans="6:15" x14ac:dyDescent="0.2">
      <c r="F2145" s="6"/>
      <c r="G2145" s="6"/>
      <c r="O2145" s="6"/>
    </row>
    <row r="2146" spans="6:15" x14ac:dyDescent="0.2">
      <c r="F2146" s="6"/>
      <c r="G2146" s="6"/>
      <c r="O2146" s="6"/>
    </row>
    <row r="2147" spans="6:15" x14ac:dyDescent="0.2">
      <c r="F2147" s="6"/>
      <c r="G2147" s="6"/>
      <c r="O2147" s="6"/>
    </row>
    <row r="2148" spans="6:15" x14ac:dyDescent="0.2">
      <c r="F2148" s="6"/>
      <c r="G2148" s="6"/>
      <c r="O2148" s="6"/>
    </row>
    <row r="2149" spans="6:15" x14ac:dyDescent="0.2">
      <c r="F2149" s="6"/>
      <c r="G2149" s="6"/>
      <c r="O2149" s="6"/>
    </row>
    <row r="2150" spans="6:15" x14ac:dyDescent="0.2">
      <c r="F2150" s="6"/>
      <c r="G2150" s="6"/>
      <c r="O2150" s="6"/>
    </row>
    <row r="2151" spans="6:15" x14ac:dyDescent="0.2">
      <c r="F2151" s="6"/>
      <c r="G2151" s="6"/>
      <c r="O2151" s="6"/>
    </row>
    <row r="2152" spans="6:15" x14ac:dyDescent="0.2">
      <c r="F2152" s="6"/>
      <c r="G2152" s="6"/>
      <c r="O2152" s="6"/>
    </row>
    <row r="2153" spans="6:15" x14ac:dyDescent="0.2">
      <c r="F2153" s="6"/>
      <c r="G2153" s="6"/>
      <c r="O2153" s="6"/>
    </row>
    <row r="2154" spans="6:15" x14ac:dyDescent="0.2">
      <c r="F2154" s="6"/>
      <c r="G2154" s="6"/>
      <c r="O2154" s="6"/>
    </row>
    <row r="2155" spans="6:15" x14ac:dyDescent="0.2">
      <c r="F2155" s="6"/>
      <c r="G2155" s="6"/>
      <c r="O2155" s="6"/>
    </row>
    <row r="2156" spans="6:15" x14ac:dyDescent="0.2">
      <c r="F2156" s="6"/>
      <c r="G2156" s="6"/>
      <c r="O2156" s="6"/>
    </row>
    <row r="2157" spans="6:15" x14ac:dyDescent="0.2">
      <c r="F2157" s="6"/>
      <c r="G2157" s="6"/>
      <c r="O2157" s="6"/>
    </row>
    <row r="2158" spans="6:15" x14ac:dyDescent="0.2">
      <c r="F2158" s="6"/>
      <c r="G2158" s="6"/>
      <c r="O2158" s="6"/>
    </row>
    <row r="2159" spans="6:15" x14ac:dyDescent="0.2">
      <c r="F2159" s="6"/>
      <c r="G2159" s="6"/>
      <c r="O2159" s="6"/>
    </row>
    <row r="2160" spans="6:15" x14ac:dyDescent="0.2">
      <c r="F2160" s="6"/>
      <c r="G2160" s="6"/>
      <c r="O2160" s="6"/>
    </row>
    <row r="2161" spans="6:15" x14ac:dyDescent="0.2">
      <c r="F2161" s="6"/>
      <c r="G2161" s="6"/>
      <c r="O2161" s="6"/>
    </row>
    <row r="2162" spans="6:15" x14ac:dyDescent="0.2">
      <c r="F2162" s="6"/>
      <c r="G2162" s="6"/>
      <c r="O2162" s="6"/>
    </row>
    <row r="2163" spans="6:15" x14ac:dyDescent="0.2">
      <c r="F2163" s="6"/>
      <c r="G2163" s="6"/>
      <c r="O2163" s="6"/>
    </row>
    <row r="2164" spans="6:15" x14ac:dyDescent="0.2">
      <c r="F2164" s="6"/>
      <c r="G2164" s="6"/>
      <c r="O2164" s="6"/>
    </row>
    <row r="2165" spans="6:15" x14ac:dyDescent="0.2">
      <c r="F2165" s="6"/>
      <c r="G2165" s="6"/>
      <c r="O2165" s="6"/>
    </row>
    <row r="2166" spans="6:15" x14ac:dyDescent="0.2">
      <c r="F2166" s="6"/>
      <c r="G2166" s="6"/>
      <c r="O2166" s="6"/>
    </row>
    <row r="2167" spans="6:15" x14ac:dyDescent="0.2">
      <c r="F2167" s="6"/>
      <c r="G2167" s="6"/>
      <c r="O2167" s="6"/>
    </row>
    <row r="2168" spans="6:15" x14ac:dyDescent="0.2">
      <c r="F2168" s="6"/>
      <c r="G2168" s="6"/>
      <c r="O2168" s="6"/>
    </row>
    <row r="2169" spans="6:15" x14ac:dyDescent="0.2">
      <c r="F2169" s="6"/>
      <c r="G2169" s="6"/>
      <c r="O2169" s="6"/>
    </row>
    <row r="2170" spans="6:15" x14ac:dyDescent="0.2">
      <c r="F2170" s="6"/>
      <c r="G2170" s="6"/>
      <c r="O2170" s="6"/>
    </row>
    <row r="2171" spans="6:15" x14ac:dyDescent="0.2">
      <c r="F2171" s="6"/>
      <c r="G2171" s="6"/>
      <c r="O2171" s="6"/>
    </row>
    <row r="2172" spans="6:15" x14ac:dyDescent="0.2">
      <c r="F2172" s="6"/>
      <c r="G2172" s="6"/>
      <c r="O2172" s="6"/>
    </row>
    <row r="2173" spans="6:15" x14ac:dyDescent="0.2">
      <c r="F2173" s="6"/>
      <c r="G2173" s="6"/>
      <c r="O2173" s="6"/>
    </row>
    <row r="2174" spans="6:15" x14ac:dyDescent="0.2">
      <c r="F2174" s="6"/>
      <c r="G2174" s="6"/>
      <c r="O2174" s="6"/>
    </row>
    <row r="2175" spans="6:15" x14ac:dyDescent="0.2">
      <c r="F2175" s="6"/>
      <c r="G2175" s="6"/>
      <c r="O2175" s="6"/>
    </row>
    <row r="2176" spans="6:15" x14ac:dyDescent="0.2">
      <c r="F2176" s="6"/>
      <c r="G2176" s="6"/>
      <c r="O2176" s="6"/>
    </row>
    <row r="2177" spans="6:15" x14ac:dyDescent="0.2">
      <c r="F2177" s="6"/>
      <c r="G2177" s="6"/>
      <c r="O2177" s="6"/>
    </row>
    <row r="2178" spans="6:15" x14ac:dyDescent="0.2">
      <c r="F2178" s="6"/>
      <c r="G2178" s="6"/>
      <c r="O2178" s="6"/>
    </row>
    <row r="2179" spans="6:15" x14ac:dyDescent="0.2">
      <c r="F2179" s="6"/>
      <c r="G2179" s="6"/>
      <c r="O2179" s="6"/>
    </row>
    <row r="2180" spans="6:15" x14ac:dyDescent="0.2">
      <c r="F2180" s="6"/>
      <c r="G2180" s="6"/>
      <c r="O2180" s="6"/>
    </row>
    <row r="2181" spans="6:15" x14ac:dyDescent="0.2">
      <c r="F2181" s="6"/>
      <c r="G2181" s="6"/>
      <c r="O2181" s="6"/>
    </row>
    <row r="2182" spans="6:15" x14ac:dyDescent="0.2">
      <c r="F2182" s="6"/>
      <c r="G2182" s="6"/>
      <c r="O2182" s="6"/>
    </row>
    <row r="2183" spans="6:15" x14ac:dyDescent="0.2">
      <c r="F2183" s="6"/>
      <c r="G2183" s="6"/>
      <c r="O2183" s="6"/>
    </row>
    <row r="2184" spans="6:15" x14ac:dyDescent="0.2">
      <c r="F2184" s="6"/>
      <c r="G2184" s="6"/>
      <c r="O2184" s="6"/>
    </row>
    <row r="2185" spans="6:15" x14ac:dyDescent="0.2">
      <c r="F2185" s="6"/>
      <c r="G2185" s="6"/>
      <c r="O2185" s="6"/>
    </row>
    <row r="2186" spans="6:15" x14ac:dyDescent="0.2">
      <c r="F2186" s="6"/>
      <c r="G2186" s="6"/>
      <c r="O2186" s="6"/>
    </row>
    <row r="2187" spans="6:15" x14ac:dyDescent="0.2">
      <c r="F2187" s="6"/>
      <c r="G2187" s="6"/>
      <c r="O2187" s="6"/>
    </row>
    <row r="2188" spans="6:15" x14ac:dyDescent="0.2">
      <c r="F2188" s="6"/>
      <c r="G2188" s="6"/>
      <c r="O2188" s="6"/>
    </row>
    <row r="2189" spans="6:15" x14ac:dyDescent="0.2">
      <c r="F2189" s="6"/>
      <c r="G2189" s="6"/>
      <c r="O2189" s="6"/>
    </row>
    <row r="2190" spans="6:15" x14ac:dyDescent="0.2">
      <c r="F2190" s="6"/>
      <c r="G2190" s="6"/>
      <c r="O2190" s="6"/>
    </row>
    <row r="2191" spans="6:15" x14ac:dyDescent="0.2">
      <c r="F2191" s="6"/>
      <c r="G2191" s="6"/>
      <c r="O2191" s="6"/>
    </row>
    <row r="2192" spans="6:15" x14ac:dyDescent="0.2">
      <c r="F2192" s="6"/>
      <c r="G2192" s="6"/>
      <c r="O2192" s="6"/>
    </row>
    <row r="2193" spans="6:15" x14ac:dyDescent="0.2">
      <c r="F2193" s="6"/>
      <c r="G2193" s="6"/>
      <c r="O2193" s="6"/>
    </row>
    <row r="2194" spans="6:15" x14ac:dyDescent="0.2">
      <c r="F2194" s="6"/>
      <c r="G2194" s="6"/>
      <c r="O2194" s="6"/>
    </row>
    <row r="2195" spans="6:15" x14ac:dyDescent="0.2">
      <c r="F2195" s="6"/>
      <c r="G2195" s="6"/>
      <c r="O2195" s="6"/>
    </row>
    <row r="2196" spans="6:15" x14ac:dyDescent="0.2">
      <c r="F2196" s="6"/>
      <c r="G2196" s="6"/>
      <c r="O2196" s="6"/>
    </row>
    <row r="2197" spans="6:15" x14ac:dyDescent="0.2">
      <c r="F2197" s="6"/>
      <c r="G2197" s="6"/>
      <c r="O2197" s="6"/>
    </row>
    <row r="2198" spans="6:15" x14ac:dyDescent="0.2">
      <c r="F2198" s="6"/>
      <c r="G2198" s="6"/>
      <c r="O2198" s="6"/>
    </row>
    <row r="2199" spans="6:15" x14ac:dyDescent="0.2">
      <c r="F2199" s="6"/>
      <c r="G2199" s="6"/>
      <c r="O2199" s="6"/>
    </row>
    <row r="2200" spans="6:15" x14ac:dyDescent="0.2">
      <c r="F2200" s="6"/>
      <c r="G2200" s="6"/>
      <c r="O2200" s="6"/>
    </row>
    <row r="2201" spans="6:15" x14ac:dyDescent="0.2">
      <c r="F2201" s="6"/>
      <c r="G2201" s="6"/>
      <c r="O2201" s="6"/>
    </row>
    <row r="2202" spans="6:15" x14ac:dyDescent="0.2">
      <c r="F2202" s="6"/>
      <c r="G2202" s="6"/>
      <c r="O2202" s="6"/>
    </row>
    <row r="2203" spans="6:15" x14ac:dyDescent="0.2">
      <c r="F2203" s="6"/>
      <c r="G2203" s="6"/>
      <c r="O2203" s="6"/>
    </row>
    <row r="2204" spans="6:15" x14ac:dyDescent="0.2">
      <c r="F2204" s="6"/>
      <c r="G2204" s="6"/>
      <c r="O2204" s="6"/>
    </row>
    <row r="2205" spans="6:15" x14ac:dyDescent="0.2">
      <c r="F2205" s="6"/>
      <c r="G2205" s="6"/>
      <c r="O2205" s="6"/>
    </row>
    <row r="2206" spans="6:15" x14ac:dyDescent="0.2">
      <c r="F2206" s="6"/>
      <c r="G2206" s="6"/>
      <c r="O2206" s="6"/>
    </row>
    <row r="2207" spans="6:15" x14ac:dyDescent="0.2">
      <c r="F2207" s="6"/>
      <c r="G2207" s="6"/>
      <c r="O2207" s="6"/>
    </row>
    <row r="2208" spans="6:15" x14ac:dyDescent="0.2">
      <c r="F2208" s="6"/>
      <c r="G2208" s="6"/>
      <c r="O2208" s="6"/>
    </row>
    <row r="2209" spans="6:15" x14ac:dyDescent="0.2">
      <c r="F2209" s="6"/>
      <c r="G2209" s="6"/>
      <c r="O2209" s="6"/>
    </row>
    <row r="2210" spans="6:15" x14ac:dyDescent="0.2">
      <c r="F2210" s="6"/>
      <c r="G2210" s="6"/>
      <c r="O2210" s="6"/>
    </row>
    <row r="2211" spans="6:15" x14ac:dyDescent="0.2">
      <c r="F2211" s="6"/>
      <c r="G2211" s="6"/>
      <c r="O2211" s="6"/>
    </row>
    <row r="2212" spans="6:15" x14ac:dyDescent="0.2">
      <c r="F2212" s="6"/>
      <c r="G2212" s="6"/>
      <c r="O2212" s="6"/>
    </row>
    <row r="2213" spans="6:15" x14ac:dyDescent="0.2">
      <c r="F2213" s="6"/>
      <c r="G2213" s="6"/>
      <c r="O2213" s="6"/>
    </row>
    <row r="2214" spans="6:15" x14ac:dyDescent="0.2">
      <c r="F2214" s="6"/>
      <c r="G2214" s="6"/>
      <c r="O2214" s="6"/>
    </row>
    <row r="2215" spans="6:15" x14ac:dyDescent="0.2">
      <c r="F2215" s="6"/>
      <c r="G2215" s="6"/>
      <c r="O2215" s="6"/>
    </row>
    <row r="2216" spans="6:15" x14ac:dyDescent="0.2">
      <c r="F2216" s="6"/>
      <c r="G2216" s="6"/>
      <c r="O2216" s="6"/>
    </row>
    <row r="2217" spans="6:15" x14ac:dyDescent="0.2">
      <c r="F2217" s="6"/>
      <c r="G2217" s="6"/>
      <c r="O2217" s="6"/>
    </row>
    <row r="2218" spans="6:15" x14ac:dyDescent="0.2">
      <c r="F2218" s="6"/>
      <c r="G2218" s="6"/>
      <c r="O2218" s="6"/>
    </row>
    <row r="2219" spans="6:15" x14ac:dyDescent="0.2">
      <c r="F2219" s="6"/>
      <c r="G2219" s="6"/>
      <c r="O2219" s="6"/>
    </row>
    <row r="2220" spans="6:15" x14ac:dyDescent="0.2">
      <c r="F2220" s="6"/>
      <c r="G2220" s="6"/>
      <c r="O2220" s="6"/>
    </row>
    <row r="2221" spans="6:15" x14ac:dyDescent="0.2">
      <c r="F2221" s="6"/>
      <c r="G2221" s="6"/>
      <c r="O2221" s="6"/>
    </row>
    <row r="2222" spans="6:15" x14ac:dyDescent="0.2">
      <c r="F2222" s="6"/>
      <c r="G2222" s="6"/>
      <c r="O2222" s="6"/>
    </row>
    <row r="2223" spans="6:15" x14ac:dyDescent="0.2">
      <c r="F2223" s="6"/>
      <c r="G2223" s="6"/>
      <c r="O2223" s="6"/>
    </row>
    <row r="2224" spans="6:15" x14ac:dyDescent="0.2">
      <c r="F2224" s="6"/>
      <c r="G2224" s="6"/>
      <c r="O2224" s="6"/>
    </row>
    <row r="2225" spans="6:15" x14ac:dyDescent="0.2">
      <c r="F2225" s="6"/>
      <c r="G2225" s="6"/>
      <c r="O2225" s="6"/>
    </row>
    <row r="2226" spans="6:15" x14ac:dyDescent="0.2">
      <c r="F2226" s="6"/>
      <c r="G2226" s="6"/>
      <c r="O2226" s="6"/>
    </row>
    <row r="2227" spans="6:15" x14ac:dyDescent="0.2">
      <c r="F2227" s="6"/>
      <c r="G2227" s="6"/>
      <c r="O2227" s="6"/>
    </row>
    <row r="2228" spans="6:15" x14ac:dyDescent="0.2">
      <c r="F2228" s="6"/>
      <c r="G2228" s="6"/>
      <c r="O2228" s="6"/>
    </row>
    <row r="2229" spans="6:15" x14ac:dyDescent="0.2">
      <c r="F2229" s="6"/>
      <c r="G2229" s="6"/>
      <c r="O2229" s="6"/>
    </row>
    <row r="2230" spans="6:15" x14ac:dyDescent="0.2">
      <c r="F2230" s="6"/>
      <c r="G2230" s="6"/>
      <c r="O2230" s="6"/>
    </row>
    <row r="2231" spans="6:15" x14ac:dyDescent="0.2">
      <c r="F2231" s="6"/>
      <c r="G2231" s="6"/>
      <c r="O2231" s="6"/>
    </row>
    <row r="2232" spans="6:15" x14ac:dyDescent="0.2">
      <c r="F2232" s="6"/>
      <c r="G2232" s="6"/>
      <c r="O2232" s="6"/>
    </row>
    <row r="2233" spans="6:15" x14ac:dyDescent="0.2">
      <c r="F2233" s="6"/>
      <c r="G2233" s="6"/>
      <c r="O2233" s="6"/>
    </row>
    <row r="2234" spans="6:15" x14ac:dyDescent="0.2">
      <c r="F2234" s="6"/>
      <c r="G2234" s="6"/>
      <c r="O2234" s="6"/>
    </row>
    <row r="2235" spans="6:15" x14ac:dyDescent="0.2">
      <c r="F2235" s="6"/>
      <c r="G2235" s="6"/>
      <c r="O2235" s="6"/>
    </row>
    <row r="2236" spans="6:15" x14ac:dyDescent="0.2">
      <c r="F2236" s="6"/>
      <c r="G2236" s="6"/>
      <c r="O2236" s="6"/>
    </row>
    <row r="2237" spans="6:15" x14ac:dyDescent="0.2">
      <c r="F2237" s="6"/>
      <c r="G2237" s="6"/>
      <c r="O2237" s="6"/>
    </row>
    <row r="2238" spans="6:15" x14ac:dyDescent="0.2">
      <c r="F2238" s="6"/>
      <c r="G2238" s="6"/>
      <c r="O2238" s="6"/>
    </row>
    <row r="2239" spans="6:15" x14ac:dyDescent="0.2">
      <c r="F2239" s="6"/>
      <c r="G2239" s="6"/>
      <c r="O2239" s="6"/>
    </row>
    <row r="2240" spans="6:15" x14ac:dyDescent="0.2">
      <c r="F2240" s="6"/>
      <c r="G2240" s="6"/>
      <c r="O2240" s="6"/>
    </row>
    <row r="2241" spans="6:15" x14ac:dyDescent="0.2">
      <c r="F2241" s="6"/>
      <c r="G2241" s="6"/>
      <c r="O2241" s="6"/>
    </row>
    <row r="2242" spans="6:15" x14ac:dyDescent="0.2">
      <c r="F2242" s="6"/>
      <c r="G2242" s="6"/>
      <c r="O2242" s="6"/>
    </row>
    <row r="2243" spans="6:15" x14ac:dyDescent="0.2">
      <c r="F2243" s="6"/>
      <c r="G2243" s="6"/>
      <c r="O2243" s="6"/>
    </row>
    <row r="2244" spans="6:15" x14ac:dyDescent="0.2">
      <c r="F2244" s="6"/>
      <c r="G2244" s="6"/>
      <c r="O2244" s="6"/>
    </row>
    <row r="2245" spans="6:15" x14ac:dyDescent="0.2">
      <c r="F2245" s="6"/>
      <c r="G2245" s="6"/>
      <c r="O2245" s="6"/>
    </row>
    <row r="2246" spans="6:15" x14ac:dyDescent="0.2">
      <c r="F2246" s="6"/>
      <c r="G2246" s="6"/>
      <c r="O2246" s="6"/>
    </row>
    <row r="2247" spans="6:15" x14ac:dyDescent="0.2">
      <c r="F2247" s="6"/>
      <c r="G2247" s="6"/>
      <c r="O2247" s="6"/>
    </row>
    <row r="2248" spans="6:15" x14ac:dyDescent="0.2">
      <c r="F2248" s="6"/>
      <c r="G2248" s="6"/>
      <c r="O2248" s="6"/>
    </row>
    <row r="2249" spans="6:15" x14ac:dyDescent="0.2">
      <c r="F2249" s="6"/>
      <c r="G2249" s="6"/>
      <c r="O2249" s="6"/>
    </row>
    <row r="2250" spans="6:15" x14ac:dyDescent="0.2">
      <c r="F2250" s="6"/>
      <c r="G2250" s="6"/>
      <c r="O2250" s="6"/>
    </row>
    <row r="2251" spans="6:15" x14ac:dyDescent="0.2">
      <c r="F2251" s="6"/>
      <c r="G2251" s="6"/>
      <c r="O2251" s="6"/>
    </row>
    <row r="2252" spans="6:15" x14ac:dyDescent="0.2">
      <c r="F2252" s="6"/>
      <c r="G2252" s="6"/>
      <c r="O2252" s="6"/>
    </row>
    <row r="2253" spans="6:15" x14ac:dyDescent="0.2">
      <c r="F2253" s="6"/>
      <c r="G2253" s="6"/>
      <c r="O2253" s="6"/>
    </row>
    <row r="2254" spans="6:15" x14ac:dyDescent="0.2">
      <c r="F2254" s="6"/>
      <c r="G2254" s="6"/>
      <c r="O2254" s="6"/>
    </row>
    <row r="2255" spans="6:15" x14ac:dyDescent="0.2">
      <c r="F2255" s="6"/>
      <c r="G2255" s="6"/>
      <c r="O2255" s="6"/>
    </row>
    <row r="2256" spans="6:15" x14ac:dyDescent="0.2">
      <c r="F2256" s="6"/>
      <c r="G2256" s="6"/>
      <c r="O2256" s="6"/>
    </row>
    <row r="2257" spans="6:15" x14ac:dyDescent="0.2">
      <c r="F2257" s="6"/>
      <c r="G2257" s="6"/>
      <c r="O2257" s="6"/>
    </row>
    <row r="2258" spans="6:15" x14ac:dyDescent="0.2">
      <c r="F2258" s="6"/>
      <c r="G2258" s="6"/>
      <c r="O2258" s="6"/>
    </row>
    <row r="2259" spans="6:15" x14ac:dyDescent="0.2">
      <c r="F2259" s="6"/>
      <c r="G2259" s="6"/>
      <c r="O2259" s="6"/>
    </row>
    <row r="2260" spans="6:15" x14ac:dyDescent="0.2">
      <c r="F2260" s="6"/>
      <c r="G2260" s="6"/>
      <c r="O2260" s="6"/>
    </row>
    <row r="2261" spans="6:15" x14ac:dyDescent="0.2">
      <c r="F2261" s="6"/>
      <c r="G2261" s="6"/>
      <c r="O2261" s="6"/>
    </row>
    <row r="2262" spans="6:15" x14ac:dyDescent="0.2">
      <c r="F2262" s="6"/>
      <c r="G2262" s="6"/>
      <c r="O2262" s="6"/>
    </row>
    <row r="2263" spans="6:15" x14ac:dyDescent="0.2">
      <c r="F2263" s="6"/>
      <c r="G2263" s="6"/>
      <c r="O2263" s="6"/>
    </row>
    <row r="2264" spans="6:15" x14ac:dyDescent="0.2">
      <c r="F2264" s="6"/>
      <c r="G2264" s="6"/>
      <c r="O2264" s="6"/>
    </row>
    <row r="2265" spans="6:15" x14ac:dyDescent="0.2">
      <c r="F2265" s="6"/>
      <c r="G2265" s="6"/>
      <c r="O2265" s="6"/>
    </row>
    <row r="2266" spans="6:15" x14ac:dyDescent="0.2">
      <c r="F2266" s="6"/>
      <c r="G2266" s="6"/>
      <c r="O2266" s="6"/>
    </row>
    <row r="2267" spans="6:15" x14ac:dyDescent="0.2">
      <c r="F2267" s="6"/>
      <c r="G2267" s="6"/>
      <c r="O2267" s="6"/>
    </row>
    <row r="2268" spans="6:15" x14ac:dyDescent="0.2">
      <c r="F2268" s="6"/>
      <c r="G2268" s="6"/>
      <c r="O2268" s="6"/>
    </row>
    <row r="2269" spans="6:15" x14ac:dyDescent="0.2">
      <c r="F2269" s="6"/>
      <c r="G2269" s="6"/>
      <c r="O2269" s="6"/>
    </row>
    <row r="2270" spans="6:15" x14ac:dyDescent="0.2">
      <c r="F2270" s="6"/>
      <c r="G2270" s="6"/>
      <c r="O2270" s="6"/>
    </row>
    <row r="2271" spans="6:15" x14ac:dyDescent="0.2">
      <c r="F2271" s="6"/>
      <c r="G2271" s="6"/>
      <c r="O2271" s="6"/>
    </row>
    <row r="2272" spans="6:15" x14ac:dyDescent="0.2">
      <c r="F2272" s="6"/>
      <c r="G2272" s="6"/>
      <c r="O2272" s="6"/>
    </row>
    <row r="2273" spans="6:15" x14ac:dyDescent="0.2">
      <c r="F2273" s="6"/>
      <c r="G2273" s="6"/>
      <c r="O2273" s="6"/>
    </row>
    <row r="2274" spans="6:15" x14ac:dyDescent="0.2">
      <c r="F2274" s="6"/>
      <c r="G2274" s="6"/>
      <c r="O2274" s="6"/>
    </row>
    <row r="2275" spans="6:15" x14ac:dyDescent="0.2">
      <c r="F2275" s="6"/>
      <c r="G2275" s="6"/>
      <c r="O2275" s="6"/>
    </row>
    <row r="2276" spans="6:15" x14ac:dyDescent="0.2">
      <c r="F2276" s="6"/>
      <c r="G2276" s="6"/>
      <c r="O2276" s="6"/>
    </row>
    <row r="2277" spans="6:15" x14ac:dyDescent="0.2">
      <c r="F2277" s="6"/>
      <c r="G2277" s="6"/>
      <c r="O2277" s="6"/>
    </row>
    <row r="2278" spans="6:15" x14ac:dyDescent="0.2">
      <c r="F2278" s="6"/>
      <c r="G2278" s="6"/>
      <c r="O2278" s="6"/>
    </row>
    <row r="2279" spans="6:15" x14ac:dyDescent="0.2">
      <c r="F2279" s="6"/>
      <c r="G2279" s="6"/>
      <c r="O2279" s="6"/>
    </row>
    <row r="2280" spans="6:15" x14ac:dyDescent="0.2">
      <c r="F2280" s="6"/>
      <c r="G2280" s="6"/>
      <c r="O2280" s="6"/>
    </row>
    <row r="2281" spans="6:15" x14ac:dyDescent="0.2">
      <c r="F2281" s="6"/>
      <c r="G2281" s="6"/>
      <c r="O2281" s="6"/>
    </row>
    <row r="2282" spans="6:15" x14ac:dyDescent="0.2">
      <c r="F2282" s="6"/>
      <c r="G2282" s="6"/>
      <c r="O2282" s="6"/>
    </row>
    <row r="2283" spans="6:15" x14ac:dyDescent="0.2">
      <c r="F2283" s="6"/>
      <c r="G2283" s="6"/>
      <c r="O2283" s="6"/>
    </row>
    <row r="2284" spans="6:15" x14ac:dyDescent="0.2">
      <c r="F2284" s="6"/>
      <c r="G2284" s="6"/>
      <c r="O2284" s="6"/>
    </row>
    <row r="2285" spans="6:15" x14ac:dyDescent="0.2">
      <c r="F2285" s="6"/>
      <c r="G2285" s="6"/>
      <c r="O2285" s="6"/>
    </row>
    <row r="2286" spans="6:15" x14ac:dyDescent="0.2">
      <c r="F2286" s="6"/>
      <c r="G2286" s="6"/>
      <c r="O2286" s="6"/>
    </row>
    <row r="2287" spans="6:15" x14ac:dyDescent="0.2">
      <c r="F2287" s="6"/>
      <c r="G2287" s="6"/>
      <c r="O2287" s="6"/>
    </row>
    <row r="2288" spans="6:15" x14ac:dyDescent="0.2">
      <c r="F2288" s="6"/>
      <c r="G2288" s="6"/>
      <c r="O2288" s="6"/>
    </row>
    <row r="2289" spans="6:15" x14ac:dyDescent="0.2">
      <c r="F2289" s="6"/>
      <c r="G2289" s="6"/>
      <c r="O2289" s="6"/>
    </row>
    <row r="2290" spans="6:15" x14ac:dyDescent="0.2">
      <c r="F2290" s="6"/>
      <c r="G2290" s="6"/>
      <c r="O2290" s="6"/>
    </row>
    <row r="2291" spans="6:15" x14ac:dyDescent="0.2">
      <c r="F2291" s="6"/>
      <c r="G2291" s="6"/>
      <c r="O2291" s="6"/>
    </row>
    <row r="2292" spans="6:15" x14ac:dyDescent="0.2">
      <c r="F2292" s="6"/>
      <c r="G2292" s="6"/>
      <c r="O2292" s="6"/>
    </row>
    <row r="2293" spans="6:15" x14ac:dyDescent="0.2">
      <c r="F2293" s="6"/>
      <c r="G2293" s="6"/>
      <c r="O2293" s="6"/>
    </row>
    <row r="2294" spans="6:15" x14ac:dyDescent="0.2">
      <c r="F2294" s="6"/>
      <c r="G2294" s="6"/>
      <c r="O2294" s="6"/>
    </row>
    <row r="2295" spans="6:15" x14ac:dyDescent="0.2">
      <c r="F2295" s="6"/>
      <c r="G2295" s="6"/>
      <c r="O2295" s="6"/>
    </row>
    <row r="2296" spans="6:15" x14ac:dyDescent="0.2">
      <c r="F2296" s="6"/>
      <c r="G2296" s="6"/>
      <c r="O2296" s="6"/>
    </row>
    <row r="2297" spans="6:15" x14ac:dyDescent="0.2">
      <c r="F2297" s="6"/>
      <c r="G2297" s="6"/>
      <c r="O2297" s="6"/>
    </row>
    <row r="2298" spans="6:15" x14ac:dyDescent="0.2">
      <c r="F2298" s="6"/>
      <c r="G2298" s="6"/>
      <c r="O2298" s="6"/>
    </row>
    <row r="2299" spans="6:15" x14ac:dyDescent="0.2">
      <c r="F2299" s="6"/>
      <c r="G2299" s="6"/>
      <c r="O2299" s="6"/>
    </row>
    <row r="2300" spans="6:15" x14ac:dyDescent="0.2">
      <c r="F2300" s="6"/>
      <c r="G2300" s="6"/>
      <c r="O2300" s="6"/>
    </row>
    <row r="2301" spans="6:15" x14ac:dyDescent="0.2">
      <c r="F2301" s="6"/>
      <c r="G2301" s="6"/>
      <c r="O2301" s="6"/>
    </row>
    <row r="2302" spans="6:15" x14ac:dyDescent="0.2">
      <c r="F2302" s="6"/>
      <c r="G2302" s="6"/>
      <c r="O2302" s="6"/>
    </row>
    <row r="2303" spans="6:15" x14ac:dyDescent="0.2">
      <c r="F2303" s="6"/>
      <c r="G2303" s="6"/>
      <c r="O2303" s="6"/>
    </row>
    <row r="2304" spans="6:15" x14ac:dyDescent="0.2">
      <c r="F2304" s="6"/>
      <c r="G2304" s="6"/>
      <c r="O2304" s="6"/>
    </row>
    <row r="2305" spans="6:15" x14ac:dyDescent="0.2">
      <c r="F2305" s="6"/>
      <c r="G2305" s="6"/>
      <c r="O2305" s="6"/>
    </row>
    <row r="2306" spans="6:15" x14ac:dyDescent="0.2">
      <c r="F2306" s="6"/>
      <c r="G2306" s="6"/>
      <c r="O2306" s="6"/>
    </row>
    <row r="2307" spans="6:15" x14ac:dyDescent="0.2">
      <c r="F2307" s="6"/>
      <c r="G2307" s="6"/>
      <c r="O2307" s="6"/>
    </row>
    <row r="2308" spans="6:15" x14ac:dyDescent="0.2">
      <c r="F2308" s="6"/>
      <c r="G2308" s="6"/>
      <c r="O2308" s="6"/>
    </row>
    <row r="2309" spans="6:15" x14ac:dyDescent="0.2">
      <c r="F2309" s="6"/>
      <c r="G2309" s="6"/>
      <c r="O2309" s="6"/>
    </row>
    <row r="2310" spans="6:15" x14ac:dyDescent="0.2">
      <c r="F2310" s="6"/>
      <c r="G2310" s="6"/>
      <c r="O2310" s="6"/>
    </row>
    <row r="2311" spans="6:15" x14ac:dyDescent="0.2">
      <c r="F2311" s="6"/>
      <c r="G2311" s="6"/>
      <c r="O2311" s="6"/>
    </row>
    <row r="2312" spans="6:15" x14ac:dyDescent="0.2">
      <c r="F2312" s="6"/>
      <c r="G2312" s="6"/>
      <c r="O2312" s="6"/>
    </row>
    <row r="2313" spans="6:15" x14ac:dyDescent="0.2">
      <c r="F2313" s="6"/>
      <c r="G2313" s="6"/>
      <c r="O2313" s="6"/>
    </row>
    <row r="2314" spans="6:15" x14ac:dyDescent="0.2">
      <c r="F2314" s="6"/>
      <c r="G2314" s="6"/>
      <c r="O2314" s="6"/>
    </row>
    <row r="2315" spans="6:15" x14ac:dyDescent="0.2">
      <c r="F2315" s="6"/>
      <c r="G2315" s="6"/>
      <c r="O2315" s="6"/>
    </row>
    <row r="2316" spans="6:15" x14ac:dyDescent="0.2">
      <c r="F2316" s="6"/>
      <c r="G2316" s="6"/>
      <c r="O2316" s="6"/>
    </row>
    <row r="2317" spans="6:15" x14ac:dyDescent="0.2">
      <c r="F2317" s="6"/>
      <c r="G2317" s="6"/>
      <c r="O2317" s="6"/>
    </row>
    <row r="2318" spans="6:15" x14ac:dyDescent="0.2">
      <c r="F2318" s="6"/>
      <c r="G2318" s="6"/>
      <c r="O2318" s="6"/>
    </row>
    <row r="2319" spans="6:15" x14ac:dyDescent="0.2">
      <c r="F2319" s="6"/>
      <c r="G2319" s="6"/>
      <c r="O2319" s="6"/>
    </row>
    <row r="2320" spans="6:15" x14ac:dyDescent="0.2">
      <c r="F2320" s="6"/>
      <c r="G2320" s="6"/>
      <c r="O2320" s="6"/>
    </row>
    <row r="2321" spans="6:15" x14ac:dyDescent="0.2">
      <c r="F2321" s="6"/>
      <c r="G2321" s="6"/>
      <c r="O2321" s="6"/>
    </row>
    <row r="2322" spans="6:15" x14ac:dyDescent="0.2">
      <c r="F2322" s="6"/>
      <c r="G2322" s="6"/>
      <c r="O2322" s="6"/>
    </row>
    <row r="2323" spans="6:15" x14ac:dyDescent="0.2">
      <c r="F2323" s="6"/>
      <c r="G2323" s="6"/>
      <c r="O2323" s="6"/>
    </row>
    <row r="2324" spans="6:15" x14ac:dyDescent="0.2">
      <c r="F2324" s="6"/>
      <c r="G2324" s="6"/>
      <c r="O2324" s="6"/>
    </row>
    <row r="2325" spans="6:15" x14ac:dyDescent="0.2">
      <c r="F2325" s="6"/>
      <c r="G2325" s="6"/>
      <c r="O2325" s="6"/>
    </row>
    <row r="2326" spans="6:15" x14ac:dyDescent="0.2">
      <c r="F2326" s="6"/>
      <c r="G2326" s="6"/>
      <c r="O2326" s="6"/>
    </row>
    <row r="2327" spans="6:15" x14ac:dyDescent="0.2">
      <c r="F2327" s="6"/>
      <c r="G2327" s="6"/>
      <c r="O2327" s="6"/>
    </row>
    <row r="2328" spans="6:15" x14ac:dyDescent="0.2">
      <c r="F2328" s="6"/>
      <c r="G2328" s="6"/>
      <c r="O2328" s="6"/>
    </row>
    <row r="2329" spans="6:15" x14ac:dyDescent="0.2">
      <c r="F2329" s="6"/>
      <c r="G2329" s="6"/>
      <c r="O2329" s="6"/>
    </row>
    <row r="2330" spans="6:15" x14ac:dyDescent="0.2">
      <c r="F2330" s="6"/>
      <c r="G2330" s="6"/>
      <c r="O2330" s="6"/>
    </row>
    <row r="2331" spans="6:15" x14ac:dyDescent="0.2">
      <c r="F2331" s="6"/>
      <c r="G2331" s="6"/>
      <c r="O2331" s="6"/>
    </row>
    <row r="2332" spans="6:15" x14ac:dyDescent="0.2">
      <c r="F2332" s="6"/>
      <c r="G2332" s="6"/>
      <c r="O2332" s="6"/>
    </row>
    <row r="2333" spans="6:15" x14ac:dyDescent="0.2">
      <c r="F2333" s="6"/>
      <c r="G2333" s="6"/>
      <c r="O2333" s="6"/>
    </row>
    <row r="2334" spans="6:15" x14ac:dyDescent="0.2">
      <c r="F2334" s="6"/>
      <c r="G2334" s="6"/>
      <c r="O2334" s="6"/>
    </row>
    <row r="2335" spans="6:15" x14ac:dyDescent="0.2">
      <c r="F2335" s="6"/>
      <c r="G2335" s="6"/>
      <c r="O2335" s="6"/>
    </row>
    <row r="2336" spans="6:15" x14ac:dyDescent="0.2">
      <c r="F2336" s="6"/>
      <c r="G2336" s="6"/>
      <c r="O2336" s="6"/>
    </row>
    <row r="2337" spans="6:15" x14ac:dyDescent="0.2">
      <c r="F2337" s="6"/>
      <c r="G2337" s="6"/>
      <c r="O2337" s="6"/>
    </row>
    <row r="2338" spans="6:15" x14ac:dyDescent="0.2">
      <c r="F2338" s="6"/>
      <c r="G2338" s="6"/>
      <c r="O2338" s="6"/>
    </row>
    <row r="2339" spans="6:15" x14ac:dyDescent="0.2">
      <c r="F2339" s="6"/>
      <c r="G2339" s="6"/>
      <c r="O2339" s="6"/>
    </row>
    <row r="2340" spans="6:15" x14ac:dyDescent="0.2">
      <c r="F2340" s="6"/>
      <c r="G2340" s="6"/>
      <c r="O2340" s="6"/>
    </row>
    <row r="2341" spans="6:15" x14ac:dyDescent="0.2">
      <c r="F2341" s="6"/>
      <c r="G2341" s="6"/>
      <c r="O2341" s="6"/>
    </row>
    <row r="2342" spans="6:15" x14ac:dyDescent="0.2">
      <c r="F2342" s="6"/>
      <c r="G2342" s="6"/>
      <c r="O2342" s="6"/>
    </row>
    <row r="2343" spans="6:15" x14ac:dyDescent="0.2">
      <c r="F2343" s="6"/>
      <c r="G2343" s="6"/>
      <c r="O2343" s="6"/>
    </row>
    <row r="2344" spans="6:15" x14ac:dyDescent="0.2">
      <c r="F2344" s="6"/>
      <c r="G2344" s="6"/>
      <c r="O2344" s="6"/>
    </row>
    <row r="2345" spans="6:15" x14ac:dyDescent="0.2">
      <c r="F2345" s="6"/>
      <c r="G2345" s="6"/>
      <c r="O2345" s="6"/>
    </row>
    <row r="2346" spans="6:15" x14ac:dyDescent="0.2">
      <c r="F2346" s="6"/>
      <c r="G2346" s="6"/>
      <c r="O2346" s="6"/>
    </row>
    <row r="2347" spans="6:15" x14ac:dyDescent="0.2">
      <c r="F2347" s="6"/>
      <c r="G2347" s="6"/>
      <c r="O2347" s="6"/>
    </row>
    <row r="2348" spans="6:15" x14ac:dyDescent="0.2">
      <c r="F2348" s="6"/>
      <c r="G2348" s="6"/>
      <c r="O2348" s="6"/>
    </row>
    <row r="2349" spans="6:15" x14ac:dyDescent="0.2">
      <c r="F2349" s="6"/>
      <c r="G2349" s="6"/>
      <c r="O2349" s="6"/>
    </row>
    <row r="2350" spans="6:15" x14ac:dyDescent="0.2">
      <c r="F2350" s="6"/>
      <c r="G2350" s="6"/>
      <c r="O2350" s="6"/>
    </row>
    <row r="2351" spans="6:15" x14ac:dyDescent="0.2">
      <c r="F2351" s="6"/>
      <c r="G2351" s="6"/>
      <c r="O2351" s="6"/>
    </row>
    <row r="2352" spans="6:15" x14ac:dyDescent="0.2">
      <c r="F2352" s="6"/>
      <c r="G2352" s="6"/>
      <c r="O2352" s="6"/>
    </row>
    <row r="2353" spans="6:15" x14ac:dyDescent="0.2">
      <c r="F2353" s="6"/>
      <c r="G2353" s="6"/>
      <c r="O2353" s="6"/>
    </row>
    <row r="2354" spans="6:15" x14ac:dyDescent="0.2">
      <c r="F2354" s="6"/>
      <c r="G2354" s="6"/>
      <c r="O2354" s="6"/>
    </row>
    <row r="2355" spans="6:15" x14ac:dyDescent="0.2">
      <c r="F2355" s="6"/>
      <c r="G2355" s="6"/>
      <c r="O2355" s="6"/>
    </row>
    <row r="2356" spans="6:15" x14ac:dyDescent="0.2">
      <c r="F2356" s="6"/>
      <c r="G2356" s="6"/>
      <c r="O2356" s="6"/>
    </row>
    <row r="2357" spans="6:15" x14ac:dyDescent="0.2">
      <c r="F2357" s="6"/>
      <c r="G2357" s="6"/>
      <c r="O2357" s="6"/>
    </row>
    <row r="2358" spans="6:15" x14ac:dyDescent="0.2">
      <c r="F2358" s="6"/>
      <c r="G2358" s="6"/>
      <c r="O2358" s="6"/>
    </row>
    <row r="2359" spans="6:15" x14ac:dyDescent="0.2">
      <c r="F2359" s="6"/>
      <c r="G2359" s="6"/>
      <c r="O2359" s="6"/>
    </row>
    <row r="2360" spans="6:15" x14ac:dyDescent="0.2">
      <c r="F2360" s="6"/>
      <c r="G2360" s="6"/>
      <c r="O2360" s="6"/>
    </row>
    <row r="2361" spans="6:15" x14ac:dyDescent="0.2">
      <c r="F2361" s="6"/>
      <c r="G2361" s="6"/>
      <c r="O2361" s="6"/>
    </row>
    <row r="2362" spans="6:15" x14ac:dyDescent="0.2">
      <c r="F2362" s="6"/>
      <c r="G2362" s="6"/>
      <c r="O2362" s="6"/>
    </row>
    <row r="2363" spans="6:15" x14ac:dyDescent="0.2">
      <c r="F2363" s="6"/>
      <c r="G2363" s="6"/>
      <c r="O2363" s="6"/>
    </row>
    <row r="2364" spans="6:15" x14ac:dyDescent="0.2">
      <c r="F2364" s="6"/>
      <c r="G2364" s="6"/>
      <c r="O2364" s="6"/>
    </row>
    <row r="2365" spans="6:15" x14ac:dyDescent="0.2">
      <c r="F2365" s="6"/>
      <c r="G2365" s="6"/>
      <c r="O2365" s="6"/>
    </row>
    <row r="2366" spans="6:15" x14ac:dyDescent="0.2">
      <c r="F2366" s="6"/>
      <c r="G2366" s="6"/>
      <c r="O2366" s="6"/>
    </row>
    <row r="2367" spans="6:15" x14ac:dyDescent="0.2">
      <c r="F2367" s="6"/>
      <c r="G2367" s="6"/>
      <c r="O2367" s="6"/>
    </row>
    <row r="2368" spans="6:15" x14ac:dyDescent="0.2">
      <c r="F2368" s="6"/>
      <c r="G2368" s="6"/>
      <c r="O2368" s="6"/>
    </row>
    <row r="2369" spans="6:15" x14ac:dyDescent="0.2">
      <c r="F2369" s="6"/>
      <c r="G2369" s="6"/>
      <c r="O2369" s="6"/>
    </row>
    <row r="2370" spans="6:15" x14ac:dyDescent="0.2">
      <c r="F2370" s="6"/>
      <c r="G2370" s="6"/>
      <c r="O2370" s="6"/>
    </row>
    <row r="2371" spans="6:15" x14ac:dyDescent="0.2">
      <c r="F2371" s="6"/>
      <c r="G2371" s="6"/>
      <c r="O2371" s="6"/>
    </row>
    <row r="2372" spans="6:15" x14ac:dyDescent="0.2">
      <c r="F2372" s="6"/>
      <c r="G2372" s="6"/>
      <c r="O2372" s="6"/>
    </row>
    <row r="2373" spans="6:15" x14ac:dyDescent="0.2">
      <c r="F2373" s="6"/>
      <c r="G2373" s="6"/>
      <c r="O2373" s="6"/>
    </row>
    <row r="2374" spans="6:15" x14ac:dyDescent="0.2">
      <c r="F2374" s="6"/>
      <c r="G2374" s="6"/>
      <c r="O2374" s="6"/>
    </row>
    <row r="2375" spans="6:15" x14ac:dyDescent="0.2">
      <c r="F2375" s="6"/>
      <c r="G2375" s="6"/>
      <c r="O2375" s="6"/>
    </row>
    <row r="2376" spans="6:15" x14ac:dyDescent="0.2">
      <c r="F2376" s="6"/>
      <c r="G2376" s="6"/>
      <c r="O2376" s="6"/>
    </row>
    <row r="2377" spans="6:15" x14ac:dyDescent="0.2">
      <c r="F2377" s="6"/>
      <c r="G2377" s="6"/>
      <c r="O2377" s="6"/>
    </row>
    <row r="2378" spans="6:15" x14ac:dyDescent="0.2">
      <c r="F2378" s="6"/>
      <c r="G2378" s="6"/>
      <c r="O2378" s="6"/>
    </row>
    <row r="2379" spans="6:15" x14ac:dyDescent="0.2">
      <c r="F2379" s="6"/>
      <c r="G2379" s="6"/>
      <c r="O2379" s="6"/>
    </row>
    <row r="2380" spans="6:15" x14ac:dyDescent="0.2">
      <c r="F2380" s="6"/>
      <c r="G2380" s="6"/>
      <c r="O2380" s="6"/>
    </row>
    <row r="2381" spans="6:15" x14ac:dyDescent="0.2">
      <c r="F2381" s="6"/>
      <c r="G2381" s="6"/>
      <c r="O2381" s="6"/>
    </row>
    <row r="2382" spans="6:15" x14ac:dyDescent="0.2">
      <c r="F2382" s="6"/>
      <c r="G2382" s="6"/>
      <c r="O2382" s="6"/>
    </row>
    <row r="2383" spans="6:15" x14ac:dyDescent="0.2">
      <c r="F2383" s="6"/>
      <c r="G2383" s="6"/>
      <c r="O2383" s="6"/>
    </row>
    <row r="2384" spans="6:15" x14ac:dyDescent="0.2">
      <c r="F2384" s="6"/>
      <c r="G2384" s="6"/>
      <c r="O2384" s="6"/>
    </row>
    <row r="2385" spans="6:15" x14ac:dyDescent="0.2">
      <c r="F2385" s="6"/>
      <c r="G2385" s="6"/>
      <c r="O2385" s="6"/>
    </row>
    <row r="2386" spans="6:15" x14ac:dyDescent="0.2">
      <c r="F2386" s="6"/>
      <c r="G2386" s="6"/>
      <c r="O2386" s="6"/>
    </row>
    <row r="2387" spans="6:15" x14ac:dyDescent="0.2">
      <c r="F2387" s="6"/>
      <c r="G2387" s="6"/>
      <c r="O2387" s="6"/>
    </row>
    <row r="2388" spans="6:15" x14ac:dyDescent="0.2">
      <c r="F2388" s="6"/>
      <c r="G2388" s="6"/>
      <c r="O2388" s="6"/>
    </row>
    <row r="2389" spans="6:15" x14ac:dyDescent="0.2">
      <c r="F2389" s="6"/>
      <c r="G2389" s="6"/>
      <c r="O2389" s="6"/>
    </row>
    <row r="2390" spans="6:15" x14ac:dyDescent="0.2">
      <c r="F2390" s="6"/>
      <c r="G2390" s="6"/>
      <c r="O2390" s="6"/>
    </row>
    <row r="2391" spans="6:15" x14ac:dyDescent="0.2">
      <c r="F2391" s="6"/>
      <c r="G2391" s="6"/>
      <c r="O2391" s="6"/>
    </row>
    <row r="2392" spans="6:15" x14ac:dyDescent="0.2">
      <c r="F2392" s="6"/>
      <c r="G2392" s="6"/>
      <c r="O2392" s="6"/>
    </row>
    <row r="2393" spans="6:15" x14ac:dyDescent="0.2">
      <c r="F2393" s="6"/>
      <c r="G2393" s="6"/>
      <c r="O2393" s="6"/>
    </row>
    <row r="2394" spans="6:15" x14ac:dyDescent="0.2">
      <c r="F2394" s="6"/>
      <c r="G2394" s="6"/>
      <c r="O2394" s="6"/>
    </row>
    <row r="2395" spans="6:15" x14ac:dyDescent="0.2">
      <c r="F2395" s="6"/>
      <c r="G2395" s="6"/>
      <c r="O2395" s="6"/>
    </row>
    <row r="2396" spans="6:15" x14ac:dyDescent="0.2">
      <c r="F2396" s="6"/>
      <c r="G2396" s="6"/>
      <c r="O2396" s="6"/>
    </row>
    <row r="2397" spans="6:15" x14ac:dyDescent="0.2">
      <c r="F2397" s="6"/>
      <c r="G2397" s="6"/>
      <c r="O2397" s="6"/>
    </row>
    <row r="2398" spans="6:15" x14ac:dyDescent="0.2">
      <c r="F2398" s="6"/>
      <c r="G2398" s="6"/>
      <c r="O2398" s="6"/>
    </row>
    <row r="2399" spans="6:15" x14ac:dyDescent="0.2">
      <c r="F2399" s="6"/>
      <c r="G2399" s="6"/>
      <c r="O2399" s="6"/>
    </row>
    <row r="2400" spans="6:15" x14ac:dyDescent="0.2">
      <c r="F2400" s="6"/>
      <c r="G2400" s="6"/>
      <c r="O2400" s="6"/>
    </row>
    <row r="2401" spans="6:15" x14ac:dyDescent="0.2">
      <c r="F2401" s="6"/>
      <c r="G2401" s="6"/>
      <c r="O2401" s="6"/>
    </row>
    <row r="2402" spans="6:15" x14ac:dyDescent="0.2">
      <c r="F2402" s="6"/>
      <c r="G2402" s="6"/>
      <c r="O2402" s="6"/>
    </row>
    <row r="2403" spans="6:15" x14ac:dyDescent="0.2">
      <c r="F2403" s="6"/>
      <c r="G2403" s="6"/>
      <c r="O2403" s="6"/>
    </row>
    <row r="2404" spans="6:15" x14ac:dyDescent="0.2">
      <c r="F2404" s="6"/>
      <c r="G2404" s="6"/>
      <c r="O2404" s="6"/>
    </row>
    <row r="2405" spans="6:15" x14ac:dyDescent="0.2">
      <c r="F2405" s="6"/>
      <c r="G2405" s="6"/>
      <c r="O2405" s="6"/>
    </row>
    <row r="2406" spans="6:15" x14ac:dyDescent="0.2">
      <c r="F2406" s="6"/>
      <c r="G2406" s="6"/>
      <c r="O2406" s="6"/>
    </row>
    <row r="2407" spans="6:15" x14ac:dyDescent="0.2">
      <c r="F2407" s="6"/>
      <c r="G2407" s="6"/>
      <c r="O2407" s="6"/>
    </row>
    <row r="2408" spans="6:15" x14ac:dyDescent="0.2">
      <c r="F2408" s="6"/>
      <c r="G2408" s="6"/>
      <c r="O2408" s="6"/>
    </row>
    <row r="2409" spans="6:15" x14ac:dyDescent="0.2">
      <c r="F2409" s="6"/>
      <c r="G2409" s="6"/>
      <c r="O2409" s="6"/>
    </row>
    <row r="2410" spans="6:15" x14ac:dyDescent="0.2">
      <c r="F2410" s="6"/>
      <c r="G2410" s="6"/>
      <c r="O2410" s="6"/>
    </row>
    <row r="2411" spans="6:15" x14ac:dyDescent="0.2">
      <c r="F2411" s="6"/>
      <c r="G2411" s="6"/>
      <c r="O2411" s="6"/>
    </row>
    <row r="2412" spans="6:15" x14ac:dyDescent="0.2">
      <c r="F2412" s="6"/>
      <c r="G2412" s="6"/>
      <c r="O2412" s="6"/>
    </row>
    <row r="2413" spans="6:15" x14ac:dyDescent="0.2">
      <c r="F2413" s="6"/>
      <c r="G2413" s="6"/>
      <c r="O2413" s="6"/>
    </row>
    <row r="2414" spans="6:15" x14ac:dyDescent="0.2">
      <c r="F2414" s="6"/>
      <c r="G2414" s="6"/>
      <c r="O2414" s="6"/>
    </row>
    <row r="2415" spans="6:15" x14ac:dyDescent="0.2">
      <c r="F2415" s="6"/>
      <c r="G2415" s="6"/>
      <c r="O2415" s="6"/>
    </row>
    <row r="2416" spans="6:15" x14ac:dyDescent="0.2">
      <c r="F2416" s="6"/>
      <c r="G2416" s="6"/>
      <c r="O2416" s="6"/>
    </row>
    <row r="2417" spans="6:15" x14ac:dyDescent="0.2">
      <c r="F2417" s="6"/>
      <c r="G2417" s="6"/>
      <c r="O2417" s="6"/>
    </row>
    <row r="2418" spans="6:15" x14ac:dyDescent="0.2">
      <c r="F2418" s="6"/>
      <c r="G2418" s="6"/>
      <c r="O2418" s="6"/>
    </row>
    <row r="2419" spans="6:15" x14ac:dyDescent="0.2">
      <c r="F2419" s="6"/>
      <c r="G2419" s="6"/>
      <c r="O2419" s="6"/>
    </row>
    <row r="2420" spans="6:15" x14ac:dyDescent="0.2">
      <c r="F2420" s="6"/>
      <c r="G2420" s="6"/>
      <c r="O2420" s="6"/>
    </row>
    <row r="2421" spans="6:15" x14ac:dyDescent="0.2">
      <c r="F2421" s="6"/>
      <c r="G2421" s="6"/>
      <c r="O2421" s="6"/>
    </row>
    <row r="2422" spans="6:15" x14ac:dyDescent="0.2">
      <c r="F2422" s="6"/>
      <c r="G2422" s="6"/>
      <c r="O2422" s="6"/>
    </row>
    <row r="2423" spans="6:15" x14ac:dyDescent="0.2">
      <c r="F2423" s="6"/>
      <c r="G2423" s="6"/>
      <c r="O2423" s="6"/>
    </row>
    <row r="2424" spans="6:15" x14ac:dyDescent="0.2">
      <c r="F2424" s="6"/>
      <c r="G2424" s="6"/>
      <c r="O2424" s="6"/>
    </row>
    <row r="2425" spans="6:15" x14ac:dyDescent="0.2">
      <c r="F2425" s="6"/>
      <c r="G2425" s="6"/>
      <c r="O2425" s="6"/>
    </row>
    <row r="2426" spans="6:15" x14ac:dyDescent="0.2">
      <c r="F2426" s="6"/>
      <c r="G2426" s="6"/>
      <c r="O2426" s="6"/>
    </row>
    <row r="2427" spans="6:15" x14ac:dyDescent="0.2">
      <c r="F2427" s="6"/>
      <c r="G2427" s="6"/>
      <c r="O2427" s="6"/>
    </row>
    <row r="2428" spans="6:15" x14ac:dyDescent="0.2">
      <c r="F2428" s="6"/>
      <c r="G2428" s="6"/>
      <c r="O2428" s="6"/>
    </row>
    <row r="2429" spans="6:15" x14ac:dyDescent="0.2">
      <c r="F2429" s="6"/>
      <c r="G2429" s="6"/>
      <c r="O2429" s="6"/>
    </row>
    <row r="2430" spans="6:15" x14ac:dyDescent="0.2">
      <c r="F2430" s="6"/>
      <c r="G2430" s="6"/>
      <c r="O2430" s="6"/>
    </row>
    <row r="2431" spans="6:15" x14ac:dyDescent="0.2">
      <c r="F2431" s="6"/>
      <c r="G2431" s="6"/>
      <c r="O2431" s="6"/>
    </row>
    <row r="2432" spans="6:15" x14ac:dyDescent="0.2">
      <c r="F2432" s="6"/>
      <c r="G2432" s="6"/>
      <c r="O2432" s="6"/>
    </row>
    <row r="2433" spans="6:15" x14ac:dyDescent="0.2">
      <c r="F2433" s="6"/>
      <c r="G2433" s="6"/>
      <c r="O2433" s="6"/>
    </row>
    <row r="2434" spans="6:15" x14ac:dyDescent="0.2">
      <c r="F2434" s="6"/>
      <c r="G2434" s="6"/>
      <c r="O2434" s="6"/>
    </row>
    <row r="2435" spans="6:15" x14ac:dyDescent="0.2">
      <c r="F2435" s="6"/>
      <c r="G2435" s="6"/>
      <c r="O2435" s="6"/>
    </row>
    <row r="2436" spans="6:15" x14ac:dyDescent="0.2">
      <c r="F2436" s="6"/>
      <c r="G2436" s="6"/>
      <c r="O2436" s="6"/>
    </row>
    <row r="2437" spans="6:15" x14ac:dyDescent="0.2">
      <c r="F2437" s="6"/>
      <c r="G2437" s="6"/>
      <c r="O2437" s="6"/>
    </row>
    <row r="2438" spans="6:15" x14ac:dyDescent="0.2">
      <c r="F2438" s="6"/>
      <c r="G2438" s="6"/>
      <c r="O2438" s="6"/>
    </row>
    <row r="2439" spans="6:15" x14ac:dyDescent="0.2">
      <c r="F2439" s="6"/>
      <c r="G2439" s="6"/>
      <c r="O2439" s="6"/>
    </row>
    <row r="2440" spans="6:15" x14ac:dyDescent="0.2">
      <c r="F2440" s="6"/>
      <c r="G2440" s="6"/>
      <c r="O2440" s="6"/>
    </row>
    <row r="2441" spans="6:15" x14ac:dyDescent="0.2">
      <c r="F2441" s="6"/>
      <c r="G2441" s="6"/>
      <c r="O2441" s="6"/>
    </row>
    <row r="2442" spans="6:15" x14ac:dyDescent="0.2">
      <c r="F2442" s="6"/>
      <c r="G2442" s="6"/>
      <c r="O2442" s="6"/>
    </row>
    <row r="2443" spans="6:15" x14ac:dyDescent="0.2">
      <c r="F2443" s="6"/>
      <c r="G2443" s="6"/>
      <c r="O2443" s="6"/>
    </row>
    <row r="2444" spans="6:15" x14ac:dyDescent="0.2">
      <c r="F2444" s="6"/>
      <c r="G2444" s="6"/>
      <c r="O2444" s="6"/>
    </row>
    <row r="2445" spans="6:15" x14ac:dyDescent="0.2">
      <c r="F2445" s="6"/>
      <c r="G2445" s="6"/>
      <c r="O2445" s="6"/>
    </row>
    <row r="2446" spans="6:15" x14ac:dyDescent="0.2">
      <c r="F2446" s="6"/>
      <c r="G2446" s="6"/>
      <c r="O2446" s="6"/>
    </row>
    <row r="2447" spans="6:15" x14ac:dyDescent="0.2">
      <c r="F2447" s="6"/>
      <c r="G2447" s="6"/>
      <c r="O2447" s="6"/>
    </row>
    <row r="2448" spans="6:15" x14ac:dyDescent="0.2">
      <c r="F2448" s="6"/>
      <c r="G2448" s="6"/>
      <c r="O2448" s="6"/>
    </row>
    <row r="2449" spans="6:15" x14ac:dyDescent="0.2">
      <c r="F2449" s="6"/>
      <c r="G2449" s="6"/>
      <c r="O2449" s="6"/>
    </row>
    <row r="2450" spans="6:15" x14ac:dyDescent="0.2">
      <c r="F2450" s="6"/>
      <c r="G2450" s="6"/>
      <c r="O2450" s="6"/>
    </row>
    <row r="2451" spans="6:15" x14ac:dyDescent="0.2">
      <c r="F2451" s="6"/>
      <c r="G2451" s="6"/>
      <c r="O2451" s="6"/>
    </row>
    <row r="2452" spans="6:15" x14ac:dyDescent="0.2">
      <c r="F2452" s="6"/>
      <c r="G2452" s="6"/>
      <c r="O2452" s="6"/>
    </row>
    <row r="2453" spans="6:15" x14ac:dyDescent="0.2">
      <c r="F2453" s="6"/>
      <c r="G2453" s="6"/>
      <c r="O2453" s="6"/>
    </row>
    <row r="2454" spans="6:15" x14ac:dyDescent="0.2">
      <c r="F2454" s="6"/>
      <c r="G2454" s="6"/>
      <c r="O2454" s="6"/>
    </row>
    <row r="2455" spans="6:15" x14ac:dyDescent="0.2">
      <c r="F2455" s="6"/>
      <c r="G2455" s="6"/>
      <c r="O2455" s="6"/>
    </row>
    <row r="2456" spans="6:15" x14ac:dyDescent="0.2">
      <c r="F2456" s="6"/>
      <c r="G2456" s="6"/>
      <c r="O2456" s="6"/>
    </row>
    <row r="2457" spans="6:15" x14ac:dyDescent="0.2">
      <c r="F2457" s="6"/>
      <c r="G2457" s="6"/>
      <c r="O2457" s="6"/>
    </row>
    <row r="2458" spans="6:15" x14ac:dyDescent="0.2">
      <c r="F2458" s="6"/>
      <c r="G2458" s="6"/>
      <c r="O2458" s="6"/>
    </row>
    <row r="2459" spans="6:15" x14ac:dyDescent="0.2">
      <c r="F2459" s="6"/>
      <c r="G2459" s="6"/>
      <c r="O2459" s="6"/>
    </row>
    <row r="2460" spans="6:15" x14ac:dyDescent="0.2">
      <c r="F2460" s="6"/>
      <c r="G2460" s="6"/>
      <c r="O2460" s="6"/>
    </row>
    <row r="2461" spans="6:15" x14ac:dyDescent="0.2">
      <c r="F2461" s="6"/>
      <c r="G2461" s="6"/>
      <c r="O2461" s="6"/>
    </row>
    <row r="2462" spans="6:15" x14ac:dyDescent="0.2">
      <c r="F2462" s="6"/>
      <c r="G2462" s="6"/>
      <c r="O2462" s="6"/>
    </row>
    <row r="2463" spans="6:15" x14ac:dyDescent="0.2">
      <c r="F2463" s="6"/>
      <c r="G2463" s="6"/>
      <c r="O2463" s="6"/>
    </row>
    <row r="2464" spans="6:15" x14ac:dyDescent="0.2">
      <c r="F2464" s="6"/>
      <c r="G2464" s="6"/>
      <c r="O2464" s="6"/>
    </row>
    <row r="2465" spans="6:15" x14ac:dyDescent="0.2">
      <c r="F2465" s="6"/>
      <c r="G2465" s="6"/>
      <c r="O2465" s="6"/>
    </row>
    <row r="2466" spans="6:15" x14ac:dyDescent="0.2">
      <c r="F2466" s="6"/>
      <c r="G2466" s="6"/>
      <c r="O2466" s="6"/>
    </row>
    <row r="2467" spans="6:15" x14ac:dyDescent="0.2">
      <c r="F2467" s="6"/>
      <c r="G2467" s="6"/>
      <c r="O2467" s="6"/>
    </row>
    <row r="2468" spans="6:15" x14ac:dyDescent="0.2">
      <c r="F2468" s="6"/>
      <c r="G2468" s="6"/>
      <c r="O2468" s="6"/>
    </row>
    <row r="2469" spans="6:15" x14ac:dyDescent="0.2">
      <c r="F2469" s="6"/>
      <c r="G2469" s="6"/>
      <c r="O2469" s="6"/>
    </row>
    <row r="2470" spans="6:15" x14ac:dyDescent="0.2">
      <c r="F2470" s="6"/>
      <c r="G2470" s="6"/>
      <c r="O2470" s="6"/>
    </row>
    <row r="2471" spans="6:15" x14ac:dyDescent="0.2">
      <c r="F2471" s="6"/>
      <c r="G2471" s="6"/>
      <c r="O2471" s="6"/>
    </row>
    <row r="2472" spans="6:15" x14ac:dyDescent="0.2">
      <c r="F2472" s="6"/>
      <c r="G2472" s="6"/>
      <c r="O2472" s="6"/>
    </row>
    <row r="2473" spans="6:15" x14ac:dyDescent="0.2">
      <c r="F2473" s="6"/>
      <c r="G2473" s="6"/>
      <c r="O2473" s="6"/>
    </row>
    <row r="2474" spans="6:15" x14ac:dyDescent="0.2">
      <c r="F2474" s="6"/>
      <c r="G2474" s="6"/>
      <c r="O2474" s="6"/>
    </row>
    <row r="2475" spans="6:15" x14ac:dyDescent="0.2">
      <c r="F2475" s="6"/>
      <c r="G2475" s="6"/>
      <c r="O2475" s="6"/>
    </row>
    <row r="2476" spans="6:15" x14ac:dyDescent="0.2">
      <c r="F2476" s="6"/>
      <c r="G2476" s="6"/>
      <c r="O2476" s="6"/>
    </row>
    <row r="2477" spans="6:15" x14ac:dyDescent="0.2">
      <c r="F2477" s="6"/>
      <c r="G2477" s="6"/>
      <c r="O2477" s="6"/>
    </row>
    <row r="2478" spans="6:15" x14ac:dyDescent="0.2">
      <c r="F2478" s="6"/>
      <c r="G2478" s="6"/>
      <c r="O2478" s="6"/>
    </row>
    <row r="2479" spans="6:15" x14ac:dyDescent="0.2">
      <c r="F2479" s="6"/>
      <c r="G2479" s="6"/>
      <c r="O2479" s="6"/>
    </row>
    <row r="2480" spans="6:15" x14ac:dyDescent="0.2">
      <c r="F2480" s="6"/>
      <c r="G2480" s="6"/>
      <c r="O2480" s="6"/>
    </row>
    <row r="2481" spans="6:15" x14ac:dyDescent="0.2">
      <c r="F2481" s="6"/>
      <c r="G2481" s="6"/>
      <c r="O2481" s="6"/>
    </row>
    <row r="2482" spans="6:15" x14ac:dyDescent="0.2">
      <c r="F2482" s="6"/>
      <c r="G2482" s="6"/>
      <c r="O2482" s="6"/>
    </row>
    <row r="2483" spans="6:15" x14ac:dyDescent="0.2">
      <c r="F2483" s="6"/>
      <c r="G2483" s="6"/>
      <c r="O2483" s="6"/>
    </row>
    <row r="2484" spans="6:15" x14ac:dyDescent="0.2">
      <c r="F2484" s="6"/>
      <c r="G2484" s="6"/>
      <c r="O2484" s="6"/>
    </row>
    <row r="2485" spans="6:15" x14ac:dyDescent="0.2">
      <c r="F2485" s="6"/>
      <c r="G2485" s="6"/>
      <c r="O2485" s="6"/>
    </row>
    <row r="2486" spans="6:15" x14ac:dyDescent="0.2">
      <c r="F2486" s="6"/>
      <c r="G2486" s="6"/>
      <c r="O2486" s="6"/>
    </row>
    <row r="2487" spans="6:15" x14ac:dyDescent="0.2">
      <c r="F2487" s="6"/>
      <c r="G2487" s="6"/>
      <c r="O2487" s="6"/>
    </row>
    <row r="2488" spans="6:15" x14ac:dyDescent="0.2">
      <c r="F2488" s="6"/>
      <c r="G2488" s="6"/>
      <c r="O2488" s="6"/>
    </row>
    <row r="2489" spans="6:15" x14ac:dyDescent="0.2">
      <c r="F2489" s="6"/>
      <c r="G2489" s="6"/>
      <c r="O2489" s="6"/>
    </row>
    <row r="2490" spans="6:15" x14ac:dyDescent="0.2">
      <c r="F2490" s="6"/>
      <c r="G2490" s="6"/>
      <c r="O2490" s="6"/>
    </row>
    <row r="2491" spans="6:15" x14ac:dyDescent="0.2">
      <c r="F2491" s="6"/>
      <c r="G2491" s="6"/>
      <c r="O2491" s="6"/>
    </row>
    <row r="2492" spans="6:15" x14ac:dyDescent="0.2">
      <c r="F2492" s="6"/>
      <c r="G2492" s="6"/>
      <c r="O2492" s="6"/>
    </row>
    <row r="2493" spans="6:15" x14ac:dyDescent="0.2">
      <c r="F2493" s="6"/>
      <c r="G2493" s="6"/>
      <c r="O2493" s="6"/>
    </row>
    <row r="2494" spans="6:15" x14ac:dyDescent="0.2">
      <c r="F2494" s="6"/>
      <c r="G2494" s="6"/>
      <c r="O2494" s="6"/>
    </row>
    <row r="2495" spans="6:15" x14ac:dyDescent="0.2">
      <c r="F2495" s="6"/>
      <c r="G2495" s="6"/>
      <c r="O2495" s="6"/>
    </row>
    <row r="2496" spans="6:15" x14ac:dyDescent="0.2">
      <c r="F2496" s="6"/>
      <c r="G2496" s="6"/>
      <c r="O2496" s="6"/>
    </row>
    <row r="2497" spans="6:15" x14ac:dyDescent="0.2">
      <c r="F2497" s="6"/>
      <c r="G2497" s="6"/>
      <c r="O2497" s="6"/>
    </row>
    <row r="2498" spans="6:15" x14ac:dyDescent="0.2">
      <c r="F2498" s="6"/>
      <c r="G2498" s="6"/>
      <c r="O2498" s="6"/>
    </row>
    <row r="2499" spans="6:15" x14ac:dyDescent="0.2">
      <c r="F2499" s="6"/>
      <c r="G2499" s="6"/>
      <c r="O2499" s="6"/>
    </row>
    <row r="2500" spans="6:15" x14ac:dyDescent="0.2">
      <c r="F2500" s="6"/>
      <c r="G2500" s="6"/>
      <c r="O2500" s="6"/>
    </row>
    <row r="2501" spans="6:15" x14ac:dyDescent="0.2">
      <c r="F2501" s="6"/>
      <c r="G2501" s="6"/>
      <c r="O2501" s="6"/>
    </row>
    <row r="2502" spans="6:15" x14ac:dyDescent="0.2">
      <c r="F2502" s="6"/>
      <c r="G2502" s="6"/>
      <c r="O2502" s="6"/>
    </row>
    <row r="2503" spans="6:15" x14ac:dyDescent="0.2">
      <c r="F2503" s="6"/>
      <c r="G2503" s="6"/>
      <c r="O2503" s="6"/>
    </row>
    <row r="2504" spans="6:15" x14ac:dyDescent="0.2">
      <c r="F2504" s="6"/>
      <c r="G2504" s="6"/>
      <c r="O2504" s="6"/>
    </row>
    <row r="2505" spans="6:15" x14ac:dyDescent="0.2">
      <c r="F2505" s="6"/>
      <c r="G2505" s="6"/>
      <c r="O2505" s="6"/>
    </row>
    <row r="2506" spans="6:15" x14ac:dyDescent="0.2">
      <c r="F2506" s="6"/>
      <c r="G2506" s="6"/>
      <c r="O2506" s="6"/>
    </row>
    <row r="2507" spans="6:15" x14ac:dyDescent="0.2">
      <c r="F2507" s="6"/>
      <c r="G2507" s="6"/>
      <c r="O2507" s="6"/>
    </row>
    <row r="2508" spans="6:15" x14ac:dyDescent="0.2">
      <c r="F2508" s="6"/>
      <c r="G2508" s="6"/>
      <c r="O2508" s="6"/>
    </row>
    <row r="2509" spans="6:15" x14ac:dyDescent="0.2">
      <c r="F2509" s="6"/>
      <c r="G2509" s="6"/>
      <c r="O2509" s="6"/>
    </row>
    <row r="2510" spans="6:15" x14ac:dyDescent="0.2">
      <c r="F2510" s="6"/>
      <c r="G2510" s="6"/>
      <c r="O2510" s="6"/>
    </row>
    <row r="2511" spans="6:15" x14ac:dyDescent="0.2">
      <c r="F2511" s="6"/>
      <c r="G2511" s="6"/>
      <c r="O2511" s="6"/>
    </row>
    <row r="2512" spans="6:15" x14ac:dyDescent="0.2">
      <c r="F2512" s="6"/>
      <c r="G2512" s="6"/>
      <c r="O2512" s="6"/>
    </row>
    <row r="2513" spans="6:15" x14ac:dyDescent="0.2">
      <c r="F2513" s="6"/>
      <c r="G2513" s="6"/>
      <c r="O2513" s="6"/>
    </row>
    <row r="2514" spans="6:15" x14ac:dyDescent="0.2">
      <c r="F2514" s="6"/>
      <c r="G2514" s="6"/>
      <c r="O2514" s="6"/>
    </row>
    <row r="2515" spans="6:15" x14ac:dyDescent="0.2">
      <c r="F2515" s="6"/>
      <c r="G2515" s="6"/>
      <c r="O2515" s="6"/>
    </row>
    <row r="2516" spans="6:15" x14ac:dyDescent="0.2">
      <c r="F2516" s="6"/>
      <c r="G2516" s="6"/>
      <c r="O2516" s="6"/>
    </row>
    <row r="2517" spans="6:15" x14ac:dyDescent="0.2">
      <c r="F2517" s="6"/>
      <c r="G2517" s="6"/>
      <c r="O2517" s="6"/>
    </row>
    <row r="2518" spans="6:15" x14ac:dyDescent="0.2">
      <c r="F2518" s="6"/>
      <c r="G2518" s="6"/>
      <c r="O2518" s="6"/>
    </row>
    <row r="2519" spans="6:15" x14ac:dyDescent="0.2">
      <c r="F2519" s="6"/>
      <c r="G2519" s="6"/>
      <c r="O2519" s="6"/>
    </row>
    <row r="2520" spans="6:15" x14ac:dyDescent="0.2">
      <c r="F2520" s="6"/>
      <c r="G2520" s="6"/>
      <c r="O2520" s="6"/>
    </row>
    <row r="2521" spans="6:15" x14ac:dyDescent="0.2">
      <c r="F2521" s="6"/>
      <c r="G2521" s="6"/>
      <c r="O2521" s="6"/>
    </row>
    <row r="2522" spans="6:15" x14ac:dyDescent="0.2">
      <c r="F2522" s="6"/>
      <c r="G2522" s="6"/>
      <c r="O2522" s="6"/>
    </row>
    <row r="2523" spans="6:15" x14ac:dyDescent="0.2">
      <c r="F2523" s="6"/>
      <c r="G2523" s="6"/>
      <c r="O2523" s="6"/>
    </row>
    <row r="2524" spans="6:15" x14ac:dyDescent="0.2">
      <c r="F2524" s="6"/>
      <c r="G2524" s="6"/>
      <c r="O2524" s="6"/>
    </row>
    <row r="2525" spans="6:15" x14ac:dyDescent="0.2">
      <c r="F2525" s="6"/>
      <c r="G2525" s="6"/>
      <c r="O2525" s="6"/>
    </row>
    <row r="2526" spans="6:15" x14ac:dyDescent="0.2">
      <c r="F2526" s="6"/>
      <c r="G2526" s="6"/>
      <c r="O2526" s="6"/>
    </row>
    <row r="2527" spans="6:15" x14ac:dyDescent="0.2">
      <c r="F2527" s="6"/>
      <c r="G2527" s="6"/>
      <c r="O2527" s="6"/>
    </row>
    <row r="2528" spans="6:15" x14ac:dyDescent="0.2">
      <c r="F2528" s="6"/>
      <c r="G2528" s="6"/>
      <c r="O2528" s="6"/>
    </row>
    <row r="2529" spans="6:15" x14ac:dyDescent="0.2">
      <c r="F2529" s="6"/>
      <c r="G2529" s="6"/>
      <c r="O2529" s="6"/>
    </row>
    <row r="2530" spans="6:15" x14ac:dyDescent="0.2">
      <c r="F2530" s="6"/>
      <c r="G2530" s="6"/>
      <c r="O2530" s="6"/>
    </row>
    <row r="2531" spans="6:15" x14ac:dyDescent="0.2">
      <c r="F2531" s="6"/>
      <c r="G2531" s="6"/>
      <c r="O2531" s="6"/>
    </row>
    <row r="2532" spans="6:15" x14ac:dyDescent="0.2">
      <c r="F2532" s="6"/>
      <c r="G2532" s="6"/>
      <c r="O2532" s="6"/>
    </row>
    <row r="2533" spans="6:15" x14ac:dyDescent="0.2">
      <c r="F2533" s="6"/>
      <c r="G2533" s="6"/>
      <c r="O2533" s="6"/>
    </row>
    <row r="2534" spans="6:15" x14ac:dyDescent="0.2">
      <c r="F2534" s="6"/>
      <c r="G2534" s="6"/>
      <c r="O2534" s="6"/>
    </row>
    <row r="2535" spans="6:15" x14ac:dyDescent="0.2">
      <c r="F2535" s="6"/>
      <c r="G2535" s="6"/>
      <c r="O2535" s="6"/>
    </row>
    <row r="2536" spans="6:15" x14ac:dyDescent="0.2">
      <c r="F2536" s="6"/>
      <c r="G2536" s="6"/>
      <c r="O2536" s="6"/>
    </row>
    <row r="2537" spans="6:15" x14ac:dyDescent="0.2">
      <c r="F2537" s="6"/>
      <c r="G2537" s="6"/>
      <c r="O2537" s="6"/>
    </row>
    <row r="2538" spans="6:15" x14ac:dyDescent="0.2">
      <c r="F2538" s="6"/>
      <c r="G2538" s="6"/>
      <c r="O2538" s="6"/>
    </row>
    <row r="2539" spans="6:15" x14ac:dyDescent="0.2">
      <c r="F2539" s="6"/>
      <c r="G2539" s="6"/>
      <c r="O2539" s="6"/>
    </row>
    <row r="2540" spans="6:15" x14ac:dyDescent="0.2">
      <c r="F2540" s="6"/>
      <c r="G2540" s="6"/>
      <c r="O2540" s="6"/>
    </row>
    <row r="2541" spans="6:15" x14ac:dyDescent="0.2">
      <c r="F2541" s="6"/>
      <c r="G2541" s="6"/>
      <c r="O2541" s="6"/>
    </row>
    <row r="2542" spans="6:15" x14ac:dyDescent="0.2">
      <c r="F2542" s="6"/>
      <c r="G2542" s="6"/>
      <c r="O2542" s="6"/>
    </row>
    <row r="2543" spans="6:15" x14ac:dyDescent="0.2">
      <c r="F2543" s="6"/>
      <c r="G2543" s="6"/>
      <c r="O2543" s="6"/>
    </row>
    <row r="2544" spans="6:15" x14ac:dyDescent="0.2">
      <c r="F2544" s="6"/>
      <c r="G2544" s="6"/>
      <c r="O2544" s="6"/>
    </row>
    <row r="2545" spans="6:15" x14ac:dyDescent="0.2">
      <c r="F2545" s="6"/>
      <c r="G2545" s="6"/>
      <c r="O2545" s="6"/>
    </row>
    <row r="2546" spans="6:15" x14ac:dyDescent="0.2">
      <c r="F2546" s="6"/>
      <c r="G2546" s="6"/>
      <c r="O2546" s="6"/>
    </row>
    <row r="2547" spans="6:15" x14ac:dyDescent="0.2">
      <c r="F2547" s="6"/>
      <c r="G2547" s="6"/>
      <c r="O2547" s="6"/>
    </row>
    <row r="2548" spans="6:15" x14ac:dyDescent="0.2">
      <c r="F2548" s="6"/>
      <c r="G2548" s="6"/>
      <c r="O2548" s="6"/>
    </row>
    <row r="2549" spans="6:15" x14ac:dyDescent="0.2">
      <c r="F2549" s="6"/>
      <c r="G2549" s="6"/>
      <c r="O2549" s="6"/>
    </row>
    <row r="2550" spans="6:15" x14ac:dyDescent="0.2">
      <c r="F2550" s="6"/>
      <c r="G2550" s="6"/>
      <c r="O2550" s="6"/>
    </row>
    <row r="2551" spans="6:15" x14ac:dyDescent="0.2">
      <c r="F2551" s="6"/>
      <c r="G2551" s="6"/>
      <c r="O2551" s="6"/>
    </row>
    <row r="2552" spans="6:15" x14ac:dyDescent="0.2">
      <c r="F2552" s="6"/>
      <c r="G2552" s="6"/>
      <c r="O2552" s="6"/>
    </row>
    <row r="2553" spans="6:15" x14ac:dyDescent="0.2">
      <c r="F2553" s="6"/>
      <c r="G2553" s="6"/>
      <c r="O2553" s="6"/>
    </row>
    <row r="2554" spans="6:15" x14ac:dyDescent="0.2">
      <c r="F2554" s="6"/>
      <c r="G2554" s="6"/>
      <c r="O2554" s="6"/>
    </row>
    <row r="2555" spans="6:15" x14ac:dyDescent="0.2">
      <c r="F2555" s="6"/>
      <c r="G2555" s="6"/>
      <c r="O2555" s="6"/>
    </row>
    <row r="2556" spans="6:15" x14ac:dyDescent="0.2">
      <c r="F2556" s="6"/>
      <c r="G2556" s="6"/>
      <c r="O2556" s="6"/>
    </row>
    <row r="2557" spans="6:15" x14ac:dyDescent="0.2">
      <c r="F2557" s="6"/>
      <c r="G2557" s="6"/>
      <c r="O2557" s="6"/>
    </row>
    <row r="2558" spans="6:15" x14ac:dyDescent="0.2">
      <c r="F2558" s="6"/>
      <c r="G2558" s="6"/>
      <c r="O2558" s="6"/>
    </row>
    <row r="2559" spans="6:15" x14ac:dyDescent="0.2">
      <c r="F2559" s="6"/>
      <c r="G2559" s="6"/>
      <c r="O2559" s="6"/>
    </row>
    <row r="2560" spans="6:15" x14ac:dyDescent="0.2">
      <c r="F2560" s="6"/>
      <c r="G2560" s="6"/>
      <c r="O2560" s="6"/>
    </row>
    <row r="2561" spans="6:15" x14ac:dyDescent="0.2">
      <c r="F2561" s="6"/>
      <c r="G2561" s="6"/>
      <c r="O2561" s="6"/>
    </row>
    <row r="2562" spans="6:15" x14ac:dyDescent="0.2">
      <c r="F2562" s="6"/>
      <c r="G2562" s="6"/>
      <c r="O2562" s="6"/>
    </row>
    <row r="2563" spans="6:15" x14ac:dyDescent="0.2">
      <c r="F2563" s="6"/>
      <c r="G2563" s="6"/>
      <c r="O2563" s="6"/>
    </row>
    <row r="2564" spans="6:15" x14ac:dyDescent="0.2">
      <c r="F2564" s="6"/>
      <c r="G2564" s="6"/>
      <c r="O2564" s="6"/>
    </row>
    <row r="2565" spans="6:15" x14ac:dyDescent="0.2">
      <c r="F2565" s="6"/>
      <c r="G2565" s="6"/>
      <c r="O2565" s="6"/>
    </row>
    <row r="2566" spans="6:15" x14ac:dyDescent="0.2">
      <c r="F2566" s="6"/>
      <c r="G2566" s="6"/>
      <c r="O2566" s="6"/>
    </row>
    <row r="2567" spans="6:15" x14ac:dyDescent="0.2">
      <c r="F2567" s="6"/>
      <c r="G2567" s="6"/>
      <c r="O2567" s="6"/>
    </row>
    <row r="2568" spans="6:15" x14ac:dyDescent="0.2">
      <c r="F2568" s="6"/>
      <c r="G2568" s="6"/>
      <c r="O2568" s="6"/>
    </row>
    <row r="2569" spans="6:15" x14ac:dyDescent="0.2">
      <c r="F2569" s="6"/>
      <c r="G2569" s="6"/>
      <c r="O2569" s="6"/>
    </row>
    <row r="2570" spans="6:15" x14ac:dyDescent="0.2">
      <c r="F2570" s="6"/>
      <c r="G2570" s="6"/>
      <c r="O2570" s="6"/>
    </row>
    <row r="2571" spans="6:15" x14ac:dyDescent="0.2">
      <c r="F2571" s="6"/>
      <c r="G2571" s="6"/>
      <c r="O2571" s="6"/>
    </row>
    <row r="2572" spans="6:15" x14ac:dyDescent="0.2">
      <c r="F2572" s="6"/>
      <c r="G2572" s="6"/>
      <c r="O2572" s="6"/>
    </row>
    <row r="2573" spans="6:15" x14ac:dyDescent="0.2">
      <c r="F2573" s="6"/>
      <c r="G2573" s="6"/>
      <c r="O2573" s="6"/>
    </row>
    <row r="2574" spans="6:15" x14ac:dyDescent="0.2">
      <c r="F2574" s="6"/>
      <c r="G2574" s="6"/>
      <c r="O2574" s="6"/>
    </row>
    <row r="2575" spans="6:15" x14ac:dyDescent="0.2">
      <c r="F2575" s="6"/>
      <c r="G2575" s="6"/>
      <c r="O2575" s="6"/>
    </row>
    <row r="2576" spans="6:15" x14ac:dyDescent="0.2">
      <c r="F2576" s="6"/>
      <c r="G2576" s="6"/>
      <c r="O2576" s="6"/>
    </row>
    <row r="2577" spans="6:15" x14ac:dyDescent="0.2">
      <c r="F2577" s="6"/>
      <c r="G2577" s="6"/>
      <c r="O2577" s="6"/>
    </row>
    <row r="2578" spans="6:15" x14ac:dyDescent="0.2">
      <c r="F2578" s="6"/>
      <c r="G2578" s="6"/>
      <c r="O2578" s="6"/>
    </row>
    <row r="2579" spans="6:15" x14ac:dyDescent="0.2">
      <c r="F2579" s="6"/>
      <c r="G2579" s="6"/>
      <c r="O2579" s="6"/>
    </row>
    <row r="2580" spans="6:15" x14ac:dyDescent="0.2">
      <c r="F2580" s="6"/>
      <c r="G2580" s="6"/>
      <c r="O2580" s="6"/>
    </row>
    <row r="2581" spans="6:15" x14ac:dyDescent="0.2">
      <c r="F2581" s="6"/>
      <c r="G2581" s="6"/>
      <c r="O2581" s="6"/>
    </row>
    <row r="2582" spans="6:15" x14ac:dyDescent="0.2">
      <c r="F2582" s="6"/>
      <c r="G2582" s="6"/>
      <c r="O2582" s="6"/>
    </row>
    <row r="2583" spans="6:15" x14ac:dyDescent="0.2">
      <c r="F2583" s="6"/>
      <c r="G2583" s="6"/>
      <c r="O2583" s="6"/>
    </row>
    <row r="2584" spans="6:15" x14ac:dyDescent="0.2">
      <c r="F2584" s="6"/>
      <c r="G2584" s="6"/>
      <c r="O2584" s="6"/>
    </row>
    <row r="2585" spans="6:15" x14ac:dyDescent="0.2">
      <c r="F2585" s="6"/>
      <c r="G2585" s="6"/>
      <c r="O2585" s="6"/>
    </row>
    <row r="2586" spans="6:15" x14ac:dyDescent="0.2">
      <c r="F2586" s="6"/>
      <c r="G2586" s="6"/>
      <c r="O2586" s="6"/>
    </row>
    <row r="2587" spans="6:15" x14ac:dyDescent="0.2">
      <c r="F2587" s="6"/>
      <c r="G2587" s="6"/>
      <c r="O2587" s="6"/>
    </row>
    <row r="2588" spans="6:15" x14ac:dyDescent="0.2">
      <c r="F2588" s="6"/>
      <c r="G2588" s="6"/>
      <c r="O2588" s="6"/>
    </row>
    <row r="2589" spans="6:15" x14ac:dyDescent="0.2">
      <c r="F2589" s="6"/>
      <c r="G2589" s="6"/>
      <c r="O2589" s="6"/>
    </row>
    <row r="2590" spans="6:15" x14ac:dyDescent="0.2">
      <c r="F2590" s="6"/>
      <c r="G2590" s="6"/>
      <c r="O2590" s="6"/>
    </row>
    <row r="2591" spans="6:15" x14ac:dyDescent="0.2">
      <c r="F2591" s="6"/>
      <c r="G2591" s="6"/>
      <c r="O2591" s="6"/>
    </row>
    <row r="2592" spans="6:15" x14ac:dyDescent="0.2">
      <c r="F2592" s="6"/>
      <c r="G2592" s="6"/>
      <c r="O2592" s="6"/>
    </row>
    <row r="2593" spans="6:15" x14ac:dyDescent="0.2">
      <c r="F2593" s="6"/>
      <c r="G2593" s="6"/>
      <c r="O2593" s="6"/>
    </row>
    <row r="2594" spans="6:15" x14ac:dyDescent="0.2">
      <c r="F2594" s="6"/>
      <c r="G2594" s="6"/>
      <c r="O2594" s="6"/>
    </row>
    <row r="2595" spans="6:15" x14ac:dyDescent="0.2">
      <c r="F2595" s="6"/>
      <c r="G2595" s="6"/>
      <c r="O2595" s="6"/>
    </row>
    <row r="2596" spans="6:15" x14ac:dyDescent="0.2">
      <c r="F2596" s="6"/>
      <c r="G2596" s="6"/>
      <c r="O2596" s="6"/>
    </row>
    <row r="2597" spans="6:15" x14ac:dyDescent="0.2">
      <c r="F2597" s="6"/>
      <c r="G2597" s="6"/>
      <c r="O2597" s="6"/>
    </row>
    <row r="2598" spans="6:15" x14ac:dyDescent="0.2">
      <c r="F2598" s="6"/>
      <c r="G2598" s="6"/>
      <c r="O2598" s="6"/>
    </row>
    <row r="2599" spans="6:15" x14ac:dyDescent="0.2">
      <c r="F2599" s="6"/>
      <c r="G2599" s="6"/>
      <c r="O2599" s="6"/>
    </row>
    <row r="2600" spans="6:15" x14ac:dyDescent="0.2">
      <c r="F2600" s="6"/>
      <c r="G2600" s="6"/>
      <c r="O2600" s="6"/>
    </row>
    <row r="2601" spans="6:15" x14ac:dyDescent="0.2">
      <c r="F2601" s="6"/>
      <c r="G2601" s="6"/>
      <c r="O2601" s="6"/>
    </row>
    <row r="2602" spans="6:15" x14ac:dyDescent="0.2">
      <c r="F2602" s="6"/>
      <c r="G2602" s="6"/>
      <c r="O2602" s="6"/>
    </row>
    <row r="2603" spans="6:15" x14ac:dyDescent="0.2">
      <c r="F2603" s="6"/>
      <c r="G2603" s="6"/>
      <c r="O2603" s="6"/>
    </row>
    <row r="2604" spans="6:15" x14ac:dyDescent="0.2">
      <c r="F2604" s="6"/>
      <c r="G2604" s="6"/>
      <c r="O2604" s="6"/>
    </row>
    <row r="2605" spans="6:15" x14ac:dyDescent="0.2">
      <c r="F2605" s="6"/>
      <c r="G2605" s="6"/>
      <c r="O2605" s="6"/>
    </row>
    <row r="2606" spans="6:15" x14ac:dyDescent="0.2">
      <c r="F2606" s="6"/>
      <c r="G2606" s="6"/>
      <c r="O2606" s="6"/>
    </row>
    <row r="2607" spans="6:15" x14ac:dyDescent="0.2">
      <c r="F2607" s="6"/>
      <c r="G2607" s="6"/>
      <c r="O2607" s="6"/>
    </row>
    <row r="2608" spans="6:15" x14ac:dyDescent="0.2">
      <c r="F2608" s="6"/>
      <c r="G2608" s="6"/>
      <c r="O2608" s="6"/>
    </row>
    <row r="2609" spans="6:15" x14ac:dyDescent="0.2">
      <c r="F2609" s="6"/>
      <c r="G2609" s="6"/>
      <c r="O2609" s="6"/>
    </row>
    <row r="2610" spans="6:15" x14ac:dyDescent="0.2">
      <c r="F2610" s="6"/>
      <c r="G2610" s="6"/>
      <c r="O2610" s="6"/>
    </row>
    <row r="2611" spans="6:15" x14ac:dyDescent="0.2">
      <c r="F2611" s="6"/>
      <c r="G2611" s="6"/>
      <c r="O2611" s="6"/>
    </row>
    <row r="2612" spans="6:15" x14ac:dyDescent="0.2">
      <c r="F2612" s="6"/>
      <c r="G2612" s="6"/>
      <c r="O2612" s="6"/>
    </row>
    <row r="2613" spans="6:15" x14ac:dyDescent="0.2">
      <c r="F2613" s="6"/>
      <c r="G2613" s="6"/>
      <c r="O2613" s="6"/>
    </row>
    <row r="2614" spans="6:15" x14ac:dyDescent="0.2">
      <c r="F2614" s="6"/>
      <c r="G2614" s="6"/>
      <c r="O2614" s="6"/>
    </row>
    <row r="2615" spans="6:15" x14ac:dyDescent="0.2">
      <c r="F2615" s="6"/>
      <c r="G2615" s="6"/>
      <c r="O2615" s="6"/>
    </row>
    <row r="2616" spans="6:15" x14ac:dyDescent="0.2">
      <c r="F2616" s="6"/>
      <c r="G2616" s="6"/>
      <c r="O2616" s="6"/>
    </row>
    <row r="2617" spans="6:15" x14ac:dyDescent="0.2">
      <c r="F2617" s="6"/>
      <c r="G2617" s="6"/>
      <c r="O2617" s="6"/>
    </row>
    <row r="2618" spans="6:15" x14ac:dyDescent="0.2">
      <c r="F2618" s="6"/>
      <c r="G2618" s="6"/>
      <c r="O2618" s="6"/>
    </row>
    <row r="2619" spans="6:15" x14ac:dyDescent="0.2">
      <c r="F2619" s="6"/>
      <c r="G2619" s="6"/>
      <c r="O2619" s="6"/>
    </row>
    <row r="2620" spans="6:15" x14ac:dyDescent="0.2">
      <c r="F2620" s="6"/>
      <c r="G2620" s="6"/>
      <c r="O2620" s="6"/>
    </row>
    <row r="2621" spans="6:15" x14ac:dyDescent="0.2">
      <c r="F2621" s="6"/>
      <c r="G2621" s="6"/>
      <c r="O2621" s="6"/>
    </row>
    <row r="2622" spans="6:15" x14ac:dyDescent="0.2">
      <c r="F2622" s="6"/>
      <c r="G2622" s="6"/>
      <c r="O2622" s="6"/>
    </row>
    <row r="2623" spans="6:15" x14ac:dyDescent="0.2">
      <c r="F2623" s="6"/>
      <c r="G2623" s="6"/>
      <c r="O2623" s="6"/>
    </row>
    <row r="2624" spans="6:15" x14ac:dyDescent="0.2">
      <c r="F2624" s="6"/>
      <c r="G2624" s="6"/>
      <c r="O2624" s="6"/>
    </row>
    <row r="2625" spans="6:15" x14ac:dyDescent="0.2">
      <c r="F2625" s="6"/>
      <c r="G2625" s="6"/>
      <c r="O2625" s="6"/>
    </row>
    <row r="2626" spans="6:15" x14ac:dyDescent="0.2">
      <c r="F2626" s="6"/>
      <c r="G2626" s="6"/>
      <c r="O2626" s="6"/>
    </row>
    <row r="2627" spans="6:15" x14ac:dyDescent="0.2">
      <c r="F2627" s="6"/>
      <c r="G2627" s="6"/>
      <c r="O2627" s="6"/>
    </row>
    <row r="2628" spans="6:15" x14ac:dyDescent="0.2">
      <c r="F2628" s="6"/>
      <c r="G2628" s="6"/>
      <c r="O2628" s="6"/>
    </row>
    <row r="2629" spans="6:15" x14ac:dyDescent="0.2">
      <c r="F2629" s="6"/>
      <c r="G2629" s="6"/>
      <c r="O2629" s="6"/>
    </row>
    <row r="2630" spans="6:15" x14ac:dyDescent="0.2">
      <c r="F2630" s="6"/>
      <c r="G2630" s="6"/>
      <c r="O2630" s="6"/>
    </row>
    <row r="2631" spans="6:15" x14ac:dyDescent="0.2">
      <c r="F2631" s="6"/>
      <c r="G2631" s="6"/>
      <c r="O2631" s="6"/>
    </row>
    <row r="2632" spans="6:15" x14ac:dyDescent="0.2">
      <c r="F2632" s="6"/>
      <c r="G2632" s="6"/>
      <c r="O2632" s="6"/>
    </row>
    <row r="2633" spans="6:15" x14ac:dyDescent="0.2">
      <c r="F2633" s="6"/>
      <c r="G2633" s="6"/>
      <c r="O2633" s="6"/>
    </row>
    <row r="2634" spans="6:15" x14ac:dyDescent="0.2">
      <c r="F2634" s="6"/>
      <c r="G2634" s="6"/>
      <c r="O2634" s="6"/>
    </row>
    <row r="2635" spans="6:15" x14ac:dyDescent="0.2">
      <c r="F2635" s="6"/>
      <c r="G2635" s="6"/>
      <c r="O2635" s="6"/>
    </row>
    <row r="2636" spans="6:15" x14ac:dyDescent="0.2">
      <c r="F2636" s="6"/>
      <c r="G2636" s="6"/>
      <c r="O2636" s="6"/>
    </row>
    <row r="2637" spans="6:15" x14ac:dyDescent="0.2">
      <c r="F2637" s="6"/>
      <c r="G2637" s="6"/>
      <c r="O2637" s="6"/>
    </row>
    <row r="2638" spans="6:15" x14ac:dyDescent="0.2">
      <c r="F2638" s="6"/>
      <c r="G2638" s="6"/>
      <c r="O2638" s="6"/>
    </row>
    <row r="2639" spans="6:15" x14ac:dyDescent="0.2">
      <c r="F2639" s="6"/>
      <c r="G2639" s="6"/>
      <c r="O2639" s="6"/>
    </row>
    <row r="2640" spans="6:15" x14ac:dyDescent="0.2">
      <c r="F2640" s="6"/>
      <c r="G2640" s="6"/>
      <c r="O2640" s="6"/>
    </row>
    <row r="2641" spans="6:15" x14ac:dyDescent="0.2">
      <c r="F2641" s="6"/>
      <c r="G2641" s="6"/>
      <c r="O2641" s="6"/>
    </row>
    <row r="2642" spans="6:15" x14ac:dyDescent="0.2">
      <c r="F2642" s="6"/>
      <c r="G2642" s="6"/>
      <c r="O2642" s="6"/>
    </row>
    <row r="2643" spans="6:15" x14ac:dyDescent="0.2">
      <c r="F2643" s="6"/>
      <c r="G2643" s="6"/>
      <c r="O2643" s="6"/>
    </row>
    <row r="2644" spans="6:15" x14ac:dyDescent="0.2">
      <c r="F2644" s="6"/>
      <c r="G2644" s="6"/>
      <c r="O2644" s="6"/>
    </row>
    <row r="2645" spans="6:15" x14ac:dyDescent="0.2">
      <c r="F2645" s="6"/>
      <c r="G2645" s="6"/>
      <c r="O2645" s="6"/>
    </row>
    <row r="2646" spans="6:15" x14ac:dyDescent="0.2">
      <c r="F2646" s="6"/>
      <c r="G2646" s="6"/>
      <c r="O2646" s="6"/>
    </row>
    <row r="2647" spans="6:15" x14ac:dyDescent="0.2">
      <c r="F2647" s="6"/>
      <c r="G2647" s="6"/>
      <c r="O2647" s="6"/>
    </row>
    <row r="2648" spans="6:15" x14ac:dyDescent="0.2">
      <c r="F2648" s="6"/>
      <c r="G2648" s="6"/>
      <c r="O2648" s="6"/>
    </row>
    <row r="2649" spans="6:15" x14ac:dyDescent="0.2">
      <c r="F2649" s="6"/>
      <c r="G2649" s="6"/>
      <c r="O2649" s="6"/>
    </row>
    <row r="2650" spans="6:15" x14ac:dyDescent="0.2">
      <c r="F2650" s="6"/>
      <c r="G2650" s="6"/>
      <c r="O2650" s="6"/>
    </row>
    <row r="2651" spans="6:15" x14ac:dyDescent="0.2">
      <c r="F2651" s="6"/>
      <c r="G2651" s="6"/>
      <c r="O2651" s="6"/>
    </row>
    <row r="2652" spans="6:15" x14ac:dyDescent="0.2">
      <c r="F2652" s="6"/>
      <c r="G2652" s="6"/>
      <c r="O2652" s="6"/>
    </row>
    <row r="2653" spans="6:15" x14ac:dyDescent="0.2">
      <c r="F2653" s="6"/>
      <c r="G2653" s="6"/>
      <c r="O2653" s="6"/>
    </row>
    <row r="2654" spans="6:15" x14ac:dyDescent="0.2">
      <c r="F2654" s="6"/>
      <c r="G2654" s="6"/>
      <c r="O2654" s="6"/>
    </row>
    <row r="2655" spans="6:15" x14ac:dyDescent="0.2">
      <c r="F2655" s="6"/>
      <c r="G2655" s="6"/>
      <c r="O2655" s="6"/>
    </row>
    <row r="2656" spans="6:15" x14ac:dyDescent="0.2">
      <c r="F2656" s="6"/>
      <c r="G2656" s="6"/>
      <c r="O2656" s="6"/>
    </row>
    <row r="2657" spans="6:15" x14ac:dyDescent="0.2">
      <c r="F2657" s="6"/>
      <c r="G2657" s="6"/>
      <c r="O2657" s="6"/>
    </row>
    <row r="2658" spans="6:15" x14ac:dyDescent="0.2">
      <c r="F2658" s="6"/>
      <c r="G2658" s="6"/>
      <c r="O2658" s="6"/>
    </row>
    <row r="2659" spans="6:15" x14ac:dyDescent="0.2">
      <c r="F2659" s="6"/>
      <c r="G2659" s="6"/>
      <c r="O2659" s="6"/>
    </row>
    <row r="2660" spans="6:15" x14ac:dyDescent="0.2">
      <c r="F2660" s="6"/>
      <c r="G2660" s="6"/>
      <c r="O2660" s="6"/>
    </row>
    <row r="2661" spans="6:15" x14ac:dyDescent="0.2">
      <c r="F2661" s="6"/>
      <c r="G2661" s="6"/>
      <c r="O2661" s="6"/>
    </row>
    <row r="2662" spans="6:15" x14ac:dyDescent="0.2">
      <c r="F2662" s="6"/>
      <c r="G2662" s="6"/>
      <c r="O2662" s="6"/>
    </row>
    <row r="2663" spans="6:15" x14ac:dyDescent="0.2">
      <c r="F2663" s="6"/>
      <c r="G2663" s="6"/>
      <c r="O2663" s="6"/>
    </row>
    <row r="2664" spans="6:15" x14ac:dyDescent="0.2">
      <c r="F2664" s="6"/>
      <c r="G2664" s="6"/>
      <c r="O2664" s="6"/>
    </row>
    <row r="2665" spans="6:15" x14ac:dyDescent="0.2">
      <c r="F2665" s="6"/>
      <c r="G2665" s="6"/>
      <c r="O2665" s="6"/>
    </row>
    <row r="2666" spans="6:15" x14ac:dyDescent="0.2">
      <c r="F2666" s="6"/>
      <c r="G2666" s="6"/>
      <c r="O2666" s="6"/>
    </row>
    <row r="2667" spans="6:15" x14ac:dyDescent="0.2">
      <c r="F2667" s="6"/>
      <c r="G2667" s="6"/>
      <c r="O2667" s="6"/>
    </row>
    <row r="2668" spans="6:15" x14ac:dyDescent="0.2">
      <c r="F2668" s="6"/>
      <c r="G2668" s="6"/>
      <c r="O2668" s="6"/>
    </row>
    <row r="2669" spans="6:15" x14ac:dyDescent="0.2">
      <c r="F2669" s="6"/>
      <c r="G2669" s="6"/>
      <c r="O2669" s="6"/>
    </row>
    <row r="2670" spans="6:15" x14ac:dyDescent="0.2">
      <c r="F2670" s="6"/>
      <c r="G2670" s="6"/>
      <c r="O2670" s="6"/>
    </row>
    <row r="2671" spans="6:15" x14ac:dyDescent="0.2">
      <c r="F2671" s="6"/>
      <c r="G2671" s="6"/>
      <c r="O2671" s="6"/>
    </row>
    <row r="2672" spans="6:15" x14ac:dyDescent="0.2">
      <c r="F2672" s="6"/>
      <c r="G2672" s="6"/>
      <c r="O2672" s="6"/>
    </row>
    <row r="2673" spans="6:15" x14ac:dyDescent="0.2">
      <c r="F2673" s="6"/>
      <c r="G2673" s="6"/>
      <c r="O2673" s="6"/>
    </row>
    <row r="2674" spans="6:15" x14ac:dyDescent="0.2">
      <c r="F2674" s="6"/>
      <c r="G2674" s="6"/>
      <c r="O2674" s="6"/>
    </row>
    <row r="2675" spans="6:15" x14ac:dyDescent="0.2">
      <c r="F2675" s="6"/>
      <c r="G2675" s="6"/>
      <c r="O2675" s="6"/>
    </row>
    <row r="2676" spans="6:15" x14ac:dyDescent="0.2">
      <c r="F2676" s="6"/>
      <c r="G2676" s="6"/>
      <c r="O2676" s="6"/>
    </row>
    <row r="2677" spans="6:15" x14ac:dyDescent="0.2">
      <c r="F2677" s="6"/>
      <c r="G2677" s="6"/>
      <c r="O2677" s="6"/>
    </row>
    <row r="2678" spans="6:15" x14ac:dyDescent="0.2">
      <c r="F2678" s="6"/>
      <c r="G2678" s="6"/>
      <c r="O2678" s="6"/>
    </row>
    <row r="2679" spans="6:15" x14ac:dyDescent="0.2">
      <c r="F2679" s="6"/>
      <c r="G2679" s="6"/>
      <c r="O2679" s="6"/>
    </row>
    <row r="2680" spans="6:15" x14ac:dyDescent="0.2">
      <c r="F2680" s="6"/>
      <c r="G2680" s="6"/>
      <c r="O2680" s="6"/>
    </row>
    <row r="2681" spans="6:15" x14ac:dyDescent="0.2">
      <c r="F2681" s="6"/>
      <c r="G2681" s="6"/>
      <c r="O2681" s="6"/>
    </row>
    <row r="2682" spans="6:15" x14ac:dyDescent="0.2">
      <c r="F2682" s="6"/>
      <c r="G2682" s="6"/>
      <c r="O2682" s="6"/>
    </row>
    <row r="2683" spans="6:15" x14ac:dyDescent="0.2">
      <c r="F2683" s="6"/>
      <c r="G2683" s="6"/>
      <c r="O2683" s="6"/>
    </row>
    <row r="2684" spans="6:15" x14ac:dyDescent="0.2">
      <c r="F2684" s="6"/>
      <c r="G2684" s="6"/>
      <c r="O2684" s="6"/>
    </row>
    <row r="2685" spans="6:15" x14ac:dyDescent="0.2">
      <c r="F2685" s="6"/>
      <c r="G2685" s="6"/>
      <c r="O2685" s="6"/>
    </row>
    <row r="2686" spans="6:15" x14ac:dyDescent="0.2">
      <c r="F2686" s="6"/>
      <c r="G2686" s="6"/>
      <c r="O2686" s="6"/>
    </row>
    <row r="2687" spans="6:15" x14ac:dyDescent="0.2">
      <c r="F2687" s="6"/>
      <c r="G2687" s="6"/>
      <c r="O2687" s="6"/>
    </row>
    <row r="2688" spans="6:15" x14ac:dyDescent="0.2">
      <c r="F2688" s="6"/>
      <c r="G2688" s="6"/>
      <c r="O2688" s="6"/>
    </row>
    <row r="2689" spans="6:15" x14ac:dyDescent="0.2">
      <c r="F2689" s="6"/>
      <c r="G2689" s="6"/>
      <c r="O2689" s="6"/>
    </row>
    <row r="2690" spans="6:15" x14ac:dyDescent="0.2">
      <c r="F2690" s="6"/>
      <c r="G2690" s="6"/>
      <c r="O2690" s="6"/>
    </row>
    <row r="2691" spans="6:15" x14ac:dyDescent="0.2">
      <c r="F2691" s="6"/>
      <c r="G2691" s="6"/>
      <c r="O2691" s="6"/>
    </row>
    <row r="2692" spans="6:15" x14ac:dyDescent="0.2">
      <c r="F2692" s="6"/>
      <c r="G2692" s="6"/>
      <c r="O2692" s="6"/>
    </row>
    <row r="2693" spans="6:15" x14ac:dyDescent="0.2">
      <c r="F2693" s="6"/>
      <c r="G2693" s="6"/>
      <c r="O2693" s="6"/>
    </row>
    <row r="2694" spans="6:15" x14ac:dyDescent="0.2">
      <c r="F2694" s="6"/>
      <c r="G2694" s="6"/>
      <c r="O2694" s="6"/>
    </row>
    <row r="2695" spans="6:15" x14ac:dyDescent="0.2">
      <c r="F2695" s="6"/>
      <c r="G2695" s="6"/>
      <c r="O2695" s="6"/>
    </row>
    <row r="2696" spans="6:15" x14ac:dyDescent="0.2">
      <c r="F2696" s="6"/>
      <c r="G2696" s="6"/>
      <c r="O2696" s="6"/>
    </row>
    <row r="2697" spans="6:15" x14ac:dyDescent="0.2">
      <c r="F2697" s="6"/>
      <c r="G2697" s="6"/>
      <c r="O2697" s="6"/>
    </row>
    <row r="2698" spans="6:15" x14ac:dyDescent="0.2">
      <c r="F2698" s="6"/>
      <c r="G2698" s="6"/>
      <c r="O2698" s="6"/>
    </row>
    <row r="2699" spans="6:15" x14ac:dyDescent="0.2">
      <c r="F2699" s="6"/>
      <c r="G2699" s="6"/>
      <c r="O2699" s="6"/>
    </row>
    <row r="2700" spans="6:15" x14ac:dyDescent="0.2">
      <c r="F2700" s="6"/>
      <c r="G2700" s="6"/>
      <c r="O2700" s="6"/>
    </row>
    <row r="2701" spans="6:15" x14ac:dyDescent="0.2">
      <c r="F2701" s="6"/>
      <c r="G2701" s="6"/>
      <c r="O2701" s="6"/>
    </row>
    <row r="2702" spans="6:15" x14ac:dyDescent="0.2">
      <c r="F2702" s="6"/>
      <c r="G2702" s="6"/>
      <c r="O2702" s="6"/>
    </row>
    <row r="2703" spans="6:15" x14ac:dyDescent="0.2">
      <c r="F2703" s="6"/>
      <c r="G2703" s="6"/>
      <c r="O2703" s="6"/>
    </row>
    <row r="2704" spans="6:15" x14ac:dyDescent="0.2">
      <c r="F2704" s="6"/>
      <c r="G2704" s="6"/>
      <c r="O2704" s="6"/>
    </row>
    <row r="2705" spans="6:15" x14ac:dyDescent="0.2">
      <c r="F2705" s="6"/>
      <c r="G2705" s="6"/>
      <c r="O2705" s="6"/>
    </row>
    <row r="2706" spans="6:15" x14ac:dyDescent="0.2">
      <c r="F2706" s="6"/>
      <c r="G2706" s="6"/>
      <c r="O2706" s="6"/>
    </row>
    <row r="2707" spans="6:15" x14ac:dyDescent="0.2">
      <c r="F2707" s="6"/>
      <c r="G2707" s="6"/>
      <c r="O2707" s="6"/>
    </row>
    <row r="2708" spans="6:15" x14ac:dyDescent="0.2">
      <c r="F2708" s="6"/>
      <c r="G2708" s="6"/>
      <c r="O2708" s="6"/>
    </row>
    <row r="2709" spans="6:15" x14ac:dyDescent="0.2">
      <c r="F2709" s="6"/>
      <c r="G2709" s="6"/>
      <c r="O2709" s="6"/>
    </row>
    <row r="2710" spans="6:15" x14ac:dyDescent="0.2">
      <c r="F2710" s="6"/>
      <c r="G2710" s="6"/>
      <c r="O2710" s="6"/>
    </row>
    <row r="2711" spans="6:15" x14ac:dyDescent="0.2">
      <c r="F2711" s="6"/>
      <c r="G2711" s="6"/>
      <c r="O2711" s="6"/>
    </row>
    <row r="2712" spans="6:15" x14ac:dyDescent="0.2">
      <c r="F2712" s="6"/>
      <c r="G2712" s="6"/>
      <c r="O2712" s="6"/>
    </row>
    <row r="2713" spans="6:15" x14ac:dyDescent="0.2">
      <c r="F2713" s="6"/>
      <c r="G2713" s="6"/>
      <c r="O2713" s="6"/>
    </row>
    <row r="2714" spans="6:15" x14ac:dyDescent="0.2">
      <c r="F2714" s="6"/>
      <c r="G2714" s="6"/>
      <c r="O2714" s="6"/>
    </row>
    <row r="2715" spans="6:15" x14ac:dyDescent="0.2">
      <c r="F2715" s="6"/>
      <c r="G2715" s="6"/>
      <c r="O2715" s="6"/>
    </row>
    <row r="2716" spans="6:15" x14ac:dyDescent="0.2">
      <c r="F2716" s="6"/>
      <c r="G2716" s="6"/>
      <c r="O2716" s="6"/>
    </row>
    <row r="2717" spans="6:15" x14ac:dyDescent="0.2">
      <c r="F2717" s="6"/>
      <c r="G2717" s="6"/>
      <c r="O2717" s="6"/>
    </row>
    <row r="2718" spans="6:15" x14ac:dyDescent="0.2">
      <c r="F2718" s="6"/>
      <c r="G2718" s="6"/>
      <c r="O2718" s="6"/>
    </row>
    <row r="2719" spans="6:15" x14ac:dyDescent="0.2">
      <c r="F2719" s="6"/>
      <c r="G2719" s="6"/>
      <c r="O2719" s="6"/>
    </row>
    <row r="2720" spans="6:15" x14ac:dyDescent="0.2">
      <c r="F2720" s="6"/>
      <c r="G2720" s="6"/>
      <c r="O2720" s="6"/>
    </row>
    <row r="2721" spans="6:15" x14ac:dyDescent="0.2">
      <c r="F2721" s="6"/>
      <c r="G2721" s="6"/>
      <c r="O2721" s="6"/>
    </row>
    <row r="2722" spans="6:15" x14ac:dyDescent="0.2">
      <c r="F2722" s="6"/>
      <c r="G2722" s="6"/>
      <c r="O2722" s="6"/>
    </row>
    <row r="2723" spans="6:15" x14ac:dyDescent="0.2">
      <c r="F2723" s="6"/>
      <c r="G2723" s="6"/>
      <c r="O2723" s="6"/>
    </row>
    <row r="2724" spans="6:15" x14ac:dyDescent="0.2">
      <c r="F2724" s="6"/>
      <c r="G2724" s="6"/>
      <c r="O2724" s="6"/>
    </row>
    <row r="2725" spans="6:15" x14ac:dyDescent="0.2">
      <c r="F2725" s="6"/>
      <c r="G2725" s="6"/>
      <c r="O2725" s="6"/>
    </row>
    <row r="2726" spans="6:15" x14ac:dyDescent="0.2">
      <c r="F2726" s="6"/>
      <c r="G2726" s="6"/>
      <c r="O2726" s="6"/>
    </row>
    <row r="2727" spans="6:15" x14ac:dyDescent="0.2">
      <c r="F2727" s="6"/>
      <c r="G2727" s="6"/>
      <c r="O2727" s="6"/>
    </row>
    <row r="2728" spans="6:15" x14ac:dyDescent="0.2">
      <c r="F2728" s="6"/>
      <c r="G2728" s="6"/>
      <c r="O2728" s="6"/>
    </row>
    <row r="2729" spans="6:15" x14ac:dyDescent="0.2">
      <c r="F2729" s="6"/>
      <c r="G2729" s="6"/>
      <c r="O2729" s="6"/>
    </row>
    <row r="2730" spans="6:15" x14ac:dyDescent="0.2">
      <c r="F2730" s="6"/>
      <c r="G2730" s="6"/>
      <c r="O2730" s="6"/>
    </row>
    <row r="2731" spans="6:15" x14ac:dyDescent="0.2">
      <c r="F2731" s="6"/>
      <c r="G2731" s="6"/>
      <c r="O2731" s="6"/>
    </row>
    <row r="2732" spans="6:15" x14ac:dyDescent="0.2">
      <c r="F2732" s="6"/>
      <c r="G2732" s="6"/>
      <c r="O2732" s="6"/>
    </row>
    <row r="2733" spans="6:15" x14ac:dyDescent="0.2">
      <c r="F2733" s="6"/>
      <c r="G2733" s="6"/>
      <c r="O2733" s="6"/>
    </row>
    <row r="2734" spans="6:15" x14ac:dyDescent="0.2">
      <c r="F2734" s="6"/>
      <c r="G2734" s="6"/>
      <c r="O2734" s="6"/>
    </row>
    <row r="2735" spans="6:15" x14ac:dyDescent="0.2">
      <c r="F2735" s="6"/>
      <c r="G2735" s="6"/>
      <c r="O2735" s="6"/>
    </row>
    <row r="2736" spans="6:15" x14ac:dyDescent="0.2">
      <c r="F2736" s="6"/>
      <c r="G2736" s="6"/>
      <c r="O2736" s="6"/>
    </row>
    <row r="2737" spans="6:15" x14ac:dyDescent="0.2">
      <c r="F2737" s="6"/>
      <c r="G2737" s="6"/>
      <c r="O2737" s="6"/>
    </row>
    <row r="2738" spans="6:15" x14ac:dyDescent="0.2">
      <c r="F2738" s="6"/>
      <c r="G2738" s="6"/>
      <c r="O2738" s="6"/>
    </row>
    <row r="2739" spans="6:15" x14ac:dyDescent="0.2">
      <c r="F2739" s="6"/>
      <c r="G2739" s="6"/>
      <c r="O2739" s="6"/>
    </row>
    <row r="2740" spans="6:15" x14ac:dyDescent="0.2">
      <c r="F2740" s="6"/>
      <c r="G2740" s="6"/>
      <c r="O2740" s="6"/>
    </row>
    <row r="2741" spans="6:15" x14ac:dyDescent="0.2">
      <c r="F2741" s="6"/>
      <c r="G2741" s="6"/>
      <c r="O2741" s="6"/>
    </row>
    <row r="2742" spans="6:15" x14ac:dyDescent="0.2">
      <c r="F2742" s="6"/>
      <c r="G2742" s="6"/>
      <c r="O2742" s="6"/>
    </row>
    <row r="2743" spans="6:15" x14ac:dyDescent="0.2">
      <c r="F2743" s="6"/>
      <c r="G2743" s="6"/>
      <c r="O2743" s="6"/>
    </row>
    <row r="2744" spans="6:15" x14ac:dyDescent="0.2">
      <c r="F2744" s="6"/>
      <c r="G2744" s="6"/>
      <c r="O2744" s="6"/>
    </row>
    <row r="2745" spans="6:15" x14ac:dyDescent="0.2">
      <c r="F2745" s="6"/>
      <c r="G2745" s="6"/>
      <c r="O2745" s="6"/>
    </row>
    <row r="2746" spans="6:15" x14ac:dyDescent="0.2">
      <c r="F2746" s="6"/>
      <c r="G2746" s="6"/>
      <c r="O2746" s="6"/>
    </row>
    <row r="2747" spans="6:15" x14ac:dyDescent="0.2">
      <c r="F2747" s="6"/>
      <c r="G2747" s="6"/>
      <c r="O2747" s="6"/>
    </row>
    <row r="2748" spans="6:15" x14ac:dyDescent="0.2">
      <c r="F2748" s="6"/>
      <c r="G2748" s="6"/>
      <c r="O2748" s="6"/>
    </row>
    <row r="2749" spans="6:15" x14ac:dyDescent="0.2">
      <c r="F2749" s="6"/>
      <c r="G2749" s="6"/>
      <c r="O2749" s="6"/>
    </row>
    <row r="2750" spans="6:15" x14ac:dyDescent="0.2">
      <c r="F2750" s="6"/>
      <c r="G2750" s="6"/>
      <c r="O2750" s="6"/>
    </row>
    <row r="2751" spans="6:15" x14ac:dyDescent="0.2">
      <c r="F2751" s="6"/>
      <c r="G2751" s="6"/>
      <c r="O2751" s="6"/>
    </row>
    <row r="2752" spans="6:15" x14ac:dyDescent="0.2">
      <c r="F2752" s="6"/>
      <c r="G2752" s="6"/>
      <c r="O2752" s="6"/>
    </row>
    <row r="2753" spans="6:15" x14ac:dyDescent="0.2">
      <c r="F2753" s="6"/>
      <c r="G2753" s="6"/>
      <c r="O2753" s="6"/>
    </row>
    <row r="2754" spans="6:15" x14ac:dyDescent="0.2">
      <c r="F2754" s="6"/>
      <c r="G2754" s="6"/>
      <c r="O2754" s="6"/>
    </row>
    <row r="2755" spans="6:15" x14ac:dyDescent="0.2">
      <c r="F2755" s="6"/>
      <c r="G2755" s="6"/>
      <c r="O2755" s="6"/>
    </row>
    <row r="2756" spans="6:15" x14ac:dyDescent="0.2">
      <c r="F2756" s="6"/>
      <c r="G2756" s="6"/>
      <c r="O2756" s="6"/>
    </row>
    <row r="2757" spans="6:15" x14ac:dyDescent="0.2">
      <c r="F2757" s="6"/>
      <c r="G2757" s="6"/>
      <c r="O2757" s="6"/>
    </row>
    <row r="2758" spans="6:15" x14ac:dyDescent="0.2">
      <c r="F2758" s="6"/>
      <c r="G2758" s="6"/>
      <c r="O2758" s="6"/>
    </row>
    <row r="2759" spans="6:15" x14ac:dyDescent="0.2">
      <c r="F2759" s="6"/>
      <c r="G2759" s="6"/>
      <c r="O2759" s="6"/>
    </row>
    <row r="2760" spans="6:15" x14ac:dyDescent="0.2">
      <c r="F2760" s="6"/>
      <c r="G2760" s="6"/>
      <c r="O2760" s="6"/>
    </row>
    <row r="2761" spans="6:15" x14ac:dyDescent="0.2">
      <c r="F2761" s="6"/>
      <c r="G2761" s="6"/>
      <c r="O2761" s="6"/>
    </row>
    <row r="2762" spans="6:15" x14ac:dyDescent="0.2">
      <c r="F2762" s="6"/>
      <c r="G2762" s="6"/>
      <c r="O2762" s="6"/>
    </row>
    <row r="2763" spans="6:15" x14ac:dyDescent="0.2">
      <c r="F2763" s="6"/>
      <c r="G2763" s="6"/>
      <c r="O2763" s="6"/>
    </row>
    <row r="2764" spans="6:15" x14ac:dyDescent="0.2">
      <c r="F2764" s="6"/>
      <c r="G2764" s="6"/>
      <c r="O2764" s="6"/>
    </row>
    <row r="2765" spans="6:15" x14ac:dyDescent="0.2">
      <c r="F2765" s="6"/>
      <c r="G2765" s="6"/>
      <c r="O2765" s="6"/>
    </row>
    <row r="2766" spans="6:15" x14ac:dyDescent="0.2">
      <c r="F2766" s="6"/>
      <c r="G2766" s="6"/>
      <c r="O2766" s="6"/>
    </row>
    <row r="2767" spans="6:15" x14ac:dyDescent="0.2">
      <c r="F2767" s="6"/>
      <c r="G2767" s="6"/>
      <c r="O2767" s="6"/>
    </row>
    <row r="2768" spans="6:15" x14ac:dyDescent="0.2">
      <c r="F2768" s="6"/>
      <c r="G2768" s="6"/>
      <c r="O2768" s="6"/>
    </row>
    <row r="2769" spans="6:15" x14ac:dyDescent="0.2">
      <c r="F2769" s="6"/>
      <c r="G2769" s="6"/>
      <c r="O2769" s="6"/>
    </row>
    <row r="2770" spans="6:15" x14ac:dyDescent="0.2">
      <c r="F2770" s="6"/>
      <c r="G2770" s="6"/>
      <c r="O2770" s="6"/>
    </row>
    <row r="2771" spans="6:15" x14ac:dyDescent="0.2">
      <c r="F2771" s="6"/>
      <c r="G2771" s="6"/>
      <c r="O2771" s="6"/>
    </row>
    <row r="2772" spans="6:15" x14ac:dyDescent="0.2">
      <c r="F2772" s="6"/>
      <c r="G2772" s="6"/>
      <c r="O2772" s="6"/>
    </row>
    <row r="2773" spans="6:15" x14ac:dyDescent="0.2">
      <c r="F2773" s="6"/>
      <c r="G2773" s="6"/>
      <c r="O2773" s="6"/>
    </row>
    <row r="2774" spans="6:15" x14ac:dyDescent="0.2">
      <c r="F2774" s="6"/>
      <c r="G2774" s="6"/>
      <c r="O2774" s="6"/>
    </row>
    <row r="2775" spans="6:15" x14ac:dyDescent="0.2">
      <c r="F2775" s="6"/>
      <c r="G2775" s="6"/>
      <c r="O2775" s="6"/>
    </row>
    <row r="2776" spans="6:15" x14ac:dyDescent="0.2">
      <c r="F2776" s="6"/>
      <c r="G2776" s="6"/>
      <c r="O2776" s="6"/>
    </row>
    <row r="2777" spans="6:15" x14ac:dyDescent="0.2">
      <c r="F2777" s="6"/>
      <c r="G2777" s="6"/>
      <c r="O2777" s="6"/>
    </row>
    <row r="2778" spans="6:15" x14ac:dyDescent="0.2">
      <c r="F2778" s="6"/>
      <c r="G2778" s="6"/>
      <c r="O2778" s="6"/>
    </row>
    <row r="2779" spans="6:15" x14ac:dyDescent="0.2">
      <c r="F2779" s="6"/>
      <c r="G2779" s="6"/>
      <c r="O2779" s="6"/>
    </row>
    <row r="2780" spans="6:15" x14ac:dyDescent="0.2">
      <c r="F2780" s="6"/>
      <c r="G2780" s="6"/>
      <c r="O2780" s="6"/>
    </row>
    <row r="2781" spans="6:15" x14ac:dyDescent="0.2">
      <c r="F2781" s="6"/>
      <c r="G2781" s="6"/>
      <c r="O2781" s="6"/>
    </row>
    <row r="2782" spans="6:15" x14ac:dyDescent="0.2">
      <c r="F2782" s="6"/>
      <c r="G2782" s="6"/>
      <c r="O2782" s="6"/>
    </row>
    <row r="2783" spans="6:15" x14ac:dyDescent="0.2">
      <c r="F2783" s="6"/>
      <c r="G2783" s="6"/>
      <c r="O2783" s="6"/>
    </row>
    <row r="2784" spans="6:15" x14ac:dyDescent="0.2">
      <c r="F2784" s="6"/>
      <c r="G2784" s="6"/>
      <c r="O2784" s="6"/>
    </row>
    <row r="2785" spans="6:15" x14ac:dyDescent="0.2">
      <c r="F2785" s="6"/>
      <c r="G2785" s="6"/>
      <c r="O2785" s="6"/>
    </row>
    <row r="2786" spans="6:15" x14ac:dyDescent="0.2">
      <c r="F2786" s="6"/>
      <c r="G2786" s="6"/>
      <c r="O2786" s="6"/>
    </row>
    <row r="2787" spans="6:15" x14ac:dyDescent="0.2">
      <c r="F2787" s="6"/>
      <c r="G2787" s="6"/>
      <c r="O2787" s="6"/>
    </row>
    <row r="2788" spans="6:15" x14ac:dyDescent="0.2">
      <c r="F2788" s="6"/>
      <c r="G2788" s="6"/>
      <c r="O2788" s="6"/>
    </row>
    <row r="2789" spans="6:15" x14ac:dyDescent="0.2">
      <c r="F2789" s="6"/>
      <c r="G2789" s="6"/>
      <c r="O2789" s="6"/>
    </row>
    <row r="2790" spans="6:15" x14ac:dyDescent="0.2">
      <c r="F2790" s="6"/>
      <c r="G2790" s="6"/>
      <c r="O2790" s="6"/>
    </row>
    <row r="2791" spans="6:15" x14ac:dyDescent="0.2">
      <c r="F2791" s="6"/>
      <c r="G2791" s="6"/>
      <c r="O2791" s="6"/>
    </row>
    <row r="2792" spans="6:15" x14ac:dyDescent="0.2">
      <c r="F2792" s="6"/>
      <c r="G2792" s="6"/>
      <c r="O2792" s="6"/>
    </row>
    <row r="2793" spans="6:15" x14ac:dyDescent="0.2">
      <c r="F2793" s="6"/>
      <c r="G2793" s="6"/>
      <c r="O2793" s="6"/>
    </row>
    <row r="2794" spans="6:15" x14ac:dyDescent="0.2">
      <c r="F2794" s="6"/>
      <c r="G2794" s="6"/>
      <c r="O2794" s="6"/>
    </row>
    <row r="2795" spans="6:15" x14ac:dyDescent="0.2">
      <c r="F2795" s="6"/>
      <c r="G2795" s="6"/>
      <c r="O2795" s="6"/>
    </row>
    <row r="2796" spans="6:15" x14ac:dyDescent="0.2">
      <c r="F2796" s="6"/>
      <c r="G2796" s="6"/>
      <c r="O2796" s="6"/>
    </row>
    <row r="2797" spans="6:15" x14ac:dyDescent="0.2">
      <c r="F2797" s="6"/>
      <c r="G2797" s="6"/>
      <c r="O2797" s="6"/>
    </row>
    <row r="2798" spans="6:15" x14ac:dyDescent="0.2">
      <c r="F2798" s="6"/>
      <c r="G2798" s="6"/>
      <c r="O2798" s="6"/>
    </row>
    <row r="2799" spans="6:15" x14ac:dyDescent="0.2">
      <c r="F2799" s="6"/>
      <c r="G2799" s="6"/>
      <c r="O2799" s="6"/>
    </row>
    <row r="2800" spans="6:15" x14ac:dyDescent="0.2">
      <c r="F2800" s="6"/>
      <c r="G2800" s="6"/>
      <c r="O2800" s="6"/>
    </row>
    <row r="2801" spans="6:15" x14ac:dyDescent="0.2">
      <c r="F2801" s="6"/>
      <c r="G2801" s="6"/>
      <c r="O2801" s="6"/>
    </row>
    <row r="2802" spans="6:15" x14ac:dyDescent="0.2">
      <c r="F2802" s="6"/>
      <c r="G2802" s="6"/>
      <c r="O2802" s="6"/>
    </row>
    <row r="2803" spans="6:15" x14ac:dyDescent="0.2">
      <c r="F2803" s="6"/>
      <c r="G2803" s="6"/>
      <c r="O2803" s="6"/>
    </row>
    <row r="2804" spans="6:15" x14ac:dyDescent="0.2">
      <c r="F2804" s="6"/>
      <c r="G2804" s="6"/>
      <c r="O2804" s="6"/>
    </row>
    <row r="2805" spans="6:15" x14ac:dyDescent="0.2">
      <c r="F2805" s="6"/>
      <c r="G2805" s="6"/>
      <c r="O2805" s="6"/>
    </row>
    <row r="2806" spans="6:15" x14ac:dyDescent="0.2">
      <c r="F2806" s="6"/>
      <c r="G2806" s="6"/>
      <c r="O2806" s="6"/>
    </row>
    <row r="2807" spans="6:15" x14ac:dyDescent="0.2">
      <c r="F2807" s="6"/>
      <c r="G2807" s="6"/>
      <c r="O2807" s="6"/>
    </row>
    <row r="2808" spans="6:15" x14ac:dyDescent="0.2">
      <c r="F2808" s="6"/>
      <c r="G2808" s="6"/>
      <c r="O2808" s="6"/>
    </row>
    <row r="2809" spans="6:15" x14ac:dyDescent="0.2">
      <c r="F2809" s="6"/>
      <c r="G2809" s="6"/>
      <c r="O2809" s="6"/>
    </row>
    <row r="2810" spans="6:15" x14ac:dyDescent="0.2">
      <c r="F2810" s="6"/>
      <c r="G2810" s="6"/>
      <c r="O2810" s="6"/>
    </row>
    <row r="2811" spans="6:15" x14ac:dyDescent="0.2">
      <c r="F2811" s="6"/>
      <c r="G2811" s="6"/>
      <c r="O2811" s="6"/>
    </row>
    <row r="2812" spans="6:15" x14ac:dyDescent="0.2">
      <c r="F2812" s="6"/>
      <c r="G2812" s="6"/>
      <c r="O2812" s="6"/>
    </row>
    <row r="2813" spans="6:15" x14ac:dyDescent="0.2">
      <c r="F2813" s="6"/>
      <c r="G2813" s="6"/>
      <c r="O2813" s="6"/>
    </row>
    <row r="2814" spans="6:15" x14ac:dyDescent="0.2">
      <c r="F2814" s="6"/>
      <c r="G2814" s="6"/>
      <c r="O2814" s="6"/>
    </row>
    <row r="2815" spans="6:15" x14ac:dyDescent="0.2">
      <c r="F2815" s="6"/>
      <c r="G2815" s="6"/>
      <c r="O2815" s="6"/>
    </row>
    <row r="2816" spans="6:15" x14ac:dyDescent="0.2">
      <c r="F2816" s="6"/>
      <c r="G2816" s="6"/>
      <c r="O2816" s="6"/>
    </row>
    <row r="2817" spans="6:15" x14ac:dyDescent="0.2">
      <c r="F2817" s="6"/>
      <c r="G2817" s="6"/>
      <c r="O2817" s="6"/>
    </row>
    <row r="2818" spans="6:15" x14ac:dyDescent="0.2">
      <c r="F2818" s="6"/>
      <c r="G2818" s="6"/>
      <c r="O2818" s="6"/>
    </row>
    <row r="2819" spans="6:15" x14ac:dyDescent="0.2">
      <c r="F2819" s="6"/>
      <c r="G2819" s="6"/>
      <c r="O2819" s="6"/>
    </row>
    <row r="2820" spans="6:15" x14ac:dyDescent="0.2">
      <c r="F2820" s="6"/>
      <c r="G2820" s="6"/>
      <c r="O2820" s="6"/>
    </row>
    <row r="2821" spans="6:15" x14ac:dyDescent="0.2">
      <c r="F2821" s="6"/>
      <c r="G2821" s="6"/>
      <c r="O2821" s="6"/>
    </row>
    <row r="2822" spans="6:15" x14ac:dyDescent="0.2">
      <c r="F2822" s="6"/>
      <c r="G2822" s="6"/>
      <c r="O2822" s="6"/>
    </row>
    <row r="2823" spans="6:15" x14ac:dyDescent="0.2">
      <c r="F2823" s="6"/>
      <c r="G2823" s="6"/>
      <c r="O2823" s="6"/>
    </row>
    <row r="2824" spans="6:15" x14ac:dyDescent="0.2">
      <c r="F2824" s="6"/>
      <c r="G2824" s="6"/>
      <c r="O2824" s="6"/>
    </row>
    <row r="2825" spans="6:15" x14ac:dyDescent="0.2">
      <c r="F2825" s="6"/>
      <c r="G2825" s="6"/>
      <c r="O2825" s="6"/>
    </row>
    <row r="2826" spans="6:15" x14ac:dyDescent="0.2">
      <c r="F2826" s="6"/>
      <c r="G2826" s="6"/>
      <c r="O2826" s="6"/>
    </row>
    <row r="2827" spans="6:15" x14ac:dyDescent="0.2">
      <c r="F2827" s="6"/>
      <c r="G2827" s="6"/>
      <c r="O2827" s="6"/>
    </row>
    <row r="2828" spans="6:15" x14ac:dyDescent="0.2">
      <c r="F2828" s="6"/>
      <c r="G2828" s="6"/>
      <c r="O2828" s="6"/>
    </row>
    <row r="2829" spans="6:15" x14ac:dyDescent="0.2">
      <c r="F2829" s="6"/>
      <c r="G2829" s="6"/>
      <c r="O2829" s="6"/>
    </row>
    <row r="2830" spans="6:15" x14ac:dyDescent="0.2">
      <c r="F2830" s="6"/>
      <c r="G2830" s="6"/>
      <c r="O2830" s="6"/>
    </row>
    <row r="2831" spans="6:15" x14ac:dyDescent="0.2">
      <c r="F2831" s="6"/>
      <c r="G2831" s="6"/>
      <c r="O2831" s="6"/>
    </row>
    <row r="2832" spans="6:15" x14ac:dyDescent="0.2">
      <c r="F2832" s="6"/>
      <c r="G2832" s="6"/>
      <c r="O2832" s="6"/>
    </row>
    <row r="2833" spans="6:15" x14ac:dyDescent="0.2">
      <c r="F2833" s="6"/>
      <c r="G2833" s="6"/>
      <c r="O2833" s="6"/>
    </row>
    <row r="2834" spans="6:15" x14ac:dyDescent="0.2">
      <c r="F2834" s="6"/>
      <c r="G2834" s="6"/>
      <c r="O2834" s="6"/>
    </row>
    <row r="2835" spans="6:15" x14ac:dyDescent="0.2">
      <c r="F2835" s="6"/>
      <c r="G2835" s="6"/>
      <c r="O2835" s="6"/>
    </row>
    <row r="2836" spans="6:15" x14ac:dyDescent="0.2">
      <c r="F2836" s="6"/>
      <c r="G2836" s="6"/>
      <c r="O2836" s="6"/>
    </row>
    <row r="2837" spans="6:15" x14ac:dyDescent="0.2">
      <c r="F2837" s="6"/>
      <c r="G2837" s="6"/>
      <c r="O2837" s="6"/>
    </row>
    <row r="2838" spans="6:15" x14ac:dyDescent="0.2">
      <c r="F2838" s="6"/>
      <c r="G2838" s="6"/>
      <c r="O2838" s="6"/>
    </row>
    <row r="2839" spans="6:15" x14ac:dyDescent="0.2">
      <c r="F2839" s="6"/>
      <c r="G2839" s="6"/>
      <c r="O2839" s="6"/>
    </row>
    <row r="2840" spans="6:15" x14ac:dyDescent="0.2">
      <c r="F2840" s="6"/>
      <c r="G2840" s="6"/>
      <c r="O2840" s="6"/>
    </row>
    <row r="2841" spans="6:15" x14ac:dyDescent="0.2">
      <c r="F2841" s="6"/>
      <c r="G2841" s="6"/>
      <c r="O2841" s="6"/>
    </row>
    <row r="2842" spans="6:15" x14ac:dyDescent="0.2">
      <c r="F2842" s="6"/>
      <c r="G2842" s="6"/>
      <c r="O2842" s="6"/>
    </row>
    <row r="2843" spans="6:15" x14ac:dyDescent="0.2">
      <c r="F2843" s="6"/>
      <c r="G2843" s="6"/>
      <c r="O2843" s="6"/>
    </row>
    <row r="2844" spans="6:15" x14ac:dyDescent="0.2">
      <c r="F2844" s="6"/>
      <c r="G2844" s="6"/>
      <c r="O2844" s="6"/>
    </row>
    <row r="2845" spans="6:15" x14ac:dyDescent="0.2">
      <c r="F2845" s="6"/>
      <c r="G2845" s="6"/>
      <c r="O2845" s="6"/>
    </row>
    <row r="2846" spans="6:15" x14ac:dyDescent="0.2">
      <c r="F2846" s="6"/>
      <c r="G2846" s="6"/>
      <c r="O2846" s="6"/>
    </row>
    <row r="2847" spans="6:15" x14ac:dyDescent="0.2">
      <c r="F2847" s="6"/>
      <c r="G2847" s="6"/>
      <c r="O2847" s="6"/>
    </row>
    <row r="2848" spans="6:15" x14ac:dyDescent="0.2">
      <c r="F2848" s="6"/>
      <c r="G2848" s="6"/>
      <c r="O2848" s="6"/>
    </row>
    <row r="2849" spans="6:15" x14ac:dyDescent="0.2">
      <c r="F2849" s="6"/>
      <c r="G2849" s="6"/>
      <c r="O2849" s="6"/>
    </row>
    <row r="2850" spans="6:15" x14ac:dyDescent="0.2">
      <c r="F2850" s="6"/>
      <c r="G2850" s="6"/>
      <c r="O2850" s="6"/>
    </row>
    <row r="2851" spans="6:15" x14ac:dyDescent="0.2">
      <c r="F2851" s="6"/>
      <c r="G2851" s="6"/>
      <c r="O2851" s="6"/>
    </row>
    <row r="2852" spans="6:15" x14ac:dyDescent="0.2">
      <c r="F2852" s="6"/>
      <c r="G2852" s="6"/>
      <c r="O2852" s="6"/>
    </row>
    <row r="2853" spans="6:15" x14ac:dyDescent="0.2">
      <c r="F2853" s="6"/>
      <c r="G2853" s="6"/>
      <c r="O2853" s="6"/>
    </row>
    <row r="2854" spans="6:15" x14ac:dyDescent="0.2">
      <c r="F2854" s="6"/>
      <c r="G2854" s="6"/>
      <c r="O2854" s="6"/>
    </row>
    <row r="2855" spans="6:15" x14ac:dyDescent="0.2">
      <c r="F2855" s="6"/>
      <c r="G2855" s="6"/>
      <c r="O2855" s="6"/>
    </row>
    <row r="2856" spans="6:15" x14ac:dyDescent="0.2">
      <c r="F2856" s="6"/>
      <c r="G2856" s="6"/>
      <c r="O2856" s="6"/>
    </row>
    <row r="2857" spans="6:15" x14ac:dyDescent="0.2">
      <c r="F2857" s="6"/>
      <c r="G2857" s="6"/>
      <c r="O2857" s="6"/>
    </row>
    <row r="2858" spans="6:15" x14ac:dyDescent="0.2">
      <c r="F2858" s="6"/>
      <c r="G2858" s="6"/>
      <c r="O2858" s="6"/>
    </row>
    <row r="2859" spans="6:15" x14ac:dyDescent="0.2">
      <c r="F2859" s="6"/>
      <c r="G2859" s="6"/>
      <c r="O2859" s="6"/>
    </row>
    <row r="2860" spans="6:15" x14ac:dyDescent="0.2">
      <c r="F2860" s="6"/>
      <c r="G2860" s="6"/>
      <c r="O2860" s="6"/>
    </row>
    <row r="2861" spans="6:15" x14ac:dyDescent="0.2">
      <c r="F2861" s="6"/>
      <c r="G2861" s="6"/>
      <c r="O2861" s="6"/>
    </row>
    <row r="2862" spans="6:15" x14ac:dyDescent="0.2">
      <c r="F2862" s="6"/>
      <c r="G2862" s="6"/>
      <c r="O2862" s="6"/>
    </row>
    <row r="2863" spans="6:15" x14ac:dyDescent="0.2">
      <c r="F2863" s="6"/>
      <c r="G2863" s="6"/>
      <c r="O2863" s="6"/>
    </row>
    <row r="2864" spans="6:15" x14ac:dyDescent="0.2">
      <c r="F2864" s="6"/>
      <c r="G2864" s="6"/>
      <c r="O2864" s="6"/>
    </row>
    <row r="2865" spans="6:15" x14ac:dyDescent="0.2">
      <c r="F2865" s="6"/>
      <c r="G2865" s="6"/>
      <c r="O2865" s="6"/>
    </row>
    <row r="2866" spans="6:15" x14ac:dyDescent="0.2">
      <c r="F2866" s="6"/>
      <c r="G2866" s="6"/>
      <c r="O2866" s="6"/>
    </row>
    <row r="2867" spans="6:15" x14ac:dyDescent="0.2">
      <c r="F2867" s="6"/>
      <c r="G2867" s="6"/>
      <c r="O2867" s="6"/>
    </row>
    <row r="2868" spans="6:15" x14ac:dyDescent="0.2">
      <c r="F2868" s="6"/>
      <c r="G2868" s="6"/>
      <c r="O2868" s="6"/>
    </row>
    <row r="2869" spans="6:15" x14ac:dyDescent="0.2">
      <c r="F2869" s="6"/>
      <c r="G2869" s="6"/>
      <c r="O2869" s="6"/>
    </row>
    <row r="2870" spans="6:15" x14ac:dyDescent="0.2">
      <c r="F2870" s="6"/>
      <c r="G2870" s="6"/>
      <c r="O2870" s="6"/>
    </row>
    <row r="2871" spans="6:15" x14ac:dyDescent="0.2">
      <c r="F2871" s="6"/>
      <c r="G2871" s="6"/>
      <c r="O2871" s="6"/>
    </row>
    <row r="2872" spans="6:15" x14ac:dyDescent="0.2">
      <c r="F2872" s="6"/>
      <c r="G2872" s="6"/>
      <c r="O2872" s="6"/>
    </row>
    <row r="2873" spans="6:15" x14ac:dyDescent="0.2">
      <c r="F2873" s="6"/>
      <c r="G2873" s="6"/>
      <c r="O2873" s="6"/>
    </row>
    <row r="2874" spans="6:15" x14ac:dyDescent="0.2">
      <c r="F2874" s="6"/>
      <c r="G2874" s="6"/>
      <c r="O2874" s="6"/>
    </row>
    <row r="2875" spans="6:15" x14ac:dyDescent="0.2">
      <c r="F2875" s="6"/>
      <c r="G2875" s="6"/>
      <c r="O2875" s="6"/>
    </row>
    <row r="2876" spans="6:15" x14ac:dyDescent="0.2">
      <c r="F2876" s="6"/>
      <c r="G2876" s="6"/>
      <c r="O2876" s="6"/>
    </row>
    <row r="2877" spans="6:15" x14ac:dyDescent="0.2">
      <c r="F2877" s="6"/>
      <c r="G2877" s="6"/>
      <c r="O2877" s="6"/>
    </row>
    <row r="2878" spans="6:15" x14ac:dyDescent="0.2">
      <c r="F2878" s="6"/>
      <c r="G2878" s="6"/>
      <c r="O2878" s="6"/>
    </row>
    <row r="2879" spans="6:15" x14ac:dyDescent="0.2">
      <c r="F2879" s="6"/>
      <c r="G2879" s="6"/>
      <c r="O2879" s="6"/>
    </row>
    <row r="2880" spans="6:15" x14ac:dyDescent="0.2">
      <c r="F2880" s="6"/>
      <c r="G2880" s="6"/>
      <c r="O2880" s="6"/>
    </row>
    <row r="2881" spans="6:15" x14ac:dyDescent="0.2">
      <c r="F2881" s="6"/>
      <c r="G2881" s="6"/>
      <c r="O2881" s="6"/>
    </row>
    <row r="2882" spans="6:15" x14ac:dyDescent="0.2">
      <c r="F2882" s="6"/>
      <c r="G2882" s="6"/>
      <c r="O2882" s="6"/>
    </row>
    <row r="2883" spans="6:15" x14ac:dyDescent="0.2">
      <c r="F2883" s="6"/>
      <c r="G2883" s="6"/>
      <c r="O2883" s="6"/>
    </row>
    <row r="2884" spans="6:15" x14ac:dyDescent="0.2">
      <c r="F2884" s="6"/>
      <c r="G2884" s="6"/>
      <c r="O2884" s="6"/>
    </row>
    <row r="2885" spans="6:15" x14ac:dyDescent="0.2">
      <c r="F2885" s="6"/>
      <c r="G2885" s="6"/>
      <c r="O2885" s="6"/>
    </row>
    <row r="2886" spans="6:15" x14ac:dyDescent="0.2">
      <c r="F2886" s="6"/>
      <c r="G2886" s="6"/>
      <c r="O2886" s="6"/>
    </row>
    <row r="2887" spans="6:15" x14ac:dyDescent="0.2">
      <c r="F2887" s="6"/>
      <c r="G2887" s="6"/>
      <c r="O2887" s="6"/>
    </row>
    <row r="2888" spans="6:15" x14ac:dyDescent="0.2">
      <c r="F2888" s="6"/>
      <c r="G2888" s="6"/>
      <c r="O2888" s="6"/>
    </row>
    <row r="2889" spans="6:15" x14ac:dyDescent="0.2">
      <c r="F2889" s="6"/>
      <c r="G2889" s="6"/>
      <c r="O2889" s="6"/>
    </row>
    <row r="2890" spans="6:15" x14ac:dyDescent="0.2">
      <c r="F2890" s="6"/>
      <c r="G2890" s="6"/>
      <c r="O2890" s="6"/>
    </row>
    <row r="2891" spans="6:15" x14ac:dyDescent="0.2">
      <c r="F2891" s="6"/>
      <c r="G2891" s="6"/>
      <c r="O2891" s="6"/>
    </row>
    <row r="2892" spans="6:15" x14ac:dyDescent="0.2">
      <c r="F2892" s="6"/>
      <c r="G2892" s="6"/>
      <c r="O2892" s="6"/>
    </row>
    <row r="2893" spans="6:15" x14ac:dyDescent="0.2">
      <c r="F2893" s="6"/>
      <c r="G2893" s="6"/>
      <c r="O2893" s="6"/>
    </row>
    <row r="2894" spans="6:15" x14ac:dyDescent="0.2">
      <c r="F2894" s="6"/>
      <c r="G2894" s="6"/>
      <c r="O2894" s="6"/>
    </row>
    <row r="2895" spans="6:15" x14ac:dyDescent="0.2">
      <c r="F2895" s="6"/>
      <c r="G2895" s="6"/>
      <c r="O2895" s="6"/>
    </row>
    <row r="2896" spans="6:15" x14ac:dyDescent="0.2">
      <c r="F2896" s="6"/>
      <c r="G2896" s="6"/>
      <c r="O2896" s="6"/>
    </row>
    <row r="2897" spans="6:15" x14ac:dyDescent="0.2">
      <c r="F2897" s="6"/>
      <c r="G2897" s="6"/>
      <c r="O2897" s="6"/>
    </row>
    <row r="2898" spans="6:15" x14ac:dyDescent="0.2">
      <c r="F2898" s="6"/>
      <c r="G2898" s="6"/>
      <c r="O2898" s="6"/>
    </row>
    <row r="2899" spans="6:15" x14ac:dyDescent="0.2">
      <c r="F2899" s="6"/>
      <c r="G2899" s="6"/>
      <c r="O2899" s="6"/>
    </row>
    <row r="2900" spans="6:15" x14ac:dyDescent="0.2">
      <c r="F2900" s="6"/>
      <c r="G2900" s="6"/>
      <c r="O2900" s="6"/>
    </row>
    <row r="2901" spans="6:15" x14ac:dyDescent="0.2">
      <c r="F2901" s="6"/>
      <c r="G2901" s="6"/>
      <c r="O2901" s="6"/>
    </row>
    <row r="2902" spans="6:15" x14ac:dyDescent="0.2">
      <c r="F2902" s="6"/>
      <c r="G2902" s="6"/>
      <c r="O2902" s="6"/>
    </row>
    <row r="2903" spans="6:15" x14ac:dyDescent="0.2">
      <c r="F2903" s="6"/>
      <c r="G2903" s="6"/>
      <c r="O2903" s="6"/>
    </row>
    <row r="2904" spans="6:15" x14ac:dyDescent="0.2">
      <c r="F2904" s="6"/>
      <c r="G2904" s="6"/>
      <c r="O2904" s="6"/>
    </row>
    <row r="2905" spans="6:15" x14ac:dyDescent="0.2">
      <c r="F2905" s="6"/>
      <c r="G2905" s="6"/>
      <c r="O2905" s="6"/>
    </row>
    <row r="2906" spans="6:15" x14ac:dyDescent="0.2">
      <c r="F2906" s="6"/>
      <c r="G2906" s="6"/>
      <c r="O2906" s="6"/>
    </row>
    <row r="2907" spans="6:15" x14ac:dyDescent="0.2">
      <c r="F2907" s="6"/>
      <c r="G2907" s="6"/>
      <c r="O2907" s="6"/>
    </row>
    <row r="2908" spans="6:15" x14ac:dyDescent="0.2">
      <c r="F2908" s="6"/>
      <c r="G2908" s="6"/>
      <c r="O2908" s="6"/>
    </row>
    <row r="2909" spans="6:15" x14ac:dyDescent="0.2">
      <c r="F2909" s="6"/>
      <c r="G2909" s="6"/>
      <c r="O2909" s="6"/>
    </row>
    <row r="2910" spans="6:15" x14ac:dyDescent="0.2">
      <c r="F2910" s="6"/>
      <c r="G2910" s="6"/>
      <c r="O2910" s="6"/>
    </row>
    <row r="2911" spans="6:15" x14ac:dyDescent="0.2">
      <c r="F2911" s="6"/>
      <c r="G2911" s="6"/>
      <c r="O2911" s="6"/>
    </row>
    <row r="2912" spans="6:15" x14ac:dyDescent="0.2">
      <c r="F2912" s="6"/>
      <c r="G2912" s="6"/>
      <c r="O2912" s="6"/>
    </row>
    <row r="2913" spans="6:15" x14ac:dyDescent="0.2">
      <c r="F2913" s="6"/>
      <c r="G2913" s="6"/>
      <c r="O2913" s="6"/>
    </row>
    <row r="2914" spans="6:15" x14ac:dyDescent="0.2">
      <c r="F2914" s="6"/>
      <c r="G2914" s="6"/>
      <c r="O2914" s="6"/>
    </row>
    <row r="2915" spans="6:15" x14ac:dyDescent="0.2">
      <c r="F2915" s="6"/>
      <c r="G2915" s="6"/>
      <c r="O2915" s="6"/>
    </row>
    <row r="2916" spans="6:15" x14ac:dyDescent="0.2">
      <c r="F2916" s="6"/>
      <c r="G2916" s="6"/>
      <c r="O2916" s="6"/>
    </row>
    <row r="2917" spans="6:15" x14ac:dyDescent="0.2">
      <c r="F2917" s="6"/>
      <c r="G2917" s="6"/>
      <c r="O2917" s="6"/>
    </row>
    <row r="2918" spans="6:15" x14ac:dyDescent="0.2">
      <c r="F2918" s="6"/>
      <c r="G2918" s="6"/>
      <c r="O2918" s="6"/>
    </row>
    <row r="2919" spans="6:15" x14ac:dyDescent="0.2">
      <c r="F2919" s="6"/>
      <c r="G2919" s="6"/>
      <c r="O2919" s="6"/>
    </row>
    <row r="2920" spans="6:15" x14ac:dyDescent="0.2">
      <c r="F2920" s="6"/>
      <c r="G2920" s="6"/>
      <c r="O2920" s="6"/>
    </row>
    <row r="2921" spans="6:15" x14ac:dyDescent="0.2">
      <c r="F2921" s="6"/>
      <c r="G2921" s="6"/>
      <c r="O2921" s="6"/>
    </row>
    <row r="2922" spans="6:15" x14ac:dyDescent="0.2">
      <c r="F2922" s="6"/>
      <c r="G2922" s="6"/>
      <c r="O2922" s="6"/>
    </row>
    <row r="2923" spans="6:15" x14ac:dyDescent="0.2">
      <c r="F2923" s="6"/>
      <c r="G2923" s="6"/>
      <c r="O2923" s="6"/>
    </row>
    <row r="2924" spans="6:15" x14ac:dyDescent="0.2">
      <c r="F2924" s="6"/>
      <c r="G2924" s="6"/>
      <c r="O2924" s="6"/>
    </row>
    <row r="2925" spans="6:15" x14ac:dyDescent="0.2">
      <c r="F2925" s="6"/>
      <c r="G2925" s="6"/>
      <c r="O2925" s="6"/>
    </row>
    <row r="2926" spans="6:15" x14ac:dyDescent="0.2">
      <c r="F2926" s="6"/>
      <c r="G2926" s="6"/>
      <c r="O2926" s="6"/>
    </row>
    <row r="2927" spans="6:15" x14ac:dyDescent="0.2">
      <c r="F2927" s="6"/>
      <c r="G2927" s="6"/>
      <c r="O2927" s="6"/>
    </row>
    <row r="2928" spans="6:15" x14ac:dyDescent="0.2">
      <c r="F2928" s="6"/>
      <c r="G2928" s="6"/>
      <c r="O2928" s="6"/>
    </row>
    <row r="2929" spans="6:15" x14ac:dyDescent="0.2">
      <c r="F2929" s="6"/>
      <c r="G2929" s="6"/>
      <c r="O2929" s="6"/>
    </row>
    <row r="2930" spans="6:15" x14ac:dyDescent="0.2">
      <c r="F2930" s="6"/>
      <c r="G2930" s="6"/>
      <c r="O2930" s="6"/>
    </row>
    <row r="2931" spans="6:15" x14ac:dyDescent="0.2">
      <c r="F2931" s="6"/>
      <c r="G2931" s="6"/>
      <c r="O2931" s="6"/>
    </row>
    <row r="2932" spans="6:15" x14ac:dyDescent="0.2">
      <c r="F2932" s="6"/>
      <c r="G2932" s="6"/>
      <c r="O2932" s="6"/>
    </row>
    <row r="2933" spans="6:15" x14ac:dyDescent="0.2">
      <c r="F2933" s="6"/>
      <c r="G2933" s="6"/>
      <c r="O2933" s="6"/>
    </row>
    <row r="2934" spans="6:15" x14ac:dyDescent="0.2">
      <c r="F2934" s="6"/>
      <c r="G2934" s="6"/>
      <c r="O2934" s="6"/>
    </row>
    <row r="2935" spans="6:15" x14ac:dyDescent="0.2">
      <c r="F2935" s="6"/>
      <c r="G2935" s="6"/>
      <c r="O2935" s="6"/>
    </row>
    <row r="2936" spans="6:15" x14ac:dyDescent="0.2">
      <c r="F2936" s="6"/>
      <c r="G2936" s="6"/>
      <c r="O2936" s="6"/>
    </row>
    <row r="2937" spans="6:15" x14ac:dyDescent="0.2">
      <c r="F2937" s="6"/>
      <c r="G2937" s="6"/>
      <c r="O2937" s="6"/>
    </row>
    <row r="2938" spans="6:15" x14ac:dyDescent="0.2">
      <c r="F2938" s="6"/>
      <c r="G2938" s="6"/>
      <c r="O2938" s="6"/>
    </row>
    <row r="2939" spans="6:15" x14ac:dyDescent="0.2">
      <c r="F2939" s="6"/>
      <c r="G2939" s="6"/>
      <c r="O2939" s="6"/>
    </row>
    <row r="2940" spans="6:15" x14ac:dyDescent="0.2">
      <c r="F2940" s="6"/>
      <c r="G2940" s="6"/>
      <c r="O2940" s="6"/>
    </row>
    <row r="2941" spans="6:15" x14ac:dyDescent="0.2">
      <c r="F2941" s="6"/>
      <c r="G2941" s="6"/>
      <c r="O2941" s="6"/>
    </row>
    <row r="2942" spans="6:15" x14ac:dyDescent="0.2">
      <c r="F2942" s="6"/>
      <c r="G2942" s="6"/>
      <c r="O2942" s="6"/>
    </row>
    <row r="2943" spans="6:15" x14ac:dyDescent="0.2">
      <c r="F2943" s="6"/>
      <c r="G2943" s="6"/>
      <c r="O2943" s="6"/>
    </row>
    <row r="2944" spans="6:15" x14ac:dyDescent="0.2">
      <c r="F2944" s="6"/>
      <c r="G2944" s="6"/>
      <c r="O2944" s="6"/>
    </row>
    <row r="2945" spans="6:15" x14ac:dyDescent="0.2">
      <c r="F2945" s="6"/>
      <c r="G2945" s="6"/>
      <c r="O2945" s="6"/>
    </row>
    <row r="2946" spans="6:15" x14ac:dyDescent="0.2">
      <c r="F2946" s="6"/>
      <c r="G2946" s="6"/>
      <c r="O2946" s="6"/>
    </row>
    <row r="2947" spans="6:15" x14ac:dyDescent="0.2">
      <c r="F2947" s="6"/>
      <c r="G2947" s="6"/>
      <c r="O2947" s="6"/>
    </row>
    <row r="2948" spans="6:15" x14ac:dyDescent="0.2">
      <c r="F2948" s="6"/>
      <c r="G2948" s="6"/>
      <c r="O2948" s="6"/>
    </row>
    <row r="2949" spans="6:15" x14ac:dyDescent="0.2">
      <c r="F2949" s="6"/>
      <c r="G2949" s="6"/>
      <c r="O2949" s="6"/>
    </row>
    <row r="2950" spans="6:15" x14ac:dyDescent="0.2">
      <c r="F2950" s="6"/>
      <c r="G2950" s="6"/>
      <c r="O2950" s="6"/>
    </row>
    <row r="2951" spans="6:15" x14ac:dyDescent="0.2">
      <c r="F2951" s="6"/>
      <c r="G2951" s="6"/>
      <c r="O2951" s="6"/>
    </row>
    <row r="2952" spans="6:15" x14ac:dyDescent="0.2">
      <c r="F2952" s="6"/>
      <c r="G2952" s="6"/>
      <c r="O2952" s="6"/>
    </row>
    <row r="2953" spans="6:15" x14ac:dyDescent="0.2">
      <c r="F2953" s="6"/>
      <c r="G2953" s="6"/>
      <c r="O2953" s="6"/>
    </row>
    <row r="2954" spans="6:15" x14ac:dyDescent="0.2">
      <c r="F2954" s="6"/>
      <c r="G2954" s="6"/>
      <c r="O2954" s="6"/>
    </row>
    <row r="2955" spans="6:15" x14ac:dyDescent="0.2">
      <c r="F2955" s="6"/>
      <c r="G2955" s="6"/>
      <c r="O2955" s="6"/>
    </row>
    <row r="2956" spans="6:15" x14ac:dyDescent="0.2">
      <c r="F2956" s="6"/>
      <c r="G2956" s="6"/>
      <c r="O2956" s="6"/>
    </row>
    <row r="2957" spans="6:15" x14ac:dyDescent="0.2">
      <c r="F2957" s="6"/>
      <c r="G2957" s="6"/>
      <c r="O2957" s="6"/>
    </row>
    <row r="2958" spans="6:15" x14ac:dyDescent="0.2">
      <c r="F2958" s="6"/>
      <c r="G2958" s="6"/>
      <c r="O2958" s="6"/>
    </row>
    <row r="2959" spans="6:15" x14ac:dyDescent="0.2">
      <c r="F2959" s="6"/>
      <c r="G2959" s="6"/>
      <c r="O2959" s="6"/>
    </row>
    <row r="2960" spans="6:15" x14ac:dyDescent="0.2">
      <c r="F2960" s="6"/>
      <c r="G2960" s="6"/>
      <c r="O2960" s="6"/>
    </row>
    <row r="2961" spans="6:15" x14ac:dyDescent="0.2">
      <c r="F2961" s="6"/>
      <c r="G2961" s="6"/>
      <c r="O2961" s="6"/>
    </row>
    <row r="2962" spans="6:15" x14ac:dyDescent="0.2">
      <c r="F2962" s="6"/>
      <c r="G2962" s="6"/>
      <c r="O2962" s="6"/>
    </row>
    <row r="2963" spans="6:15" x14ac:dyDescent="0.2">
      <c r="F2963" s="6"/>
      <c r="G2963" s="6"/>
      <c r="O2963" s="6"/>
    </row>
    <row r="2964" spans="6:15" x14ac:dyDescent="0.2">
      <c r="F2964" s="6"/>
      <c r="G2964" s="6"/>
      <c r="O2964" s="6"/>
    </row>
    <row r="2965" spans="6:15" x14ac:dyDescent="0.2">
      <c r="F2965" s="6"/>
      <c r="G2965" s="6"/>
      <c r="O2965" s="6"/>
    </row>
    <row r="2966" spans="6:15" x14ac:dyDescent="0.2">
      <c r="F2966" s="6"/>
      <c r="G2966" s="6"/>
      <c r="O2966" s="6"/>
    </row>
    <row r="2967" spans="6:15" x14ac:dyDescent="0.2">
      <c r="F2967" s="6"/>
      <c r="G2967" s="6"/>
      <c r="O2967" s="6"/>
    </row>
    <row r="2968" spans="6:15" x14ac:dyDescent="0.2">
      <c r="F2968" s="6"/>
      <c r="G2968" s="6"/>
      <c r="O2968" s="6"/>
    </row>
    <row r="2969" spans="6:15" x14ac:dyDescent="0.2">
      <c r="F2969" s="6"/>
      <c r="G2969" s="6"/>
      <c r="O2969" s="6"/>
    </row>
    <row r="2970" spans="6:15" x14ac:dyDescent="0.2">
      <c r="F2970" s="6"/>
      <c r="G2970" s="6"/>
      <c r="O2970" s="6"/>
    </row>
    <row r="2971" spans="6:15" x14ac:dyDescent="0.2">
      <c r="F2971" s="6"/>
      <c r="G2971" s="6"/>
      <c r="O2971" s="6"/>
    </row>
    <row r="2972" spans="6:15" x14ac:dyDescent="0.2">
      <c r="F2972" s="6"/>
      <c r="G2972" s="6"/>
      <c r="O2972" s="6"/>
    </row>
    <row r="2973" spans="6:15" x14ac:dyDescent="0.2">
      <c r="F2973" s="6"/>
      <c r="G2973" s="6"/>
      <c r="O2973" s="6"/>
    </row>
    <row r="2974" spans="6:15" x14ac:dyDescent="0.2">
      <c r="F2974" s="6"/>
      <c r="G2974" s="6"/>
      <c r="O2974" s="6"/>
    </row>
    <row r="2975" spans="6:15" x14ac:dyDescent="0.2">
      <c r="F2975" s="6"/>
      <c r="G2975" s="6"/>
      <c r="O2975" s="6"/>
    </row>
    <row r="2976" spans="6:15" x14ac:dyDescent="0.2">
      <c r="F2976" s="6"/>
      <c r="G2976" s="6"/>
      <c r="O2976" s="6"/>
    </row>
    <row r="2977" spans="6:15" x14ac:dyDescent="0.2">
      <c r="F2977" s="6"/>
      <c r="G2977" s="6"/>
      <c r="O2977" s="6"/>
    </row>
    <row r="2978" spans="6:15" x14ac:dyDescent="0.2">
      <c r="F2978" s="6"/>
      <c r="G2978" s="6"/>
      <c r="O2978" s="6"/>
    </row>
    <row r="2979" spans="6:15" x14ac:dyDescent="0.2">
      <c r="F2979" s="6"/>
      <c r="G2979" s="6"/>
      <c r="O2979" s="6"/>
    </row>
    <row r="2980" spans="6:15" x14ac:dyDescent="0.2">
      <c r="F2980" s="6"/>
      <c r="G2980" s="6"/>
      <c r="O2980" s="6"/>
    </row>
    <row r="2981" spans="6:15" x14ac:dyDescent="0.2">
      <c r="F2981" s="6"/>
      <c r="G2981" s="6"/>
      <c r="O2981" s="6"/>
    </row>
    <row r="2982" spans="6:15" x14ac:dyDescent="0.2">
      <c r="F2982" s="6"/>
      <c r="G2982" s="6"/>
      <c r="O2982" s="6"/>
    </row>
    <row r="2983" spans="6:15" x14ac:dyDescent="0.2">
      <c r="F2983" s="6"/>
      <c r="G2983" s="6"/>
      <c r="O2983" s="6"/>
    </row>
    <row r="2984" spans="6:15" x14ac:dyDescent="0.2">
      <c r="F2984" s="6"/>
      <c r="G2984" s="6"/>
      <c r="O2984" s="6"/>
    </row>
    <row r="2985" spans="6:15" x14ac:dyDescent="0.2">
      <c r="F2985" s="6"/>
      <c r="G2985" s="6"/>
      <c r="O2985" s="6"/>
    </row>
    <row r="2986" spans="6:15" x14ac:dyDescent="0.2">
      <c r="F2986" s="6"/>
      <c r="G2986" s="6"/>
      <c r="O2986" s="6"/>
    </row>
    <row r="2987" spans="6:15" x14ac:dyDescent="0.2">
      <c r="F2987" s="6"/>
      <c r="G2987" s="6"/>
      <c r="O2987" s="6"/>
    </row>
    <row r="2988" spans="6:15" x14ac:dyDescent="0.2">
      <c r="F2988" s="6"/>
      <c r="G2988" s="6"/>
      <c r="O2988" s="6"/>
    </row>
    <row r="2989" spans="6:15" x14ac:dyDescent="0.2">
      <c r="F2989" s="6"/>
      <c r="G2989" s="6"/>
      <c r="O2989" s="6"/>
    </row>
    <row r="2990" spans="6:15" x14ac:dyDescent="0.2">
      <c r="F2990" s="6"/>
      <c r="G2990" s="6"/>
      <c r="O2990" s="6"/>
    </row>
    <row r="2991" spans="6:15" x14ac:dyDescent="0.2">
      <c r="F2991" s="6"/>
      <c r="G2991" s="6"/>
      <c r="O2991" s="6"/>
    </row>
    <row r="2992" spans="6:15" x14ac:dyDescent="0.2">
      <c r="F2992" s="6"/>
      <c r="G2992" s="6"/>
      <c r="O2992" s="6"/>
    </row>
    <row r="2993" spans="6:15" x14ac:dyDescent="0.2">
      <c r="F2993" s="6"/>
      <c r="G2993" s="6"/>
      <c r="O2993" s="6"/>
    </row>
    <row r="2994" spans="6:15" x14ac:dyDescent="0.2">
      <c r="F2994" s="6"/>
      <c r="G2994" s="6"/>
      <c r="O2994" s="6"/>
    </row>
    <row r="2995" spans="6:15" x14ac:dyDescent="0.2">
      <c r="F2995" s="6"/>
      <c r="G2995" s="6"/>
      <c r="O2995" s="6"/>
    </row>
    <row r="2996" spans="6:15" x14ac:dyDescent="0.2">
      <c r="F2996" s="6"/>
      <c r="G2996" s="6"/>
      <c r="O2996" s="6"/>
    </row>
    <row r="2997" spans="6:15" x14ac:dyDescent="0.2">
      <c r="F2997" s="6"/>
      <c r="G2997" s="6"/>
      <c r="O2997" s="6"/>
    </row>
    <row r="2998" spans="6:15" x14ac:dyDescent="0.2">
      <c r="F2998" s="6"/>
      <c r="G2998" s="6"/>
      <c r="O2998" s="6"/>
    </row>
    <row r="2999" spans="6:15" x14ac:dyDescent="0.2">
      <c r="F2999" s="6"/>
      <c r="G2999" s="6"/>
      <c r="O2999" s="6"/>
    </row>
    <row r="3000" spans="6:15" x14ac:dyDescent="0.2">
      <c r="F3000" s="6"/>
      <c r="G3000" s="6"/>
      <c r="O3000" s="6"/>
    </row>
    <row r="3001" spans="6:15" x14ac:dyDescent="0.2">
      <c r="F3001" s="6"/>
      <c r="G3001" s="6"/>
      <c r="O3001" s="6"/>
    </row>
    <row r="3002" spans="6:15" x14ac:dyDescent="0.2">
      <c r="F3002" s="6"/>
      <c r="G3002" s="6"/>
      <c r="O3002" s="6"/>
    </row>
    <row r="3003" spans="6:15" x14ac:dyDescent="0.2">
      <c r="F3003" s="6"/>
      <c r="G3003" s="6"/>
      <c r="O3003" s="6"/>
    </row>
    <row r="3004" spans="6:15" x14ac:dyDescent="0.2">
      <c r="F3004" s="6"/>
      <c r="G3004" s="6"/>
      <c r="O3004" s="6"/>
    </row>
    <row r="3005" spans="6:15" x14ac:dyDescent="0.2">
      <c r="F3005" s="6"/>
      <c r="G3005" s="6"/>
      <c r="O3005" s="6"/>
    </row>
    <row r="3006" spans="6:15" x14ac:dyDescent="0.2">
      <c r="F3006" s="6"/>
      <c r="G3006" s="6"/>
      <c r="O3006" s="6"/>
    </row>
    <row r="3007" spans="6:15" x14ac:dyDescent="0.2">
      <c r="F3007" s="6"/>
      <c r="G3007" s="6"/>
      <c r="O3007" s="6"/>
    </row>
    <row r="3008" spans="6:15" x14ac:dyDescent="0.2">
      <c r="F3008" s="6"/>
      <c r="G3008" s="6"/>
      <c r="O3008" s="6"/>
    </row>
    <row r="3009" spans="6:15" x14ac:dyDescent="0.2">
      <c r="F3009" s="6"/>
      <c r="G3009" s="6"/>
      <c r="O3009" s="6"/>
    </row>
    <row r="3010" spans="6:15" x14ac:dyDescent="0.2">
      <c r="F3010" s="6"/>
      <c r="G3010" s="6"/>
      <c r="O3010" s="6"/>
    </row>
    <row r="3011" spans="6:15" x14ac:dyDescent="0.2">
      <c r="F3011" s="6"/>
      <c r="G3011" s="6"/>
      <c r="O3011" s="6"/>
    </row>
    <row r="3012" spans="6:15" x14ac:dyDescent="0.2">
      <c r="F3012" s="6"/>
      <c r="G3012" s="6"/>
      <c r="O3012" s="6"/>
    </row>
    <row r="3013" spans="6:15" x14ac:dyDescent="0.2">
      <c r="F3013" s="6"/>
      <c r="G3013" s="6"/>
      <c r="O3013" s="6"/>
    </row>
    <row r="3014" spans="6:15" x14ac:dyDescent="0.2">
      <c r="F3014" s="6"/>
      <c r="G3014" s="6"/>
      <c r="O3014" s="6"/>
    </row>
    <row r="3015" spans="6:15" x14ac:dyDescent="0.2">
      <c r="F3015" s="6"/>
      <c r="G3015" s="6"/>
      <c r="O3015" s="6"/>
    </row>
    <row r="3016" spans="6:15" x14ac:dyDescent="0.2">
      <c r="F3016" s="6"/>
      <c r="G3016" s="6"/>
      <c r="O3016" s="6"/>
    </row>
    <row r="3017" spans="6:15" x14ac:dyDescent="0.2">
      <c r="F3017" s="6"/>
      <c r="G3017" s="6"/>
      <c r="O3017" s="6"/>
    </row>
    <row r="3018" spans="6:15" x14ac:dyDescent="0.2">
      <c r="F3018" s="6"/>
      <c r="G3018" s="6"/>
      <c r="O3018" s="6"/>
    </row>
    <row r="3019" spans="6:15" x14ac:dyDescent="0.2">
      <c r="F3019" s="6"/>
      <c r="G3019" s="6"/>
      <c r="O3019" s="6"/>
    </row>
    <row r="3020" spans="6:15" x14ac:dyDescent="0.2">
      <c r="F3020" s="6"/>
      <c r="G3020" s="6"/>
      <c r="O3020" s="6"/>
    </row>
    <row r="3021" spans="6:15" x14ac:dyDescent="0.2">
      <c r="F3021" s="6"/>
      <c r="G3021" s="6"/>
      <c r="O3021" s="6"/>
    </row>
    <row r="3022" spans="6:15" x14ac:dyDescent="0.2">
      <c r="F3022" s="6"/>
      <c r="G3022" s="6"/>
      <c r="O3022" s="6"/>
    </row>
    <row r="3023" spans="6:15" x14ac:dyDescent="0.2">
      <c r="F3023" s="6"/>
      <c r="G3023" s="6"/>
      <c r="O3023" s="6"/>
    </row>
    <row r="3024" spans="6:15" x14ac:dyDescent="0.2">
      <c r="F3024" s="6"/>
      <c r="G3024" s="6"/>
      <c r="O3024" s="6"/>
    </row>
    <row r="3025" spans="6:15" x14ac:dyDescent="0.2">
      <c r="F3025" s="6"/>
      <c r="G3025" s="6"/>
      <c r="O3025" s="6"/>
    </row>
    <row r="3026" spans="6:15" x14ac:dyDescent="0.2">
      <c r="F3026" s="6"/>
      <c r="G3026" s="6"/>
      <c r="O3026" s="6"/>
    </row>
    <row r="3027" spans="6:15" x14ac:dyDescent="0.2">
      <c r="F3027" s="6"/>
      <c r="G3027" s="6"/>
      <c r="O3027" s="6"/>
    </row>
    <row r="3028" spans="6:15" x14ac:dyDescent="0.2">
      <c r="F3028" s="6"/>
      <c r="G3028" s="6"/>
      <c r="O3028" s="6"/>
    </row>
    <row r="3029" spans="6:15" x14ac:dyDescent="0.2">
      <c r="F3029" s="6"/>
      <c r="G3029" s="6"/>
      <c r="O3029" s="6"/>
    </row>
    <row r="3030" spans="6:15" x14ac:dyDescent="0.2">
      <c r="F3030" s="6"/>
      <c r="G3030" s="6"/>
      <c r="O3030" s="6"/>
    </row>
    <row r="3031" spans="6:15" x14ac:dyDescent="0.2">
      <c r="F3031" s="6"/>
      <c r="G3031" s="6"/>
      <c r="O3031" s="6"/>
    </row>
    <row r="3032" spans="6:15" x14ac:dyDescent="0.2">
      <c r="F3032" s="6"/>
      <c r="G3032" s="6"/>
      <c r="O3032" s="6"/>
    </row>
    <row r="3033" spans="6:15" x14ac:dyDescent="0.2">
      <c r="F3033" s="6"/>
      <c r="G3033" s="6"/>
      <c r="O3033" s="6"/>
    </row>
    <row r="3034" spans="6:15" x14ac:dyDescent="0.2">
      <c r="F3034" s="6"/>
      <c r="G3034" s="6"/>
      <c r="O3034" s="6"/>
    </row>
    <row r="3035" spans="6:15" x14ac:dyDescent="0.2">
      <c r="F3035" s="6"/>
      <c r="G3035" s="6"/>
      <c r="O3035" s="6"/>
    </row>
    <row r="3036" spans="6:15" x14ac:dyDescent="0.2">
      <c r="F3036" s="6"/>
      <c r="G3036" s="6"/>
      <c r="O3036" s="6"/>
    </row>
    <row r="3037" spans="6:15" x14ac:dyDescent="0.2">
      <c r="F3037" s="6"/>
      <c r="G3037" s="6"/>
      <c r="O3037" s="6"/>
    </row>
    <row r="3038" spans="6:15" x14ac:dyDescent="0.2">
      <c r="F3038" s="6"/>
      <c r="G3038" s="6"/>
      <c r="O3038" s="6"/>
    </row>
    <row r="3039" spans="6:15" x14ac:dyDescent="0.2">
      <c r="F3039" s="6"/>
      <c r="G3039" s="6"/>
      <c r="O3039" s="6"/>
    </row>
    <row r="3040" spans="6:15" x14ac:dyDescent="0.2">
      <c r="F3040" s="6"/>
      <c r="G3040" s="6"/>
      <c r="O3040" s="6"/>
    </row>
    <row r="3041" spans="6:15" x14ac:dyDescent="0.2">
      <c r="F3041" s="6"/>
      <c r="G3041" s="6"/>
      <c r="O3041" s="6"/>
    </row>
    <row r="3042" spans="6:15" x14ac:dyDescent="0.2">
      <c r="F3042" s="6"/>
      <c r="G3042" s="6"/>
      <c r="O3042" s="6"/>
    </row>
    <row r="3043" spans="6:15" x14ac:dyDescent="0.2">
      <c r="F3043" s="6"/>
      <c r="G3043" s="6"/>
      <c r="O3043" s="6"/>
    </row>
    <row r="3044" spans="6:15" x14ac:dyDescent="0.2">
      <c r="F3044" s="6"/>
      <c r="G3044" s="6"/>
      <c r="O3044" s="6"/>
    </row>
    <row r="3045" spans="6:15" x14ac:dyDescent="0.2">
      <c r="F3045" s="6"/>
      <c r="G3045" s="6"/>
      <c r="O3045" s="6"/>
    </row>
    <row r="3046" spans="6:15" x14ac:dyDescent="0.2">
      <c r="F3046" s="6"/>
      <c r="G3046" s="6"/>
      <c r="O3046" s="6"/>
    </row>
    <row r="3047" spans="6:15" x14ac:dyDescent="0.2">
      <c r="F3047" s="6"/>
      <c r="G3047" s="6"/>
      <c r="O3047" s="6"/>
    </row>
    <row r="3048" spans="6:15" x14ac:dyDescent="0.2">
      <c r="F3048" s="6"/>
      <c r="G3048" s="6"/>
      <c r="O3048" s="6"/>
    </row>
    <row r="3049" spans="6:15" x14ac:dyDescent="0.2">
      <c r="F3049" s="6"/>
      <c r="G3049" s="6"/>
      <c r="O3049" s="6"/>
    </row>
    <row r="3050" spans="6:15" x14ac:dyDescent="0.2">
      <c r="F3050" s="6"/>
      <c r="G3050" s="6"/>
      <c r="O3050" s="6"/>
    </row>
    <row r="3051" spans="6:15" x14ac:dyDescent="0.2">
      <c r="F3051" s="6"/>
      <c r="G3051" s="6"/>
      <c r="O3051" s="6"/>
    </row>
    <row r="3052" spans="6:15" x14ac:dyDescent="0.2">
      <c r="F3052" s="6"/>
      <c r="G3052" s="6"/>
      <c r="O3052" s="6"/>
    </row>
    <row r="3053" spans="6:15" x14ac:dyDescent="0.2">
      <c r="F3053" s="6"/>
      <c r="G3053" s="6"/>
      <c r="O3053" s="6"/>
    </row>
    <row r="3054" spans="6:15" x14ac:dyDescent="0.2">
      <c r="F3054" s="6"/>
      <c r="G3054" s="6"/>
      <c r="O3054" s="6"/>
    </row>
    <row r="3055" spans="6:15" x14ac:dyDescent="0.2">
      <c r="F3055" s="6"/>
      <c r="G3055" s="6"/>
      <c r="O3055" s="6"/>
    </row>
    <row r="3056" spans="6:15" x14ac:dyDescent="0.2">
      <c r="F3056" s="6"/>
      <c r="G3056" s="6"/>
      <c r="O3056" s="6"/>
    </row>
    <row r="3057" spans="6:15" x14ac:dyDescent="0.2">
      <c r="F3057" s="6"/>
      <c r="G3057" s="6"/>
      <c r="O3057" s="6"/>
    </row>
    <row r="3058" spans="6:15" x14ac:dyDescent="0.2">
      <c r="F3058" s="6"/>
      <c r="G3058" s="6"/>
      <c r="O3058" s="6"/>
    </row>
    <row r="3059" spans="6:15" x14ac:dyDescent="0.2">
      <c r="F3059" s="6"/>
      <c r="G3059" s="6"/>
      <c r="O3059" s="6"/>
    </row>
    <row r="3060" spans="6:15" x14ac:dyDescent="0.2">
      <c r="F3060" s="6"/>
      <c r="G3060" s="6"/>
      <c r="O3060" s="6"/>
    </row>
    <row r="3061" spans="6:15" x14ac:dyDescent="0.2">
      <c r="F3061" s="6"/>
      <c r="G3061" s="6"/>
      <c r="O3061" s="6"/>
    </row>
    <row r="3062" spans="6:15" x14ac:dyDescent="0.2">
      <c r="F3062" s="6"/>
      <c r="G3062" s="6"/>
      <c r="O3062" s="6"/>
    </row>
    <row r="3063" spans="6:15" x14ac:dyDescent="0.2">
      <c r="F3063" s="6"/>
      <c r="G3063" s="6"/>
      <c r="O3063" s="6"/>
    </row>
    <row r="3064" spans="6:15" x14ac:dyDescent="0.2">
      <c r="F3064" s="6"/>
      <c r="G3064" s="6"/>
      <c r="O3064" s="6"/>
    </row>
    <row r="3065" spans="6:15" x14ac:dyDescent="0.2">
      <c r="F3065" s="6"/>
      <c r="G3065" s="6"/>
      <c r="O3065" s="6"/>
    </row>
    <row r="3066" spans="6:15" x14ac:dyDescent="0.2">
      <c r="F3066" s="6"/>
      <c r="G3066" s="6"/>
      <c r="O3066" s="6"/>
    </row>
    <row r="3067" spans="6:15" x14ac:dyDescent="0.2">
      <c r="F3067" s="6"/>
      <c r="G3067" s="6"/>
      <c r="O3067" s="6"/>
    </row>
    <row r="3068" spans="6:15" x14ac:dyDescent="0.2">
      <c r="F3068" s="6"/>
      <c r="G3068" s="6"/>
      <c r="O3068" s="6"/>
    </row>
    <row r="3069" spans="6:15" x14ac:dyDescent="0.2">
      <c r="F3069" s="6"/>
      <c r="G3069" s="6"/>
      <c r="O3069" s="6"/>
    </row>
    <row r="3070" spans="6:15" x14ac:dyDescent="0.2">
      <c r="F3070" s="6"/>
      <c r="G3070" s="6"/>
      <c r="O3070" s="6"/>
    </row>
    <row r="3071" spans="6:15" x14ac:dyDescent="0.2">
      <c r="F3071" s="6"/>
      <c r="G3071" s="6"/>
      <c r="O3071" s="6"/>
    </row>
    <row r="3072" spans="6:15" x14ac:dyDescent="0.2">
      <c r="F3072" s="6"/>
      <c r="G3072" s="6"/>
      <c r="O3072" s="6"/>
    </row>
    <row r="3073" spans="6:15" x14ac:dyDescent="0.2">
      <c r="F3073" s="6"/>
      <c r="G3073" s="6"/>
      <c r="O3073" s="6"/>
    </row>
    <row r="3074" spans="6:15" x14ac:dyDescent="0.2">
      <c r="F3074" s="6"/>
      <c r="G3074" s="6"/>
      <c r="O3074" s="6"/>
    </row>
    <row r="3075" spans="6:15" x14ac:dyDescent="0.2">
      <c r="F3075" s="6"/>
      <c r="G3075" s="6"/>
      <c r="O3075" s="6"/>
    </row>
    <row r="3076" spans="6:15" x14ac:dyDescent="0.2">
      <c r="F3076" s="6"/>
      <c r="G3076" s="6"/>
      <c r="O3076" s="6"/>
    </row>
    <row r="3077" spans="6:15" x14ac:dyDescent="0.2">
      <c r="F3077" s="6"/>
      <c r="G3077" s="6"/>
      <c r="O3077" s="6"/>
    </row>
    <row r="3078" spans="6:15" x14ac:dyDescent="0.2">
      <c r="F3078" s="6"/>
      <c r="G3078" s="6"/>
      <c r="O3078" s="6"/>
    </row>
    <row r="3079" spans="6:15" x14ac:dyDescent="0.2">
      <c r="F3079" s="6"/>
      <c r="G3079" s="6"/>
      <c r="O3079" s="6"/>
    </row>
    <row r="3080" spans="6:15" x14ac:dyDescent="0.2">
      <c r="F3080" s="6"/>
      <c r="G3080" s="6"/>
      <c r="O3080" s="6"/>
    </row>
    <row r="3081" spans="6:15" x14ac:dyDescent="0.2">
      <c r="F3081" s="6"/>
      <c r="G3081" s="6"/>
      <c r="O3081" s="6"/>
    </row>
    <row r="3082" spans="6:15" x14ac:dyDescent="0.2">
      <c r="F3082" s="6"/>
      <c r="G3082" s="6"/>
      <c r="O3082" s="6"/>
    </row>
    <row r="3083" spans="6:15" x14ac:dyDescent="0.2">
      <c r="F3083" s="6"/>
      <c r="G3083" s="6"/>
      <c r="O3083" s="6"/>
    </row>
    <row r="3084" spans="6:15" x14ac:dyDescent="0.2">
      <c r="F3084" s="6"/>
      <c r="G3084" s="6"/>
      <c r="O3084" s="6"/>
    </row>
    <row r="3085" spans="6:15" x14ac:dyDescent="0.2">
      <c r="F3085" s="6"/>
      <c r="G3085" s="6"/>
      <c r="O3085" s="6"/>
    </row>
    <row r="3086" spans="6:15" x14ac:dyDescent="0.2">
      <c r="F3086" s="6"/>
      <c r="G3086" s="6"/>
      <c r="O3086" s="6"/>
    </row>
    <row r="3087" spans="6:15" x14ac:dyDescent="0.2">
      <c r="F3087" s="6"/>
      <c r="G3087" s="6"/>
      <c r="O3087" s="6"/>
    </row>
    <row r="3088" spans="6:15" x14ac:dyDescent="0.2">
      <c r="F3088" s="6"/>
      <c r="G3088" s="6"/>
      <c r="O3088" s="6"/>
    </row>
    <row r="3089" spans="6:15" x14ac:dyDescent="0.2">
      <c r="F3089" s="6"/>
      <c r="G3089" s="6"/>
      <c r="O3089" s="6"/>
    </row>
    <row r="3090" spans="6:15" x14ac:dyDescent="0.2">
      <c r="F3090" s="6"/>
      <c r="G3090" s="6"/>
      <c r="O3090" s="6"/>
    </row>
    <row r="3091" spans="6:15" x14ac:dyDescent="0.2">
      <c r="F3091" s="6"/>
      <c r="G3091" s="6"/>
      <c r="O3091" s="6"/>
    </row>
    <row r="3092" spans="6:15" x14ac:dyDescent="0.2">
      <c r="F3092" s="6"/>
      <c r="G3092" s="6"/>
      <c r="O3092" s="6"/>
    </row>
    <row r="3093" spans="6:15" x14ac:dyDescent="0.2">
      <c r="F3093" s="6"/>
      <c r="G3093" s="6"/>
      <c r="O3093" s="6"/>
    </row>
    <row r="3094" spans="6:15" x14ac:dyDescent="0.2">
      <c r="F3094" s="6"/>
      <c r="G3094" s="6"/>
      <c r="O3094" s="6"/>
    </row>
    <row r="3095" spans="6:15" x14ac:dyDescent="0.2">
      <c r="F3095" s="6"/>
      <c r="G3095" s="6"/>
      <c r="O3095" s="6"/>
    </row>
    <row r="3096" spans="6:15" x14ac:dyDescent="0.2">
      <c r="F3096" s="6"/>
      <c r="G3096" s="6"/>
      <c r="O3096" s="6"/>
    </row>
    <row r="3097" spans="6:15" x14ac:dyDescent="0.2">
      <c r="F3097" s="6"/>
      <c r="G3097" s="6"/>
      <c r="O3097" s="6"/>
    </row>
    <row r="3098" spans="6:15" x14ac:dyDescent="0.2">
      <c r="F3098" s="6"/>
      <c r="G3098" s="6"/>
      <c r="O3098" s="6"/>
    </row>
    <row r="3099" spans="6:15" x14ac:dyDescent="0.2">
      <c r="F3099" s="6"/>
      <c r="G3099" s="6"/>
      <c r="O3099" s="6"/>
    </row>
    <row r="3100" spans="6:15" x14ac:dyDescent="0.2">
      <c r="F3100" s="6"/>
      <c r="G3100" s="6"/>
      <c r="O3100" s="6"/>
    </row>
    <row r="3101" spans="6:15" x14ac:dyDescent="0.2">
      <c r="F3101" s="6"/>
      <c r="G3101" s="6"/>
      <c r="O3101" s="6"/>
    </row>
    <row r="3102" spans="6:15" x14ac:dyDescent="0.2">
      <c r="F3102" s="6"/>
      <c r="G3102" s="6"/>
      <c r="O3102" s="6"/>
    </row>
    <row r="3103" spans="6:15" x14ac:dyDescent="0.2">
      <c r="F3103" s="6"/>
      <c r="G3103" s="6"/>
      <c r="O3103" s="6"/>
    </row>
    <row r="3104" spans="6:15" x14ac:dyDescent="0.2">
      <c r="F3104" s="6"/>
      <c r="G3104" s="6"/>
      <c r="O3104" s="6"/>
    </row>
    <row r="3105" spans="6:15" x14ac:dyDescent="0.2">
      <c r="F3105" s="6"/>
      <c r="G3105" s="6"/>
      <c r="O3105" s="6"/>
    </row>
    <row r="3106" spans="6:15" x14ac:dyDescent="0.2">
      <c r="F3106" s="6"/>
      <c r="G3106" s="6"/>
      <c r="O3106" s="6"/>
    </row>
    <row r="3107" spans="6:15" x14ac:dyDescent="0.2">
      <c r="F3107" s="6"/>
      <c r="G3107" s="6"/>
      <c r="O3107" s="6"/>
    </row>
    <row r="3108" spans="6:15" x14ac:dyDescent="0.2">
      <c r="F3108" s="6"/>
      <c r="G3108" s="6"/>
      <c r="O3108" s="6"/>
    </row>
    <row r="3109" spans="6:15" x14ac:dyDescent="0.2">
      <c r="F3109" s="6"/>
      <c r="G3109" s="6"/>
      <c r="O3109" s="6"/>
    </row>
    <row r="3110" spans="6:15" x14ac:dyDescent="0.2">
      <c r="F3110" s="6"/>
      <c r="G3110" s="6"/>
      <c r="O3110" s="6"/>
    </row>
    <row r="3111" spans="6:15" x14ac:dyDescent="0.2">
      <c r="F3111" s="6"/>
      <c r="G3111" s="6"/>
      <c r="O3111" s="6"/>
    </row>
    <row r="3112" spans="6:15" x14ac:dyDescent="0.2">
      <c r="F3112" s="6"/>
      <c r="G3112" s="6"/>
      <c r="O3112" s="6"/>
    </row>
    <row r="3113" spans="6:15" x14ac:dyDescent="0.2">
      <c r="F3113" s="6"/>
      <c r="G3113" s="6"/>
      <c r="O3113" s="6"/>
    </row>
    <row r="3114" spans="6:15" x14ac:dyDescent="0.2">
      <c r="F3114" s="6"/>
      <c r="G3114" s="6"/>
      <c r="O3114" s="6"/>
    </row>
    <row r="3115" spans="6:15" x14ac:dyDescent="0.2">
      <c r="F3115" s="6"/>
      <c r="G3115" s="6"/>
      <c r="O3115" s="6"/>
    </row>
    <row r="3116" spans="6:15" x14ac:dyDescent="0.2">
      <c r="F3116" s="6"/>
      <c r="G3116" s="6"/>
      <c r="O3116" s="6"/>
    </row>
    <row r="3117" spans="6:15" x14ac:dyDescent="0.2">
      <c r="F3117" s="6"/>
      <c r="G3117" s="6"/>
      <c r="O3117" s="6"/>
    </row>
    <row r="3118" spans="6:15" x14ac:dyDescent="0.2">
      <c r="F3118" s="6"/>
      <c r="G3118" s="6"/>
      <c r="O3118" s="6"/>
    </row>
    <row r="3119" spans="6:15" x14ac:dyDescent="0.2">
      <c r="F3119" s="6"/>
      <c r="G3119" s="6"/>
      <c r="O3119" s="6"/>
    </row>
    <row r="3120" spans="6:15" x14ac:dyDescent="0.2">
      <c r="F3120" s="6"/>
      <c r="G3120" s="6"/>
      <c r="O3120" s="6"/>
    </row>
    <row r="3121" spans="6:15" x14ac:dyDescent="0.2">
      <c r="F3121" s="6"/>
      <c r="G3121" s="6"/>
      <c r="O3121" s="6"/>
    </row>
    <row r="3122" spans="6:15" x14ac:dyDescent="0.2">
      <c r="F3122" s="6"/>
      <c r="G3122" s="6"/>
      <c r="O3122" s="6"/>
    </row>
    <row r="3123" spans="6:15" x14ac:dyDescent="0.2">
      <c r="F3123" s="6"/>
      <c r="G3123" s="6"/>
      <c r="O3123" s="6"/>
    </row>
    <row r="3124" spans="6:15" x14ac:dyDescent="0.2">
      <c r="F3124" s="6"/>
      <c r="G3124" s="6"/>
      <c r="O3124" s="6"/>
    </row>
    <row r="3125" spans="6:15" x14ac:dyDescent="0.2">
      <c r="F3125" s="6"/>
      <c r="G3125" s="6"/>
      <c r="O3125" s="6"/>
    </row>
    <row r="3126" spans="6:15" x14ac:dyDescent="0.2">
      <c r="F3126" s="6"/>
      <c r="G3126" s="6"/>
      <c r="O3126" s="6"/>
    </row>
    <row r="3127" spans="6:15" x14ac:dyDescent="0.2">
      <c r="F3127" s="6"/>
      <c r="G3127" s="6"/>
      <c r="O3127" s="6"/>
    </row>
    <row r="3128" spans="6:15" x14ac:dyDescent="0.2">
      <c r="F3128" s="6"/>
      <c r="G3128" s="6"/>
      <c r="O3128" s="6"/>
    </row>
    <row r="3129" spans="6:15" x14ac:dyDescent="0.2">
      <c r="F3129" s="6"/>
      <c r="G3129" s="6"/>
      <c r="O3129" s="6"/>
    </row>
    <row r="3130" spans="6:15" x14ac:dyDescent="0.2">
      <c r="F3130" s="6"/>
      <c r="G3130" s="6"/>
      <c r="O3130" s="6"/>
    </row>
    <row r="3131" spans="6:15" x14ac:dyDescent="0.2">
      <c r="F3131" s="6"/>
      <c r="G3131" s="6"/>
      <c r="O3131" s="6"/>
    </row>
    <row r="3132" spans="6:15" x14ac:dyDescent="0.2">
      <c r="F3132" s="6"/>
      <c r="G3132" s="6"/>
      <c r="O3132" s="6"/>
    </row>
    <row r="3133" spans="6:15" x14ac:dyDescent="0.2">
      <c r="F3133" s="6"/>
      <c r="G3133" s="6"/>
      <c r="O3133" s="6"/>
    </row>
    <row r="3134" spans="6:15" x14ac:dyDescent="0.2">
      <c r="F3134" s="6"/>
      <c r="G3134" s="6"/>
      <c r="O3134" s="6"/>
    </row>
    <row r="3135" spans="6:15" x14ac:dyDescent="0.2">
      <c r="F3135" s="6"/>
      <c r="G3135" s="6"/>
      <c r="O3135" s="6"/>
    </row>
    <row r="3136" spans="6:15" x14ac:dyDescent="0.2">
      <c r="F3136" s="6"/>
      <c r="G3136" s="6"/>
      <c r="O3136" s="6"/>
    </row>
    <row r="3137" spans="6:15" x14ac:dyDescent="0.2">
      <c r="F3137" s="6"/>
      <c r="G3137" s="6"/>
      <c r="O3137" s="6"/>
    </row>
    <row r="3138" spans="6:15" x14ac:dyDescent="0.2">
      <c r="F3138" s="6"/>
      <c r="G3138" s="6"/>
      <c r="O3138" s="6"/>
    </row>
    <row r="3139" spans="6:15" x14ac:dyDescent="0.2">
      <c r="F3139" s="6"/>
      <c r="G3139" s="6"/>
      <c r="O3139" s="6"/>
    </row>
    <row r="3140" spans="6:15" x14ac:dyDescent="0.2">
      <c r="F3140" s="6"/>
      <c r="G3140" s="6"/>
      <c r="O3140" s="6"/>
    </row>
    <row r="3141" spans="6:15" x14ac:dyDescent="0.2">
      <c r="F3141" s="6"/>
      <c r="G3141" s="6"/>
      <c r="O3141" s="6"/>
    </row>
    <row r="3142" spans="6:15" x14ac:dyDescent="0.2">
      <c r="F3142" s="6"/>
      <c r="G3142" s="6"/>
      <c r="O3142" s="6"/>
    </row>
    <row r="3143" spans="6:15" x14ac:dyDescent="0.2">
      <c r="F3143" s="6"/>
      <c r="G3143" s="6"/>
      <c r="O3143" s="6"/>
    </row>
    <row r="3144" spans="6:15" x14ac:dyDescent="0.2">
      <c r="F3144" s="6"/>
      <c r="G3144" s="6"/>
      <c r="O3144" s="6"/>
    </row>
    <row r="3145" spans="6:15" x14ac:dyDescent="0.2">
      <c r="F3145" s="6"/>
      <c r="G3145" s="6"/>
      <c r="O3145" s="6"/>
    </row>
    <row r="3146" spans="6:15" x14ac:dyDescent="0.2">
      <c r="F3146" s="6"/>
      <c r="G3146" s="6"/>
      <c r="O3146" s="6"/>
    </row>
    <row r="3147" spans="6:15" x14ac:dyDescent="0.2">
      <c r="F3147" s="6"/>
      <c r="G3147" s="6"/>
      <c r="O3147" s="6"/>
    </row>
    <row r="3148" spans="6:15" x14ac:dyDescent="0.2">
      <c r="F3148" s="6"/>
      <c r="G3148" s="6"/>
      <c r="O3148" s="6"/>
    </row>
    <row r="3149" spans="6:15" x14ac:dyDescent="0.2">
      <c r="F3149" s="6"/>
      <c r="G3149" s="6"/>
      <c r="O3149" s="6"/>
    </row>
    <row r="3150" spans="6:15" x14ac:dyDescent="0.2">
      <c r="F3150" s="6"/>
      <c r="G3150" s="6"/>
      <c r="O3150" s="6"/>
    </row>
    <row r="3151" spans="6:15" x14ac:dyDescent="0.2">
      <c r="F3151" s="6"/>
      <c r="G3151" s="6"/>
      <c r="O3151" s="6"/>
    </row>
    <row r="3152" spans="6:15" x14ac:dyDescent="0.2">
      <c r="F3152" s="6"/>
      <c r="G3152" s="6"/>
      <c r="O3152" s="6"/>
    </row>
    <row r="3153" spans="6:15" x14ac:dyDescent="0.2">
      <c r="F3153" s="6"/>
      <c r="G3153" s="6"/>
      <c r="O3153" s="6"/>
    </row>
    <row r="3154" spans="6:15" x14ac:dyDescent="0.2">
      <c r="F3154" s="6"/>
      <c r="G3154" s="6"/>
      <c r="O3154" s="6"/>
    </row>
    <row r="3155" spans="6:15" x14ac:dyDescent="0.2">
      <c r="F3155" s="6"/>
      <c r="G3155" s="6"/>
      <c r="O3155" s="6"/>
    </row>
    <row r="3156" spans="6:15" x14ac:dyDescent="0.2">
      <c r="F3156" s="6"/>
      <c r="G3156" s="6"/>
      <c r="O3156" s="6"/>
    </row>
    <row r="3157" spans="6:15" x14ac:dyDescent="0.2">
      <c r="F3157" s="6"/>
      <c r="G3157" s="6"/>
      <c r="O3157" s="6"/>
    </row>
    <row r="3158" spans="6:15" x14ac:dyDescent="0.2">
      <c r="F3158" s="6"/>
      <c r="G3158" s="6"/>
      <c r="O3158" s="6"/>
    </row>
    <row r="3159" spans="6:15" x14ac:dyDescent="0.2">
      <c r="F3159" s="6"/>
      <c r="G3159" s="6"/>
      <c r="O3159" s="6"/>
    </row>
    <row r="3160" spans="6:15" x14ac:dyDescent="0.2">
      <c r="F3160" s="6"/>
      <c r="G3160" s="6"/>
      <c r="O3160" s="6"/>
    </row>
    <row r="3161" spans="6:15" x14ac:dyDescent="0.2">
      <c r="F3161" s="6"/>
      <c r="G3161" s="6"/>
      <c r="O3161" s="6"/>
    </row>
    <row r="3162" spans="6:15" x14ac:dyDescent="0.2">
      <c r="F3162" s="6"/>
      <c r="G3162" s="6"/>
      <c r="O3162" s="6"/>
    </row>
    <row r="3163" spans="6:15" x14ac:dyDescent="0.2">
      <c r="F3163" s="6"/>
      <c r="G3163" s="6"/>
      <c r="O3163" s="6"/>
    </row>
    <row r="3164" spans="6:15" x14ac:dyDescent="0.2">
      <c r="F3164" s="6"/>
      <c r="G3164" s="6"/>
      <c r="O3164" s="6"/>
    </row>
    <row r="3165" spans="6:15" x14ac:dyDescent="0.2">
      <c r="F3165" s="6"/>
      <c r="G3165" s="6"/>
      <c r="O3165" s="6"/>
    </row>
    <row r="3166" spans="6:15" x14ac:dyDescent="0.2">
      <c r="F3166" s="6"/>
      <c r="G3166" s="6"/>
      <c r="O3166" s="6"/>
    </row>
    <row r="3167" spans="6:15" x14ac:dyDescent="0.2">
      <c r="F3167" s="6"/>
      <c r="G3167" s="6"/>
      <c r="O3167" s="6"/>
    </row>
    <row r="3168" spans="6:15" x14ac:dyDescent="0.2">
      <c r="F3168" s="6"/>
      <c r="G3168" s="6"/>
      <c r="O3168" s="6"/>
    </row>
    <row r="3169" spans="6:15" x14ac:dyDescent="0.2">
      <c r="F3169" s="6"/>
      <c r="G3169" s="6"/>
      <c r="O3169" s="6"/>
    </row>
    <row r="3170" spans="6:15" x14ac:dyDescent="0.2">
      <c r="F3170" s="6"/>
      <c r="G3170" s="6"/>
      <c r="O3170" s="6"/>
    </row>
    <row r="3171" spans="6:15" x14ac:dyDescent="0.2">
      <c r="F3171" s="6"/>
      <c r="G3171" s="6"/>
      <c r="O3171" s="6"/>
    </row>
    <row r="3172" spans="6:15" x14ac:dyDescent="0.2">
      <c r="F3172" s="6"/>
      <c r="G3172" s="6"/>
      <c r="O3172" s="6"/>
    </row>
    <row r="3173" spans="6:15" x14ac:dyDescent="0.2">
      <c r="F3173" s="6"/>
      <c r="G3173" s="6"/>
      <c r="O3173" s="6"/>
    </row>
    <row r="3174" spans="6:15" x14ac:dyDescent="0.2">
      <c r="F3174" s="6"/>
      <c r="G3174" s="6"/>
      <c r="O3174" s="6"/>
    </row>
    <row r="3175" spans="6:15" x14ac:dyDescent="0.2">
      <c r="F3175" s="6"/>
      <c r="G3175" s="6"/>
      <c r="O3175" s="6"/>
    </row>
    <row r="3176" spans="6:15" x14ac:dyDescent="0.2">
      <c r="F3176" s="6"/>
      <c r="G3176" s="6"/>
      <c r="O3176" s="6"/>
    </row>
    <row r="3177" spans="6:15" x14ac:dyDescent="0.2">
      <c r="F3177" s="6"/>
      <c r="G3177" s="6"/>
      <c r="O3177" s="6"/>
    </row>
    <row r="3178" spans="6:15" x14ac:dyDescent="0.2">
      <c r="F3178" s="6"/>
      <c r="G3178" s="6"/>
      <c r="O3178" s="6"/>
    </row>
    <row r="3179" spans="6:15" x14ac:dyDescent="0.2">
      <c r="F3179" s="6"/>
      <c r="G3179" s="6"/>
      <c r="O3179" s="6"/>
    </row>
    <row r="3180" spans="6:15" x14ac:dyDescent="0.2">
      <c r="F3180" s="6"/>
      <c r="G3180" s="6"/>
      <c r="O3180" s="6"/>
    </row>
    <row r="3181" spans="6:15" x14ac:dyDescent="0.2">
      <c r="F3181" s="6"/>
      <c r="G3181" s="6"/>
      <c r="O3181" s="6"/>
    </row>
    <row r="3182" spans="6:15" x14ac:dyDescent="0.2">
      <c r="F3182" s="6"/>
      <c r="G3182" s="6"/>
      <c r="O3182" s="6"/>
    </row>
    <row r="3183" spans="6:15" x14ac:dyDescent="0.2">
      <c r="F3183" s="6"/>
      <c r="G3183" s="6"/>
      <c r="O3183" s="6"/>
    </row>
    <row r="3184" spans="6:15" x14ac:dyDescent="0.2">
      <c r="F3184" s="6"/>
      <c r="G3184" s="6"/>
      <c r="O3184" s="6"/>
    </row>
    <row r="3185" spans="6:15" x14ac:dyDescent="0.2">
      <c r="F3185" s="6"/>
      <c r="G3185" s="6"/>
      <c r="O3185" s="6"/>
    </row>
    <row r="3186" spans="6:15" x14ac:dyDescent="0.2">
      <c r="F3186" s="6"/>
      <c r="G3186" s="6"/>
      <c r="O3186" s="6"/>
    </row>
    <row r="3187" spans="6:15" x14ac:dyDescent="0.2">
      <c r="F3187" s="6"/>
      <c r="G3187" s="6"/>
      <c r="O3187" s="6"/>
    </row>
    <row r="3188" spans="6:15" x14ac:dyDescent="0.2">
      <c r="F3188" s="6"/>
      <c r="G3188" s="6"/>
      <c r="O3188" s="6"/>
    </row>
    <row r="3189" spans="6:15" x14ac:dyDescent="0.2">
      <c r="F3189" s="6"/>
      <c r="G3189" s="6"/>
      <c r="O3189" s="6"/>
    </row>
    <row r="3190" spans="6:15" x14ac:dyDescent="0.2">
      <c r="F3190" s="6"/>
      <c r="G3190" s="6"/>
      <c r="O3190" s="6"/>
    </row>
    <row r="3191" spans="6:15" x14ac:dyDescent="0.2">
      <c r="F3191" s="6"/>
      <c r="G3191" s="6"/>
      <c r="O3191" s="6"/>
    </row>
    <row r="3192" spans="6:15" x14ac:dyDescent="0.2">
      <c r="F3192" s="6"/>
      <c r="G3192" s="6"/>
      <c r="O3192" s="6"/>
    </row>
    <row r="3193" spans="6:15" x14ac:dyDescent="0.2">
      <c r="F3193" s="6"/>
      <c r="G3193" s="6"/>
      <c r="O3193" s="6"/>
    </row>
    <row r="3194" spans="6:15" x14ac:dyDescent="0.2">
      <c r="F3194" s="6"/>
      <c r="G3194" s="6"/>
      <c r="O3194" s="6"/>
    </row>
    <row r="3195" spans="6:15" x14ac:dyDescent="0.2">
      <c r="F3195" s="6"/>
      <c r="G3195" s="6"/>
      <c r="O3195" s="6"/>
    </row>
    <row r="3196" spans="6:15" x14ac:dyDescent="0.2">
      <c r="F3196" s="6"/>
      <c r="G3196" s="6"/>
      <c r="O3196" s="6"/>
    </row>
    <row r="3197" spans="6:15" x14ac:dyDescent="0.2">
      <c r="F3197" s="6"/>
      <c r="G3197" s="6"/>
      <c r="O3197" s="6"/>
    </row>
    <row r="3198" spans="6:15" x14ac:dyDescent="0.2">
      <c r="F3198" s="6"/>
      <c r="G3198" s="6"/>
      <c r="O3198" s="6"/>
    </row>
    <row r="3199" spans="6:15" x14ac:dyDescent="0.2">
      <c r="F3199" s="6"/>
      <c r="G3199" s="6"/>
      <c r="O3199" s="6"/>
    </row>
    <row r="3200" spans="6:15" x14ac:dyDescent="0.2">
      <c r="F3200" s="6"/>
      <c r="G3200" s="6"/>
      <c r="O3200" s="6"/>
    </row>
    <row r="3201" spans="6:15" x14ac:dyDescent="0.2">
      <c r="F3201" s="6"/>
      <c r="G3201" s="6"/>
      <c r="O3201" s="6"/>
    </row>
    <row r="3202" spans="6:15" x14ac:dyDescent="0.2">
      <c r="F3202" s="6"/>
      <c r="G3202" s="6"/>
      <c r="O3202" s="6"/>
    </row>
    <row r="3203" spans="6:15" x14ac:dyDescent="0.2">
      <c r="F3203" s="6"/>
      <c r="G3203" s="6"/>
      <c r="O3203" s="6"/>
    </row>
    <row r="3204" spans="6:15" x14ac:dyDescent="0.2">
      <c r="F3204" s="6"/>
      <c r="G3204" s="6"/>
      <c r="O3204" s="6"/>
    </row>
    <row r="3205" spans="6:15" x14ac:dyDescent="0.2">
      <c r="F3205" s="6"/>
      <c r="G3205" s="6"/>
      <c r="O3205" s="6"/>
    </row>
    <row r="3206" spans="6:15" x14ac:dyDescent="0.2">
      <c r="F3206" s="6"/>
      <c r="G3206" s="6"/>
      <c r="O3206" s="6"/>
    </row>
    <row r="3207" spans="6:15" x14ac:dyDescent="0.2">
      <c r="F3207" s="6"/>
      <c r="G3207" s="6"/>
      <c r="O3207" s="6"/>
    </row>
    <row r="3208" spans="6:15" x14ac:dyDescent="0.2">
      <c r="F3208" s="6"/>
      <c r="G3208" s="6"/>
      <c r="O3208" s="6"/>
    </row>
    <row r="3209" spans="6:15" x14ac:dyDescent="0.2">
      <c r="F3209" s="6"/>
      <c r="G3209" s="6"/>
      <c r="O3209" s="6"/>
    </row>
    <row r="3210" spans="6:15" x14ac:dyDescent="0.2">
      <c r="F3210" s="6"/>
      <c r="G3210" s="6"/>
      <c r="O3210" s="6"/>
    </row>
    <row r="3211" spans="6:15" x14ac:dyDescent="0.2">
      <c r="F3211" s="6"/>
      <c r="G3211" s="6"/>
      <c r="O3211" s="6"/>
    </row>
    <row r="3212" spans="6:15" x14ac:dyDescent="0.2">
      <c r="F3212" s="6"/>
      <c r="G3212" s="6"/>
      <c r="O3212" s="6"/>
    </row>
    <row r="3213" spans="6:15" x14ac:dyDescent="0.2">
      <c r="F3213" s="6"/>
      <c r="G3213" s="6"/>
      <c r="O3213" s="6"/>
    </row>
    <row r="3214" spans="6:15" x14ac:dyDescent="0.2">
      <c r="F3214" s="6"/>
      <c r="G3214" s="6"/>
      <c r="O3214" s="6"/>
    </row>
    <row r="3215" spans="6:15" x14ac:dyDescent="0.2">
      <c r="F3215" s="6"/>
      <c r="G3215" s="6"/>
      <c r="O3215" s="6"/>
    </row>
    <row r="3216" spans="6:15" x14ac:dyDescent="0.2">
      <c r="F3216" s="6"/>
      <c r="G3216" s="6"/>
      <c r="O3216" s="6"/>
    </row>
    <row r="3217" spans="6:15" x14ac:dyDescent="0.2">
      <c r="F3217" s="6"/>
      <c r="G3217" s="6"/>
      <c r="O3217" s="6"/>
    </row>
    <row r="3218" spans="6:15" x14ac:dyDescent="0.2">
      <c r="F3218" s="6"/>
      <c r="G3218" s="6"/>
      <c r="O3218" s="6"/>
    </row>
    <row r="3219" spans="6:15" x14ac:dyDescent="0.2">
      <c r="F3219" s="6"/>
      <c r="G3219" s="6"/>
      <c r="O3219" s="6"/>
    </row>
    <row r="3220" spans="6:15" x14ac:dyDescent="0.2">
      <c r="F3220" s="6"/>
      <c r="G3220" s="6"/>
      <c r="O3220" s="6"/>
    </row>
    <row r="3221" spans="6:15" x14ac:dyDescent="0.2">
      <c r="F3221" s="6"/>
      <c r="G3221" s="6"/>
      <c r="O3221" s="6"/>
    </row>
    <row r="3222" spans="6:15" x14ac:dyDescent="0.2">
      <c r="F3222" s="6"/>
      <c r="G3222" s="6"/>
      <c r="O3222" s="6"/>
    </row>
    <row r="3223" spans="6:15" x14ac:dyDescent="0.2">
      <c r="F3223" s="6"/>
      <c r="G3223" s="6"/>
      <c r="O3223" s="6"/>
    </row>
    <row r="3224" spans="6:15" x14ac:dyDescent="0.2">
      <c r="F3224" s="6"/>
      <c r="G3224" s="6"/>
      <c r="O3224" s="6"/>
    </row>
    <row r="3225" spans="6:15" x14ac:dyDescent="0.2">
      <c r="F3225" s="6"/>
      <c r="G3225" s="6"/>
      <c r="O3225" s="6"/>
    </row>
    <row r="3226" spans="6:15" x14ac:dyDescent="0.2">
      <c r="F3226" s="6"/>
      <c r="G3226" s="6"/>
      <c r="O3226" s="6"/>
    </row>
    <row r="3227" spans="6:15" x14ac:dyDescent="0.2">
      <c r="F3227" s="6"/>
      <c r="G3227" s="6"/>
      <c r="O3227" s="6"/>
    </row>
    <row r="3228" spans="6:15" x14ac:dyDescent="0.2">
      <c r="F3228" s="6"/>
      <c r="G3228" s="6"/>
      <c r="O3228" s="6"/>
    </row>
    <row r="3229" spans="6:15" x14ac:dyDescent="0.2">
      <c r="F3229" s="6"/>
      <c r="G3229" s="6"/>
      <c r="O3229" s="6"/>
    </row>
    <row r="3230" spans="6:15" x14ac:dyDescent="0.2">
      <c r="F3230" s="6"/>
      <c r="G3230" s="6"/>
      <c r="O3230" s="6"/>
    </row>
    <row r="3231" spans="6:15" x14ac:dyDescent="0.2">
      <c r="F3231" s="6"/>
      <c r="G3231" s="6"/>
      <c r="O3231" s="6"/>
    </row>
    <row r="3232" spans="6:15" x14ac:dyDescent="0.2">
      <c r="F3232" s="6"/>
      <c r="G3232" s="6"/>
      <c r="O3232" s="6"/>
    </row>
    <row r="3233" spans="6:15" x14ac:dyDescent="0.2">
      <c r="F3233" s="6"/>
      <c r="G3233" s="6"/>
      <c r="O3233" s="6"/>
    </row>
    <row r="3234" spans="6:15" x14ac:dyDescent="0.2">
      <c r="F3234" s="6"/>
      <c r="G3234" s="6"/>
      <c r="O3234" s="6"/>
    </row>
    <row r="3235" spans="6:15" x14ac:dyDescent="0.2">
      <c r="F3235" s="6"/>
      <c r="G3235" s="6"/>
      <c r="O3235" s="6"/>
    </row>
    <row r="3236" spans="6:15" x14ac:dyDescent="0.2">
      <c r="F3236" s="6"/>
      <c r="G3236" s="6"/>
      <c r="O3236" s="6"/>
    </row>
    <row r="3237" spans="6:15" x14ac:dyDescent="0.2">
      <c r="F3237" s="6"/>
      <c r="G3237" s="6"/>
      <c r="O3237" s="6"/>
    </row>
    <row r="3238" spans="6:15" x14ac:dyDescent="0.2">
      <c r="F3238" s="6"/>
      <c r="G3238" s="6"/>
      <c r="O3238" s="6"/>
    </row>
    <row r="3239" spans="6:15" x14ac:dyDescent="0.2">
      <c r="F3239" s="6"/>
      <c r="G3239" s="6"/>
      <c r="O3239" s="6"/>
    </row>
    <row r="3240" spans="6:15" x14ac:dyDescent="0.2">
      <c r="F3240" s="6"/>
      <c r="G3240" s="6"/>
      <c r="O3240" s="6"/>
    </row>
    <row r="3241" spans="6:15" x14ac:dyDescent="0.2">
      <c r="F3241" s="6"/>
      <c r="G3241" s="6"/>
      <c r="O3241" s="6"/>
    </row>
    <row r="3242" spans="6:15" x14ac:dyDescent="0.2">
      <c r="F3242" s="6"/>
      <c r="G3242" s="6"/>
      <c r="O3242" s="6"/>
    </row>
    <row r="3243" spans="6:15" x14ac:dyDescent="0.2">
      <c r="F3243" s="6"/>
      <c r="G3243" s="6"/>
      <c r="O3243" s="6"/>
    </row>
    <row r="3244" spans="6:15" x14ac:dyDescent="0.2">
      <c r="F3244" s="6"/>
      <c r="G3244" s="6"/>
      <c r="O3244" s="6"/>
    </row>
    <row r="3245" spans="6:15" x14ac:dyDescent="0.2">
      <c r="F3245" s="6"/>
      <c r="G3245" s="6"/>
      <c r="O3245" s="6"/>
    </row>
    <row r="3246" spans="6:15" x14ac:dyDescent="0.2">
      <c r="F3246" s="6"/>
      <c r="G3246" s="6"/>
      <c r="O3246" s="6"/>
    </row>
    <row r="3247" spans="6:15" x14ac:dyDescent="0.2">
      <c r="F3247" s="6"/>
      <c r="G3247" s="6"/>
      <c r="O3247" s="6"/>
    </row>
    <row r="3248" spans="6:15" x14ac:dyDescent="0.2">
      <c r="F3248" s="6"/>
      <c r="G3248" s="6"/>
      <c r="O3248" s="6"/>
    </row>
    <row r="3249" spans="6:15" x14ac:dyDescent="0.2">
      <c r="F3249" s="6"/>
      <c r="G3249" s="6"/>
      <c r="O3249" s="6"/>
    </row>
    <row r="3250" spans="6:15" x14ac:dyDescent="0.2">
      <c r="F3250" s="6"/>
      <c r="G3250" s="6"/>
      <c r="O3250" s="6"/>
    </row>
    <row r="3251" spans="6:15" x14ac:dyDescent="0.2">
      <c r="F3251" s="6"/>
      <c r="G3251" s="6"/>
      <c r="O3251" s="6"/>
    </row>
    <row r="3252" spans="6:15" x14ac:dyDescent="0.2">
      <c r="F3252" s="6"/>
      <c r="G3252" s="6"/>
      <c r="O3252" s="6"/>
    </row>
    <row r="3253" spans="6:15" x14ac:dyDescent="0.2">
      <c r="F3253" s="6"/>
      <c r="G3253" s="6"/>
      <c r="O3253" s="6"/>
    </row>
    <row r="3254" spans="6:15" x14ac:dyDescent="0.2">
      <c r="F3254" s="6"/>
      <c r="G3254" s="6"/>
      <c r="O3254" s="6"/>
    </row>
    <row r="3255" spans="6:15" x14ac:dyDescent="0.2">
      <c r="F3255" s="6"/>
      <c r="G3255" s="6"/>
      <c r="O3255" s="6"/>
    </row>
    <row r="3256" spans="6:15" x14ac:dyDescent="0.2">
      <c r="F3256" s="6"/>
      <c r="G3256" s="6"/>
      <c r="O3256" s="6"/>
    </row>
    <row r="3257" spans="6:15" x14ac:dyDescent="0.2">
      <c r="F3257" s="6"/>
      <c r="G3257" s="6"/>
      <c r="O3257" s="6"/>
    </row>
    <row r="3258" spans="6:15" x14ac:dyDescent="0.2">
      <c r="F3258" s="6"/>
      <c r="G3258" s="6"/>
      <c r="O3258" s="6"/>
    </row>
    <row r="3259" spans="6:15" x14ac:dyDescent="0.2">
      <c r="F3259" s="6"/>
      <c r="G3259" s="6"/>
      <c r="O3259" s="6"/>
    </row>
    <row r="3260" spans="6:15" x14ac:dyDescent="0.2">
      <c r="F3260" s="6"/>
      <c r="G3260" s="6"/>
      <c r="O3260" s="6"/>
    </row>
    <row r="3261" spans="6:15" x14ac:dyDescent="0.2">
      <c r="F3261" s="6"/>
      <c r="G3261" s="6"/>
      <c r="O3261" s="6"/>
    </row>
    <row r="3262" spans="6:15" x14ac:dyDescent="0.2">
      <c r="F3262" s="6"/>
      <c r="G3262" s="6"/>
      <c r="O3262" s="6"/>
    </row>
    <row r="3263" spans="6:15" x14ac:dyDescent="0.2">
      <c r="F3263" s="6"/>
      <c r="G3263" s="6"/>
      <c r="O3263" s="6"/>
    </row>
    <row r="3264" spans="6:15" x14ac:dyDescent="0.2">
      <c r="F3264" s="6"/>
      <c r="G3264" s="6"/>
      <c r="O3264" s="6"/>
    </row>
    <row r="3265" spans="6:15" x14ac:dyDescent="0.2">
      <c r="F3265" s="6"/>
      <c r="G3265" s="6"/>
      <c r="O3265" s="6"/>
    </row>
    <row r="3266" spans="6:15" x14ac:dyDescent="0.2">
      <c r="F3266" s="6"/>
      <c r="G3266" s="6"/>
      <c r="O3266" s="6"/>
    </row>
    <row r="3267" spans="6:15" x14ac:dyDescent="0.2">
      <c r="F3267" s="6"/>
      <c r="G3267" s="6"/>
      <c r="O3267" s="6"/>
    </row>
    <row r="3268" spans="6:15" x14ac:dyDescent="0.2">
      <c r="F3268" s="6"/>
      <c r="G3268" s="6"/>
      <c r="O3268" s="6"/>
    </row>
    <row r="3269" spans="6:15" x14ac:dyDescent="0.2">
      <c r="F3269" s="6"/>
      <c r="G3269" s="6"/>
      <c r="O3269" s="6"/>
    </row>
    <row r="3270" spans="6:15" x14ac:dyDescent="0.2">
      <c r="F3270" s="6"/>
      <c r="G3270" s="6"/>
      <c r="O3270" s="6"/>
    </row>
    <row r="3271" spans="6:15" x14ac:dyDescent="0.2">
      <c r="F3271" s="6"/>
      <c r="G3271" s="6"/>
      <c r="O3271" s="6"/>
    </row>
    <row r="3272" spans="6:15" x14ac:dyDescent="0.2">
      <c r="F3272" s="6"/>
      <c r="G3272" s="6"/>
      <c r="O3272" s="6"/>
    </row>
    <row r="3273" spans="6:15" x14ac:dyDescent="0.2">
      <c r="F3273" s="6"/>
      <c r="G3273" s="6"/>
      <c r="O3273" s="6"/>
    </row>
    <row r="3274" spans="6:15" x14ac:dyDescent="0.2">
      <c r="F3274" s="6"/>
      <c r="G3274" s="6"/>
      <c r="O3274" s="6"/>
    </row>
    <row r="3275" spans="6:15" x14ac:dyDescent="0.2">
      <c r="F3275" s="6"/>
      <c r="G3275" s="6"/>
      <c r="O3275" s="6"/>
    </row>
    <row r="3276" spans="6:15" x14ac:dyDescent="0.2">
      <c r="F3276" s="6"/>
      <c r="G3276" s="6"/>
      <c r="O3276" s="6"/>
    </row>
    <row r="3277" spans="6:15" x14ac:dyDescent="0.2">
      <c r="F3277" s="6"/>
      <c r="G3277" s="6"/>
      <c r="O3277" s="6"/>
    </row>
    <row r="3278" spans="6:15" x14ac:dyDescent="0.2">
      <c r="F3278" s="6"/>
      <c r="G3278" s="6"/>
      <c r="O3278" s="6"/>
    </row>
    <row r="3279" spans="6:15" x14ac:dyDescent="0.2">
      <c r="F3279" s="6"/>
      <c r="G3279" s="6"/>
      <c r="O3279" s="6"/>
    </row>
    <row r="3280" spans="6:15" x14ac:dyDescent="0.2">
      <c r="F3280" s="6"/>
      <c r="G3280" s="6"/>
      <c r="O3280" s="6"/>
    </row>
    <row r="3281" spans="6:15" x14ac:dyDescent="0.2">
      <c r="F3281" s="6"/>
      <c r="G3281" s="6"/>
      <c r="O3281" s="6"/>
    </row>
    <row r="3282" spans="6:15" x14ac:dyDescent="0.2">
      <c r="F3282" s="6"/>
      <c r="G3282" s="6"/>
      <c r="O3282" s="6"/>
    </row>
    <row r="3283" spans="6:15" x14ac:dyDescent="0.2">
      <c r="F3283" s="6"/>
      <c r="G3283" s="6"/>
      <c r="O3283" s="6"/>
    </row>
    <row r="3284" spans="6:15" x14ac:dyDescent="0.2">
      <c r="F3284" s="6"/>
      <c r="G3284" s="6"/>
      <c r="O3284" s="6"/>
    </row>
    <row r="3285" spans="6:15" x14ac:dyDescent="0.2">
      <c r="F3285" s="6"/>
      <c r="G3285" s="6"/>
      <c r="O3285" s="6"/>
    </row>
    <row r="3286" spans="6:15" x14ac:dyDescent="0.2">
      <c r="F3286" s="6"/>
      <c r="G3286" s="6"/>
      <c r="O3286" s="6"/>
    </row>
    <row r="3287" spans="6:15" x14ac:dyDescent="0.2">
      <c r="F3287" s="6"/>
      <c r="G3287" s="6"/>
      <c r="O3287" s="6"/>
    </row>
    <row r="3288" spans="6:15" x14ac:dyDescent="0.2">
      <c r="F3288" s="6"/>
      <c r="G3288" s="6"/>
      <c r="O3288" s="6"/>
    </row>
    <row r="3289" spans="6:15" x14ac:dyDescent="0.2">
      <c r="F3289" s="6"/>
      <c r="G3289" s="6"/>
      <c r="O3289" s="6"/>
    </row>
    <row r="3290" spans="6:15" x14ac:dyDescent="0.2">
      <c r="F3290" s="6"/>
      <c r="G3290" s="6"/>
      <c r="O3290" s="6"/>
    </row>
    <row r="3291" spans="6:15" x14ac:dyDescent="0.2">
      <c r="F3291" s="6"/>
      <c r="G3291" s="6"/>
      <c r="O3291" s="6"/>
    </row>
    <row r="3292" spans="6:15" x14ac:dyDescent="0.2">
      <c r="F3292" s="6"/>
      <c r="G3292" s="6"/>
      <c r="O3292" s="6"/>
    </row>
    <row r="3293" spans="6:15" x14ac:dyDescent="0.2">
      <c r="F3293" s="6"/>
      <c r="G3293" s="6"/>
      <c r="O3293" s="6"/>
    </row>
    <row r="3294" spans="6:15" x14ac:dyDescent="0.2">
      <c r="F3294" s="6"/>
      <c r="G3294" s="6"/>
      <c r="O3294" s="6"/>
    </row>
    <row r="3295" spans="6:15" x14ac:dyDescent="0.2">
      <c r="F3295" s="6"/>
      <c r="G3295" s="6"/>
      <c r="O3295" s="6"/>
    </row>
    <row r="3296" spans="6:15" x14ac:dyDescent="0.2">
      <c r="F3296" s="6"/>
      <c r="G3296" s="6"/>
      <c r="O3296" s="6"/>
    </row>
    <row r="3297" spans="6:15" x14ac:dyDescent="0.2">
      <c r="F3297" s="6"/>
      <c r="G3297" s="6"/>
      <c r="O3297" s="6"/>
    </row>
    <row r="3298" spans="6:15" x14ac:dyDescent="0.2">
      <c r="F3298" s="6"/>
      <c r="G3298" s="6"/>
      <c r="O3298" s="6"/>
    </row>
    <row r="3299" spans="6:15" x14ac:dyDescent="0.2">
      <c r="F3299" s="6"/>
      <c r="G3299" s="6"/>
      <c r="O3299" s="6"/>
    </row>
    <row r="3300" spans="6:15" x14ac:dyDescent="0.2">
      <c r="F3300" s="6"/>
      <c r="G3300" s="6"/>
      <c r="O3300" s="6"/>
    </row>
    <row r="3301" spans="6:15" x14ac:dyDescent="0.2">
      <c r="F3301" s="6"/>
      <c r="G3301" s="6"/>
      <c r="O3301" s="6"/>
    </row>
    <row r="3302" spans="6:15" x14ac:dyDescent="0.2">
      <c r="F3302" s="6"/>
      <c r="G3302" s="6"/>
      <c r="O3302" s="6"/>
    </row>
    <row r="3303" spans="6:15" x14ac:dyDescent="0.2">
      <c r="F3303" s="6"/>
      <c r="G3303" s="6"/>
      <c r="O3303" s="6"/>
    </row>
    <row r="3304" spans="6:15" x14ac:dyDescent="0.2">
      <c r="F3304" s="6"/>
      <c r="G3304" s="6"/>
      <c r="O3304" s="6"/>
    </row>
    <row r="3305" spans="6:15" x14ac:dyDescent="0.2">
      <c r="F3305" s="6"/>
      <c r="G3305" s="6"/>
      <c r="O3305" s="6"/>
    </row>
    <row r="3306" spans="6:15" x14ac:dyDescent="0.2">
      <c r="F3306" s="6"/>
      <c r="G3306" s="6"/>
      <c r="O3306" s="6"/>
    </row>
    <row r="3307" spans="6:15" x14ac:dyDescent="0.2">
      <c r="F3307" s="6"/>
      <c r="G3307" s="6"/>
      <c r="O3307" s="6"/>
    </row>
    <row r="3308" spans="6:15" x14ac:dyDescent="0.2">
      <c r="F3308" s="6"/>
      <c r="G3308" s="6"/>
      <c r="O3308" s="6"/>
    </row>
    <row r="3309" spans="6:15" x14ac:dyDescent="0.2">
      <c r="F3309" s="6"/>
      <c r="G3309" s="6"/>
      <c r="O3309" s="6"/>
    </row>
    <row r="3310" spans="6:15" x14ac:dyDescent="0.2">
      <c r="F3310" s="6"/>
      <c r="G3310" s="6"/>
      <c r="O3310" s="6"/>
    </row>
    <row r="3311" spans="6:15" x14ac:dyDescent="0.2">
      <c r="F3311" s="6"/>
      <c r="G3311" s="6"/>
      <c r="O3311" s="6"/>
    </row>
    <row r="3312" spans="6:15" x14ac:dyDescent="0.2">
      <c r="F3312" s="6"/>
      <c r="G3312" s="6"/>
      <c r="O3312" s="6"/>
    </row>
    <row r="3313" spans="6:15" x14ac:dyDescent="0.2">
      <c r="F3313" s="6"/>
      <c r="G3313" s="6"/>
      <c r="O3313" s="6"/>
    </row>
    <row r="3314" spans="6:15" x14ac:dyDescent="0.2">
      <c r="F3314" s="6"/>
      <c r="G3314" s="6"/>
      <c r="O3314" s="6"/>
    </row>
    <row r="3315" spans="6:15" x14ac:dyDescent="0.2">
      <c r="F3315" s="6"/>
      <c r="G3315" s="6"/>
      <c r="O3315" s="6"/>
    </row>
    <row r="3316" spans="6:15" x14ac:dyDescent="0.2">
      <c r="F3316" s="6"/>
      <c r="G3316" s="6"/>
      <c r="O3316" s="6"/>
    </row>
    <row r="3317" spans="6:15" x14ac:dyDescent="0.2">
      <c r="F3317" s="6"/>
      <c r="G3317" s="6"/>
      <c r="O3317" s="6"/>
    </row>
    <row r="3318" spans="6:15" x14ac:dyDescent="0.2">
      <c r="F3318" s="6"/>
      <c r="G3318" s="6"/>
      <c r="O3318" s="6"/>
    </row>
    <row r="3319" spans="6:15" x14ac:dyDescent="0.2">
      <c r="F3319" s="6"/>
      <c r="G3319" s="6"/>
      <c r="O3319" s="6"/>
    </row>
    <row r="3320" spans="6:15" x14ac:dyDescent="0.2">
      <c r="F3320" s="6"/>
      <c r="G3320" s="6"/>
      <c r="O3320" s="6"/>
    </row>
    <row r="3321" spans="6:15" x14ac:dyDescent="0.2">
      <c r="F3321" s="6"/>
      <c r="G3321" s="6"/>
      <c r="O3321" s="6"/>
    </row>
    <row r="3322" spans="6:15" x14ac:dyDescent="0.2">
      <c r="F3322" s="6"/>
      <c r="G3322" s="6"/>
      <c r="O3322" s="6"/>
    </row>
    <row r="3323" spans="6:15" x14ac:dyDescent="0.2">
      <c r="F3323" s="6"/>
      <c r="G3323" s="6"/>
      <c r="O3323" s="6"/>
    </row>
    <row r="3324" spans="6:15" x14ac:dyDescent="0.2">
      <c r="F3324" s="6"/>
      <c r="G3324" s="6"/>
      <c r="O3324" s="6"/>
    </row>
    <row r="3325" spans="6:15" x14ac:dyDescent="0.2">
      <c r="F3325" s="6"/>
      <c r="G3325" s="6"/>
      <c r="O3325" s="6"/>
    </row>
    <row r="3326" spans="6:15" x14ac:dyDescent="0.2">
      <c r="F3326" s="6"/>
      <c r="G3326" s="6"/>
      <c r="O3326" s="6"/>
    </row>
    <row r="3327" spans="6:15" x14ac:dyDescent="0.2">
      <c r="F3327" s="6"/>
      <c r="G3327" s="6"/>
      <c r="O3327" s="6"/>
    </row>
    <row r="3328" spans="6:15" x14ac:dyDescent="0.2">
      <c r="F3328" s="6"/>
      <c r="G3328" s="6"/>
      <c r="O3328" s="6"/>
    </row>
    <row r="3329" spans="6:15" x14ac:dyDescent="0.2">
      <c r="F3329" s="6"/>
      <c r="G3329" s="6"/>
      <c r="O3329" s="6"/>
    </row>
    <row r="3330" spans="6:15" x14ac:dyDescent="0.2">
      <c r="F3330" s="6"/>
      <c r="G3330" s="6"/>
      <c r="O3330" s="6"/>
    </row>
    <row r="3331" spans="6:15" x14ac:dyDescent="0.2">
      <c r="F3331" s="6"/>
      <c r="G3331" s="6"/>
      <c r="O3331" s="6"/>
    </row>
    <row r="3332" spans="6:15" x14ac:dyDescent="0.2">
      <c r="F3332" s="6"/>
      <c r="G3332" s="6"/>
      <c r="O3332" s="6"/>
    </row>
    <row r="3333" spans="6:15" x14ac:dyDescent="0.2">
      <c r="F3333" s="6"/>
      <c r="G3333" s="6"/>
      <c r="O3333" s="6"/>
    </row>
    <row r="3334" spans="6:15" x14ac:dyDescent="0.2">
      <c r="F3334" s="6"/>
      <c r="G3334" s="6"/>
      <c r="O3334" s="6"/>
    </row>
    <row r="3335" spans="6:15" x14ac:dyDescent="0.2">
      <c r="F3335" s="6"/>
      <c r="G3335" s="6"/>
      <c r="O3335" s="6"/>
    </row>
    <row r="3336" spans="6:15" x14ac:dyDescent="0.2">
      <c r="F3336" s="6"/>
      <c r="G3336" s="6"/>
      <c r="O3336" s="6"/>
    </row>
    <row r="3337" spans="6:15" x14ac:dyDescent="0.2">
      <c r="F3337" s="6"/>
      <c r="G3337" s="6"/>
      <c r="O3337" s="6"/>
    </row>
    <row r="3338" spans="6:15" x14ac:dyDescent="0.2">
      <c r="F3338" s="6"/>
      <c r="G3338" s="6"/>
      <c r="O3338" s="6"/>
    </row>
    <row r="3339" spans="6:15" x14ac:dyDescent="0.2">
      <c r="F3339" s="6"/>
      <c r="G3339" s="6"/>
      <c r="O3339" s="6"/>
    </row>
    <row r="3340" spans="6:15" x14ac:dyDescent="0.2">
      <c r="F3340" s="6"/>
      <c r="G3340" s="6"/>
      <c r="O3340" s="6"/>
    </row>
    <row r="3341" spans="6:15" x14ac:dyDescent="0.2">
      <c r="F3341" s="6"/>
      <c r="G3341" s="6"/>
      <c r="O3341" s="6"/>
    </row>
    <row r="3342" spans="6:15" x14ac:dyDescent="0.2">
      <c r="F3342" s="6"/>
      <c r="G3342" s="6"/>
      <c r="O3342" s="6"/>
    </row>
    <row r="3343" spans="6:15" x14ac:dyDescent="0.2">
      <c r="F3343" s="6"/>
      <c r="G3343" s="6"/>
      <c r="O3343" s="6"/>
    </row>
    <row r="3344" spans="6:15" x14ac:dyDescent="0.2">
      <c r="F3344" s="6"/>
      <c r="G3344" s="6"/>
      <c r="O3344" s="6"/>
    </row>
    <row r="3345" spans="6:15" x14ac:dyDescent="0.2">
      <c r="F3345" s="6"/>
      <c r="G3345" s="6"/>
      <c r="O3345" s="6"/>
    </row>
    <row r="3346" spans="6:15" x14ac:dyDescent="0.2">
      <c r="F3346" s="6"/>
      <c r="G3346" s="6"/>
      <c r="O3346" s="6"/>
    </row>
    <row r="3347" spans="6:15" x14ac:dyDescent="0.2">
      <c r="F3347" s="6"/>
      <c r="G3347" s="6"/>
      <c r="O3347" s="6"/>
    </row>
    <row r="3348" spans="6:15" x14ac:dyDescent="0.2">
      <c r="F3348" s="6"/>
      <c r="G3348" s="6"/>
      <c r="O3348" s="6"/>
    </row>
    <row r="3349" spans="6:15" x14ac:dyDescent="0.2">
      <c r="F3349" s="6"/>
      <c r="G3349" s="6"/>
      <c r="O3349" s="6"/>
    </row>
    <row r="3350" spans="6:15" x14ac:dyDescent="0.2">
      <c r="F3350" s="6"/>
      <c r="G3350" s="6"/>
      <c r="O3350" s="6"/>
    </row>
    <row r="3351" spans="6:15" x14ac:dyDescent="0.2">
      <c r="F3351" s="6"/>
      <c r="G3351" s="6"/>
      <c r="O3351" s="6"/>
    </row>
    <row r="3352" spans="6:15" x14ac:dyDescent="0.2">
      <c r="F3352" s="6"/>
      <c r="G3352" s="6"/>
      <c r="O3352" s="6"/>
    </row>
    <row r="3353" spans="6:15" x14ac:dyDescent="0.2">
      <c r="F3353" s="6"/>
      <c r="G3353" s="6"/>
      <c r="O3353" s="6"/>
    </row>
    <row r="3354" spans="6:15" x14ac:dyDescent="0.2">
      <c r="F3354" s="6"/>
      <c r="G3354" s="6"/>
      <c r="O3354" s="6"/>
    </row>
    <row r="3355" spans="6:15" x14ac:dyDescent="0.2">
      <c r="F3355" s="6"/>
      <c r="G3355" s="6"/>
      <c r="O3355" s="6"/>
    </row>
    <row r="3356" spans="6:15" x14ac:dyDescent="0.2">
      <c r="F3356" s="6"/>
      <c r="G3356" s="6"/>
      <c r="O3356" s="6"/>
    </row>
    <row r="3357" spans="6:15" x14ac:dyDescent="0.2">
      <c r="F3357" s="6"/>
      <c r="G3357" s="6"/>
      <c r="O3357" s="6"/>
    </row>
    <row r="3358" spans="6:15" x14ac:dyDescent="0.2">
      <c r="F3358" s="6"/>
      <c r="G3358" s="6"/>
      <c r="O3358" s="6"/>
    </row>
    <row r="3359" spans="6:15" x14ac:dyDescent="0.2">
      <c r="F3359" s="6"/>
      <c r="G3359" s="6"/>
      <c r="O3359" s="6"/>
    </row>
    <row r="3360" spans="6:15" x14ac:dyDescent="0.2">
      <c r="F3360" s="6"/>
      <c r="G3360" s="6"/>
      <c r="O3360" s="6"/>
    </row>
    <row r="3361" spans="6:15" x14ac:dyDescent="0.2">
      <c r="F3361" s="6"/>
      <c r="G3361" s="6"/>
      <c r="O3361" s="6"/>
    </row>
    <row r="3362" spans="6:15" x14ac:dyDescent="0.2">
      <c r="F3362" s="6"/>
      <c r="G3362" s="6"/>
      <c r="O3362" s="6"/>
    </row>
    <row r="3363" spans="6:15" x14ac:dyDescent="0.2">
      <c r="F3363" s="6"/>
      <c r="G3363" s="6"/>
      <c r="O3363" s="6"/>
    </row>
    <row r="3364" spans="6:15" x14ac:dyDescent="0.2">
      <c r="F3364" s="6"/>
      <c r="G3364" s="6"/>
      <c r="O3364" s="6"/>
    </row>
    <row r="3365" spans="6:15" x14ac:dyDescent="0.2">
      <c r="F3365" s="6"/>
      <c r="G3365" s="6"/>
      <c r="O3365" s="6"/>
    </row>
    <row r="3366" spans="6:15" x14ac:dyDescent="0.2">
      <c r="F3366" s="6"/>
      <c r="G3366" s="6"/>
      <c r="O3366" s="6"/>
    </row>
    <row r="3367" spans="6:15" x14ac:dyDescent="0.2">
      <c r="F3367" s="6"/>
      <c r="G3367" s="6"/>
      <c r="O3367" s="6"/>
    </row>
    <row r="3368" spans="6:15" x14ac:dyDescent="0.2">
      <c r="F3368" s="6"/>
      <c r="G3368" s="6"/>
      <c r="O3368" s="6"/>
    </row>
    <row r="3369" spans="6:15" x14ac:dyDescent="0.2">
      <c r="F3369" s="6"/>
      <c r="G3369" s="6"/>
      <c r="O3369" s="6"/>
    </row>
    <row r="3370" spans="6:15" x14ac:dyDescent="0.2">
      <c r="F3370" s="6"/>
      <c r="G3370" s="6"/>
      <c r="O3370" s="6"/>
    </row>
    <row r="3371" spans="6:15" x14ac:dyDescent="0.2">
      <c r="F3371" s="6"/>
      <c r="G3371" s="6"/>
      <c r="O3371" s="6"/>
    </row>
    <row r="3372" spans="6:15" x14ac:dyDescent="0.2">
      <c r="F3372" s="6"/>
      <c r="G3372" s="6"/>
      <c r="O3372" s="6"/>
    </row>
    <row r="3373" spans="6:15" x14ac:dyDescent="0.2">
      <c r="F3373" s="6"/>
      <c r="G3373" s="6"/>
      <c r="O3373" s="6"/>
    </row>
    <row r="3374" spans="6:15" x14ac:dyDescent="0.2">
      <c r="F3374" s="6"/>
      <c r="G3374" s="6"/>
      <c r="O3374" s="6"/>
    </row>
    <row r="3375" spans="6:15" x14ac:dyDescent="0.2">
      <c r="F3375" s="6"/>
      <c r="G3375" s="6"/>
      <c r="O3375" s="6"/>
    </row>
    <row r="3376" spans="6:15" x14ac:dyDescent="0.2">
      <c r="F3376" s="6"/>
      <c r="G3376" s="6"/>
      <c r="O3376" s="6"/>
    </row>
    <row r="3377" spans="6:15" x14ac:dyDescent="0.2">
      <c r="F3377" s="6"/>
      <c r="G3377" s="6"/>
      <c r="O3377" s="6"/>
    </row>
    <row r="3378" spans="6:15" x14ac:dyDescent="0.2">
      <c r="F3378" s="6"/>
      <c r="G3378" s="6"/>
      <c r="O3378" s="6"/>
    </row>
    <row r="3379" spans="6:15" x14ac:dyDescent="0.2">
      <c r="F3379" s="6"/>
      <c r="G3379" s="6"/>
      <c r="O3379" s="6"/>
    </row>
    <row r="3380" spans="6:15" x14ac:dyDescent="0.2">
      <c r="F3380" s="6"/>
      <c r="G3380" s="6"/>
      <c r="O3380" s="6"/>
    </row>
    <row r="3381" spans="6:15" x14ac:dyDescent="0.2">
      <c r="F3381" s="6"/>
      <c r="G3381" s="6"/>
      <c r="O3381" s="6"/>
    </row>
    <row r="3382" spans="6:15" x14ac:dyDescent="0.2">
      <c r="F3382" s="6"/>
      <c r="G3382" s="6"/>
      <c r="O3382" s="6"/>
    </row>
    <row r="3383" spans="6:15" x14ac:dyDescent="0.2">
      <c r="F3383" s="6"/>
      <c r="G3383" s="6"/>
      <c r="O3383" s="6"/>
    </row>
    <row r="3384" spans="6:15" x14ac:dyDescent="0.2">
      <c r="F3384" s="6"/>
      <c r="G3384" s="6"/>
      <c r="O3384" s="6"/>
    </row>
    <row r="3385" spans="6:15" x14ac:dyDescent="0.2">
      <c r="F3385" s="6"/>
      <c r="G3385" s="6"/>
      <c r="O3385" s="6"/>
    </row>
    <row r="3386" spans="6:15" x14ac:dyDescent="0.2">
      <c r="F3386" s="6"/>
      <c r="G3386" s="6"/>
      <c r="O3386" s="6"/>
    </row>
    <row r="3387" spans="6:15" x14ac:dyDescent="0.2">
      <c r="F3387" s="6"/>
      <c r="G3387" s="6"/>
      <c r="O3387" s="6"/>
    </row>
    <row r="3388" spans="6:15" x14ac:dyDescent="0.2">
      <c r="F3388" s="6"/>
      <c r="G3388" s="6"/>
      <c r="O3388" s="6"/>
    </row>
    <row r="3389" spans="6:15" x14ac:dyDescent="0.2">
      <c r="F3389" s="6"/>
      <c r="G3389" s="6"/>
      <c r="O3389" s="6"/>
    </row>
    <row r="3390" spans="6:15" x14ac:dyDescent="0.2">
      <c r="F3390" s="6"/>
      <c r="G3390" s="6"/>
      <c r="O3390" s="6"/>
    </row>
    <row r="3391" spans="6:15" x14ac:dyDescent="0.2">
      <c r="F3391" s="6"/>
      <c r="G3391" s="6"/>
      <c r="O3391" s="6"/>
    </row>
    <row r="3392" spans="6:15" x14ac:dyDescent="0.2">
      <c r="F3392" s="6"/>
      <c r="G3392" s="6"/>
      <c r="O3392" s="6"/>
    </row>
    <row r="3393" spans="6:15" x14ac:dyDescent="0.2">
      <c r="F3393" s="6"/>
      <c r="G3393" s="6"/>
      <c r="O3393" s="6"/>
    </row>
    <row r="3394" spans="6:15" x14ac:dyDescent="0.2">
      <c r="F3394" s="6"/>
      <c r="G3394" s="6"/>
      <c r="O3394" s="6"/>
    </row>
    <row r="3395" spans="6:15" x14ac:dyDescent="0.2">
      <c r="F3395" s="6"/>
      <c r="G3395" s="6"/>
      <c r="O3395" s="6"/>
    </row>
    <row r="3396" spans="6:15" x14ac:dyDescent="0.2">
      <c r="F3396" s="6"/>
      <c r="G3396" s="6"/>
      <c r="O3396" s="6"/>
    </row>
    <row r="3397" spans="6:15" x14ac:dyDescent="0.2">
      <c r="F3397" s="6"/>
      <c r="G3397" s="6"/>
      <c r="O3397" s="6"/>
    </row>
    <row r="3398" spans="6:15" x14ac:dyDescent="0.2">
      <c r="F3398" s="6"/>
      <c r="G3398" s="6"/>
      <c r="O3398" s="6"/>
    </row>
    <row r="3399" spans="6:15" x14ac:dyDescent="0.2">
      <c r="F3399" s="6"/>
      <c r="G3399" s="6"/>
      <c r="O3399" s="6"/>
    </row>
    <row r="3400" spans="6:15" x14ac:dyDescent="0.2">
      <c r="F3400" s="6"/>
      <c r="G3400" s="6"/>
      <c r="O3400" s="6"/>
    </row>
    <row r="3401" spans="6:15" x14ac:dyDescent="0.2">
      <c r="F3401" s="6"/>
      <c r="G3401" s="6"/>
      <c r="O3401" s="6"/>
    </row>
    <row r="3402" spans="6:15" x14ac:dyDescent="0.2">
      <c r="F3402" s="6"/>
      <c r="G3402" s="6"/>
      <c r="O3402" s="6"/>
    </row>
    <row r="3403" spans="6:15" x14ac:dyDescent="0.2">
      <c r="F3403" s="6"/>
      <c r="G3403" s="6"/>
      <c r="O3403" s="6"/>
    </row>
    <row r="3404" spans="6:15" x14ac:dyDescent="0.2">
      <c r="F3404" s="6"/>
      <c r="G3404" s="6"/>
      <c r="O3404" s="6"/>
    </row>
    <row r="3405" spans="6:15" x14ac:dyDescent="0.2">
      <c r="F3405" s="6"/>
      <c r="G3405" s="6"/>
      <c r="O3405" s="6"/>
    </row>
    <row r="3406" spans="6:15" x14ac:dyDescent="0.2">
      <c r="F3406" s="6"/>
      <c r="G3406" s="6"/>
      <c r="O3406" s="6"/>
    </row>
    <row r="3407" spans="6:15" x14ac:dyDescent="0.2">
      <c r="F3407" s="6"/>
      <c r="G3407" s="6"/>
      <c r="O3407" s="6"/>
    </row>
    <row r="3408" spans="6:15" x14ac:dyDescent="0.2">
      <c r="F3408" s="6"/>
      <c r="G3408" s="6"/>
      <c r="O3408" s="6"/>
    </row>
    <row r="3409" spans="6:15" x14ac:dyDescent="0.2">
      <c r="F3409" s="6"/>
      <c r="G3409" s="6"/>
      <c r="O3409" s="6"/>
    </row>
    <row r="3410" spans="6:15" x14ac:dyDescent="0.2">
      <c r="F3410" s="6"/>
      <c r="G3410" s="6"/>
      <c r="O3410" s="6"/>
    </row>
    <row r="3411" spans="6:15" x14ac:dyDescent="0.2">
      <c r="F3411" s="6"/>
      <c r="G3411" s="6"/>
      <c r="O3411" s="6"/>
    </row>
    <row r="3412" spans="6:15" x14ac:dyDescent="0.2">
      <c r="F3412" s="6"/>
      <c r="G3412" s="6"/>
      <c r="O3412" s="6"/>
    </row>
    <row r="3413" spans="6:15" x14ac:dyDescent="0.2">
      <c r="F3413" s="6"/>
      <c r="G3413" s="6"/>
      <c r="O3413" s="6"/>
    </row>
    <row r="3414" spans="6:15" x14ac:dyDescent="0.2">
      <c r="F3414" s="6"/>
      <c r="G3414" s="6"/>
      <c r="O3414" s="6"/>
    </row>
    <row r="3415" spans="6:15" x14ac:dyDescent="0.2">
      <c r="F3415" s="6"/>
      <c r="G3415" s="6"/>
      <c r="O3415" s="6"/>
    </row>
    <row r="3416" spans="6:15" x14ac:dyDescent="0.2">
      <c r="F3416" s="6"/>
      <c r="G3416" s="6"/>
      <c r="O3416" s="6"/>
    </row>
    <row r="3417" spans="6:15" x14ac:dyDescent="0.2">
      <c r="F3417" s="6"/>
      <c r="G3417" s="6"/>
      <c r="O3417" s="6"/>
    </row>
    <row r="3418" spans="6:15" x14ac:dyDescent="0.2">
      <c r="F3418" s="6"/>
      <c r="G3418" s="6"/>
      <c r="O3418" s="6"/>
    </row>
    <row r="3419" spans="6:15" x14ac:dyDescent="0.2">
      <c r="F3419" s="6"/>
      <c r="G3419" s="6"/>
      <c r="O3419" s="6"/>
    </row>
    <row r="3420" spans="6:15" x14ac:dyDescent="0.2">
      <c r="F3420" s="6"/>
      <c r="G3420" s="6"/>
      <c r="O3420" s="6"/>
    </row>
    <row r="3421" spans="6:15" x14ac:dyDescent="0.2">
      <c r="F3421" s="6"/>
      <c r="G3421" s="6"/>
      <c r="O3421" s="6"/>
    </row>
    <row r="3422" spans="6:15" x14ac:dyDescent="0.2">
      <c r="F3422" s="6"/>
      <c r="G3422" s="6"/>
      <c r="O3422" s="6"/>
    </row>
    <row r="3423" spans="6:15" x14ac:dyDescent="0.2">
      <c r="F3423" s="6"/>
      <c r="G3423" s="6"/>
      <c r="O3423" s="6"/>
    </row>
    <row r="3424" spans="6:15" x14ac:dyDescent="0.2">
      <c r="F3424" s="6"/>
      <c r="G3424" s="6"/>
      <c r="O3424" s="6"/>
    </row>
    <row r="3425" spans="6:15" x14ac:dyDescent="0.2">
      <c r="F3425" s="6"/>
      <c r="G3425" s="6"/>
      <c r="O3425" s="6"/>
    </row>
    <row r="3426" spans="6:15" x14ac:dyDescent="0.2">
      <c r="F3426" s="6"/>
      <c r="G3426" s="6"/>
      <c r="O3426" s="6"/>
    </row>
    <row r="3427" spans="6:15" x14ac:dyDescent="0.2">
      <c r="F3427" s="6"/>
      <c r="G3427" s="6"/>
      <c r="O3427" s="6"/>
    </row>
    <row r="3428" spans="6:15" x14ac:dyDescent="0.2">
      <c r="F3428" s="6"/>
      <c r="G3428" s="6"/>
      <c r="O3428" s="6"/>
    </row>
    <row r="3429" spans="6:15" x14ac:dyDescent="0.2">
      <c r="F3429" s="6"/>
      <c r="G3429" s="6"/>
      <c r="O3429" s="6"/>
    </row>
    <row r="3430" spans="6:15" x14ac:dyDescent="0.2">
      <c r="F3430" s="6"/>
      <c r="G3430" s="6"/>
      <c r="O3430" s="6"/>
    </row>
    <row r="3431" spans="6:15" x14ac:dyDescent="0.2">
      <c r="F3431" s="6"/>
      <c r="G3431" s="6"/>
      <c r="O3431" s="6"/>
    </row>
    <row r="3432" spans="6:15" x14ac:dyDescent="0.2">
      <c r="F3432" s="6"/>
      <c r="G3432" s="6"/>
      <c r="O3432" s="6"/>
    </row>
    <row r="3433" spans="6:15" x14ac:dyDescent="0.2">
      <c r="F3433" s="6"/>
      <c r="G3433" s="6"/>
      <c r="O3433" s="6"/>
    </row>
    <row r="3434" spans="6:15" x14ac:dyDescent="0.2">
      <c r="F3434" s="6"/>
      <c r="G3434" s="6"/>
      <c r="O3434" s="6"/>
    </row>
    <row r="3435" spans="6:15" x14ac:dyDescent="0.2">
      <c r="F3435" s="6"/>
      <c r="G3435" s="6"/>
      <c r="O3435" s="6"/>
    </row>
    <row r="3436" spans="6:15" x14ac:dyDescent="0.2">
      <c r="F3436" s="6"/>
      <c r="G3436" s="6"/>
      <c r="O3436" s="6"/>
    </row>
    <row r="3437" spans="6:15" x14ac:dyDescent="0.2">
      <c r="F3437" s="6"/>
      <c r="G3437" s="6"/>
      <c r="O3437" s="6"/>
    </row>
    <row r="3438" spans="6:15" x14ac:dyDescent="0.2">
      <c r="F3438" s="6"/>
      <c r="G3438" s="6"/>
      <c r="O3438" s="6"/>
    </row>
    <row r="3439" spans="6:15" x14ac:dyDescent="0.2">
      <c r="F3439" s="6"/>
      <c r="G3439" s="6"/>
      <c r="O3439" s="6"/>
    </row>
    <row r="3440" spans="6:15" x14ac:dyDescent="0.2">
      <c r="F3440" s="6"/>
      <c r="G3440" s="6"/>
      <c r="O3440" s="6"/>
    </row>
    <row r="3441" spans="6:15" x14ac:dyDescent="0.2">
      <c r="F3441" s="6"/>
      <c r="G3441" s="6"/>
      <c r="O3441" s="6"/>
    </row>
    <row r="3442" spans="6:15" x14ac:dyDescent="0.2">
      <c r="F3442" s="6"/>
      <c r="G3442" s="6"/>
      <c r="O3442" s="6"/>
    </row>
    <row r="3443" spans="6:15" x14ac:dyDescent="0.2">
      <c r="F3443" s="6"/>
      <c r="G3443" s="6"/>
      <c r="O3443" s="6"/>
    </row>
    <row r="3444" spans="6:15" x14ac:dyDescent="0.2">
      <c r="F3444" s="6"/>
      <c r="G3444" s="6"/>
      <c r="O3444" s="6"/>
    </row>
    <row r="3445" spans="6:15" x14ac:dyDescent="0.2">
      <c r="F3445" s="6"/>
      <c r="G3445" s="6"/>
      <c r="O3445" s="6"/>
    </row>
    <row r="3446" spans="6:15" x14ac:dyDescent="0.2">
      <c r="F3446" s="6"/>
      <c r="G3446" s="6"/>
      <c r="O3446" s="6"/>
    </row>
    <row r="3447" spans="6:15" x14ac:dyDescent="0.2">
      <c r="F3447" s="6"/>
      <c r="G3447" s="6"/>
      <c r="O3447" s="6"/>
    </row>
    <row r="3448" spans="6:15" x14ac:dyDescent="0.2">
      <c r="F3448" s="6"/>
      <c r="G3448" s="6"/>
      <c r="O3448" s="6"/>
    </row>
    <row r="3449" spans="6:15" x14ac:dyDescent="0.2">
      <c r="F3449" s="6"/>
      <c r="G3449" s="6"/>
      <c r="O3449" s="6"/>
    </row>
    <row r="3450" spans="6:15" x14ac:dyDescent="0.2">
      <c r="F3450" s="6"/>
      <c r="G3450" s="6"/>
      <c r="O3450" s="6"/>
    </row>
    <row r="3451" spans="6:15" x14ac:dyDescent="0.2">
      <c r="F3451" s="6"/>
      <c r="G3451" s="6"/>
      <c r="O3451" s="6"/>
    </row>
    <row r="3452" spans="6:15" x14ac:dyDescent="0.2">
      <c r="F3452" s="6"/>
      <c r="G3452" s="6"/>
      <c r="O3452" s="6"/>
    </row>
    <row r="3453" spans="6:15" x14ac:dyDescent="0.2">
      <c r="F3453" s="6"/>
      <c r="G3453" s="6"/>
      <c r="O3453" s="6"/>
    </row>
    <row r="3454" spans="6:15" x14ac:dyDescent="0.2">
      <c r="F3454" s="6"/>
      <c r="G3454" s="6"/>
      <c r="O3454" s="6"/>
    </row>
    <row r="3455" spans="6:15" x14ac:dyDescent="0.2">
      <c r="F3455" s="6"/>
      <c r="G3455" s="6"/>
      <c r="O3455" s="6"/>
    </row>
    <row r="3456" spans="6:15" x14ac:dyDescent="0.2">
      <c r="F3456" s="6"/>
      <c r="G3456" s="6"/>
      <c r="O3456" s="6"/>
    </row>
    <row r="3457" spans="6:15" x14ac:dyDescent="0.2">
      <c r="F3457" s="6"/>
      <c r="G3457" s="6"/>
      <c r="O3457" s="6"/>
    </row>
    <row r="3458" spans="6:15" x14ac:dyDescent="0.2">
      <c r="F3458" s="6"/>
      <c r="G3458" s="6"/>
      <c r="O3458" s="6"/>
    </row>
    <row r="3459" spans="6:15" x14ac:dyDescent="0.2">
      <c r="F3459" s="6"/>
      <c r="G3459" s="6"/>
      <c r="O3459" s="6"/>
    </row>
    <row r="3460" spans="6:15" x14ac:dyDescent="0.2">
      <c r="F3460" s="6"/>
      <c r="G3460" s="6"/>
      <c r="O3460" s="6"/>
    </row>
    <row r="3461" spans="6:15" x14ac:dyDescent="0.2">
      <c r="F3461" s="6"/>
      <c r="G3461" s="6"/>
      <c r="O3461" s="6"/>
    </row>
    <row r="3462" spans="6:15" x14ac:dyDescent="0.2">
      <c r="F3462" s="6"/>
      <c r="G3462" s="6"/>
      <c r="O3462" s="6"/>
    </row>
    <row r="3463" spans="6:15" x14ac:dyDescent="0.2">
      <c r="F3463" s="6"/>
      <c r="G3463" s="6"/>
      <c r="O3463" s="6"/>
    </row>
    <row r="3464" spans="6:15" x14ac:dyDescent="0.2">
      <c r="F3464" s="6"/>
      <c r="G3464" s="6"/>
      <c r="O3464" s="6"/>
    </row>
    <row r="3465" spans="6:15" x14ac:dyDescent="0.2">
      <c r="F3465" s="6"/>
      <c r="G3465" s="6"/>
      <c r="O3465" s="6"/>
    </row>
    <row r="3466" spans="6:15" x14ac:dyDescent="0.2">
      <c r="F3466" s="6"/>
      <c r="G3466" s="6"/>
      <c r="O3466" s="6"/>
    </row>
    <row r="3467" spans="6:15" x14ac:dyDescent="0.2">
      <c r="F3467" s="6"/>
      <c r="G3467" s="6"/>
      <c r="O3467" s="6"/>
    </row>
    <row r="3468" spans="6:15" x14ac:dyDescent="0.2">
      <c r="F3468" s="6"/>
      <c r="G3468" s="6"/>
      <c r="O3468" s="6"/>
    </row>
    <row r="3469" spans="6:15" x14ac:dyDescent="0.2">
      <c r="F3469" s="6"/>
      <c r="G3469" s="6"/>
      <c r="O3469" s="6"/>
    </row>
    <row r="3470" spans="6:15" x14ac:dyDescent="0.2">
      <c r="F3470" s="6"/>
      <c r="G3470" s="6"/>
      <c r="O3470" s="6"/>
    </row>
    <row r="3471" spans="6:15" x14ac:dyDescent="0.2">
      <c r="F3471" s="6"/>
      <c r="G3471" s="6"/>
      <c r="O3471" s="6"/>
    </row>
    <row r="3472" spans="6:15" x14ac:dyDescent="0.2">
      <c r="F3472" s="6"/>
      <c r="G3472" s="6"/>
      <c r="O3472" s="6"/>
    </row>
    <row r="3473" spans="6:15" x14ac:dyDescent="0.2">
      <c r="F3473" s="6"/>
      <c r="G3473" s="6"/>
      <c r="O3473" s="6"/>
    </row>
    <row r="3474" spans="6:15" x14ac:dyDescent="0.2">
      <c r="F3474" s="6"/>
      <c r="G3474" s="6"/>
      <c r="O3474" s="6"/>
    </row>
    <row r="3475" spans="6:15" x14ac:dyDescent="0.2">
      <c r="F3475" s="6"/>
      <c r="G3475" s="6"/>
      <c r="O3475" s="6"/>
    </row>
    <row r="3476" spans="6:15" x14ac:dyDescent="0.2">
      <c r="F3476" s="6"/>
      <c r="G3476" s="6"/>
      <c r="O3476" s="6"/>
    </row>
    <row r="3477" spans="6:15" x14ac:dyDescent="0.2">
      <c r="F3477" s="6"/>
      <c r="G3477" s="6"/>
      <c r="O3477" s="6"/>
    </row>
    <row r="3478" spans="6:15" x14ac:dyDescent="0.2">
      <c r="F3478" s="6"/>
      <c r="G3478" s="6"/>
      <c r="O3478" s="6"/>
    </row>
    <row r="3479" spans="6:15" x14ac:dyDescent="0.2">
      <c r="F3479" s="6"/>
      <c r="G3479" s="6"/>
      <c r="O3479" s="6"/>
    </row>
    <row r="3480" spans="6:15" x14ac:dyDescent="0.2">
      <c r="F3480" s="6"/>
      <c r="G3480" s="6"/>
      <c r="O3480" s="6"/>
    </row>
    <row r="3481" spans="6:15" x14ac:dyDescent="0.2">
      <c r="F3481" s="6"/>
      <c r="G3481" s="6"/>
      <c r="O3481" s="6"/>
    </row>
    <row r="3482" spans="6:15" x14ac:dyDescent="0.2">
      <c r="F3482" s="6"/>
      <c r="G3482" s="6"/>
      <c r="O3482" s="6"/>
    </row>
    <row r="3483" spans="6:15" x14ac:dyDescent="0.2">
      <c r="F3483" s="6"/>
      <c r="G3483" s="6"/>
      <c r="O3483" s="6"/>
    </row>
    <row r="3484" spans="6:15" x14ac:dyDescent="0.2">
      <c r="F3484" s="6"/>
      <c r="G3484" s="6"/>
      <c r="O3484" s="6"/>
    </row>
    <row r="3485" spans="6:15" x14ac:dyDescent="0.2">
      <c r="F3485" s="6"/>
      <c r="G3485" s="6"/>
      <c r="O3485" s="6"/>
    </row>
    <row r="3486" spans="6:15" x14ac:dyDescent="0.2">
      <c r="F3486" s="6"/>
      <c r="G3486" s="6"/>
      <c r="O3486" s="6"/>
    </row>
    <row r="3487" spans="6:15" x14ac:dyDescent="0.2">
      <c r="F3487" s="6"/>
      <c r="G3487" s="6"/>
      <c r="O3487" s="6"/>
    </row>
    <row r="3488" spans="6:15" x14ac:dyDescent="0.2">
      <c r="F3488" s="6"/>
      <c r="G3488" s="6"/>
      <c r="O3488" s="6"/>
    </row>
    <row r="3489" spans="6:15" x14ac:dyDescent="0.2">
      <c r="F3489" s="6"/>
      <c r="G3489" s="6"/>
      <c r="O3489" s="6"/>
    </row>
    <row r="3490" spans="6:15" x14ac:dyDescent="0.2">
      <c r="F3490" s="6"/>
      <c r="G3490" s="6"/>
      <c r="O3490" s="6"/>
    </row>
    <row r="3491" spans="6:15" x14ac:dyDescent="0.2">
      <c r="F3491" s="6"/>
      <c r="G3491" s="6"/>
      <c r="O3491" s="6"/>
    </row>
    <row r="3492" spans="6:15" x14ac:dyDescent="0.2">
      <c r="F3492" s="6"/>
      <c r="G3492" s="6"/>
      <c r="O3492" s="6"/>
    </row>
    <row r="3493" spans="6:15" x14ac:dyDescent="0.2">
      <c r="F3493" s="6"/>
      <c r="G3493" s="6"/>
      <c r="O3493" s="6"/>
    </row>
    <row r="3494" spans="6:15" x14ac:dyDescent="0.2">
      <c r="F3494" s="6"/>
      <c r="G3494" s="6"/>
      <c r="O3494" s="6"/>
    </row>
    <row r="3495" spans="6:15" x14ac:dyDescent="0.2">
      <c r="F3495" s="6"/>
      <c r="G3495" s="6"/>
      <c r="O3495" s="6"/>
    </row>
    <row r="3496" spans="6:15" x14ac:dyDescent="0.2">
      <c r="F3496" s="6"/>
      <c r="G3496" s="6"/>
      <c r="O3496" s="6"/>
    </row>
    <row r="3497" spans="6:15" x14ac:dyDescent="0.2">
      <c r="F3497" s="6"/>
      <c r="G3497" s="6"/>
      <c r="O3497" s="6"/>
    </row>
    <row r="3498" spans="6:15" x14ac:dyDescent="0.2">
      <c r="F3498" s="6"/>
      <c r="G3498" s="6"/>
      <c r="O3498" s="6"/>
    </row>
    <row r="3499" spans="6:15" x14ac:dyDescent="0.2">
      <c r="F3499" s="6"/>
      <c r="G3499" s="6"/>
      <c r="O3499" s="6"/>
    </row>
    <row r="3500" spans="6:15" x14ac:dyDescent="0.2">
      <c r="F3500" s="6"/>
      <c r="G3500" s="6"/>
      <c r="O3500" s="6"/>
    </row>
    <row r="3501" spans="6:15" x14ac:dyDescent="0.2">
      <c r="F3501" s="6"/>
      <c r="G3501" s="6"/>
      <c r="O3501" s="6"/>
    </row>
    <row r="3502" spans="6:15" x14ac:dyDescent="0.2">
      <c r="F3502" s="6"/>
      <c r="G3502" s="6"/>
      <c r="O3502" s="6"/>
    </row>
    <row r="3503" spans="6:15" x14ac:dyDescent="0.2">
      <c r="F3503" s="6"/>
      <c r="G3503" s="6"/>
      <c r="O3503" s="6"/>
    </row>
    <row r="3504" spans="6:15" x14ac:dyDescent="0.2">
      <c r="F3504" s="6"/>
      <c r="G3504" s="6"/>
      <c r="O3504" s="6"/>
    </row>
    <row r="3505" spans="6:15" x14ac:dyDescent="0.2">
      <c r="F3505" s="6"/>
      <c r="G3505" s="6"/>
      <c r="O3505" s="6"/>
    </row>
    <row r="3506" spans="6:15" x14ac:dyDescent="0.2">
      <c r="F3506" s="6"/>
      <c r="G3506" s="6"/>
      <c r="O3506" s="6"/>
    </row>
    <row r="3507" spans="6:15" x14ac:dyDescent="0.2">
      <c r="F3507" s="6"/>
      <c r="G3507" s="6"/>
      <c r="O3507" s="6"/>
    </row>
    <row r="3508" spans="6:15" x14ac:dyDescent="0.2">
      <c r="F3508" s="6"/>
      <c r="G3508" s="6"/>
      <c r="O3508" s="6"/>
    </row>
    <row r="3509" spans="6:15" x14ac:dyDescent="0.2">
      <c r="F3509" s="6"/>
      <c r="G3509" s="6"/>
      <c r="O3509" s="6"/>
    </row>
    <row r="3510" spans="6:15" x14ac:dyDescent="0.2">
      <c r="F3510" s="6"/>
      <c r="G3510" s="6"/>
      <c r="O3510" s="6"/>
    </row>
    <row r="3511" spans="6:15" x14ac:dyDescent="0.2">
      <c r="F3511" s="6"/>
      <c r="G3511" s="6"/>
      <c r="O3511" s="6"/>
    </row>
    <row r="3512" spans="6:15" x14ac:dyDescent="0.2">
      <c r="F3512" s="6"/>
      <c r="G3512" s="6"/>
      <c r="O3512" s="6"/>
    </row>
    <row r="3513" spans="6:15" x14ac:dyDescent="0.2">
      <c r="F3513" s="6"/>
      <c r="G3513" s="6"/>
      <c r="O3513" s="6"/>
    </row>
    <row r="3514" spans="6:15" x14ac:dyDescent="0.2">
      <c r="F3514" s="6"/>
      <c r="G3514" s="6"/>
      <c r="O3514" s="6"/>
    </row>
    <row r="3515" spans="6:15" x14ac:dyDescent="0.2">
      <c r="F3515" s="6"/>
      <c r="G3515" s="6"/>
      <c r="O3515" s="6"/>
    </row>
    <row r="3516" spans="6:15" x14ac:dyDescent="0.2">
      <c r="F3516" s="6"/>
      <c r="G3516" s="6"/>
      <c r="O3516" s="6"/>
    </row>
    <row r="3517" spans="6:15" x14ac:dyDescent="0.2">
      <c r="F3517" s="6"/>
      <c r="G3517" s="6"/>
      <c r="O3517" s="6"/>
    </row>
    <row r="3518" spans="6:15" x14ac:dyDescent="0.2">
      <c r="F3518" s="6"/>
      <c r="G3518" s="6"/>
      <c r="O3518" s="6"/>
    </row>
    <row r="3519" spans="6:15" x14ac:dyDescent="0.2">
      <c r="F3519" s="6"/>
      <c r="G3519" s="6"/>
      <c r="O3519" s="6"/>
    </row>
    <row r="3520" spans="6:15" x14ac:dyDescent="0.2">
      <c r="F3520" s="6"/>
      <c r="G3520" s="6"/>
      <c r="O3520" s="6"/>
    </row>
    <row r="3521" spans="6:15" x14ac:dyDescent="0.2">
      <c r="F3521" s="6"/>
      <c r="G3521" s="6"/>
      <c r="O3521" s="6"/>
    </row>
    <row r="3522" spans="6:15" x14ac:dyDescent="0.2">
      <c r="F3522" s="6"/>
      <c r="G3522" s="6"/>
      <c r="O3522" s="6"/>
    </row>
    <row r="3523" spans="6:15" x14ac:dyDescent="0.2">
      <c r="F3523" s="6"/>
      <c r="G3523" s="6"/>
      <c r="O3523" s="6"/>
    </row>
    <row r="3524" spans="6:15" x14ac:dyDescent="0.2">
      <c r="F3524" s="6"/>
      <c r="G3524" s="6"/>
      <c r="O3524" s="6"/>
    </row>
    <row r="3525" spans="6:15" x14ac:dyDescent="0.2">
      <c r="F3525" s="6"/>
      <c r="G3525" s="6"/>
      <c r="O3525" s="6"/>
    </row>
    <row r="3526" spans="6:15" x14ac:dyDescent="0.2">
      <c r="F3526" s="6"/>
      <c r="G3526" s="6"/>
      <c r="O3526" s="6"/>
    </row>
    <row r="3527" spans="6:15" x14ac:dyDescent="0.2">
      <c r="F3527" s="6"/>
      <c r="G3527" s="6"/>
      <c r="O3527" s="6"/>
    </row>
    <row r="3528" spans="6:15" x14ac:dyDescent="0.2">
      <c r="F3528" s="6"/>
      <c r="G3528" s="6"/>
      <c r="O3528" s="6"/>
    </row>
    <row r="3529" spans="6:15" x14ac:dyDescent="0.2">
      <c r="F3529" s="6"/>
      <c r="G3529" s="6"/>
      <c r="O3529" s="6"/>
    </row>
    <row r="3530" spans="6:15" x14ac:dyDescent="0.2">
      <c r="F3530" s="6"/>
      <c r="G3530" s="6"/>
      <c r="O3530" s="6"/>
    </row>
    <row r="3531" spans="6:15" x14ac:dyDescent="0.2">
      <c r="F3531" s="6"/>
      <c r="G3531" s="6"/>
      <c r="O3531" s="6"/>
    </row>
    <row r="3532" spans="6:15" x14ac:dyDescent="0.2">
      <c r="F3532" s="6"/>
      <c r="G3532" s="6"/>
      <c r="O3532" s="6"/>
    </row>
    <row r="3533" spans="6:15" x14ac:dyDescent="0.2">
      <c r="F3533" s="6"/>
      <c r="G3533" s="6"/>
      <c r="O3533" s="6"/>
    </row>
    <row r="3534" spans="6:15" x14ac:dyDescent="0.2">
      <c r="F3534" s="6"/>
      <c r="G3534" s="6"/>
      <c r="O3534" s="6"/>
    </row>
    <row r="3535" spans="6:15" x14ac:dyDescent="0.2">
      <c r="F3535" s="6"/>
      <c r="G3535" s="6"/>
      <c r="O3535" s="6"/>
    </row>
    <row r="3536" spans="6:15" x14ac:dyDescent="0.2">
      <c r="F3536" s="6"/>
      <c r="G3536" s="6"/>
      <c r="O3536" s="6"/>
    </row>
    <row r="3537" spans="6:15" x14ac:dyDescent="0.2">
      <c r="F3537" s="6"/>
      <c r="G3537" s="6"/>
      <c r="O3537" s="6"/>
    </row>
    <row r="3538" spans="6:15" x14ac:dyDescent="0.2">
      <c r="F3538" s="6"/>
      <c r="G3538" s="6"/>
      <c r="O3538" s="6"/>
    </row>
    <row r="3539" spans="6:15" x14ac:dyDescent="0.2">
      <c r="F3539" s="6"/>
      <c r="G3539" s="6"/>
      <c r="O3539" s="6"/>
    </row>
    <row r="3540" spans="6:15" x14ac:dyDescent="0.2">
      <c r="F3540" s="6"/>
      <c r="G3540" s="6"/>
      <c r="O3540" s="6"/>
    </row>
    <row r="3541" spans="6:15" x14ac:dyDescent="0.2">
      <c r="F3541" s="6"/>
      <c r="G3541" s="6"/>
      <c r="O3541" s="6"/>
    </row>
    <row r="3542" spans="6:15" x14ac:dyDescent="0.2">
      <c r="F3542" s="6"/>
      <c r="G3542" s="6"/>
      <c r="O3542" s="6"/>
    </row>
    <row r="3543" spans="6:15" x14ac:dyDescent="0.2">
      <c r="F3543" s="6"/>
      <c r="G3543" s="6"/>
      <c r="O3543" s="6"/>
    </row>
    <row r="3544" spans="6:15" x14ac:dyDescent="0.2">
      <c r="F3544" s="6"/>
      <c r="G3544" s="6"/>
      <c r="O3544" s="6"/>
    </row>
    <row r="3545" spans="6:15" x14ac:dyDescent="0.2">
      <c r="F3545" s="6"/>
      <c r="G3545" s="6"/>
      <c r="O3545" s="6"/>
    </row>
    <row r="3546" spans="6:15" x14ac:dyDescent="0.2">
      <c r="F3546" s="6"/>
      <c r="G3546" s="6"/>
      <c r="O3546" s="6"/>
    </row>
    <row r="3547" spans="6:15" x14ac:dyDescent="0.2">
      <c r="F3547" s="6"/>
      <c r="G3547" s="6"/>
      <c r="O3547" s="6"/>
    </row>
    <row r="3548" spans="6:15" x14ac:dyDescent="0.2">
      <c r="F3548" s="6"/>
      <c r="G3548" s="6"/>
      <c r="O3548" s="6"/>
    </row>
    <row r="3549" spans="6:15" x14ac:dyDescent="0.2">
      <c r="F3549" s="6"/>
      <c r="G3549" s="6"/>
      <c r="O3549" s="6"/>
    </row>
    <row r="3550" spans="6:15" x14ac:dyDescent="0.2">
      <c r="F3550" s="6"/>
      <c r="G3550" s="6"/>
      <c r="O3550" s="6"/>
    </row>
    <row r="3551" spans="6:15" x14ac:dyDescent="0.2">
      <c r="F3551" s="6"/>
      <c r="G3551" s="6"/>
      <c r="O3551" s="6"/>
    </row>
    <row r="3552" spans="6:15" x14ac:dyDescent="0.2">
      <c r="F3552" s="6"/>
      <c r="G3552" s="6"/>
      <c r="O3552" s="6"/>
    </row>
    <row r="3553" spans="6:15" x14ac:dyDescent="0.2">
      <c r="F3553" s="6"/>
      <c r="G3553" s="6"/>
      <c r="O3553" s="6"/>
    </row>
    <row r="3554" spans="6:15" x14ac:dyDescent="0.2">
      <c r="F3554" s="6"/>
      <c r="G3554" s="6"/>
      <c r="O3554" s="6"/>
    </row>
    <row r="3555" spans="6:15" x14ac:dyDescent="0.2">
      <c r="F3555" s="6"/>
      <c r="G3555" s="6"/>
      <c r="O3555" s="6"/>
    </row>
    <row r="3556" spans="6:15" x14ac:dyDescent="0.2">
      <c r="F3556" s="6"/>
      <c r="G3556" s="6"/>
      <c r="O3556" s="6"/>
    </row>
    <row r="3557" spans="6:15" x14ac:dyDescent="0.2">
      <c r="F3557" s="6"/>
      <c r="G3557" s="6"/>
      <c r="O3557" s="6"/>
    </row>
    <row r="3558" spans="6:15" x14ac:dyDescent="0.2">
      <c r="F3558" s="6"/>
      <c r="G3558" s="6"/>
      <c r="O3558" s="6"/>
    </row>
    <row r="3559" spans="6:15" x14ac:dyDescent="0.2">
      <c r="F3559" s="6"/>
      <c r="G3559" s="6"/>
      <c r="O3559" s="6"/>
    </row>
    <row r="3560" spans="6:15" x14ac:dyDescent="0.2">
      <c r="F3560" s="6"/>
      <c r="G3560" s="6"/>
      <c r="O3560" s="6"/>
    </row>
    <row r="3561" spans="6:15" x14ac:dyDescent="0.2">
      <c r="F3561" s="6"/>
      <c r="G3561" s="6"/>
      <c r="O3561" s="6"/>
    </row>
    <row r="3562" spans="6:15" x14ac:dyDescent="0.2">
      <c r="F3562" s="6"/>
      <c r="G3562" s="6"/>
      <c r="O3562" s="6"/>
    </row>
    <row r="3563" spans="6:15" x14ac:dyDescent="0.2">
      <c r="F3563" s="6"/>
      <c r="G3563" s="6"/>
      <c r="O3563" s="6"/>
    </row>
    <row r="3564" spans="6:15" x14ac:dyDescent="0.2">
      <c r="F3564" s="6"/>
      <c r="G3564" s="6"/>
      <c r="O3564" s="6"/>
    </row>
    <row r="3565" spans="6:15" x14ac:dyDescent="0.2">
      <c r="F3565" s="6"/>
      <c r="G3565" s="6"/>
      <c r="O3565" s="6"/>
    </row>
    <row r="3566" spans="6:15" x14ac:dyDescent="0.2">
      <c r="F3566" s="6"/>
      <c r="G3566" s="6"/>
      <c r="O3566" s="6"/>
    </row>
    <row r="3567" spans="6:15" x14ac:dyDescent="0.2">
      <c r="F3567" s="6"/>
      <c r="G3567" s="6"/>
      <c r="O3567" s="6"/>
    </row>
    <row r="3568" spans="6:15" x14ac:dyDescent="0.2">
      <c r="F3568" s="6"/>
      <c r="G3568" s="6"/>
      <c r="O3568" s="6"/>
    </row>
    <row r="3569" spans="6:15" x14ac:dyDescent="0.2">
      <c r="F3569" s="6"/>
      <c r="G3569" s="6"/>
      <c r="O3569" s="6"/>
    </row>
    <row r="3570" spans="6:15" x14ac:dyDescent="0.2">
      <c r="F3570" s="6"/>
      <c r="G3570" s="6"/>
      <c r="O3570" s="6"/>
    </row>
    <row r="3571" spans="6:15" x14ac:dyDescent="0.2">
      <c r="F3571" s="6"/>
      <c r="G3571" s="6"/>
      <c r="O3571" s="6"/>
    </row>
    <row r="3572" spans="6:15" x14ac:dyDescent="0.2">
      <c r="F3572" s="6"/>
      <c r="G3572" s="6"/>
      <c r="O3572" s="6"/>
    </row>
    <row r="3573" spans="6:15" x14ac:dyDescent="0.2">
      <c r="F3573" s="6"/>
      <c r="G3573" s="6"/>
      <c r="O3573" s="6"/>
    </row>
    <row r="3574" spans="6:15" x14ac:dyDescent="0.2">
      <c r="F3574" s="6"/>
      <c r="G3574" s="6"/>
      <c r="O3574" s="6"/>
    </row>
    <row r="3575" spans="6:15" x14ac:dyDescent="0.2">
      <c r="F3575" s="6"/>
      <c r="G3575" s="6"/>
      <c r="O3575" s="6"/>
    </row>
    <row r="3576" spans="6:15" x14ac:dyDescent="0.2">
      <c r="F3576" s="6"/>
      <c r="G3576" s="6"/>
      <c r="O3576" s="6"/>
    </row>
    <row r="3577" spans="6:15" x14ac:dyDescent="0.2">
      <c r="F3577" s="6"/>
      <c r="G3577" s="6"/>
      <c r="O3577" s="6"/>
    </row>
    <row r="3578" spans="6:15" x14ac:dyDescent="0.2">
      <c r="F3578" s="6"/>
      <c r="G3578" s="6"/>
      <c r="O3578" s="6"/>
    </row>
    <row r="3579" spans="6:15" x14ac:dyDescent="0.2">
      <c r="F3579" s="6"/>
      <c r="G3579" s="6"/>
      <c r="O3579" s="6"/>
    </row>
    <row r="3580" spans="6:15" x14ac:dyDescent="0.2">
      <c r="F3580" s="6"/>
      <c r="G3580" s="6"/>
      <c r="O3580" s="6"/>
    </row>
    <row r="3581" spans="6:15" x14ac:dyDescent="0.2">
      <c r="F3581" s="6"/>
      <c r="G3581" s="6"/>
      <c r="O3581" s="6"/>
    </row>
    <row r="3582" spans="6:15" x14ac:dyDescent="0.2">
      <c r="F3582" s="6"/>
      <c r="G3582" s="6"/>
      <c r="O3582" s="6"/>
    </row>
    <row r="3583" spans="6:15" x14ac:dyDescent="0.2">
      <c r="F3583" s="6"/>
      <c r="G3583" s="6"/>
      <c r="O3583" s="6"/>
    </row>
    <row r="3584" spans="6:15" x14ac:dyDescent="0.2">
      <c r="F3584" s="6"/>
      <c r="G3584" s="6"/>
      <c r="O3584" s="6"/>
    </row>
    <row r="3585" spans="6:15" x14ac:dyDescent="0.2">
      <c r="F3585" s="6"/>
      <c r="G3585" s="6"/>
      <c r="O3585" s="6"/>
    </row>
    <row r="3586" spans="6:15" x14ac:dyDescent="0.2">
      <c r="F3586" s="6"/>
      <c r="G3586" s="6"/>
      <c r="O3586" s="6"/>
    </row>
    <row r="3587" spans="6:15" x14ac:dyDescent="0.2">
      <c r="F3587" s="6"/>
      <c r="G3587" s="6"/>
      <c r="O3587" s="6"/>
    </row>
    <row r="3588" spans="6:15" x14ac:dyDescent="0.2">
      <c r="F3588" s="6"/>
      <c r="G3588" s="6"/>
      <c r="O3588" s="6"/>
    </row>
    <row r="3589" spans="6:15" x14ac:dyDescent="0.2">
      <c r="F3589" s="6"/>
      <c r="G3589" s="6"/>
      <c r="O3589" s="6"/>
    </row>
    <row r="3590" spans="6:15" x14ac:dyDescent="0.2">
      <c r="F3590" s="6"/>
      <c r="G3590" s="6"/>
      <c r="O3590" s="6"/>
    </row>
    <row r="3591" spans="6:15" x14ac:dyDescent="0.2">
      <c r="F3591" s="6"/>
      <c r="G3591" s="6"/>
      <c r="O3591" s="6"/>
    </row>
    <row r="3592" spans="6:15" x14ac:dyDescent="0.2">
      <c r="F3592" s="6"/>
      <c r="G3592" s="6"/>
      <c r="O3592" s="6"/>
    </row>
    <row r="3593" spans="6:15" x14ac:dyDescent="0.2">
      <c r="F3593" s="6"/>
      <c r="G3593" s="6"/>
      <c r="O3593" s="6"/>
    </row>
    <row r="3594" spans="6:15" x14ac:dyDescent="0.2">
      <c r="F3594" s="6"/>
      <c r="G3594" s="6"/>
      <c r="O3594" s="6"/>
    </row>
    <row r="3595" spans="6:15" x14ac:dyDescent="0.2">
      <c r="F3595" s="6"/>
      <c r="G3595" s="6"/>
      <c r="O3595" s="6"/>
    </row>
    <row r="3596" spans="6:15" x14ac:dyDescent="0.2">
      <c r="F3596" s="6"/>
      <c r="G3596" s="6"/>
      <c r="O3596" s="6"/>
    </row>
    <row r="3597" spans="6:15" x14ac:dyDescent="0.2">
      <c r="F3597" s="6"/>
      <c r="G3597" s="6"/>
      <c r="O3597" s="6"/>
    </row>
    <row r="3598" spans="6:15" x14ac:dyDescent="0.2">
      <c r="F3598" s="6"/>
      <c r="G3598" s="6"/>
      <c r="O3598" s="6"/>
    </row>
    <row r="3599" spans="6:15" x14ac:dyDescent="0.2">
      <c r="F3599" s="6"/>
      <c r="G3599" s="6"/>
      <c r="O3599" s="6"/>
    </row>
    <row r="3600" spans="6:15" x14ac:dyDescent="0.2">
      <c r="F3600" s="6"/>
      <c r="G3600" s="6"/>
      <c r="O3600" s="6"/>
    </row>
    <row r="3601" spans="6:15" x14ac:dyDescent="0.2">
      <c r="F3601" s="6"/>
      <c r="G3601" s="6"/>
      <c r="O3601" s="6"/>
    </row>
    <row r="3602" spans="6:15" x14ac:dyDescent="0.2">
      <c r="F3602" s="6"/>
      <c r="G3602" s="6"/>
      <c r="O3602" s="6"/>
    </row>
    <row r="3603" spans="6:15" x14ac:dyDescent="0.2">
      <c r="F3603" s="6"/>
      <c r="G3603" s="6"/>
      <c r="O3603" s="6"/>
    </row>
    <row r="3604" spans="6:15" x14ac:dyDescent="0.2">
      <c r="F3604" s="6"/>
      <c r="G3604" s="6"/>
      <c r="O3604" s="6"/>
    </row>
    <row r="3605" spans="6:15" x14ac:dyDescent="0.2">
      <c r="F3605" s="6"/>
      <c r="G3605" s="6"/>
      <c r="O3605" s="6"/>
    </row>
    <row r="3606" spans="6:15" x14ac:dyDescent="0.2">
      <c r="F3606" s="6"/>
      <c r="G3606" s="6"/>
      <c r="O3606" s="6"/>
    </row>
    <row r="3607" spans="6:15" x14ac:dyDescent="0.2">
      <c r="F3607" s="6"/>
      <c r="G3607" s="6"/>
      <c r="O3607" s="6"/>
    </row>
    <row r="3608" spans="6:15" x14ac:dyDescent="0.2">
      <c r="F3608" s="6"/>
      <c r="G3608" s="6"/>
      <c r="O3608" s="6"/>
    </row>
    <row r="3609" spans="6:15" x14ac:dyDescent="0.2">
      <c r="F3609" s="6"/>
      <c r="G3609" s="6"/>
      <c r="O3609" s="6"/>
    </row>
    <row r="3610" spans="6:15" x14ac:dyDescent="0.2">
      <c r="F3610" s="6"/>
      <c r="G3610" s="6"/>
      <c r="O3610" s="6"/>
    </row>
    <row r="3611" spans="6:15" x14ac:dyDescent="0.2">
      <c r="F3611" s="6"/>
      <c r="G3611" s="6"/>
      <c r="O3611" s="6"/>
    </row>
    <row r="3612" spans="6:15" x14ac:dyDescent="0.2">
      <c r="F3612" s="6"/>
      <c r="G3612" s="6"/>
      <c r="O3612" s="6"/>
    </row>
    <row r="3613" spans="6:15" x14ac:dyDescent="0.2">
      <c r="F3613" s="6"/>
      <c r="G3613" s="6"/>
      <c r="O3613" s="6"/>
    </row>
    <row r="3614" spans="6:15" x14ac:dyDescent="0.2">
      <c r="F3614" s="6"/>
      <c r="G3614" s="6"/>
      <c r="O3614" s="6"/>
    </row>
    <row r="3615" spans="6:15" x14ac:dyDescent="0.2">
      <c r="F3615" s="6"/>
      <c r="G3615" s="6"/>
      <c r="O3615" s="6"/>
    </row>
    <row r="3616" spans="6:15" x14ac:dyDescent="0.2">
      <c r="F3616" s="6"/>
      <c r="G3616" s="6"/>
      <c r="O3616" s="6"/>
    </row>
    <row r="3617" spans="6:15" x14ac:dyDescent="0.2">
      <c r="F3617" s="6"/>
      <c r="G3617" s="6"/>
      <c r="O3617" s="6"/>
    </row>
    <row r="3618" spans="6:15" x14ac:dyDescent="0.2">
      <c r="F3618" s="6"/>
      <c r="G3618" s="6"/>
      <c r="O3618" s="6"/>
    </row>
    <row r="3619" spans="6:15" x14ac:dyDescent="0.2">
      <c r="F3619" s="6"/>
      <c r="G3619" s="6"/>
      <c r="O3619" s="6"/>
    </row>
    <row r="3620" spans="6:15" x14ac:dyDescent="0.2">
      <c r="F3620" s="6"/>
      <c r="G3620" s="6"/>
      <c r="O3620" s="6"/>
    </row>
    <row r="3621" spans="6:15" x14ac:dyDescent="0.2">
      <c r="F3621" s="6"/>
      <c r="G3621" s="6"/>
      <c r="O3621" s="6"/>
    </row>
    <row r="3622" spans="6:15" x14ac:dyDescent="0.2">
      <c r="F3622" s="6"/>
      <c r="G3622" s="6"/>
      <c r="O3622" s="6"/>
    </row>
    <row r="3623" spans="6:15" x14ac:dyDescent="0.2">
      <c r="F3623" s="6"/>
      <c r="G3623" s="6"/>
      <c r="O3623" s="6"/>
    </row>
    <row r="3624" spans="6:15" x14ac:dyDescent="0.2">
      <c r="F3624" s="6"/>
      <c r="G3624" s="6"/>
      <c r="O3624" s="6"/>
    </row>
    <row r="3625" spans="6:15" x14ac:dyDescent="0.2">
      <c r="F3625" s="6"/>
      <c r="G3625" s="6"/>
      <c r="O3625" s="6"/>
    </row>
    <row r="3626" spans="6:15" x14ac:dyDescent="0.2">
      <c r="F3626" s="6"/>
      <c r="G3626" s="6"/>
      <c r="O3626" s="6"/>
    </row>
    <row r="3627" spans="6:15" x14ac:dyDescent="0.2">
      <c r="F3627" s="6"/>
      <c r="G3627" s="6"/>
      <c r="O3627" s="6"/>
    </row>
    <row r="3628" spans="6:15" x14ac:dyDescent="0.2">
      <c r="F3628" s="6"/>
      <c r="G3628" s="6"/>
      <c r="O3628" s="6"/>
    </row>
    <row r="3629" spans="6:15" x14ac:dyDescent="0.2">
      <c r="F3629" s="6"/>
      <c r="G3629" s="6"/>
      <c r="O3629" s="6"/>
    </row>
    <row r="3630" spans="6:15" x14ac:dyDescent="0.2">
      <c r="F3630" s="6"/>
      <c r="G3630" s="6"/>
      <c r="O3630" s="6"/>
    </row>
    <row r="3631" spans="6:15" x14ac:dyDescent="0.2">
      <c r="F3631" s="6"/>
      <c r="G3631" s="6"/>
      <c r="O3631" s="6"/>
    </row>
    <row r="3632" spans="6:15" x14ac:dyDescent="0.2">
      <c r="F3632" s="6"/>
      <c r="G3632" s="6"/>
      <c r="O3632" s="6"/>
    </row>
    <row r="3633" spans="6:15" x14ac:dyDescent="0.2">
      <c r="F3633" s="6"/>
      <c r="G3633" s="6"/>
      <c r="O3633" s="6"/>
    </row>
    <row r="3634" spans="6:15" x14ac:dyDescent="0.2">
      <c r="F3634" s="6"/>
      <c r="G3634" s="6"/>
      <c r="O3634" s="6"/>
    </row>
    <row r="3635" spans="6:15" x14ac:dyDescent="0.2">
      <c r="F3635" s="6"/>
      <c r="G3635" s="6"/>
      <c r="O3635" s="6"/>
    </row>
    <row r="3636" spans="6:15" x14ac:dyDescent="0.2">
      <c r="F3636" s="6"/>
      <c r="G3636" s="6"/>
      <c r="O3636" s="6"/>
    </row>
    <row r="3637" spans="6:15" x14ac:dyDescent="0.2">
      <c r="F3637" s="6"/>
      <c r="G3637" s="6"/>
      <c r="O3637" s="6"/>
    </row>
    <row r="3638" spans="6:15" x14ac:dyDescent="0.2">
      <c r="F3638" s="6"/>
      <c r="G3638" s="6"/>
      <c r="O3638" s="6"/>
    </row>
    <row r="3639" spans="6:15" x14ac:dyDescent="0.2">
      <c r="F3639" s="6"/>
      <c r="G3639" s="6"/>
      <c r="O3639" s="6"/>
    </row>
    <row r="3640" spans="6:15" x14ac:dyDescent="0.2">
      <c r="F3640" s="6"/>
      <c r="G3640" s="6"/>
      <c r="O3640" s="6"/>
    </row>
    <row r="3641" spans="6:15" x14ac:dyDescent="0.2">
      <c r="F3641" s="6"/>
      <c r="G3641" s="6"/>
      <c r="O3641" s="6"/>
    </row>
    <row r="3642" spans="6:15" x14ac:dyDescent="0.2">
      <c r="F3642" s="6"/>
      <c r="G3642" s="6"/>
      <c r="O3642" s="6"/>
    </row>
    <row r="3643" spans="6:15" x14ac:dyDescent="0.2">
      <c r="F3643" s="6"/>
      <c r="G3643" s="6"/>
      <c r="O3643" s="6"/>
    </row>
    <row r="3644" spans="6:15" x14ac:dyDescent="0.2">
      <c r="F3644" s="6"/>
      <c r="G3644" s="6"/>
      <c r="O3644" s="6"/>
    </row>
    <row r="3645" spans="6:15" x14ac:dyDescent="0.2">
      <c r="F3645" s="6"/>
      <c r="G3645" s="6"/>
      <c r="O3645" s="6"/>
    </row>
    <row r="3646" spans="6:15" x14ac:dyDescent="0.2">
      <c r="F3646" s="6"/>
      <c r="G3646" s="6"/>
      <c r="O3646" s="6"/>
    </row>
    <row r="3647" spans="6:15" x14ac:dyDescent="0.2">
      <c r="F3647" s="6"/>
      <c r="G3647" s="6"/>
      <c r="O3647" s="6"/>
    </row>
    <row r="3648" spans="6:15" x14ac:dyDescent="0.2">
      <c r="F3648" s="6"/>
      <c r="G3648" s="6"/>
      <c r="O3648" s="6"/>
    </row>
    <row r="3649" spans="6:15" x14ac:dyDescent="0.2">
      <c r="F3649" s="6"/>
      <c r="G3649" s="6"/>
      <c r="O3649" s="6"/>
    </row>
    <row r="3650" spans="6:15" x14ac:dyDescent="0.2">
      <c r="F3650" s="6"/>
      <c r="G3650" s="6"/>
      <c r="O3650" s="6"/>
    </row>
    <row r="3651" spans="6:15" x14ac:dyDescent="0.2">
      <c r="F3651" s="6"/>
      <c r="G3651" s="6"/>
      <c r="O3651" s="6"/>
    </row>
    <row r="3652" spans="6:15" x14ac:dyDescent="0.2">
      <c r="F3652" s="6"/>
      <c r="G3652" s="6"/>
      <c r="O3652" s="6"/>
    </row>
    <row r="3653" spans="6:15" x14ac:dyDescent="0.2">
      <c r="F3653" s="6"/>
      <c r="G3653" s="6"/>
      <c r="O3653" s="6"/>
    </row>
    <row r="3654" spans="6:15" x14ac:dyDescent="0.2">
      <c r="F3654" s="6"/>
      <c r="G3654" s="6"/>
      <c r="O3654" s="6"/>
    </row>
    <row r="3655" spans="6:15" x14ac:dyDescent="0.2">
      <c r="F3655" s="6"/>
      <c r="G3655" s="6"/>
      <c r="O3655" s="6"/>
    </row>
    <row r="3656" spans="6:15" x14ac:dyDescent="0.2">
      <c r="F3656" s="6"/>
      <c r="G3656" s="6"/>
      <c r="O3656" s="6"/>
    </row>
    <row r="3657" spans="6:15" x14ac:dyDescent="0.2">
      <c r="F3657" s="6"/>
      <c r="G3657" s="6"/>
      <c r="O3657" s="6"/>
    </row>
    <row r="3658" spans="6:15" x14ac:dyDescent="0.2">
      <c r="F3658" s="6"/>
      <c r="G3658" s="6"/>
      <c r="O3658" s="6"/>
    </row>
    <row r="3659" spans="6:15" x14ac:dyDescent="0.2">
      <c r="F3659" s="6"/>
      <c r="G3659" s="6"/>
      <c r="O3659" s="6"/>
    </row>
    <row r="3660" spans="6:15" x14ac:dyDescent="0.2">
      <c r="F3660" s="6"/>
      <c r="G3660" s="6"/>
      <c r="O3660" s="6"/>
    </row>
    <row r="3661" spans="6:15" x14ac:dyDescent="0.2">
      <c r="F3661" s="6"/>
      <c r="G3661" s="6"/>
      <c r="O3661" s="6"/>
    </row>
    <row r="3662" spans="6:15" x14ac:dyDescent="0.2">
      <c r="F3662" s="6"/>
      <c r="G3662" s="6"/>
      <c r="O3662" s="6"/>
    </row>
    <row r="3663" spans="6:15" x14ac:dyDescent="0.2">
      <c r="F3663" s="6"/>
      <c r="G3663" s="6"/>
      <c r="O3663" s="6"/>
    </row>
    <row r="3664" spans="6:15" x14ac:dyDescent="0.2">
      <c r="F3664" s="6"/>
      <c r="G3664" s="6"/>
      <c r="O3664" s="6"/>
    </row>
    <row r="3665" spans="6:15" x14ac:dyDescent="0.2">
      <c r="F3665" s="6"/>
      <c r="G3665" s="6"/>
      <c r="O3665" s="6"/>
    </row>
    <row r="3666" spans="6:15" x14ac:dyDescent="0.2">
      <c r="F3666" s="6"/>
      <c r="G3666" s="6"/>
      <c r="O3666" s="6"/>
    </row>
    <row r="3667" spans="6:15" x14ac:dyDescent="0.2">
      <c r="F3667" s="6"/>
      <c r="G3667" s="6"/>
      <c r="O3667" s="6"/>
    </row>
    <row r="3668" spans="6:15" x14ac:dyDescent="0.2">
      <c r="F3668" s="6"/>
      <c r="G3668" s="6"/>
      <c r="O3668" s="6"/>
    </row>
    <row r="3669" spans="6:15" x14ac:dyDescent="0.2">
      <c r="F3669" s="6"/>
      <c r="G3669" s="6"/>
      <c r="O3669" s="6"/>
    </row>
    <row r="3670" spans="6:15" x14ac:dyDescent="0.2">
      <c r="F3670" s="6"/>
      <c r="G3670" s="6"/>
      <c r="O3670" s="6"/>
    </row>
    <row r="3671" spans="6:15" x14ac:dyDescent="0.2">
      <c r="F3671" s="6"/>
      <c r="G3671" s="6"/>
      <c r="O3671" s="6"/>
    </row>
    <row r="3672" spans="6:15" x14ac:dyDescent="0.2">
      <c r="F3672" s="6"/>
      <c r="G3672" s="6"/>
      <c r="O3672" s="6"/>
    </row>
    <row r="3673" spans="6:15" x14ac:dyDescent="0.2">
      <c r="F3673" s="6"/>
      <c r="G3673" s="6"/>
      <c r="O3673" s="6"/>
    </row>
    <row r="3674" spans="6:15" x14ac:dyDescent="0.2">
      <c r="F3674" s="6"/>
      <c r="G3674" s="6"/>
      <c r="O3674" s="6"/>
    </row>
    <row r="3675" spans="6:15" x14ac:dyDescent="0.2">
      <c r="F3675" s="6"/>
      <c r="G3675" s="6"/>
      <c r="O3675" s="6"/>
    </row>
    <row r="3676" spans="6:15" x14ac:dyDescent="0.2">
      <c r="F3676" s="6"/>
      <c r="G3676" s="6"/>
      <c r="O3676" s="6"/>
    </row>
    <row r="3677" spans="6:15" x14ac:dyDescent="0.2">
      <c r="F3677" s="6"/>
      <c r="G3677" s="6"/>
      <c r="O3677" s="6"/>
    </row>
    <row r="3678" spans="6:15" x14ac:dyDescent="0.2">
      <c r="F3678" s="6"/>
      <c r="G3678" s="6"/>
      <c r="O3678" s="6"/>
    </row>
    <row r="3679" spans="6:15" x14ac:dyDescent="0.2">
      <c r="F3679" s="6"/>
      <c r="G3679" s="6"/>
      <c r="O3679" s="6"/>
    </row>
    <row r="3680" spans="6:15" x14ac:dyDescent="0.2">
      <c r="F3680" s="6"/>
      <c r="G3680" s="6"/>
      <c r="O3680" s="6"/>
    </row>
    <row r="3681" spans="6:15" x14ac:dyDescent="0.2">
      <c r="F3681" s="6"/>
      <c r="G3681" s="6"/>
      <c r="O3681" s="6"/>
    </row>
    <row r="3682" spans="6:15" x14ac:dyDescent="0.2">
      <c r="F3682" s="6"/>
      <c r="G3682" s="6"/>
      <c r="O3682" s="6"/>
    </row>
    <row r="3683" spans="6:15" x14ac:dyDescent="0.2">
      <c r="F3683" s="6"/>
      <c r="G3683" s="6"/>
      <c r="O3683" s="6"/>
    </row>
    <row r="3684" spans="6:15" x14ac:dyDescent="0.2">
      <c r="F3684" s="6"/>
      <c r="G3684" s="6"/>
      <c r="O3684" s="6"/>
    </row>
    <row r="3685" spans="6:15" x14ac:dyDescent="0.2">
      <c r="F3685" s="6"/>
      <c r="G3685" s="6"/>
      <c r="O3685" s="6"/>
    </row>
    <row r="3686" spans="6:15" x14ac:dyDescent="0.2">
      <c r="F3686" s="6"/>
      <c r="G3686" s="6"/>
      <c r="O3686" s="6"/>
    </row>
    <row r="3687" spans="6:15" x14ac:dyDescent="0.2">
      <c r="F3687" s="6"/>
      <c r="G3687" s="6"/>
      <c r="O3687" s="6"/>
    </row>
    <row r="3688" spans="6:15" x14ac:dyDescent="0.2">
      <c r="F3688" s="6"/>
      <c r="G3688" s="6"/>
      <c r="O3688" s="6"/>
    </row>
    <row r="3689" spans="6:15" x14ac:dyDescent="0.2">
      <c r="F3689" s="6"/>
      <c r="G3689" s="6"/>
      <c r="O3689" s="6"/>
    </row>
    <row r="3690" spans="6:15" x14ac:dyDescent="0.2">
      <c r="F3690" s="6"/>
      <c r="G3690" s="6"/>
      <c r="O3690" s="6"/>
    </row>
    <row r="3691" spans="6:15" x14ac:dyDescent="0.2">
      <c r="F3691" s="6"/>
      <c r="G3691" s="6"/>
      <c r="O3691" s="6"/>
    </row>
    <row r="3692" spans="6:15" x14ac:dyDescent="0.2">
      <c r="F3692" s="6"/>
      <c r="G3692" s="6"/>
      <c r="O3692" s="6"/>
    </row>
    <row r="3693" spans="6:15" x14ac:dyDescent="0.2">
      <c r="F3693" s="6"/>
      <c r="G3693" s="6"/>
      <c r="O3693" s="6"/>
    </row>
    <row r="3694" spans="6:15" x14ac:dyDescent="0.2">
      <c r="F3694" s="6"/>
      <c r="G3694" s="6"/>
      <c r="O3694" s="6"/>
    </row>
    <row r="3695" spans="6:15" x14ac:dyDescent="0.2">
      <c r="F3695" s="6"/>
      <c r="G3695" s="6"/>
      <c r="O3695" s="6"/>
    </row>
    <row r="3696" spans="6:15" x14ac:dyDescent="0.2">
      <c r="F3696" s="6"/>
      <c r="G3696" s="6"/>
      <c r="O3696" s="6"/>
    </row>
    <row r="3697" spans="6:15" x14ac:dyDescent="0.2">
      <c r="F3697" s="6"/>
      <c r="G3697" s="6"/>
      <c r="O3697" s="6"/>
    </row>
    <row r="3698" spans="6:15" x14ac:dyDescent="0.2">
      <c r="F3698" s="6"/>
      <c r="G3698" s="6"/>
      <c r="O3698" s="6"/>
    </row>
    <row r="3699" spans="6:15" x14ac:dyDescent="0.2">
      <c r="F3699" s="6"/>
      <c r="G3699" s="6"/>
      <c r="O3699" s="6"/>
    </row>
    <row r="3700" spans="6:15" x14ac:dyDescent="0.2">
      <c r="F3700" s="6"/>
      <c r="G3700" s="6"/>
      <c r="O3700" s="6"/>
    </row>
    <row r="3701" spans="6:15" x14ac:dyDescent="0.2">
      <c r="F3701" s="6"/>
      <c r="G3701" s="6"/>
      <c r="O3701" s="6"/>
    </row>
    <row r="3702" spans="6:15" x14ac:dyDescent="0.2">
      <c r="F3702" s="6"/>
      <c r="G3702" s="6"/>
      <c r="O3702" s="6"/>
    </row>
    <row r="3703" spans="6:15" x14ac:dyDescent="0.2">
      <c r="F3703" s="6"/>
      <c r="G3703" s="6"/>
      <c r="O3703" s="6"/>
    </row>
    <row r="3704" spans="6:15" x14ac:dyDescent="0.2">
      <c r="F3704" s="6"/>
      <c r="G3704" s="6"/>
      <c r="O3704" s="6"/>
    </row>
    <row r="3705" spans="6:15" x14ac:dyDescent="0.2">
      <c r="F3705" s="6"/>
      <c r="G3705" s="6"/>
      <c r="O3705" s="6"/>
    </row>
    <row r="3706" spans="6:15" x14ac:dyDescent="0.2">
      <c r="F3706" s="6"/>
      <c r="G3706" s="6"/>
      <c r="O3706" s="6"/>
    </row>
    <row r="3707" spans="6:15" x14ac:dyDescent="0.2">
      <c r="F3707" s="6"/>
      <c r="G3707" s="6"/>
      <c r="O3707" s="6"/>
    </row>
    <row r="3708" spans="6:15" x14ac:dyDescent="0.2">
      <c r="F3708" s="6"/>
      <c r="G3708" s="6"/>
      <c r="O3708" s="6"/>
    </row>
    <row r="3709" spans="6:15" x14ac:dyDescent="0.2">
      <c r="F3709" s="6"/>
      <c r="G3709" s="6"/>
      <c r="O3709" s="6"/>
    </row>
    <row r="3710" spans="6:15" x14ac:dyDescent="0.2">
      <c r="F3710" s="6"/>
      <c r="G3710" s="6"/>
      <c r="O3710" s="6"/>
    </row>
    <row r="3711" spans="6:15" x14ac:dyDescent="0.2">
      <c r="F3711" s="6"/>
      <c r="G3711" s="6"/>
      <c r="O3711" s="6"/>
    </row>
    <row r="3712" spans="6:15" x14ac:dyDescent="0.2">
      <c r="F3712" s="6"/>
      <c r="G3712" s="6"/>
      <c r="O3712" s="6"/>
    </row>
    <row r="3713" spans="6:15" x14ac:dyDescent="0.2">
      <c r="F3713" s="6"/>
      <c r="G3713" s="6"/>
      <c r="O3713" s="6"/>
    </row>
    <row r="3714" spans="6:15" x14ac:dyDescent="0.2">
      <c r="F3714" s="6"/>
      <c r="G3714" s="6"/>
      <c r="O3714" s="6"/>
    </row>
    <row r="3715" spans="6:15" x14ac:dyDescent="0.2">
      <c r="F3715" s="6"/>
      <c r="G3715" s="6"/>
      <c r="O3715" s="6"/>
    </row>
    <row r="3716" spans="6:15" x14ac:dyDescent="0.2">
      <c r="F3716" s="6"/>
      <c r="G3716" s="6"/>
      <c r="O3716" s="6"/>
    </row>
    <row r="3717" spans="6:15" x14ac:dyDescent="0.2">
      <c r="F3717" s="6"/>
      <c r="G3717" s="6"/>
      <c r="O3717" s="6"/>
    </row>
    <row r="3718" spans="6:15" x14ac:dyDescent="0.2">
      <c r="F3718" s="6"/>
      <c r="G3718" s="6"/>
      <c r="O3718" s="6"/>
    </row>
    <row r="3719" spans="6:15" x14ac:dyDescent="0.2">
      <c r="F3719" s="6"/>
      <c r="G3719" s="6"/>
      <c r="O3719" s="6"/>
    </row>
    <row r="3720" spans="6:15" x14ac:dyDescent="0.2">
      <c r="F3720" s="6"/>
      <c r="G3720" s="6"/>
      <c r="O3720" s="6"/>
    </row>
    <row r="3721" spans="6:15" x14ac:dyDescent="0.2">
      <c r="F3721" s="6"/>
      <c r="G3721" s="6"/>
      <c r="O3721" s="6"/>
    </row>
    <row r="3722" spans="6:15" x14ac:dyDescent="0.2">
      <c r="F3722" s="6"/>
      <c r="G3722" s="6"/>
      <c r="O3722" s="6"/>
    </row>
    <row r="3723" spans="6:15" x14ac:dyDescent="0.2">
      <c r="F3723" s="6"/>
      <c r="G3723" s="6"/>
      <c r="O3723" s="6"/>
    </row>
    <row r="3724" spans="6:15" x14ac:dyDescent="0.2">
      <c r="F3724" s="6"/>
      <c r="G3724" s="6"/>
      <c r="O3724" s="6"/>
    </row>
    <row r="3725" spans="6:15" x14ac:dyDescent="0.2">
      <c r="F3725" s="6"/>
      <c r="G3725" s="6"/>
      <c r="O3725" s="6"/>
    </row>
    <row r="3726" spans="6:15" x14ac:dyDescent="0.2">
      <c r="F3726" s="6"/>
      <c r="G3726" s="6"/>
      <c r="O3726" s="6"/>
    </row>
    <row r="3727" spans="6:15" x14ac:dyDescent="0.2">
      <c r="F3727" s="6"/>
      <c r="G3727" s="6"/>
      <c r="O3727" s="6"/>
    </row>
    <row r="3728" spans="6:15" x14ac:dyDescent="0.2">
      <c r="F3728" s="6"/>
      <c r="G3728" s="6"/>
      <c r="O3728" s="6"/>
    </row>
    <row r="3729" spans="6:15" x14ac:dyDescent="0.2">
      <c r="F3729" s="6"/>
      <c r="G3729" s="6"/>
      <c r="O3729" s="6"/>
    </row>
    <row r="3730" spans="6:15" x14ac:dyDescent="0.2">
      <c r="F3730" s="6"/>
      <c r="G3730" s="6"/>
      <c r="O3730" s="6"/>
    </row>
    <row r="3731" spans="6:15" x14ac:dyDescent="0.2">
      <c r="F3731" s="6"/>
      <c r="G3731" s="6"/>
      <c r="O3731" s="6"/>
    </row>
    <row r="3732" spans="6:15" x14ac:dyDescent="0.2">
      <c r="F3732" s="6"/>
      <c r="G3732" s="6"/>
      <c r="O3732" s="6"/>
    </row>
    <row r="3733" spans="6:15" x14ac:dyDescent="0.2">
      <c r="F3733" s="6"/>
      <c r="G3733" s="6"/>
      <c r="O3733" s="6"/>
    </row>
    <row r="3734" spans="6:15" x14ac:dyDescent="0.2">
      <c r="F3734" s="6"/>
      <c r="G3734" s="6"/>
      <c r="O3734" s="6"/>
    </row>
    <row r="3735" spans="6:15" x14ac:dyDescent="0.2">
      <c r="F3735" s="6"/>
      <c r="G3735" s="6"/>
      <c r="O3735" s="6"/>
    </row>
    <row r="3736" spans="6:15" x14ac:dyDescent="0.2">
      <c r="F3736" s="6"/>
      <c r="G3736" s="6"/>
      <c r="O3736" s="6"/>
    </row>
    <row r="3737" spans="6:15" x14ac:dyDescent="0.2">
      <c r="F3737" s="6"/>
      <c r="G3737" s="6"/>
      <c r="O3737" s="6"/>
    </row>
    <row r="3738" spans="6:15" x14ac:dyDescent="0.2">
      <c r="F3738" s="6"/>
      <c r="G3738" s="6"/>
      <c r="O3738" s="6"/>
    </row>
    <row r="3739" spans="6:15" x14ac:dyDescent="0.2">
      <c r="F3739" s="6"/>
      <c r="G3739" s="6"/>
      <c r="O3739" s="6"/>
    </row>
    <row r="3740" spans="6:15" x14ac:dyDescent="0.2">
      <c r="F3740" s="6"/>
      <c r="G3740" s="6"/>
      <c r="O3740" s="6"/>
    </row>
    <row r="3741" spans="6:15" x14ac:dyDescent="0.2">
      <c r="F3741" s="6"/>
      <c r="G3741" s="6"/>
      <c r="O3741" s="6"/>
    </row>
    <row r="3742" spans="6:15" x14ac:dyDescent="0.2">
      <c r="F3742" s="6"/>
      <c r="G3742" s="6"/>
      <c r="O3742" s="6"/>
    </row>
    <row r="3743" spans="6:15" x14ac:dyDescent="0.2">
      <c r="F3743" s="6"/>
      <c r="G3743" s="6"/>
      <c r="O3743" s="6"/>
    </row>
    <row r="3744" spans="6:15" x14ac:dyDescent="0.2">
      <c r="F3744" s="6"/>
      <c r="G3744" s="6"/>
      <c r="O3744" s="6"/>
    </row>
    <row r="3745" spans="6:15" x14ac:dyDescent="0.2">
      <c r="F3745" s="6"/>
      <c r="G3745" s="6"/>
      <c r="O3745" s="6"/>
    </row>
    <row r="3746" spans="6:15" x14ac:dyDescent="0.2">
      <c r="F3746" s="6"/>
      <c r="G3746" s="6"/>
      <c r="O3746" s="6"/>
    </row>
    <row r="3747" spans="6:15" x14ac:dyDescent="0.2">
      <c r="F3747" s="6"/>
      <c r="G3747" s="6"/>
      <c r="O3747" s="6"/>
    </row>
    <row r="3748" spans="6:15" x14ac:dyDescent="0.2">
      <c r="F3748" s="6"/>
      <c r="G3748" s="6"/>
      <c r="O3748" s="6"/>
    </row>
    <row r="3749" spans="6:15" x14ac:dyDescent="0.2">
      <c r="F3749" s="6"/>
      <c r="G3749" s="6"/>
      <c r="O3749" s="6"/>
    </row>
    <row r="3750" spans="6:15" x14ac:dyDescent="0.2">
      <c r="F3750" s="6"/>
      <c r="G3750" s="6"/>
      <c r="O3750" s="6"/>
    </row>
    <row r="3751" spans="6:15" x14ac:dyDescent="0.2">
      <c r="F3751" s="6"/>
      <c r="G3751" s="6"/>
      <c r="O3751" s="6"/>
    </row>
    <row r="3752" spans="6:15" x14ac:dyDescent="0.2">
      <c r="F3752" s="6"/>
      <c r="G3752" s="6"/>
      <c r="O3752" s="6"/>
    </row>
    <row r="3753" spans="6:15" x14ac:dyDescent="0.2">
      <c r="F3753" s="6"/>
      <c r="G3753" s="6"/>
      <c r="O3753" s="6"/>
    </row>
    <row r="3754" spans="6:15" x14ac:dyDescent="0.2">
      <c r="F3754" s="6"/>
      <c r="G3754" s="6"/>
      <c r="O3754" s="6"/>
    </row>
    <row r="3755" spans="6:15" x14ac:dyDescent="0.2">
      <c r="F3755" s="6"/>
      <c r="G3755" s="6"/>
      <c r="O3755" s="6"/>
    </row>
    <row r="3756" spans="6:15" x14ac:dyDescent="0.2">
      <c r="F3756" s="6"/>
      <c r="G3756" s="6"/>
      <c r="O3756" s="6"/>
    </row>
    <row r="3757" spans="6:15" x14ac:dyDescent="0.2">
      <c r="F3757" s="6"/>
      <c r="G3757" s="6"/>
      <c r="O3757" s="6"/>
    </row>
    <row r="3758" spans="6:15" x14ac:dyDescent="0.2">
      <c r="F3758" s="6"/>
      <c r="G3758" s="6"/>
      <c r="O3758" s="6"/>
    </row>
    <row r="3759" spans="6:15" x14ac:dyDescent="0.2">
      <c r="F3759" s="6"/>
      <c r="G3759" s="6"/>
      <c r="O3759" s="6"/>
    </row>
    <row r="3760" spans="6:15" x14ac:dyDescent="0.2">
      <c r="F3760" s="6"/>
      <c r="G3760" s="6"/>
      <c r="O3760" s="6"/>
    </row>
    <row r="3761" spans="6:15" x14ac:dyDescent="0.2">
      <c r="F3761" s="6"/>
      <c r="G3761" s="6"/>
      <c r="O3761" s="6"/>
    </row>
    <row r="3762" spans="6:15" x14ac:dyDescent="0.2">
      <c r="F3762" s="6"/>
      <c r="G3762" s="6"/>
      <c r="O3762" s="6"/>
    </row>
    <row r="3763" spans="6:15" x14ac:dyDescent="0.2">
      <c r="F3763" s="6"/>
      <c r="G3763" s="6"/>
      <c r="O3763" s="6"/>
    </row>
    <row r="3764" spans="6:15" x14ac:dyDescent="0.2">
      <c r="F3764" s="6"/>
      <c r="G3764" s="6"/>
      <c r="O3764" s="6"/>
    </row>
    <row r="3765" spans="6:15" x14ac:dyDescent="0.2">
      <c r="F3765" s="6"/>
      <c r="G3765" s="6"/>
      <c r="O3765" s="6"/>
    </row>
    <row r="3766" spans="6:15" x14ac:dyDescent="0.2">
      <c r="F3766" s="6"/>
      <c r="G3766" s="6"/>
      <c r="O3766" s="6"/>
    </row>
    <row r="3767" spans="6:15" x14ac:dyDescent="0.2">
      <c r="F3767" s="6"/>
      <c r="G3767" s="6"/>
      <c r="O3767" s="6"/>
    </row>
    <row r="3768" spans="6:15" x14ac:dyDescent="0.2">
      <c r="F3768" s="6"/>
      <c r="G3768" s="6"/>
      <c r="O3768" s="6"/>
    </row>
    <row r="3769" spans="6:15" x14ac:dyDescent="0.2">
      <c r="F3769" s="6"/>
      <c r="G3769" s="6"/>
      <c r="O3769" s="6"/>
    </row>
    <row r="3770" spans="6:15" x14ac:dyDescent="0.2">
      <c r="F3770" s="6"/>
      <c r="G3770" s="6"/>
      <c r="O3770" s="6"/>
    </row>
    <row r="3771" spans="6:15" x14ac:dyDescent="0.2">
      <c r="F3771" s="6"/>
      <c r="G3771" s="6"/>
      <c r="O3771" s="6"/>
    </row>
    <row r="3772" spans="6:15" x14ac:dyDescent="0.2">
      <c r="F3772" s="6"/>
      <c r="G3772" s="6"/>
      <c r="O3772" s="6"/>
    </row>
    <row r="3773" spans="6:15" x14ac:dyDescent="0.2">
      <c r="F3773" s="6"/>
      <c r="G3773" s="6"/>
      <c r="O3773" s="6"/>
    </row>
    <row r="3774" spans="6:15" x14ac:dyDescent="0.2">
      <c r="F3774" s="6"/>
      <c r="G3774" s="6"/>
      <c r="O3774" s="6"/>
    </row>
    <row r="3775" spans="6:15" x14ac:dyDescent="0.2">
      <c r="F3775" s="6"/>
      <c r="G3775" s="6"/>
      <c r="O3775" s="6"/>
    </row>
    <row r="3776" spans="6:15" x14ac:dyDescent="0.2">
      <c r="F3776" s="6"/>
      <c r="G3776" s="6"/>
      <c r="O3776" s="6"/>
    </row>
    <row r="3777" spans="6:15" x14ac:dyDescent="0.2">
      <c r="F3777" s="6"/>
      <c r="G3777" s="6"/>
      <c r="O3777" s="6"/>
    </row>
    <row r="3778" spans="6:15" x14ac:dyDescent="0.2">
      <c r="F3778" s="6"/>
      <c r="G3778" s="6"/>
      <c r="O3778" s="6"/>
    </row>
    <row r="3779" spans="6:15" x14ac:dyDescent="0.2">
      <c r="F3779" s="6"/>
      <c r="G3779" s="6"/>
      <c r="O3779" s="6"/>
    </row>
    <row r="3780" spans="6:15" x14ac:dyDescent="0.2">
      <c r="F3780" s="6"/>
      <c r="G3780" s="6"/>
      <c r="O3780" s="6"/>
    </row>
    <row r="3781" spans="6:15" x14ac:dyDescent="0.2">
      <c r="F3781" s="6"/>
      <c r="G3781" s="6"/>
      <c r="O3781" s="6"/>
    </row>
    <row r="3782" spans="6:15" x14ac:dyDescent="0.2">
      <c r="F3782" s="6"/>
      <c r="G3782" s="6"/>
      <c r="O3782" s="6"/>
    </row>
    <row r="3783" spans="6:15" x14ac:dyDescent="0.2">
      <c r="F3783" s="6"/>
      <c r="G3783" s="6"/>
      <c r="O3783" s="6"/>
    </row>
    <row r="3784" spans="6:15" x14ac:dyDescent="0.2">
      <c r="F3784" s="6"/>
      <c r="G3784" s="6"/>
      <c r="O3784" s="6"/>
    </row>
    <row r="3785" spans="6:15" x14ac:dyDescent="0.2">
      <c r="F3785" s="6"/>
      <c r="G3785" s="6"/>
      <c r="O3785" s="6"/>
    </row>
    <row r="3786" spans="6:15" x14ac:dyDescent="0.2">
      <c r="F3786" s="6"/>
      <c r="G3786" s="6"/>
      <c r="O3786" s="6"/>
    </row>
    <row r="3787" spans="6:15" x14ac:dyDescent="0.2">
      <c r="F3787" s="6"/>
      <c r="G3787" s="6"/>
      <c r="O3787" s="6"/>
    </row>
    <row r="3788" spans="6:15" x14ac:dyDescent="0.2">
      <c r="F3788" s="6"/>
      <c r="G3788" s="6"/>
      <c r="O3788" s="6"/>
    </row>
    <row r="3789" spans="6:15" x14ac:dyDescent="0.2">
      <c r="F3789" s="6"/>
      <c r="G3789" s="6"/>
      <c r="O3789" s="6"/>
    </row>
    <row r="3790" spans="6:15" x14ac:dyDescent="0.2">
      <c r="F3790" s="6"/>
      <c r="G3790" s="6"/>
      <c r="O3790" s="6"/>
    </row>
    <row r="3791" spans="6:15" x14ac:dyDescent="0.2">
      <c r="F3791" s="6"/>
      <c r="G3791" s="6"/>
      <c r="O3791" s="6"/>
    </row>
    <row r="3792" spans="6:15" x14ac:dyDescent="0.2">
      <c r="F3792" s="6"/>
      <c r="G3792" s="6"/>
      <c r="O3792" s="6"/>
    </row>
    <row r="3793" spans="6:15" x14ac:dyDescent="0.2">
      <c r="F3793" s="6"/>
      <c r="G3793" s="6"/>
      <c r="O3793" s="6"/>
    </row>
    <row r="3794" spans="6:15" x14ac:dyDescent="0.2">
      <c r="F3794" s="6"/>
      <c r="G3794" s="6"/>
      <c r="O3794" s="6"/>
    </row>
    <row r="3795" spans="6:15" x14ac:dyDescent="0.2">
      <c r="F3795" s="6"/>
      <c r="G3795" s="6"/>
      <c r="O3795" s="6"/>
    </row>
    <row r="3796" spans="6:15" x14ac:dyDescent="0.2">
      <c r="F3796" s="6"/>
      <c r="G3796" s="6"/>
      <c r="O3796" s="6"/>
    </row>
    <row r="3797" spans="6:15" x14ac:dyDescent="0.2">
      <c r="F3797" s="6"/>
      <c r="G3797" s="6"/>
      <c r="O3797" s="6"/>
    </row>
    <row r="3798" spans="6:15" x14ac:dyDescent="0.2">
      <c r="F3798" s="6"/>
      <c r="G3798" s="6"/>
      <c r="O3798" s="6"/>
    </row>
    <row r="3799" spans="6:15" x14ac:dyDescent="0.2">
      <c r="F3799" s="6"/>
      <c r="G3799" s="6"/>
      <c r="O3799" s="6"/>
    </row>
    <row r="3800" spans="6:15" x14ac:dyDescent="0.2">
      <c r="F3800" s="6"/>
      <c r="G3800" s="6"/>
      <c r="O3800" s="6"/>
    </row>
    <row r="3801" spans="6:15" x14ac:dyDescent="0.2">
      <c r="F3801" s="6"/>
      <c r="G3801" s="6"/>
      <c r="O3801" s="6"/>
    </row>
    <row r="3802" spans="6:15" x14ac:dyDescent="0.2">
      <c r="F3802" s="6"/>
      <c r="G3802" s="6"/>
      <c r="O3802" s="6"/>
    </row>
    <row r="3803" spans="6:15" x14ac:dyDescent="0.2">
      <c r="F3803" s="6"/>
      <c r="G3803" s="6"/>
      <c r="O3803" s="6"/>
    </row>
    <row r="3804" spans="6:15" x14ac:dyDescent="0.2">
      <c r="F3804" s="6"/>
      <c r="G3804" s="6"/>
      <c r="O3804" s="6"/>
    </row>
    <row r="3805" spans="6:15" x14ac:dyDescent="0.2">
      <c r="F3805" s="6"/>
      <c r="G3805" s="6"/>
      <c r="O3805" s="6"/>
    </row>
    <row r="3806" spans="6:15" x14ac:dyDescent="0.2">
      <c r="F3806" s="6"/>
      <c r="G3806" s="6"/>
      <c r="O3806" s="6"/>
    </row>
    <row r="3807" spans="6:15" x14ac:dyDescent="0.2">
      <c r="F3807" s="6"/>
      <c r="G3807" s="6"/>
      <c r="O3807" s="6"/>
    </row>
    <row r="3808" spans="6:15" x14ac:dyDescent="0.2">
      <c r="F3808" s="6"/>
      <c r="G3808" s="6"/>
      <c r="O3808" s="6"/>
    </row>
    <row r="3809" spans="6:15" x14ac:dyDescent="0.2">
      <c r="F3809" s="6"/>
      <c r="G3809" s="6"/>
      <c r="O3809" s="6"/>
    </row>
    <row r="3810" spans="6:15" x14ac:dyDescent="0.2">
      <c r="F3810" s="6"/>
      <c r="G3810" s="6"/>
      <c r="O3810" s="6"/>
    </row>
    <row r="3811" spans="6:15" x14ac:dyDescent="0.2">
      <c r="F3811" s="6"/>
      <c r="G3811" s="6"/>
      <c r="O3811" s="6"/>
    </row>
    <row r="3812" spans="6:15" x14ac:dyDescent="0.2">
      <c r="F3812" s="6"/>
      <c r="G3812" s="6"/>
      <c r="O3812" s="6"/>
    </row>
    <row r="3813" spans="6:15" x14ac:dyDescent="0.2">
      <c r="F3813" s="6"/>
      <c r="G3813" s="6"/>
      <c r="O3813" s="6"/>
    </row>
    <row r="3814" spans="6:15" x14ac:dyDescent="0.2">
      <c r="F3814" s="6"/>
      <c r="G3814" s="6"/>
      <c r="O3814" s="6"/>
    </row>
    <row r="3815" spans="6:15" x14ac:dyDescent="0.2">
      <c r="F3815" s="6"/>
      <c r="G3815" s="6"/>
      <c r="O3815" s="6"/>
    </row>
    <row r="3816" spans="6:15" x14ac:dyDescent="0.2">
      <c r="F3816" s="6"/>
      <c r="G3816" s="6"/>
      <c r="O3816" s="6"/>
    </row>
    <row r="3817" spans="6:15" x14ac:dyDescent="0.2">
      <c r="F3817" s="6"/>
      <c r="G3817" s="6"/>
      <c r="O3817" s="6"/>
    </row>
    <row r="3818" spans="6:15" x14ac:dyDescent="0.2">
      <c r="F3818" s="6"/>
      <c r="G3818" s="6"/>
      <c r="O3818" s="6"/>
    </row>
    <row r="3819" spans="6:15" x14ac:dyDescent="0.2">
      <c r="F3819" s="6"/>
      <c r="G3819" s="6"/>
      <c r="O3819" s="6"/>
    </row>
    <row r="3820" spans="6:15" x14ac:dyDescent="0.2">
      <c r="F3820" s="6"/>
      <c r="G3820" s="6"/>
      <c r="O3820" s="6"/>
    </row>
    <row r="3821" spans="6:15" x14ac:dyDescent="0.2">
      <c r="F3821" s="6"/>
      <c r="G3821" s="6"/>
      <c r="O3821" s="6"/>
    </row>
    <row r="3822" spans="6:15" x14ac:dyDescent="0.2">
      <c r="F3822" s="6"/>
      <c r="G3822" s="6"/>
      <c r="O3822" s="6"/>
    </row>
    <row r="3823" spans="6:15" x14ac:dyDescent="0.2">
      <c r="F3823" s="6"/>
      <c r="G3823" s="6"/>
      <c r="O3823" s="6"/>
    </row>
    <row r="3824" spans="6:15" x14ac:dyDescent="0.2">
      <c r="F3824" s="6"/>
      <c r="G3824" s="6"/>
      <c r="O3824" s="6"/>
    </row>
    <row r="3825" spans="6:15" x14ac:dyDescent="0.2">
      <c r="F3825" s="6"/>
      <c r="G3825" s="6"/>
      <c r="O3825" s="6"/>
    </row>
    <row r="3826" spans="6:15" x14ac:dyDescent="0.2">
      <c r="F3826" s="6"/>
      <c r="G3826" s="6"/>
      <c r="O3826" s="6"/>
    </row>
    <row r="3827" spans="6:15" x14ac:dyDescent="0.2">
      <c r="F3827" s="6"/>
      <c r="G3827" s="6"/>
      <c r="O3827" s="6"/>
    </row>
    <row r="3828" spans="6:15" x14ac:dyDescent="0.2">
      <c r="F3828" s="6"/>
      <c r="G3828" s="6"/>
      <c r="O3828" s="6"/>
    </row>
    <row r="3829" spans="6:15" x14ac:dyDescent="0.2">
      <c r="F3829" s="6"/>
      <c r="G3829" s="6"/>
      <c r="O3829" s="6"/>
    </row>
    <row r="3830" spans="6:15" x14ac:dyDescent="0.2">
      <c r="F3830" s="6"/>
      <c r="G3830" s="6"/>
      <c r="O3830" s="6"/>
    </row>
    <row r="3831" spans="6:15" x14ac:dyDescent="0.2">
      <c r="F3831" s="6"/>
      <c r="G3831" s="6"/>
      <c r="O3831" s="6"/>
    </row>
    <row r="3832" spans="6:15" x14ac:dyDescent="0.2">
      <c r="F3832" s="6"/>
      <c r="G3832" s="6"/>
      <c r="O3832" s="6"/>
    </row>
    <row r="3833" spans="6:15" x14ac:dyDescent="0.2">
      <c r="F3833" s="6"/>
      <c r="G3833" s="6"/>
      <c r="O3833" s="6"/>
    </row>
    <row r="3834" spans="6:15" x14ac:dyDescent="0.2">
      <c r="F3834" s="6"/>
      <c r="G3834" s="6"/>
      <c r="O3834" s="6"/>
    </row>
    <row r="3835" spans="6:15" x14ac:dyDescent="0.2">
      <c r="F3835" s="6"/>
      <c r="G3835" s="6"/>
      <c r="O3835" s="6"/>
    </row>
    <row r="3836" spans="6:15" x14ac:dyDescent="0.2">
      <c r="F3836" s="6"/>
      <c r="G3836" s="6"/>
      <c r="O3836" s="6"/>
    </row>
    <row r="3837" spans="6:15" x14ac:dyDescent="0.2">
      <c r="F3837" s="6"/>
      <c r="G3837" s="6"/>
      <c r="O3837" s="6"/>
    </row>
    <row r="3838" spans="6:15" x14ac:dyDescent="0.2">
      <c r="F3838" s="6"/>
      <c r="G3838" s="6"/>
      <c r="O3838" s="6"/>
    </row>
    <row r="3839" spans="6:15" x14ac:dyDescent="0.2">
      <c r="F3839" s="6"/>
      <c r="G3839" s="6"/>
      <c r="O3839" s="6"/>
    </row>
    <row r="3840" spans="6:15" x14ac:dyDescent="0.2">
      <c r="F3840" s="6"/>
      <c r="G3840" s="6"/>
      <c r="O3840" s="6"/>
    </row>
    <row r="3841" spans="6:15" x14ac:dyDescent="0.2">
      <c r="F3841" s="6"/>
      <c r="G3841" s="6"/>
      <c r="O3841" s="6"/>
    </row>
    <row r="3842" spans="6:15" x14ac:dyDescent="0.2">
      <c r="F3842" s="6"/>
      <c r="G3842" s="6"/>
      <c r="O3842" s="6"/>
    </row>
    <row r="3843" spans="6:15" x14ac:dyDescent="0.2">
      <c r="F3843" s="6"/>
      <c r="G3843" s="6"/>
      <c r="O3843" s="6"/>
    </row>
    <row r="3844" spans="6:15" x14ac:dyDescent="0.2">
      <c r="F3844" s="6"/>
      <c r="G3844" s="6"/>
      <c r="O3844" s="6"/>
    </row>
    <row r="3845" spans="6:15" x14ac:dyDescent="0.2">
      <c r="F3845" s="6"/>
      <c r="G3845" s="6"/>
      <c r="O3845" s="6"/>
    </row>
    <row r="3846" spans="6:15" x14ac:dyDescent="0.2">
      <c r="F3846" s="6"/>
      <c r="G3846" s="6"/>
      <c r="O3846" s="6"/>
    </row>
    <row r="3847" spans="6:15" x14ac:dyDescent="0.2">
      <c r="F3847" s="6"/>
      <c r="G3847" s="6"/>
      <c r="O3847" s="6"/>
    </row>
    <row r="3848" spans="6:15" x14ac:dyDescent="0.2">
      <c r="F3848" s="6"/>
      <c r="G3848" s="6"/>
      <c r="O3848" s="6"/>
    </row>
    <row r="3849" spans="6:15" x14ac:dyDescent="0.2">
      <c r="F3849" s="6"/>
      <c r="G3849" s="6"/>
      <c r="O3849" s="6"/>
    </row>
    <row r="3850" spans="6:15" x14ac:dyDescent="0.2">
      <c r="F3850" s="6"/>
      <c r="G3850" s="6"/>
      <c r="O3850" s="6"/>
    </row>
    <row r="3851" spans="6:15" x14ac:dyDescent="0.2">
      <c r="F3851" s="6"/>
      <c r="G3851" s="6"/>
      <c r="O3851" s="6"/>
    </row>
    <row r="3852" spans="6:15" x14ac:dyDescent="0.2">
      <c r="F3852" s="6"/>
      <c r="G3852" s="6"/>
      <c r="O3852" s="6"/>
    </row>
    <row r="3853" spans="6:15" x14ac:dyDescent="0.2">
      <c r="F3853" s="6"/>
      <c r="G3853" s="6"/>
      <c r="O3853" s="6"/>
    </row>
    <row r="3854" spans="6:15" x14ac:dyDescent="0.2">
      <c r="F3854" s="6"/>
      <c r="G3854" s="6"/>
      <c r="O3854" s="6"/>
    </row>
    <row r="3855" spans="6:15" x14ac:dyDescent="0.2">
      <c r="F3855" s="6"/>
      <c r="G3855" s="6"/>
      <c r="O3855" s="6"/>
    </row>
    <row r="3856" spans="6:15" x14ac:dyDescent="0.2">
      <c r="F3856" s="6"/>
      <c r="G3856" s="6"/>
      <c r="O3856" s="6"/>
    </row>
    <row r="3857" spans="6:15" x14ac:dyDescent="0.2">
      <c r="F3857" s="6"/>
      <c r="G3857" s="6"/>
      <c r="O3857" s="6"/>
    </row>
    <row r="3858" spans="6:15" x14ac:dyDescent="0.2">
      <c r="F3858" s="6"/>
      <c r="G3858" s="6"/>
      <c r="O3858" s="6"/>
    </row>
    <row r="3859" spans="6:15" x14ac:dyDescent="0.2">
      <c r="F3859" s="6"/>
      <c r="G3859" s="6"/>
      <c r="O3859" s="6"/>
    </row>
    <row r="3860" spans="6:15" x14ac:dyDescent="0.2">
      <c r="F3860" s="6"/>
      <c r="G3860" s="6"/>
      <c r="O3860" s="6"/>
    </row>
    <row r="3861" spans="6:15" x14ac:dyDescent="0.2">
      <c r="F3861" s="6"/>
      <c r="G3861" s="6"/>
      <c r="O3861" s="6"/>
    </row>
    <row r="3862" spans="6:15" x14ac:dyDescent="0.2">
      <c r="F3862" s="6"/>
      <c r="G3862" s="6"/>
      <c r="O3862" s="6"/>
    </row>
    <row r="3863" spans="6:15" x14ac:dyDescent="0.2">
      <c r="F3863" s="6"/>
      <c r="G3863" s="6"/>
      <c r="O3863" s="6"/>
    </row>
    <row r="3864" spans="6:15" x14ac:dyDescent="0.2">
      <c r="F3864" s="6"/>
      <c r="G3864" s="6"/>
      <c r="O3864" s="6"/>
    </row>
    <row r="3865" spans="6:15" x14ac:dyDescent="0.2">
      <c r="F3865" s="6"/>
      <c r="G3865" s="6"/>
      <c r="O3865" s="6"/>
    </row>
    <row r="3866" spans="6:15" x14ac:dyDescent="0.2">
      <c r="F3866" s="6"/>
      <c r="G3866" s="6"/>
      <c r="O3866" s="6"/>
    </row>
    <row r="3867" spans="6:15" x14ac:dyDescent="0.2">
      <c r="F3867" s="6"/>
      <c r="G3867" s="6"/>
      <c r="O3867" s="6"/>
    </row>
    <row r="3868" spans="6:15" x14ac:dyDescent="0.2">
      <c r="F3868" s="6"/>
      <c r="G3868" s="6"/>
      <c r="O3868" s="6"/>
    </row>
    <row r="3869" spans="6:15" x14ac:dyDescent="0.2">
      <c r="F3869" s="6"/>
      <c r="G3869" s="6"/>
      <c r="O3869" s="6"/>
    </row>
    <row r="3870" spans="6:15" x14ac:dyDescent="0.2">
      <c r="F3870" s="6"/>
      <c r="G3870" s="6"/>
      <c r="O3870" s="6"/>
    </row>
    <row r="3871" spans="6:15" x14ac:dyDescent="0.2">
      <c r="F3871" s="6"/>
      <c r="G3871" s="6"/>
      <c r="O3871" s="6"/>
    </row>
    <row r="3872" spans="6:15" x14ac:dyDescent="0.2">
      <c r="F3872" s="6"/>
      <c r="G3872" s="6"/>
      <c r="O3872" s="6"/>
    </row>
    <row r="3873" spans="6:15" x14ac:dyDescent="0.2">
      <c r="F3873" s="6"/>
      <c r="G3873" s="6"/>
      <c r="O3873" s="6"/>
    </row>
    <row r="3874" spans="6:15" x14ac:dyDescent="0.2">
      <c r="F3874" s="6"/>
      <c r="G3874" s="6"/>
      <c r="O3874" s="6"/>
    </row>
    <row r="3875" spans="6:15" x14ac:dyDescent="0.2">
      <c r="F3875" s="6"/>
      <c r="G3875" s="6"/>
      <c r="O3875" s="6"/>
    </row>
    <row r="3876" spans="6:15" x14ac:dyDescent="0.2">
      <c r="F3876" s="6"/>
      <c r="G3876" s="6"/>
      <c r="O3876" s="6"/>
    </row>
    <row r="3877" spans="6:15" x14ac:dyDescent="0.2">
      <c r="F3877" s="6"/>
      <c r="G3877" s="6"/>
      <c r="O3877" s="6"/>
    </row>
    <row r="3878" spans="6:15" x14ac:dyDescent="0.2">
      <c r="F3878" s="6"/>
      <c r="G3878" s="6"/>
      <c r="O3878" s="6"/>
    </row>
    <row r="3879" spans="6:15" x14ac:dyDescent="0.2">
      <c r="F3879" s="6"/>
      <c r="G3879" s="6"/>
      <c r="O3879" s="6"/>
    </row>
    <row r="3880" spans="6:15" x14ac:dyDescent="0.2">
      <c r="F3880" s="6"/>
      <c r="G3880" s="6"/>
      <c r="O3880" s="6"/>
    </row>
    <row r="3881" spans="6:15" x14ac:dyDescent="0.2">
      <c r="F3881" s="6"/>
      <c r="G3881" s="6"/>
      <c r="O3881" s="6"/>
    </row>
    <row r="3882" spans="6:15" x14ac:dyDescent="0.2">
      <c r="F3882" s="6"/>
      <c r="G3882" s="6"/>
      <c r="O3882" s="6"/>
    </row>
    <row r="3883" spans="6:15" x14ac:dyDescent="0.2">
      <c r="F3883" s="6"/>
      <c r="G3883" s="6"/>
      <c r="O3883" s="6"/>
    </row>
    <row r="3884" spans="6:15" x14ac:dyDescent="0.2">
      <c r="F3884" s="6"/>
      <c r="G3884" s="6"/>
      <c r="O3884" s="6"/>
    </row>
    <row r="3885" spans="6:15" x14ac:dyDescent="0.2">
      <c r="F3885" s="6"/>
      <c r="G3885" s="6"/>
      <c r="O3885" s="6"/>
    </row>
    <row r="3886" spans="6:15" x14ac:dyDescent="0.2">
      <c r="F3886" s="6"/>
      <c r="G3886" s="6"/>
      <c r="O3886" s="6"/>
    </row>
    <row r="3887" spans="6:15" x14ac:dyDescent="0.2">
      <c r="F3887" s="6"/>
      <c r="G3887" s="6"/>
      <c r="O3887" s="6"/>
    </row>
    <row r="3888" spans="6:15" x14ac:dyDescent="0.2">
      <c r="F3888" s="6"/>
      <c r="G3888" s="6"/>
      <c r="O3888" s="6"/>
    </row>
    <row r="3889" spans="6:15" x14ac:dyDescent="0.2">
      <c r="F3889" s="6"/>
      <c r="G3889" s="6"/>
      <c r="O3889" s="6"/>
    </row>
    <row r="3890" spans="6:15" x14ac:dyDescent="0.2">
      <c r="F3890" s="6"/>
      <c r="G3890" s="6"/>
      <c r="O3890" s="6"/>
    </row>
    <row r="3891" spans="6:15" x14ac:dyDescent="0.2">
      <c r="F3891" s="6"/>
      <c r="G3891" s="6"/>
      <c r="O3891" s="6"/>
    </row>
    <row r="3892" spans="6:15" x14ac:dyDescent="0.2">
      <c r="F3892" s="6"/>
      <c r="G3892" s="6"/>
      <c r="O3892" s="6"/>
    </row>
    <row r="3893" spans="6:15" x14ac:dyDescent="0.2">
      <c r="F3893" s="6"/>
      <c r="G3893" s="6"/>
      <c r="O3893" s="6"/>
    </row>
    <row r="3894" spans="6:15" x14ac:dyDescent="0.2">
      <c r="F3894" s="6"/>
      <c r="G3894" s="6"/>
      <c r="O3894" s="6"/>
    </row>
    <row r="3895" spans="6:15" x14ac:dyDescent="0.2">
      <c r="F3895" s="6"/>
      <c r="G3895" s="6"/>
      <c r="O3895" s="6"/>
    </row>
    <row r="3896" spans="6:15" x14ac:dyDescent="0.2">
      <c r="F3896" s="6"/>
      <c r="G3896" s="6"/>
      <c r="O3896" s="6"/>
    </row>
    <row r="3897" spans="6:15" x14ac:dyDescent="0.2">
      <c r="F3897" s="6"/>
      <c r="G3897" s="6"/>
      <c r="O3897" s="6"/>
    </row>
    <row r="3898" spans="6:15" x14ac:dyDescent="0.2">
      <c r="F3898" s="6"/>
      <c r="G3898" s="6"/>
      <c r="O3898" s="6"/>
    </row>
    <row r="3899" spans="6:15" x14ac:dyDescent="0.2">
      <c r="F3899" s="6"/>
      <c r="G3899" s="6"/>
      <c r="O3899" s="6"/>
    </row>
    <row r="3900" spans="6:15" x14ac:dyDescent="0.2">
      <c r="F3900" s="6"/>
      <c r="G3900" s="6"/>
      <c r="O3900" s="6"/>
    </row>
    <row r="3901" spans="6:15" x14ac:dyDescent="0.2">
      <c r="F3901" s="6"/>
      <c r="G3901" s="6"/>
      <c r="O3901" s="6"/>
    </row>
    <row r="3902" spans="6:15" x14ac:dyDescent="0.2">
      <c r="F3902" s="6"/>
      <c r="G3902" s="6"/>
      <c r="O3902" s="6"/>
    </row>
    <row r="3903" spans="6:15" x14ac:dyDescent="0.2">
      <c r="F3903" s="6"/>
      <c r="G3903" s="6"/>
      <c r="O3903" s="6"/>
    </row>
    <row r="3904" spans="6:15" x14ac:dyDescent="0.2">
      <c r="F3904" s="6"/>
      <c r="G3904" s="6"/>
      <c r="O3904" s="6"/>
    </row>
    <row r="3905" spans="6:15" x14ac:dyDescent="0.2">
      <c r="F3905" s="6"/>
      <c r="G3905" s="6"/>
      <c r="O3905" s="6"/>
    </row>
    <row r="3906" spans="6:15" x14ac:dyDescent="0.2">
      <c r="F3906" s="6"/>
      <c r="G3906" s="6"/>
      <c r="O3906" s="6"/>
    </row>
    <row r="3907" spans="6:15" x14ac:dyDescent="0.2">
      <c r="F3907" s="6"/>
      <c r="G3907" s="6"/>
      <c r="O3907" s="6"/>
    </row>
    <row r="3908" spans="6:15" x14ac:dyDescent="0.2">
      <c r="F3908" s="6"/>
      <c r="G3908" s="6"/>
      <c r="O3908" s="6"/>
    </row>
    <row r="3909" spans="6:15" x14ac:dyDescent="0.2">
      <c r="F3909" s="6"/>
      <c r="G3909" s="6"/>
      <c r="O3909" s="6"/>
    </row>
    <row r="3910" spans="6:15" x14ac:dyDescent="0.2">
      <c r="F3910" s="6"/>
      <c r="G3910" s="6"/>
      <c r="O3910" s="6"/>
    </row>
    <row r="3911" spans="6:15" x14ac:dyDescent="0.2">
      <c r="F3911" s="6"/>
      <c r="G3911" s="6"/>
      <c r="O3911" s="6"/>
    </row>
    <row r="3912" spans="6:15" x14ac:dyDescent="0.2">
      <c r="F3912" s="6"/>
      <c r="G3912" s="6"/>
      <c r="O3912" s="6"/>
    </row>
    <row r="3913" spans="6:15" x14ac:dyDescent="0.2">
      <c r="F3913" s="6"/>
      <c r="G3913" s="6"/>
      <c r="O3913" s="6"/>
    </row>
    <row r="3914" spans="6:15" x14ac:dyDescent="0.2">
      <c r="F3914" s="6"/>
      <c r="G3914" s="6"/>
      <c r="O3914" s="6"/>
    </row>
    <row r="3915" spans="6:15" x14ac:dyDescent="0.2">
      <c r="F3915" s="6"/>
      <c r="G3915" s="6"/>
      <c r="O3915" s="6"/>
    </row>
    <row r="3916" spans="6:15" x14ac:dyDescent="0.2">
      <c r="F3916" s="6"/>
      <c r="G3916" s="6"/>
      <c r="O3916" s="6"/>
    </row>
    <row r="3917" spans="6:15" x14ac:dyDescent="0.2">
      <c r="F3917" s="6"/>
      <c r="G3917" s="6"/>
      <c r="O3917" s="6"/>
    </row>
    <row r="3918" spans="6:15" x14ac:dyDescent="0.2">
      <c r="F3918" s="6"/>
      <c r="G3918" s="6"/>
      <c r="O3918" s="6"/>
    </row>
    <row r="3919" spans="6:15" x14ac:dyDescent="0.2">
      <c r="F3919" s="6"/>
      <c r="G3919" s="6"/>
      <c r="O3919" s="6"/>
    </row>
    <row r="3920" spans="6:15" x14ac:dyDescent="0.2">
      <c r="F3920" s="6"/>
      <c r="G3920" s="6"/>
      <c r="O3920" s="6"/>
    </row>
    <row r="3921" spans="6:15" x14ac:dyDescent="0.2">
      <c r="F3921" s="6"/>
      <c r="G3921" s="6"/>
      <c r="O3921" s="6"/>
    </row>
    <row r="3922" spans="6:15" x14ac:dyDescent="0.2">
      <c r="F3922" s="6"/>
      <c r="G3922" s="6"/>
      <c r="O3922" s="6"/>
    </row>
    <row r="3923" spans="6:15" x14ac:dyDescent="0.2">
      <c r="F3923" s="6"/>
      <c r="G3923" s="6"/>
      <c r="O3923" s="6"/>
    </row>
    <row r="3924" spans="6:15" x14ac:dyDescent="0.2">
      <c r="F3924" s="6"/>
      <c r="G3924" s="6"/>
      <c r="O3924" s="6"/>
    </row>
    <row r="3925" spans="6:15" x14ac:dyDescent="0.2">
      <c r="F3925" s="6"/>
      <c r="G3925" s="6"/>
      <c r="O3925" s="6"/>
    </row>
    <row r="3926" spans="6:15" x14ac:dyDescent="0.2">
      <c r="F3926" s="6"/>
      <c r="G3926" s="6"/>
      <c r="O3926" s="6"/>
    </row>
    <row r="3927" spans="6:15" x14ac:dyDescent="0.2">
      <c r="F3927" s="6"/>
      <c r="G3927" s="6"/>
      <c r="O3927" s="6"/>
    </row>
    <row r="3928" spans="6:15" x14ac:dyDescent="0.2">
      <c r="F3928" s="6"/>
      <c r="G3928" s="6"/>
      <c r="O3928" s="6"/>
    </row>
    <row r="3929" spans="6:15" x14ac:dyDescent="0.2">
      <c r="F3929" s="6"/>
      <c r="G3929" s="6"/>
      <c r="O3929" s="6"/>
    </row>
    <row r="3930" spans="6:15" x14ac:dyDescent="0.2">
      <c r="F3930" s="6"/>
      <c r="G3930" s="6"/>
      <c r="O3930" s="6"/>
    </row>
    <row r="3931" spans="6:15" x14ac:dyDescent="0.2">
      <c r="F3931" s="6"/>
      <c r="G3931" s="6"/>
      <c r="O3931" s="6"/>
    </row>
    <row r="3932" spans="6:15" x14ac:dyDescent="0.2">
      <c r="F3932" s="6"/>
      <c r="G3932" s="6"/>
      <c r="O3932" s="6"/>
    </row>
    <row r="3933" spans="6:15" x14ac:dyDescent="0.2">
      <c r="F3933" s="6"/>
      <c r="G3933" s="6"/>
      <c r="O3933" s="6"/>
    </row>
    <row r="3934" spans="6:15" x14ac:dyDescent="0.2">
      <c r="F3934" s="6"/>
      <c r="G3934" s="6"/>
      <c r="O3934" s="6"/>
    </row>
    <row r="3935" spans="6:15" x14ac:dyDescent="0.2">
      <c r="F3935" s="6"/>
      <c r="G3935" s="6"/>
      <c r="O3935" s="6"/>
    </row>
    <row r="3936" spans="6:15" x14ac:dyDescent="0.2">
      <c r="F3936" s="6"/>
      <c r="G3936" s="6"/>
      <c r="O3936" s="6"/>
    </row>
    <row r="3937" spans="6:15" x14ac:dyDescent="0.2">
      <c r="F3937" s="6"/>
      <c r="G3937" s="6"/>
      <c r="O3937" s="6"/>
    </row>
    <row r="3938" spans="6:15" x14ac:dyDescent="0.2">
      <c r="F3938" s="6"/>
      <c r="G3938" s="6"/>
      <c r="O3938" s="6"/>
    </row>
    <row r="3939" spans="6:15" x14ac:dyDescent="0.2">
      <c r="F3939" s="6"/>
      <c r="G3939" s="6"/>
      <c r="O3939" s="6"/>
    </row>
    <row r="3940" spans="6:15" x14ac:dyDescent="0.2">
      <c r="F3940" s="6"/>
      <c r="G3940" s="6"/>
      <c r="O3940" s="6"/>
    </row>
    <row r="3941" spans="6:15" x14ac:dyDescent="0.2">
      <c r="F3941" s="6"/>
      <c r="G3941" s="6"/>
      <c r="O3941" s="6"/>
    </row>
    <row r="3942" spans="6:15" x14ac:dyDescent="0.2">
      <c r="F3942" s="6"/>
      <c r="G3942" s="6"/>
      <c r="O3942" s="6"/>
    </row>
    <row r="3943" spans="6:15" x14ac:dyDescent="0.2">
      <c r="F3943" s="6"/>
      <c r="G3943" s="6"/>
      <c r="O3943" s="6"/>
    </row>
    <row r="3944" spans="6:15" x14ac:dyDescent="0.2">
      <c r="F3944" s="6"/>
      <c r="G3944" s="6"/>
      <c r="O3944" s="6"/>
    </row>
    <row r="3945" spans="6:15" x14ac:dyDescent="0.2">
      <c r="F3945" s="6"/>
      <c r="G3945" s="6"/>
      <c r="O3945" s="6"/>
    </row>
    <row r="3946" spans="6:15" x14ac:dyDescent="0.2">
      <c r="F3946" s="6"/>
      <c r="G3946" s="6"/>
      <c r="O3946" s="6"/>
    </row>
    <row r="3947" spans="6:15" x14ac:dyDescent="0.2">
      <c r="F3947" s="6"/>
      <c r="G3947" s="6"/>
      <c r="O3947" s="6"/>
    </row>
    <row r="3948" spans="6:15" x14ac:dyDescent="0.2">
      <c r="F3948" s="6"/>
      <c r="G3948" s="6"/>
      <c r="O3948" s="6"/>
    </row>
    <row r="3949" spans="6:15" x14ac:dyDescent="0.2">
      <c r="F3949" s="6"/>
      <c r="G3949" s="6"/>
      <c r="O3949" s="6"/>
    </row>
    <row r="3950" spans="6:15" x14ac:dyDescent="0.2">
      <c r="F3950" s="6"/>
      <c r="G3950" s="6"/>
      <c r="O3950" s="6"/>
    </row>
    <row r="3951" spans="6:15" x14ac:dyDescent="0.2">
      <c r="F3951" s="6"/>
      <c r="G3951" s="6"/>
      <c r="O3951" s="6"/>
    </row>
    <row r="3952" spans="6:15" x14ac:dyDescent="0.2">
      <c r="F3952" s="6"/>
      <c r="G3952" s="6"/>
      <c r="O3952" s="6"/>
    </row>
    <row r="3953" spans="6:15" x14ac:dyDescent="0.2">
      <c r="F3953" s="6"/>
      <c r="G3953" s="6"/>
      <c r="O3953" s="6"/>
    </row>
    <row r="3954" spans="6:15" x14ac:dyDescent="0.2">
      <c r="F3954" s="6"/>
      <c r="G3954" s="6"/>
      <c r="O3954" s="6"/>
    </row>
    <row r="3955" spans="6:15" x14ac:dyDescent="0.2">
      <c r="F3955" s="6"/>
      <c r="G3955" s="6"/>
      <c r="O3955" s="6"/>
    </row>
    <row r="3956" spans="6:15" x14ac:dyDescent="0.2">
      <c r="F3956" s="6"/>
      <c r="G3956" s="6"/>
      <c r="O3956" s="6"/>
    </row>
    <row r="3957" spans="6:15" x14ac:dyDescent="0.2">
      <c r="F3957" s="6"/>
      <c r="G3957" s="6"/>
      <c r="O3957" s="6"/>
    </row>
    <row r="3958" spans="6:15" x14ac:dyDescent="0.2">
      <c r="F3958" s="6"/>
      <c r="G3958" s="6"/>
      <c r="O3958" s="6"/>
    </row>
    <row r="3959" spans="6:15" x14ac:dyDescent="0.2">
      <c r="F3959" s="6"/>
      <c r="G3959" s="6"/>
      <c r="O3959" s="6"/>
    </row>
    <row r="3960" spans="6:15" x14ac:dyDescent="0.2">
      <c r="F3960" s="6"/>
      <c r="G3960" s="6"/>
      <c r="O3960" s="6"/>
    </row>
    <row r="3961" spans="6:15" x14ac:dyDescent="0.2">
      <c r="F3961" s="6"/>
      <c r="G3961" s="6"/>
      <c r="O3961" s="6"/>
    </row>
    <row r="3962" spans="6:15" x14ac:dyDescent="0.2">
      <c r="F3962" s="6"/>
      <c r="G3962" s="6"/>
      <c r="O3962" s="6"/>
    </row>
    <row r="3963" spans="6:15" x14ac:dyDescent="0.2">
      <c r="F3963" s="6"/>
      <c r="G3963" s="6"/>
      <c r="O3963" s="6"/>
    </row>
    <row r="3964" spans="6:15" x14ac:dyDescent="0.2">
      <c r="F3964" s="6"/>
      <c r="G3964" s="6"/>
      <c r="O3964" s="6"/>
    </row>
    <row r="3965" spans="6:15" x14ac:dyDescent="0.2">
      <c r="F3965" s="6"/>
      <c r="G3965" s="6"/>
      <c r="O3965" s="6"/>
    </row>
    <row r="3966" spans="6:15" x14ac:dyDescent="0.2">
      <c r="F3966" s="6"/>
      <c r="G3966" s="6"/>
      <c r="O3966" s="6"/>
    </row>
    <row r="3967" spans="6:15" x14ac:dyDescent="0.2">
      <c r="F3967" s="6"/>
      <c r="G3967" s="6"/>
      <c r="O3967" s="6"/>
    </row>
    <row r="3968" spans="6:15" x14ac:dyDescent="0.2">
      <c r="F3968" s="6"/>
      <c r="G3968" s="6"/>
      <c r="O3968" s="6"/>
    </row>
    <row r="3969" spans="6:15" x14ac:dyDescent="0.2">
      <c r="F3969" s="6"/>
      <c r="G3969" s="6"/>
      <c r="O3969" s="6"/>
    </row>
    <row r="3970" spans="6:15" x14ac:dyDescent="0.2">
      <c r="F3970" s="6"/>
      <c r="G3970" s="6"/>
      <c r="O3970" s="6"/>
    </row>
    <row r="3971" spans="6:15" x14ac:dyDescent="0.2">
      <c r="F3971" s="6"/>
      <c r="G3971" s="6"/>
      <c r="O3971" s="6"/>
    </row>
    <row r="3972" spans="6:15" x14ac:dyDescent="0.2">
      <c r="F3972" s="6"/>
      <c r="G3972" s="6"/>
      <c r="O3972" s="6"/>
    </row>
    <row r="3973" spans="6:15" x14ac:dyDescent="0.2">
      <c r="F3973" s="6"/>
      <c r="G3973" s="6"/>
      <c r="O3973" s="6"/>
    </row>
    <row r="3974" spans="6:15" x14ac:dyDescent="0.2">
      <c r="F3974" s="6"/>
      <c r="G3974" s="6"/>
      <c r="O3974" s="6"/>
    </row>
    <row r="3975" spans="6:15" x14ac:dyDescent="0.2">
      <c r="F3975" s="6"/>
      <c r="G3975" s="6"/>
      <c r="O3975" s="6"/>
    </row>
    <row r="3976" spans="6:15" x14ac:dyDescent="0.2">
      <c r="F3976" s="6"/>
      <c r="G3976" s="6"/>
      <c r="O3976" s="6"/>
    </row>
    <row r="3977" spans="6:15" x14ac:dyDescent="0.2">
      <c r="F3977" s="6"/>
      <c r="G3977" s="6"/>
      <c r="O3977" s="6"/>
    </row>
    <row r="3978" spans="6:15" x14ac:dyDescent="0.2">
      <c r="F3978" s="6"/>
      <c r="G3978" s="6"/>
      <c r="O3978" s="6"/>
    </row>
    <row r="3979" spans="6:15" x14ac:dyDescent="0.2">
      <c r="F3979" s="6"/>
      <c r="G3979" s="6"/>
      <c r="O3979" s="6"/>
    </row>
    <row r="3980" spans="6:15" x14ac:dyDescent="0.2">
      <c r="F3980" s="6"/>
      <c r="G3980" s="6"/>
      <c r="O3980" s="6"/>
    </row>
    <row r="3981" spans="6:15" x14ac:dyDescent="0.2">
      <c r="F3981" s="6"/>
      <c r="G3981" s="6"/>
      <c r="O3981" s="6"/>
    </row>
    <row r="3982" spans="6:15" x14ac:dyDescent="0.2">
      <c r="F3982" s="6"/>
      <c r="G3982" s="6"/>
      <c r="O3982" s="6"/>
    </row>
    <row r="3983" spans="6:15" x14ac:dyDescent="0.2">
      <c r="F3983" s="6"/>
      <c r="G3983" s="6"/>
      <c r="O3983" s="6"/>
    </row>
    <row r="3984" spans="6:15" x14ac:dyDescent="0.2">
      <c r="F3984" s="6"/>
      <c r="G3984" s="6"/>
      <c r="O3984" s="6"/>
    </row>
    <row r="3985" spans="6:15" x14ac:dyDescent="0.2">
      <c r="F3985" s="6"/>
      <c r="G3985" s="6"/>
      <c r="O3985" s="6"/>
    </row>
    <row r="3986" spans="6:15" x14ac:dyDescent="0.2">
      <c r="F3986" s="6"/>
      <c r="G3986" s="6"/>
      <c r="O3986" s="6"/>
    </row>
    <row r="3987" spans="6:15" x14ac:dyDescent="0.2">
      <c r="F3987" s="6"/>
      <c r="G3987" s="6"/>
      <c r="O3987" s="6"/>
    </row>
    <row r="3988" spans="6:15" x14ac:dyDescent="0.2">
      <c r="F3988" s="6"/>
      <c r="G3988" s="6"/>
      <c r="O3988" s="6"/>
    </row>
    <row r="3989" spans="6:15" x14ac:dyDescent="0.2">
      <c r="F3989" s="6"/>
      <c r="G3989" s="6"/>
      <c r="O3989" s="6"/>
    </row>
    <row r="3990" spans="6:15" x14ac:dyDescent="0.2">
      <c r="F3990" s="6"/>
      <c r="G3990" s="6"/>
      <c r="O3990" s="6"/>
    </row>
    <row r="3991" spans="6:15" x14ac:dyDescent="0.2">
      <c r="F3991" s="6"/>
      <c r="G3991" s="6"/>
      <c r="O3991" s="6"/>
    </row>
    <row r="3992" spans="6:15" x14ac:dyDescent="0.2">
      <c r="F3992" s="6"/>
      <c r="G3992" s="6"/>
      <c r="O3992" s="6"/>
    </row>
    <row r="3993" spans="6:15" x14ac:dyDescent="0.2">
      <c r="F3993" s="6"/>
      <c r="G3993" s="6"/>
      <c r="O3993" s="6"/>
    </row>
    <row r="3994" spans="6:15" x14ac:dyDescent="0.2">
      <c r="F3994" s="6"/>
      <c r="G3994" s="6"/>
      <c r="O3994" s="6"/>
    </row>
    <row r="3995" spans="6:15" x14ac:dyDescent="0.2">
      <c r="F3995" s="6"/>
      <c r="G3995" s="6"/>
      <c r="O3995" s="6"/>
    </row>
    <row r="3996" spans="6:15" x14ac:dyDescent="0.2">
      <c r="F3996" s="6"/>
      <c r="G3996" s="6"/>
      <c r="O3996" s="6"/>
    </row>
    <row r="3997" spans="6:15" x14ac:dyDescent="0.2">
      <c r="F3997" s="6"/>
      <c r="G3997" s="6"/>
      <c r="O3997" s="6"/>
    </row>
    <row r="3998" spans="6:15" x14ac:dyDescent="0.2">
      <c r="F3998" s="6"/>
      <c r="G3998" s="6"/>
      <c r="O3998" s="6"/>
    </row>
    <row r="3999" spans="6:15" x14ac:dyDescent="0.2">
      <c r="F3999" s="6"/>
      <c r="G3999" s="6"/>
      <c r="O3999" s="6"/>
    </row>
    <row r="4000" spans="6:15" x14ac:dyDescent="0.2">
      <c r="F4000" s="6"/>
      <c r="G4000" s="6"/>
      <c r="O4000" s="6"/>
    </row>
    <row r="4001" spans="6:15" x14ac:dyDescent="0.2">
      <c r="F4001" s="6"/>
      <c r="G4001" s="6"/>
      <c r="O4001" s="6"/>
    </row>
    <row r="4002" spans="6:15" x14ac:dyDescent="0.2">
      <c r="F4002" s="6"/>
      <c r="G4002" s="6"/>
      <c r="O4002" s="6"/>
    </row>
    <row r="4003" spans="6:15" x14ac:dyDescent="0.2">
      <c r="F4003" s="6"/>
      <c r="G4003" s="6"/>
      <c r="O4003" s="6"/>
    </row>
    <row r="4004" spans="6:15" x14ac:dyDescent="0.2">
      <c r="F4004" s="6"/>
      <c r="G4004" s="6"/>
      <c r="O4004" s="6"/>
    </row>
    <row r="4005" spans="6:15" x14ac:dyDescent="0.2">
      <c r="F4005" s="6"/>
      <c r="G4005" s="6"/>
      <c r="O4005" s="6"/>
    </row>
    <row r="4006" spans="6:15" x14ac:dyDescent="0.2">
      <c r="F4006" s="6"/>
      <c r="G4006" s="6"/>
      <c r="O4006" s="6"/>
    </row>
    <row r="4007" spans="6:15" x14ac:dyDescent="0.2">
      <c r="F4007" s="6"/>
      <c r="G4007" s="6"/>
      <c r="O4007" s="6"/>
    </row>
    <row r="4008" spans="6:15" x14ac:dyDescent="0.2">
      <c r="F4008" s="6"/>
      <c r="G4008" s="6"/>
      <c r="O4008" s="6"/>
    </row>
    <row r="4009" spans="6:15" x14ac:dyDescent="0.2">
      <c r="F4009" s="6"/>
      <c r="G4009" s="6"/>
      <c r="O4009" s="6"/>
    </row>
    <row r="4010" spans="6:15" x14ac:dyDescent="0.2">
      <c r="F4010" s="6"/>
      <c r="G4010" s="6"/>
      <c r="O4010" s="6"/>
    </row>
    <row r="4011" spans="6:15" x14ac:dyDescent="0.2">
      <c r="F4011" s="6"/>
      <c r="G4011" s="6"/>
      <c r="O4011" s="6"/>
    </row>
    <row r="4012" spans="6:15" x14ac:dyDescent="0.2">
      <c r="F4012" s="6"/>
      <c r="G4012" s="6"/>
      <c r="O4012" s="6"/>
    </row>
    <row r="4013" spans="6:15" x14ac:dyDescent="0.2">
      <c r="F4013" s="6"/>
      <c r="G4013" s="6"/>
      <c r="O4013" s="6"/>
    </row>
    <row r="4014" spans="6:15" x14ac:dyDescent="0.2">
      <c r="F4014" s="6"/>
      <c r="G4014" s="6"/>
      <c r="O4014" s="6"/>
    </row>
    <row r="4015" spans="6:15" x14ac:dyDescent="0.2">
      <c r="F4015" s="6"/>
      <c r="G4015" s="6"/>
      <c r="O4015" s="6"/>
    </row>
    <row r="4016" spans="6:15" x14ac:dyDescent="0.2">
      <c r="F4016" s="6"/>
      <c r="G4016" s="6"/>
      <c r="O4016" s="6"/>
    </row>
    <row r="4017" spans="6:15" x14ac:dyDescent="0.2">
      <c r="F4017" s="6"/>
      <c r="G4017" s="6"/>
      <c r="O4017" s="6"/>
    </row>
    <row r="4018" spans="6:15" x14ac:dyDescent="0.2">
      <c r="F4018" s="6"/>
      <c r="G4018" s="6"/>
      <c r="O4018" s="6"/>
    </row>
    <row r="4019" spans="6:15" x14ac:dyDescent="0.2">
      <c r="F4019" s="6"/>
      <c r="G4019" s="6"/>
      <c r="O4019" s="6"/>
    </row>
    <row r="4020" spans="6:15" x14ac:dyDescent="0.2">
      <c r="F4020" s="6"/>
      <c r="G4020" s="6"/>
      <c r="O4020" s="6"/>
    </row>
    <row r="4021" spans="6:15" x14ac:dyDescent="0.2">
      <c r="F4021" s="6"/>
      <c r="G4021" s="6"/>
      <c r="O4021" s="6"/>
    </row>
    <row r="4022" spans="6:15" x14ac:dyDescent="0.2">
      <c r="F4022" s="6"/>
      <c r="G4022" s="6"/>
      <c r="O4022" s="6"/>
    </row>
    <row r="4023" spans="6:15" x14ac:dyDescent="0.2">
      <c r="F4023" s="6"/>
      <c r="G4023" s="6"/>
      <c r="O4023" s="6"/>
    </row>
    <row r="4024" spans="6:15" x14ac:dyDescent="0.2">
      <c r="F4024" s="6"/>
      <c r="G4024" s="6"/>
      <c r="O4024" s="6"/>
    </row>
    <row r="4025" spans="6:15" x14ac:dyDescent="0.2">
      <c r="F4025" s="6"/>
      <c r="G4025" s="6"/>
      <c r="O4025" s="6"/>
    </row>
    <row r="4026" spans="6:15" x14ac:dyDescent="0.2">
      <c r="F4026" s="6"/>
      <c r="G4026" s="6"/>
      <c r="O4026" s="6"/>
    </row>
    <row r="4027" spans="6:15" x14ac:dyDescent="0.2">
      <c r="F4027" s="6"/>
      <c r="G4027" s="6"/>
      <c r="O4027" s="6"/>
    </row>
    <row r="4028" spans="6:15" x14ac:dyDescent="0.2">
      <c r="F4028" s="6"/>
      <c r="G4028" s="6"/>
      <c r="O4028" s="6"/>
    </row>
    <row r="4029" spans="6:15" x14ac:dyDescent="0.2">
      <c r="F4029" s="6"/>
      <c r="G4029" s="6"/>
      <c r="O4029" s="6"/>
    </row>
    <row r="4030" spans="6:15" x14ac:dyDescent="0.2">
      <c r="F4030" s="6"/>
      <c r="G4030" s="6"/>
      <c r="O4030" s="6"/>
    </row>
    <row r="4031" spans="6:15" x14ac:dyDescent="0.2">
      <c r="F4031" s="6"/>
      <c r="G4031" s="6"/>
      <c r="O4031" s="6"/>
    </row>
    <row r="4032" spans="6:15" x14ac:dyDescent="0.2">
      <c r="F4032" s="6"/>
      <c r="G4032" s="6"/>
      <c r="O4032" s="6"/>
    </row>
    <row r="4033" spans="6:15" x14ac:dyDescent="0.2">
      <c r="F4033" s="6"/>
      <c r="G4033" s="6"/>
      <c r="O4033" s="6"/>
    </row>
    <row r="4034" spans="6:15" x14ac:dyDescent="0.2">
      <c r="F4034" s="6"/>
      <c r="G4034" s="6"/>
      <c r="O4034" s="6"/>
    </row>
    <row r="4035" spans="6:15" x14ac:dyDescent="0.2">
      <c r="F4035" s="6"/>
      <c r="G4035" s="6"/>
      <c r="O4035" s="6"/>
    </row>
    <row r="4036" spans="6:15" x14ac:dyDescent="0.2">
      <c r="F4036" s="6"/>
      <c r="G4036" s="6"/>
      <c r="O4036" s="6"/>
    </row>
    <row r="4037" spans="6:15" x14ac:dyDescent="0.2">
      <c r="F4037" s="6"/>
      <c r="G4037" s="6"/>
      <c r="O4037" s="6"/>
    </row>
    <row r="4038" spans="6:15" x14ac:dyDescent="0.2">
      <c r="F4038" s="6"/>
      <c r="G4038" s="6"/>
      <c r="O4038" s="6"/>
    </row>
    <row r="4039" spans="6:15" x14ac:dyDescent="0.2">
      <c r="F4039" s="6"/>
      <c r="G4039" s="6"/>
      <c r="O4039" s="6"/>
    </row>
    <row r="4040" spans="6:15" x14ac:dyDescent="0.2">
      <c r="F4040" s="6"/>
      <c r="G4040" s="6"/>
      <c r="O4040" s="6"/>
    </row>
    <row r="4041" spans="6:15" x14ac:dyDescent="0.2">
      <c r="F4041" s="6"/>
      <c r="G4041" s="6"/>
      <c r="O4041" s="6"/>
    </row>
    <row r="4042" spans="6:15" x14ac:dyDescent="0.2">
      <c r="F4042" s="6"/>
      <c r="G4042" s="6"/>
      <c r="O4042" s="6"/>
    </row>
    <row r="4043" spans="6:15" x14ac:dyDescent="0.2">
      <c r="F4043" s="6"/>
      <c r="G4043" s="6"/>
      <c r="O4043" s="6"/>
    </row>
    <row r="4044" spans="6:15" x14ac:dyDescent="0.2">
      <c r="F4044" s="6"/>
      <c r="G4044" s="6"/>
      <c r="O4044" s="6"/>
    </row>
    <row r="4045" spans="6:15" x14ac:dyDescent="0.2">
      <c r="F4045" s="6"/>
      <c r="G4045" s="6"/>
      <c r="O4045" s="6"/>
    </row>
    <row r="4046" spans="6:15" x14ac:dyDescent="0.2">
      <c r="F4046" s="6"/>
      <c r="G4046" s="6"/>
      <c r="O4046" s="6"/>
    </row>
    <row r="4047" spans="6:15" x14ac:dyDescent="0.2">
      <c r="F4047" s="6"/>
      <c r="G4047" s="6"/>
      <c r="O4047" s="6"/>
    </row>
    <row r="4048" spans="6:15" x14ac:dyDescent="0.2">
      <c r="F4048" s="6"/>
      <c r="G4048" s="6"/>
      <c r="O4048" s="6"/>
    </row>
    <row r="4049" spans="6:15" x14ac:dyDescent="0.2">
      <c r="F4049" s="6"/>
      <c r="G4049" s="6"/>
      <c r="O4049" s="6"/>
    </row>
    <row r="4050" spans="6:15" x14ac:dyDescent="0.2">
      <c r="F4050" s="6"/>
      <c r="G4050" s="6"/>
      <c r="O4050" s="6"/>
    </row>
    <row r="4051" spans="6:15" x14ac:dyDescent="0.2">
      <c r="F4051" s="6"/>
      <c r="G4051" s="6"/>
      <c r="O4051" s="6"/>
    </row>
    <row r="4052" spans="6:15" x14ac:dyDescent="0.2">
      <c r="F4052" s="6"/>
      <c r="G4052" s="6"/>
      <c r="O4052" s="6"/>
    </row>
    <row r="4053" spans="6:15" x14ac:dyDescent="0.2">
      <c r="F4053" s="6"/>
      <c r="G4053" s="6"/>
      <c r="O4053" s="6"/>
    </row>
    <row r="4054" spans="6:15" x14ac:dyDescent="0.2">
      <c r="F4054" s="6"/>
      <c r="G4054" s="6"/>
      <c r="O4054" s="6"/>
    </row>
    <row r="4055" spans="6:15" x14ac:dyDescent="0.2">
      <c r="F4055" s="6"/>
      <c r="G4055" s="6"/>
      <c r="O4055" s="6"/>
    </row>
    <row r="4056" spans="6:15" x14ac:dyDescent="0.2">
      <c r="F4056" s="6"/>
      <c r="G4056" s="6"/>
      <c r="O4056" s="6"/>
    </row>
    <row r="4057" spans="6:15" x14ac:dyDescent="0.2">
      <c r="F4057" s="6"/>
      <c r="G4057" s="6"/>
      <c r="O4057" s="6"/>
    </row>
    <row r="4058" spans="6:15" x14ac:dyDescent="0.2">
      <c r="F4058" s="6"/>
      <c r="G4058" s="6"/>
      <c r="O4058" s="6"/>
    </row>
    <row r="4059" spans="6:15" x14ac:dyDescent="0.2">
      <c r="F4059" s="6"/>
      <c r="G4059" s="6"/>
      <c r="O4059" s="6"/>
    </row>
    <row r="4060" spans="6:15" x14ac:dyDescent="0.2">
      <c r="F4060" s="6"/>
      <c r="G4060" s="6"/>
      <c r="O4060" s="6"/>
    </row>
    <row r="4061" spans="6:15" x14ac:dyDescent="0.2">
      <c r="F4061" s="6"/>
      <c r="G4061" s="6"/>
      <c r="O4061" s="6"/>
    </row>
    <row r="4062" spans="6:15" x14ac:dyDescent="0.2">
      <c r="F4062" s="6"/>
      <c r="G4062" s="6"/>
      <c r="O4062" s="6"/>
    </row>
    <row r="4063" spans="6:15" x14ac:dyDescent="0.2">
      <c r="F4063" s="6"/>
      <c r="G4063" s="6"/>
      <c r="O4063" s="6"/>
    </row>
    <row r="4064" spans="6:15" x14ac:dyDescent="0.2">
      <c r="F4064" s="6"/>
      <c r="G4064" s="6"/>
      <c r="O4064" s="6"/>
    </row>
    <row r="4065" spans="6:15" x14ac:dyDescent="0.2">
      <c r="F4065" s="6"/>
      <c r="G4065" s="6"/>
      <c r="O4065" s="6"/>
    </row>
    <row r="4066" spans="6:15" x14ac:dyDescent="0.2">
      <c r="F4066" s="6"/>
      <c r="G4066" s="6"/>
      <c r="O4066" s="6"/>
    </row>
    <row r="4067" spans="6:15" x14ac:dyDescent="0.2">
      <c r="F4067" s="6"/>
      <c r="G4067" s="6"/>
      <c r="O4067" s="6"/>
    </row>
    <row r="4068" spans="6:15" x14ac:dyDescent="0.2">
      <c r="F4068" s="6"/>
      <c r="G4068" s="6"/>
      <c r="O4068" s="6"/>
    </row>
    <row r="4069" spans="6:15" x14ac:dyDescent="0.2">
      <c r="F4069" s="6"/>
      <c r="G4069" s="6"/>
      <c r="O4069" s="6"/>
    </row>
    <row r="4070" spans="6:15" x14ac:dyDescent="0.2">
      <c r="F4070" s="6"/>
      <c r="G4070" s="6"/>
      <c r="O4070" s="6"/>
    </row>
    <row r="4071" spans="6:15" x14ac:dyDescent="0.2">
      <c r="F4071" s="6"/>
      <c r="G4071" s="6"/>
      <c r="O4071" s="6"/>
    </row>
    <row r="4072" spans="6:15" x14ac:dyDescent="0.2">
      <c r="F4072" s="6"/>
      <c r="G4072" s="6"/>
      <c r="O4072" s="6"/>
    </row>
    <row r="4073" spans="6:15" x14ac:dyDescent="0.2">
      <c r="F4073" s="6"/>
      <c r="G4073" s="6"/>
      <c r="O4073" s="6"/>
    </row>
    <row r="4074" spans="6:15" x14ac:dyDescent="0.2">
      <c r="F4074" s="6"/>
      <c r="G4074" s="6"/>
      <c r="O4074" s="6"/>
    </row>
    <row r="4075" spans="6:15" x14ac:dyDescent="0.2">
      <c r="F4075" s="6"/>
      <c r="G4075" s="6"/>
      <c r="O4075" s="6"/>
    </row>
    <row r="4076" spans="6:15" x14ac:dyDescent="0.2">
      <c r="F4076" s="6"/>
      <c r="G4076" s="6"/>
      <c r="O4076" s="6"/>
    </row>
    <row r="4077" spans="6:15" x14ac:dyDescent="0.2">
      <c r="F4077" s="6"/>
      <c r="G4077" s="6"/>
      <c r="O4077" s="6"/>
    </row>
    <row r="4078" spans="6:15" x14ac:dyDescent="0.2">
      <c r="F4078" s="6"/>
      <c r="G4078" s="6"/>
      <c r="O4078" s="6"/>
    </row>
    <row r="4079" spans="6:15" x14ac:dyDescent="0.2">
      <c r="F4079" s="6"/>
      <c r="G4079" s="6"/>
      <c r="O4079" s="6"/>
    </row>
    <row r="4080" spans="6:15" x14ac:dyDescent="0.2">
      <c r="F4080" s="6"/>
      <c r="G4080" s="6"/>
      <c r="O4080" s="6"/>
    </row>
    <row r="4081" spans="6:15" x14ac:dyDescent="0.2">
      <c r="F4081" s="6"/>
      <c r="G4081" s="6"/>
      <c r="O4081" s="6"/>
    </row>
    <row r="4082" spans="6:15" x14ac:dyDescent="0.2">
      <c r="F4082" s="6"/>
      <c r="G4082" s="6"/>
      <c r="O4082" s="6"/>
    </row>
    <row r="4083" spans="6:15" x14ac:dyDescent="0.2">
      <c r="F4083" s="6"/>
      <c r="G4083" s="6"/>
      <c r="O4083" s="6"/>
    </row>
    <row r="4084" spans="6:15" x14ac:dyDescent="0.2">
      <c r="F4084" s="6"/>
      <c r="G4084" s="6"/>
      <c r="O4084" s="6"/>
    </row>
    <row r="4085" spans="6:15" x14ac:dyDescent="0.2">
      <c r="F4085" s="6"/>
      <c r="G4085" s="6"/>
      <c r="O4085" s="6"/>
    </row>
    <row r="4086" spans="6:15" x14ac:dyDescent="0.2">
      <c r="F4086" s="6"/>
      <c r="G4086" s="6"/>
      <c r="O4086" s="6"/>
    </row>
    <row r="4087" spans="6:15" x14ac:dyDescent="0.2">
      <c r="F4087" s="6"/>
      <c r="G4087" s="6"/>
      <c r="O4087" s="6"/>
    </row>
    <row r="4088" spans="6:15" x14ac:dyDescent="0.2">
      <c r="F4088" s="6"/>
      <c r="G4088" s="6"/>
      <c r="O4088" s="6"/>
    </row>
    <row r="4089" spans="6:15" x14ac:dyDescent="0.2">
      <c r="F4089" s="6"/>
      <c r="G4089" s="6"/>
      <c r="O4089" s="6"/>
    </row>
    <row r="4090" spans="6:15" x14ac:dyDescent="0.2">
      <c r="F4090" s="6"/>
      <c r="G4090" s="6"/>
      <c r="O4090" s="6"/>
    </row>
    <row r="4091" spans="6:15" x14ac:dyDescent="0.2">
      <c r="F4091" s="6"/>
      <c r="G4091" s="6"/>
      <c r="O4091" s="6"/>
    </row>
    <row r="4092" spans="6:15" x14ac:dyDescent="0.2">
      <c r="F4092" s="6"/>
      <c r="G4092" s="6"/>
      <c r="O4092" s="6"/>
    </row>
    <row r="4093" spans="6:15" x14ac:dyDescent="0.2">
      <c r="F4093" s="6"/>
      <c r="G4093" s="6"/>
      <c r="O4093" s="6"/>
    </row>
    <row r="4094" spans="6:15" x14ac:dyDescent="0.2">
      <c r="F4094" s="6"/>
      <c r="G4094" s="6"/>
      <c r="O4094" s="6"/>
    </row>
    <row r="4095" spans="6:15" x14ac:dyDescent="0.2">
      <c r="F4095" s="6"/>
      <c r="G4095" s="6"/>
      <c r="O4095" s="6"/>
    </row>
    <row r="4096" spans="6:15" x14ac:dyDescent="0.2">
      <c r="F4096" s="6"/>
      <c r="G4096" s="6"/>
      <c r="O4096" s="6"/>
    </row>
    <row r="4097" spans="6:15" x14ac:dyDescent="0.2">
      <c r="F4097" s="6"/>
      <c r="G4097" s="6"/>
      <c r="O4097" s="6"/>
    </row>
    <row r="4098" spans="6:15" x14ac:dyDescent="0.2">
      <c r="F4098" s="6"/>
      <c r="G4098" s="6"/>
      <c r="O4098" s="6"/>
    </row>
    <row r="4099" spans="6:15" x14ac:dyDescent="0.2">
      <c r="F4099" s="6"/>
      <c r="G4099" s="6"/>
      <c r="O4099" s="6"/>
    </row>
    <row r="4100" spans="6:15" x14ac:dyDescent="0.2">
      <c r="F4100" s="6"/>
      <c r="G4100" s="6"/>
      <c r="O4100" s="6"/>
    </row>
    <row r="4101" spans="6:15" x14ac:dyDescent="0.2">
      <c r="F4101" s="6"/>
      <c r="G4101" s="6"/>
      <c r="O4101" s="6"/>
    </row>
    <row r="4102" spans="6:15" x14ac:dyDescent="0.2">
      <c r="F4102" s="6"/>
      <c r="G4102" s="6"/>
      <c r="O4102" s="6"/>
    </row>
    <row r="4103" spans="6:15" x14ac:dyDescent="0.2">
      <c r="F4103" s="6"/>
      <c r="G4103" s="6"/>
      <c r="O4103" s="6"/>
    </row>
    <row r="4104" spans="6:15" x14ac:dyDescent="0.2">
      <c r="F4104" s="6"/>
      <c r="G4104" s="6"/>
      <c r="O4104" s="6"/>
    </row>
    <row r="4105" spans="6:15" x14ac:dyDescent="0.2">
      <c r="F4105" s="6"/>
      <c r="G4105" s="6"/>
      <c r="O4105" s="6"/>
    </row>
    <row r="4106" spans="6:15" x14ac:dyDescent="0.2">
      <c r="F4106" s="6"/>
      <c r="G4106" s="6"/>
      <c r="O4106" s="6"/>
    </row>
    <row r="4107" spans="6:15" x14ac:dyDescent="0.2">
      <c r="F4107" s="6"/>
      <c r="G4107" s="6"/>
      <c r="O4107" s="6"/>
    </row>
    <row r="4108" spans="6:15" x14ac:dyDescent="0.2">
      <c r="F4108" s="6"/>
      <c r="G4108" s="6"/>
      <c r="O4108" s="6"/>
    </row>
    <row r="4109" spans="6:15" x14ac:dyDescent="0.2">
      <c r="F4109" s="6"/>
      <c r="G4109" s="6"/>
      <c r="O4109" s="6"/>
    </row>
    <row r="4110" spans="6:15" x14ac:dyDescent="0.2">
      <c r="F4110" s="6"/>
      <c r="G4110" s="6"/>
      <c r="O4110" s="6"/>
    </row>
    <row r="4111" spans="6:15" x14ac:dyDescent="0.2">
      <c r="F4111" s="6"/>
      <c r="G4111" s="6"/>
      <c r="O4111" s="6"/>
    </row>
    <row r="4112" spans="6:15" x14ac:dyDescent="0.2">
      <c r="F4112" s="6"/>
      <c r="G4112" s="6"/>
      <c r="O4112" s="6"/>
    </row>
    <row r="4113" spans="6:15" x14ac:dyDescent="0.2">
      <c r="F4113" s="6"/>
      <c r="G4113" s="6"/>
      <c r="O4113" s="6"/>
    </row>
    <row r="4114" spans="6:15" x14ac:dyDescent="0.2">
      <c r="F4114" s="6"/>
      <c r="G4114" s="6"/>
      <c r="O4114" s="6"/>
    </row>
    <row r="4115" spans="6:15" x14ac:dyDescent="0.2">
      <c r="F4115" s="6"/>
      <c r="G4115" s="6"/>
      <c r="O4115" s="6"/>
    </row>
    <row r="4116" spans="6:15" x14ac:dyDescent="0.2">
      <c r="F4116" s="6"/>
      <c r="G4116" s="6"/>
      <c r="O4116" s="6"/>
    </row>
    <row r="4117" spans="6:15" x14ac:dyDescent="0.2">
      <c r="F4117" s="6"/>
      <c r="G4117" s="6"/>
      <c r="O4117" s="6"/>
    </row>
    <row r="4118" spans="6:15" x14ac:dyDescent="0.2">
      <c r="F4118" s="6"/>
      <c r="G4118" s="6"/>
      <c r="O4118" s="6"/>
    </row>
    <row r="4119" spans="6:15" x14ac:dyDescent="0.2">
      <c r="F4119" s="6"/>
      <c r="G4119" s="6"/>
      <c r="O4119" s="6"/>
    </row>
    <row r="4120" spans="6:15" x14ac:dyDescent="0.2">
      <c r="F4120" s="6"/>
      <c r="G4120" s="6"/>
      <c r="O4120" s="6"/>
    </row>
    <row r="4121" spans="6:15" x14ac:dyDescent="0.2">
      <c r="F4121" s="6"/>
      <c r="G4121" s="6"/>
      <c r="O4121" s="6"/>
    </row>
    <row r="4122" spans="6:15" x14ac:dyDescent="0.2">
      <c r="F4122" s="6"/>
      <c r="G4122" s="6"/>
      <c r="O4122" s="6"/>
    </row>
    <row r="4123" spans="6:15" x14ac:dyDescent="0.2">
      <c r="F4123" s="6"/>
      <c r="G4123" s="6"/>
      <c r="O4123" s="6"/>
    </row>
    <row r="4124" spans="6:15" x14ac:dyDescent="0.2">
      <c r="F4124" s="6"/>
      <c r="G4124" s="6"/>
      <c r="O4124" s="6"/>
    </row>
    <row r="4125" spans="6:15" x14ac:dyDescent="0.2">
      <c r="F4125" s="6"/>
      <c r="G4125" s="6"/>
      <c r="O4125" s="6"/>
    </row>
    <row r="4126" spans="6:15" x14ac:dyDescent="0.2">
      <c r="F4126" s="6"/>
      <c r="G4126" s="6"/>
      <c r="O4126" s="6"/>
    </row>
    <row r="4127" spans="6:15" x14ac:dyDescent="0.2">
      <c r="F4127" s="6"/>
      <c r="G4127" s="6"/>
      <c r="O4127" s="6"/>
    </row>
    <row r="4128" spans="6:15" x14ac:dyDescent="0.2">
      <c r="F4128" s="6"/>
      <c r="G4128" s="6"/>
      <c r="O4128" s="6"/>
    </row>
    <row r="4129" spans="6:15" x14ac:dyDescent="0.2">
      <c r="F4129" s="6"/>
      <c r="G4129" s="6"/>
      <c r="O4129" s="6"/>
    </row>
    <row r="4130" spans="6:15" x14ac:dyDescent="0.2">
      <c r="F4130" s="6"/>
      <c r="G4130" s="6"/>
      <c r="O4130" s="6"/>
    </row>
    <row r="4131" spans="6:15" x14ac:dyDescent="0.2">
      <c r="F4131" s="6"/>
      <c r="G4131" s="6"/>
      <c r="O4131" s="6"/>
    </row>
    <row r="4132" spans="6:15" x14ac:dyDescent="0.2">
      <c r="F4132" s="6"/>
      <c r="G4132" s="6"/>
      <c r="O4132" s="6"/>
    </row>
    <row r="4133" spans="6:15" x14ac:dyDescent="0.2">
      <c r="F4133" s="6"/>
      <c r="G4133" s="6"/>
      <c r="O4133" s="6"/>
    </row>
    <row r="4134" spans="6:15" x14ac:dyDescent="0.2">
      <c r="F4134" s="6"/>
      <c r="G4134" s="6"/>
      <c r="O4134" s="6"/>
    </row>
    <row r="4135" spans="6:15" x14ac:dyDescent="0.2">
      <c r="F4135" s="6"/>
      <c r="G4135" s="6"/>
      <c r="O4135" s="6"/>
    </row>
    <row r="4136" spans="6:15" x14ac:dyDescent="0.2">
      <c r="F4136" s="6"/>
      <c r="G4136" s="6"/>
      <c r="O4136" s="6"/>
    </row>
    <row r="4137" spans="6:15" x14ac:dyDescent="0.2">
      <c r="F4137" s="6"/>
      <c r="G4137" s="6"/>
      <c r="O4137" s="6"/>
    </row>
    <row r="4138" spans="6:15" x14ac:dyDescent="0.2">
      <c r="F4138" s="6"/>
      <c r="G4138" s="6"/>
      <c r="O4138" s="6"/>
    </row>
    <row r="4139" spans="6:15" x14ac:dyDescent="0.2">
      <c r="F4139" s="6"/>
      <c r="G4139" s="6"/>
      <c r="O4139" s="6"/>
    </row>
    <row r="4140" spans="6:15" x14ac:dyDescent="0.2">
      <c r="F4140" s="6"/>
      <c r="G4140" s="6"/>
      <c r="O4140" s="6"/>
    </row>
    <row r="4141" spans="6:15" x14ac:dyDescent="0.2">
      <c r="F4141" s="6"/>
      <c r="G4141" s="6"/>
      <c r="O4141" s="6"/>
    </row>
    <row r="4142" spans="6:15" x14ac:dyDescent="0.2">
      <c r="F4142" s="6"/>
      <c r="G4142" s="6"/>
      <c r="O4142" s="6"/>
    </row>
    <row r="4143" spans="6:15" x14ac:dyDescent="0.2">
      <c r="F4143" s="6"/>
      <c r="G4143" s="6"/>
      <c r="O4143" s="6"/>
    </row>
    <row r="4144" spans="6:15" x14ac:dyDescent="0.2">
      <c r="F4144" s="6"/>
      <c r="G4144" s="6"/>
      <c r="O4144" s="6"/>
    </row>
    <row r="4145" spans="6:15" x14ac:dyDescent="0.2">
      <c r="F4145" s="6"/>
      <c r="G4145" s="6"/>
      <c r="O4145" s="6"/>
    </row>
    <row r="4146" spans="6:15" x14ac:dyDescent="0.2">
      <c r="F4146" s="6"/>
      <c r="G4146" s="6"/>
      <c r="O4146" s="6"/>
    </row>
    <row r="4147" spans="6:15" x14ac:dyDescent="0.2">
      <c r="F4147" s="6"/>
      <c r="G4147" s="6"/>
      <c r="O4147" s="6"/>
    </row>
    <row r="4148" spans="6:15" x14ac:dyDescent="0.2">
      <c r="F4148" s="6"/>
      <c r="G4148" s="6"/>
      <c r="O4148" s="6"/>
    </row>
    <row r="4149" spans="6:15" x14ac:dyDescent="0.2">
      <c r="F4149" s="6"/>
      <c r="G4149" s="6"/>
      <c r="O4149" s="6"/>
    </row>
    <row r="4150" spans="6:15" x14ac:dyDescent="0.2">
      <c r="F4150" s="6"/>
      <c r="G4150" s="6"/>
      <c r="O4150" s="6"/>
    </row>
    <row r="4151" spans="6:15" x14ac:dyDescent="0.2">
      <c r="F4151" s="6"/>
      <c r="G4151" s="6"/>
      <c r="O4151" s="6"/>
    </row>
    <row r="4152" spans="6:15" x14ac:dyDescent="0.2">
      <c r="F4152" s="6"/>
      <c r="G4152" s="6"/>
      <c r="O4152" s="6"/>
    </row>
    <row r="4153" spans="6:15" x14ac:dyDescent="0.2">
      <c r="F4153" s="6"/>
      <c r="G4153" s="6"/>
      <c r="O4153" s="6"/>
    </row>
    <row r="4154" spans="6:15" x14ac:dyDescent="0.2">
      <c r="F4154" s="6"/>
      <c r="G4154" s="6"/>
      <c r="O4154" s="6"/>
    </row>
    <row r="4155" spans="6:15" x14ac:dyDescent="0.2">
      <c r="F4155" s="6"/>
      <c r="G4155" s="6"/>
      <c r="O4155" s="6"/>
    </row>
    <row r="4156" spans="6:15" x14ac:dyDescent="0.2">
      <c r="F4156" s="6"/>
      <c r="G4156" s="6"/>
      <c r="O4156" s="6"/>
    </row>
    <row r="4157" spans="6:15" x14ac:dyDescent="0.2">
      <c r="F4157" s="6"/>
      <c r="G4157" s="6"/>
      <c r="O4157" s="6"/>
    </row>
    <row r="4158" spans="6:15" x14ac:dyDescent="0.2">
      <c r="F4158" s="6"/>
      <c r="G4158" s="6"/>
      <c r="O4158" s="6"/>
    </row>
    <row r="4159" spans="6:15" x14ac:dyDescent="0.2">
      <c r="F4159" s="6"/>
      <c r="G4159" s="6"/>
      <c r="O4159" s="6"/>
    </row>
    <row r="4160" spans="6:15" x14ac:dyDescent="0.2">
      <c r="F4160" s="6"/>
      <c r="G4160" s="6"/>
      <c r="O4160" s="6"/>
    </row>
    <row r="4161" spans="6:15" x14ac:dyDescent="0.2">
      <c r="F4161" s="6"/>
      <c r="G4161" s="6"/>
      <c r="O4161" s="6"/>
    </row>
    <row r="4162" spans="6:15" x14ac:dyDescent="0.2">
      <c r="F4162" s="6"/>
      <c r="G4162" s="6"/>
      <c r="O4162" s="6"/>
    </row>
    <row r="4163" spans="6:15" x14ac:dyDescent="0.2">
      <c r="F4163" s="6"/>
      <c r="G4163" s="6"/>
      <c r="O4163" s="6"/>
    </row>
    <row r="4164" spans="6:15" x14ac:dyDescent="0.2">
      <c r="F4164" s="6"/>
      <c r="G4164" s="6"/>
      <c r="O4164" s="6"/>
    </row>
    <row r="4165" spans="6:15" x14ac:dyDescent="0.2">
      <c r="F4165" s="6"/>
      <c r="G4165" s="6"/>
      <c r="O4165" s="6"/>
    </row>
    <row r="4166" spans="6:15" x14ac:dyDescent="0.2">
      <c r="F4166" s="6"/>
      <c r="G4166" s="6"/>
      <c r="O4166" s="6"/>
    </row>
    <row r="4167" spans="6:15" x14ac:dyDescent="0.2">
      <c r="F4167" s="6"/>
      <c r="G4167" s="6"/>
      <c r="O4167" s="6"/>
    </row>
    <row r="4168" spans="6:15" x14ac:dyDescent="0.2">
      <c r="F4168" s="6"/>
      <c r="G4168" s="6"/>
      <c r="O4168" s="6"/>
    </row>
    <row r="4169" spans="6:15" x14ac:dyDescent="0.2">
      <c r="F4169" s="6"/>
      <c r="G4169" s="6"/>
      <c r="O4169" s="6"/>
    </row>
    <row r="4170" spans="6:15" x14ac:dyDescent="0.2">
      <c r="F4170" s="6"/>
      <c r="G4170" s="6"/>
      <c r="O4170" s="6"/>
    </row>
    <row r="4171" spans="6:15" x14ac:dyDescent="0.2">
      <c r="F4171" s="6"/>
      <c r="G4171" s="6"/>
      <c r="O4171" s="6"/>
    </row>
    <row r="4172" spans="6:15" x14ac:dyDescent="0.2">
      <c r="F4172" s="6"/>
      <c r="G4172" s="6"/>
      <c r="O4172" s="6"/>
    </row>
    <row r="4173" spans="6:15" x14ac:dyDescent="0.2">
      <c r="F4173" s="6"/>
      <c r="G4173" s="6"/>
      <c r="O4173" s="6"/>
    </row>
    <row r="4174" spans="6:15" x14ac:dyDescent="0.2">
      <c r="F4174" s="6"/>
      <c r="G4174" s="6"/>
      <c r="O4174" s="6"/>
    </row>
    <row r="4175" spans="6:15" x14ac:dyDescent="0.2">
      <c r="F4175" s="6"/>
      <c r="G4175" s="6"/>
      <c r="O4175" s="6"/>
    </row>
    <row r="4176" spans="6:15" x14ac:dyDescent="0.2">
      <c r="F4176" s="6"/>
      <c r="G4176" s="6"/>
      <c r="O4176" s="6"/>
    </row>
    <row r="4177" spans="6:15" x14ac:dyDescent="0.2">
      <c r="F4177" s="6"/>
      <c r="G4177" s="6"/>
      <c r="O4177" s="6"/>
    </row>
    <row r="4178" spans="6:15" x14ac:dyDescent="0.2">
      <c r="F4178" s="6"/>
      <c r="G4178" s="6"/>
      <c r="O4178" s="6"/>
    </row>
    <row r="4179" spans="6:15" x14ac:dyDescent="0.2">
      <c r="F4179" s="6"/>
      <c r="G4179" s="6"/>
      <c r="O4179" s="6"/>
    </row>
    <row r="4180" spans="6:15" x14ac:dyDescent="0.2">
      <c r="F4180" s="6"/>
      <c r="G4180" s="6"/>
      <c r="O4180" s="6"/>
    </row>
    <row r="4181" spans="6:15" x14ac:dyDescent="0.2">
      <c r="F4181" s="6"/>
      <c r="G4181" s="6"/>
      <c r="O4181" s="6"/>
    </row>
    <row r="4182" spans="6:15" x14ac:dyDescent="0.2">
      <c r="F4182" s="6"/>
      <c r="G4182" s="6"/>
      <c r="O4182" s="6"/>
    </row>
    <row r="4183" spans="6:15" x14ac:dyDescent="0.2">
      <c r="F4183" s="6"/>
      <c r="G4183" s="6"/>
      <c r="O4183" s="6"/>
    </row>
    <row r="4184" spans="6:15" x14ac:dyDescent="0.2">
      <c r="F4184" s="6"/>
      <c r="G4184" s="6"/>
      <c r="O4184" s="6"/>
    </row>
    <row r="4185" spans="6:15" x14ac:dyDescent="0.2">
      <c r="F4185" s="6"/>
      <c r="G4185" s="6"/>
      <c r="O4185" s="6"/>
    </row>
    <row r="4186" spans="6:15" x14ac:dyDescent="0.2">
      <c r="F4186" s="6"/>
      <c r="G4186" s="6"/>
      <c r="O4186" s="6"/>
    </row>
    <row r="4187" spans="6:15" x14ac:dyDescent="0.2">
      <c r="F4187" s="6"/>
      <c r="G4187" s="6"/>
      <c r="O4187" s="6"/>
    </row>
    <row r="4188" spans="6:15" x14ac:dyDescent="0.2">
      <c r="F4188" s="6"/>
      <c r="G4188" s="6"/>
      <c r="O4188" s="6"/>
    </row>
    <row r="4189" spans="6:15" x14ac:dyDescent="0.2">
      <c r="F4189" s="6"/>
      <c r="G4189" s="6"/>
      <c r="O4189" s="6"/>
    </row>
    <row r="4190" spans="6:15" x14ac:dyDescent="0.2">
      <c r="F4190" s="6"/>
      <c r="G4190" s="6"/>
      <c r="O4190" s="6"/>
    </row>
    <row r="4191" spans="6:15" x14ac:dyDescent="0.2">
      <c r="F4191" s="6"/>
      <c r="G4191" s="6"/>
      <c r="O4191" s="6"/>
    </row>
    <row r="4192" spans="6:15" x14ac:dyDescent="0.2">
      <c r="F4192" s="6"/>
      <c r="G4192" s="6"/>
      <c r="O4192" s="6"/>
    </row>
    <row r="4193" spans="6:15" x14ac:dyDescent="0.2">
      <c r="F4193" s="6"/>
      <c r="G4193" s="6"/>
      <c r="O4193" s="6"/>
    </row>
    <row r="4194" spans="6:15" x14ac:dyDescent="0.2">
      <c r="F4194" s="6"/>
      <c r="G4194" s="6"/>
      <c r="O4194" s="6"/>
    </row>
    <row r="4195" spans="6:15" x14ac:dyDescent="0.2">
      <c r="F4195" s="6"/>
      <c r="G4195" s="6"/>
      <c r="O4195" s="6"/>
    </row>
    <row r="4196" spans="6:15" x14ac:dyDescent="0.2">
      <c r="F4196" s="6"/>
      <c r="G4196" s="6"/>
      <c r="O4196" s="6"/>
    </row>
    <row r="4197" spans="6:15" x14ac:dyDescent="0.2">
      <c r="F4197" s="6"/>
      <c r="G4197" s="6"/>
      <c r="O4197" s="6"/>
    </row>
    <row r="4198" spans="6:15" x14ac:dyDescent="0.2">
      <c r="F4198" s="6"/>
      <c r="G4198" s="6"/>
      <c r="O4198" s="6"/>
    </row>
    <row r="4199" spans="6:15" x14ac:dyDescent="0.2">
      <c r="F4199" s="6"/>
      <c r="G4199" s="6"/>
      <c r="O4199" s="6"/>
    </row>
    <row r="4200" spans="6:15" x14ac:dyDescent="0.2">
      <c r="F4200" s="6"/>
      <c r="G4200" s="6"/>
      <c r="O4200" s="6"/>
    </row>
    <row r="4201" spans="6:15" x14ac:dyDescent="0.2">
      <c r="F4201" s="6"/>
      <c r="G4201" s="6"/>
      <c r="O4201" s="6"/>
    </row>
    <row r="4202" spans="6:15" x14ac:dyDescent="0.2">
      <c r="F4202" s="6"/>
      <c r="G4202" s="6"/>
      <c r="O4202" s="6"/>
    </row>
    <row r="4203" spans="6:15" x14ac:dyDescent="0.2">
      <c r="F4203" s="6"/>
      <c r="G4203" s="6"/>
      <c r="O4203" s="6"/>
    </row>
    <row r="4204" spans="6:15" x14ac:dyDescent="0.2">
      <c r="F4204" s="6"/>
      <c r="G4204" s="6"/>
      <c r="O4204" s="6"/>
    </row>
    <row r="4205" spans="6:15" x14ac:dyDescent="0.2">
      <c r="F4205" s="6"/>
      <c r="G4205" s="6"/>
      <c r="O4205" s="6"/>
    </row>
    <row r="4206" spans="6:15" x14ac:dyDescent="0.2">
      <c r="F4206" s="6"/>
      <c r="G4206" s="6"/>
      <c r="O4206" s="6"/>
    </row>
    <row r="4207" spans="6:15" x14ac:dyDescent="0.2">
      <c r="F4207" s="6"/>
      <c r="G4207" s="6"/>
      <c r="O4207" s="6"/>
    </row>
    <row r="4208" spans="6:15" x14ac:dyDescent="0.2">
      <c r="F4208" s="6"/>
      <c r="G4208" s="6"/>
      <c r="O4208" s="6"/>
    </row>
    <row r="4209" spans="6:15" x14ac:dyDescent="0.2">
      <c r="F4209" s="6"/>
      <c r="G4209" s="6"/>
      <c r="O4209" s="6"/>
    </row>
    <row r="4210" spans="6:15" x14ac:dyDescent="0.2">
      <c r="F4210" s="6"/>
      <c r="G4210" s="6"/>
      <c r="O4210" s="6"/>
    </row>
    <row r="4211" spans="6:15" x14ac:dyDescent="0.2">
      <c r="F4211" s="6"/>
      <c r="G4211" s="6"/>
      <c r="O4211" s="6"/>
    </row>
    <row r="4212" spans="6:15" x14ac:dyDescent="0.2">
      <c r="F4212" s="6"/>
      <c r="G4212" s="6"/>
      <c r="O4212" s="6"/>
    </row>
    <row r="4213" spans="6:15" x14ac:dyDescent="0.2">
      <c r="F4213" s="6"/>
      <c r="G4213" s="6"/>
      <c r="O4213" s="6"/>
    </row>
    <row r="4214" spans="6:15" x14ac:dyDescent="0.2">
      <c r="F4214" s="6"/>
      <c r="G4214" s="6"/>
      <c r="O4214" s="6"/>
    </row>
    <row r="4215" spans="6:15" x14ac:dyDescent="0.2">
      <c r="F4215" s="6"/>
      <c r="G4215" s="6"/>
      <c r="O4215" s="6"/>
    </row>
    <row r="4216" spans="6:15" x14ac:dyDescent="0.2">
      <c r="F4216" s="6"/>
      <c r="G4216" s="6"/>
      <c r="O4216" s="6"/>
    </row>
    <row r="4217" spans="6:15" x14ac:dyDescent="0.2">
      <c r="F4217" s="6"/>
      <c r="G4217" s="6"/>
      <c r="O4217" s="6"/>
    </row>
    <row r="4218" spans="6:15" x14ac:dyDescent="0.2">
      <c r="F4218" s="6"/>
      <c r="G4218" s="6"/>
      <c r="O4218" s="6"/>
    </row>
    <row r="4219" spans="6:15" x14ac:dyDescent="0.2">
      <c r="F4219" s="6"/>
      <c r="G4219" s="6"/>
      <c r="O4219" s="6"/>
    </row>
    <row r="4220" spans="6:15" x14ac:dyDescent="0.2">
      <c r="F4220" s="6"/>
      <c r="G4220" s="6"/>
      <c r="O4220" s="6"/>
    </row>
    <row r="4221" spans="6:15" x14ac:dyDescent="0.2">
      <c r="F4221" s="6"/>
      <c r="G4221" s="6"/>
      <c r="O4221" s="6"/>
    </row>
    <row r="4222" spans="6:15" x14ac:dyDescent="0.2">
      <c r="F4222" s="6"/>
      <c r="G4222" s="6"/>
      <c r="O4222" s="6"/>
    </row>
    <row r="4223" spans="6:15" x14ac:dyDescent="0.2">
      <c r="F4223" s="6"/>
      <c r="G4223" s="6"/>
      <c r="O4223" s="6"/>
    </row>
    <row r="4224" spans="6:15" x14ac:dyDescent="0.2">
      <c r="F4224" s="6"/>
      <c r="G4224" s="6"/>
      <c r="O4224" s="6"/>
    </row>
    <row r="4225" spans="6:15" x14ac:dyDescent="0.2">
      <c r="F4225" s="6"/>
      <c r="G4225" s="6"/>
      <c r="O4225" s="6"/>
    </row>
    <row r="4226" spans="6:15" x14ac:dyDescent="0.2">
      <c r="F4226" s="6"/>
      <c r="G4226" s="6"/>
      <c r="O4226" s="6"/>
    </row>
    <row r="4227" spans="6:15" x14ac:dyDescent="0.2">
      <c r="F4227" s="6"/>
      <c r="G4227" s="6"/>
      <c r="O4227" s="6"/>
    </row>
    <row r="4228" spans="6:15" x14ac:dyDescent="0.2">
      <c r="F4228" s="6"/>
      <c r="G4228" s="6"/>
      <c r="O4228" s="6"/>
    </row>
    <row r="4229" spans="6:15" x14ac:dyDescent="0.2">
      <c r="F4229" s="6"/>
      <c r="G4229" s="6"/>
      <c r="O4229" s="6"/>
    </row>
    <row r="4230" spans="6:15" x14ac:dyDescent="0.2">
      <c r="F4230" s="6"/>
      <c r="G4230" s="6"/>
      <c r="O4230" s="6"/>
    </row>
    <row r="4231" spans="6:15" x14ac:dyDescent="0.2">
      <c r="F4231" s="6"/>
      <c r="G4231" s="6"/>
      <c r="O4231" s="6"/>
    </row>
    <row r="4232" spans="6:15" x14ac:dyDescent="0.2">
      <c r="F4232" s="6"/>
      <c r="G4232" s="6"/>
      <c r="O4232" s="6"/>
    </row>
    <row r="4233" spans="6:15" x14ac:dyDescent="0.2">
      <c r="F4233" s="6"/>
      <c r="G4233" s="6"/>
      <c r="O4233" s="6"/>
    </row>
    <row r="4234" spans="6:15" x14ac:dyDescent="0.2">
      <c r="F4234" s="6"/>
      <c r="G4234" s="6"/>
      <c r="O4234" s="6"/>
    </row>
    <row r="4235" spans="6:15" x14ac:dyDescent="0.2">
      <c r="F4235" s="6"/>
      <c r="G4235" s="6"/>
      <c r="O4235" s="6"/>
    </row>
    <row r="4236" spans="6:15" x14ac:dyDescent="0.2">
      <c r="F4236" s="6"/>
      <c r="G4236" s="6"/>
      <c r="O4236" s="6"/>
    </row>
    <row r="4237" spans="6:15" x14ac:dyDescent="0.2">
      <c r="F4237" s="6"/>
      <c r="G4237" s="6"/>
      <c r="O4237" s="6"/>
    </row>
    <row r="4238" spans="6:15" x14ac:dyDescent="0.2">
      <c r="F4238" s="6"/>
      <c r="G4238" s="6"/>
      <c r="O4238" s="6"/>
    </row>
    <row r="4239" spans="6:15" x14ac:dyDescent="0.2">
      <c r="F4239" s="6"/>
      <c r="G4239" s="6"/>
      <c r="O4239" s="6"/>
    </row>
    <row r="4240" spans="6:15" x14ac:dyDescent="0.2">
      <c r="F4240" s="6"/>
      <c r="G4240" s="6"/>
      <c r="O4240" s="6"/>
    </row>
    <row r="4241" spans="6:15" x14ac:dyDescent="0.2">
      <c r="F4241" s="6"/>
      <c r="G4241" s="6"/>
      <c r="O4241" s="6"/>
    </row>
    <row r="4242" spans="6:15" x14ac:dyDescent="0.2">
      <c r="F4242" s="6"/>
      <c r="G4242" s="6"/>
      <c r="O4242" s="6"/>
    </row>
    <row r="4243" spans="6:15" x14ac:dyDescent="0.2">
      <c r="F4243" s="6"/>
      <c r="G4243" s="6"/>
      <c r="O4243" s="6"/>
    </row>
    <row r="4244" spans="6:15" x14ac:dyDescent="0.2">
      <c r="F4244" s="6"/>
      <c r="G4244" s="6"/>
      <c r="O4244" s="6"/>
    </row>
    <row r="4245" spans="6:15" x14ac:dyDescent="0.2">
      <c r="F4245" s="6"/>
      <c r="G4245" s="6"/>
      <c r="O4245" s="6"/>
    </row>
    <row r="4246" spans="6:15" x14ac:dyDescent="0.2">
      <c r="F4246" s="6"/>
      <c r="G4246" s="6"/>
      <c r="O4246" s="6"/>
    </row>
    <row r="4247" spans="6:15" x14ac:dyDescent="0.2">
      <c r="F4247" s="6"/>
      <c r="G4247" s="6"/>
      <c r="O4247" s="6"/>
    </row>
    <row r="4248" spans="6:15" x14ac:dyDescent="0.2">
      <c r="F4248" s="6"/>
      <c r="G4248" s="6"/>
      <c r="O4248" s="6"/>
    </row>
    <row r="4249" spans="6:15" x14ac:dyDescent="0.2">
      <c r="F4249" s="6"/>
      <c r="G4249" s="6"/>
      <c r="O4249" s="6"/>
    </row>
    <row r="4250" spans="6:15" x14ac:dyDescent="0.2">
      <c r="F4250" s="6"/>
      <c r="G4250" s="6"/>
      <c r="O4250" s="6"/>
    </row>
    <row r="4251" spans="6:15" x14ac:dyDescent="0.2">
      <c r="F4251" s="6"/>
      <c r="G4251" s="6"/>
      <c r="O4251" s="6"/>
    </row>
    <row r="4252" spans="6:15" x14ac:dyDescent="0.2">
      <c r="F4252" s="6"/>
      <c r="G4252" s="6"/>
      <c r="O4252" s="6"/>
    </row>
    <row r="4253" spans="6:15" x14ac:dyDescent="0.2">
      <c r="F4253" s="6"/>
      <c r="G4253" s="6"/>
      <c r="O4253" s="6"/>
    </row>
    <row r="4254" spans="6:15" x14ac:dyDescent="0.2">
      <c r="F4254" s="6"/>
      <c r="G4254" s="6"/>
      <c r="O4254" s="6"/>
    </row>
    <row r="4255" spans="6:15" x14ac:dyDescent="0.2">
      <c r="F4255" s="6"/>
      <c r="G4255" s="6"/>
      <c r="O4255" s="6"/>
    </row>
    <row r="4256" spans="6:15" x14ac:dyDescent="0.2">
      <c r="F4256" s="6"/>
      <c r="G4256" s="6"/>
      <c r="O4256" s="6"/>
    </row>
    <row r="4257" spans="6:15" x14ac:dyDescent="0.2">
      <c r="F4257" s="6"/>
      <c r="G4257" s="6"/>
      <c r="O4257" s="6"/>
    </row>
    <row r="4258" spans="6:15" x14ac:dyDescent="0.2">
      <c r="F4258" s="6"/>
      <c r="G4258" s="6"/>
      <c r="O4258" s="6"/>
    </row>
    <row r="4259" spans="6:15" x14ac:dyDescent="0.2">
      <c r="F4259" s="6"/>
      <c r="G4259" s="6"/>
      <c r="O4259" s="6"/>
    </row>
    <row r="4260" spans="6:15" x14ac:dyDescent="0.2">
      <c r="F4260" s="6"/>
      <c r="G4260" s="6"/>
      <c r="O4260" s="6"/>
    </row>
    <row r="4261" spans="6:15" x14ac:dyDescent="0.2">
      <c r="F4261" s="6"/>
      <c r="G4261" s="6"/>
      <c r="O4261" s="6"/>
    </row>
    <row r="4262" spans="6:15" x14ac:dyDescent="0.2">
      <c r="F4262" s="6"/>
      <c r="G4262" s="6"/>
      <c r="O4262" s="6"/>
    </row>
    <row r="4263" spans="6:15" x14ac:dyDescent="0.2">
      <c r="F4263" s="6"/>
      <c r="G4263" s="6"/>
      <c r="O4263" s="6"/>
    </row>
    <row r="4264" spans="6:15" x14ac:dyDescent="0.2">
      <c r="F4264" s="6"/>
      <c r="G4264" s="6"/>
      <c r="O4264" s="6"/>
    </row>
    <row r="4265" spans="6:15" x14ac:dyDescent="0.2">
      <c r="F4265" s="6"/>
      <c r="G4265" s="6"/>
      <c r="O4265" s="6"/>
    </row>
    <row r="4266" spans="6:15" x14ac:dyDescent="0.2">
      <c r="F4266" s="6"/>
      <c r="G4266" s="6"/>
      <c r="O4266" s="6"/>
    </row>
    <row r="4267" spans="6:15" x14ac:dyDescent="0.2">
      <c r="F4267" s="6"/>
      <c r="G4267" s="6"/>
      <c r="O4267" s="6"/>
    </row>
    <row r="4268" spans="6:15" x14ac:dyDescent="0.2">
      <c r="F4268" s="6"/>
      <c r="G4268" s="6"/>
      <c r="O4268" s="6"/>
    </row>
    <row r="4269" spans="6:15" x14ac:dyDescent="0.2">
      <c r="F4269" s="6"/>
      <c r="G4269" s="6"/>
      <c r="O4269" s="6"/>
    </row>
    <row r="4270" spans="6:15" x14ac:dyDescent="0.2">
      <c r="F4270" s="6"/>
      <c r="G4270" s="6"/>
      <c r="O4270" s="6"/>
    </row>
    <row r="4271" spans="6:15" x14ac:dyDescent="0.2">
      <c r="F4271" s="6"/>
      <c r="G4271" s="6"/>
      <c r="O4271" s="6"/>
    </row>
    <row r="4272" spans="6:15" x14ac:dyDescent="0.2">
      <c r="F4272" s="6"/>
      <c r="G4272" s="6"/>
      <c r="O4272" s="6"/>
    </row>
    <row r="4273" spans="6:15" x14ac:dyDescent="0.2">
      <c r="F4273" s="6"/>
      <c r="G4273" s="6"/>
      <c r="O4273" s="6"/>
    </row>
    <row r="4274" spans="6:15" x14ac:dyDescent="0.2">
      <c r="F4274" s="6"/>
      <c r="G4274" s="6"/>
      <c r="O4274" s="6"/>
    </row>
    <row r="4275" spans="6:15" x14ac:dyDescent="0.2">
      <c r="F4275" s="6"/>
      <c r="G4275" s="6"/>
      <c r="O4275" s="6"/>
    </row>
    <row r="4276" spans="6:15" x14ac:dyDescent="0.2">
      <c r="F4276" s="6"/>
      <c r="G4276" s="6"/>
      <c r="O4276" s="6"/>
    </row>
    <row r="4277" spans="6:15" x14ac:dyDescent="0.2">
      <c r="F4277" s="6"/>
      <c r="G4277" s="6"/>
      <c r="O4277" s="6"/>
    </row>
    <row r="4278" spans="6:15" x14ac:dyDescent="0.2">
      <c r="F4278" s="6"/>
      <c r="G4278" s="6"/>
      <c r="O4278" s="6"/>
    </row>
    <row r="4279" spans="6:15" x14ac:dyDescent="0.2">
      <c r="F4279" s="6"/>
      <c r="G4279" s="6"/>
      <c r="O4279" s="6"/>
    </row>
    <row r="4280" spans="6:15" x14ac:dyDescent="0.2">
      <c r="F4280" s="6"/>
      <c r="G4280" s="6"/>
      <c r="O4280" s="6"/>
    </row>
    <row r="4281" spans="6:15" x14ac:dyDescent="0.2">
      <c r="F4281" s="6"/>
      <c r="G4281" s="6"/>
      <c r="O4281" s="6"/>
    </row>
    <row r="4282" spans="6:15" x14ac:dyDescent="0.2">
      <c r="F4282" s="6"/>
      <c r="G4282" s="6"/>
      <c r="O4282" s="6"/>
    </row>
    <row r="4283" spans="6:15" x14ac:dyDescent="0.2">
      <c r="F4283" s="6"/>
      <c r="G4283" s="6"/>
      <c r="O4283" s="6"/>
    </row>
    <row r="4284" spans="6:15" x14ac:dyDescent="0.2">
      <c r="F4284" s="6"/>
      <c r="G4284" s="6"/>
      <c r="O4284" s="6"/>
    </row>
    <row r="4285" spans="6:15" x14ac:dyDescent="0.2">
      <c r="F4285" s="6"/>
      <c r="G4285" s="6"/>
      <c r="O4285" s="6"/>
    </row>
    <row r="4286" spans="6:15" x14ac:dyDescent="0.2">
      <c r="F4286" s="6"/>
      <c r="G4286" s="6"/>
      <c r="O4286" s="6"/>
    </row>
    <row r="4287" spans="6:15" x14ac:dyDescent="0.2">
      <c r="F4287" s="6"/>
      <c r="G4287" s="6"/>
      <c r="O4287" s="6"/>
    </row>
    <row r="4288" spans="6:15" x14ac:dyDescent="0.2">
      <c r="F4288" s="6"/>
      <c r="G4288" s="6"/>
      <c r="O4288" s="6"/>
    </row>
    <row r="4289" spans="6:15" x14ac:dyDescent="0.2">
      <c r="F4289" s="6"/>
      <c r="G4289" s="6"/>
      <c r="O4289" s="6"/>
    </row>
    <row r="4290" spans="6:15" x14ac:dyDescent="0.2">
      <c r="F4290" s="6"/>
      <c r="G4290" s="6"/>
      <c r="O4290" s="6"/>
    </row>
    <row r="4291" spans="6:15" x14ac:dyDescent="0.2">
      <c r="F4291" s="6"/>
      <c r="G4291" s="6"/>
      <c r="O4291" s="6"/>
    </row>
    <row r="4292" spans="6:15" x14ac:dyDescent="0.2">
      <c r="F4292" s="6"/>
      <c r="G4292" s="6"/>
      <c r="O4292" s="6"/>
    </row>
    <row r="4293" spans="6:15" x14ac:dyDescent="0.2">
      <c r="F4293" s="6"/>
      <c r="G4293" s="6"/>
      <c r="O4293" s="6"/>
    </row>
    <row r="4294" spans="6:15" x14ac:dyDescent="0.2">
      <c r="F4294" s="6"/>
      <c r="G4294" s="6"/>
      <c r="O4294" s="6"/>
    </row>
    <row r="4295" spans="6:15" x14ac:dyDescent="0.2">
      <c r="F4295" s="6"/>
      <c r="G4295" s="6"/>
      <c r="O4295" s="6"/>
    </row>
    <row r="4296" spans="6:15" x14ac:dyDescent="0.2">
      <c r="F4296" s="6"/>
      <c r="G4296" s="6"/>
      <c r="O4296" s="6"/>
    </row>
    <row r="4297" spans="6:15" x14ac:dyDescent="0.2">
      <c r="F4297" s="6"/>
      <c r="G4297" s="6"/>
      <c r="O4297" s="6"/>
    </row>
    <row r="4298" spans="6:15" x14ac:dyDescent="0.2">
      <c r="F4298" s="6"/>
      <c r="G4298" s="6"/>
      <c r="O4298" s="6"/>
    </row>
    <row r="4299" spans="6:15" x14ac:dyDescent="0.2">
      <c r="F4299" s="6"/>
      <c r="G4299" s="6"/>
      <c r="O4299" s="6"/>
    </row>
    <row r="4300" spans="6:15" x14ac:dyDescent="0.2">
      <c r="F4300" s="6"/>
      <c r="G4300" s="6"/>
      <c r="O4300" s="6"/>
    </row>
    <row r="4301" spans="6:15" x14ac:dyDescent="0.2">
      <c r="F4301" s="6"/>
      <c r="G4301" s="6"/>
      <c r="O4301" s="6"/>
    </row>
    <row r="4302" spans="6:15" x14ac:dyDescent="0.2">
      <c r="F4302" s="6"/>
      <c r="G4302" s="6"/>
      <c r="O4302" s="6"/>
    </row>
    <row r="4303" spans="6:15" x14ac:dyDescent="0.2">
      <c r="F4303" s="6"/>
      <c r="G4303" s="6"/>
      <c r="O4303" s="6"/>
    </row>
    <row r="4304" spans="6:15" x14ac:dyDescent="0.2">
      <c r="F4304" s="6"/>
      <c r="G4304" s="6"/>
      <c r="O4304" s="6"/>
    </row>
    <row r="4305" spans="6:15" x14ac:dyDescent="0.2">
      <c r="F4305" s="6"/>
      <c r="G4305" s="6"/>
      <c r="O4305" s="6"/>
    </row>
    <row r="4306" spans="6:15" x14ac:dyDescent="0.2">
      <c r="F4306" s="6"/>
      <c r="G4306" s="6"/>
      <c r="O4306" s="6"/>
    </row>
    <row r="4307" spans="6:15" x14ac:dyDescent="0.2">
      <c r="F4307" s="6"/>
      <c r="G4307" s="6"/>
      <c r="O4307" s="6"/>
    </row>
    <row r="4308" spans="6:15" x14ac:dyDescent="0.2">
      <c r="F4308" s="6"/>
      <c r="G4308" s="6"/>
      <c r="O4308" s="6"/>
    </row>
    <row r="4309" spans="6:15" x14ac:dyDescent="0.2">
      <c r="F4309" s="6"/>
      <c r="G4309" s="6"/>
      <c r="O4309" s="6"/>
    </row>
    <row r="4310" spans="6:15" x14ac:dyDescent="0.2">
      <c r="F4310" s="6"/>
      <c r="G4310" s="6"/>
      <c r="O4310" s="6"/>
    </row>
    <row r="4311" spans="6:15" x14ac:dyDescent="0.2">
      <c r="F4311" s="6"/>
      <c r="G4311" s="6"/>
      <c r="O4311" s="6"/>
    </row>
    <row r="4312" spans="6:15" x14ac:dyDescent="0.2">
      <c r="F4312" s="6"/>
      <c r="G4312" s="6"/>
      <c r="O4312" s="6"/>
    </row>
    <row r="4313" spans="6:15" x14ac:dyDescent="0.2">
      <c r="F4313" s="6"/>
      <c r="G4313" s="6"/>
      <c r="O4313" s="6"/>
    </row>
    <row r="4314" spans="6:15" x14ac:dyDescent="0.2">
      <c r="F4314" s="6"/>
      <c r="G4314" s="6"/>
      <c r="O4314" s="6"/>
    </row>
    <row r="4315" spans="6:15" x14ac:dyDescent="0.2">
      <c r="F4315" s="6"/>
      <c r="G4315" s="6"/>
      <c r="O4315" s="6"/>
    </row>
    <row r="4316" spans="6:15" x14ac:dyDescent="0.2">
      <c r="F4316" s="6"/>
      <c r="G4316" s="6"/>
      <c r="O4316" s="6"/>
    </row>
    <row r="4317" spans="6:15" x14ac:dyDescent="0.2">
      <c r="F4317" s="6"/>
      <c r="G4317" s="6"/>
      <c r="O4317" s="6"/>
    </row>
    <row r="4318" spans="6:15" x14ac:dyDescent="0.2">
      <c r="F4318" s="6"/>
      <c r="G4318" s="6"/>
      <c r="O4318" s="6"/>
    </row>
    <row r="4319" spans="6:15" x14ac:dyDescent="0.2">
      <c r="F4319" s="6"/>
      <c r="G4319" s="6"/>
      <c r="O4319" s="6"/>
    </row>
    <row r="4320" spans="6:15" x14ac:dyDescent="0.2">
      <c r="F4320" s="6"/>
      <c r="G4320" s="6"/>
      <c r="O4320" s="6"/>
    </row>
    <row r="4321" spans="6:15" x14ac:dyDescent="0.2">
      <c r="F4321" s="6"/>
      <c r="G4321" s="6"/>
      <c r="O4321" s="6"/>
    </row>
    <row r="4322" spans="6:15" x14ac:dyDescent="0.2">
      <c r="F4322" s="6"/>
      <c r="G4322" s="6"/>
      <c r="O4322" s="6"/>
    </row>
    <row r="4323" spans="6:15" x14ac:dyDescent="0.2">
      <c r="F4323" s="6"/>
      <c r="G4323" s="6"/>
      <c r="O4323" s="6"/>
    </row>
    <row r="4324" spans="6:15" x14ac:dyDescent="0.2">
      <c r="F4324" s="6"/>
      <c r="G4324" s="6"/>
      <c r="O4324" s="6"/>
    </row>
    <row r="4325" spans="6:15" x14ac:dyDescent="0.2">
      <c r="F4325" s="6"/>
      <c r="G4325" s="6"/>
      <c r="O4325" s="6"/>
    </row>
    <row r="4326" spans="6:15" x14ac:dyDescent="0.2">
      <c r="F4326" s="6"/>
      <c r="G4326" s="6"/>
      <c r="O4326" s="6"/>
    </row>
    <row r="4327" spans="6:15" x14ac:dyDescent="0.2">
      <c r="F4327" s="6"/>
      <c r="G4327" s="6"/>
      <c r="O4327" s="6"/>
    </row>
    <row r="4328" spans="6:15" x14ac:dyDescent="0.2">
      <c r="F4328" s="6"/>
      <c r="G4328" s="6"/>
      <c r="O4328" s="6"/>
    </row>
    <row r="4329" spans="6:15" x14ac:dyDescent="0.2">
      <c r="F4329" s="6"/>
      <c r="G4329" s="6"/>
      <c r="O4329" s="6"/>
    </row>
    <row r="4330" spans="6:15" x14ac:dyDescent="0.2">
      <c r="F4330" s="6"/>
      <c r="G4330" s="6"/>
      <c r="O4330" s="6"/>
    </row>
    <row r="4331" spans="6:15" x14ac:dyDescent="0.2">
      <c r="F4331" s="6"/>
      <c r="G4331" s="6"/>
      <c r="O4331" s="6"/>
    </row>
    <row r="4332" spans="6:15" x14ac:dyDescent="0.2">
      <c r="F4332" s="6"/>
      <c r="G4332" s="6"/>
      <c r="O4332" s="6"/>
    </row>
    <row r="4333" spans="6:15" x14ac:dyDescent="0.2">
      <c r="F4333" s="6"/>
      <c r="G4333" s="6"/>
      <c r="O4333" s="6"/>
    </row>
    <row r="4334" spans="6:15" x14ac:dyDescent="0.2">
      <c r="F4334" s="6"/>
      <c r="G4334" s="6"/>
      <c r="O4334" s="6"/>
    </row>
    <row r="4335" spans="6:15" x14ac:dyDescent="0.2">
      <c r="F4335" s="6"/>
      <c r="G4335" s="6"/>
      <c r="O4335" s="6"/>
    </row>
    <row r="4336" spans="6:15" x14ac:dyDescent="0.2">
      <c r="F4336" s="6"/>
      <c r="G4336" s="6"/>
      <c r="O4336" s="6"/>
    </row>
    <row r="4337" spans="6:15" x14ac:dyDescent="0.2">
      <c r="F4337" s="6"/>
      <c r="G4337" s="6"/>
      <c r="O4337" s="6"/>
    </row>
    <row r="4338" spans="6:15" x14ac:dyDescent="0.2">
      <c r="F4338" s="6"/>
      <c r="G4338" s="6"/>
      <c r="O4338" s="6"/>
    </row>
    <row r="4339" spans="6:15" x14ac:dyDescent="0.2">
      <c r="F4339" s="6"/>
      <c r="G4339" s="6"/>
      <c r="O4339" s="6"/>
    </row>
    <row r="4340" spans="6:15" x14ac:dyDescent="0.2">
      <c r="F4340" s="6"/>
      <c r="G4340" s="6"/>
      <c r="O4340" s="6"/>
    </row>
    <row r="4341" spans="6:15" x14ac:dyDescent="0.2">
      <c r="F4341" s="6"/>
      <c r="G4341" s="6"/>
      <c r="O4341" s="6"/>
    </row>
    <row r="4342" spans="6:15" x14ac:dyDescent="0.2">
      <c r="F4342" s="6"/>
      <c r="G4342" s="6"/>
      <c r="O4342" s="6"/>
    </row>
    <row r="4343" spans="6:15" x14ac:dyDescent="0.2">
      <c r="F4343" s="6"/>
      <c r="G4343" s="6"/>
      <c r="O4343" s="6"/>
    </row>
    <row r="4344" spans="6:15" x14ac:dyDescent="0.2">
      <c r="F4344" s="6"/>
      <c r="G4344" s="6"/>
      <c r="O4344" s="6"/>
    </row>
    <row r="4345" spans="6:15" x14ac:dyDescent="0.2">
      <c r="F4345" s="6"/>
      <c r="G4345" s="6"/>
      <c r="O4345" s="6"/>
    </row>
    <row r="4346" spans="6:15" x14ac:dyDescent="0.2">
      <c r="F4346" s="6"/>
      <c r="G4346" s="6"/>
      <c r="O4346" s="6"/>
    </row>
    <row r="4347" spans="6:15" x14ac:dyDescent="0.2">
      <c r="F4347" s="6"/>
      <c r="G4347" s="6"/>
      <c r="O4347" s="6"/>
    </row>
    <row r="4348" spans="6:15" x14ac:dyDescent="0.2">
      <c r="F4348" s="6"/>
      <c r="G4348" s="6"/>
      <c r="O4348" s="6"/>
    </row>
    <row r="4349" spans="6:15" x14ac:dyDescent="0.2">
      <c r="F4349" s="6"/>
      <c r="G4349" s="6"/>
      <c r="O4349" s="6"/>
    </row>
    <row r="4350" spans="6:15" x14ac:dyDescent="0.2">
      <c r="F4350" s="6"/>
      <c r="G4350" s="6"/>
      <c r="O4350" s="6"/>
    </row>
    <row r="4351" spans="6:15" x14ac:dyDescent="0.2">
      <c r="F4351" s="6"/>
      <c r="G4351" s="6"/>
      <c r="O4351" s="6"/>
    </row>
    <row r="4352" spans="6:15" x14ac:dyDescent="0.2">
      <c r="F4352" s="6"/>
      <c r="G4352" s="6"/>
      <c r="O4352" s="6"/>
    </row>
    <row r="4353" spans="6:15" x14ac:dyDescent="0.2">
      <c r="F4353" s="6"/>
      <c r="G4353" s="6"/>
      <c r="O4353" s="6"/>
    </row>
    <row r="4354" spans="6:15" x14ac:dyDescent="0.2">
      <c r="F4354" s="6"/>
      <c r="G4354" s="6"/>
      <c r="O4354" s="6"/>
    </row>
    <row r="4355" spans="6:15" x14ac:dyDescent="0.2">
      <c r="F4355" s="6"/>
      <c r="G4355" s="6"/>
      <c r="O4355" s="6"/>
    </row>
    <row r="4356" spans="6:15" x14ac:dyDescent="0.2">
      <c r="F4356" s="6"/>
      <c r="G4356" s="6"/>
      <c r="O4356" s="6"/>
    </row>
    <row r="4357" spans="6:15" x14ac:dyDescent="0.2">
      <c r="F4357" s="6"/>
      <c r="G4357" s="6"/>
      <c r="O4357" s="6"/>
    </row>
    <row r="4358" spans="6:15" x14ac:dyDescent="0.2">
      <c r="F4358" s="6"/>
      <c r="G4358" s="6"/>
      <c r="O4358" s="6"/>
    </row>
    <row r="4359" spans="6:15" x14ac:dyDescent="0.2">
      <c r="F4359" s="6"/>
      <c r="G4359" s="6"/>
      <c r="O4359" s="6"/>
    </row>
    <row r="4360" spans="6:15" x14ac:dyDescent="0.2">
      <c r="F4360" s="6"/>
      <c r="G4360" s="6"/>
      <c r="O4360" s="6"/>
    </row>
    <row r="4361" spans="6:15" x14ac:dyDescent="0.2">
      <c r="F4361" s="6"/>
      <c r="G4361" s="6"/>
      <c r="O4361" s="6"/>
    </row>
    <row r="4362" spans="6:15" x14ac:dyDescent="0.2">
      <c r="F4362" s="6"/>
      <c r="G4362" s="6"/>
      <c r="O4362" s="6"/>
    </row>
    <row r="4363" spans="6:15" x14ac:dyDescent="0.2">
      <c r="F4363" s="6"/>
      <c r="G4363" s="6"/>
      <c r="O4363" s="6"/>
    </row>
    <row r="4364" spans="6:15" x14ac:dyDescent="0.2">
      <c r="F4364" s="6"/>
      <c r="G4364" s="6"/>
      <c r="O4364" s="6"/>
    </row>
    <row r="4365" spans="6:15" x14ac:dyDescent="0.2">
      <c r="F4365" s="6"/>
      <c r="G4365" s="6"/>
      <c r="O4365" s="6"/>
    </row>
    <row r="4366" spans="6:15" x14ac:dyDescent="0.2">
      <c r="F4366" s="6"/>
      <c r="G4366" s="6"/>
      <c r="O4366" s="6"/>
    </row>
    <row r="4367" spans="6:15" x14ac:dyDescent="0.2">
      <c r="F4367" s="6"/>
      <c r="G4367" s="6"/>
      <c r="O4367" s="6"/>
    </row>
    <row r="4368" spans="6:15" x14ac:dyDescent="0.2">
      <c r="F4368" s="6"/>
      <c r="G4368" s="6"/>
      <c r="O4368" s="6"/>
    </row>
    <row r="4369" spans="6:15" x14ac:dyDescent="0.2">
      <c r="F4369" s="6"/>
      <c r="G4369" s="6"/>
      <c r="O4369" s="6"/>
    </row>
    <row r="4370" spans="6:15" x14ac:dyDescent="0.2">
      <c r="F4370" s="6"/>
      <c r="G4370" s="6"/>
      <c r="O4370" s="6"/>
    </row>
    <row r="4371" spans="6:15" x14ac:dyDescent="0.2">
      <c r="F4371" s="6"/>
      <c r="G4371" s="6"/>
      <c r="O4371" s="6"/>
    </row>
    <row r="4372" spans="6:15" x14ac:dyDescent="0.2">
      <c r="F4372" s="6"/>
      <c r="G4372" s="6"/>
      <c r="O4372" s="6"/>
    </row>
    <row r="4373" spans="6:15" x14ac:dyDescent="0.2">
      <c r="F4373" s="6"/>
      <c r="G4373" s="6"/>
      <c r="O4373" s="6"/>
    </row>
    <row r="4374" spans="6:15" x14ac:dyDescent="0.2">
      <c r="F4374" s="6"/>
      <c r="G4374" s="6"/>
      <c r="O4374" s="6"/>
    </row>
    <row r="4375" spans="6:15" x14ac:dyDescent="0.2">
      <c r="F4375" s="6"/>
      <c r="G4375" s="6"/>
      <c r="O4375" s="6"/>
    </row>
    <row r="4376" spans="6:15" x14ac:dyDescent="0.2">
      <c r="F4376" s="6"/>
      <c r="G4376" s="6"/>
      <c r="O4376" s="6"/>
    </row>
    <row r="4377" spans="6:15" x14ac:dyDescent="0.2">
      <c r="F4377" s="6"/>
      <c r="G4377" s="6"/>
      <c r="O4377" s="6"/>
    </row>
    <row r="4378" spans="6:15" x14ac:dyDescent="0.2">
      <c r="F4378" s="6"/>
      <c r="G4378" s="6"/>
      <c r="O4378" s="6"/>
    </row>
    <row r="4379" spans="6:15" x14ac:dyDescent="0.2">
      <c r="F4379" s="6"/>
      <c r="G4379" s="6"/>
      <c r="O4379" s="6"/>
    </row>
    <row r="4380" spans="6:15" x14ac:dyDescent="0.2">
      <c r="F4380" s="6"/>
      <c r="G4380" s="6"/>
      <c r="O4380" s="6"/>
    </row>
    <row r="4381" spans="6:15" x14ac:dyDescent="0.2">
      <c r="F4381" s="6"/>
      <c r="G4381" s="6"/>
      <c r="O4381" s="6"/>
    </row>
    <row r="4382" spans="6:15" x14ac:dyDescent="0.2">
      <c r="F4382" s="6"/>
      <c r="G4382" s="6"/>
      <c r="O4382" s="6"/>
    </row>
    <row r="4383" spans="6:15" x14ac:dyDescent="0.2">
      <c r="F4383" s="6"/>
      <c r="G4383" s="6"/>
      <c r="O4383" s="6"/>
    </row>
    <row r="4384" spans="6:15" x14ac:dyDescent="0.2">
      <c r="F4384" s="6"/>
      <c r="G4384" s="6"/>
      <c r="O4384" s="6"/>
    </row>
    <row r="4385" spans="6:15" x14ac:dyDescent="0.2">
      <c r="F4385" s="6"/>
      <c r="G4385" s="6"/>
      <c r="O4385" s="6"/>
    </row>
    <row r="4386" spans="6:15" x14ac:dyDescent="0.2">
      <c r="F4386" s="6"/>
      <c r="G4386" s="6"/>
      <c r="O4386" s="6"/>
    </row>
    <row r="4387" spans="6:15" x14ac:dyDescent="0.2">
      <c r="F4387" s="6"/>
      <c r="G4387" s="6"/>
      <c r="O4387" s="6"/>
    </row>
    <row r="4388" spans="6:15" x14ac:dyDescent="0.2">
      <c r="F4388" s="6"/>
      <c r="G4388" s="6"/>
      <c r="O4388" s="6"/>
    </row>
    <row r="4389" spans="6:15" x14ac:dyDescent="0.2">
      <c r="F4389" s="6"/>
      <c r="G4389" s="6"/>
      <c r="O4389" s="6"/>
    </row>
    <row r="4390" spans="6:15" x14ac:dyDescent="0.2">
      <c r="F4390" s="6"/>
      <c r="G4390" s="6"/>
      <c r="O4390" s="6"/>
    </row>
    <row r="4391" spans="6:15" x14ac:dyDescent="0.2">
      <c r="F4391" s="6"/>
      <c r="G4391" s="6"/>
      <c r="O4391" s="6"/>
    </row>
    <row r="4392" spans="6:15" x14ac:dyDescent="0.2">
      <c r="F4392" s="6"/>
      <c r="G4392" s="6"/>
      <c r="O4392" s="6"/>
    </row>
    <row r="4393" spans="6:15" x14ac:dyDescent="0.2">
      <c r="F4393" s="6"/>
      <c r="G4393" s="6"/>
      <c r="O4393" s="6"/>
    </row>
    <row r="4394" spans="6:15" x14ac:dyDescent="0.2">
      <c r="F4394" s="6"/>
      <c r="G4394" s="6"/>
      <c r="O4394" s="6"/>
    </row>
    <row r="4395" spans="6:15" x14ac:dyDescent="0.2">
      <c r="F4395" s="6"/>
      <c r="G4395" s="6"/>
      <c r="O4395" s="6"/>
    </row>
    <row r="4396" spans="6:15" x14ac:dyDescent="0.2">
      <c r="F4396" s="6"/>
      <c r="G4396" s="6"/>
      <c r="O4396" s="6"/>
    </row>
    <row r="4397" spans="6:15" x14ac:dyDescent="0.2">
      <c r="F4397" s="6"/>
      <c r="G4397" s="6"/>
      <c r="O4397" s="6"/>
    </row>
    <row r="4398" spans="6:15" x14ac:dyDescent="0.2">
      <c r="F4398" s="6"/>
      <c r="G4398" s="6"/>
      <c r="O4398" s="6"/>
    </row>
    <row r="4399" spans="6:15" x14ac:dyDescent="0.2">
      <c r="F4399" s="6"/>
      <c r="G4399" s="6"/>
      <c r="O4399" s="6"/>
    </row>
    <row r="4400" spans="6:15" x14ac:dyDescent="0.2">
      <c r="F4400" s="6"/>
      <c r="G4400" s="6"/>
      <c r="O4400" s="6"/>
    </row>
    <row r="4401" spans="6:15" x14ac:dyDescent="0.2">
      <c r="F4401" s="6"/>
      <c r="G4401" s="6"/>
      <c r="O4401" s="6"/>
    </row>
    <row r="4402" spans="6:15" x14ac:dyDescent="0.2">
      <c r="F4402" s="6"/>
      <c r="G4402" s="6"/>
      <c r="O4402" s="6"/>
    </row>
    <row r="4403" spans="6:15" x14ac:dyDescent="0.2">
      <c r="F4403" s="6"/>
      <c r="G4403" s="6"/>
      <c r="O4403" s="6"/>
    </row>
    <row r="4404" spans="6:15" x14ac:dyDescent="0.2">
      <c r="F4404" s="6"/>
      <c r="G4404" s="6"/>
      <c r="O4404" s="6"/>
    </row>
    <row r="4405" spans="6:15" x14ac:dyDescent="0.2">
      <c r="F4405" s="6"/>
      <c r="G4405" s="6"/>
      <c r="O4405" s="6"/>
    </row>
    <row r="4406" spans="6:15" x14ac:dyDescent="0.2">
      <c r="F4406" s="6"/>
      <c r="G4406" s="6"/>
      <c r="O4406" s="6"/>
    </row>
    <row r="4407" spans="6:15" x14ac:dyDescent="0.2">
      <c r="F4407" s="6"/>
      <c r="G4407" s="6"/>
      <c r="O4407" s="6"/>
    </row>
    <row r="4408" spans="6:15" x14ac:dyDescent="0.2">
      <c r="F4408" s="6"/>
      <c r="G4408" s="6"/>
      <c r="O4408" s="6"/>
    </row>
    <row r="4409" spans="6:15" x14ac:dyDescent="0.2">
      <c r="F4409" s="6"/>
      <c r="G4409" s="6"/>
      <c r="O4409" s="6"/>
    </row>
    <row r="4410" spans="6:15" x14ac:dyDescent="0.2">
      <c r="F4410" s="6"/>
      <c r="G4410" s="6"/>
      <c r="O4410" s="6"/>
    </row>
    <row r="4411" spans="6:15" x14ac:dyDescent="0.2">
      <c r="F4411" s="6"/>
      <c r="G4411" s="6"/>
      <c r="O4411" s="6"/>
    </row>
    <row r="4412" spans="6:15" x14ac:dyDescent="0.2">
      <c r="F4412" s="6"/>
      <c r="G4412" s="6"/>
      <c r="O4412" s="6"/>
    </row>
    <row r="4413" spans="6:15" x14ac:dyDescent="0.2">
      <c r="F4413" s="6"/>
      <c r="G4413" s="6"/>
      <c r="O4413" s="6"/>
    </row>
    <row r="4414" spans="6:15" x14ac:dyDescent="0.2">
      <c r="F4414" s="6"/>
      <c r="G4414" s="6"/>
      <c r="O4414" s="6"/>
    </row>
    <row r="4415" spans="6:15" x14ac:dyDescent="0.2">
      <c r="F4415" s="6"/>
      <c r="G4415" s="6"/>
      <c r="O4415" s="6"/>
    </row>
    <row r="4416" spans="6:15" x14ac:dyDescent="0.2">
      <c r="F4416" s="6"/>
      <c r="G4416" s="6"/>
      <c r="O4416" s="6"/>
    </row>
    <row r="4417" spans="6:15" x14ac:dyDescent="0.2">
      <c r="F4417" s="6"/>
      <c r="G4417" s="6"/>
      <c r="O4417" s="6"/>
    </row>
    <row r="4418" spans="6:15" x14ac:dyDescent="0.2">
      <c r="F4418" s="6"/>
      <c r="G4418" s="6"/>
      <c r="O4418" s="6"/>
    </row>
    <row r="4419" spans="6:15" x14ac:dyDescent="0.2">
      <c r="F4419" s="6"/>
      <c r="G4419" s="6"/>
      <c r="O4419" s="6"/>
    </row>
    <row r="4420" spans="6:15" x14ac:dyDescent="0.2">
      <c r="F4420" s="6"/>
      <c r="G4420" s="6"/>
      <c r="O4420" s="6"/>
    </row>
    <row r="4421" spans="6:15" x14ac:dyDescent="0.2">
      <c r="F4421" s="6"/>
      <c r="G4421" s="6"/>
      <c r="O4421" s="6"/>
    </row>
    <row r="4422" spans="6:15" x14ac:dyDescent="0.2">
      <c r="F4422" s="6"/>
      <c r="G4422" s="6"/>
      <c r="O4422" s="6"/>
    </row>
    <row r="4423" spans="6:15" x14ac:dyDescent="0.2">
      <c r="F4423" s="6"/>
      <c r="G4423" s="6"/>
      <c r="O4423" s="6"/>
    </row>
    <row r="4424" spans="6:15" x14ac:dyDescent="0.2">
      <c r="F4424" s="6"/>
      <c r="G4424" s="6"/>
      <c r="O4424" s="6"/>
    </row>
    <row r="4425" spans="6:15" x14ac:dyDescent="0.2">
      <c r="F4425" s="6"/>
      <c r="G4425" s="6"/>
      <c r="O4425" s="6"/>
    </row>
    <row r="4426" spans="6:15" x14ac:dyDescent="0.2">
      <c r="F4426" s="6"/>
      <c r="G4426" s="6"/>
      <c r="O4426" s="6"/>
    </row>
    <row r="4427" spans="6:15" x14ac:dyDescent="0.2">
      <c r="F4427" s="6"/>
      <c r="G4427" s="6"/>
      <c r="O4427" s="6"/>
    </row>
    <row r="4428" spans="6:15" x14ac:dyDescent="0.2">
      <c r="F4428" s="6"/>
      <c r="G4428" s="6"/>
      <c r="O4428" s="6"/>
    </row>
    <row r="4429" spans="6:15" x14ac:dyDescent="0.2">
      <c r="F4429" s="6"/>
      <c r="G4429" s="6"/>
      <c r="O4429" s="6"/>
    </row>
    <row r="4430" spans="6:15" x14ac:dyDescent="0.2">
      <c r="F4430" s="6"/>
      <c r="G4430" s="6"/>
      <c r="O4430" s="6"/>
    </row>
    <row r="4431" spans="6:15" x14ac:dyDescent="0.2">
      <c r="F4431" s="6"/>
      <c r="G4431" s="6"/>
      <c r="O4431" s="6"/>
    </row>
    <row r="4432" spans="6:15" x14ac:dyDescent="0.2">
      <c r="F4432" s="6"/>
      <c r="G4432" s="6"/>
      <c r="O4432" s="6"/>
    </row>
    <row r="4433" spans="6:15" x14ac:dyDescent="0.2">
      <c r="F4433" s="6"/>
      <c r="G4433" s="6"/>
      <c r="O4433" s="6"/>
    </row>
    <row r="4434" spans="6:15" x14ac:dyDescent="0.2">
      <c r="F4434" s="6"/>
      <c r="G4434" s="6"/>
      <c r="O4434" s="6"/>
    </row>
    <row r="4435" spans="6:15" x14ac:dyDescent="0.2">
      <c r="F4435" s="6"/>
      <c r="G4435" s="6"/>
      <c r="O4435" s="6"/>
    </row>
    <row r="4436" spans="6:15" x14ac:dyDescent="0.2">
      <c r="F4436" s="6"/>
      <c r="G4436" s="6"/>
      <c r="O4436" s="6"/>
    </row>
    <row r="4437" spans="6:15" x14ac:dyDescent="0.2">
      <c r="F4437" s="6"/>
      <c r="G4437" s="6"/>
      <c r="O4437" s="6"/>
    </row>
    <row r="4438" spans="6:15" x14ac:dyDescent="0.2">
      <c r="F4438" s="6"/>
      <c r="G4438" s="6"/>
      <c r="O4438" s="6"/>
    </row>
    <row r="4439" spans="6:15" x14ac:dyDescent="0.2">
      <c r="F4439" s="6"/>
      <c r="G4439" s="6"/>
      <c r="O4439" s="6"/>
    </row>
    <row r="4440" spans="6:15" x14ac:dyDescent="0.2">
      <c r="F4440" s="6"/>
      <c r="G4440" s="6"/>
      <c r="O4440" s="6"/>
    </row>
    <row r="4441" spans="6:15" x14ac:dyDescent="0.2">
      <c r="F4441" s="6"/>
      <c r="G4441" s="6"/>
      <c r="O4441" s="6"/>
    </row>
    <row r="4442" spans="6:15" x14ac:dyDescent="0.2">
      <c r="F4442" s="6"/>
      <c r="G4442" s="6"/>
      <c r="O4442" s="6"/>
    </row>
    <row r="4443" spans="6:15" x14ac:dyDescent="0.2">
      <c r="F4443" s="6"/>
      <c r="G4443" s="6"/>
      <c r="O4443" s="6"/>
    </row>
    <row r="4444" spans="6:15" x14ac:dyDescent="0.2">
      <c r="F4444" s="6"/>
      <c r="G4444" s="6"/>
      <c r="O4444" s="6"/>
    </row>
    <row r="4445" spans="6:15" x14ac:dyDescent="0.2">
      <c r="F4445" s="6"/>
      <c r="G4445" s="6"/>
      <c r="O4445" s="6"/>
    </row>
    <row r="4446" spans="6:15" x14ac:dyDescent="0.2">
      <c r="F4446" s="6"/>
      <c r="G4446" s="6"/>
      <c r="O4446" s="6"/>
    </row>
    <row r="4447" spans="6:15" x14ac:dyDescent="0.2">
      <c r="F4447" s="6"/>
      <c r="G4447" s="6"/>
      <c r="O4447" s="6"/>
    </row>
    <row r="4448" spans="6:15" x14ac:dyDescent="0.2">
      <c r="F4448" s="6"/>
      <c r="G4448" s="6"/>
      <c r="O4448" s="6"/>
    </row>
    <row r="4449" spans="6:15" x14ac:dyDescent="0.2">
      <c r="F4449" s="6"/>
      <c r="G4449" s="6"/>
      <c r="O4449" s="6"/>
    </row>
    <row r="4450" spans="6:15" x14ac:dyDescent="0.2">
      <c r="F4450" s="6"/>
      <c r="G4450" s="6"/>
      <c r="O4450" s="6"/>
    </row>
    <row r="4451" spans="6:15" x14ac:dyDescent="0.2">
      <c r="F4451" s="6"/>
      <c r="G4451" s="6"/>
      <c r="O4451" s="6"/>
    </row>
    <row r="4452" spans="6:15" x14ac:dyDescent="0.2">
      <c r="F4452" s="6"/>
      <c r="G4452" s="6"/>
      <c r="O4452" s="6"/>
    </row>
    <row r="4453" spans="6:15" x14ac:dyDescent="0.2">
      <c r="F4453" s="6"/>
      <c r="G4453" s="6"/>
      <c r="O4453" s="6"/>
    </row>
    <row r="4454" spans="6:15" x14ac:dyDescent="0.2">
      <c r="F4454" s="6"/>
      <c r="G4454" s="6"/>
      <c r="O4454" s="6"/>
    </row>
    <row r="4455" spans="6:15" x14ac:dyDescent="0.2">
      <c r="F4455" s="6"/>
      <c r="G4455" s="6"/>
      <c r="O4455" s="6"/>
    </row>
    <row r="4456" spans="6:15" x14ac:dyDescent="0.2">
      <c r="F4456" s="6"/>
      <c r="G4456" s="6"/>
      <c r="O4456" s="6"/>
    </row>
    <row r="4457" spans="6:15" x14ac:dyDescent="0.2">
      <c r="F4457" s="6"/>
      <c r="G4457" s="6"/>
      <c r="O4457" s="6"/>
    </row>
    <row r="4458" spans="6:15" x14ac:dyDescent="0.2">
      <c r="F4458" s="6"/>
      <c r="G4458" s="6"/>
      <c r="O4458" s="6"/>
    </row>
    <row r="4459" spans="6:15" x14ac:dyDescent="0.2">
      <c r="F4459" s="6"/>
      <c r="G4459" s="6"/>
      <c r="O4459" s="6"/>
    </row>
    <row r="4460" spans="6:15" x14ac:dyDescent="0.2">
      <c r="F4460" s="6"/>
      <c r="G4460" s="6"/>
      <c r="O4460" s="6"/>
    </row>
    <row r="4461" spans="6:15" x14ac:dyDescent="0.2">
      <c r="F4461" s="6"/>
      <c r="G4461" s="6"/>
      <c r="O4461" s="6"/>
    </row>
    <row r="4462" spans="6:15" x14ac:dyDescent="0.2">
      <c r="F4462" s="6"/>
      <c r="G4462" s="6"/>
      <c r="O4462" s="6"/>
    </row>
    <row r="4463" spans="6:15" x14ac:dyDescent="0.2">
      <c r="F4463" s="6"/>
      <c r="G4463" s="6"/>
      <c r="O4463" s="6"/>
    </row>
    <row r="4464" spans="6:15" x14ac:dyDescent="0.2">
      <c r="F4464" s="6"/>
      <c r="G4464" s="6"/>
      <c r="O4464" s="6"/>
    </row>
    <row r="4465" spans="6:15" x14ac:dyDescent="0.2">
      <c r="F4465" s="6"/>
      <c r="G4465" s="6"/>
      <c r="O4465" s="6"/>
    </row>
    <row r="4466" spans="6:15" x14ac:dyDescent="0.2">
      <c r="F4466" s="6"/>
      <c r="G4466" s="6"/>
      <c r="O4466" s="6"/>
    </row>
    <row r="4467" spans="6:15" x14ac:dyDescent="0.2">
      <c r="F4467" s="6"/>
      <c r="G4467" s="6"/>
      <c r="O4467" s="6"/>
    </row>
    <row r="4468" spans="6:15" x14ac:dyDescent="0.2">
      <c r="F4468" s="6"/>
      <c r="G4468" s="6"/>
      <c r="O4468" s="6"/>
    </row>
    <row r="4469" spans="6:15" x14ac:dyDescent="0.2">
      <c r="F4469" s="6"/>
      <c r="G4469" s="6"/>
      <c r="O4469" s="6"/>
    </row>
    <row r="4470" spans="6:15" x14ac:dyDescent="0.2">
      <c r="F4470" s="6"/>
      <c r="G4470" s="6"/>
      <c r="O4470" s="6"/>
    </row>
    <row r="4471" spans="6:15" x14ac:dyDescent="0.2">
      <c r="F4471" s="6"/>
      <c r="G4471" s="6"/>
      <c r="O4471" s="6"/>
    </row>
    <row r="4472" spans="6:15" x14ac:dyDescent="0.2">
      <c r="F4472" s="6"/>
      <c r="G4472" s="6"/>
      <c r="O4472" s="6"/>
    </row>
    <row r="4473" spans="6:15" x14ac:dyDescent="0.2">
      <c r="F4473" s="6"/>
      <c r="G4473" s="6"/>
      <c r="O4473" s="6"/>
    </row>
    <row r="4474" spans="6:15" x14ac:dyDescent="0.2">
      <c r="F4474" s="6"/>
      <c r="G4474" s="6"/>
      <c r="O4474" s="6"/>
    </row>
    <row r="4475" spans="6:15" x14ac:dyDescent="0.2">
      <c r="F4475" s="6"/>
      <c r="G4475" s="6"/>
      <c r="O4475" s="6"/>
    </row>
    <row r="4476" spans="6:15" x14ac:dyDescent="0.2">
      <c r="F4476" s="6"/>
      <c r="G4476" s="6"/>
      <c r="O4476" s="6"/>
    </row>
    <row r="4477" spans="6:15" x14ac:dyDescent="0.2">
      <c r="F4477" s="6"/>
      <c r="G4477" s="6"/>
      <c r="O4477" s="6"/>
    </row>
    <row r="4478" spans="6:15" x14ac:dyDescent="0.2">
      <c r="F4478" s="6"/>
      <c r="G4478" s="6"/>
      <c r="O4478" s="6"/>
    </row>
    <row r="4479" spans="6:15" x14ac:dyDescent="0.2">
      <c r="F4479" s="6"/>
      <c r="G4479" s="6"/>
      <c r="O4479" s="6"/>
    </row>
    <row r="4480" spans="6:15" x14ac:dyDescent="0.2">
      <c r="F4480" s="6"/>
      <c r="G4480" s="6"/>
      <c r="O4480" s="6"/>
    </row>
    <row r="4481" spans="6:15" x14ac:dyDescent="0.2">
      <c r="F4481" s="6"/>
      <c r="G4481" s="6"/>
      <c r="O4481" s="6"/>
    </row>
    <row r="4482" spans="6:15" x14ac:dyDescent="0.2">
      <c r="F4482" s="6"/>
      <c r="G4482" s="6"/>
      <c r="O4482" s="6"/>
    </row>
    <row r="4483" spans="6:15" x14ac:dyDescent="0.2">
      <c r="F4483" s="6"/>
      <c r="G4483" s="6"/>
      <c r="O4483" s="6"/>
    </row>
    <row r="4484" spans="6:15" x14ac:dyDescent="0.2">
      <c r="F4484" s="6"/>
      <c r="G4484" s="6"/>
      <c r="O4484" s="6"/>
    </row>
    <row r="4485" spans="6:15" x14ac:dyDescent="0.2">
      <c r="F4485" s="6"/>
      <c r="G4485" s="6"/>
      <c r="O4485" s="6"/>
    </row>
    <row r="4486" spans="6:15" x14ac:dyDescent="0.2">
      <c r="F4486" s="6"/>
      <c r="G4486" s="6"/>
      <c r="O4486" s="6"/>
    </row>
    <row r="4487" spans="6:15" x14ac:dyDescent="0.2">
      <c r="F4487" s="6"/>
      <c r="G4487" s="6"/>
      <c r="O4487" s="6"/>
    </row>
    <row r="4488" spans="6:15" x14ac:dyDescent="0.2">
      <c r="F4488" s="6"/>
      <c r="G4488" s="6"/>
      <c r="O4488" s="6"/>
    </row>
    <row r="4489" spans="6:15" x14ac:dyDescent="0.2">
      <c r="F4489" s="6"/>
      <c r="G4489" s="6"/>
      <c r="O4489" s="6"/>
    </row>
    <row r="4490" spans="6:15" x14ac:dyDescent="0.2">
      <c r="F4490" s="6"/>
      <c r="G4490" s="6"/>
      <c r="O4490" s="6"/>
    </row>
    <row r="4491" spans="6:15" x14ac:dyDescent="0.2">
      <c r="F4491" s="6"/>
      <c r="G4491" s="6"/>
      <c r="O4491" s="6"/>
    </row>
    <row r="4492" spans="6:15" x14ac:dyDescent="0.2">
      <c r="F4492" s="6"/>
      <c r="G4492" s="6"/>
      <c r="O4492" s="6"/>
    </row>
    <row r="4493" spans="6:15" x14ac:dyDescent="0.2">
      <c r="F4493" s="6"/>
      <c r="G4493" s="6"/>
      <c r="O4493" s="6"/>
    </row>
    <row r="4494" spans="6:15" x14ac:dyDescent="0.2">
      <c r="F4494" s="6"/>
      <c r="G4494" s="6"/>
      <c r="O4494" s="6"/>
    </row>
    <row r="4495" spans="6:15" x14ac:dyDescent="0.2">
      <c r="F4495" s="6"/>
      <c r="G4495" s="6"/>
      <c r="O4495" s="6"/>
    </row>
    <row r="4496" spans="6:15" x14ac:dyDescent="0.2">
      <c r="F4496" s="6"/>
      <c r="G4496" s="6"/>
      <c r="O4496" s="6"/>
    </row>
    <row r="4497" spans="6:15" x14ac:dyDescent="0.2">
      <c r="F4497" s="6"/>
      <c r="G4497" s="6"/>
      <c r="O4497" s="6"/>
    </row>
    <row r="4498" spans="6:15" x14ac:dyDescent="0.2">
      <c r="F4498" s="6"/>
      <c r="G4498" s="6"/>
      <c r="O4498" s="6"/>
    </row>
    <row r="4499" spans="6:15" x14ac:dyDescent="0.2">
      <c r="F4499" s="6"/>
      <c r="G4499" s="6"/>
      <c r="O4499" s="6"/>
    </row>
    <row r="4500" spans="6:15" x14ac:dyDescent="0.2">
      <c r="F4500" s="6"/>
      <c r="G4500" s="6"/>
      <c r="O4500" s="6"/>
    </row>
    <row r="4501" spans="6:15" x14ac:dyDescent="0.2">
      <c r="F4501" s="6"/>
      <c r="G4501" s="6"/>
      <c r="O4501" s="6"/>
    </row>
    <row r="4502" spans="6:15" x14ac:dyDescent="0.2">
      <c r="F4502" s="6"/>
      <c r="G4502" s="6"/>
      <c r="O4502" s="6"/>
    </row>
    <row r="4503" spans="6:15" x14ac:dyDescent="0.2">
      <c r="F4503" s="6"/>
      <c r="G4503" s="6"/>
      <c r="O4503" s="6"/>
    </row>
    <row r="4504" spans="6:15" x14ac:dyDescent="0.2">
      <c r="F4504" s="6"/>
      <c r="G4504" s="6"/>
      <c r="O4504" s="6"/>
    </row>
    <row r="4505" spans="6:15" x14ac:dyDescent="0.2">
      <c r="F4505" s="6"/>
      <c r="G4505" s="6"/>
      <c r="O4505" s="6"/>
    </row>
    <row r="4506" spans="6:15" x14ac:dyDescent="0.2">
      <c r="F4506" s="6"/>
      <c r="G4506" s="6"/>
      <c r="O4506" s="6"/>
    </row>
    <row r="4507" spans="6:15" x14ac:dyDescent="0.2">
      <c r="F4507" s="6"/>
      <c r="G4507" s="6"/>
      <c r="O4507" s="6"/>
    </row>
    <row r="4508" spans="6:15" x14ac:dyDescent="0.2">
      <c r="F4508" s="6"/>
      <c r="G4508" s="6"/>
      <c r="O4508" s="6"/>
    </row>
    <row r="4509" spans="6:15" x14ac:dyDescent="0.2">
      <c r="F4509" s="6"/>
      <c r="G4509" s="6"/>
      <c r="O4509" s="6"/>
    </row>
    <row r="4510" spans="6:15" x14ac:dyDescent="0.2">
      <c r="F4510" s="6"/>
      <c r="G4510" s="6"/>
      <c r="O4510" s="6"/>
    </row>
    <row r="4511" spans="6:15" x14ac:dyDescent="0.2">
      <c r="F4511" s="6"/>
      <c r="G4511" s="6"/>
      <c r="O4511" s="6"/>
    </row>
    <row r="4512" spans="6:15" x14ac:dyDescent="0.2">
      <c r="F4512" s="6"/>
      <c r="G4512" s="6"/>
      <c r="O4512" s="6"/>
    </row>
    <row r="4513" spans="6:15" x14ac:dyDescent="0.2">
      <c r="F4513" s="6"/>
      <c r="G4513" s="6"/>
      <c r="O4513" s="6"/>
    </row>
    <row r="4514" spans="6:15" x14ac:dyDescent="0.2">
      <c r="F4514" s="6"/>
      <c r="G4514" s="6"/>
      <c r="O4514" s="6"/>
    </row>
    <row r="4515" spans="6:15" x14ac:dyDescent="0.2">
      <c r="F4515" s="6"/>
      <c r="G4515" s="6"/>
      <c r="O4515" s="6"/>
    </row>
    <row r="4516" spans="6:15" x14ac:dyDescent="0.2">
      <c r="F4516" s="6"/>
      <c r="G4516" s="6"/>
      <c r="O4516" s="6"/>
    </row>
    <row r="4517" spans="6:15" x14ac:dyDescent="0.2">
      <c r="F4517" s="6"/>
      <c r="G4517" s="6"/>
      <c r="O4517" s="6"/>
    </row>
    <row r="4518" spans="6:15" x14ac:dyDescent="0.2">
      <c r="F4518" s="6"/>
      <c r="G4518" s="6"/>
      <c r="O4518" s="6"/>
    </row>
    <row r="4519" spans="6:15" x14ac:dyDescent="0.2">
      <c r="F4519" s="6"/>
      <c r="G4519" s="6"/>
      <c r="O4519" s="6"/>
    </row>
    <row r="4520" spans="6:15" x14ac:dyDescent="0.2">
      <c r="F4520" s="6"/>
      <c r="G4520" s="6"/>
      <c r="O4520" s="6"/>
    </row>
    <row r="4521" spans="6:15" x14ac:dyDescent="0.2">
      <c r="F4521" s="6"/>
      <c r="G4521" s="6"/>
      <c r="O4521" s="6"/>
    </row>
    <row r="4522" spans="6:15" x14ac:dyDescent="0.2">
      <c r="F4522" s="6"/>
      <c r="G4522" s="6"/>
      <c r="O4522" s="6"/>
    </row>
    <row r="4523" spans="6:15" x14ac:dyDescent="0.2">
      <c r="F4523" s="6"/>
      <c r="G4523" s="6"/>
      <c r="O4523" s="6"/>
    </row>
    <row r="4524" spans="6:15" x14ac:dyDescent="0.2">
      <c r="F4524" s="6"/>
      <c r="G4524" s="6"/>
      <c r="O4524" s="6"/>
    </row>
    <row r="4525" spans="6:15" x14ac:dyDescent="0.2">
      <c r="F4525" s="6"/>
      <c r="G4525" s="6"/>
      <c r="O4525" s="6"/>
    </row>
    <row r="4526" spans="6:15" x14ac:dyDescent="0.2">
      <c r="F4526" s="6"/>
      <c r="G4526" s="6"/>
      <c r="O4526" s="6"/>
    </row>
    <row r="4527" spans="6:15" x14ac:dyDescent="0.2">
      <c r="F4527" s="6"/>
      <c r="G4527" s="6"/>
      <c r="O4527" s="6"/>
    </row>
    <row r="4528" spans="6:15" x14ac:dyDescent="0.2">
      <c r="F4528" s="6"/>
      <c r="G4528" s="6"/>
      <c r="O4528" s="6"/>
    </row>
    <row r="4529" spans="6:15" x14ac:dyDescent="0.2">
      <c r="F4529" s="6"/>
      <c r="G4529" s="6"/>
      <c r="O4529" s="6"/>
    </row>
    <row r="4530" spans="6:15" x14ac:dyDescent="0.2">
      <c r="F4530" s="6"/>
      <c r="G4530" s="6"/>
      <c r="O4530" s="6"/>
    </row>
    <row r="4531" spans="6:15" x14ac:dyDescent="0.2">
      <c r="F4531" s="6"/>
      <c r="G4531" s="6"/>
      <c r="O4531" s="6"/>
    </row>
    <row r="4532" spans="6:15" x14ac:dyDescent="0.2">
      <c r="F4532" s="6"/>
      <c r="G4532" s="6"/>
      <c r="O4532" s="6"/>
    </row>
    <row r="4533" spans="6:15" x14ac:dyDescent="0.2">
      <c r="F4533" s="6"/>
      <c r="G4533" s="6"/>
      <c r="O4533" s="6"/>
    </row>
    <row r="4534" spans="6:15" x14ac:dyDescent="0.2">
      <c r="F4534" s="6"/>
      <c r="G4534" s="6"/>
      <c r="O4534" s="6"/>
    </row>
    <row r="4535" spans="6:15" x14ac:dyDescent="0.2">
      <c r="F4535" s="6"/>
      <c r="G4535" s="6"/>
      <c r="O4535" s="6"/>
    </row>
    <row r="4536" spans="6:15" x14ac:dyDescent="0.2">
      <c r="F4536" s="6"/>
      <c r="G4536" s="6"/>
      <c r="O4536" s="6"/>
    </row>
    <row r="4537" spans="6:15" x14ac:dyDescent="0.2">
      <c r="F4537" s="6"/>
      <c r="G4537" s="6"/>
      <c r="O4537" s="6"/>
    </row>
    <row r="4538" spans="6:15" x14ac:dyDescent="0.2">
      <c r="F4538" s="6"/>
      <c r="G4538" s="6"/>
      <c r="O4538" s="6"/>
    </row>
    <row r="4539" spans="6:15" x14ac:dyDescent="0.2">
      <c r="F4539" s="6"/>
      <c r="G4539" s="6"/>
      <c r="O4539" s="6"/>
    </row>
    <row r="4540" spans="6:15" x14ac:dyDescent="0.2">
      <c r="F4540" s="6"/>
      <c r="G4540" s="6"/>
      <c r="O4540" s="6"/>
    </row>
    <row r="4541" spans="6:15" x14ac:dyDescent="0.2">
      <c r="F4541" s="6"/>
      <c r="G4541" s="6"/>
      <c r="O4541" s="6"/>
    </row>
    <row r="4542" spans="6:15" x14ac:dyDescent="0.2">
      <c r="F4542" s="6"/>
      <c r="G4542" s="6"/>
      <c r="O4542" s="6"/>
    </row>
    <row r="4543" spans="6:15" x14ac:dyDescent="0.2">
      <c r="F4543" s="6"/>
      <c r="G4543" s="6"/>
      <c r="O4543" s="6"/>
    </row>
    <row r="4544" spans="6:15" x14ac:dyDescent="0.2">
      <c r="F4544" s="6"/>
      <c r="G4544" s="6"/>
      <c r="O4544" s="6"/>
    </row>
    <row r="4545" spans="6:15" x14ac:dyDescent="0.2">
      <c r="F4545" s="6"/>
      <c r="G4545" s="6"/>
      <c r="O4545" s="6"/>
    </row>
    <row r="4546" spans="6:15" x14ac:dyDescent="0.2">
      <c r="F4546" s="6"/>
      <c r="G4546" s="6"/>
      <c r="O4546" s="6"/>
    </row>
    <row r="4547" spans="6:15" x14ac:dyDescent="0.2">
      <c r="F4547" s="6"/>
      <c r="G4547" s="6"/>
      <c r="O4547" s="6"/>
    </row>
    <row r="4548" spans="6:15" x14ac:dyDescent="0.2">
      <c r="F4548" s="6"/>
      <c r="G4548" s="6"/>
      <c r="O4548" s="6"/>
    </row>
    <row r="4549" spans="6:15" x14ac:dyDescent="0.2">
      <c r="F4549" s="6"/>
      <c r="G4549" s="6"/>
      <c r="O4549" s="6"/>
    </row>
    <row r="4550" spans="6:15" x14ac:dyDescent="0.2">
      <c r="F4550" s="6"/>
      <c r="G4550" s="6"/>
      <c r="O4550" s="6"/>
    </row>
    <row r="4551" spans="6:15" x14ac:dyDescent="0.2">
      <c r="F4551" s="6"/>
      <c r="G4551" s="6"/>
      <c r="O4551" s="6"/>
    </row>
    <row r="4552" spans="6:15" x14ac:dyDescent="0.2">
      <c r="F4552" s="6"/>
      <c r="G4552" s="6"/>
      <c r="O4552" s="6"/>
    </row>
    <row r="4553" spans="6:15" x14ac:dyDescent="0.2">
      <c r="F4553" s="6"/>
      <c r="G4553" s="6"/>
      <c r="O4553" s="6"/>
    </row>
    <row r="4554" spans="6:15" x14ac:dyDescent="0.2">
      <c r="F4554" s="6"/>
      <c r="G4554" s="6"/>
      <c r="O4554" s="6"/>
    </row>
    <row r="4555" spans="6:15" x14ac:dyDescent="0.2">
      <c r="F4555" s="6"/>
      <c r="G4555" s="6"/>
      <c r="O4555" s="6"/>
    </row>
    <row r="4556" spans="6:15" x14ac:dyDescent="0.2">
      <c r="F4556" s="6"/>
      <c r="G4556" s="6"/>
      <c r="O4556" s="6"/>
    </row>
    <row r="4557" spans="6:15" x14ac:dyDescent="0.2">
      <c r="F4557" s="6"/>
      <c r="G4557" s="6"/>
      <c r="O4557" s="6"/>
    </row>
    <row r="4558" spans="6:15" x14ac:dyDescent="0.2">
      <c r="F4558" s="6"/>
      <c r="G4558" s="6"/>
      <c r="O4558" s="6"/>
    </row>
    <row r="4559" spans="6:15" x14ac:dyDescent="0.2">
      <c r="F4559" s="6"/>
      <c r="G4559" s="6"/>
      <c r="O4559" s="6"/>
    </row>
    <row r="4560" spans="6:15" x14ac:dyDescent="0.2">
      <c r="F4560" s="6"/>
      <c r="G4560" s="6"/>
      <c r="O4560" s="6"/>
    </row>
    <row r="4561" spans="6:15" x14ac:dyDescent="0.2">
      <c r="F4561" s="6"/>
      <c r="G4561" s="6"/>
      <c r="O4561" s="6"/>
    </row>
    <row r="4562" spans="6:15" x14ac:dyDescent="0.2">
      <c r="F4562" s="6"/>
      <c r="G4562" s="6"/>
      <c r="O4562" s="6"/>
    </row>
    <row r="4563" spans="6:15" x14ac:dyDescent="0.2">
      <c r="F4563" s="6"/>
      <c r="G4563" s="6"/>
      <c r="O4563" s="6"/>
    </row>
    <row r="4564" spans="6:15" x14ac:dyDescent="0.2">
      <c r="F4564" s="6"/>
      <c r="G4564" s="6"/>
      <c r="O4564" s="6"/>
    </row>
    <row r="4565" spans="6:15" x14ac:dyDescent="0.2">
      <c r="F4565" s="6"/>
      <c r="G4565" s="6"/>
      <c r="O4565" s="6"/>
    </row>
    <row r="4566" spans="6:15" x14ac:dyDescent="0.2">
      <c r="F4566" s="6"/>
      <c r="G4566" s="6"/>
      <c r="O4566" s="6"/>
    </row>
    <row r="4567" spans="6:15" x14ac:dyDescent="0.2">
      <c r="F4567" s="6"/>
      <c r="G4567" s="6"/>
      <c r="O4567" s="6"/>
    </row>
    <row r="4568" spans="6:15" x14ac:dyDescent="0.2">
      <c r="F4568" s="6"/>
      <c r="G4568" s="6"/>
      <c r="O4568" s="6"/>
    </row>
    <row r="4569" spans="6:15" x14ac:dyDescent="0.2">
      <c r="F4569" s="6"/>
      <c r="G4569" s="6"/>
      <c r="O4569" s="6"/>
    </row>
    <row r="4570" spans="6:15" x14ac:dyDescent="0.2">
      <c r="F4570" s="6"/>
      <c r="G4570" s="6"/>
      <c r="O4570" s="6"/>
    </row>
    <row r="4571" spans="6:15" x14ac:dyDescent="0.2">
      <c r="F4571" s="6"/>
      <c r="G4571" s="6"/>
      <c r="O4571" s="6"/>
    </row>
    <row r="4572" spans="6:15" x14ac:dyDescent="0.2">
      <c r="F4572" s="6"/>
      <c r="G4572" s="6"/>
      <c r="O4572" s="6"/>
    </row>
    <row r="4573" spans="6:15" x14ac:dyDescent="0.2">
      <c r="F4573" s="6"/>
      <c r="G4573" s="6"/>
      <c r="O4573" s="6"/>
    </row>
    <row r="4574" spans="6:15" x14ac:dyDescent="0.2">
      <c r="F4574" s="6"/>
      <c r="G4574" s="6"/>
      <c r="O4574" s="6"/>
    </row>
    <row r="4575" spans="6:15" x14ac:dyDescent="0.2">
      <c r="F4575" s="6"/>
      <c r="G4575" s="6"/>
      <c r="O4575" s="6"/>
    </row>
    <row r="4576" spans="6:15" x14ac:dyDescent="0.2">
      <c r="F4576" s="6"/>
      <c r="G4576" s="6"/>
      <c r="O4576" s="6"/>
    </row>
    <row r="4577" spans="6:15" x14ac:dyDescent="0.2">
      <c r="F4577" s="6"/>
      <c r="G4577" s="6"/>
      <c r="O4577" s="6"/>
    </row>
    <row r="4578" spans="6:15" x14ac:dyDescent="0.2">
      <c r="F4578" s="6"/>
      <c r="G4578" s="6"/>
      <c r="O4578" s="6"/>
    </row>
    <row r="4579" spans="6:15" x14ac:dyDescent="0.2">
      <c r="F4579" s="6"/>
      <c r="G4579" s="6"/>
      <c r="O4579" s="6"/>
    </row>
    <row r="4580" spans="6:15" x14ac:dyDescent="0.2">
      <c r="F4580" s="6"/>
      <c r="G4580" s="6"/>
      <c r="O4580" s="6"/>
    </row>
    <row r="4581" spans="6:15" x14ac:dyDescent="0.2">
      <c r="F4581" s="6"/>
      <c r="G4581" s="6"/>
      <c r="O4581" s="6"/>
    </row>
    <row r="4582" spans="6:15" x14ac:dyDescent="0.2">
      <c r="F4582" s="6"/>
      <c r="G4582" s="6"/>
      <c r="O4582" s="6"/>
    </row>
    <row r="4583" spans="6:15" x14ac:dyDescent="0.2">
      <c r="F4583" s="6"/>
      <c r="G4583" s="6"/>
      <c r="O4583" s="6"/>
    </row>
    <row r="4584" spans="6:15" x14ac:dyDescent="0.2">
      <c r="F4584" s="6"/>
      <c r="G4584" s="6"/>
      <c r="O4584" s="6"/>
    </row>
    <row r="4585" spans="6:15" x14ac:dyDescent="0.2">
      <c r="F4585" s="6"/>
      <c r="G4585" s="6"/>
      <c r="O4585" s="6"/>
    </row>
    <row r="4586" spans="6:15" x14ac:dyDescent="0.2">
      <c r="F4586" s="6"/>
      <c r="G4586" s="6"/>
      <c r="O4586" s="6"/>
    </row>
    <row r="4587" spans="6:15" x14ac:dyDescent="0.2">
      <c r="F4587" s="6"/>
      <c r="G4587" s="6"/>
      <c r="O4587" s="6"/>
    </row>
    <row r="4588" spans="6:15" x14ac:dyDescent="0.2">
      <c r="F4588" s="6"/>
      <c r="G4588" s="6"/>
      <c r="O4588" s="6"/>
    </row>
    <row r="4589" spans="6:15" x14ac:dyDescent="0.2">
      <c r="F4589" s="6"/>
      <c r="G4589" s="6"/>
      <c r="O4589" s="6"/>
    </row>
    <row r="4590" spans="6:15" x14ac:dyDescent="0.2">
      <c r="F4590" s="6"/>
      <c r="G4590" s="6"/>
      <c r="O4590" s="6"/>
    </row>
    <row r="4591" spans="6:15" x14ac:dyDescent="0.2">
      <c r="F4591" s="6"/>
      <c r="G4591" s="6"/>
      <c r="O4591" s="6"/>
    </row>
    <row r="4592" spans="6:15" x14ac:dyDescent="0.2">
      <c r="F4592" s="6"/>
      <c r="G4592" s="6"/>
      <c r="O4592" s="6"/>
    </row>
    <row r="4593" spans="6:15" x14ac:dyDescent="0.2">
      <c r="F4593" s="6"/>
      <c r="G4593" s="6"/>
      <c r="O4593" s="6"/>
    </row>
    <row r="4594" spans="6:15" x14ac:dyDescent="0.2">
      <c r="F4594" s="6"/>
      <c r="G4594" s="6"/>
      <c r="O4594" s="6"/>
    </row>
    <row r="4595" spans="6:15" x14ac:dyDescent="0.2">
      <c r="F4595" s="6"/>
      <c r="G4595" s="6"/>
      <c r="O4595" s="6"/>
    </row>
    <row r="4596" spans="6:15" x14ac:dyDescent="0.2">
      <c r="F4596" s="6"/>
      <c r="G4596" s="6"/>
      <c r="O4596" s="6"/>
    </row>
    <row r="4597" spans="6:15" x14ac:dyDescent="0.2">
      <c r="F4597" s="6"/>
      <c r="G4597" s="6"/>
      <c r="O4597" s="6"/>
    </row>
    <row r="4598" spans="6:15" x14ac:dyDescent="0.2">
      <c r="F4598" s="6"/>
      <c r="G4598" s="6"/>
      <c r="O4598" s="6"/>
    </row>
    <row r="4599" spans="6:15" x14ac:dyDescent="0.2">
      <c r="F4599" s="6"/>
      <c r="G4599" s="6"/>
      <c r="O4599" s="6"/>
    </row>
    <row r="4600" spans="6:15" x14ac:dyDescent="0.2">
      <c r="F4600" s="6"/>
      <c r="G4600" s="6"/>
      <c r="O4600" s="6"/>
    </row>
    <row r="4601" spans="6:15" x14ac:dyDescent="0.2">
      <c r="F4601" s="6"/>
      <c r="G4601" s="6"/>
      <c r="O4601" s="6"/>
    </row>
    <row r="4602" spans="6:15" x14ac:dyDescent="0.2">
      <c r="F4602" s="6"/>
      <c r="G4602" s="6"/>
      <c r="O4602" s="6"/>
    </row>
    <row r="4603" spans="6:15" x14ac:dyDescent="0.2">
      <c r="F4603" s="6"/>
      <c r="G4603" s="6"/>
      <c r="O4603" s="6"/>
    </row>
    <row r="4604" spans="6:15" x14ac:dyDescent="0.2">
      <c r="F4604" s="6"/>
      <c r="G4604" s="6"/>
      <c r="O4604" s="6"/>
    </row>
    <row r="4605" spans="6:15" x14ac:dyDescent="0.2">
      <c r="F4605" s="6"/>
      <c r="G4605" s="6"/>
      <c r="O4605" s="6"/>
    </row>
    <row r="4606" spans="6:15" x14ac:dyDescent="0.2">
      <c r="F4606" s="6"/>
      <c r="G4606" s="6"/>
      <c r="O4606" s="6"/>
    </row>
    <row r="4607" spans="6:15" x14ac:dyDescent="0.2">
      <c r="F4607" s="6"/>
      <c r="G4607" s="6"/>
      <c r="O4607" s="6"/>
    </row>
    <row r="4608" spans="6:15" x14ac:dyDescent="0.2">
      <c r="F4608" s="6"/>
      <c r="G4608" s="6"/>
      <c r="O4608" s="6"/>
    </row>
    <row r="4609" spans="6:15" x14ac:dyDescent="0.2">
      <c r="F4609" s="6"/>
      <c r="G4609" s="6"/>
      <c r="O4609" s="6"/>
    </row>
    <row r="4610" spans="6:15" x14ac:dyDescent="0.2">
      <c r="F4610" s="6"/>
      <c r="G4610" s="6"/>
      <c r="O4610" s="6"/>
    </row>
    <row r="4611" spans="6:15" x14ac:dyDescent="0.2">
      <c r="F4611" s="6"/>
      <c r="G4611" s="6"/>
      <c r="O4611" s="6"/>
    </row>
    <row r="4612" spans="6:15" x14ac:dyDescent="0.2">
      <c r="F4612" s="6"/>
      <c r="G4612" s="6"/>
      <c r="O4612" s="6"/>
    </row>
    <row r="4613" spans="6:15" x14ac:dyDescent="0.2">
      <c r="F4613" s="6"/>
      <c r="G4613" s="6"/>
      <c r="O4613" s="6"/>
    </row>
    <row r="4614" spans="6:15" x14ac:dyDescent="0.2">
      <c r="F4614" s="6"/>
      <c r="G4614" s="6"/>
      <c r="O4614" s="6"/>
    </row>
    <row r="4615" spans="6:15" x14ac:dyDescent="0.2">
      <c r="F4615" s="6"/>
      <c r="G4615" s="6"/>
      <c r="O4615" s="6"/>
    </row>
    <row r="4616" spans="6:15" x14ac:dyDescent="0.2">
      <c r="F4616" s="6"/>
      <c r="G4616" s="6"/>
      <c r="O4616" s="6"/>
    </row>
    <row r="4617" spans="6:15" x14ac:dyDescent="0.2">
      <c r="F4617" s="6"/>
      <c r="G4617" s="6"/>
      <c r="O4617" s="6"/>
    </row>
    <row r="4618" spans="6:15" x14ac:dyDescent="0.2">
      <c r="F4618" s="6"/>
      <c r="G4618" s="6"/>
      <c r="O4618" s="6"/>
    </row>
    <row r="4619" spans="6:15" x14ac:dyDescent="0.2">
      <c r="F4619" s="6"/>
      <c r="G4619" s="6"/>
      <c r="O4619" s="6"/>
    </row>
    <row r="4620" spans="6:15" x14ac:dyDescent="0.2">
      <c r="F4620" s="6"/>
      <c r="G4620" s="6"/>
      <c r="O4620" s="6"/>
    </row>
    <row r="4621" spans="6:15" x14ac:dyDescent="0.2">
      <c r="F4621" s="6"/>
      <c r="G4621" s="6"/>
      <c r="O4621" s="6"/>
    </row>
    <row r="4622" spans="6:15" x14ac:dyDescent="0.2">
      <c r="F4622" s="6"/>
      <c r="G4622" s="6"/>
      <c r="O4622" s="6"/>
    </row>
    <row r="4623" spans="6:15" x14ac:dyDescent="0.2">
      <c r="F4623" s="6"/>
      <c r="G4623" s="6"/>
      <c r="O4623" s="6"/>
    </row>
    <row r="4624" spans="6:15" x14ac:dyDescent="0.2">
      <c r="F4624" s="6"/>
      <c r="G4624" s="6"/>
      <c r="O4624" s="6"/>
    </row>
    <row r="4625" spans="6:15" x14ac:dyDescent="0.2">
      <c r="F4625" s="6"/>
      <c r="G4625" s="6"/>
      <c r="O4625" s="6"/>
    </row>
    <row r="4626" spans="6:15" x14ac:dyDescent="0.2">
      <c r="F4626" s="6"/>
      <c r="G4626" s="6"/>
      <c r="O4626" s="6"/>
    </row>
    <row r="4627" spans="6:15" x14ac:dyDescent="0.2">
      <c r="F4627" s="6"/>
      <c r="G4627" s="6"/>
      <c r="O4627" s="6"/>
    </row>
    <row r="4628" spans="6:15" x14ac:dyDescent="0.2">
      <c r="F4628" s="6"/>
      <c r="G4628" s="6"/>
      <c r="O4628" s="6"/>
    </row>
    <row r="4629" spans="6:15" x14ac:dyDescent="0.2">
      <c r="F4629" s="6"/>
      <c r="G4629" s="6"/>
      <c r="O4629" s="6"/>
    </row>
    <row r="4630" spans="6:15" x14ac:dyDescent="0.2">
      <c r="F4630" s="6"/>
      <c r="G4630" s="6"/>
      <c r="O4630" s="6"/>
    </row>
    <row r="4631" spans="6:15" x14ac:dyDescent="0.2">
      <c r="F4631" s="6"/>
      <c r="G4631" s="6"/>
      <c r="O4631" s="6"/>
    </row>
    <row r="4632" spans="6:15" x14ac:dyDescent="0.2">
      <c r="F4632" s="6"/>
      <c r="G4632" s="6"/>
      <c r="O4632" s="6"/>
    </row>
    <row r="4633" spans="6:15" x14ac:dyDescent="0.2">
      <c r="F4633" s="6"/>
      <c r="G4633" s="6"/>
      <c r="O4633" s="6"/>
    </row>
    <row r="4634" spans="6:15" x14ac:dyDescent="0.2">
      <c r="F4634" s="6"/>
      <c r="G4634" s="6"/>
      <c r="O4634" s="6"/>
    </row>
    <row r="4635" spans="6:15" x14ac:dyDescent="0.2">
      <c r="F4635" s="6"/>
      <c r="G4635" s="6"/>
      <c r="O4635" s="6"/>
    </row>
    <row r="4636" spans="6:15" x14ac:dyDescent="0.2">
      <c r="F4636" s="6"/>
      <c r="G4636" s="6"/>
      <c r="O4636" s="6"/>
    </row>
    <row r="4637" spans="6:15" x14ac:dyDescent="0.2">
      <c r="F4637" s="6"/>
      <c r="G4637" s="6"/>
      <c r="O4637" s="6"/>
    </row>
    <row r="4638" spans="6:15" x14ac:dyDescent="0.2">
      <c r="F4638" s="6"/>
      <c r="G4638" s="6"/>
      <c r="O4638" s="6"/>
    </row>
    <row r="4639" spans="6:15" x14ac:dyDescent="0.2">
      <c r="F4639" s="6"/>
      <c r="G4639" s="6"/>
      <c r="O4639" s="6"/>
    </row>
    <row r="4640" spans="6:15" x14ac:dyDescent="0.2">
      <c r="F4640" s="6"/>
      <c r="G4640" s="6"/>
      <c r="O4640" s="6"/>
    </row>
    <row r="4641" spans="6:15" x14ac:dyDescent="0.2">
      <c r="F4641" s="6"/>
      <c r="G4641" s="6"/>
      <c r="O4641" s="6"/>
    </row>
    <row r="4642" spans="6:15" x14ac:dyDescent="0.2">
      <c r="F4642" s="6"/>
      <c r="G4642" s="6"/>
      <c r="O4642" s="6"/>
    </row>
    <row r="4643" spans="6:15" x14ac:dyDescent="0.2">
      <c r="F4643" s="6"/>
      <c r="G4643" s="6"/>
      <c r="O4643" s="6"/>
    </row>
    <row r="4644" spans="6:15" x14ac:dyDescent="0.2">
      <c r="F4644" s="6"/>
      <c r="G4644" s="6"/>
      <c r="O4644" s="6"/>
    </row>
    <row r="4645" spans="6:15" x14ac:dyDescent="0.2">
      <c r="F4645" s="6"/>
      <c r="G4645" s="6"/>
      <c r="O4645" s="6"/>
    </row>
    <row r="4646" spans="6:15" x14ac:dyDescent="0.2">
      <c r="F4646" s="6"/>
      <c r="G4646" s="6"/>
      <c r="O4646" s="6"/>
    </row>
    <row r="4647" spans="6:15" x14ac:dyDescent="0.2">
      <c r="F4647" s="6"/>
      <c r="G4647" s="6"/>
      <c r="O4647" s="6"/>
    </row>
    <row r="4648" spans="6:15" x14ac:dyDescent="0.2">
      <c r="F4648" s="6"/>
      <c r="G4648" s="6"/>
      <c r="O4648" s="6"/>
    </row>
    <row r="4649" spans="6:15" x14ac:dyDescent="0.2">
      <c r="F4649" s="6"/>
      <c r="G4649" s="6"/>
      <c r="O4649" s="6"/>
    </row>
    <row r="4650" spans="6:15" x14ac:dyDescent="0.2">
      <c r="F4650" s="6"/>
      <c r="G4650" s="6"/>
      <c r="O4650" s="6"/>
    </row>
    <row r="4651" spans="6:15" x14ac:dyDescent="0.2">
      <c r="F4651" s="6"/>
      <c r="G4651" s="6"/>
      <c r="O4651" s="6"/>
    </row>
    <row r="4652" spans="6:15" x14ac:dyDescent="0.2">
      <c r="F4652" s="6"/>
      <c r="G4652" s="6"/>
      <c r="O4652" s="6"/>
    </row>
    <row r="4653" spans="6:15" x14ac:dyDescent="0.2">
      <c r="F4653" s="6"/>
      <c r="G4653" s="6"/>
      <c r="O4653" s="6"/>
    </row>
    <row r="4654" spans="6:15" x14ac:dyDescent="0.2">
      <c r="F4654" s="6"/>
      <c r="G4654" s="6"/>
      <c r="O4654" s="6"/>
    </row>
    <row r="4655" spans="6:15" x14ac:dyDescent="0.2">
      <c r="F4655" s="6"/>
      <c r="G4655" s="6"/>
      <c r="O4655" s="6"/>
    </row>
    <row r="4656" spans="6:15" x14ac:dyDescent="0.2">
      <c r="F4656" s="6"/>
      <c r="G4656" s="6"/>
      <c r="O4656" s="6"/>
    </row>
    <row r="4657" spans="6:15" x14ac:dyDescent="0.2">
      <c r="F4657" s="6"/>
      <c r="G4657" s="6"/>
      <c r="O4657" s="6"/>
    </row>
    <row r="4658" spans="6:15" x14ac:dyDescent="0.2">
      <c r="F4658" s="6"/>
      <c r="G4658" s="6"/>
      <c r="O4658" s="6"/>
    </row>
    <row r="4659" spans="6:15" x14ac:dyDescent="0.2">
      <c r="F4659" s="6"/>
      <c r="G4659" s="6"/>
      <c r="O4659" s="6"/>
    </row>
    <row r="4660" spans="6:15" x14ac:dyDescent="0.2">
      <c r="F4660" s="6"/>
      <c r="G4660" s="6"/>
      <c r="O4660" s="6"/>
    </row>
    <row r="4661" spans="6:15" x14ac:dyDescent="0.2">
      <c r="F4661" s="6"/>
      <c r="G4661" s="6"/>
      <c r="O4661" s="6"/>
    </row>
    <row r="4662" spans="6:15" x14ac:dyDescent="0.2">
      <c r="F4662" s="6"/>
      <c r="G4662" s="6"/>
      <c r="O4662" s="6"/>
    </row>
    <row r="4663" spans="6:15" x14ac:dyDescent="0.2">
      <c r="F4663" s="6"/>
      <c r="G4663" s="6"/>
      <c r="O4663" s="6"/>
    </row>
    <row r="4664" spans="6:15" x14ac:dyDescent="0.2">
      <c r="F4664" s="6"/>
      <c r="G4664" s="6"/>
      <c r="O4664" s="6"/>
    </row>
    <row r="4665" spans="6:15" x14ac:dyDescent="0.2">
      <c r="F4665" s="6"/>
      <c r="G4665" s="6"/>
      <c r="O4665" s="6"/>
    </row>
    <row r="4666" spans="6:15" x14ac:dyDescent="0.2">
      <c r="F4666" s="6"/>
      <c r="G4666" s="6"/>
      <c r="O4666" s="6"/>
    </row>
    <row r="4667" spans="6:15" x14ac:dyDescent="0.2">
      <c r="F4667" s="6"/>
      <c r="G4667" s="6"/>
      <c r="O4667" s="6"/>
    </row>
    <row r="4668" spans="6:15" x14ac:dyDescent="0.2">
      <c r="F4668" s="6"/>
      <c r="G4668" s="6"/>
      <c r="O4668" s="6"/>
    </row>
    <row r="4669" spans="6:15" x14ac:dyDescent="0.2">
      <c r="F4669" s="6"/>
      <c r="G4669" s="6"/>
      <c r="O4669" s="6"/>
    </row>
    <row r="4670" spans="6:15" x14ac:dyDescent="0.2">
      <c r="F4670" s="6"/>
      <c r="G4670" s="6"/>
      <c r="O4670" s="6"/>
    </row>
    <row r="4671" spans="6:15" x14ac:dyDescent="0.2">
      <c r="F4671" s="6"/>
      <c r="G4671" s="6"/>
      <c r="O4671" s="6"/>
    </row>
    <row r="4672" spans="6:15" x14ac:dyDescent="0.2">
      <c r="F4672" s="6"/>
      <c r="G4672" s="6"/>
      <c r="O4672" s="6"/>
    </row>
    <row r="4673" spans="6:15" x14ac:dyDescent="0.2">
      <c r="F4673" s="6"/>
      <c r="G4673" s="6"/>
      <c r="O4673" s="6"/>
    </row>
    <row r="4674" spans="6:15" x14ac:dyDescent="0.2">
      <c r="F4674" s="6"/>
      <c r="G4674" s="6"/>
      <c r="O4674" s="6"/>
    </row>
    <row r="4675" spans="6:15" x14ac:dyDescent="0.2">
      <c r="F4675" s="6"/>
      <c r="G4675" s="6"/>
      <c r="O4675" s="6"/>
    </row>
    <row r="4676" spans="6:15" x14ac:dyDescent="0.2">
      <c r="F4676" s="6"/>
      <c r="G4676" s="6"/>
      <c r="O4676" s="6"/>
    </row>
    <row r="4677" spans="6:15" x14ac:dyDescent="0.2">
      <c r="F4677" s="6"/>
      <c r="G4677" s="6"/>
      <c r="O4677" s="6"/>
    </row>
    <row r="4678" spans="6:15" x14ac:dyDescent="0.2">
      <c r="F4678" s="6"/>
      <c r="G4678" s="6"/>
      <c r="O4678" s="6"/>
    </row>
    <row r="4679" spans="6:15" x14ac:dyDescent="0.2">
      <c r="F4679" s="6"/>
      <c r="G4679" s="6"/>
      <c r="O4679" s="6"/>
    </row>
    <row r="4680" spans="6:15" x14ac:dyDescent="0.2">
      <c r="F4680" s="6"/>
      <c r="G4680" s="6"/>
      <c r="O4680" s="6"/>
    </row>
    <row r="4681" spans="6:15" x14ac:dyDescent="0.2">
      <c r="F4681" s="6"/>
      <c r="G4681" s="6"/>
      <c r="O4681" s="6"/>
    </row>
    <row r="4682" spans="6:15" x14ac:dyDescent="0.2">
      <c r="F4682" s="6"/>
      <c r="G4682" s="6"/>
      <c r="O4682" s="6"/>
    </row>
    <row r="4683" spans="6:15" x14ac:dyDescent="0.2">
      <c r="F4683" s="6"/>
      <c r="G4683" s="6"/>
      <c r="O4683" s="6"/>
    </row>
    <row r="4684" spans="6:15" x14ac:dyDescent="0.2">
      <c r="F4684" s="6"/>
      <c r="G4684" s="6"/>
      <c r="O4684" s="6"/>
    </row>
    <row r="4685" spans="6:15" x14ac:dyDescent="0.2">
      <c r="F4685" s="6"/>
      <c r="G4685" s="6"/>
      <c r="O4685" s="6"/>
    </row>
    <row r="4686" spans="6:15" x14ac:dyDescent="0.2">
      <c r="F4686" s="6"/>
      <c r="G4686" s="6"/>
      <c r="O4686" s="6"/>
    </row>
    <row r="4687" spans="6:15" x14ac:dyDescent="0.2">
      <c r="F4687" s="6"/>
      <c r="G4687" s="6"/>
      <c r="O4687" s="6"/>
    </row>
    <row r="4688" spans="6:15" x14ac:dyDescent="0.2">
      <c r="F4688" s="6"/>
      <c r="G4688" s="6"/>
      <c r="O4688" s="6"/>
    </row>
    <row r="4689" spans="6:15" x14ac:dyDescent="0.2">
      <c r="F4689" s="6"/>
      <c r="G4689" s="6"/>
      <c r="O4689" s="6"/>
    </row>
    <row r="4690" spans="6:15" x14ac:dyDescent="0.2">
      <c r="F4690" s="6"/>
      <c r="G4690" s="6"/>
      <c r="O4690" s="6"/>
    </row>
    <row r="4691" spans="6:15" x14ac:dyDescent="0.2">
      <c r="F4691" s="6"/>
      <c r="G4691" s="6"/>
      <c r="O4691" s="6"/>
    </row>
    <row r="4692" spans="6:15" x14ac:dyDescent="0.2">
      <c r="F4692" s="6"/>
      <c r="G4692" s="6"/>
      <c r="O4692" s="6"/>
    </row>
    <row r="4693" spans="6:15" x14ac:dyDescent="0.2">
      <c r="F4693" s="6"/>
      <c r="G4693" s="6"/>
      <c r="O4693" s="6"/>
    </row>
    <row r="4694" spans="6:15" x14ac:dyDescent="0.2">
      <c r="F4694" s="6"/>
      <c r="G4694" s="6"/>
      <c r="O4694" s="6"/>
    </row>
    <row r="4695" spans="6:15" x14ac:dyDescent="0.2">
      <c r="F4695" s="6"/>
      <c r="G4695" s="6"/>
      <c r="O4695" s="6"/>
    </row>
    <row r="4696" spans="6:15" x14ac:dyDescent="0.2">
      <c r="F4696" s="6"/>
      <c r="G4696" s="6"/>
      <c r="O4696" s="6"/>
    </row>
    <row r="4697" spans="6:15" x14ac:dyDescent="0.2">
      <c r="F4697" s="6"/>
      <c r="G4697" s="6"/>
      <c r="O4697" s="6"/>
    </row>
    <row r="4698" spans="6:15" x14ac:dyDescent="0.2">
      <c r="F4698" s="6"/>
      <c r="G4698" s="6"/>
      <c r="O4698" s="6"/>
    </row>
    <row r="4699" spans="6:15" x14ac:dyDescent="0.2">
      <c r="F4699" s="6"/>
      <c r="G4699" s="6"/>
      <c r="O4699" s="6"/>
    </row>
    <row r="4700" spans="6:15" x14ac:dyDescent="0.2">
      <c r="F4700" s="6"/>
      <c r="G4700" s="6"/>
      <c r="O4700" s="6"/>
    </row>
    <row r="4701" spans="6:15" x14ac:dyDescent="0.2">
      <c r="F4701" s="6"/>
      <c r="G4701" s="6"/>
      <c r="O4701" s="6"/>
    </row>
    <row r="4702" spans="6:15" x14ac:dyDescent="0.2">
      <c r="F4702" s="6"/>
      <c r="G4702" s="6"/>
      <c r="O4702" s="6"/>
    </row>
    <row r="4703" spans="6:15" x14ac:dyDescent="0.2">
      <c r="F4703" s="6"/>
      <c r="G4703" s="6"/>
      <c r="O4703" s="6"/>
    </row>
    <row r="4704" spans="6:15" x14ac:dyDescent="0.2">
      <c r="F4704" s="6"/>
      <c r="G4704" s="6"/>
      <c r="O4704" s="6"/>
    </row>
    <row r="4705" spans="6:15" x14ac:dyDescent="0.2">
      <c r="F4705" s="6"/>
      <c r="G4705" s="6"/>
      <c r="O4705" s="6"/>
    </row>
    <row r="4706" spans="6:15" x14ac:dyDescent="0.2">
      <c r="F4706" s="6"/>
      <c r="G4706" s="6"/>
      <c r="O4706" s="6"/>
    </row>
    <row r="4707" spans="6:15" x14ac:dyDescent="0.2">
      <c r="F4707" s="6"/>
      <c r="G4707" s="6"/>
      <c r="O4707" s="6"/>
    </row>
    <row r="4708" spans="6:15" x14ac:dyDescent="0.2">
      <c r="F4708" s="6"/>
      <c r="G4708" s="6"/>
      <c r="O4708" s="6"/>
    </row>
    <row r="4709" spans="6:15" x14ac:dyDescent="0.2">
      <c r="F4709" s="6"/>
      <c r="G4709" s="6"/>
      <c r="O4709" s="6"/>
    </row>
    <row r="4710" spans="6:15" x14ac:dyDescent="0.2">
      <c r="F4710" s="6"/>
      <c r="G4710" s="6"/>
      <c r="O4710" s="6"/>
    </row>
    <row r="4711" spans="6:15" x14ac:dyDescent="0.2">
      <c r="F4711" s="6"/>
      <c r="G4711" s="6"/>
      <c r="O4711" s="6"/>
    </row>
    <row r="4712" spans="6:15" x14ac:dyDescent="0.2">
      <c r="F4712" s="6"/>
      <c r="G4712" s="6"/>
      <c r="O4712" s="6"/>
    </row>
    <row r="4713" spans="6:15" x14ac:dyDescent="0.2">
      <c r="F4713" s="6"/>
      <c r="G4713" s="6"/>
      <c r="O4713" s="6"/>
    </row>
    <row r="4714" spans="6:15" x14ac:dyDescent="0.2">
      <c r="F4714" s="6"/>
      <c r="G4714" s="6"/>
      <c r="O4714" s="6"/>
    </row>
    <row r="4715" spans="6:15" x14ac:dyDescent="0.2">
      <c r="F4715" s="6"/>
      <c r="G4715" s="6"/>
      <c r="O4715" s="6"/>
    </row>
    <row r="4716" spans="6:15" x14ac:dyDescent="0.2">
      <c r="F4716" s="6"/>
      <c r="G4716" s="6"/>
      <c r="O4716" s="6"/>
    </row>
    <row r="4717" spans="6:15" x14ac:dyDescent="0.2">
      <c r="F4717" s="6"/>
      <c r="G4717" s="6"/>
      <c r="O4717" s="6"/>
    </row>
    <row r="4718" spans="6:15" x14ac:dyDescent="0.2">
      <c r="F4718" s="6"/>
      <c r="G4718" s="6"/>
      <c r="O4718" s="6"/>
    </row>
    <row r="4719" spans="6:15" x14ac:dyDescent="0.2">
      <c r="F4719" s="6"/>
      <c r="G4719" s="6"/>
      <c r="O4719" s="6"/>
    </row>
    <row r="4720" spans="6:15" x14ac:dyDescent="0.2">
      <c r="F4720" s="6"/>
      <c r="G4720" s="6"/>
      <c r="O4720" s="6"/>
    </row>
    <row r="4721" spans="6:15" x14ac:dyDescent="0.2">
      <c r="F4721" s="6"/>
      <c r="G4721" s="6"/>
      <c r="O4721" s="6"/>
    </row>
    <row r="4722" spans="6:15" x14ac:dyDescent="0.2">
      <c r="F4722" s="6"/>
      <c r="G4722" s="6"/>
      <c r="O4722" s="6"/>
    </row>
    <row r="4723" spans="6:15" x14ac:dyDescent="0.2">
      <c r="F4723" s="6"/>
      <c r="G4723" s="6"/>
      <c r="O4723" s="6"/>
    </row>
    <row r="4724" spans="6:15" x14ac:dyDescent="0.2">
      <c r="F4724" s="6"/>
      <c r="G4724" s="6"/>
      <c r="O4724" s="6"/>
    </row>
    <row r="4725" spans="6:15" x14ac:dyDescent="0.2">
      <c r="F4725" s="6"/>
      <c r="G4725" s="6"/>
      <c r="O4725" s="6"/>
    </row>
    <row r="4726" spans="6:15" x14ac:dyDescent="0.2">
      <c r="F4726" s="6"/>
      <c r="G4726" s="6"/>
      <c r="O4726" s="6"/>
    </row>
    <row r="4727" spans="6:15" x14ac:dyDescent="0.2">
      <c r="F4727" s="6"/>
      <c r="G4727" s="6"/>
      <c r="O4727" s="6"/>
    </row>
    <row r="4728" spans="6:15" x14ac:dyDescent="0.2">
      <c r="F4728" s="6"/>
      <c r="G4728" s="6"/>
      <c r="O4728" s="6"/>
    </row>
    <row r="4729" spans="6:15" x14ac:dyDescent="0.2">
      <c r="F4729" s="6"/>
      <c r="G4729" s="6"/>
      <c r="O4729" s="6"/>
    </row>
    <row r="4730" spans="6:15" x14ac:dyDescent="0.2">
      <c r="F4730" s="6"/>
      <c r="G4730" s="6"/>
      <c r="O4730" s="6"/>
    </row>
    <row r="4731" spans="6:15" x14ac:dyDescent="0.2">
      <c r="F4731" s="6"/>
      <c r="G4731" s="6"/>
      <c r="O4731" s="6"/>
    </row>
    <row r="4732" spans="6:15" x14ac:dyDescent="0.2">
      <c r="F4732" s="6"/>
      <c r="G4732" s="6"/>
      <c r="O4732" s="6"/>
    </row>
    <row r="4733" spans="6:15" x14ac:dyDescent="0.2">
      <c r="F4733" s="6"/>
      <c r="G4733" s="6"/>
      <c r="O4733" s="6"/>
    </row>
    <row r="4734" spans="6:15" x14ac:dyDescent="0.2">
      <c r="F4734" s="6"/>
      <c r="G4734" s="6"/>
      <c r="O4734" s="6"/>
    </row>
    <row r="4735" spans="6:15" x14ac:dyDescent="0.2">
      <c r="F4735" s="6"/>
      <c r="G4735" s="6"/>
      <c r="O4735" s="6"/>
    </row>
    <row r="4736" spans="6:15" x14ac:dyDescent="0.2">
      <c r="F4736" s="6"/>
      <c r="G4736" s="6"/>
      <c r="O4736" s="6"/>
    </row>
    <row r="4737" spans="6:15" x14ac:dyDescent="0.2">
      <c r="F4737" s="6"/>
      <c r="G4737" s="6"/>
      <c r="O4737" s="6"/>
    </row>
    <row r="4738" spans="6:15" x14ac:dyDescent="0.2">
      <c r="F4738" s="6"/>
      <c r="G4738" s="6"/>
      <c r="O4738" s="6"/>
    </row>
    <row r="4739" spans="6:15" x14ac:dyDescent="0.2">
      <c r="F4739" s="6"/>
      <c r="G4739" s="6"/>
      <c r="O4739" s="6"/>
    </row>
    <row r="4740" spans="6:15" x14ac:dyDescent="0.2">
      <c r="F4740" s="6"/>
      <c r="G4740" s="6"/>
      <c r="O4740" s="6"/>
    </row>
    <row r="4741" spans="6:15" x14ac:dyDescent="0.2">
      <c r="F4741" s="6"/>
      <c r="G4741" s="6"/>
      <c r="O4741" s="6"/>
    </row>
    <row r="4742" spans="6:15" x14ac:dyDescent="0.2">
      <c r="F4742" s="6"/>
      <c r="G4742" s="6"/>
      <c r="O4742" s="6"/>
    </row>
    <row r="4743" spans="6:15" x14ac:dyDescent="0.2">
      <c r="F4743" s="6"/>
      <c r="G4743" s="6"/>
      <c r="O4743" s="6"/>
    </row>
    <row r="4744" spans="6:15" x14ac:dyDescent="0.2">
      <c r="F4744" s="6"/>
      <c r="G4744" s="6"/>
      <c r="O4744" s="6"/>
    </row>
    <row r="4745" spans="6:15" x14ac:dyDescent="0.2">
      <c r="F4745" s="6"/>
      <c r="G4745" s="6"/>
      <c r="O4745" s="6"/>
    </row>
    <row r="4746" spans="6:15" x14ac:dyDescent="0.2">
      <c r="F4746" s="6"/>
      <c r="G4746" s="6"/>
      <c r="O4746" s="6"/>
    </row>
    <row r="4747" spans="6:15" x14ac:dyDescent="0.2">
      <c r="F4747" s="6"/>
      <c r="G4747" s="6"/>
      <c r="O4747" s="6"/>
    </row>
    <row r="4748" spans="6:15" x14ac:dyDescent="0.2">
      <c r="F4748" s="6"/>
      <c r="G4748" s="6"/>
      <c r="O4748" s="6"/>
    </row>
    <row r="4749" spans="6:15" x14ac:dyDescent="0.2">
      <c r="F4749" s="6"/>
      <c r="G4749" s="6"/>
      <c r="O4749" s="6"/>
    </row>
    <row r="4750" spans="6:15" x14ac:dyDescent="0.2">
      <c r="F4750" s="6"/>
      <c r="G4750" s="6"/>
      <c r="O4750" s="6"/>
    </row>
    <row r="4751" spans="6:15" x14ac:dyDescent="0.2">
      <c r="F4751" s="6"/>
      <c r="G4751" s="6"/>
      <c r="O4751" s="6"/>
    </row>
    <row r="4752" spans="6:15" x14ac:dyDescent="0.2">
      <c r="F4752" s="6"/>
      <c r="G4752" s="6"/>
      <c r="O4752" s="6"/>
    </row>
    <row r="4753" spans="6:15" x14ac:dyDescent="0.2">
      <c r="F4753" s="6"/>
      <c r="G4753" s="6"/>
      <c r="O4753" s="6"/>
    </row>
    <row r="4754" spans="6:15" x14ac:dyDescent="0.2">
      <c r="F4754" s="6"/>
      <c r="G4754" s="6"/>
      <c r="O4754" s="6"/>
    </row>
    <row r="4755" spans="6:15" x14ac:dyDescent="0.2">
      <c r="F4755" s="6"/>
      <c r="G4755" s="6"/>
      <c r="O4755" s="6"/>
    </row>
    <row r="4756" spans="6:15" x14ac:dyDescent="0.2">
      <c r="F4756" s="6"/>
      <c r="G4756" s="6"/>
      <c r="O4756" s="6"/>
    </row>
    <row r="4757" spans="6:15" x14ac:dyDescent="0.2">
      <c r="F4757" s="6"/>
      <c r="G4757" s="6"/>
      <c r="O4757" s="6"/>
    </row>
    <row r="4758" spans="6:15" x14ac:dyDescent="0.2">
      <c r="F4758" s="6"/>
      <c r="G4758" s="6"/>
      <c r="O4758" s="6"/>
    </row>
    <row r="4759" spans="6:15" x14ac:dyDescent="0.2">
      <c r="F4759" s="6"/>
      <c r="G4759" s="6"/>
      <c r="O4759" s="6"/>
    </row>
    <row r="4760" spans="6:15" x14ac:dyDescent="0.2">
      <c r="F4760" s="6"/>
      <c r="G4760" s="6"/>
      <c r="O4760" s="6"/>
    </row>
    <row r="4761" spans="6:15" x14ac:dyDescent="0.2">
      <c r="F4761" s="6"/>
      <c r="G4761" s="6"/>
      <c r="O4761" s="6"/>
    </row>
    <row r="4762" spans="6:15" x14ac:dyDescent="0.2">
      <c r="F4762" s="6"/>
      <c r="G4762" s="6"/>
      <c r="O4762" s="6"/>
    </row>
    <row r="4763" spans="6:15" x14ac:dyDescent="0.2">
      <c r="F4763" s="6"/>
      <c r="G4763" s="6"/>
      <c r="O4763" s="6"/>
    </row>
    <row r="4764" spans="6:15" x14ac:dyDescent="0.2">
      <c r="F4764" s="6"/>
      <c r="G4764" s="6"/>
      <c r="O4764" s="6"/>
    </row>
    <row r="4765" spans="6:15" x14ac:dyDescent="0.2">
      <c r="F4765" s="6"/>
      <c r="G4765" s="6"/>
      <c r="O4765" s="6"/>
    </row>
    <row r="4766" spans="6:15" x14ac:dyDescent="0.2">
      <c r="F4766" s="6"/>
      <c r="G4766" s="6"/>
      <c r="O4766" s="6"/>
    </row>
    <row r="4767" spans="6:15" x14ac:dyDescent="0.2">
      <c r="F4767" s="6"/>
      <c r="G4767" s="6"/>
      <c r="O4767" s="6"/>
    </row>
    <row r="4768" spans="6:15" x14ac:dyDescent="0.2">
      <c r="F4768" s="6"/>
      <c r="G4768" s="6"/>
      <c r="O4768" s="6"/>
    </row>
    <row r="4769" spans="6:15" x14ac:dyDescent="0.2">
      <c r="F4769" s="6"/>
      <c r="G4769" s="6"/>
      <c r="O4769" s="6"/>
    </row>
    <row r="4770" spans="6:15" x14ac:dyDescent="0.2">
      <c r="F4770" s="6"/>
      <c r="G4770" s="6"/>
      <c r="O4770" s="6"/>
    </row>
    <row r="4771" spans="6:15" x14ac:dyDescent="0.2">
      <c r="F4771" s="6"/>
      <c r="G4771" s="6"/>
      <c r="O4771" s="6"/>
    </row>
    <row r="4772" spans="6:15" x14ac:dyDescent="0.2">
      <c r="F4772" s="6"/>
      <c r="G4772" s="6"/>
      <c r="O4772" s="6"/>
    </row>
    <row r="4773" spans="6:15" x14ac:dyDescent="0.2">
      <c r="F4773" s="6"/>
      <c r="G4773" s="6"/>
      <c r="O4773" s="6"/>
    </row>
    <row r="4774" spans="6:15" x14ac:dyDescent="0.2">
      <c r="F4774" s="6"/>
      <c r="G4774" s="6"/>
      <c r="O4774" s="6"/>
    </row>
    <row r="4775" spans="6:15" x14ac:dyDescent="0.2">
      <c r="F4775" s="6"/>
      <c r="G4775" s="6"/>
      <c r="O4775" s="6"/>
    </row>
    <row r="4776" spans="6:15" x14ac:dyDescent="0.2">
      <c r="F4776" s="6"/>
      <c r="G4776" s="6"/>
      <c r="O4776" s="6"/>
    </row>
    <row r="4777" spans="6:15" x14ac:dyDescent="0.2">
      <c r="F4777" s="6"/>
      <c r="G4777" s="6"/>
      <c r="O4777" s="6"/>
    </row>
    <row r="4778" spans="6:15" x14ac:dyDescent="0.2">
      <c r="F4778" s="6"/>
      <c r="G4778" s="6"/>
      <c r="O4778" s="6"/>
    </row>
    <row r="4779" spans="6:15" x14ac:dyDescent="0.2">
      <c r="F4779" s="6"/>
      <c r="G4779" s="6"/>
      <c r="O4779" s="6"/>
    </row>
    <row r="4780" spans="6:15" x14ac:dyDescent="0.2">
      <c r="F4780" s="6"/>
      <c r="G4780" s="6"/>
      <c r="O4780" s="6"/>
    </row>
    <row r="4781" spans="6:15" x14ac:dyDescent="0.2">
      <c r="F4781" s="6"/>
      <c r="G4781" s="6"/>
      <c r="O4781" s="6"/>
    </row>
    <row r="4782" spans="6:15" x14ac:dyDescent="0.2">
      <c r="F4782" s="6"/>
      <c r="G4782" s="6"/>
      <c r="O4782" s="6"/>
    </row>
    <row r="4783" spans="6:15" x14ac:dyDescent="0.2">
      <c r="F4783" s="6"/>
      <c r="G4783" s="6"/>
      <c r="O4783" s="6"/>
    </row>
    <row r="4784" spans="6:15" x14ac:dyDescent="0.2">
      <c r="F4784" s="6"/>
      <c r="G4784" s="6"/>
      <c r="O4784" s="6"/>
    </row>
    <row r="4785" spans="6:15" x14ac:dyDescent="0.2">
      <c r="F4785" s="6"/>
      <c r="G4785" s="6"/>
      <c r="O4785" s="6"/>
    </row>
    <row r="4786" spans="6:15" x14ac:dyDescent="0.2">
      <c r="F4786" s="6"/>
      <c r="G4786" s="6"/>
      <c r="O4786" s="6"/>
    </row>
    <row r="4787" spans="6:15" x14ac:dyDescent="0.2">
      <c r="F4787" s="6"/>
      <c r="G4787" s="6"/>
      <c r="O4787" s="6"/>
    </row>
    <row r="4788" spans="6:15" x14ac:dyDescent="0.2">
      <c r="F4788" s="6"/>
      <c r="G4788" s="6"/>
      <c r="O4788" s="6"/>
    </row>
    <row r="4789" spans="6:15" x14ac:dyDescent="0.2">
      <c r="F4789" s="6"/>
      <c r="G4789" s="6"/>
      <c r="O4789" s="6"/>
    </row>
    <row r="4790" spans="6:15" x14ac:dyDescent="0.2">
      <c r="F4790" s="6"/>
      <c r="G4790" s="6"/>
      <c r="O4790" s="6"/>
    </row>
    <row r="4791" spans="6:15" x14ac:dyDescent="0.2">
      <c r="F4791" s="6"/>
      <c r="G4791" s="6"/>
      <c r="O4791" s="6"/>
    </row>
    <row r="4792" spans="6:15" x14ac:dyDescent="0.2">
      <c r="F4792" s="6"/>
      <c r="G4792" s="6"/>
      <c r="O4792" s="6"/>
    </row>
    <row r="4793" spans="6:15" x14ac:dyDescent="0.2">
      <c r="F4793" s="6"/>
      <c r="G4793" s="6"/>
      <c r="O4793" s="6"/>
    </row>
    <row r="4794" spans="6:15" x14ac:dyDescent="0.2">
      <c r="F4794" s="6"/>
      <c r="G4794" s="6"/>
      <c r="O4794" s="6"/>
    </row>
    <row r="4795" spans="6:15" x14ac:dyDescent="0.2">
      <c r="F4795" s="6"/>
      <c r="G4795" s="6"/>
      <c r="O4795" s="6"/>
    </row>
    <row r="4796" spans="6:15" x14ac:dyDescent="0.2">
      <c r="F4796" s="6"/>
      <c r="G4796" s="6"/>
      <c r="O4796" s="6"/>
    </row>
    <row r="4797" spans="6:15" x14ac:dyDescent="0.2">
      <c r="F4797" s="6"/>
      <c r="G4797" s="6"/>
      <c r="O4797" s="6"/>
    </row>
    <row r="4798" spans="6:15" x14ac:dyDescent="0.2">
      <c r="F4798" s="6"/>
      <c r="G4798" s="6"/>
      <c r="O4798" s="6"/>
    </row>
    <row r="4799" spans="6:15" x14ac:dyDescent="0.2">
      <c r="F4799" s="6"/>
      <c r="G4799" s="6"/>
      <c r="O4799" s="6"/>
    </row>
    <row r="4800" spans="6:15" x14ac:dyDescent="0.2">
      <c r="F4800" s="6"/>
      <c r="G4800" s="6"/>
      <c r="O4800" s="6"/>
    </row>
    <row r="4801" spans="6:15" x14ac:dyDescent="0.2">
      <c r="F4801" s="6"/>
      <c r="G4801" s="6"/>
      <c r="O4801" s="6"/>
    </row>
    <row r="4802" spans="6:15" x14ac:dyDescent="0.2">
      <c r="F4802" s="6"/>
      <c r="G4802" s="6"/>
      <c r="O4802" s="6"/>
    </row>
    <row r="4803" spans="6:15" x14ac:dyDescent="0.2">
      <c r="F4803" s="6"/>
      <c r="G4803" s="6"/>
      <c r="O4803" s="6"/>
    </row>
    <row r="4804" spans="6:15" x14ac:dyDescent="0.2">
      <c r="F4804" s="6"/>
      <c r="G4804" s="6"/>
      <c r="O4804" s="6"/>
    </row>
    <row r="4805" spans="6:15" x14ac:dyDescent="0.2">
      <c r="F4805" s="6"/>
      <c r="G4805" s="6"/>
      <c r="O4805" s="6"/>
    </row>
    <row r="4806" spans="6:15" x14ac:dyDescent="0.2">
      <c r="F4806" s="6"/>
      <c r="G4806" s="6"/>
      <c r="O4806" s="6"/>
    </row>
    <row r="4807" spans="6:15" x14ac:dyDescent="0.2">
      <c r="F4807" s="6"/>
      <c r="G4807" s="6"/>
      <c r="O4807" s="6"/>
    </row>
    <row r="4808" spans="6:15" x14ac:dyDescent="0.2">
      <c r="F4808" s="6"/>
      <c r="G4808" s="6"/>
      <c r="O4808" s="6"/>
    </row>
    <row r="4809" spans="6:15" x14ac:dyDescent="0.2">
      <c r="F4809" s="6"/>
      <c r="G4809" s="6"/>
      <c r="O4809" s="6"/>
    </row>
    <row r="4810" spans="6:15" x14ac:dyDescent="0.2">
      <c r="F4810" s="6"/>
      <c r="G4810" s="6"/>
      <c r="O4810" s="6"/>
    </row>
    <row r="4811" spans="6:15" x14ac:dyDescent="0.2">
      <c r="F4811" s="6"/>
      <c r="G4811" s="6"/>
      <c r="O4811" s="6"/>
    </row>
    <row r="4812" spans="6:15" x14ac:dyDescent="0.2">
      <c r="F4812" s="6"/>
      <c r="G4812" s="6"/>
      <c r="O4812" s="6"/>
    </row>
    <row r="4813" spans="6:15" x14ac:dyDescent="0.2">
      <c r="F4813" s="6"/>
      <c r="G4813" s="6"/>
      <c r="O4813" s="6"/>
    </row>
    <row r="4814" spans="6:15" x14ac:dyDescent="0.2">
      <c r="F4814" s="6"/>
      <c r="G4814" s="6"/>
      <c r="O4814" s="6"/>
    </row>
    <row r="4815" spans="6:15" x14ac:dyDescent="0.2">
      <c r="F4815" s="6"/>
      <c r="G4815" s="6"/>
      <c r="O4815" s="6"/>
    </row>
    <row r="4816" spans="6:15" x14ac:dyDescent="0.2">
      <c r="F4816" s="6"/>
      <c r="G4816" s="6"/>
      <c r="O4816" s="6"/>
    </row>
    <row r="4817" spans="6:15" x14ac:dyDescent="0.2">
      <c r="F4817" s="6"/>
      <c r="G4817" s="6"/>
      <c r="O4817" s="6"/>
    </row>
    <row r="4818" spans="6:15" x14ac:dyDescent="0.2">
      <c r="F4818" s="6"/>
      <c r="G4818" s="6"/>
      <c r="O4818" s="6"/>
    </row>
    <row r="4819" spans="6:15" x14ac:dyDescent="0.2">
      <c r="F4819" s="6"/>
      <c r="G4819" s="6"/>
      <c r="O4819" s="6"/>
    </row>
    <row r="4820" spans="6:15" x14ac:dyDescent="0.2">
      <c r="F4820" s="6"/>
      <c r="G4820" s="6"/>
      <c r="O4820" s="6"/>
    </row>
    <row r="4821" spans="6:15" x14ac:dyDescent="0.2">
      <c r="F4821" s="6"/>
      <c r="G4821" s="6"/>
      <c r="O4821" s="6"/>
    </row>
    <row r="4822" spans="6:15" x14ac:dyDescent="0.2">
      <c r="F4822" s="6"/>
      <c r="G4822" s="6"/>
      <c r="O4822" s="6"/>
    </row>
    <row r="4823" spans="6:15" x14ac:dyDescent="0.2">
      <c r="F4823" s="6"/>
      <c r="G4823" s="6"/>
      <c r="O4823" s="6"/>
    </row>
    <row r="4824" spans="6:15" x14ac:dyDescent="0.2">
      <c r="F4824" s="6"/>
      <c r="G4824" s="6"/>
      <c r="O4824" s="6"/>
    </row>
    <row r="4825" spans="6:15" x14ac:dyDescent="0.2">
      <c r="F4825" s="6"/>
      <c r="G4825" s="6"/>
      <c r="O4825" s="6"/>
    </row>
    <row r="4826" spans="6:15" x14ac:dyDescent="0.2">
      <c r="F4826" s="6"/>
      <c r="G4826" s="6"/>
      <c r="O4826" s="6"/>
    </row>
    <row r="4827" spans="6:15" x14ac:dyDescent="0.2">
      <c r="F4827" s="6"/>
      <c r="G4827" s="6"/>
      <c r="O4827" s="6"/>
    </row>
    <row r="4828" spans="6:15" x14ac:dyDescent="0.2">
      <c r="F4828" s="6"/>
      <c r="G4828" s="6"/>
      <c r="O4828" s="6"/>
    </row>
    <row r="4829" spans="6:15" x14ac:dyDescent="0.2">
      <c r="F4829" s="6"/>
      <c r="G4829" s="6"/>
      <c r="O4829" s="6"/>
    </row>
    <row r="4830" spans="6:15" x14ac:dyDescent="0.2">
      <c r="F4830" s="6"/>
      <c r="G4830" s="6"/>
      <c r="O4830" s="6"/>
    </row>
    <row r="4831" spans="6:15" x14ac:dyDescent="0.2">
      <c r="F4831" s="6"/>
      <c r="G4831" s="6"/>
      <c r="O4831" s="6"/>
    </row>
    <row r="4832" spans="6:15" x14ac:dyDescent="0.2">
      <c r="F4832" s="6"/>
      <c r="G4832" s="6"/>
      <c r="O4832" s="6"/>
    </row>
    <row r="4833" spans="6:15" x14ac:dyDescent="0.2">
      <c r="F4833" s="6"/>
      <c r="G4833" s="6"/>
      <c r="O4833" s="6"/>
    </row>
    <row r="4834" spans="6:15" x14ac:dyDescent="0.2">
      <c r="F4834" s="6"/>
      <c r="G4834" s="6"/>
      <c r="O4834" s="6"/>
    </row>
    <row r="4835" spans="6:15" x14ac:dyDescent="0.2">
      <c r="F4835" s="6"/>
      <c r="G4835" s="6"/>
      <c r="O4835" s="6"/>
    </row>
    <row r="4836" spans="6:15" x14ac:dyDescent="0.2">
      <c r="F4836" s="6"/>
      <c r="G4836" s="6"/>
      <c r="O4836" s="6"/>
    </row>
    <row r="4837" spans="6:15" x14ac:dyDescent="0.2">
      <c r="F4837" s="6"/>
      <c r="G4837" s="6"/>
      <c r="O4837" s="6"/>
    </row>
    <row r="4838" spans="6:15" x14ac:dyDescent="0.2">
      <c r="F4838" s="6"/>
      <c r="G4838" s="6"/>
      <c r="O4838" s="6"/>
    </row>
    <row r="4839" spans="6:15" x14ac:dyDescent="0.2">
      <c r="F4839" s="6"/>
      <c r="G4839" s="6"/>
      <c r="O4839" s="6"/>
    </row>
    <row r="4840" spans="6:15" x14ac:dyDescent="0.2">
      <c r="F4840" s="6"/>
      <c r="G4840" s="6"/>
      <c r="O4840" s="6"/>
    </row>
    <row r="4841" spans="6:15" x14ac:dyDescent="0.2">
      <c r="F4841" s="6"/>
      <c r="G4841" s="6"/>
      <c r="O4841" s="6"/>
    </row>
    <row r="4842" spans="6:15" x14ac:dyDescent="0.2">
      <c r="F4842" s="6"/>
      <c r="G4842" s="6"/>
      <c r="O4842" s="6"/>
    </row>
    <row r="4843" spans="6:15" x14ac:dyDescent="0.2">
      <c r="F4843" s="6"/>
      <c r="G4843" s="6"/>
      <c r="O4843" s="6"/>
    </row>
    <row r="4844" spans="6:15" x14ac:dyDescent="0.2">
      <c r="F4844" s="6"/>
      <c r="G4844" s="6"/>
      <c r="O4844" s="6"/>
    </row>
    <row r="4845" spans="6:15" x14ac:dyDescent="0.2">
      <c r="F4845" s="6"/>
      <c r="G4845" s="6"/>
      <c r="O4845" s="6"/>
    </row>
    <row r="4846" spans="6:15" x14ac:dyDescent="0.2">
      <c r="F4846" s="6"/>
      <c r="G4846" s="6"/>
      <c r="O4846" s="6"/>
    </row>
    <row r="4847" spans="6:15" x14ac:dyDescent="0.2">
      <c r="F4847" s="6"/>
      <c r="G4847" s="6"/>
      <c r="O4847" s="6"/>
    </row>
    <row r="4848" spans="6:15" x14ac:dyDescent="0.2">
      <c r="F4848" s="6"/>
      <c r="G4848" s="6"/>
      <c r="O4848" s="6"/>
    </row>
    <row r="4849" spans="6:15" x14ac:dyDescent="0.2">
      <c r="F4849" s="6"/>
      <c r="G4849" s="6"/>
      <c r="O4849" s="6"/>
    </row>
    <row r="4850" spans="6:15" x14ac:dyDescent="0.2">
      <c r="F4850" s="6"/>
      <c r="G4850" s="6"/>
      <c r="O4850" s="6"/>
    </row>
    <row r="4851" spans="6:15" x14ac:dyDescent="0.2">
      <c r="F4851" s="6"/>
      <c r="G4851" s="6"/>
      <c r="O4851" s="6"/>
    </row>
    <row r="4852" spans="6:15" x14ac:dyDescent="0.2">
      <c r="F4852" s="6"/>
      <c r="G4852" s="6"/>
      <c r="O4852" s="6"/>
    </row>
    <row r="4853" spans="6:15" x14ac:dyDescent="0.2">
      <c r="F4853" s="6"/>
      <c r="G4853" s="6"/>
      <c r="O4853" s="6"/>
    </row>
    <row r="4854" spans="6:15" x14ac:dyDescent="0.2">
      <c r="F4854" s="6"/>
      <c r="G4854" s="6"/>
      <c r="O4854" s="6"/>
    </row>
    <row r="4855" spans="6:15" x14ac:dyDescent="0.2">
      <c r="F4855" s="6"/>
      <c r="G4855" s="6"/>
      <c r="O4855" s="6"/>
    </row>
    <row r="4856" spans="6:15" x14ac:dyDescent="0.2">
      <c r="F4856" s="6"/>
      <c r="G4856" s="6"/>
      <c r="O4856" s="6"/>
    </row>
    <row r="4857" spans="6:15" x14ac:dyDescent="0.2">
      <c r="F4857" s="6"/>
      <c r="G4857" s="6"/>
      <c r="O4857" s="6"/>
    </row>
    <row r="4858" spans="6:15" x14ac:dyDescent="0.2">
      <c r="F4858" s="6"/>
      <c r="G4858" s="6"/>
      <c r="O4858" s="6"/>
    </row>
    <row r="4859" spans="6:15" x14ac:dyDescent="0.2">
      <c r="F4859" s="6"/>
      <c r="G4859" s="6"/>
      <c r="O4859" s="6"/>
    </row>
    <row r="4860" spans="6:15" x14ac:dyDescent="0.2">
      <c r="F4860" s="6"/>
      <c r="G4860" s="6"/>
      <c r="O4860" s="6"/>
    </row>
    <row r="4861" spans="6:15" x14ac:dyDescent="0.2">
      <c r="F4861" s="6"/>
      <c r="G4861" s="6"/>
      <c r="O4861" s="6"/>
    </row>
    <row r="4862" spans="6:15" x14ac:dyDescent="0.2">
      <c r="F4862" s="6"/>
      <c r="G4862" s="6"/>
      <c r="O4862" s="6"/>
    </row>
    <row r="4863" spans="6:15" x14ac:dyDescent="0.2">
      <c r="F4863" s="6"/>
      <c r="G4863" s="6"/>
      <c r="O4863" s="6"/>
    </row>
    <row r="4864" spans="6:15" x14ac:dyDescent="0.2">
      <c r="F4864" s="6"/>
      <c r="G4864" s="6"/>
      <c r="O4864" s="6"/>
    </row>
    <row r="4865" spans="6:15" x14ac:dyDescent="0.2">
      <c r="F4865" s="6"/>
      <c r="G4865" s="6"/>
      <c r="O4865" s="6"/>
    </row>
    <row r="4866" spans="6:15" x14ac:dyDescent="0.2">
      <c r="F4866" s="6"/>
      <c r="G4866" s="6"/>
      <c r="O4866" s="6"/>
    </row>
    <row r="4867" spans="6:15" x14ac:dyDescent="0.2">
      <c r="F4867" s="6"/>
      <c r="G4867" s="6"/>
      <c r="O4867" s="6"/>
    </row>
    <row r="4868" spans="6:15" x14ac:dyDescent="0.2">
      <c r="F4868" s="6"/>
      <c r="G4868" s="6"/>
      <c r="O4868" s="6"/>
    </row>
    <row r="4869" spans="6:15" x14ac:dyDescent="0.2">
      <c r="F4869" s="6"/>
      <c r="G4869" s="6"/>
      <c r="O4869" s="6"/>
    </row>
    <row r="4870" spans="6:15" x14ac:dyDescent="0.2">
      <c r="F4870" s="6"/>
      <c r="G4870" s="6"/>
      <c r="O4870" s="6"/>
    </row>
    <row r="4871" spans="6:15" x14ac:dyDescent="0.2">
      <c r="F4871" s="6"/>
      <c r="G4871" s="6"/>
      <c r="O4871" s="6"/>
    </row>
    <row r="4872" spans="6:15" x14ac:dyDescent="0.2">
      <c r="F4872" s="6"/>
      <c r="G4872" s="6"/>
      <c r="O4872" s="6"/>
    </row>
    <row r="4873" spans="6:15" x14ac:dyDescent="0.2">
      <c r="F4873" s="6"/>
      <c r="G4873" s="6"/>
      <c r="O4873" s="6"/>
    </row>
    <row r="4874" spans="6:15" x14ac:dyDescent="0.2">
      <c r="F4874" s="6"/>
      <c r="G4874" s="6"/>
      <c r="O4874" s="6"/>
    </row>
    <row r="4875" spans="6:15" x14ac:dyDescent="0.2">
      <c r="F4875" s="6"/>
      <c r="G4875" s="6"/>
      <c r="O4875" s="6"/>
    </row>
    <row r="4876" spans="6:15" x14ac:dyDescent="0.2">
      <c r="F4876" s="6"/>
      <c r="G4876" s="6"/>
      <c r="O4876" s="6"/>
    </row>
    <row r="4877" spans="6:15" x14ac:dyDescent="0.2">
      <c r="F4877" s="6"/>
      <c r="G4877" s="6"/>
      <c r="O4877" s="6"/>
    </row>
    <row r="4878" spans="6:15" x14ac:dyDescent="0.2">
      <c r="F4878" s="6"/>
      <c r="G4878" s="6"/>
      <c r="O4878" s="6"/>
    </row>
    <row r="4879" spans="6:15" x14ac:dyDescent="0.2">
      <c r="F4879" s="6"/>
      <c r="G4879" s="6"/>
      <c r="O4879" s="6"/>
    </row>
    <row r="4880" spans="6:15" x14ac:dyDescent="0.2">
      <c r="F4880" s="6"/>
      <c r="G4880" s="6"/>
      <c r="O4880" s="6"/>
    </row>
    <row r="4881" spans="6:15" x14ac:dyDescent="0.2">
      <c r="F4881" s="6"/>
      <c r="G4881" s="6"/>
      <c r="O4881" s="6"/>
    </row>
    <row r="4882" spans="6:15" x14ac:dyDescent="0.2">
      <c r="F4882" s="6"/>
      <c r="G4882" s="6"/>
      <c r="O4882" s="6"/>
    </row>
    <row r="4883" spans="6:15" x14ac:dyDescent="0.2">
      <c r="F4883" s="6"/>
      <c r="G4883" s="6"/>
      <c r="O4883" s="6"/>
    </row>
    <row r="4884" spans="6:15" x14ac:dyDescent="0.2">
      <c r="F4884" s="6"/>
      <c r="G4884" s="6"/>
      <c r="O4884" s="6"/>
    </row>
    <row r="4885" spans="6:15" x14ac:dyDescent="0.2">
      <c r="F4885" s="6"/>
      <c r="G4885" s="6"/>
      <c r="O4885" s="6"/>
    </row>
    <row r="4886" spans="6:15" x14ac:dyDescent="0.2">
      <c r="F4886" s="6"/>
      <c r="G4886" s="6"/>
      <c r="O4886" s="6"/>
    </row>
    <row r="4887" spans="6:15" x14ac:dyDescent="0.2">
      <c r="F4887" s="6"/>
      <c r="G4887" s="6"/>
      <c r="O4887" s="6"/>
    </row>
    <row r="4888" spans="6:15" x14ac:dyDescent="0.2">
      <c r="F4888" s="6"/>
      <c r="G4888" s="6"/>
      <c r="O4888" s="6"/>
    </row>
    <row r="4889" spans="6:15" x14ac:dyDescent="0.2">
      <c r="F4889" s="6"/>
      <c r="G4889" s="6"/>
      <c r="O4889" s="6"/>
    </row>
    <row r="4890" spans="6:15" x14ac:dyDescent="0.2">
      <c r="F4890" s="6"/>
      <c r="G4890" s="6"/>
      <c r="O4890" s="6"/>
    </row>
    <row r="4891" spans="6:15" x14ac:dyDescent="0.2">
      <c r="F4891" s="6"/>
      <c r="G4891" s="6"/>
      <c r="O4891" s="6"/>
    </row>
    <row r="4892" spans="6:15" x14ac:dyDescent="0.2">
      <c r="F4892" s="6"/>
      <c r="G4892" s="6"/>
      <c r="O4892" s="6"/>
    </row>
    <row r="4893" spans="6:15" x14ac:dyDescent="0.2">
      <c r="F4893" s="6"/>
      <c r="G4893" s="6"/>
      <c r="O4893" s="6"/>
    </row>
    <row r="4894" spans="6:15" x14ac:dyDescent="0.2">
      <c r="F4894" s="6"/>
      <c r="G4894" s="6"/>
      <c r="O4894" s="6"/>
    </row>
    <row r="4895" spans="6:15" x14ac:dyDescent="0.2">
      <c r="F4895" s="6"/>
      <c r="G4895" s="6"/>
      <c r="O4895" s="6"/>
    </row>
    <row r="4896" spans="6:15" x14ac:dyDescent="0.2">
      <c r="F4896" s="6"/>
      <c r="G4896" s="6"/>
      <c r="O4896" s="6"/>
    </row>
    <row r="4897" spans="6:15" x14ac:dyDescent="0.2">
      <c r="F4897" s="6"/>
      <c r="G4897" s="6"/>
      <c r="O4897" s="6"/>
    </row>
    <row r="4898" spans="6:15" x14ac:dyDescent="0.2">
      <c r="F4898" s="6"/>
      <c r="G4898" s="6"/>
      <c r="O4898" s="6"/>
    </row>
    <row r="4899" spans="6:15" x14ac:dyDescent="0.2">
      <c r="F4899" s="6"/>
      <c r="G4899" s="6"/>
      <c r="O4899" s="6"/>
    </row>
    <row r="4900" spans="6:15" x14ac:dyDescent="0.2">
      <c r="F4900" s="6"/>
      <c r="G4900" s="6"/>
      <c r="O4900" s="6"/>
    </row>
    <row r="4901" spans="6:15" x14ac:dyDescent="0.2">
      <c r="F4901" s="6"/>
      <c r="G4901" s="6"/>
      <c r="O4901" s="6"/>
    </row>
    <row r="4902" spans="6:15" x14ac:dyDescent="0.2">
      <c r="F4902" s="6"/>
      <c r="G4902" s="6"/>
      <c r="O4902" s="6"/>
    </row>
    <row r="4903" spans="6:15" x14ac:dyDescent="0.2">
      <c r="F4903" s="6"/>
      <c r="G4903" s="6"/>
      <c r="O4903" s="6"/>
    </row>
    <row r="4904" spans="6:15" x14ac:dyDescent="0.2">
      <c r="F4904" s="6"/>
      <c r="G4904" s="6"/>
      <c r="O4904" s="6"/>
    </row>
    <row r="4905" spans="6:15" x14ac:dyDescent="0.2">
      <c r="F4905" s="6"/>
      <c r="G4905" s="6"/>
      <c r="O4905" s="6"/>
    </row>
    <row r="4906" spans="6:15" x14ac:dyDescent="0.2">
      <c r="F4906" s="6"/>
      <c r="G4906" s="6"/>
      <c r="O4906" s="6"/>
    </row>
    <row r="4907" spans="6:15" x14ac:dyDescent="0.2">
      <c r="F4907" s="6"/>
      <c r="G4907" s="6"/>
      <c r="O4907" s="6"/>
    </row>
    <row r="4908" spans="6:15" x14ac:dyDescent="0.2">
      <c r="F4908" s="6"/>
      <c r="G4908" s="6"/>
      <c r="O4908" s="6"/>
    </row>
    <row r="4909" spans="6:15" x14ac:dyDescent="0.2">
      <c r="F4909" s="6"/>
      <c r="G4909" s="6"/>
      <c r="O4909" s="6"/>
    </row>
    <row r="4910" spans="6:15" x14ac:dyDescent="0.2">
      <c r="F4910" s="6"/>
      <c r="G4910" s="6"/>
      <c r="O4910" s="6"/>
    </row>
    <row r="4911" spans="6:15" x14ac:dyDescent="0.2">
      <c r="F4911" s="6"/>
      <c r="G4911" s="6"/>
      <c r="O4911" s="6"/>
    </row>
    <row r="4912" spans="6:15" x14ac:dyDescent="0.2">
      <c r="F4912" s="6"/>
      <c r="G4912" s="6"/>
      <c r="O4912" s="6"/>
    </row>
    <row r="4913" spans="6:15" x14ac:dyDescent="0.2">
      <c r="F4913" s="6"/>
      <c r="G4913" s="6"/>
      <c r="O4913" s="6"/>
    </row>
    <row r="4914" spans="6:15" x14ac:dyDescent="0.2">
      <c r="F4914" s="6"/>
      <c r="G4914" s="6"/>
      <c r="O4914" s="6"/>
    </row>
    <row r="4915" spans="6:15" x14ac:dyDescent="0.2">
      <c r="F4915" s="6"/>
      <c r="G4915" s="6"/>
      <c r="O4915" s="6"/>
    </row>
    <row r="4916" spans="6:15" x14ac:dyDescent="0.2">
      <c r="F4916" s="6"/>
      <c r="G4916" s="6"/>
      <c r="O4916" s="6"/>
    </row>
    <row r="4917" spans="6:15" x14ac:dyDescent="0.2">
      <c r="F4917" s="6"/>
      <c r="G4917" s="6"/>
      <c r="O4917" s="6"/>
    </row>
    <row r="4918" spans="6:15" x14ac:dyDescent="0.2">
      <c r="F4918" s="6"/>
      <c r="G4918" s="6"/>
      <c r="O4918" s="6"/>
    </row>
    <row r="4919" spans="6:15" x14ac:dyDescent="0.2">
      <c r="F4919" s="6"/>
      <c r="G4919" s="6"/>
      <c r="O4919" s="6"/>
    </row>
    <row r="4920" spans="6:15" x14ac:dyDescent="0.2">
      <c r="F4920" s="6"/>
      <c r="G4920" s="6"/>
      <c r="O4920" s="6"/>
    </row>
    <row r="4921" spans="6:15" x14ac:dyDescent="0.2">
      <c r="F4921" s="6"/>
      <c r="G4921" s="6"/>
      <c r="O4921" s="6"/>
    </row>
    <row r="4922" spans="6:15" x14ac:dyDescent="0.2">
      <c r="F4922" s="6"/>
      <c r="G4922" s="6"/>
      <c r="O4922" s="6"/>
    </row>
    <row r="4923" spans="6:15" x14ac:dyDescent="0.2">
      <c r="F4923" s="6"/>
      <c r="G4923" s="6"/>
      <c r="O4923" s="6"/>
    </row>
    <row r="4924" spans="6:15" x14ac:dyDescent="0.2">
      <c r="F4924" s="6"/>
      <c r="G4924" s="6"/>
      <c r="O4924" s="6"/>
    </row>
    <row r="4925" spans="6:15" x14ac:dyDescent="0.2">
      <c r="F4925" s="6"/>
      <c r="G4925" s="6"/>
      <c r="O4925" s="6"/>
    </row>
    <row r="4926" spans="6:15" x14ac:dyDescent="0.2">
      <c r="F4926" s="6"/>
      <c r="G4926" s="6"/>
      <c r="O4926" s="6"/>
    </row>
    <row r="4927" spans="6:15" x14ac:dyDescent="0.2">
      <c r="F4927" s="6"/>
      <c r="G4927" s="6"/>
      <c r="O4927" s="6"/>
    </row>
    <row r="4928" spans="6:15" x14ac:dyDescent="0.2">
      <c r="F4928" s="6"/>
      <c r="G4928" s="6"/>
      <c r="O4928" s="6"/>
    </row>
    <row r="4929" spans="6:15" x14ac:dyDescent="0.2">
      <c r="F4929" s="6"/>
      <c r="G4929" s="6"/>
      <c r="O4929" s="6"/>
    </row>
    <row r="4930" spans="6:15" x14ac:dyDescent="0.2">
      <c r="F4930" s="6"/>
      <c r="G4930" s="6"/>
      <c r="O4930" s="6"/>
    </row>
    <row r="4931" spans="6:15" x14ac:dyDescent="0.2">
      <c r="F4931" s="6"/>
      <c r="G4931" s="6"/>
      <c r="O4931" s="6"/>
    </row>
    <row r="4932" spans="6:15" x14ac:dyDescent="0.2">
      <c r="F4932" s="6"/>
      <c r="G4932" s="6"/>
      <c r="O4932" s="6"/>
    </row>
    <row r="4933" spans="6:15" x14ac:dyDescent="0.2">
      <c r="F4933" s="6"/>
      <c r="G4933" s="6"/>
      <c r="O4933" s="6"/>
    </row>
    <row r="4934" spans="6:15" x14ac:dyDescent="0.2">
      <c r="F4934" s="6"/>
      <c r="G4934" s="6"/>
      <c r="O4934" s="6"/>
    </row>
    <row r="4935" spans="6:15" x14ac:dyDescent="0.2">
      <c r="F4935" s="6"/>
      <c r="G4935" s="6"/>
      <c r="O4935" s="6"/>
    </row>
    <row r="4936" spans="6:15" x14ac:dyDescent="0.2">
      <c r="F4936" s="6"/>
      <c r="G4936" s="6"/>
      <c r="O4936" s="6"/>
    </row>
    <row r="4937" spans="6:15" x14ac:dyDescent="0.2">
      <c r="F4937" s="6"/>
      <c r="G4937" s="6"/>
      <c r="O4937" s="6"/>
    </row>
    <row r="4938" spans="6:15" x14ac:dyDescent="0.2">
      <c r="F4938" s="6"/>
      <c r="G4938" s="6"/>
      <c r="O4938" s="6"/>
    </row>
    <row r="4939" spans="6:15" x14ac:dyDescent="0.2">
      <c r="F4939" s="6"/>
      <c r="G4939" s="6"/>
      <c r="O4939" s="6"/>
    </row>
    <row r="4940" spans="6:15" x14ac:dyDescent="0.2">
      <c r="F4940" s="6"/>
      <c r="G4940" s="6"/>
      <c r="O4940" s="6"/>
    </row>
    <row r="4941" spans="6:15" x14ac:dyDescent="0.2">
      <c r="F4941" s="6"/>
      <c r="G4941" s="6"/>
      <c r="O4941" s="6"/>
    </row>
    <row r="4942" spans="6:15" x14ac:dyDescent="0.2">
      <c r="F4942" s="6"/>
      <c r="G4942" s="6"/>
      <c r="O4942" s="6"/>
    </row>
    <row r="4943" spans="6:15" x14ac:dyDescent="0.2">
      <c r="F4943" s="6"/>
      <c r="G4943" s="6"/>
      <c r="O4943" s="6"/>
    </row>
    <row r="4944" spans="6:15" x14ac:dyDescent="0.2">
      <c r="F4944" s="6"/>
      <c r="G4944" s="6"/>
      <c r="O4944" s="6"/>
    </row>
    <row r="4945" spans="6:15" x14ac:dyDescent="0.2">
      <c r="F4945" s="6"/>
      <c r="G4945" s="6"/>
      <c r="O4945" s="6"/>
    </row>
    <row r="4946" spans="6:15" x14ac:dyDescent="0.2">
      <c r="F4946" s="6"/>
      <c r="G4946" s="6"/>
      <c r="O4946" s="6"/>
    </row>
    <row r="4947" spans="6:15" x14ac:dyDescent="0.2">
      <c r="F4947" s="6"/>
      <c r="G4947" s="6"/>
      <c r="O4947" s="6"/>
    </row>
    <row r="4948" spans="6:15" x14ac:dyDescent="0.2">
      <c r="F4948" s="6"/>
      <c r="G4948" s="6"/>
      <c r="O4948" s="6"/>
    </row>
    <row r="4949" spans="6:15" x14ac:dyDescent="0.2">
      <c r="F4949" s="6"/>
      <c r="G4949" s="6"/>
      <c r="O4949" s="6"/>
    </row>
    <row r="4950" spans="6:15" x14ac:dyDescent="0.2">
      <c r="F4950" s="6"/>
      <c r="G4950" s="6"/>
      <c r="O4950" s="6"/>
    </row>
    <row r="4951" spans="6:15" x14ac:dyDescent="0.2">
      <c r="F4951" s="6"/>
      <c r="G4951" s="6"/>
      <c r="O4951" s="6"/>
    </row>
    <row r="4952" spans="6:15" x14ac:dyDescent="0.2">
      <c r="F4952" s="6"/>
      <c r="G4952" s="6"/>
      <c r="O4952" s="6"/>
    </row>
    <row r="4953" spans="6:15" x14ac:dyDescent="0.2">
      <c r="F4953" s="6"/>
      <c r="G4953" s="6"/>
      <c r="O4953" s="6"/>
    </row>
    <row r="4954" spans="6:15" x14ac:dyDescent="0.2">
      <c r="F4954" s="6"/>
      <c r="G4954" s="6"/>
      <c r="O4954" s="6"/>
    </row>
    <row r="4955" spans="6:15" x14ac:dyDescent="0.2">
      <c r="F4955" s="6"/>
      <c r="G4955" s="6"/>
      <c r="O4955" s="6"/>
    </row>
    <row r="4956" spans="6:15" x14ac:dyDescent="0.2">
      <c r="F4956" s="6"/>
      <c r="G4956" s="6"/>
      <c r="O4956" s="6"/>
    </row>
    <row r="4957" spans="6:15" x14ac:dyDescent="0.2">
      <c r="F4957" s="6"/>
      <c r="G4957" s="6"/>
      <c r="O4957" s="6"/>
    </row>
    <row r="4958" spans="6:15" x14ac:dyDescent="0.2">
      <c r="F4958" s="6"/>
      <c r="G4958" s="6"/>
      <c r="O4958" s="6"/>
    </row>
    <row r="4959" spans="6:15" x14ac:dyDescent="0.2">
      <c r="F4959" s="6"/>
      <c r="G4959" s="6"/>
      <c r="O4959" s="6"/>
    </row>
    <row r="4960" spans="6:15" x14ac:dyDescent="0.2">
      <c r="F4960" s="6"/>
      <c r="G4960" s="6"/>
      <c r="O4960" s="6"/>
    </row>
    <row r="4961" spans="6:15" x14ac:dyDescent="0.2">
      <c r="F4961" s="6"/>
      <c r="G4961" s="6"/>
      <c r="O4961" s="6"/>
    </row>
    <row r="4962" spans="6:15" x14ac:dyDescent="0.2">
      <c r="F4962" s="6"/>
      <c r="G4962" s="6"/>
      <c r="O4962" s="6"/>
    </row>
    <row r="4963" spans="6:15" x14ac:dyDescent="0.2">
      <c r="F4963" s="6"/>
      <c r="G4963" s="6"/>
      <c r="O4963" s="6"/>
    </row>
    <row r="4964" spans="6:15" x14ac:dyDescent="0.2">
      <c r="F4964" s="6"/>
      <c r="G4964" s="6"/>
      <c r="O4964" s="6"/>
    </row>
    <row r="4965" spans="6:15" x14ac:dyDescent="0.2">
      <c r="F4965" s="6"/>
      <c r="G4965" s="6"/>
      <c r="O4965" s="6"/>
    </row>
    <row r="4966" spans="6:15" x14ac:dyDescent="0.2">
      <c r="F4966" s="6"/>
      <c r="G4966" s="6"/>
      <c r="O4966" s="6"/>
    </row>
    <row r="4967" spans="6:15" x14ac:dyDescent="0.2">
      <c r="F4967" s="6"/>
      <c r="G4967" s="6"/>
      <c r="O4967" s="6"/>
    </row>
    <row r="4968" spans="6:15" x14ac:dyDescent="0.2">
      <c r="F4968" s="6"/>
      <c r="G4968" s="6"/>
      <c r="O4968" s="6"/>
    </row>
    <row r="4969" spans="6:15" x14ac:dyDescent="0.2">
      <c r="F4969" s="6"/>
      <c r="G4969" s="6"/>
      <c r="O4969" s="6"/>
    </row>
    <row r="4970" spans="6:15" x14ac:dyDescent="0.2">
      <c r="F4970" s="6"/>
      <c r="G4970" s="6"/>
      <c r="O4970" s="6"/>
    </row>
    <row r="4971" spans="6:15" x14ac:dyDescent="0.2">
      <c r="F4971" s="6"/>
      <c r="G4971" s="6"/>
      <c r="O4971" s="6"/>
    </row>
    <row r="4972" spans="6:15" x14ac:dyDescent="0.2">
      <c r="F4972" s="6"/>
      <c r="G4972" s="6"/>
      <c r="O4972" s="6"/>
    </row>
    <row r="4973" spans="6:15" x14ac:dyDescent="0.2">
      <c r="F4973" s="6"/>
      <c r="G4973" s="6"/>
      <c r="O4973" s="6"/>
    </row>
    <row r="4974" spans="6:15" x14ac:dyDescent="0.2">
      <c r="F4974" s="6"/>
      <c r="G4974" s="6"/>
      <c r="O4974" s="6"/>
    </row>
    <row r="4975" spans="6:15" x14ac:dyDescent="0.2">
      <c r="F4975" s="6"/>
      <c r="G4975" s="6"/>
      <c r="O4975" s="6"/>
    </row>
    <row r="4976" spans="6:15" x14ac:dyDescent="0.2">
      <c r="F4976" s="6"/>
      <c r="G4976" s="6"/>
      <c r="O4976" s="6"/>
    </row>
    <row r="4977" spans="6:15" x14ac:dyDescent="0.2">
      <c r="F4977" s="6"/>
      <c r="G4977" s="6"/>
      <c r="O4977" s="6"/>
    </row>
    <row r="4978" spans="6:15" x14ac:dyDescent="0.2">
      <c r="F4978" s="6"/>
      <c r="G4978" s="6"/>
      <c r="O4978" s="6"/>
    </row>
    <row r="4979" spans="6:15" x14ac:dyDescent="0.2">
      <c r="F4979" s="6"/>
      <c r="G4979" s="6"/>
      <c r="O4979" s="6"/>
    </row>
    <row r="4980" spans="6:15" x14ac:dyDescent="0.2">
      <c r="F4980" s="6"/>
      <c r="G4980" s="6"/>
      <c r="O4980" s="6"/>
    </row>
    <row r="4981" spans="6:15" x14ac:dyDescent="0.2">
      <c r="F4981" s="6"/>
      <c r="G4981" s="6"/>
      <c r="O4981" s="6"/>
    </row>
    <row r="4982" spans="6:15" x14ac:dyDescent="0.2">
      <c r="F4982" s="6"/>
      <c r="G4982" s="6"/>
      <c r="O4982" s="6"/>
    </row>
    <row r="4983" spans="6:15" x14ac:dyDescent="0.2">
      <c r="F4983" s="6"/>
      <c r="G4983" s="6"/>
      <c r="O4983" s="6"/>
    </row>
    <row r="4984" spans="6:15" x14ac:dyDescent="0.2">
      <c r="F4984" s="6"/>
      <c r="G4984" s="6"/>
      <c r="O4984" s="6"/>
    </row>
    <row r="4985" spans="6:15" x14ac:dyDescent="0.2">
      <c r="F4985" s="6"/>
      <c r="G4985" s="6"/>
      <c r="O4985" s="6"/>
    </row>
    <row r="4986" spans="6:15" x14ac:dyDescent="0.2">
      <c r="F4986" s="6"/>
      <c r="G4986" s="6"/>
      <c r="O4986" s="6"/>
    </row>
    <row r="4987" spans="6:15" x14ac:dyDescent="0.2">
      <c r="F4987" s="6"/>
      <c r="G4987" s="6"/>
      <c r="O4987" s="6"/>
    </row>
    <row r="4988" spans="6:15" x14ac:dyDescent="0.2">
      <c r="F4988" s="6"/>
      <c r="G4988" s="6"/>
      <c r="O4988" s="6"/>
    </row>
    <row r="4989" spans="6:15" x14ac:dyDescent="0.2">
      <c r="F4989" s="6"/>
      <c r="G4989" s="6"/>
      <c r="O4989" s="6"/>
    </row>
    <row r="4990" spans="6:15" x14ac:dyDescent="0.2">
      <c r="F4990" s="6"/>
      <c r="G4990" s="6"/>
      <c r="O4990" s="6"/>
    </row>
    <row r="4991" spans="6:15" x14ac:dyDescent="0.2">
      <c r="F4991" s="6"/>
      <c r="G4991" s="6"/>
      <c r="O4991" s="6"/>
    </row>
    <row r="4992" spans="6:15" x14ac:dyDescent="0.2">
      <c r="F4992" s="6"/>
      <c r="G4992" s="6"/>
      <c r="O4992" s="6"/>
    </row>
    <row r="4993" spans="6:15" x14ac:dyDescent="0.2">
      <c r="F4993" s="6"/>
      <c r="G4993" s="6"/>
      <c r="O4993" s="6"/>
    </row>
    <row r="4994" spans="6:15" x14ac:dyDescent="0.2">
      <c r="F4994" s="6"/>
      <c r="G4994" s="6"/>
      <c r="O4994" s="6"/>
    </row>
    <row r="4995" spans="6:15" x14ac:dyDescent="0.2">
      <c r="F4995" s="6"/>
      <c r="G4995" s="6"/>
      <c r="O4995" s="6"/>
    </row>
    <row r="4996" spans="6:15" x14ac:dyDescent="0.2">
      <c r="F4996" s="6"/>
      <c r="G4996" s="6"/>
      <c r="O4996" s="6"/>
    </row>
    <row r="4997" spans="6:15" x14ac:dyDescent="0.2">
      <c r="F4997" s="6"/>
      <c r="G4997" s="6"/>
      <c r="O4997" s="6"/>
    </row>
    <row r="4998" spans="6:15" x14ac:dyDescent="0.2">
      <c r="F4998" s="6"/>
      <c r="G4998" s="6"/>
      <c r="O4998" s="6"/>
    </row>
    <row r="4999" spans="6:15" x14ac:dyDescent="0.2">
      <c r="F4999" s="6"/>
      <c r="G4999" s="6"/>
      <c r="O4999" s="6"/>
    </row>
    <row r="5000" spans="6:15" x14ac:dyDescent="0.2">
      <c r="F5000" s="6"/>
      <c r="G5000" s="6"/>
      <c r="O5000" s="6"/>
    </row>
    <row r="5001" spans="6:15" x14ac:dyDescent="0.2">
      <c r="F5001" s="6"/>
      <c r="G5001" s="6"/>
      <c r="O5001" s="6"/>
    </row>
    <row r="5002" spans="6:15" x14ac:dyDescent="0.2">
      <c r="F5002" s="6"/>
      <c r="G5002" s="6"/>
      <c r="O5002" s="6"/>
    </row>
  </sheetData>
  <phoneticPr fontId="24" type="noConversion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74C240-6B06-C64F-9D84-226CDE180774}">
  <dimension ref="A1:AJ5002"/>
  <sheetViews>
    <sheetView topLeftCell="P1" zoomScale="92" zoomScaleNormal="100" workbookViewId="0">
      <selection activeCell="Z28" sqref="Z28"/>
    </sheetView>
  </sheetViews>
  <sheetFormatPr baseColWidth="10" defaultRowHeight="16" x14ac:dyDescent="0.2"/>
  <cols>
    <col min="1" max="1" width="0" style="6" hidden="1" customWidth="1"/>
    <col min="2" max="2" width="19.83203125" style="1" hidden="1" customWidth="1"/>
    <col min="3" max="3" width="12.5" style="1" hidden="1" customWidth="1"/>
    <col min="4" max="4" width="11.33203125" style="1" hidden="1" customWidth="1"/>
    <col min="5" max="5" width="10.1640625" style="1" hidden="1" customWidth="1"/>
    <col min="6" max="6" width="10" style="1" hidden="1" customWidth="1"/>
    <col min="7" max="7" width="4.6640625" style="1" hidden="1" customWidth="1"/>
    <col min="8" max="9" width="0" hidden="1" customWidth="1"/>
    <col min="10" max="10" width="4.6640625" customWidth="1"/>
    <col min="11" max="11" width="19.83203125" style="1" customWidth="1"/>
    <col min="12" max="12" width="12.5" style="1" customWidth="1"/>
    <col min="13" max="13" width="11.33203125" style="1" customWidth="1"/>
    <col min="14" max="14" width="10.1640625" style="1" customWidth="1"/>
    <col min="15" max="15" width="10" style="1" customWidth="1"/>
    <col min="22" max="22" width="15.5" customWidth="1"/>
    <col min="23" max="23" width="22.33203125" customWidth="1"/>
    <col min="25" max="25" width="13" customWidth="1"/>
    <col min="28" max="31" width="15.6640625" customWidth="1"/>
    <col min="32" max="32" width="17" customWidth="1"/>
    <col min="33" max="33" width="13.5" customWidth="1"/>
    <col min="34" max="34" width="17.5" customWidth="1"/>
    <col min="35" max="35" width="14.5" customWidth="1"/>
    <col min="36" max="36" width="12.33203125" customWidth="1"/>
  </cols>
  <sheetData>
    <row r="1" spans="1:36" s="4" customFormat="1" ht="59" customHeight="1" x14ac:dyDescent="0.2">
      <c r="A1" s="3" t="s">
        <v>5043</v>
      </c>
      <c r="B1" s="3" t="s">
        <v>5059</v>
      </c>
      <c r="C1" s="3" t="s">
        <v>3</v>
      </c>
      <c r="D1" s="3" t="s">
        <v>4</v>
      </c>
      <c r="E1" s="3" t="s">
        <v>5</v>
      </c>
      <c r="F1" s="3" t="s">
        <v>11</v>
      </c>
      <c r="G1" s="3"/>
      <c r="H1" s="49" t="s">
        <v>3</v>
      </c>
      <c r="I1" s="50" t="s">
        <v>5060</v>
      </c>
      <c r="J1" s="3"/>
      <c r="K1" s="3" t="s">
        <v>5059</v>
      </c>
      <c r="L1" s="3" t="s">
        <v>3</v>
      </c>
      <c r="M1" s="3" t="s">
        <v>4</v>
      </c>
      <c r="N1" s="3" t="s">
        <v>5</v>
      </c>
      <c r="O1" s="3" t="s">
        <v>11</v>
      </c>
      <c r="P1" s="3" t="s">
        <v>5072</v>
      </c>
      <c r="Q1" s="39" t="s">
        <v>5066</v>
      </c>
      <c r="R1" s="39" t="s">
        <v>5075</v>
      </c>
      <c r="S1" s="39" t="s">
        <v>5076</v>
      </c>
      <c r="T1" s="39" t="s">
        <v>5073</v>
      </c>
      <c r="U1" s="39" t="s">
        <v>5074</v>
      </c>
      <c r="V1" s="39" t="s">
        <v>5098</v>
      </c>
      <c r="AA1" s="3"/>
      <c r="AB1" s="5" t="s">
        <v>5097</v>
      </c>
      <c r="AC1" s="5" t="s">
        <v>5117</v>
      </c>
      <c r="AD1" s="5" t="s">
        <v>5073</v>
      </c>
      <c r="AE1" s="5" t="s">
        <v>5102</v>
      </c>
      <c r="AF1" s="75" t="s">
        <v>5099</v>
      </c>
      <c r="AG1" s="5" t="s">
        <v>5103</v>
      </c>
      <c r="AH1" s="5" t="s">
        <v>5101</v>
      </c>
      <c r="AI1" s="5" t="s">
        <v>5100</v>
      </c>
      <c r="AJ1" s="5" t="s">
        <v>5104</v>
      </c>
    </row>
    <row r="2" spans="1:36" ht="17" x14ac:dyDescent="0.2">
      <c r="A2" s="6">
        <v>1</v>
      </c>
      <c r="B2" s="1">
        <v>1</v>
      </c>
      <c r="C2" s="1" t="s">
        <v>15</v>
      </c>
      <c r="D2" s="1">
        <v>14.73</v>
      </c>
      <c r="E2" s="1">
        <v>29</v>
      </c>
      <c r="F2" s="1">
        <v>0.49</v>
      </c>
      <c r="H2" s="51" t="s">
        <v>15</v>
      </c>
      <c r="I2" s="52">
        <v>1</v>
      </c>
      <c r="J2" s="1"/>
      <c r="K2" s="1">
        <v>1</v>
      </c>
      <c r="L2" s="1">
        <f t="shared" ref="L2:L65" si="0">VLOOKUP(C2,$H$2:$I$4,2,FALSE)</f>
        <v>1</v>
      </c>
      <c r="M2" s="1">
        <v>14.73</v>
      </c>
      <c r="N2" s="1">
        <v>29</v>
      </c>
      <c r="O2" s="1">
        <v>0.49</v>
      </c>
      <c r="P2" s="44">
        <f>$X$2+$X$3*L2+$X$4*M2+$X$5*N2+$X$6*O2</f>
        <v>-0.40098275963310359</v>
      </c>
      <c r="Q2" s="44">
        <f>EXP(P2)</f>
        <v>0.66966160615019976</v>
      </c>
      <c r="R2" s="45">
        <f>Q2/(1+Q2)</f>
        <v>0.40107624424224686</v>
      </c>
      <c r="S2" s="43">
        <f>1-R2</f>
        <v>0.59892375575775314</v>
      </c>
      <c r="T2" s="43">
        <f>IF(K2=1,R2,S2)</f>
        <v>0.40107624424224686</v>
      </c>
      <c r="U2" s="44">
        <f>LN(T2)</f>
        <v>-0.91360373448153842</v>
      </c>
      <c r="V2" s="1">
        <f>SUM(U2:U501)</f>
        <v>-145.85956178011378</v>
      </c>
      <c r="W2" s="34" t="s">
        <v>5067</v>
      </c>
      <c r="X2" s="35">
        <v>2.0808909127662041</v>
      </c>
      <c r="Y2" s="39" t="s">
        <v>5077</v>
      </c>
      <c r="Z2" s="39" t="s">
        <v>5078</v>
      </c>
      <c r="AB2" s="56">
        <f>AVERAGE(K2:K501)</f>
        <v>0.47</v>
      </c>
      <c r="AC2" s="56">
        <f>1-AB2</f>
        <v>0.53</v>
      </c>
      <c r="AD2" s="56">
        <f>IF(K2=1,$AB$2,$AC$2)</f>
        <v>0.47</v>
      </c>
      <c r="AE2" s="76">
        <f>LN(AD2)</f>
        <v>-0.75502258427803282</v>
      </c>
      <c r="AF2" s="77">
        <f>SUM(AE2:AE501)</f>
        <v>-345.67304950087055</v>
      </c>
      <c r="AG2" s="1">
        <f>-2*($AF$2 - $V$2)</f>
        <v>399.62697544151354</v>
      </c>
      <c r="AH2" s="1">
        <v>4</v>
      </c>
      <c r="AI2" s="1">
        <f>_xlfn.CHISQ.DIST.RT(AG2,AH2)</f>
        <v>3.3488658598676891E-85</v>
      </c>
      <c r="AJ2" s="56">
        <f>1 - (V2/AF2)</f>
        <v>0.57804184621645938</v>
      </c>
    </row>
    <row r="3" spans="1:36" ht="16" customHeight="1" x14ac:dyDescent="0.2">
      <c r="A3" s="6">
        <v>2</v>
      </c>
      <c r="B3" s="1">
        <v>1</v>
      </c>
      <c r="C3" s="1" t="s">
        <v>21</v>
      </c>
      <c r="D3" s="1">
        <v>0.7</v>
      </c>
      <c r="E3" s="1">
        <v>19</v>
      </c>
      <c r="F3" s="1">
        <v>0.03</v>
      </c>
      <c r="H3" s="51" t="s">
        <v>21</v>
      </c>
      <c r="I3" s="52">
        <v>2</v>
      </c>
      <c r="J3" s="1"/>
      <c r="K3" s="1">
        <v>1</v>
      </c>
      <c r="L3" s="1">
        <f t="shared" si="0"/>
        <v>2</v>
      </c>
      <c r="M3" s="1">
        <v>0.7</v>
      </c>
      <c r="N3" s="1">
        <v>19</v>
      </c>
      <c r="O3" s="1">
        <v>0.03</v>
      </c>
      <c r="P3" s="44">
        <f t="shared" ref="P3:P66" si="1">$X$2+$X$3*L3+$X$4*M3+$X$5*N3+$X$6*O3</f>
        <v>1.7522964807080821</v>
      </c>
      <c r="Q3" s="44">
        <f t="shared" ref="Q3:Q66" si="2">EXP(P3)</f>
        <v>5.7678331960362401</v>
      </c>
      <c r="R3" s="45">
        <f t="shared" ref="R3:R66" si="3">Q3/(1+Q3)</f>
        <v>0.85224222124953131</v>
      </c>
      <c r="S3" s="43">
        <f t="shared" ref="S3:S66" si="4">1-R3</f>
        <v>0.14775777875046869</v>
      </c>
      <c r="T3" s="43">
        <f t="shared" ref="T3:T66" si="5">IF(K3=1,R3,S3)</f>
        <v>0.85224222124953131</v>
      </c>
      <c r="U3" s="44">
        <f t="shared" ref="U3:U66" si="6">LN(T3)</f>
        <v>-0.15988449531639029</v>
      </c>
      <c r="V3" s="1"/>
      <c r="W3" s="36" t="s">
        <v>5068</v>
      </c>
      <c r="X3" s="37">
        <v>-1.0625424865798827</v>
      </c>
      <c r="Y3">
        <f>EXP(X3)</f>
        <v>0.34557606991976858</v>
      </c>
      <c r="Z3" s="46">
        <f>Y3-1</f>
        <v>-0.65442393008023148</v>
      </c>
      <c r="AA3" s="55"/>
      <c r="AD3" s="56">
        <f t="shared" ref="AD3:AD66" si="7">IF(K3=1,$AB$2,$AC$2)</f>
        <v>0.47</v>
      </c>
      <c r="AE3" s="76">
        <f t="shared" ref="AE3:AE66" si="8">LN(AD3)</f>
        <v>-0.75502258427803282</v>
      </c>
    </row>
    <row r="4" spans="1:36" ht="16" customHeight="1" x14ac:dyDescent="0.2">
      <c r="A4" s="6">
        <v>3</v>
      </c>
      <c r="B4" s="1">
        <v>0</v>
      </c>
      <c r="C4" s="1" t="s">
        <v>21</v>
      </c>
      <c r="D4" s="1">
        <v>16.32</v>
      </c>
      <c r="E4" s="1">
        <v>10</v>
      </c>
      <c r="F4" s="1">
        <v>1.48</v>
      </c>
      <c r="H4" s="53" t="s">
        <v>31</v>
      </c>
      <c r="I4" s="54">
        <v>3</v>
      </c>
      <c r="J4" s="1"/>
      <c r="K4" s="1">
        <v>0</v>
      </c>
      <c r="L4" s="1">
        <f t="shared" si="0"/>
        <v>2</v>
      </c>
      <c r="M4" s="1">
        <v>16.32</v>
      </c>
      <c r="N4" s="1">
        <v>10</v>
      </c>
      <c r="O4" s="1">
        <v>1.48</v>
      </c>
      <c r="P4" s="44">
        <f t="shared" si="1"/>
        <v>-5.0769342769722323</v>
      </c>
      <c r="Q4" s="44">
        <f t="shared" si="2"/>
        <v>6.2390067935338515E-3</v>
      </c>
      <c r="R4" s="45">
        <f t="shared" si="3"/>
        <v>6.2003229366102367E-3</v>
      </c>
      <c r="S4" s="43">
        <f t="shared" si="4"/>
        <v>0.99379967706338979</v>
      </c>
      <c r="T4" s="43">
        <f t="shared" si="5"/>
        <v>0.99379967706338979</v>
      </c>
      <c r="U4" s="44">
        <f t="shared" si="6"/>
        <v>-6.2196247652779721E-3</v>
      </c>
      <c r="V4" s="1"/>
      <c r="W4" s="36" t="s">
        <v>5069</v>
      </c>
      <c r="X4" s="37">
        <v>-0.26610856587094722</v>
      </c>
      <c r="Y4">
        <f t="shared" ref="Y4:Y6" si="9">EXP(X4)</f>
        <v>0.7663559228862864</v>
      </c>
      <c r="Z4" s="46">
        <f t="shared" ref="Z4:Z6" si="10">Y4-1</f>
        <v>-0.2336440771137136</v>
      </c>
      <c r="AA4" s="55"/>
      <c r="AD4" s="56">
        <f t="shared" si="7"/>
        <v>0.53</v>
      </c>
      <c r="AE4" s="76">
        <f t="shared" si="8"/>
        <v>-0.6348782724359695</v>
      </c>
    </row>
    <row r="5" spans="1:36" ht="16" customHeight="1" x14ac:dyDescent="0.2">
      <c r="A5" s="6">
        <v>4</v>
      </c>
      <c r="B5" s="1">
        <v>1</v>
      </c>
      <c r="C5" s="1" t="s">
        <v>31</v>
      </c>
      <c r="D5" s="1">
        <v>4.51</v>
      </c>
      <c r="E5" s="1">
        <v>12</v>
      </c>
      <c r="F5" s="1">
        <v>0.35</v>
      </c>
      <c r="H5" s="1"/>
      <c r="K5" s="1">
        <v>1</v>
      </c>
      <c r="L5" s="1">
        <f t="shared" si="0"/>
        <v>3</v>
      </c>
      <c r="M5" s="1">
        <v>4.51</v>
      </c>
      <c r="N5" s="1">
        <v>12</v>
      </c>
      <c r="O5" s="1">
        <v>0.35</v>
      </c>
      <c r="P5" s="44">
        <f t="shared" si="1"/>
        <v>-1.4465301672257307</v>
      </c>
      <c r="Q5" s="44">
        <f t="shared" si="2"/>
        <v>0.23538562148452255</v>
      </c>
      <c r="R5" s="45">
        <f t="shared" si="3"/>
        <v>0.19053615113446712</v>
      </c>
      <c r="S5" s="43">
        <f t="shared" si="4"/>
        <v>0.80946384886553291</v>
      </c>
      <c r="T5" s="43">
        <f t="shared" si="5"/>
        <v>0.19053615113446712</v>
      </c>
      <c r="U5" s="44">
        <f t="shared" si="6"/>
        <v>-1.6579133326846442</v>
      </c>
      <c r="V5" s="1"/>
      <c r="W5" s="36" t="s">
        <v>5070</v>
      </c>
      <c r="X5" s="37">
        <v>0.10622537482816957</v>
      </c>
      <c r="Y5">
        <f>EXP(X5)</f>
        <v>1.1120724814098615</v>
      </c>
      <c r="Z5" s="46">
        <f t="shared" si="10"/>
        <v>0.11207248140986148</v>
      </c>
      <c r="AA5" s="55"/>
      <c r="AD5" s="56">
        <f t="shared" si="7"/>
        <v>0.47</v>
      </c>
      <c r="AE5" s="76">
        <f t="shared" si="8"/>
        <v>-0.75502258427803282</v>
      </c>
    </row>
    <row r="6" spans="1:36" x14ac:dyDescent="0.2">
      <c r="A6" s="6">
        <v>5</v>
      </c>
      <c r="B6" s="1">
        <v>1</v>
      </c>
      <c r="C6" s="1" t="s">
        <v>21</v>
      </c>
      <c r="D6" s="1">
        <v>1.89</v>
      </c>
      <c r="E6" s="1">
        <v>13</v>
      </c>
      <c r="F6" s="1">
        <v>0.13</v>
      </c>
      <c r="H6" s="39"/>
      <c r="I6" s="40"/>
      <c r="J6" s="40"/>
      <c r="K6" s="1">
        <v>1</v>
      </c>
      <c r="L6" s="1">
        <f t="shared" si="0"/>
        <v>2</v>
      </c>
      <c r="M6" s="1">
        <v>1.89</v>
      </c>
      <c r="N6" s="1">
        <v>13</v>
      </c>
      <c r="O6" s="1">
        <v>0.13</v>
      </c>
      <c r="P6" s="44">
        <f t="shared" si="1"/>
        <v>0.67988975660625162</v>
      </c>
      <c r="Q6" s="44">
        <f t="shared" si="2"/>
        <v>1.9736601372448275</v>
      </c>
      <c r="R6" s="45">
        <f t="shared" si="3"/>
        <v>0.66371409177696894</v>
      </c>
      <c r="S6" s="43">
        <f t="shared" si="4"/>
        <v>0.33628590822303106</v>
      </c>
      <c r="T6" s="43">
        <f t="shared" si="5"/>
        <v>0.66371409177696894</v>
      </c>
      <c r="U6" s="44">
        <f t="shared" si="6"/>
        <v>-0.40990380690714234</v>
      </c>
      <c r="V6" s="1"/>
      <c r="W6" s="38" t="s">
        <v>5071</v>
      </c>
      <c r="X6" s="19">
        <v>-1.1838528174638565</v>
      </c>
      <c r="Y6">
        <f t="shared" si="9"/>
        <v>0.30609712743851097</v>
      </c>
      <c r="Z6" s="46">
        <f t="shared" si="10"/>
        <v>-0.69390287256148908</v>
      </c>
      <c r="AA6" s="55"/>
      <c r="AD6" s="56">
        <f t="shared" si="7"/>
        <v>0.47</v>
      </c>
      <c r="AE6" s="76">
        <f t="shared" si="8"/>
        <v>-0.75502258427803282</v>
      </c>
    </row>
    <row r="7" spans="1:36" x14ac:dyDescent="0.2">
      <c r="A7" s="6">
        <v>6</v>
      </c>
      <c r="B7" s="1">
        <v>0</v>
      </c>
      <c r="C7" s="1" t="s">
        <v>21</v>
      </c>
      <c r="D7" s="1">
        <v>13.8</v>
      </c>
      <c r="E7" s="1">
        <v>26</v>
      </c>
      <c r="F7" s="1">
        <v>0.51</v>
      </c>
      <c r="H7" s="1"/>
      <c r="K7" s="1">
        <v>0</v>
      </c>
      <c r="L7" s="1">
        <f t="shared" si="0"/>
        <v>2</v>
      </c>
      <c r="M7" s="1">
        <v>13.8</v>
      </c>
      <c r="N7" s="1">
        <v>26</v>
      </c>
      <c r="O7" s="1">
        <v>0.51</v>
      </c>
      <c r="P7" s="44">
        <f t="shared" si="1"/>
        <v>-1.5583974607867912</v>
      </c>
      <c r="Q7" s="44">
        <f t="shared" si="2"/>
        <v>0.21047309246774534</v>
      </c>
      <c r="R7" s="45">
        <f t="shared" si="3"/>
        <v>0.17387672124017384</v>
      </c>
      <c r="S7" s="43">
        <f t="shared" si="4"/>
        <v>0.82612327875982616</v>
      </c>
      <c r="T7" s="43">
        <f t="shared" si="5"/>
        <v>0.82612327875982616</v>
      </c>
      <c r="U7" s="44">
        <f t="shared" si="6"/>
        <v>-0.19101126870426577</v>
      </c>
      <c r="V7" s="1"/>
      <c r="W7" s="41"/>
      <c r="AD7" s="56">
        <f t="shared" si="7"/>
        <v>0.53</v>
      </c>
      <c r="AE7" s="76">
        <f t="shared" si="8"/>
        <v>-0.6348782724359695</v>
      </c>
    </row>
    <row r="8" spans="1:36" ht="17" x14ac:dyDescent="0.2">
      <c r="A8" s="6">
        <v>7</v>
      </c>
      <c r="B8" s="1">
        <v>0</v>
      </c>
      <c r="C8" s="1" t="s">
        <v>15</v>
      </c>
      <c r="D8" s="1">
        <v>13.83</v>
      </c>
      <c r="E8" s="1">
        <v>20</v>
      </c>
      <c r="F8" s="1">
        <v>0.66</v>
      </c>
      <c r="H8" s="1"/>
      <c r="K8" s="1">
        <v>0</v>
      </c>
      <c r="L8" s="1">
        <f t="shared" si="0"/>
        <v>1</v>
      </c>
      <c r="M8" s="1">
        <v>13.83</v>
      </c>
      <c r="N8" s="1">
        <v>20</v>
      </c>
      <c r="O8" s="1">
        <v>0.66</v>
      </c>
      <c r="P8" s="44">
        <f t="shared" si="1"/>
        <v>-1.3187684027716324</v>
      </c>
      <c r="Q8" s="44">
        <f t="shared" si="2"/>
        <v>0.26746450774620151</v>
      </c>
      <c r="R8" s="45">
        <f t="shared" si="3"/>
        <v>0.21102327214022384</v>
      </c>
      <c r="S8" s="43">
        <f t="shared" si="4"/>
        <v>0.78897672785977613</v>
      </c>
      <c r="T8" s="43">
        <f t="shared" si="5"/>
        <v>0.78897672785977613</v>
      </c>
      <c r="U8" s="44">
        <f t="shared" si="6"/>
        <v>-0.23701845431299937</v>
      </c>
      <c r="V8" s="1"/>
      <c r="W8" s="33" t="s">
        <v>3</v>
      </c>
      <c r="X8" t="s">
        <v>5062</v>
      </c>
      <c r="AA8" s="55"/>
      <c r="AD8" s="56">
        <f t="shared" si="7"/>
        <v>0.53</v>
      </c>
      <c r="AE8" s="76">
        <f t="shared" si="8"/>
        <v>-0.6348782724359695</v>
      </c>
    </row>
    <row r="9" spans="1:36" ht="17" x14ac:dyDescent="0.2">
      <c r="A9" s="6">
        <v>8</v>
      </c>
      <c r="B9" s="1">
        <v>1</v>
      </c>
      <c r="C9" s="1" t="s">
        <v>15</v>
      </c>
      <c r="D9" s="1">
        <v>14.3</v>
      </c>
      <c r="E9" s="1">
        <v>56</v>
      </c>
      <c r="F9" s="1">
        <v>0.25</v>
      </c>
      <c r="K9" s="1">
        <v>1</v>
      </c>
      <c r="L9" s="1">
        <f t="shared" si="0"/>
        <v>1</v>
      </c>
      <c r="M9" s="1">
        <v>14.3</v>
      </c>
      <c r="N9" s="1">
        <v>56</v>
      </c>
      <c r="O9" s="1">
        <v>0.25</v>
      </c>
      <c r="P9" s="44">
        <f t="shared" si="1"/>
        <v>2.8656537202433072</v>
      </c>
      <c r="Q9" s="44">
        <f t="shared" si="2"/>
        <v>17.560529126529861</v>
      </c>
      <c r="R9" s="45">
        <f t="shared" si="3"/>
        <v>0.94612222565516035</v>
      </c>
      <c r="S9" s="43">
        <f t="shared" si="4"/>
        <v>5.3877774344839646E-2</v>
      </c>
      <c r="T9" s="43">
        <f t="shared" si="5"/>
        <v>0.94612222565516035</v>
      </c>
      <c r="U9" s="44">
        <f t="shared" si="6"/>
        <v>-5.5383515680888291E-2</v>
      </c>
      <c r="V9" s="1"/>
      <c r="W9" s="33" t="s">
        <v>4</v>
      </c>
      <c r="X9" t="s">
        <v>5065</v>
      </c>
      <c r="AA9" s="55"/>
      <c r="AD9" s="56">
        <f t="shared" si="7"/>
        <v>0.47</v>
      </c>
      <c r="AE9" s="76">
        <f t="shared" si="8"/>
        <v>-0.75502258427803282</v>
      </c>
    </row>
    <row r="10" spans="1:36" ht="17" x14ac:dyDescent="0.2">
      <c r="A10" s="6">
        <v>9</v>
      </c>
      <c r="B10" s="1">
        <v>0</v>
      </c>
      <c r="C10" s="1" t="s">
        <v>15</v>
      </c>
      <c r="D10" s="1">
        <v>9.98</v>
      </c>
      <c r="E10" s="1">
        <v>10</v>
      </c>
      <c r="F10" s="1">
        <v>0.91</v>
      </c>
      <c r="K10" s="1">
        <v>0</v>
      </c>
      <c r="L10" s="1">
        <f t="shared" si="0"/>
        <v>1</v>
      </c>
      <c r="M10" s="1">
        <v>9.98</v>
      </c>
      <c r="N10" s="1">
        <v>10</v>
      </c>
      <c r="O10" s="1">
        <v>0.91</v>
      </c>
      <c r="P10" s="44">
        <f t="shared" si="1"/>
        <v>-1.6524673768161455</v>
      </c>
      <c r="Q10" s="44">
        <f t="shared" si="2"/>
        <v>0.1915766332431339</v>
      </c>
      <c r="R10" s="45">
        <f t="shared" si="3"/>
        <v>0.16077575532990823</v>
      </c>
      <c r="S10" s="43">
        <f t="shared" si="4"/>
        <v>0.83922424467009171</v>
      </c>
      <c r="T10" s="43">
        <f t="shared" si="5"/>
        <v>0.83922424467009171</v>
      </c>
      <c r="U10" s="44">
        <f t="shared" si="6"/>
        <v>-0.17527733210038141</v>
      </c>
      <c r="W10" s="33" t="s">
        <v>5</v>
      </c>
      <c r="X10" t="s">
        <v>5063</v>
      </c>
      <c r="AA10" s="55"/>
      <c r="AD10" s="56">
        <f t="shared" si="7"/>
        <v>0.53</v>
      </c>
      <c r="AE10" s="76">
        <f t="shared" si="8"/>
        <v>-0.6348782724359695</v>
      </c>
    </row>
    <row r="11" spans="1:36" ht="17" x14ac:dyDescent="0.2">
      <c r="A11" s="6">
        <v>10</v>
      </c>
      <c r="B11" s="1">
        <v>1</v>
      </c>
      <c r="C11" s="1" t="s">
        <v>31</v>
      </c>
      <c r="D11" s="1">
        <v>2.2200000000000002</v>
      </c>
      <c r="E11" s="1">
        <v>34</v>
      </c>
      <c r="F11" s="1">
        <v>0.06</v>
      </c>
      <c r="K11" s="1">
        <v>1</v>
      </c>
      <c r="L11" s="1">
        <f t="shared" si="0"/>
        <v>3</v>
      </c>
      <c r="M11" s="1">
        <v>2.2200000000000002</v>
      </c>
      <c r="N11" s="1">
        <v>34</v>
      </c>
      <c r="O11" s="1">
        <v>0.06</v>
      </c>
      <c r="P11" s="44">
        <f t="shared" si="1"/>
        <v>1.8431340119029873</v>
      </c>
      <c r="Q11" s="44">
        <f t="shared" si="2"/>
        <v>6.3163026416091368</v>
      </c>
      <c r="R11" s="45">
        <f t="shared" si="3"/>
        <v>0.86331894004591625</v>
      </c>
      <c r="S11" s="43">
        <f t="shared" si="4"/>
        <v>0.13668105995408375</v>
      </c>
      <c r="T11" s="43">
        <f t="shared" si="5"/>
        <v>0.86331894004591625</v>
      </c>
      <c r="U11" s="44">
        <f t="shared" si="6"/>
        <v>-0.14697108485712565</v>
      </c>
      <c r="W11" s="33" t="s">
        <v>11</v>
      </c>
      <c r="X11" t="s">
        <v>5064</v>
      </c>
      <c r="AA11" s="55"/>
      <c r="AD11" s="56">
        <f t="shared" si="7"/>
        <v>0.47</v>
      </c>
      <c r="AE11" s="76">
        <f t="shared" si="8"/>
        <v>-0.75502258427803282</v>
      </c>
      <c r="AI11" s="78"/>
    </row>
    <row r="12" spans="1:36" x14ac:dyDescent="0.2">
      <c r="A12" s="6">
        <v>11</v>
      </c>
      <c r="B12" s="1">
        <v>0</v>
      </c>
      <c r="C12" s="1" t="s">
        <v>31</v>
      </c>
      <c r="D12" s="1">
        <v>15.42</v>
      </c>
      <c r="E12" s="1">
        <v>36</v>
      </c>
      <c r="F12" s="1">
        <v>0.42</v>
      </c>
      <c r="K12" s="1">
        <v>0</v>
      </c>
      <c r="L12" s="1">
        <f t="shared" si="0"/>
        <v>3</v>
      </c>
      <c r="M12" s="1">
        <v>15.42</v>
      </c>
      <c r="N12" s="1">
        <v>36</v>
      </c>
      <c r="O12" s="1">
        <v>0.42</v>
      </c>
      <c r="P12" s="44">
        <f t="shared" si="1"/>
        <v>-1.8832353222241649</v>
      </c>
      <c r="Q12" s="44">
        <f t="shared" si="2"/>
        <v>0.15209722533995193</v>
      </c>
      <c r="R12" s="45">
        <f t="shared" si="3"/>
        <v>0.13201769954360601</v>
      </c>
      <c r="S12" s="43">
        <f t="shared" si="4"/>
        <v>0.86798230045639402</v>
      </c>
      <c r="T12" s="43">
        <f t="shared" si="5"/>
        <v>0.86798230045639402</v>
      </c>
      <c r="U12" s="44">
        <f t="shared" si="6"/>
        <v>-0.14158395570895937</v>
      </c>
      <c r="AD12" s="56">
        <f t="shared" si="7"/>
        <v>0.53</v>
      </c>
      <c r="AE12" s="76">
        <f t="shared" si="8"/>
        <v>-0.6348782724359695</v>
      </c>
    </row>
    <row r="13" spans="1:36" x14ac:dyDescent="0.2">
      <c r="A13" s="6">
        <v>12</v>
      </c>
      <c r="B13" s="1">
        <v>0</v>
      </c>
      <c r="C13" s="1" t="s">
        <v>21</v>
      </c>
      <c r="D13" s="1">
        <v>22.26</v>
      </c>
      <c r="E13" s="1">
        <v>38</v>
      </c>
      <c r="F13" s="1">
        <v>0.56999999999999995</v>
      </c>
      <c r="K13" s="1">
        <v>0</v>
      </c>
      <c r="L13" s="1">
        <f t="shared" si="0"/>
        <v>2</v>
      </c>
      <c r="M13" s="1">
        <v>22.26</v>
      </c>
      <c r="N13" s="1">
        <v>38</v>
      </c>
      <c r="O13" s="1">
        <v>0.56999999999999995</v>
      </c>
      <c r="P13" s="44">
        <f t="shared" si="1"/>
        <v>-2.606002599164801</v>
      </c>
      <c r="Q13" s="44">
        <f t="shared" si="2"/>
        <v>7.3829079105419804E-2</v>
      </c>
      <c r="R13" s="45">
        <f t="shared" si="3"/>
        <v>6.8753100974807801E-2</v>
      </c>
      <c r="S13" s="43">
        <f t="shared" si="4"/>
        <v>0.9312468990251922</v>
      </c>
      <c r="T13" s="43">
        <f t="shared" si="5"/>
        <v>0.9312468990251922</v>
      </c>
      <c r="U13" s="44">
        <f t="shared" si="6"/>
        <v>-7.1230839199745807E-2</v>
      </c>
      <c r="W13" s="42"/>
      <c r="AD13" s="56">
        <f t="shared" si="7"/>
        <v>0.53</v>
      </c>
      <c r="AE13" s="76">
        <f t="shared" si="8"/>
        <v>-0.6348782724359695</v>
      </c>
    </row>
    <row r="14" spans="1:36" x14ac:dyDescent="0.2">
      <c r="A14" s="6">
        <v>13</v>
      </c>
      <c r="B14" s="1">
        <v>0</v>
      </c>
      <c r="C14" s="1" t="s">
        <v>21</v>
      </c>
      <c r="D14" s="1">
        <v>7.92</v>
      </c>
      <c r="E14" s="1">
        <v>23</v>
      </c>
      <c r="F14" s="1">
        <v>0.33</v>
      </c>
      <c r="K14" s="1">
        <v>0</v>
      </c>
      <c r="L14" s="1">
        <f t="shared" si="0"/>
        <v>2</v>
      </c>
      <c r="M14" s="1">
        <v>7.92</v>
      </c>
      <c r="N14" s="1">
        <v>23</v>
      </c>
      <c r="O14" s="1">
        <v>0.33</v>
      </c>
      <c r="P14" s="44">
        <f t="shared" si="1"/>
        <v>-9.9261710806635817E-2</v>
      </c>
      <c r="Q14" s="44">
        <f t="shared" si="2"/>
        <v>0.90550569638443357</v>
      </c>
      <c r="R14" s="45">
        <f t="shared" si="3"/>
        <v>0.47520492754367966</v>
      </c>
      <c r="S14" s="43">
        <f t="shared" si="4"/>
        <v>0.5247950724563204</v>
      </c>
      <c r="T14" s="43">
        <f t="shared" si="5"/>
        <v>0.5247950724563204</v>
      </c>
      <c r="U14" s="44">
        <f t="shared" si="6"/>
        <v>-0.64474743077072771</v>
      </c>
      <c r="W14" s="47"/>
      <c r="AD14" s="56">
        <f t="shared" si="7"/>
        <v>0.53</v>
      </c>
      <c r="AE14" s="76">
        <f t="shared" si="8"/>
        <v>-0.6348782724359695</v>
      </c>
    </row>
    <row r="15" spans="1:36" x14ac:dyDescent="0.2">
      <c r="A15" s="6">
        <v>14</v>
      </c>
      <c r="B15" s="1">
        <v>1</v>
      </c>
      <c r="C15" s="1" t="s">
        <v>15</v>
      </c>
      <c r="D15" s="1">
        <v>5.26</v>
      </c>
      <c r="E15" s="1">
        <v>33</v>
      </c>
      <c r="F15" s="1">
        <v>0.15</v>
      </c>
      <c r="K15" s="1">
        <v>1</v>
      </c>
      <c r="L15" s="1">
        <f t="shared" si="0"/>
        <v>1</v>
      </c>
      <c r="M15" s="1">
        <v>5.26</v>
      </c>
      <c r="N15" s="1">
        <v>33</v>
      </c>
      <c r="O15" s="1">
        <v>0.15</v>
      </c>
      <c r="P15" s="44">
        <f t="shared" si="1"/>
        <v>2.9464768164151565</v>
      </c>
      <c r="Q15" s="44">
        <f t="shared" si="2"/>
        <v>19.03875838595398</v>
      </c>
      <c r="R15" s="45">
        <f t="shared" si="3"/>
        <v>0.95009670855151673</v>
      </c>
      <c r="S15" s="43">
        <f t="shared" si="4"/>
        <v>4.9903291448483267E-2</v>
      </c>
      <c r="T15" s="43">
        <f t="shared" si="5"/>
        <v>0.95009670855151673</v>
      </c>
      <c r="U15" s="44">
        <f t="shared" si="6"/>
        <v>-5.1191501093382927E-2</v>
      </c>
      <c r="W15" s="47"/>
      <c r="AD15" s="56">
        <f t="shared" si="7"/>
        <v>0.47</v>
      </c>
      <c r="AE15" s="76">
        <f t="shared" si="8"/>
        <v>-0.75502258427803282</v>
      </c>
    </row>
    <row r="16" spans="1:36" x14ac:dyDescent="0.2">
      <c r="A16" s="6">
        <v>15</v>
      </c>
      <c r="B16" s="1">
        <v>0</v>
      </c>
      <c r="C16" s="1" t="s">
        <v>15</v>
      </c>
      <c r="D16" s="1">
        <v>10.97</v>
      </c>
      <c r="E16" s="1">
        <v>10</v>
      </c>
      <c r="F16" s="1">
        <v>1</v>
      </c>
      <c r="K16" s="1">
        <v>0</v>
      </c>
      <c r="L16" s="1">
        <f t="shared" si="0"/>
        <v>1</v>
      </c>
      <c r="M16" s="1">
        <v>10.97</v>
      </c>
      <c r="N16" s="1">
        <v>10</v>
      </c>
      <c r="O16" s="1">
        <v>1</v>
      </c>
      <c r="P16" s="44">
        <f t="shared" si="1"/>
        <v>-2.0224616106001303</v>
      </c>
      <c r="Q16" s="44">
        <f t="shared" si="2"/>
        <v>0.1323293205662017</v>
      </c>
      <c r="R16" s="45">
        <f t="shared" si="3"/>
        <v>0.11686469489285388</v>
      </c>
      <c r="S16" s="43">
        <f t="shared" si="4"/>
        <v>0.88313530510714611</v>
      </c>
      <c r="T16" s="43">
        <f t="shared" si="5"/>
        <v>0.88313530510714611</v>
      </c>
      <c r="U16" s="44">
        <f t="shared" si="6"/>
        <v>-0.12427685670029137</v>
      </c>
      <c r="W16" s="47"/>
      <c r="AD16" s="56">
        <f t="shared" si="7"/>
        <v>0.53</v>
      </c>
      <c r="AE16" s="76">
        <f t="shared" si="8"/>
        <v>-0.6348782724359695</v>
      </c>
    </row>
    <row r="17" spans="1:31" x14ac:dyDescent="0.2">
      <c r="A17" s="6">
        <v>16</v>
      </c>
      <c r="B17" s="1">
        <v>0</v>
      </c>
      <c r="C17" s="1" t="s">
        <v>31</v>
      </c>
      <c r="D17" s="1">
        <v>40.94</v>
      </c>
      <c r="E17" s="1">
        <v>7</v>
      </c>
      <c r="F17" s="1">
        <v>5.12</v>
      </c>
      <c r="K17" s="1">
        <v>0</v>
      </c>
      <c r="L17" s="1">
        <f t="shared" si="0"/>
        <v>3</v>
      </c>
      <c r="M17" s="1">
        <v>40.94</v>
      </c>
      <c r="N17" s="1">
        <v>7</v>
      </c>
      <c r="O17" s="1">
        <v>5.12</v>
      </c>
      <c r="P17" s="44">
        <f t="shared" si="1"/>
        <v>-17.318970035347782</v>
      </c>
      <c r="Q17" s="44">
        <f t="shared" si="2"/>
        <v>3.0093096750028386E-8</v>
      </c>
      <c r="R17" s="45">
        <f t="shared" si="3"/>
        <v>3.0093095844433943E-8</v>
      </c>
      <c r="S17" s="43">
        <f t="shared" si="4"/>
        <v>0.99999996990690421</v>
      </c>
      <c r="T17" s="43">
        <f t="shared" si="5"/>
        <v>0.99999996990690421</v>
      </c>
      <c r="U17" s="44">
        <f t="shared" si="6"/>
        <v>-3.0093096245846192E-8</v>
      </c>
      <c r="W17" s="47"/>
      <c r="AD17" s="56">
        <f t="shared" si="7"/>
        <v>0.53</v>
      </c>
      <c r="AE17" s="76">
        <f t="shared" si="8"/>
        <v>-0.6348782724359695</v>
      </c>
    </row>
    <row r="18" spans="1:31" x14ac:dyDescent="0.2">
      <c r="A18" s="6">
        <v>17</v>
      </c>
      <c r="B18" s="1">
        <v>1</v>
      </c>
      <c r="C18" s="1" t="s">
        <v>31</v>
      </c>
      <c r="D18" s="1">
        <v>1.25</v>
      </c>
      <c r="E18" s="1">
        <v>13</v>
      </c>
      <c r="F18" s="1">
        <v>0.09</v>
      </c>
      <c r="K18" s="1">
        <v>1</v>
      </c>
      <c r="L18" s="1">
        <f t="shared" si="0"/>
        <v>3</v>
      </c>
      <c r="M18" s="1">
        <v>1.25</v>
      </c>
      <c r="N18" s="1">
        <v>13</v>
      </c>
      <c r="O18" s="1">
        <v>0.09</v>
      </c>
      <c r="P18" s="44">
        <f t="shared" si="1"/>
        <v>-0.16498913511767072</v>
      </c>
      <c r="Q18" s="44">
        <f t="shared" si="2"/>
        <v>0.84790291640328375</v>
      </c>
      <c r="R18" s="45">
        <f t="shared" si="3"/>
        <v>0.45884602966784782</v>
      </c>
      <c r="S18" s="43">
        <f t="shared" si="4"/>
        <v>0.54115397033215218</v>
      </c>
      <c r="T18" s="43">
        <f t="shared" si="5"/>
        <v>0.45884602966784782</v>
      </c>
      <c r="U18" s="44">
        <f t="shared" si="6"/>
        <v>-0.77904057254337511</v>
      </c>
      <c r="AD18" s="56">
        <f t="shared" si="7"/>
        <v>0.47</v>
      </c>
      <c r="AE18" s="76">
        <f t="shared" si="8"/>
        <v>-0.75502258427803282</v>
      </c>
    </row>
    <row r="19" spans="1:31" x14ac:dyDescent="0.2">
      <c r="A19" s="6">
        <v>18</v>
      </c>
      <c r="B19" s="1">
        <v>1</v>
      </c>
      <c r="C19" s="1" t="s">
        <v>21</v>
      </c>
      <c r="D19" s="1">
        <v>8.1199999999999992</v>
      </c>
      <c r="E19" s="1">
        <v>32</v>
      </c>
      <c r="F19" s="1">
        <v>0.25</v>
      </c>
      <c r="K19" s="1">
        <v>1</v>
      </c>
      <c r="L19" s="1">
        <f t="shared" si="0"/>
        <v>2</v>
      </c>
      <c r="M19" s="1">
        <v>8.1199999999999992</v>
      </c>
      <c r="N19" s="1">
        <v>32</v>
      </c>
      <c r="O19" s="1">
        <v>0.25</v>
      </c>
      <c r="P19" s="44">
        <f t="shared" si="1"/>
        <v>0.89825317486980971</v>
      </c>
      <c r="Q19" s="44">
        <f t="shared" si="2"/>
        <v>2.4553103650620374</v>
      </c>
      <c r="R19" s="45">
        <f t="shared" si="3"/>
        <v>0.71059039728778584</v>
      </c>
      <c r="S19" s="43">
        <f t="shared" si="4"/>
        <v>0.28940960271221416</v>
      </c>
      <c r="T19" s="43">
        <f t="shared" si="5"/>
        <v>0.71059039728778584</v>
      </c>
      <c r="U19" s="44">
        <f t="shared" si="6"/>
        <v>-0.34165910901341751</v>
      </c>
      <c r="W19" s="47"/>
      <c r="AD19" s="56">
        <f t="shared" si="7"/>
        <v>0.47</v>
      </c>
      <c r="AE19" s="76">
        <f t="shared" si="8"/>
        <v>-0.75502258427803282</v>
      </c>
    </row>
    <row r="20" spans="1:31" x14ac:dyDescent="0.2">
      <c r="A20" s="6">
        <v>19</v>
      </c>
      <c r="B20" s="1">
        <v>0</v>
      </c>
      <c r="C20" s="1" t="s">
        <v>31</v>
      </c>
      <c r="D20" s="1">
        <v>7.67</v>
      </c>
      <c r="E20" s="1">
        <v>40</v>
      </c>
      <c r="F20" s="1">
        <v>0.19</v>
      </c>
      <c r="K20" s="1">
        <v>0</v>
      </c>
      <c r="L20" s="1">
        <f t="shared" si="0"/>
        <v>3</v>
      </c>
      <c r="M20" s="1">
        <v>7.67</v>
      </c>
      <c r="N20" s="1">
        <v>40</v>
      </c>
      <c r="O20" s="1">
        <v>0.19</v>
      </c>
      <c r="P20" s="44">
        <f t="shared" si="1"/>
        <v>0.87629371060504146</v>
      </c>
      <c r="Q20" s="44">
        <f t="shared" si="2"/>
        <v>2.4019807527244086</v>
      </c>
      <c r="R20" s="45">
        <f t="shared" si="3"/>
        <v>0.70605359856925409</v>
      </c>
      <c r="S20" s="43">
        <f t="shared" si="4"/>
        <v>0.29394640143074591</v>
      </c>
      <c r="T20" s="43">
        <f t="shared" si="5"/>
        <v>0.29394640143074591</v>
      </c>
      <c r="U20" s="44">
        <f t="shared" si="6"/>
        <v>-1.2243578363222769</v>
      </c>
      <c r="W20" s="47"/>
      <c r="AD20" s="56">
        <f t="shared" si="7"/>
        <v>0.53</v>
      </c>
      <c r="AE20" s="76">
        <f t="shared" si="8"/>
        <v>-0.6348782724359695</v>
      </c>
    </row>
    <row r="21" spans="1:31" x14ac:dyDescent="0.2">
      <c r="A21" s="6">
        <v>20</v>
      </c>
      <c r="B21" s="1">
        <v>0</v>
      </c>
      <c r="C21" s="1" t="s">
        <v>21</v>
      </c>
      <c r="D21" s="1">
        <v>15.53</v>
      </c>
      <c r="E21" s="1">
        <v>27</v>
      </c>
      <c r="F21" s="1">
        <v>0.55000000000000004</v>
      </c>
      <c r="K21" s="1">
        <v>0</v>
      </c>
      <c r="L21" s="1">
        <f t="shared" si="0"/>
        <v>2</v>
      </c>
      <c r="M21" s="1">
        <v>15.53</v>
      </c>
      <c r="N21" s="1">
        <v>27</v>
      </c>
      <c r="O21" s="1">
        <v>0.55000000000000004</v>
      </c>
      <c r="P21" s="44">
        <f t="shared" si="1"/>
        <v>-1.9598940176139144</v>
      </c>
      <c r="Q21" s="44">
        <f t="shared" si="2"/>
        <v>0.14087335022370204</v>
      </c>
      <c r="R21" s="45">
        <f t="shared" si="3"/>
        <v>0.1234785177478987</v>
      </c>
      <c r="S21" s="43">
        <f t="shared" si="4"/>
        <v>0.87652148225210125</v>
      </c>
      <c r="T21" s="43">
        <f t="shared" si="5"/>
        <v>0.87652148225210125</v>
      </c>
      <c r="U21" s="44">
        <f t="shared" si="6"/>
        <v>-0.13179406579158387</v>
      </c>
      <c r="W21" s="47"/>
      <c r="X21" s="48"/>
      <c r="AD21" s="56">
        <f t="shared" si="7"/>
        <v>0.53</v>
      </c>
      <c r="AE21" s="76">
        <f t="shared" si="8"/>
        <v>-0.6348782724359695</v>
      </c>
    </row>
    <row r="22" spans="1:31" x14ac:dyDescent="0.2">
      <c r="A22" s="6">
        <v>21</v>
      </c>
      <c r="B22" s="1">
        <v>0</v>
      </c>
      <c r="C22" s="1" t="s">
        <v>15</v>
      </c>
      <c r="D22" s="1">
        <v>31.9</v>
      </c>
      <c r="E22" s="1">
        <v>4</v>
      </c>
      <c r="F22" s="1">
        <v>6.38</v>
      </c>
      <c r="K22" s="1">
        <v>0</v>
      </c>
      <c r="L22" s="1">
        <f t="shared" si="0"/>
        <v>1</v>
      </c>
      <c r="M22" s="1">
        <v>31.9</v>
      </c>
      <c r="N22" s="1">
        <v>4</v>
      </c>
      <c r="O22" s="1">
        <v>6.38</v>
      </c>
      <c r="P22" s="44">
        <f t="shared" si="1"/>
        <v>-14.598594301203622</v>
      </c>
      <c r="Q22" s="44">
        <f t="shared" si="2"/>
        <v>4.5699458222791726E-7</v>
      </c>
      <c r="R22" s="45">
        <f t="shared" si="3"/>
        <v>4.5699437338396453E-7</v>
      </c>
      <c r="S22" s="43">
        <f t="shared" si="4"/>
        <v>0.99999954300562666</v>
      </c>
      <c r="T22" s="43">
        <f t="shared" si="5"/>
        <v>0.99999954300562666</v>
      </c>
      <c r="U22" s="44">
        <f t="shared" si="6"/>
        <v>-4.5699447776541603E-7</v>
      </c>
      <c r="AD22" s="56">
        <f t="shared" si="7"/>
        <v>0.53</v>
      </c>
      <c r="AE22" s="76">
        <f t="shared" si="8"/>
        <v>-0.6348782724359695</v>
      </c>
    </row>
    <row r="23" spans="1:31" x14ac:dyDescent="0.2">
      <c r="A23" s="6">
        <v>22</v>
      </c>
      <c r="B23" s="1">
        <v>1</v>
      </c>
      <c r="C23" s="1" t="s">
        <v>31</v>
      </c>
      <c r="D23" s="1">
        <v>7.97</v>
      </c>
      <c r="E23" s="1">
        <v>57</v>
      </c>
      <c r="F23" s="1">
        <v>0.14000000000000001</v>
      </c>
      <c r="K23" s="1">
        <v>1</v>
      </c>
      <c r="L23" s="1">
        <f t="shared" si="0"/>
        <v>3</v>
      </c>
      <c r="M23" s="1">
        <v>7.97</v>
      </c>
      <c r="N23" s="1">
        <v>57</v>
      </c>
      <c r="O23" s="1">
        <v>0.14000000000000001</v>
      </c>
      <c r="P23" s="44">
        <f t="shared" si="1"/>
        <v>2.6614851537958319</v>
      </c>
      <c r="Q23" s="44">
        <f t="shared" si="2"/>
        <v>14.317537061039271</v>
      </c>
      <c r="R23" s="45">
        <f t="shared" si="3"/>
        <v>0.93471535299604158</v>
      </c>
      <c r="S23" s="43">
        <f t="shared" si="4"/>
        <v>6.5284647003958418E-2</v>
      </c>
      <c r="T23" s="43">
        <f t="shared" si="5"/>
        <v>0.93471535299604158</v>
      </c>
      <c r="U23" s="44">
        <f t="shared" si="6"/>
        <v>-6.7513231341634006E-2</v>
      </c>
      <c r="AD23" s="56">
        <f t="shared" si="7"/>
        <v>0.47</v>
      </c>
      <c r="AE23" s="76">
        <f t="shared" si="8"/>
        <v>-0.75502258427803282</v>
      </c>
    </row>
    <row r="24" spans="1:31" x14ac:dyDescent="0.2">
      <c r="A24" s="6">
        <v>23</v>
      </c>
      <c r="B24" s="1">
        <v>0</v>
      </c>
      <c r="C24" s="1" t="s">
        <v>21</v>
      </c>
      <c r="D24" s="1">
        <v>43.02</v>
      </c>
      <c r="E24" s="1">
        <v>43</v>
      </c>
      <c r="F24" s="1">
        <v>0.98</v>
      </c>
      <c r="K24" s="1">
        <v>0</v>
      </c>
      <c r="L24" s="1">
        <f t="shared" si="0"/>
        <v>2</v>
      </c>
      <c r="M24" s="1">
        <v>43.02</v>
      </c>
      <c r="N24" s="1">
        <v>43</v>
      </c>
      <c r="O24" s="1">
        <v>0.98</v>
      </c>
      <c r="P24" s="44">
        <f t="shared" si="1"/>
        <v>-8.0846692076649997</v>
      </c>
      <c r="Q24" s="44">
        <f t="shared" si="2"/>
        <v>3.0822848744525659E-4</v>
      </c>
      <c r="R24" s="45">
        <f t="shared" si="3"/>
        <v>3.0813351191894667E-4</v>
      </c>
      <c r="S24" s="43">
        <f t="shared" si="4"/>
        <v>0.99969186648808106</v>
      </c>
      <c r="T24" s="43">
        <f t="shared" si="5"/>
        <v>0.99969186648808106</v>
      </c>
      <c r="U24" s="44">
        <f t="shared" si="6"/>
        <v>-3.0818099480381953E-4</v>
      </c>
      <c r="AD24" s="56">
        <f t="shared" si="7"/>
        <v>0.53</v>
      </c>
      <c r="AE24" s="76">
        <f t="shared" si="8"/>
        <v>-0.6348782724359695</v>
      </c>
    </row>
    <row r="25" spans="1:31" x14ac:dyDescent="0.2">
      <c r="A25" s="6">
        <v>24</v>
      </c>
      <c r="B25" s="1">
        <v>0</v>
      </c>
      <c r="C25" s="1" t="s">
        <v>21</v>
      </c>
      <c r="D25" s="1">
        <v>34.6</v>
      </c>
      <c r="E25" s="1">
        <v>19</v>
      </c>
      <c r="F25" s="1">
        <v>1.73</v>
      </c>
      <c r="K25" s="1">
        <v>0</v>
      </c>
      <c r="L25" s="1">
        <f t="shared" si="0"/>
        <v>2</v>
      </c>
      <c r="M25" s="1">
        <v>34.6</v>
      </c>
      <c r="N25" s="1">
        <v>19</v>
      </c>
      <c r="O25" s="1">
        <v>1.73</v>
      </c>
      <c r="P25" s="44">
        <f t="shared" si="1"/>
        <v>-9.2813336920055853</v>
      </c>
      <c r="Q25" s="44">
        <f t="shared" si="2"/>
        <v>9.3146811428642599E-5</v>
      </c>
      <c r="R25" s="45">
        <f t="shared" si="3"/>
        <v>9.3138135908260328E-5</v>
      </c>
      <c r="S25" s="43">
        <f t="shared" si="4"/>
        <v>0.99990686186409172</v>
      </c>
      <c r="T25" s="43">
        <f t="shared" si="5"/>
        <v>0.99990686186409172</v>
      </c>
      <c r="U25" s="44">
        <f t="shared" si="6"/>
        <v>-9.3142473533791806E-5</v>
      </c>
      <c r="AD25" s="56">
        <f t="shared" si="7"/>
        <v>0.53</v>
      </c>
      <c r="AE25" s="76">
        <f t="shared" si="8"/>
        <v>-0.6348782724359695</v>
      </c>
    </row>
    <row r="26" spans="1:31" x14ac:dyDescent="0.2">
      <c r="A26" s="6">
        <v>25</v>
      </c>
      <c r="B26" s="1">
        <v>0</v>
      </c>
      <c r="C26" s="1" t="s">
        <v>15</v>
      </c>
      <c r="D26" s="1">
        <v>24.58</v>
      </c>
      <c r="E26" s="1">
        <v>18</v>
      </c>
      <c r="F26" s="1">
        <v>1.29</v>
      </c>
      <c r="K26" s="1">
        <v>0</v>
      </c>
      <c r="L26" s="1">
        <f t="shared" si="0"/>
        <v>1</v>
      </c>
      <c r="M26" s="1">
        <v>24.58</v>
      </c>
      <c r="N26" s="1">
        <v>18</v>
      </c>
      <c r="O26" s="1">
        <v>1.29</v>
      </c>
      <c r="P26" s="44">
        <f t="shared" si="1"/>
        <v>-5.1377135105428833</v>
      </c>
      <c r="Q26" s="44">
        <f t="shared" si="2"/>
        <v>5.8710985828858177E-3</v>
      </c>
      <c r="R26" s="45">
        <f t="shared" si="3"/>
        <v>5.8368299786695057E-3</v>
      </c>
      <c r="S26" s="43">
        <f t="shared" si="4"/>
        <v>0.99416317002133048</v>
      </c>
      <c r="T26" s="43">
        <f t="shared" si="5"/>
        <v>0.99416317002133048</v>
      </c>
      <c r="U26" s="44">
        <f t="shared" si="6"/>
        <v>-5.8539308464759885E-3</v>
      </c>
      <c r="AD26" s="56">
        <f t="shared" si="7"/>
        <v>0.53</v>
      </c>
      <c r="AE26" s="76">
        <f t="shared" si="8"/>
        <v>-0.6348782724359695</v>
      </c>
    </row>
    <row r="27" spans="1:31" x14ac:dyDescent="0.2">
      <c r="A27" s="6">
        <v>26</v>
      </c>
      <c r="B27" s="1">
        <v>0</v>
      </c>
      <c r="C27" s="1" t="s">
        <v>21</v>
      </c>
      <c r="D27" s="1">
        <v>7.39</v>
      </c>
      <c r="E27" s="1">
        <v>6</v>
      </c>
      <c r="F27" s="1">
        <v>1.06</v>
      </c>
      <c r="K27" s="1">
        <v>0</v>
      </c>
      <c r="L27" s="1">
        <f t="shared" si="0"/>
        <v>2</v>
      </c>
      <c r="M27" s="1">
        <v>7.39</v>
      </c>
      <c r="N27" s="1">
        <v>6</v>
      </c>
      <c r="O27" s="1">
        <v>1.06</v>
      </c>
      <c r="P27" s="44">
        <f t="shared" si="1"/>
        <v>-2.6282680997225318</v>
      </c>
      <c r="Q27" s="44">
        <f t="shared" si="2"/>
        <v>7.2203403108850886E-2</v>
      </c>
      <c r="R27" s="45">
        <f t="shared" si="3"/>
        <v>6.734114338706379E-2</v>
      </c>
      <c r="S27" s="43">
        <f t="shared" si="4"/>
        <v>0.93265885661293624</v>
      </c>
      <c r="T27" s="43">
        <f t="shared" si="5"/>
        <v>0.93265885661293624</v>
      </c>
      <c r="U27" s="44">
        <f t="shared" si="6"/>
        <v>-6.9715786355947024E-2</v>
      </c>
      <c r="AD27" s="56">
        <f t="shared" si="7"/>
        <v>0.53</v>
      </c>
      <c r="AE27" s="76">
        <f t="shared" si="8"/>
        <v>-0.6348782724359695</v>
      </c>
    </row>
    <row r="28" spans="1:31" x14ac:dyDescent="0.2">
      <c r="A28" s="6">
        <v>27</v>
      </c>
      <c r="B28" s="1">
        <v>0</v>
      </c>
      <c r="C28" s="1" t="s">
        <v>31</v>
      </c>
      <c r="D28" s="1">
        <v>6.92</v>
      </c>
      <c r="E28" s="1">
        <v>13</v>
      </c>
      <c r="F28" s="1">
        <v>0.49</v>
      </c>
      <c r="K28" s="1">
        <v>0</v>
      </c>
      <c r="L28" s="1">
        <f t="shared" si="0"/>
        <v>3</v>
      </c>
      <c r="M28" s="1">
        <v>6.92</v>
      </c>
      <c r="N28" s="1">
        <v>13</v>
      </c>
      <c r="O28" s="1">
        <v>0.49</v>
      </c>
      <c r="P28" s="44">
        <f t="shared" si="1"/>
        <v>-2.1473658305914838</v>
      </c>
      <c r="Q28" s="44">
        <f t="shared" si="2"/>
        <v>0.11679140126652618</v>
      </c>
      <c r="R28" s="45">
        <f t="shared" si="3"/>
        <v>0.10457763297073731</v>
      </c>
      <c r="S28" s="43">
        <f t="shared" si="4"/>
        <v>0.8954223670292627</v>
      </c>
      <c r="T28" s="43">
        <f t="shared" si="5"/>
        <v>0.8954223670292627</v>
      </c>
      <c r="U28" s="44">
        <f t="shared" si="6"/>
        <v>-0.11045975355733137</v>
      </c>
      <c r="AD28" s="56">
        <f t="shared" si="7"/>
        <v>0.53</v>
      </c>
      <c r="AE28" s="76">
        <f t="shared" si="8"/>
        <v>-0.6348782724359695</v>
      </c>
    </row>
    <row r="29" spans="1:31" x14ac:dyDescent="0.2">
      <c r="A29" s="6">
        <v>28</v>
      </c>
      <c r="B29" s="1">
        <v>1</v>
      </c>
      <c r="C29" s="1" t="s">
        <v>31</v>
      </c>
      <c r="D29" s="1">
        <v>1.37</v>
      </c>
      <c r="E29" s="1">
        <v>55</v>
      </c>
      <c r="F29" s="1">
        <v>0.02</v>
      </c>
      <c r="K29" s="1">
        <v>1</v>
      </c>
      <c r="L29" s="1">
        <f t="shared" si="0"/>
        <v>3</v>
      </c>
      <c r="M29" s="1">
        <v>1.37</v>
      </c>
      <c r="N29" s="1">
        <v>55</v>
      </c>
      <c r="O29" s="1">
        <v>0.02</v>
      </c>
      <c r="P29" s="44">
        <f t="shared" si="1"/>
        <v>4.3474132769834073</v>
      </c>
      <c r="Q29" s="44">
        <f t="shared" si="2"/>
        <v>77.278306588030176</v>
      </c>
      <c r="R29" s="45">
        <f t="shared" si="3"/>
        <v>0.98722506855874026</v>
      </c>
      <c r="S29" s="43">
        <f t="shared" si="4"/>
        <v>1.277493144125974E-2</v>
      </c>
      <c r="T29" s="43">
        <f t="shared" si="5"/>
        <v>0.98722506855874026</v>
      </c>
      <c r="U29" s="44">
        <f t="shared" si="6"/>
        <v>-1.2857232556646574E-2</v>
      </c>
      <c r="AD29" s="56">
        <f t="shared" si="7"/>
        <v>0.47</v>
      </c>
      <c r="AE29" s="76">
        <f t="shared" si="8"/>
        <v>-0.75502258427803282</v>
      </c>
    </row>
    <row r="30" spans="1:31" x14ac:dyDescent="0.2">
      <c r="A30" s="6">
        <v>29</v>
      </c>
      <c r="B30" s="1">
        <v>1</v>
      </c>
      <c r="C30" s="1" t="s">
        <v>15</v>
      </c>
      <c r="D30" s="1">
        <v>24.56</v>
      </c>
      <c r="E30" s="1">
        <v>53</v>
      </c>
      <c r="F30" s="1">
        <v>0.45</v>
      </c>
      <c r="K30" s="1">
        <v>1</v>
      </c>
      <c r="L30" s="1">
        <f t="shared" si="0"/>
        <v>1</v>
      </c>
      <c r="M30" s="1">
        <v>24.56</v>
      </c>
      <c r="N30" s="1">
        <v>53</v>
      </c>
      <c r="O30" s="1">
        <v>0.45</v>
      </c>
      <c r="P30" s="44">
        <f t="shared" si="1"/>
        <v>-0.42006685356989004</v>
      </c>
      <c r="Q30" s="44">
        <f t="shared" si="2"/>
        <v>0.65700289535783696</v>
      </c>
      <c r="R30" s="45">
        <f t="shared" si="3"/>
        <v>0.39650075277385338</v>
      </c>
      <c r="S30" s="43">
        <f t="shared" si="4"/>
        <v>0.60349924722614667</v>
      </c>
      <c r="T30" s="43">
        <f t="shared" si="5"/>
        <v>0.39650075277385338</v>
      </c>
      <c r="U30" s="44">
        <f t="shared" si="6"/>
        <v>-0.92507733936211767</v>
      </c>
      <c r="AD30" s="56">
        <f t="shared" si="7"/>
        <v>0.47</v>
      </c>
      <c r="AE30" s="76">
        <f t="shared" si="8"/>
        <v>-0.75502258427803282</v>
      </c>
    </row>
    <row r="31" spans="1:31" x14ac:dyDescent="0.2">
      <c r="A31" s="6">
        <v>30</v>
      </c>
      <c r="B31" s="1">
        <v>1</v>
      </c>
      <c r="C31" s="1" t="s">
        <v>21</v>
      </c>
      <c r="D31" s="1">
        <v>15.87</v>
      </c>
      <c r="E31" s="1">
        <v>52</v>
      </c>
      <c r="F31" s="1">
        <v>0.3</v>
      </c>
      <c r="K31" s="1">
        <v>1</v>
      </c>
      <c r="L31" s="1">
        <f t="shared" si="0"/>
        <v>2</v>
      </c>
      <c r="M31" s="1">
        <v>15.87</v>
      </c>
      <c r="N31" s="1">
        <v>52</v>
      </c>
      <c r="O31" s="1">
        <v>0.3</v>
      </c>
      <c r="P31" s="44">
        <f t="shared" si="1"/>
        <v>0.90122664506016714</v>
      </c>
      <c r="Q31" s="44">
        <f t="shared" si="2"/>
        <v>2.4626220223509381</v>
      </c>
      <c r="R31" s="45">
        <f t="shared" si="3"/>
        <v>0.71120151331993997</v>
      </c>
      <c r="S31" s="43">
        <f t="shared" si="4"/>
        <v>0.28879848668006003</v>
      </c>
      <c r="T31" s="43">
        <f t="shared" si="5"/>
        <v>0.71120151331993997</v>
      </c>
      <c r="U31" s="44">
        <f t="shared" si="6"/>
        <v>-0.34079946694452051</v>
      </c>
      <c r="AD31" s="56">
        <f t="shared" si="7"/>
        <v>0.47</v>
      </c>
      <c r="AE31" s="76">
        <f t="shared" si="8"/>
        <v>-0.75502258427803282</v>
      </c>
    </row>
    <row r="32" spans="1:31" x14ac:dyDescent="0.2">
      <c r="A32" s="6">
        <v>31</v>
      </c>
      <c r="B32" s="1">
        <v>0</v>
      </c>
      <c r="C32" s="1" t="s">
        <v>21</v>
      </c>
      <c r="D32" s="1">
        <v>7.62</v>
      </c>
      <c r="E32" s="1">
        <v>27</v>
      </c>
      <c r="F32" s="1">
        <v>0.27</v>
      </c>
      <c r="K32" s="1">
        <v>0</v>
      </c>
      <c r="L32" s="1">
        <f t="shared" si="0"/>
        <v>2</v>
      </c>
      <c r="M32" s="1">
        <v>7.62</v>
      </c>
      <c r="N32" s="1">
        <v>27</v>
      </c>
      <c r="O32" s="1">
        <v>0.27</v>
      </c>
      <c r="P32" s="44">
        <f t="shared" si="1"/>
        <v>0.47650352731515816</v>
      </c>
      <c r="Q32" s="44">
        <f t="shared" si="2"/>
        <v>1.6104337092000462</v>
      </c>
      <c r="R32" s="45">
        <f t="shared" si="3"/>
        <v>0.61692189444395251</v>
      </c>
      <c r="S32" s="43">
        <f t="shared" si="4"/>
        <v>0.38307810555604749</v>
      </c>
      <c r="T32" s="43">
        <f t="shared" si="5"/>
        <v>0.38307810555604749</v>
      </c>
      <c r="U32" s="44">
        <f t="shared" si="6"/>
        <v>-0.95951637963684422</v>
      </c>
      <c r="AD32" s="56">
        <f t="shared" si="7"/>
        <v>0.53</v>
      </c>
      <c r="AE32" s="76">
        <f t="shared" si="8"/>
        <v>-0.6348782724359695</v>
      </c>
    </row>
    <row r="33" spans="1:31" x14ac:dyDescent="0.2">
      <c r="A33" s="6">
        <v>32</v>
      </c>
      <c r="B33" s="1">
        <v>1</v>
      </c>
      <c r="C33" s="1" t="s">
        <v>21</v>
      </c>
      <c r="D33" s="1">
        <v>3.05</v>
      </c>
      <c r="E33" s="1">
        <v>29</v>
      </c>
      <c r="F33" s="1">
        <v>0.1</v>
      </c>
      <c r="K33" s="1">
        <v>1</v>
      </c>
      <c r="L33" s="1">
        <f t="shared" si="0"/>
        <v>2</v>
      </c>
      <c r="M33" s="1">
        <v>3.05</v>
      </c>
      <c r="N33" s="1">
        <v>29</v>
      </c>
      <c r="O33" s="1">
        <v>0.1</v>
      </c>
      <c r="P33" s="44">
        <f t="shared" si="1"/>
        <v>2.1063254019705813</v>
      </c>
      <c r="Q33" s="44">
        <f t="shared" si="2"/>
        <v>8.2179879319528073</v>
      </c>
      <c r="R33" s="45">
        <f t="shared" si="3"/>
        <v>0.89151645593572038</v>
      </c>
      <c r="S33" s="43">
        <f t="shared" si="4"/>
        <v>0.10848354406427962</v>
      </c>
      <c r="T33" s="43">
        <f t="shared" si="5"/>
        <v>0.89151645593572038</v>
      </c>
      <c r="U33" s="44">
        <f t="shared" si="6"/>
        <v>-0.11483138314406298</v>
      </c>
      <c r="AD33" s="56">
        <f t="shared" si="7"/>
        <v>0.47</v>
      </c>
      <c r="AE33" s="76">
        <f t="shared" si="8"/>
        <v>-0.75502258427803282</v>
      </c>
    </row>
    <row r="34" spans="1:31" x14ac:dyDescent="0.2">
      <c r="A34" s="6">
        <v>33</v>
      </c>
      <c r="B34" s="1">
        <v>1</v>
      </c>
      <c r="C34" s="1" t="s">
        <v>31</v>
      </c>
      <c r="D34" s="1">
        <v>13.31</v>
      </c>
      <c r="E34" s="1">
        <v>34</v>
      </c>
      <c r="F34" s="1">
        <v>0.38</v>
      </c>
      <c r="K34" s="1">
        <v>1</v>
      </c>
      <c r="L34" s="1">
        <f t="shared" si="0"/>
        <v>3</v>
      </c>
      <c r="M34" s="1">
        <v>13.31</v>
      </c>
      <c r="N34" s="1">
        <v>34</v>
      </c>
      <c r="O34" s="1">
        <v>0.38</v>
      </c>
      <c r="P34" s="44">
        <f t="shared" si="1"/>
        <v>-1.4868428851942523</v>
      </c>
      <c r="Q34" s="44">
        <f t="shared" si="2"/>
        <v>0.22608530725675827</v>
      </c>
      <c r="R34" s="45">
        <f t="shared" si="3"/>
        <v>0.18439606601485278</v>
      </c>
      <c r="S34" s="43">
        <f t="shared" si="4"/>
        <v>0.81560393398514719</v>
      </c>
      <c r="T34" s="43">
        <f t="shared" si="5"/>
        <v>0.18439606601485278</v>
      </c>
      <c r="U34" s="44">
        <f t="shared" si="6"/>
        <v>-1.6906693020630688</v>
      </c>
      <c r="AD34" s="56">
        <f t="shared" si="7"/>
        <v>0.47</v>
      </c>
      <c r="AE34" s="76">
        <f t="shared" si="8"/>
        <v>-0.75502258427803282</v>
      </c>
    </row>
    <row r="35" spans="1:31" x14ac:dyDescent="0.2">
      <c r="A35" s="6">
        <v>34</v>
      </c>
      <c r="B35" s="1">
        <v>0</v>
      </c>
      <c r="C35" s="1" t="s">
        <v>15</v>
      </c>
      <c r="D35" s="1">
        <v>1.56</v>
      </c>
      <c r="E35" s="1">
        <v>0</v>
      </c>
      <c r="F35" s="1">
        <v>1.56</v>
      </c>
      <c r="K35" s="1">
        <v>0</v>
      </c>
      <c r="L35" s="1">
        <f t="shared" si="0"/>
        <v>1</v>
      </c>
      <c r="M35" s="1">
        <v>1.56</v>
      </c>
      <c r="N35" s="1">
        <v>0</v>
      </c>
      <c r="O35" s="1">
        <v>1.56</v>
      </c>
      <c r="P35" s="44">
        <f t="shared" si="1"/>
        <v>-1.2435913318159724</v>
      </c>
      <c r="Q35" s="44">
        <f t="shared" si="2"/>
        <v>0.28834680714832978</v>
      </c>
      <c r="R35" s="45">
        <f t="shared" si="3"/>
        <v>0.22381148115433788</v>
      </c>
      <c r="S35" s="43">
        <f t="shared" si="4"/>
        <v>0.77618851884566209</v>
      </c>
      <c r="T35" s="43">
        <f t="shared" si="5"/>
        <v>0.77618851884566209</v>
      </c>
      <c r="U35" s="44">
        <f t="shared" si="6"/>
        <v>-0.25335985164646851</v>
      </c>
      <c r="AD35" s="56">
        <f t="shared" si="7"/>
        <v>0.53</v>
      </c>
      <c r="AE35" s="76">
        <f t="shared" si="8"/>
        <v>-0.6348782724359695</v>
      </c>
    </row>
    <row r="36" spans="1:31" x14ac:dyDescent="0.2">
      <c r="A36" s="6">
        <v>35</v>
      </c>
      <c r="B36" s="1">
        <v>1</v>
      </c>
      <c r="C36" s="1" t="s">
        <v>31</v>
      </c>
      <c r="D36" s="1">
        <v>0.97</v>
      </c>
      <c r="E36" s="1">
        <v>32</v>
      </c>
      <c r="F36" s="1">
        <v>0.03</v>
      </c>
      <c r="K36" s="1">
        <v>1</v>
      </c>
      <c r="L36" s="1">
        <f t="shared" si="0"/>
        <v>3</v>
      </c>
      <c r="M36" s="1">
        <v>0.97</v>
      </c>
      <c r="N36" s="1">
        <v>32</v>
      </c>
      <c r="O36" s="1">
        <v>0.03</v>
      </c>
      <c r="P36" s="44">
        <f t="shared" si="1"/>
        <v>1.9988345541092478</v>
      </c>
      <c r="Q36" s="44">
        <f t="shared" si="2"/>
        <v>7.3804495700596293</v>
      </c>
      <c r="R36" s="45">
        <f t="shared" si="3"/>
        <v>0.88067465931987177</v>
      </c>
      <c r="S36" s="43">
        <f t="shared" si="4"/>
        <v>0.11932534068012823</v>
      </c>
      <c r="T36" s="43">
        <f t="shared" si="5"/>
        <v>0.88067465931987177</v>
      </c>
      <c r="U36" s="44">
        <f t="shared" si="6"/>
        <v>-0.12706700692421846</v>
      </c>
      <c r="AD36" s="56">
        <f t="shared" si="7"/>
        <v>0.47</v>
      </c>
      <c r="AE36" s="76">
        <f t="shared" si="8"/>
        <v>-0.75502258427803282</v>
      </c>
    </row>
    <row r="37" spans="1:31" x14ac:dyDescent="0.2">
      <c r="A37" s="6">
        <v>36</v>
      </c>
      <c r="B37" s="1">
        <v>0</v>
      </c>
      <c r="C37" s="1" t="s">
        <v>21</v>
      </c>
      <c r="D37" s="1">
        <v>21.58</v>
      </c>
      <c r="E37" s="1">
        <v>48</v>
      </c>
      <c r="F37" s="1">
        <v>0.44</v>
      </c>
      <c r="K37" s="1">
        <v>0</v>
      </c>
      <c r="L37" s="1">
        <f t="shared" si="0"/>
        <v>2</v>
      </c>
      <c r="M37" s="1">
        <v>21.58</v>
      </c>
      <c r="N37" s="1">
        <v>48</v>
      </c>
      <c r="O37" s="1">
        <v>0.44</v>
      </c>
      <c r="P37" s="44">
        <f t="shared" si="1"/>
        <v>-1.2088941598205594</v>
      </c>
      <c r="Q37" s="44">
        <f t="shared" si="2"/>
        <v>0.29852722036022639</v>
      </c>
      <c r="R37" s="45">
        <f t="shared" si="3"/>
        <v>0.22989677511528137</v>
      </c>
      <c r="S37" s="43">
        <f t="shared" si="4"/>
        <v>0.77010322488471861</v>
      </c>
      <c r="T37" s="43">
        <f t="shared" si="5"/>
        <v>0.77010322488471861</v>
      </c>
      <c r="U37" s="44">
        <f t="shared" si="6"/>
        <v>-0.26123071482757498</v>
      </c>
      <c r="AD37" s="56">
        <f t="shared" si="7"/>
        <v>0.53</v>
      </c>
      <c r="AE37" s="76">
        <f t="shared" si="8"/>
        <v>-0.6348782724359695</v>
      </c>
    </row>
    <row r="38" spans="1:31" x14ac:dyDescent="0.2">
      <c r="A38" s="6">
        <v>37</v>
      </c>
      <c r="B38" s="1">
        <v>0</v>
      </c>
      <c r="C38" s="1" t="s">
        <v>21</v>
      </c>
      <c r="D38" s="1">
        <v>22.59</v>
      </c>
      <c r="E38" s="1">
        <v>16</v>
      </c>
      <c r="F38" s="1">
        <v>1.33</v>
      </c>
      <c r="K38" s="1">
        <v>0</v>
      </c>
      <c r="L38" s="1">
        <f t="shared" si="0"/>
        <v>2</v>
      </c>
      <c r="M38" s="1">
        <v>22.59</v>
      </c>
      <c r="N38" s="1">
        <v>16</v>
      </c>
      <c r="O38" s="1">
        <v>1.33</v>
      </c>
      <c r="P38" s="44">
        <f t="shared" si="1"/>
        <v>-5.9305048133944744</v>
      </c>
      <c r="Q38" s="44">
        <f t="shared" si="2"/>
        <v>2.6571402901416769E-3</v>
      </c>
      <c r="R38" s="45">
        <f t="shared" si="3"/>
        <v>2.6500986063618644E-3</v>
      </c>
      <c r="S38" s="43">
        <f t="shared" si="4"/>
        <v>0.99734990139363811</v>
      </c>
      <c r="T38" s="43">
        <f t="shared" si="5"/>
        <v>0.99734990139363811</v>
      </c>
      <c r="U38" s="44">
        <f t="shared" si="6"/>
        <v>-2.6536163339313493E-3</v>
      </c>
      <c r="AD38" s="56">
        <f t="shared" si="7"/>
        <v>0.53</v>
      </c>
      <c r="AE38" s="76">
        <f t="shared" si="8"/>
        <v>-0.6348782724359695</v>
      </c>
    </row>
    <row r="39" spans="1:31" x14ac:dyDescent="0.2">
      <c r="A39" s="6">
        <v>38</v>
      </c>
      <c r="B39" s="1">
        <v>1</v>
      </c>
      <c r="C39" s="1" t="s">
        <v>21</v>
      </c>
      <c r="D39" s="1">
        <v>9.69</v>
      </c>
      <c r="E39" s="1">
        <v>35</v>
      </c>
      <c r="F39" s="1">
        <v>0.27</v>
      </c>
      <c r="K39" s="1">
        <v>1</v>
      </c>
      <c r="L39" s="1">
        <f t="shared" si="0"/>
        <v>2</v>
      </c>
      <c r="M39" s="1">
        <v>9.69</v>
      </c>
      <c r="N39" s="1">
        <v>35</v>
      </c>
      <c r="O39" s="1">
        <v>0.27</v>
      </c>
      <c r="P39" s="44">
        <f t="shared" si="1"/>
        <v>0.77546179458765407</v>
      </c>
      <c r="Q39" s="44">
        <f t="shared" si="2"/>
        <v>2.1715947263593995</v>
      </c>
      <c r="R39" s="45">
        <f t="shared" si="3"/>
        <v>0.68470120356522446</v>
      </c>
      <c r="S39" s="43">
        <f t="shared" si="4"/>
        <v>0.31529879643477554</v>
      </c>
      <c r="T39" s="43">
        <f t="shared" si="5"/>
        <v>0.68470120356522446</v>
      </c>
      <c r="U39" s="44">
        <f t="shared" si="6"/>
        <v>-0.37877273505730086</v>
      </c>
      <c r="AD39" s="56">
        <f t="shared" si="7"/>
        <v>0.47</v>
      </c>
      <c r="AE39" s="76">
        <f t="shared" si="8"/>
        <v>-0.75502258427803282</v>
      </c>
    </row>
    <row r="40" spans="1:31" x14ac:dyDescent="0.2">
      <c r="A40" s="6">
        <v>39</v>
      </c>
      <c r="B40" s="1">
        <v>1</v>
      </c>
      <c r="C40" s="1" t="s">
        <v>31</v>
      </c>
      <c r="D40" s="1">
        <v>12.82</v>
      </c>
      <c r="E40" s="1">
        <v>45</v>
      </c>
      <c r="F40" s="1">
        <v>0.28000000000000003</v>
      </c>
      <c r="K40" s="1">
        <v>1</v>
      </c>
      <c r="L40" s="1">
        <f t="shared" si="0"/>
        <v>3</v>
      </c>
      <c r="M40" s="1">
        <v>12.82</v>
      </c>
      <c r="N40" s="1">
        <v>45</v>
      </c>
      <c r="O40" s="1">
        <v>0.28000000000000003</v>
      </c>
      <c r="P40" s="44">
        <f t="shared" si="1"/>
        <v>-6.9585283061236292E-2</v>
      </c>
      <c r="Q40" s="44">
        <f t="shared" si="2"/>
        <v>0.93278057960901861</v>
      </c>
      <c r="R40" s="45">
        <f t="shared" si="3"/>
        <v>0.48261069541463952</v>
      </c>
      <c r="S40" s="43">
        <f t="shared" si="4"/>
        <v>0.51738930458536048</v>
      </c>
      <c r="T40" s="43">
        <f t="shared" si="5"/>
        <v>0.48261069541463952</v>
      </c>
      <c r="U40" s="44">
        <f t="shared" si="6"/>
        <v>-0.72854496396749036</v>
      </c>
      <c r="AD40" s="56">
        <f t="shared" si="7"/>
        <v>0.47</v>
      </c>
      <c r="AE40" s="76">
        <f t="shared" si="8"/>
        <v>-0.75502258427803282</v>
      </c>
    </row>
    <row r="41" spans="1:31" x14ac:dyDescent="0.2">
      <c r="A41" s="6">
        <v>40</v>
      </c>
      <c r="B41" s="1">
        <v>0</v>
      </c>
      <c r="C41" s="1" t="s">
        <v>21</v>
      </c>
      <c r="D41" s="1">
        <v>4.34</v>
      </c>
      <c r="E41" s="1">
        <v>1</v>
      </c>
      <c r="F41" s="1">
        <v>2.17</v>
      </c>
      <c r="K41" s="1">
        <v>0</v>
      </c>
      <c r="L41" s="1">
        <f t="shared" si="0"/>
        <v>2</v>
      </c>
      <c r="M41" s="1">
        <v>4.34</v>
      </c>
      <c r="N41" s="1">
        <v>1</v>
      </c>
      <c r="O41" s="1">
        <v>2.17</v>
      </c>
      <c r="P41" s="44">
        <f t="shared" si="1"/>
        <v>-3.661840475341871</v>
      </c>
      <c r="Q41" s="44">
        <f t="shared" si="2"/>
        <v>2.5685196226984341E-2</v>
      </c>
      <c r="R41" s="45">
        <f t="shared" si="3"/>
        <v>2.5041987855014533E-2</v>
      </c>
      <c r="S41" s="43">
        <f t="shared" si="4"/>
        <v>0.97495801214498545</v>
      </c>
      <c r="T41" s="43">
        <f t="shared" si="5"/>
        <v>0.97495801214498545</v>
      </c>
      <c r="U41" s="44">
        <f t="shared" si="6"/>
        <v>-2.5360873378272229E-2</v>
      </c>
      <c r="AD41" s="56">
        <f t="shared" si="7"/>
        <v>0.53</v>
      </c>
      <c r="AE41" s="76">
        <f t="shared" si="8"/>
        <v>-0.6348782724359695</v>
      </c>
    </row>
    <row r="42" spans="1:31" x14ac:dyDescent="0.2">
      <c r="A42" s="6">
        <v>41</v>
      </c>
      <c r="B42" s="1">
        <v>0</v>
      </c>
      <c r="C42" s="1" t="s">
        <v>31</v>
      </c>
      <c r="D42" s="1">
        <v>15.95</v>
      </c>
      <c r="E42" s="1">
        <v>15</v>
      </c>
      <c r="F42" s="1">
        <v>1</v>
      </c>
      <c r="K42" s="1">
        <v>0</v>
      </c>
      <c r="L42" s="1">
        <f t="shared" si="0"/>
        <v>3</v>
      </c>
      <c r="M42" s="1">
        <v>15.95</v>
      </c>
      <c r="N42" s="1">
        <v>15</v>
      </c>
      <c r="O42" s="1">
        <v>1</v>
      </c>
      <c r="P42" s="44">
        <f t="shared" si="1"/>
        <v>-4.9416403676563654</v>
      </c>
      <c r="Q42" s="44">
        <f t="shared" si="2"/>
        <v>7.1428718211075026E-3</v>
      </c>
      <c r="R42" s="45">
        <f t="shared" si="3"/>
        <v>7.0922130523466053E-3</v>
      </c>
      <c r="S42" s="43">
        <f t="shared" si="4"/>
        <v>0.99290778694765336</v>
      </c>
      <c r="T42" s="43">
        <f t="shared" si="5"/>
        <v>0.99290778694765336</v>
      </c>
      <c r="U42" s="44">
        <f t="shared" si="6"/>
        <v>-7.1174823430132025E-3</v>
      </c>
      <c r="AD42" s="56">
        <f t="shared" si="7"/>
        <v>0.53</v>
      </c>
      <c r="AE42" s="76">
        <f t="shared" si="8"/>
        <v>-0.6348782724359695</v>
      </c>
    </row>
    <row r="43" spans="1:31" x14ac:dyDescent="0.2">
      <c r="A43" s="6">
        <v>42</v>
      </c>
      <c r="B43" s="1">
        <v>0</v>
      </c>
      <c r="C43" s="1" t="s">
        <v>31</v>
      </c>
      <c r="D43" s="1">
        <v>2.0499999999999998</v>
      </c>
      <c r="E43" s="1">
        <v>14</v>
      </c>
      <c r="F43" s="1">
        <v>0.14000000000000001</v>
      </c>
      <c r="K43" s="1">
        <v>0</v>
      </c>
      <c r="L43" s="1">
        <f t="shared" si="0"/>
        <v>3</v>
      </c>
      <c r="M43" s="1">
        <v>2.0499999999999998</v>
      </c>
      <c r="N43" s="1">
        <v>14</v>
      </c>
      <c r="O43" s="1">
        <v>0.14000000000000001</v>
      </c>
      <c r="P43" s="44">
        <f t="shared" si="1"/>
        <v>-0.33084325385945168</v>
      </c>
      <c r="Q43" s="44">
        <f t="shared" si="2"/>
        <v>0.71831775375231821</v>
      </c>
      <c r="R43" s="45">
        <f t="shared" si="3"/>
        <v>0.41803546066128699</v>
      </c>
      <c r="S43" s="43">
        <f t="shared" si="4"/>
        <v>0.58196453933871295</v>
      </c>
      <c r="T43" s="43">
        <f t="shared" si="5"/>
        <v>0.58196453933871295</v>
      </c>
      <c r="U43" s="44">
        <f t="shared" si="6"/>
        <v>-0.54134576207822804</v>
      </c>
      <c r="AD43" s="56">
        <f t="shared" si="7"/>
        <v>0.53</v>
      </c>
      <c r="AE43" s="76">
        <f t="shared" si="8"/>
        <v>-0.6348782724359695</v>
      </c>
    </row>
    <row r="44" spans="1:31" x14ac:dyDescent="0.2">
      <c r="A44" s="6">
        <v>43</v>
      </c>
      <c r="B44" s="1">
        <v>1</v>
      </c>
      <c r="C44" s="1" t="s">
        <v>31</v>
      </c>
      <c r="D44" s="1">
        <v>3.86</v>
      </c>
      <c r="E44" s="1">
        <v>25</v>
      </c>
      <c r="F44" s="1">
        <v>0.15</v>
      </c>
      <c r="K44" s="1">
        <v>1</v>
      </c>
      <c r="L44" s="1">
        <f t="shared" si="0"/>
        <v>3</v>
      </c>
      <c r="M44" s="1">
        <v>3.86</v>
      </c>
      <c r="N44" s="1">
        <v>25</v>
      </c>
      <c r="O44" s="1">
        <v>0.15</v>
      </c>
      <c r="P44" s="44">
        <f t="shared" si="1"/>
        <v>0.34414083684936025</v>
      </c>
      <c r="Q44" s="44">
        <f t="shared" si="2"/>
        <v>1.4107773109485613</v>
      </c>
      <c r="R44" s="45">
        <f t="shared" si="3"/>
        <v>0.58519602973758988</v>
      </c>
      <c r="S44" s="43">
        <f t="shared" si="4"/>
        <v>0.41480397026241012</v>
      </c>
      <c r="T44" s="43">
        <f t="shared" si="5"/>
        <v>0.58519602973758988</v>
      </c>
      <c r="U44" s="44">
        <f t="shared" si="6"/>
        <v>-0.53580839431306149</v>
      </c>
      <c r="AD44" s="56">
        <f t="shared" si="7"/>
        <v>0.47</v>
      </c>
      <c r="AE44" s="76">
        <f t="shared" si="8"/>
        <v>-0.75502258427803282</v>
      </c>
    </row>
    <row r="45" spans="1:31" x14ac:dyDescent="0.2">
      <c r="A45" s="6">
        <v>44</v>
      </c>
      <c r="B45" s="1">
        <v>1</v>
      </c>
      <c r="C45" s="1" t="s">
        <v>15</v>
      </c>
      <c r="D45" s="1">
        <v>1.68</v>
      </c>
      <c r="E45" s="1">
        <v>10</v>
      </c>
      <c r="F45" s="1">
        <v>0.15</v>
      </c>
      <c r="K45" s="1">
        <v>1</v>
      </c>
      <c r="L45" s="1">
        <f t="shared" si="0"/>
        <v>1</v>
      </c>
      <c r="M45" s="1">
        <v>1.68</v>
      </c>
      <c r="N45" s="1">
        <v>10</v>
      </c>
      <c r="O45" s="1">
        <v>0.15</v>
      </c>
      <c r="P45" s="44">
        <f t="shared" si="1"/>
        <v>1.4559618611852474</v>
      </c>
      <c r="Q45" s="44">
        <f t="shared" si="2"/>
        <v>4.288606526534771</v>
      </c>
      <c r="R45" s="45">
        <f t="shared" si="3"/>
        <v>0.81091427486944745</v>
      </c>
      <c r="S45" s="43">
        <f t="shared" si="4"/>
        <v>0.18908572513055255</v>
      </c>
      <c r="T45" s="43">
        <f t="shared" si="5"/>
        <v>0.81091427486944745</v>
      </c>
      <c r="U45" s="44">
        <f t="shared" si="6"/>
        <v>-0.20959293345066182</v>
      </c>
      <c r="AD45" s="56">
        <f t="shared" si="7"/>
        <v>0.47</v>
      </c>
      <c r="AE45" s="76">
        <f t="shared" si="8"/>
        <v>-0.75502258427803282</v>
      </c>
    </row>
    <row r="46" spans="1:31" x14ac:dyDescent="0.2">
      <c r="A46" s="6">
        <v>45</v>
      </c>
      <c r="B46" s="1">
        <v>0</v>
      </c>
      <c r="C46" s="1" t="s">
        <v>31</v>
      </c>
      <c r="D46" s="1">
        <v>46.88</v>
      </c>
      <c r="E46" s="1">
        <v>56</v>
      </c>
      <c r="F46" s="1">
        <v>0.82</v>
      </c>
      <c r="K46" s="1">
        <v>0</v>
      </c>
      <c r="L46" s="1">
        <f t="shared" si="0"/>
        <v>3</v>
      </c>
      <c r="M46" s="1">
        <v>46.88</v>
      </c>
      <c r="N46" s="1">
        <v>56</v>
      </c>
      <c r="O46" s="1">
        <v>0.82</v>
      </c>
      <c r="P46" s="44">
        <f t="shared" si="1"/>
        <v>-8.6040444349463172</v>
      </c>
      <c r="Q46" s="44">
        <f t="shared" si="2"/>
        <v>1.8336269348495941E-4</v>
      </c>
      <c r="R46" s="45">
        <f t="shared" si="3"/>
        <v>1.8332907777146511E-4</v>
      </c>
      <c r="S46" s="43">
        <f t="shared" si="4"/>
        <v>0.99981667092222859</v>
      </c>
      <c r="T46" s="43">
        <f t="shared" si="5"/>
        <v>0.99981667092222859</v>
      </c>
      <c r="U46" s="44">
        <f t="shared" si="6"/>
        <v>-1.8334588460094028E-4</v>
      </c>
      <c r="AD46" s="56">
        <f t="shared" si="7"/>
        <v>0.53</v>
      </c>
      <c r="AE46" s="76">
        <f t="shared" si="8"/>
        <v>-0.6348782724359695</v>
      </c>
    </row>
    <row r="47" spans="1:31" x14ac:dyDescent="0.2">
      <c r="A47" s="6">
        <v>46</v>
      </c>
      <c r="B47" s="1">
        <v>1</v>
      </c>
      <c r="C47" s="1" t="s">
        <v>21</v>
      </c>
      <c r="D47" s="1">
        <v>4.22</v>
      </c>
      <c r="E47" s="1">
        <v>50</v>
      </c>
      <c r="F47" s="1">
        <v>0.08</v>
      </c>
      <c r="K47" s="1">
        <v>1</v>
      </c>
      <c r="L47" s="1">
        <f t="shared" si="0"/>
        <v>2</v>
      </c>
      <c r="M47" s="1">
        <v>4.22</v>
      </c>
      <c r="N47" s="1">
        <v>50</v>
      </c>
      <c r="O47" s="1">
        <v>0.08</v>
      </c>
      <c r="P47" s="44">
        <f t="shared" si="1"/>
        <v>4.0493883076424115</v>
      </c>
      <c r="Q47" s="44">
        <f t="shared" si="2"/>
        <v>57.362358195570003</v>
      </c>
      <c r="R47" s="45">
        <f t="shared" si="3"/>
        <v>0.9828656683705439</v>
      </c>
      <c r="S47" s="43">
        <f t="shared" si="4"/>
        <v>1.7134331629456101E-2</v>
      </c>
      <c r="T47" s="43">
        <f t="shared" si="5"/>
        <v>0.9828656683705439</v>
      </c>
      <c r="U47" s="44">
        <f t="shared" si="6"/>
        <v>-1.7282822933465614E-2</v>
      </c>
      <c r="AD47" s="56">
        <f t="shared" si="7"/>
        <v>0.47</v>
      </c>
      <c r="AE47" s="76">
        <f t="shared" si="8"/>
        <v>-0.75502258427803282</v>
      </c>
    </row>
    <row r="48" spans="1:31" x14ac:dyDescent="0.2">
      <c r="A48" s="6">
        <v>47</v>
      </c>
      <c r="B48" s="1">
        <v>0</v>
      </c>
      <c r="C48" s="1" t="s">
        <v>15</v>
      </c>
      <c r="D48" s="1">
        <v>26.88</v>
      </c>
      <c r="E48" s="1">
        <v>44</v>
      </c>
      <c r="F48" s="1">
        <v>0.6</v>
      </c>
      <c r="K48" s="1">
        <v>0</v>
      </c>
      <c r="L48" s="1">
        <f t="shared" si="0"/>
        <v>1</v>
      </c>
      <c r="M48" s="1">
        <v>26.88</v>
      </c>
      <c r="N48" s="1">
        <v>44</v>
      </c>
      <c r="O48" s="1">
        <v>0.6</v>
      </c>
      <c r="P48" s="44">
        <f t="shared" si="1"/>
        <v>-2.1710450224635927</v>
      </c>
      <c r="Q48" s="44">
        <f t="shared" si="2"/>
        <v>0.11405836105969985</v>
      </c>
      <c r="R48" s="45">
        <f t="shared" si="3"/>
        <v>0.10238095691073738</v>
      </c>
      <c r="S48" s="43">
        <f t="shared" si="4"/>
        <v>0.89761904308926266</v>
      </c>
      <c r="T48" s="43">
        <f t="shared" si="5"/>
        <v>0.89761904308926266</v>
      </c>
      <c r="U48" s="44">
        <f t="shared" si="6"/>
        <v>-0.10800952887584803</v>
      </c>
      <c r="AD48" s="56">
        <f t="shared" si="7"/>
        <v>0.53</v>
      </c>
      <c r="AE48" s="76">
        <f t="shared" si="8"/>
        <v>-0.6348782724359695</v>
      </c>
    </row>
    <row r="49" spans="1:31" x14ac:dyDescent="0.2">
      <c r="A49" s="6">
        <v>48</v>
      </c>
      <c r="B49" s="1">
        <v>1</v>
      </c>
      <c r="C49" s="1" t="s">
        <v>21</v>
      </c>
      <c r="D49" s="1">
        <v>2.23</v>
      </c>
      <c r="E49" s="1">
        <v>39</v>
      </c>
      <c r="F49" s="1">
        <v>0.06</v>
      </c>
      <c r="K49" s="1">
        <v>1</v>
      </c>
      <c r="L49" s="1">
        <f t="shared" si="0"/>
        <v>2</v>
      </c>
      <c r="M49" s="1">
        <v>2.23</v>
      </c>
      <c r="N49" s="1">
        <v>39</v>
      </c>
      <c r="O49" s="1">
        <v>0.06</v>
      </c>
      <c r="P49" s="44">
        <f t="shared" si="1"/>
        <v>3.4341422869650087</v>
      </c>
      <c r="Q49" s="44">
        <f t="shared" si="2"/>
        <v>31.004807929678929</v>
      </c>
      <c r="R49" s="45">
        <f t="shared" si="3"/>
        <v>0.96875469453848284</v>
      </c>
      <c r="S49" s="43">
        <f t="shared" si="4"/>
        <v>3.1245305461517159E-2</v>
      </c>
      <c r="T49" s="43">
        <f t="shared" si="5"/>
        <v>0.96875469453848284</v>
      </c>
      <c r="U49" s="44">
        <f t="shared" si="6"/>
        <v>-3.1743852351113905E-2</v>
      </c>
      <c r="AD49" s="56">
        <f t="shared" si="7"/>
        <v>0.47</v>
      </c>
      <c r="AE49" s="76">
        <f t="shared" si="8"/>
        <v>-0.75502258427803282</v>
      </c>
    </row>
    <row r="50" spans="1:31" x14ac:dyDescent="0.2">
      <c r="A50" s="6">
        <v>49</v>
      </c>
      <c r="B50" s="1">
        <v>0</v>
      </c>
      <c r="C50" s="1" t="s">
        <v>31</v>
      </c>
      <c r="D50" s="1">
        <v>14.15</v>
      </c>
      <c r="E50" s="1">
        <v>24</v>
      </c>
      <c r="F50" s="1">
        <v>0.56999999999999995</v>
      </c>
      <c r="K50" s="1">
        <v>0</v>
      </c>
      <c r="L50" s="1">
        <f t="shared" si="0"/>
        <v>3</v>
      </c>
      <c r="M50" s="1">
        <v>14.15</v>
      </c>
      <c r="N50" s="1">
        <v>24</v>
      </c>
      <c r="O50" s="1">
        <v>0.56999999999999995</v>
      </c>
      <c r="P50" s="44">
        <f t="shared" si="1"/>
        <v>-2.9975598641256758</v>
      </c>
      <c r="Q50" s="44">
        <f t="shared" si="2"/>
        <v>4.9908703922752172E-2</v>
      </c>
      <c r="R50" s="45">
        <f t="shared" si="3"/>
        <v>4.7536232185026485E-2</v>
      </c>
      <c r="S50" s="43">
        <f t="shared" si="4"/>
        <v>0.95246376781497355</v>
      </c>
      <c r="T50" s="43">
        <f t="shared" si="5"/>
        <v>0.95246376781497355</v>
      </c>
      <c r="U50" s="44">
        <f t="shared" si="6"/>
        <v>-4.8703211744181477E-2</v>
      </c>
      <c r="AD50" s="56">
        <f t="shared" si="7"/>
        <v>0.53</v>
      </c>
      <c r="AE50" s="76">
        <f t="shared" si="8"/>
        <v>-0.6348782724359695</v>
      </c>
    </row>
    <row r="51" spans="1:31" x14ac:dyDescent="0.2">
      <c r="A51" s="6">
        <v>50</v>
      </c>
      <c r="B51" s="1">
        <v>0</v>
      </c>
      <c r="C51" s="1" t="s">
        <v>15</v>
      </c>
      <c r="D51" s="1">
        <v>49.49</v>
      </c>
      <c r="E51" s="1">
        <v>39</v>
      </c>
      <c r="F51" s="1">
        <v>1.24</v>
      </c>
      <c r="K51" s="1">
        <v>0</v>
      </c>
      <c r="L51" s="1">
        <f t="shared" si="0"/>
        <v>1</v>
      </c>
      <c r="M51" s="1">
        <v>49.49</v>
      </c>
      <c r="N51" s="1">
        <v>39</v>
      </c>
      <c r="O51" s="1">
        <v>1.24</v>
      </c>
      <c r="P51" s="44">
        <f t="shared" si="1"/>
        <v>-9.4765523741234237</v>
      </c>
      <c r="Q51" s="44">
        <f t="shared" si="2"/>
        <v>7.6627665798281128E-5</v>
      </c>
      <c r="R51" s="45">
        <f t="shared" si="3"/>
        <v>7.6621794449023233E-5</v>
      </c>
      <c r="S51" s="43">
        <f t="shared" si="4"/>
        <v>0.99992337820555099</v>
      </c>
      <c r="T51" s="43">
        <f t="shared" si="5"/>
        <v>0.99992337820555099</v>
      </c>
      <c r="U51" s="44">
        <f t="shared" si="6"/>
        <v>-7.6624730048652719E-5</v>
      </c>
      <c r="AD51" s="56">
        <f t="shared" si="7"/>
        <v>0.53</v>
      </c>
      <c r="AE51" s="76">
        <f t="shared" si="8"/>
        <v>-0.6348782724359695</v>
      </c>
    </row>
    <row r="52" spans="1:31" x14ac:dyDescent="0.2">
      <c r="A52" s="6">
        <v>51</v>
      </c>
      <c r="B52" s="1">
        <v>0</v>
      </c>
      <c r="C52" s="1" t="s">
        <v>31</v>
      </c>
      <c r="D52" s="1">
        <v>8.7899999999999991</v>
      </c>
      <c r="E52" s="1">
        <v>21</v>
      </c>
      <c r="F52" s="1">
        <v>0.4</v>
      </c>
      <c r="K52" s="1">
        <v>0</v>
      </c>
      <c r="L52" s="1">
        <f t="shared" si="0"/>
        <v>3</v>
      </c>
      <c r="M52" s="1">
        <v>8.7899999999999991</v>
      </c>
      <c r="N52" s="1">
        <v>21</v>
      </c>
      <c r="O52" s="1">
        <v>0.4</v>
      </c>
      <c r="P52" s="44">
        <f t="shared" si="1"/>
        <v>-1.6886390965730516</v>
      </c>
      <c r="Q52" s="44">
        <f t="shared" si="2"/>
        <v>0.1847708081935123</v>
      </c>
      <c r="R52" s="45">
        <f t="shared" si="3"/>
        <v>0.15595489601507223</v>
      </c>
      <c r="S52" s="43">
        <f t="shared" si="4"/>
        <v>0.84404510398492771</v>
      </c>
      <c r="T52" s="43">
        <f t="shared" si="5"/>
        <v>0.84404510398492771</v>
      </c>
      <c r="U52" s="44">
        <f t="shared" si="6"/>
        <v>-0.16954934507364974</v>
      </c>
      <c r="AD52" s="56">
        <f t="shared" si="7"/>
        <v>0.53</v>
      </c>
      <c r="AE52" s="76">
        <f t="shared" si="8"/>
        <v>-0.6348782724359695</v>
      </c>
    </row>
    <row r="53" spans="1:31" x14ac:dyDescent="0.2">
      <c r="A53" s="6">
        <v>52</v>
      </c>
      <c r="B53" s="1">
        <v>0</v>
      </c>
      <c r="C53" s="1" t="s">
        <v>21</v>
      </c>
      <c r="D53" s="1">
        <v>14.57</v>
      </c>
      <c r="E53" s="1">
        <v>22</v>
      </c>
      <c r="F53" s="1">
        <v>0.63</v>
      </c>
      <c r="K53" s="1">
        <v>0</v>
      </c>
      <c r="L53" s="1">
        <f t="shared" si="0"/>
        <v>2</v>
      </c>
      <c r="M53" s="1">
        <v>14.57</v>
      </c>
      <c r="N53" s="1">
        <v>22</v>
      </c>
      <c r="O53" s="1">
        <v>0.63</v>
      </c>
      <c r="P53" s="44">
        <f t="shared" si="1"/>
        <v>-2.3302648939157615</v>
      </c>
      <c r="Q53" s="44">
        <f t="shared" si="2"/>
        <v>9.7269977451360151E-2</v>
      </c>
      <c r="R53" s="45">
        <f t="shared" si="3"/>
        <v>8.8647260428367958E-2</v>
      </c>
      <c r="S53" s="43">
        <f t="shared" si="4"/>
        <v>0.9113527395716321</v>
      </c>
      <c r="T53" s="43">
        <f t="shared" si="5"/>
        <v>0.9113527395716321</v>
      </c>
      <c r="U53" s="44">
        <f t="shared" si="6"/>
        <v>-9.2825256256973437E-2</v>
      </c>
      <c r="AD53" s="56">
        <f t="shared" si="7"/>
        <v>0.53</v>
      </c>
      <c r="AE53" s="76">
        <f t="shared" si="8"/>
        <v>-0.6348782724359695</v>
      </c>
    </row>
    <row r="54" spans="1:31" x14ac:dyDescent="0.2">
      <c r="A54" s="6">
        <v>53</v>
      </c>
      <c r="B54" s="1">
        <v>0</v>
      </c>
      <c r="C54" s="1" t="s">
        <v>21</v>
      </c>
      <c r="D54" s="1">
        <v>25.73</v>
      </c>
      <c r="E54" s="1">
        <v>11</v>
      </c>
      <c r="F54" s="1">
        <v>2.14</v>
      </c>
      <c r="K54" s="1">
        <v>0</v>
      </c>
      <c r="L54" s="1">
        <f t="shared" si="0"/>
        <v>2</v>
      </c>
      <c r="M54" s="1">
        <v>25.73</v>
      </c>
      <c r="N54" s="1">
        <v>11</v>
      </c>
      <c r="O54" s="1">
        <v>2.14</v>
      </c>
      <c r="P54" s="44">
        <f t="shared" si="1"/>
        <v>-8.2561333665158223</v>
      </c>
      <c r="Q54" s="44">
        <f t="shared" si="2"/>
        <v>2.5966106681954551E-4</v>
      </c>
      <c r="R54" s="45">
        <f t="shared" si="3"/>
        <v>2.5959366045273278E-4</v>
      </c>
      <c r="S54" s="43">
        <f t="shared" si="4"/>
        <v>0.99974040633954731</v>
      </c>
      <c r="T54" s="43">
        <f t="shared" si="5"/>
        <v>0.99974040633954731</v>
      </c>
      <c r="U54" s="44">
        <f t="shared" si="6"/>
        <v>-2.5962736071934514E-4</v>
      </c>
      <c r="AD54" s="56">
        <f t="shared" si="7"/>
        <v>0.53</v>
      </c>
      <c r="AE54" s="76">
        <f t="shared" si="8"/>
        <v>-0.6348782724359695</v>
      </c>
    </row>
    <row r="55" spans="1:31" x14ac:dyDescent="0.2">
      <c r="A55" s="6">
        <v>54</v>
      </c>
      <c r="B55" s="1">
        <v>1</v>
      </c>
      <c r="C55" s="1" t="s">
        <v>21</v>
      </c>
      <c r="D55" s="1">
        <v>3.01</v>
      </c>
      <c r="E55" s="1">
        <v>30</v>
      </c>
      <c r="F55" s="1">
        <v>0.1</v>
      </c>
      <c r="K55" s="1">
        <v>1</v>
      </c>
      <c r="L55" s="1">
        <f t="shared" si="0"/>
        <v>2</v>
      </c>
      <c r="M55" s="1">
        <v>3.01</v>
      </c>
      <c r="N55" s="1">
        <v>30</v>
      </c>
      <c r="O55" s="1">
        <v>0.1</v>
      </c>
      <c r="P55" s="44">
        <f t="shared" si="1"/>
        <v>2.2231951194335888</v>
      </c>
      <c r="Q55" s="44">
        <f t="shared" si="2"/>
        <v>9.2367964356032228</v>
      </c>
      <c r="R55" s="45">
        <f t="shared" si="3"/>
        <v>0.90231318886814682</v>
      </c>
      <c r="S55" s="43">
        <f t="shared" si="4"/>
        <v>9.768681113185318E-2</v>
      </c>
      <c r="T55" s="43">
        <f t="shared" si="5"/>
        <v>0.90231318886814682</v>
      </c>
      <c r="U55" s="44">
        <f t="shared" si="6"/>
        <v>-0.10279360314497885</v>
      </c>
      <c r="AD55" s="56">
        <f t="shared" si="7"/>
        <v>0.47</v>
      </c>
      <c r="AE55" s="76">
        <f t="shared" si="8"/>
        <v>-0.75502258427803282</v>
      </c>
    </row>
    <row r="56" spans="1:31" x14ac:dyDescent="0.2">
      <c r="A56" s="6">
        <v>55</v>
      </c>
      <c r="B56" s="1">
        <v>1</v>
      </c>
      <c r="C56" s="1" t="s">
        <v>15</v>
      </c>
      <c r="D56" s="1">
        <v>12.05</v>
      </c>
      <c r="E56" s="1">
        <v>33</v>
      </c>
      <c r="F56" s="1">
        <v>0.35</v>
      </c>
      <c r="K56" s="1">
        <v>1</v>
      </c>
      <c r="L56" s="1">
        <f t="shared" si="0"/>
        <v>1</v>
      </c>
      <c r="M56" s="1">
        <v>12.05</v>
      </c>
      <c r="N56" s="1">
        <v>33</v>
      </c>
      <c r="O56" s="1">
        <v>0.35</v>
      </c>
      <c r="P56" s="44">
        <f t="shared" si="1"/>
        <v>0.90282909065865324</v>
      </c>
      <c r="Q56" s="44">
        <f t="shared" si="2"/>
        <v>2.466571403660625</v>
      </c>
      <c r="R56" s="45">
        <f t="shared" si="3"/>
        <v>0.71153053448025871</v>
      </c>
      <c r="S56" s="43">
        <f t="shared" si="4"/>
        <v>0.28846946551974129</v>
      </c>
      <c r="T56" s="43">
        <f t="shared" si="5"/>
        <v>0.71153053448025871</v>
      </c>
      <c r="U56" s="44">
        <f t="shared" si="6"/>
        <v>-0.34033694672970854</v>
      </c>
      <c r="AD56" s="56">
        <f t="shared" si="7"/>
        <v>0.47</v>
      </c>
      <c r="AE56" s="76">
        <f t="shared" si="8"/>
        <v>-0.75502258427803282</v>
      </c>
    </row>
    <row r="57" spans="1:31" x14ac:dyDescent="0.2">
      <c r="A57" s="6">
        <v>56</v>
      </c>
      <c r="B57" s="1">
        <v>1</v>
      </c>
      <c r="C57" s="1" t="s">
        <v>31</v>
      </c>
      <c r="D57" s="1">
        <v>3.7</v>
      </c>
      <c r="E57" s="1">
        <v>37</v>
      </c>
      <c r="F57" s="1">
        <v>0.1</v>
      </c>
      <c r="K57" s="1">
        <v>1</v>
      </c>
      <c r="L57" s="1">
        <f t="shared" si="0"/>
        <v>3</v>
      </c>
      <c r="M57" s="1">
        <v>3.7</v>
      </c>
      <c r="N57" s="1">
        <v>37</v>
      </c>
      <c r="O57" s="1">
        <v>0.1</v>
      </c>
      <c r="P57" s="44">
        <f t="shared" si="1"/>
        <v>1.7206153461999394</v>
      </c>
      <c r="Q57" s="44">
        <f t="shared" si="2"/>
        <v>5.5879659401553923</v>
      </c>
      <c r="R57" s="45">
        <f t="shared" si="3"/>
        <v>0.84820807984073876</v>
      </c>
      <c r="S57" s="43">
        <f t="shared" si="4"/>
        <v>0.15179192015926124</v>
      </c>
      <c r="T57" s="43">
        <f t="shared" si="5"/>
        <v>0.84820807984073876</v>
      </c>
      <c r="U57" s="44">
        <f t="shared" si="6"/>
        <v>-0.16462929611960561</v>
      </c>
      <c r="AD57" s="56">
        <f t="shared" si="7"/>
        <v>0.47</v>
      </c>
      <c r="AE57" s="76">
        <f t="shared" si="8"/>
        <v>-0.75502258427803282</v>
      </c>
    </row>
    <row r="58" spans="1:31" x14ac:dyDescent="0.2">
      <c r="A58" s="6">
        <v>57</v>
      </c>
      <c r="B58" s="1">
        <v>0</v>
      </c>
      <c r="C58" s="1" t="s">
        <v>31</v>
      </c>
      <c r="D58" s="1">
        <v>5.84</v>
      </c>
      <c r="E58" s="1">
        <v>20</v>
      </c>
      <c r="F58" s="1">
        <v>0.28000000000000003</v>
      </c>
      <c r="K58" s="1">
        <v>0</v>
      </c>
      <c r="L58" s="1">
        <f t="shared" si="0"/>
        <v>3</v>
      </c>
      <c r="M58" s="1">
        <v>5.84</v>
      </c>
      <c r="N58" s="1">
        <v>20</v>
      </c>
      <c r="O58" s="1">
        <v>0.28000000000000003</v>
      </c>
      <c r="P58" s="44">
        <f t="shared" si="1"/>
        <v>-0.86778186398626422</v>
      </c>
      <c r="Q58" s="44">
        <f t="shared" si="2"/>
        <v>0.4198818721769903</v>
      </c>
      <c r="R58" s="45">
        <f t="shared" si="3"/>
        <v>0.29571605948684965</v>
      </c>
      <c r="S58" s="43">
        <f t="shared" si="4"/>
        <v>0.70428394051315035</v>
      </c>
      <c r="T58" s="43">
        <f t="shared" si="5"/>
        <v>0.70428394051315035</v>
      </c>
      <c r="U58" s="44">
        <f t="shared" si="6"/>
        <v>-0.35057367954505192</v>
      </c>
      <c r="AD58" s="56">
        <f t="shared" si="7"/>
        <v>0.53</v>
      </c>
      <c r="AE58" s="76">
        <f t="shared" si="8"/>
        <v>-0.6348782724359695</v>
      </c>
    </row>
    <row r="59" spans="1:31" x14ac:dyDescent="0.2">
      <c r="A59" s="6">
        <v>58</v>
      </c>
      <c r="B59" s="1">
        <v>0</v>
      </c>
      <c r="C59" s="1" t="s">
        <v>15</v>
      </c>
      <c r="D59" s="1">
        <v>48.35</v>
      </c>
      <c r="E59" s="1">
        <v>11</v>
      </c>
      <c r="F59" s="1">
        <v>4.03</v>
      </c>
      <c r="K59" s="1">
        <v>0</v>
      </c>
      <c r="L59" s="1">
        <f t="shared" si="0"/>
        <v>1</v>
      </c>
      <c r="M59" s="1">
        <v>48.35</v>
      </c>
      <c r="N59" s="1">
        <v>11</v>
      </c>
      <c r="O59" s="1">
        <v>4.03</v>
      </c>
      <c r="P59" s="44">
        <f t="shared" si="1"/>
        <v>-15.450448464943454</v>
      </c>
      <c r="Q59" s="44">
        <f t="shared" si="2"/>
        <v>1.949644768566639E-7</v>
      </c>
      <c r="R59" s="45">
        <f t="shared" si="3"/>
        <v>1.9496443884552409E-7</v>
      </c>
      <c r="S59" s="43">
        <f t="shared" si="4"/>
        <v>0.99999980503556118</v>
      </c>
      <c r="T59" s="43">
        <f t="shared" si="5"/>
        <v>0.99999980503556118</v>
      </c>
      <c r="U59" s="44">
        <f t="shared" si="6"/>
        <v>-1.949644578210723E-7</v>
      </c>
      <c r="AD59" s="56">
        <f t="shared" si="7"/>
        <v>0.53</v>
      </c>
      <c r="AE59" s="76">
        <f t="shared" si="8"/>
        <v>-0.6348782724359695</v>
      </c>
    </row>
    <row r="60" spans="1:31" x14ac:dyDescent="0.2">
      <c r="A60" s="6">
        <v>59</v>
      </c>
      <c r="B60" s="1">
        <v>1</v>
      </c>
      <c r="C60" s="1" t="s">
        <v>21</v>
      </c>
      <c r="D60" s="1">
        <v>2.89</v>
      </c>
      <c r="E60" s="1">
        <v>37</v>
      </c>
      <c r="F60" s="1">
        <v>0.08</v>
      </c>
      <c r="K60" s="1">
        <v>1</v>
      </c>
      <c r="L60" s="1">
        <f t="shared" si="0"/>
        <v>2</v>
      </c>
      <c r="M60" s="1">
        <v>2.89</v>
      </c>
      <c r="N60" s="1">
        <v>37</v>
      </c>
      <c r="O60" s="1">
        <v>0.08</v>
      </c>
      <c r="P60" s="44">
        <f t="shared" si="1"/>
        <v>3.022382827484567</v>
      </c>
      <c r="Q60" s="44">
        <f t="shared" si="2"/>
        <v>20.540177116858178</v>
      </c>
      <c r="R60" s="45">
        <f t="shared" si="3"/>
        <v>0.95357512639868869</v>
      </c>
      <c r="S60" s="43">
        <f t="shared" si="4"/>
        <v>4.6424873601311312E-2</v>
      </c>
      <c r="T60" s="43">
        <f t="shared" si="5"/>
        <v>0.95357512639868869</v>
      </c>
      <c r="U60" s="44">
        <f t="shared" si="6"/>
        <v>-4.7537066905234987E-2</v>
      </c>
      <c r="AD60" s="56">
        <f t="shared" si="7"/>
        <v>0.47</v>
      </c>
      <c r="AE60" s="76">
        <f t="shared" si="8"/>
        <v>-0.75502258427803282</v>
      </c>
    </row>
    <row r="61" spans="1:31" x14ac:dyDescent="0.2">
      <c r="A61" s="6">
        <v>60</v>
      </c>
      <c r="B61" s="1">
        <v>0</v>
      </c>
      <c r="C61" s="1" t="s">
        <v>31</v>
      </c>
      <c r="D61" s="1">
        <v>29.84</v>
      </c>
      <c r="E61" s="1">
        <v>56</v>
      </c>
      <c r="F61" s="1">
        <v>0.52</v>
      </c>
      <c r="K61" s="1">
        <v>0</v>
      </c>
      <c r="L61" s="1">
        <f t="shared" si="0"/>
        <v>3</v>
      </c>
      <c r="M61" s="1">
        <v>29.84</v>
      </c>
      <c r="N61" s="1">
        <v>56</v>
      </c>
      <c r="O61" s="1">
        <v>0.52</v>
      </c>
      <c r="P61" s="44">
        <f t="shared" si="1"/>
        <v>-3.7143986272662186</v>
      </c>
      <c r="Q61" s="44">
        <f t="shared" si="2"/>
        <v>2.4370092218174922E-2</v>
      </c>
      <c r="R61" s="45">
        <f t="shared" si="3"/>
        <v>2.3790319927638488E-2</v>
      </c>
      <c r="S61" s="43">
        <f t="shared" si="4"/>
        <v>0.97620968007236153</v>
      </c>
      <c r="T61" s="43">
        <f t="shared" si="5"/>
        <v>0.97620968007236153</v>
      </c>
      <c r="U61" s="44">
        <f t="shared" si="6"/>
        <v>-2.4077879503308655E-2</v>
      </c>
      <c r="AD61" s="56">
        <f t="shared" si="7"/>
        <v>0.53</v>
      </c>
      <c r="AE61" s="76">
        <f t="shared" si="8"/>
        <v>-0.6348782724359695</v>
      </c>
    </row>
    <row r="62" spans="1:31" x14ac:dyDescent="0.2">
      <c r="A62" s="6">
        <v>61</v>
      </c>
      <c r="B62" s="1">
        <v>0</v>
      </c>
      <c r="C62" s="1" t="s">
        <v>21</v>
      </c>
      <c r="D62" s="1">
        <v>19.329999999999998</v>
      </c>
      <c r="E62" s="1">
        <v>31</v>
      </c>
      <c r="F62" s="1">
        <v>0.6</v>
      </c>
      <c r="K62" s="1">
        <v>0</v>
      </c>
      <c r="L62" s="1">
        <f t="shared" si="0"/>
        <v>2</v>
      </c>
      <c r="M62" s="1">
        <v>19.329999999999998</v>
      </c>
      <c r="N62" s="1">
        <v>31</v>
      </c>
      <c r="O62" s="1">
        <v>0.6</v>
      </c>
      <c r="P62" s="44">
        <f t="shared" si="1"/>
        <v>-2.6053977094840284</v>
      </c>
      <c r="Q62" s="44">
        <f t="shared" si="2"/>
        <v>7.3873751062952589E-2</v>
      </c>
      <c r="R62" s="45">
        <f t="shared" si="3"/>
        <v>6.8791839813413941E-2</v>
      </c>
      <c r="S62" s="43">
        <f t="shared" si="4"/>
        <v>0.93120816018658603</v>
      </c>
      <c r="T62" s="43">
        <f t="shared" si="5"/>
        <v>0.93120816018658603</v>
      </c>
      <c r="U62" s="44">
        <f t="shared" si="6"/>
        <v>-7.1272438956389766E-2</v>
      </c>
      <c r="AD62" s="56">
        <f t="shared" si="7"/>
        <v>0.53</v>
      </c>
      <c r="AE62" s="76">
        <f t="shared" si="8"/>
        <v>-0.6348782724359695</v>
      </c>
    </row>
    <row r="63" spans="1:31" x14ac:dyDescent="0.2">
      <c r="A63" s="6">
        <v>62</v>
      </c>
      <c r="B63" s="1">
        <v>1</v>
      </c>
      <c r="C63" s="1" t="s">
        <v>31</v>
      </c>
      <c r="D63" s="1">
        <v>2.5</v>
      </c>
      <c r="E63" s="1">
        <v>33</v>
      </c>
      <c r="F63" s="1">
        <v>7.0000000000000007E-2</v>
      </c>
      <c r="K63" s="1">
        <v>1</v>
      </c>
      <c r="L63" s="1">
        <f t="shared" si="0"/>
        <v>3</v>
      </c>
      <c r="M63" s="1">
        <v>2.5</v>
      </c>
      <c r="N63" s="1">
        <v>33</v>
      </c>
      <c r="O63" s="1">
        <v>7.0000000000000007E-2</v>
      </c>
      <c r="P63" s="44">
        <f t="shared" si="1"/>
        <v>1.6505597104563137</v>
      </c>
      <c r="Q63" s="44">
        <f t="shared" si="2"/>
        <v>5.2098950439974976</v>
      </c>
      <c r="R63" s="45">
        <f t="shared" si="3"/>
        <v>0.83896668254214657</v>
      </c>
      <c r="S63" s="43">
        <f t="shared" si="4"/>
        <v>0.16103331745785343</v>
      </c>
      <c r="T63" s="43">
        <f t="shared" si="5"/>
        <v>0.83896668254214657</v>
      </c>
      <c r="U63" s="44">
        <f t="shared" si="6"/>
        <v>-0.1755842842186309</v>
      </c>
      <c r="AD63" s="56">
        <f t="shared" si="7"/>
        <v>0.47</v>
      </c>
      <c r="AE63" s="76">
        <f t="shared" si="8"/>
        <v>-0.75502258427803282</v>
      </c>
    </row>
    <row r="64" spans="1:31" x14ac:dyDescent="0.2">
      <c r="A64" s="6">
        <v>63</v>
      </c>
      <c r="B64" s="1">
        <v>1</v>
      </c>
      <c r="C64" s="1" t="s">
        <v>31</v>
      </c>
      <c r="D64" s="1">
        <v>6.97</v>
      </c>
      <c r="E64" s="1">
        <v>31</v>
      </c>
      <c r="F64" s="1">
        <v>0.22</v>
      </c>
      <c r="K64" s="1">
        <v>1</v>
      </c>
      <c r="L64" s="1">
        <f t="shared" si="0"/>
        <v>3</v>
      </c>
      <c r="M64" s="1">
        <v>6.97</v>
      </c>
      <c r="N64" s="1">
        <v>31</v>
      </c>
      <c r="O64" s="1">
        <v>0.22</v>
      </c>
      <c r="P64" s="44">
        <f t="shared" si="1"/>
        <v>7.1025748737262084E-2</v>
      </c>
      <c r="Q64" s="44">
        <f t="shared" si="2"/>
        <v>1.0736088695851655</v>
      </c>
      <c r="R64" s="45">
        <f t="shared" si="3"/>
        <v>0.51774897635345551</v>
      </c>
      <c r="S64" s="43">
        <f t="shared" si="4"/>
        <v>0.48225102364654449</v>
      </c>
      <c r="T64" s="43">
        <f t="shared" si="5"/>
        <v>0.51774897635345551</v>
      </c>
      <c r="U64" s="44">
        <f t="shared" si="6"/>
        <v>-0.65826475581422994</v>
      </c>
      <c r="AD64" s="56">
        <f t="shared" si="7"/>
        <v>0.47</v>
      </c>
      <c r="AE64" s="76">
        <f t="shared" si="8"/>
        <v>-0.75502258427803282</v>
      </c>
    </row>
    <row r="65" spans="1:31" x14ac:dyDescent="0.2">
      <c r="A65" s="6">
        <v>64</v>
      </c>
      <c r="B65" s="1">
        <v>0</v>
      </c>
      <c r="C65" s="1" t="s">
        <v>21</v>
      </c>
      <c r="D65" s="1">
        <v>3.66</v>
      </c>
      <c r="E65" s="1">
        <v>6</v>
      </c>
      <c r="F65" s="1">
        <v>0.52</v>
      </c>
      <c r="K65" s="1">
        <v>0</v>
      </c>
      <c r="L65" s="1">
        <f t="shared" si="0"/>
        <v>2</v>
      </c>
      <c r="M65" s="1">
        <v>3.66</v>
      </c>
      <c r="N65" s="1">
        <v>6</v>
      </c>
      <c r="O65" s="1">
        <v>0.52</v>
      </c>
      <c r="P65" s="44">
        <f t="shared" si="1"/>
        <v>-0.99640262759341625</v>
      </c>
      <c r="Q65" s="44">
        <f t="shared" si="2"/>
        <v>0.36920522375915554</v>
      </c>
      <c r="R65" s="45">
        <f t="shared" si="3"/>
        <v>0.26964929533755494</v>
      </c>
      <c r="S65" s="43">
        <f t="shared" si="4"/>
        <v>0.73035070466244512</v>
      </c>
      <c r="T65" s="43">
        <f t="shared" si="5"/>
        <v>0.73035070466244512</v>
      </c>
      <c r="U65" s="44">
        <f t="shared" si="6"/>
        <v>-0.31423044285735119</v>
      </c>
      <c r="AD65" s="56">
        <f t="shared" si="7"/>
        <v>0.53</v>
      </c>
      <c r="AE65" s="76">
        <f t="shared" si="8"/>
        <v>-0.6348782724359695</v>
      </c>
    </row>
    <row r="66" spans="1:31" x14ac:dyDescent="0.2">
      <c r="A66" s="6">
        <v>65</v>
      </c>
      <c r="B66" s="1">
        <v>0</v>
      </c>
      <c r="C66" s="1" t="s">
        <v>15</v>
      </c>
      <c r="D66" s="1">
        <v>30.85</v>
      </c>
      <c r="E66" s="1">
        <v>46</v>
      </c>
      <c r="F66" s="1">
        <v>0.66</v>
      </c>
      <c r="K66" s="1">
        <v>0</v>
      </c>
      <c r="L66" s="1">
        <f t="shared" ref="L66:L129" si="11">VLOOKUP(C66,$H$2:$I$4,2,FALSE)</f>
        <v>1</v>
      </c>
      <c r="M66" s="1">
        <v>30.85</v>
      </c>
      <c r="N66" s="1">
        <v>46</v>
      </c>
      <c r="O66" s="1">
        <v>0.66</v>
      </c>
      <c r="P66" s="44">
        <f t="shared" si="1"/>
        <v>-3.0860764483627459</v>
      </c>
      <c r="Q66" s="44">
        <f t="shared" si="2"/>
        <v>4.5680834365228282E-2</v>
      </c>
      <c r="R66" s="45">
        <f t="shared" si="3"/>
        <v>4.3685255446953328E-2</v>
      </c>
      <c r="S66" s="43">
        <f t="shared" si="4"/>
        <v>0.95631474455304666</v>
      </c>
      <c r="T66" s="43">
        <f t="shared" si="5"/>
        <v>0.95631474455304666</v>
      </c>
      <c r="U66" s="44">
        <f t="shared" si="6"/>
        <v>-4.4668189411247818E-2</v>
      </c>
      <c r="AD66" s="56">
        <f t="shared" si="7"/>
        <v>0.53</v>
      </c>
      <c r="AE66" s="76">
        <f t="shared" si="8"/>
        <v>-0.6348782724359695</v>
      </c>
    </row>
    <row r="67" spans="1:31" x14ac:dyDescent="0.2">
      <c r="A67" s="6">
        <v>66</v>
      </c>
      <c r="B67" s="1">
        <v>1</v>
      </c>
      <c r="C67" s="1" t="s">
        <v>21</v>
      </c>
      <c r="D67" s="1">
        <v>1.77</v>
      </c>
      <c r="E67" s="1">
        <v>34</v>
      </c>
      <c r="F67" s="1">
        <v>0.05</v>
      </c>
      <c r="K67" s="1">
        <v>1</v>
      </c>
      <c r="L67" s="1">
        <f t="shared" si="11"/>
        <v>2</v>
      </c>
      <c r="M67" s="1">
        <v>1.77</v>
      </c>
      <c r="N67" s="1">
        <v>34</v>
      </c>
      <c r="O67" s="1">
        <v>0.05</v>
      </c>
      <c r="P67" s="44">
        <f t="shared" ref="P67:P130" si="12">$X$2+$X$3*L67+$X$4*M67+$X$5*N67+$X$6*O67</f>
        <v>3.037263881299435</v>
      </c>
      <c r="Q67" s="44">
        <f t="shared" ref="Q67:Q130" si="13">EXP(P67)</f>
        <v>20.848122188754552</v>
      </c>
      <c r="R67" s="45">
        <f t="shared" ref="R67:R130" si="14">Q67/(1+Q67)</f>
        <v>0.95422947604555641</v>
      </c>
      <c r="S67" s="43">
        <f t="shared" ref="S67:S130" si="15">1-R67</f>
        <v>4.5770523954443587E-2</v>
      </c>
      <c r="T67" s="43">
        <f t="shared" ref="T67:T130" si="16">IF(K67=1,R67,S67)</f>
        <v>0.95422947604555641</v>
      </c>
      <c r="U67" s="44">
        <f t="shared" ref="U67:U130" si="17">LN(T67)</f>
        <v>-4.6851095530925022E-2</v>
      </c>
      <c r="AD67" s="56">
        <f t="shared" ref="AD67:AD130" si="18">IF(K67=1,$AB$2,$AC$2)</f>
        <v>0.47</v>
      </c>
      <c r="AE67" s="76">
        <f t="shared" ref="AE67:AE130" si="19">LN(AD67)</f>
        <v>-0.75502258427803282</v>
      </c>
    </row>
    <row r="68" spans="1:31" x14ac:dyDescent="0.2">
      <c r="A68" s="6">
        <v>67</v>
      </c>
      <c r="B68" s="1">
        <v>1</v>
      </c>
      <c r="C68" s="1" t="s">
        <v>21</v>
      </c>
      <c r="D68" s="1">
        <v>16.649999999999999</v>
      </c>
      <c r="E68" s="1">
        <v>41</v>
      </c>
      <c r="F68" s="1">
        <v>0.4</v>
      </c>
      <c r="K68" s="1">
        <v>1</v>
      </c>
      <c r="L68" s="1">
        <f t="shared" si="11"/>
        <v>2</v>
      </c>
      <c r="M68" s="1">
        <v>16.649999999999999</v>
      </c>
      <c r="N68" s="1">
        <v>41</v>
      </c>
      <c r="O68" s="1">
        <v>0.4</v>
      </c>
      <c r="P68" s="44">
        <f t="shared" si="12"/>
        <v>-0.59320244117542276</v>
      </c>
      <c r="Q68" s="44">
        <f t="shared" si="13"/>
        <v>0.55255492366896286</v>
      </c>
      <c r="R68" s="45">
        <f t="shared" si="14"/>
        <v>0.35590040342223611</v>
      </c>
      <c r="S68" s="43">
        <f t="shared" si="15"/>
        <v>0.64409959657776383</v>
      </c>
      <c r="T68" s="43">
        <f t="shared" si="16"/>
        <v>0.35590040342223611</v>
      </c>
      <c r="U68" s="44">
        <f t="shared" si="17"/>
        <v>-1.0331043529396977</v>
      </c>
      <c r="AD68" s="56">
        <f t="shared" si="18"/>
        <v>0.47</v>
      </c>
      <c r="AE68" s="76">
        <f t="shared" si="19"/>
        <v>-0.75502258427803282</v>
      </c>
    </row>
    <row r="69" spans="1:31" x14ac:dyDescent="0.2">
      <c r="A69" s="6">
        <v>68</v>
      </c>
      <c r="B69" s="1">
        <v>0</v>
      </c>
      <c r="C69" s="1" t="s">
        <v>21</v>
      </c>
      <c r="D69" s="1">
        <v>25.08</v>
      </c>
      <c r="E69" s="1">
        <v>2</v>
      </c>
      <c r="F69" s="1">
        <v>8.36</v>
      </c>
      <c r="K69" s="1">
        <v>0</v>
      </c>
      <c r="L69" s="1">
        <f t="shared" si="11"/>
        <v>2</v>
      </c>
      <c r="M69" s="1">
        <v>25.08</v>
      </c>
      <c r="N69" s="1">
        <v>2</v>
      </c>
      <c r="O69" s="1">
        <v>8.36</v>
      </c>
      <c r="P69" s="44">
        <f t="shared" si="12"/>
        <v>-16.402755696778417</v>
      </c>
      <c r="Q69" s="44">
        <f t="shared" si="13"/>
        <v>7.5226994816811865E-8</v>
      </c>
      <c r="R69" s="45">
        <f t="shared" si="14"/>
        <v>7.5226989157711542E-8</v>
      </c>
      <c r="S69" s="43">
        <f t="shared" si="15"/>
        <v>0.99999992477301081</v>
      </c>
      <c r="T69" s="43">
        <f t="shared" si="16"/>
        <v>0.99999992477301081</v>
      </c>
      <c r="U69" s="44">
        <f t="shared" si="17"/>
        <v>-7.522699202303878E-8</v>
      </c>
      <c r="AD69" s="56">
        <f t="shared" si="18"/>
        <v>0.53</v>
      </c>
      <c r="AE69" s="76">
        <f t="shared" si="19"/>
        <v>-0.6348782724359695</v>
      </c>
    </row>
    <row r="70" spans="1:31" x14ac:dyDescent="0.2">
      <c r="A70" s="6">
        <v>69</v>
      </c>
      <c r="B70" s="1">
        <v>0</v>
      </c>
      <c r="C70" s="1" t="s">
        <v>21</v>
      </c>
      <c r="D70" s="1">
        <v>23.2</v>
      </c>
      <c r="E70" s="1">
        <v>18</v>
      </c>
      <c r="F70" s="1">
        <v>1.22</v>
      </c>
      <c r="K70" s="1">
        <v>0</v>
      </c>
      <c r="L70" s="1">
        <f t="shared" si="11"/>
        <v>2</v>
      </c>
      <c r="M70" s="1">
        <v>23.2</v>
      </c>
      <c r="N70" s="1">
        <v>18</v>
      </c>
      <c r="O70" s="1">
        <v>1.22</v>
      </c>
      <c r="P70" s="44">
        <f t="shared" si="12"/>
        <v>-5.7501564789983899</v>
      </c>
      <c r="Q70" s="44">
        <f t="shared" si="13"/>
        <v>3.1822827971227734E-3</v>
      </c>
      <c r="R70" s="45">
        <f t="shared" si="14"/>
        <v>3.1721879978280458E-3</v>
      </c>
      <c r="S70" s="43">
        <f t="shared" si="15"/>
        <v>0.99682781200217196</v>
      </c>
      <c r="T70" s="43">
        <f t="shared" si="16"/>
        <v>0.99682781200217196</v>
      </c>
      <c r="U70" s="44">
        <f t="shared" si="17"/>
        <v>-3.1772300518939168E-3</v>
      </c>
      <c r="AD70" s="56">
        <f t="shared" si="18"/>
        <v>0.53</v>
      </c>
      <c r="AE70" s="76">
        <f t="shared" si="19"/>
        <v>-0.6348782724359695</v>
      </c>
    </row>
    <row r="71" spans="1:31" x14ac:dyDescent="0.2">
      <c r="A71" s="6">
        <v>70</v>
      </c>
      <c r="B71" s="1">
        <v>0</v>
      </c>
      <c r="C71" s="1" t="s">
        <v>31</v>
      </c>
      <c r="D71" s="1">
        <v>37.82</v>
      </c>
      <c r="E71" s="1">
        <v>31</v>
      </c>
      <c r="F71" s="1">
        <v>1.18</v>
      </c>
      <c r="K71" s="1">
        <v>0</v>
      </c>
      <c r="L71" s="1">
        <f t="shared" si="11"/>
        <v>3</v>
      </c>
      <c r="M71" s="1">
        <v>37.82</v>
      </c>
      <c r="N71" s="1">
        <v>31</v>
      </c>
      <c r="O71" s="1">
        <v>1.18</v>
      </c>
      <c r="P71" s="44">
        <f t="shared" si="12"/>
        <v>-9.2749222131467626</v>
      </c>
      <c r="Q71" s="44">
        <f t="shared" si="13"/>
        <v>9.3745938834870974E-5</v>
      </c>
      <c r="R71" s="45">
        <f t="shared" si="14"/>
        <v>9.3737151357613252E-5</v>
      </c>
      <c r="S71" s="43">
        <f t="shared" si="15"/>
        <v>0.99990626284864237</v>
      </c>
      <c r="T71" s="43">
        <f t="shared" si="16"/>
        <v>0.99990626284864237</v>
      </c>
      <c r="U71" s="44">
        <f t="shared" si="17"/>
        <v>-9.3741544958968193E-5</v>
      </c>
      <c r="AD71" s="56">
        <f t="shared" si="18"/>
        <v>0.53</v>
      </c>
      <c r="AE71" s="76">
        <f t="shared" si="19"/>
        <v>-0.6348782724359695</v>
      </c>
    </row>
    <row r="72" spans="1:31" x14ac:dyDescent="0.2">
      <c r="A72" s="6">
        <v>71</v>
      </c>
      <c r="B72" s="1">
        <v>0</v>
      </c>
      <c r="C72" s="1" t="s">
        <v>21</v>
      </c>
      <c r="D72" s="1">
        <v>28.44</v>
      </c>
      <c r="E72" s="1">
        <v>55</v>
      </c>
      <c r="F72" s="1">
        <v>0.51</v>
      </c>
      <c r="K72" s="1">
        <v>0</v>
      </c>
      <c r="L72" s="1">
        <f t="shared" si="11"/>
        <v>2</v>
      </c>
      <c r="M72" s="1">
        <v>28.44</v>
      </c>
      <c r="N72" s="1">
        <v>55</v>
      </c>
      <c r="O72" s="1">
        <v>0.51</v>
      </c>
      <c r="P72" s="44">
        <f t="shared" si="12"/>
        <v>-2.3736909951205409</v>
      </c>
      <c r="Q72" s="44">
        <f t="shared" si="13"/>
        <v>9.3136325355557589E-2</v>
      </c>
      <c r="R72" s="45">
        <f t="shared" si="14"/>
        <v>8.5201015825051588E-2</v>
      </c>
      <c r="S72" s="43">
        <f t="shared" si="15"/>
        <v>0.91479898417494843</v>
      </c>
      <c r="T72" s="43">
        <f t="shared" si="16"/>
        <v>0.91479898417494843</v>
      </c>
      <c r="U72" s="44">
        <f t="shared" si="17"/>
        <v>-8.9050927268158525E-2</v>
      </c>
      <c r="AD72" s="56">
        <f t="shared" si="18"/>
        <v>0.53</v>
      </c>
      <c r="AE72" s="76">
        <f t="shared" si="19"/>
        <v>-0.6348782724359695</v>
      </c>
    </row>
    <row r="73" spans="1:31" x14ac:dyDescent="0.2">
      <c r="A73" s="6">
        <v>72</v>
      </c>
      <c r="B73" s="1">
        <v>0</v>
      </c>
      <c r="C73" s="1" t="s">
        <v>21</v>
      </c>
      <c r="D73" s="1">
        <v>13.38</v>
      </c>
      <c r="E73" s="1">
        <v>3</v>
      </c>
      <c r="F73" s="1">
        <v>3.35</v>
      </c>
      <c r="K73" s="1">
        <v>0</v>
      </c>
      <c r="L73" s="1">
        <f t="shared" si="11"/>
        <v>2</v>
      </c>
      <c r="M73" s="1">
        <v>13.38</v>
      </c>
      <c r="N73" s="1">
        <v>3</v>
      </c>
      <c r="O73" s="1">
        <v>3.35</v>
      </c>
      <c r="P73" s="44">
        <f t="shared" si="12"/>
        <v>-7.2519574857662459</v>
      </c>
      <c r="Q73" s="44">
        <f t="shared" si="13"/>
        <v>7.0878559230302669E-4</v>
      </c>
      <c r="R73" s="45">
        <f t="shared" si="14"/>
        <v>7.0828357111255729E-4</v>
      </c>
      <c r="S73" s="43">
        <f t="shared" si="15"/>
        <v>0.99929171642888748</v>
      </c>
      <c r="T73" s="43">
        <f t="shared" si="16"/>
        <v>0.99929171642888748</v>
      </c>
      <c r="U73" s="44">
        <f t="shared" si="17"/>
        <v>-7.08534522424534E-4</v>
      </c>
      <c r="AD73" s="56">
        <f t="shared" si="18"/>
        <v>0.53</v>
      </c>
      <c r="AE73" s="76">
        <f t="shared" si="19"/>
        <v>-0.6348782724359695</v>
      </c>
    </row>
    <row r="74" spans="1:31" x14ac:dyDescent="0.2">
      <c r="A74" s="6">
        <v>73</v>
      </c>
      <c r="B74" s="1">
        <v>1</v>
      </c>
      <c r="C74" s="1" t="s">
        <v>21</v>
      </c>
      <c r="D74" s="1">
        <v>14.8</v>
      </c>
      <c r="E74" s="1">
        <v>40</v>
      </c>
      <c r="F74" s="1">
        <v>0.36</v>
      </c>
      <c r="K74" s="1">
        <v>1</v>
      </c>
      <c r="L74" s="1">
        <f t="shared" si="11"/>
        <v>2</v>
      </c>
      <c r="M74" s="1">
        <v>14.8</v>
      </c>
      <c r="N74" s="1">
        <v>40</v>
      </c>
      <c r="O74" s="1">
        <v>0.36</v>
      </c>
      <c r="P74" s="44">
        <f t="shared" si="12"/>
        <v>-0.15977285644378525</v>
      </c>
      <c r="Q74" s="44">
        <f t="shared" si="13"/>
        <v>0.85233736992134446</v>
      </c>
      <c r="R74" s="45">
        <f t="shared" si="14"/>
        <v>0.46014153996015156</v>
      </c>
      <c r="S74" s="43">
        <f t="shared" si="15"/>
        <v>0.53985846003984839</v>
      </c>
      <c r="T74" s="43">
        <f t="shared" si="16"/>
        <v>0.46014153996015156</v>
      </c>
      <c r="U74" s="44">
        <f t="shared" si="17"/>
        <v>-0.7762211412620218</v>
      </c>
      <c r="AD74" s="56">
        <f t="shared" si="18"/>
        <v>0.47</v>
      </c>
      <c r="AE74" s="76">
        <f t="shared" si="19"/>
        <v>-0.75502258427803282</v>
      </c>
    </row>
    <row r="75" spans="1:31" x14ac:dyDescent="0.2">
      <c r="A75" s="6">
        <v>74</v>
      </c>
      <c r="B75" s="1">
        <v>1</v>
      </c>
      <c r="C75" s="1" t="s">
        <v>31</v>
      </c>
      <c r="D75" s="1">
        <v>3.39</v>
      </c>
      <c r="E75" s="1">
        <v>57</v>
      </c>
      <c r="F75" s="1">
        <v>0.06</v>
      </c>
      <c r="K75" s="1">
        <v>1</v>
      </c>
      <c r="L75" s="1">
        <f t="shared" si="11"/>
        <v>3</v>
      </c>
      <c r="M75" s="1">
        <v>3.39</v>
      </c>
      <c r="N75" s="1">
        <v>57</v>
      </c>
      <c r="O75" s="1">
        <v>0.06</v>
      </c>
      <c r="P75" s="44">
        <f t="shared" si="12"/>
        <v>3.9749706108818792</v>
      </c>
      <c r="Q75" s="44">
        <f t="shared" si="13"/>
        <v>53.248551954756302</v>
      </c>
      <c r="R75" s="45">
        <f t="shared" si="14"/>
        <v>0.98156632824348922</v>
      </c>
      <c r="S75" s="43">
        <f t="shared" si="15"/>
        <v>1.8433671756510783E-2</v>
      </c>
      <c r="T75" s="43">
        <f t="shared" si="16"/>
        <v>0.98156632824348922</v>
      </c>
      <c r="U75" s="44">
        <f t="shared" si="17"/>
        <v>-1.860568910422505E-2</v>
      </c>
      <c r="AD75" s="56">
        <f t="shared" si="18"/>
        <v>0.47</v>
      </c>
      <c r="AE75" s="76">
        <f t="shared" si="19"/>
        <v>-0.75502258427803282</v>
      </c>
    </row>
    <row r="76" spans="1:31" x14ac:dyDescent="0.2">
      <c r="A76" s="6">
        <v>75</v>
      </c>
      <c r="B76" s="1">
        <v>0</v>
      </c>
      <c r="C76" s="1" t="s">
        <v>31</v>
      </c>
      <c r="D76" s="1">
        <v>13.15</v>
      </c>
      <c r="E76" s="1">
        <v>11</v>
      </c>
      <c r="F76" s="1">
        <v>1.1000000000000001</v>
      </c>
      <c r="K76" s="1">
        <v>0</v>
      </c>
      <c r="L76" s="1">
        <f t="shared" si="11"/>
        <v>3</v>
      </c>
      <c r="M76" s="1">
        <v>13.15</v>
      </c>
      <c r="N76" s="1">
        <v>11</v>
      </c>
      <c r="O76" s="1">
        <v>1.1000000000000001</v>
      </c>
      <c r="P76" s="44">
        <f t="shared" si="12"/>
        <v>-4.7398231642767783</v>
      </c>
      <c r="Q76" s="44">
        <f t="shared" si="13"/>
        <v>8.7401916269320805E-3</v>
      </c>
      <c r="R76" s="45">
        <f t="shared" si="14"/>
        <v>8.6644625637802616E-3</v>
      </c>
      <c r="S76" s="43">
        <f t="shared" si="15"/>
        <v>0.99133553743621972</v>
      </c>
      <c r="T76" s="43">
        <f t="shared" si="16"/>
        <v>0.99133553743621972</v>
      </c>
      <c r="U76" s="44">
        <f t="shared" si="17"/>
        <v>-8.7022172605067012E-3</v>
      </c>
      <c r="AD76" s="56">
        <f t="shared" si="18"/>
        <v>0.53</v>
      </c>
      <c r="AE76" s="76">
        <f t="shared" si="19"/>
        <v>-0.6348782724359695</v>
      </c>
    </row>
    <row r="77" spans="1:31" x14ac:dyDescent="0.2">
      <c r="A77" s="6">
        <v>76</v>
      </c>
      <c r="B77" s="1">
        <v>0</v>
      </c>
      <c r="C77" s="1" t="s">
        <v>15</v>
      </c>
      <c r="D77" s="1">
        <v>15.26</v>
      </c>
      <c r="E77" s="1">
        <v>21</v>
      </c>
      <c r="F77" s="1">
        <v>0.69</v>
      </c>
      <c r="K77" s="1">
        <v>0</v>
      </c>
      <c r="L77" s="1">
        <f t="shared" si="11"/>
        <v>1</v>
      </c>
      <c r="M77" s="1">
        <v>15.26</v>
      </c>
      <c r="N77" s="1">
        <v>21</v>
      </c>
      <c r="O77" s="1">
        <v>0.69</v>
      </c>
      <c r="P77" s="44">
        <f t="shared" si="12"/>
        <v>-1.628593861662833</v>
      </c>
      <c r="Q77" s="44">
        <f t="shared" si="13"/>
        <v>0.19620527200172322</v>
      </c>
      <c r="R77" s="45">
        <f t="shared" si="14"/>
        <v>0.16402307914376132</v>
      </c>
      <c r="S77" s="43">
        <f t="shared" si="15"/>
        <v>0.83597692085623865</v>
      </c>
      <c r="T77" s="43">
        <f t="shared" si="16"/>
        <v>0.83597692085623865</v>
      </c>
      <c r="U77" s="44">
        <f t="shared" si="17"/>
        <v>-0.17915427290979896</v>
      </c>
      <c r="AD77" s="56">
        <f t="shared" si="18"/>
        <v>0.53</v>
      </c>
      <c r="AE77" s="76">
        <f t="shared" si="19"/>
        <v>-0.6348782724359695</v>
      </c>
    </row>
    <row r="78" spans="1:31" x14ac:dyDescent="0.2">
      <c r="A78" s="6">
        <v>77</v>
      </c>
      <c r="B78" s="1">
        <v>0</v>
      </c>
      <c r="C78" s="1" t="s">
        <v>31</v>
      </c>
      <c r="D78" s="1">
        <v>79.17</v>
      </c>
      <c r="E78" s="1">
        <v>12</v>
      </c>
      <c r="F78" s="1">
        <v>6.09</v>
      </c>
      <c r="K78" s="1">
        <v>0</v>
      </c>
      <c r="L78" s="1">
        <f t="shared" si="11"/>
        <v>3</v>
      </c>
      <c r="M78" s="1">
        <v>79.17</v>
      </c>
      <c r="N78" s="1">
        <v>12</v>
      </c>
      <c r="O78" s="1">
        <v>6.09</v>
      </c>
      <c r="P78" s="44">
        <f t="shared" si="12"/>
        <v>-28.109510867393183</v>
      </c>
      <c r="Q78" s="44">
        <f t="shared" si="13"/>
        <v>6.1971861454895436E-13</v>
      </c>
      <c r="R78" s="45">
        <f t="shared" si="14"/>
        <v>6.1971861454857026E-13</v>
      </c>
      <c r="S78" s="43">
        <f t="shared" si="15"/>
        <v>0.99999999999938027</v>
      </c>
      <c r="T78" s="43">
        <f t="shared" si="16"/>
        <v>0.99999999999938027</v>
      </c>
      <c r="U78" s="44">
        <f t="shared" si="17"/>
        <v>-6.1972649234595443E-13</v>
      </c>
      <c r="AD78" s="56">
        <f t="shared" si="18"/>
        <v>0.53</v>
      </c>
      <c r="AE78" s="76">
        <f t="shared" si="19"/>
        <v>-0.6348782724359695</v>
      </c>
    </row>
    <row r="79" spans="1:31" x14ac:dyDescent="0.2">
      <c r="A79" s="6">
        <v>78</v>
      </c>
      <c r="B79" s="1">
        <v>1</v>
      </c>
      <c r="C79" s="1" t="s">
        <v>15</v>
      </c>
      <c r="D79" s="1">
        <v>9.1300000000000008</v>
      </c>
      <c r="E79" s="1">
        <v>43</v>
      </c>
      <c r="F79" s="1">
        <v>0.21</v>
      </c>
      <c r="K79" s="1">
        <v>1</v>
      </c>
      <c r="L79" s="1">
        <f t="shared" si="11"/>
        <v>1</v>
      </c>
      <c r="M79" s="1">
        <v>9.1300000000000008</v>
      </c>
      <c r="N79" s="1">
        <v>43</v>
      </c>
      <c r="O79" s="1">
        <v>0.21</v>
      </c>
      <c r="P79" s="44">
        <f t="shared" si="12"/>
        <v>2.9078592457284547</v>
      </c>
      <c r="Q79" s="44">
        <f t="shared" si="13"/>
        <v>18.317543205107242</v>
      </c>
      <c r="R79" s="45">
        <f t="shared" si="14"/>
        <v>0.94823358284320458</v>
      </c>
      <c r="S79" s="43">
        <f t="shared" si="15"/>
        <v>5.1766417156795419E-2</v>
      </c>
      <c r="T79" s="43">
        <f t="shared" si="16"/>
        <v>0.94823358284320458</v>
      </c>
      <c r="U79" s="44">
        <f t="shared" si="17"/>
        <v>-5.3154411673253257E-2</v>
      </c>
      <c r="AD79" s="56">
        <f t="shared" si="18"/>
        <v>0.47</v>
      </c>
      <c r="AE79" s="76">
        <f t="shared" si="19"/>
        <v>-0.75502258427803282</v>
      </c>
    </row>
    <row r="80" spans="1:31" x14ac:dyDescent="0.2">
      <c r="A80" s="6">
        <v>79</v>
      </c>
      <c r="B80" s="1">
        <v>1</v>
      </c>
      <c r="C80" s="1" t="s">
        <v>31</v>
      </c>
      <c r="D80" s="1">
        <v>3.29</v>
      </c>
      <c r="E80" s="1">
        <v>20</v>
      </c>
      <c r="F80" s="1">
        <v>0.16</v>
      </c>
      <c r="K80" s="1">
        <v>1</v>
      </c>
      <c r="L80" s="1">
        <f t="shared" si="11"/>
        <v>3</v>
      </c>
      <c r="M80" s="1">
        <v>3.29</v>
      </c>
      <c r="N80" s="1">
        <v>20</v>
      </c>
      <c r="O80" s="1">
        <v>0.16</v>
      </c>
      <c r="P80" s="44">
        <f t="shared" si="12"/>
        <v>-4.7142682919685652E-2</v>
      </c>
      <c r="Q80" s="44">
        <f t="shared" si="13"/>
        <v>0.95395127532623969</v>
      </c>
      <c r="R80" s="45">
        <f t="shared" si="14"/>
        <v>0.48821651152327949</v>
      </c>
      <c r="S80" s="43">
        <f t="shared" si="15"/>
        <v>0.51178348847672051</v>
      </c>
      <c r="T80" s="43">
        <f t="shared" si="16"/>
        <v>0.48821651152327949</v>
      </c>
      <c r="U80" s="44">
        <f t="shared" si="17"/>
        <v>-0.71699630036767348</v>
      </c>
      <c r="AD80" s="56">
        <f t="shared" si="18"/>
        <v>0.47</v>
      </c>
      <c r="AE80" s="76">
        <f t="shared" si="19"/>
        <v>-0.75502258427803282</v>
      </c>
    </row>
    <row r="81" spans="1:31" x14ac:dyDescent="0.2">
      <c r="A81" s="6">
        <v>80</v>
      </c>
      <c r="B81" s="1">
        <v>1</v>
      </c>
      <c r="C81" s="1" t="s">
        <v>21</v>
      </c>
      <c r="D81" s="1">
        <v>9.52</v>
      </c>
      <c r="E81" s="1">
        <v>51</v>
      </c>
      <c r="F81" s="1">
        <v>0.18</v>
      </c>
      <c r="K81" s="1">
        <v>1</v>
      </c>
      <c r="L81" s="1">
        <f t="shared" si="11"/>
        <v>2</v>
      </c>
      <c r="M81" s="1">
        <v>9.52</v>
      </c>
      <c r="N81" s="1">
        <v>51</v>
      </c>
      <c r="O81" s="1">
        <v>0.18</v>
      </c>
      <c r="P81" s="44">
        <f t="shared" si="12"/>
        <v>2.6268530016081755</v>
      </c>
      <c r="Q81" s="44">
        <f t="shared" si="13"/>
        <v>13.830177798675646</v>
      </c>
      <c r="R81" s="45">
        <f t="shared" si="14"/>
        <v>0.93256992508280645</v>
      </c>
      <c r="S81" s="43">
        <f t="shared" si="15"/>
        <v>6.743007491719355E-2</v>
      </c>
      <c r="T81" s="43">
        <f t="shared" si="16"/>
        <v>0.93256992508280645</v>
      </c>
      <c r="U81" s="44">
        <f t="shared" si="17"/>
        <v>-6.9811143591552549E-2</v>
      </c>
      <c r="AD81" s="56">
        <f t="shared" si="18"/>
        <v>0.47</v>
      </c>
      <c r="AE81" s="76">
        <f t="shared" si="19"/>
        <v>-0.75502258427803282</v>
      </c>
    </row>
    <row r="82" spans="1:31" x14ac:dyDescent="0.2">
      <c r="A82" s="6">
        <v>81</v>
      </c>
      <c r="B82" s="1">
        <v>0</v>
      </c>
      <c r="C82" s="1" t="s">
        <v>21</v>
      </c>
      <c r="D82" s="1">
        <v>3.56</v>
      </c>
      <c r="E82" s="1">
        <v>23</v>
      </c>
      <c r="F82" s="1">
        <v>0.15</v>
      </c>
      <c r="K82" s="1">
        <v>0</v>
      </c>
      <c r="L82" s="1">
        <f t="shared" si="11"/>
        <v>2</v>
      </c>
      <c r="M82" s="1">
        <v>3.56</v>
      </c>
      <c r="N82" s="1">
        <v>23</v>
      </c>
      <c r="O82" s="1">
        <v>0.15</v>
      </c>
      <c r="P82" s="44">
        <f t="shared" si="12"/>
        <v>1.2740651435341883</v>
      </c>
      <c r="Q82" s="44">
        <f t="shared" si="13"/>
        <v>3.5753574012768152</v>
      </c>
      <c r="R82" s="45">
        <f t="shared" si="14"/>
        <v>0.78143783921209387</v>
      </c>
      <c r="S82" s="43">
        <f t="shared" si="15"/>
        <v>0.21856216078790613</v>
      </c>
      <c r="T82" s="43">
        <f t="shared" si="16"/>
        <v>0.21856216078790613</v>
      </c>
      <c r="U82" s="44">
        <f t="shared" si="17"/>
        <v>-1.5206848161739024</v>
      </c>
      <c r="AD82" s="56">
        <f t="shared" si="18"/>
        <v>0.53</v>
      </c>
      <c r="AE82" s="76">
        <f t="shared" si="19"/>
        <v>-0.6348782724359695</v>
      </c>
    </row>
    <row r="83" spans="1:31" x14ac:dyDescent="0.2">
      <c r="A83" s="6">
        <v>82</v>
      </c>
      <c r="B83" s="1">
        <v>1</v>
      </c>
      <c r="C83" s="1" t="s">
        <v>31</v>
      </c>
      <c r="D83" s="1">
        <v>11.1</v>
      </c>
      <c r="E83" s="1">
        <v>41</v>
      </c>
      <c r="F83" s="1">
        <v>0.26</v>
      </c>
      <c r="K83" s="1">
        <v>1</v>
      </c>
      <c r="L83" s="1">
        <f t="shared" si="11"/>
        <v>3</v>
      </c>
      <c r="M83" s="1">
        <v>11.1</v>
      </c>
      <c r="N83" s="1">
        <v>41</v>
      </c>
      <c r="O83" s="1">
        <v>0.26</v>
      </c>
      <c r="P83" s="44">
        <f t="shared" si="12"/>
        <v>-1.3102992726609197E-2</v>
      </c>
      <c r="Q83" s="44">
        <f t="shared" si="13"/>
        <v>0.9869824777688978</v>
      </c>
      <c r="R83" s="45">
        <f t="shared" si="14"/>
        <v>0.49672429868487844</v>
      </c>
      <c r="S83" s="43">
        <f t="shared" si="15"/>
        <v>0.50327570131512156</v>
      </c>
      <c r="T83" s="43">
        <f t="shared" si="16"/>
        <v>0.49672429868487844</v>
      </c>
      <c r="U83" s="44">
        <f t="shared" si="17"/>
        <v>-0.69972013782202525</v>
      </c>
      <c r="AD83" s="56">
        <f t="shared" si="18"/>
        <v>0.47</v>
      </c>
      <c r="AE83" s="76">
        <f t="shared" si="19"/>
        <v>-0.75502258427803282</v>
      </c>
    </row>
    <row r="84" spans="1:31" x14ac:dyDescent="0.2">
      <c r="A84" s="6">
        <v>83</v>
      </c>
      <c r="B84" s="1">
        <v>0</v>
      </c>
      <c r="C84" s="1" t="s">
        <v>21</v>
      </c>
      <c r="D84" s="1">
        <v>23.13</v>
      </c>
      <c r="E84" s="1">
        <v>27</v>
      </c>
      <c r="F84" s="1">
        <v>0.83</v>
      </c>
      <c r="K84" s="1">
        <v>0</v>
      </c>
      <c r="L84" s="1">
        <f t="shared" si="11"/>
        <v>2</v>
      </c>
      <c r="M84" s="1">
        <v>23.13</v>
      </c>
      <c r="N84" s="1">
        <v>27</v>
      </c>
      <c r="O84" s="1">
        <v>0.83</v>
      </c>
      <c r="P84" s="44">
        <f t="shared" si="12"/>
        <v>-4.3137979071229928</v>
      </c>
      <c r="Q84" s="44">
        <f t="shared" si="13"/>
        <v>1.3382626981440576E-2</v>
      </c>
      <c r="R84" s="45">
        <f t="shared" si="14"/>
        <v>1.3205897382811232E-2</v>
      </c>
      <c r="S84" s="43">
        <f t="shared" si="15"/>
        <v>0.98679410261718881</v>
      </c>
      <c r="T84" s="43">
        <f t="shared" si="16"/>
        <v>0.98679410261718881</v>
      </c>
      <c r="U84" s="44">
        <f t="shared" si="17"/>
        <v>-1.32938706143629E-2</v>
      </c>
      <c r="AD84" s="56">
        <f t="shared" si="18"/>
        <v>0.53</v>
      </c>
      <c r="AE84" s="76">
        <f t="shared" si="19"/>
        <v>-0.6348782724359695</v>
      </c>
    </row>
    <row r="85" spans="1:31" x14ac:dyDescent="0.2">
      <c r="A85" s="6">
        <v>84</v>
      </c>
      <c r="B85" s="1">
        <v>0</v>
      </c>
      <c r="C85" s="1" t="s">
        <v>31</v>
      </c>
      <c r="D85" s="1">
        <v>9.91</v>
      </c>
      <c r="E85" s="1">
        <v>27</v>
      </c>
      <c r="F85" s="1">
        <v>0.35</v>
      </c>
      <c r="K85" s="1">
        <v>0</v>
      </c>
      <c r="L85" s="1">
        <f t="shared" si="11"/>
        <v>3</v>
      </c>
      <c r="M85" s="1">
        <v>9.91</v>
      </c>
      <c r="N85" s="1">
        <v>27</v>
      </c>
      <c r="O85" s="1">
        <v>0.35</v>
      </c>
      <c r="P85" s="44">
        <f t="shared" si="12"/>
        <v>-1.2901358005063024</v>
      </c>
      <c r="Q85" s="44">
        <f t="shared" si="13"/>
        <v>0.27523340371616489</v>
      </c>
      <c r="R85" s="45">
        <f t="shared" si="14"/>
        <v>0.21582982606486439</v>
      </c>
      <c r="S85" s="43">
        <f t="shared" si="15"/>
        <v>0.78417017393513566</v>
      </c>
      <c r="T85" s="43">
        <f t="shared" si="16"/>
        <v>0.78417017393513566</v>
      </c>
      <c r="U85" s="44">
        <f t="shared" si="17"/>
        <v>-0.24312922359480255</v>
      </c>
      <c r="AD85" s="56">
        <f t="shared" si="18"/>
        <v>0.53</v>
      </c>
      <c r="AE85" s="76">
        <f t="shared" si="19"/>
        <v>-0.6348782724359695</v>
      </c>
    </row>
    <row r="86" spans="1:31" x14ac:dyDescent="0.2">
      <c r="A86" s="6">
        <v>85</v>
      </c>
      <c r="B86" s="1">
        <v>1</v>
      </c>
      <c r="C86" s="1" t="s">
        <v>15</v>
      </c>
      <c r="D86" s="1">
        <v>6.22</v>
      </c>
      <c r="E86" s="1">
        <v>36</v>
      </c>
      <c r="F86" s="1">
        <v>0.17</v>
      </c>
      <c r="K86" s="1">
        <v>1</v>
      </c>
      <c r="L86" s="1">
        <f t="shared" si="11"/>
        <v>1</v>
      </c>
      <c r="M86" s="1">
        <v>6.22</v>
      </c>
      <c r="N86" s="1">
        <v>36</v>
      </c>
      <c r="O86" s="1">
        <v>0.17</v>
      </c>
      <c r="P86" s="44">
        <f t="shared" si="12"/>
        <v>2.9860116613142784</v>
      </c>
      <c r="Q86" s="44">
        <f t="shared" si="13"/>
        <v>19.806529603976173</v>
      </c>
      <c r="R86" s="45">
        <f t="shared" si="14"/>
        <v>0.95193816465149972</v>
      </c>
      <c r="S86" s="43">
        <f t="shared" si="15"/>
        <v>4.8061835348500281E-2</v>
      </c>
      <c r="T86" s="43">
        <f t="shared" si="16"/>
        <v>0.95193816465149972</v>
      </c>
      <c r="U86" s="44">
        <f t="shared" si="17"/>
        <v>-4.925519939747966E-2</v>
      </c>
      <c r="AD86" s="56">
        <f t="shared" si="18"/>
        <v>0.47</v>
      </c>
      <c r="AE86" s="76">
        <f t="shared" si="19"/>
        <v>-0.75502258427803282</v>
      </c>
    </row>
    <row r="87" spans="1:31" x14ac:dyDescent="0.2">
      <c r="A87" s="6">
        <v>86</v>
      </c>
      <c r="B87" s="1">
        <v>0</v>
      </c>
      <c r="C87" s="1" t="s">
        <v>31</v>
      </c>
      <c r="D87" s="1">
        <v>0.45</v>
      </c>
      <c r="E87" s="1">
        <v>20</v>
      </c>
      <c r="F87" s="1">
        <v>0.02</v>
      </c>
      <c r="K87" s="1">
        <v>0</v>
      </c>
      <c r="L87" s="1">
        <f t="shared" si="11"/>
        <v>3</v>
      </c>
      <c r="M87" s="1">
        <v>0.45</v>
      </c>
      <c r="N87" s="1">
        <v>20</v>
      </c>
      <c r="O87" s="1">
        <v>0.02</v>
      </c>
      <c r="P87" s="44">
        <f t="shared" si="12"/>
        <v>0.87434503859874424</v>
      </c>
      <c r="Q87" s="44">
        <f t="shared" si="13"/>
        <v>2.3973046376588991</v>
      </c>
      <c r="R87" s="45">
        <f t="shared" si="14"/>
        <v>0.70564900512157036</v>
      </c>
      <c r="S87" s="43">
        <f t="shared" si="15"/>
        <v>0.29435099487842964</v>
      </c>
      <c r="T87" s="43">
        <f t="shared" si="16"/>
        <v>0.29435099487842964</v>
      </c>
      <c r="U87" s="44">
        <f t="shared" si="17"/>
        <v>-1.2229823635970518</v>
      </c>
      <c r="AD87" s="56">
        <f t="shared" si="18"/>
        <v>0.53</v>
      </c>
      <c r="AE87" s="76">
        <f t="shared" si="19"/>
        <v>-0.6348782724359695</v>
      </c>
    </row>
    <row r="88" spans="1:31" x14ac:dyDescent="0.2">
      <c r="A88" s="6">
        <v>87</v>
      </c>
      <c r="B88" s="1">
        <v>1</v>
      </c>
      <c r="C88" s="1" t="s">
        <v>21</v>
      </c>
      <c r="D88" s="1">
        <v>17.53</v>
      </c>
      <c r="E88" s="1">
        <v>38</v>
      </c>
      <c r="F88" s="1">
        <v>0.45</v>
      </c>
      <c r="K88" s="1">
        <v>1</v>
      </c>
      <c r="L88" s="1">
        <f t="shared" si="11"/>
        <v>2</v>
      </c>
      <c r="M88" s="1">
        <v>17.53</v>
      </c>
      <c r="N88" s="1">
        <v>38</v>
      </c>
      <c r="O88" s="1">
        <v>0.45</v>
      </c>
      <c r="P88" s="44">
        <f t="shared" si="12"/>
        <v>-1.2052467444995583</v>
      </c>
      <c r="Q88" s="44">
        <f t="shared" si="13"/>
        <v>0.29961806128310575</v>
      </c>
      <c r="R88" s="45">
        <f t="shared" si="14"/>
        <v>0.23054316511059755</v>
      </c>
      <c r="S88" s="43">
        <f t="shared" si="15"/>
        <v>0.76945683488940242</v>
      </c>
      <c r="T88" s="43">
        <f t="shared" si="16"/>
        <v>0.23054316511059755</v>
      </c>
      <c r="U88" s="44">
        <f t="shared" si="17"/>
        <v>-1.4673171667866685</v>
      </c>
      <c r="AD88" s="56">
        <f t="shared" si="18"/>
        <v>0.47</v>
      </c>
      <c r="AE88" s="76">
        <f t="shared" si="19"/>
        <v>-0.75502258427803282</v>
      </c>
    </row>
    <row r="89" spans="1:31" x14ac:dyDescent="0.2">
      <c r="A89" s="6">
        <v>88</v>
      </c>
      <c r="B89" s="1">
        <v>1</v>
      </c>
      <c r="C89" s="1" t="s">
        <v>21</v>
      </c>
      <c r="D89" s="1">
        <v>4.5199999999999996</v>
      </c>
      <c r="E89" s="1">
        <v>21</v>
      </c>
      <c r="F89" s="1">
        <v>0.21</v>
      </c>
      <c r="K89" s="1">
        <v>1</v>
      </c>
      <c r="L89" s="1">
        <f t="shared" si="11"/>
        <v>2</v>
      </c>
      <c r="M89" s="1">
        <v>4.5199999999999996</v>
      </c>
      <c r="N89" s="1">
        <v>21</v>
      </c>
      <c r="O89" s="1">
        <v>0.21</v>
      </c>
      <c r="P89" s="44">
        <f t="shared" si="12"/>
        <v>0.73511900159390831</v>
      </c>
      <c r="Q89" s="44">
        <f t="shared" si="13"/>
        <v>2.0857301829534394</v>
      </c>
      <c r="R89" s="45">
        <f t="shared" si="14"/>
        <v>0.67592759550905657</v>
      </c>
      <c r="S89" s="43">
        <f t="shared" si="15"/>
        <v>0.32407240449094343</v>
      </c>
      <c r="T89" s="43">
        <f t="shared" si="16"/>
        <v>0.67592759550905657</v>
      </c>
      <c r="U89" s="44">
        <f t="shared" si="17"/>
        <v>-0.39166931591068588</v>
      </c>
      <c r="AD89" s="56">
        <f t="shared" si="18"/>
        <v>0.47</v>
      </c>
      <c r="AE89" s="76">
        <f t="shared" si="19"/>
        <v>-0.75502258427803282</v>
      </c>
    </row>
    <row r="90" spans="1:31" x14ac:dyDescent="0.2">
      <c r="A90" s="6">
        <v>89</v>
      </c>
      <c r="B90" s="1">
        <v>0</v>
      </c>
      <c r="C90" s="1" t="s">
        <v>15</v>
      </c>
      <c r="D90" s="1">
        <v>9.69</v>
      </c>
      <c r="E90" s="1">
        <v>24</v>
      </c>
      <c r="F90" s="1">
        <v>0.39</v>
      </c>
      <c r="K90" s="1">
        <v>0</v>
      </c>
      <c r="L90" s="1">
        <f t="shared" si="11"/>
        <v>1</v>
      </c>
      <c r="M90" s="1">
        <v>9.69</v>
      </c>
      <c r="N90" s="1">
        <v>24</v>
      </c>
      <c r="O90" s="1">
        <v>0.39</v>
      </c>
      <c r="P90" s="44">
        <f t="shared" si="12"/>
        <v>0.52746281996200861</v>
      </c>
      <c r="Q90" s="44">
        <f t="shared" si="13"/>
        <v>1.6946272751111568</v>
      </c>
      <c r="R90" s="45">
        <f t="shared" si="14"/>
        <v>0.62889116085312813</v>
      </c>
      <c r="S90" s="43">
        <f t="shared" si="15"/>
        <v>0.37110883914687187</v>
      </c>
      <c r="T90" s="43">
        <f t="shared" si="16"/>
        <v>0.37110883914687187</v>
      </c>
      <c r="U90" s="44">
        <f t="shared" si="17"/>
        <v>-0.99125989242567747</v>
      </c>
      <c r="AD90" s="56">
        <f t="shared" si="18"/>
        <v>0.53</v>
      </c>
      <c r="AE90" s="76">
        <f t="shared" si="19"/>
        <v>-0.6348782724359695</v>
      </c>
    </row>
    <row r="91" spans="1:31" x14ac:dyDescent="0.2">
      <c r="A91" s="6">
        <v>90</v>
      </c>
      <c r="B91" s="1">
        <v>0</v>
      </c>
      <c r="C91" s="1" t="s">
        <v>21</v>
      </c>
      <c r="D91" s="1">
        <v>5.78</v>
      </c>
      <c r="E91" s="1">
        <v>4</v>
      </c>
      <c r="F91" s="1">
        <v>1.1599999999999999</v>
      </c>
      <c r="K91" s="1">
        <v>0</v>
      </c>
      <c r="L91" s="1">
        <f t="shared" si="11"/>
        <v>2</v>
      </c>
      <c r="M91" s="1">
        <v>5.78</v>
      </c>
      <c r="N91" s="1">
        <v>4</v>
      </c>
      <c r="O91" s="1">
        <v>1.1599999999999999</v>
      </c>
      <c r="P91" s="44">
        <f t="shared" si="12"/>
        <v>-2.5306693400730316</v>
      </c>
      <c r="Q91" s="44">
        <f t="shared" si="13"/>
        <v>7.9605719151724735E-2</v>
      </c>
      <c r="R91" s="45">
        <f t="shared" si="14"/>
        <v>7.3735918344590728E-2</v>
      </c>
      <c r="S91" s="43">
        <f t="shared" si="15"/>
        <v>0.9262640816554093</v>
      </c>
      <c r="T91" s="43">
        <f t="shared" si="16"/>
        <v>0.9262640816554093</v>
      </c>
      <c r="U91" s="44">
        <f t="shared" si="17"/>
        <v>-7.6595899620564165E-2</v>
      </c>
      <c r="AD91" s="56">
        <f t="shared" si="18"/>
        <v>0.53</v>
      </c>
      <c r="AE91" s="76">
        <f t="shared" si="19"/>
        <v>-0.6348782724359695</v>
      </c>
    </row>
    <row r="92" spans="1:31" x14ac:dyDescent="0.2">
      <c r="A92" s="6">
        <v>91</v>
      </c>
      <c r="B92" s="1">
        <v>0</v>
      </c>
      <c r="C92" s="1" t="s">
        <v>31</v>
      </c>
      <c r="D92" s="1">
        <v>18.87</v>
      </c>
      <c r="E92" s="1">
        <v>9</v>
      </c>
      <c r="F92" s="1">
        <v>1.89</v>
      </c>
      <c r="K92" s="1">
        <v>0</v>
      </c>
      <c r="L92" s="1">
        <f t="shared" si="11"/>
        <v>3</v>
      </c>
      <c r="M92" s="1">
        <v>18.87</v>
      </c>
      <c r="N92" s="1">
        <v>9</v>
      </c>
      <c r="O92" s="1">
        <v>1.89</v>
      </c>
      <c r="P92" s="44">
        <f t="shared" si="12"/>
        <v>-7.4096586365113799</v>
      </c>
      <c r="Q92" s="44">
        <f t="shared" si="13"/>
        <v>6.0537731297854026E-4</v>
      </c>
      <c r="R92" s="45">
        <f t="shared" si="14"/>
        <v>6.0501105301294497E-4</v>
      </c>
      <c r="S92" s="43">
        <f t="shared" si="15"/>
        <v>0.99939498894698708</v>
      </c>
      <c r="T92" s="43">
        <f t="shared" si="16"/>
        <v>0.99939498894698708</v>
      </c>
      <c r="U92" s="44">
        <f t="shared" si="17"/>
        <v>-6.0519414605264955E-4</v>
      </c>
      <c r="AD92" s="56">
        <f t="shared" si="18"/>
        <v>0.53</v>
      </c>
      <c r="AE92" s="76">
        <f t="shared" si="19"/>
        <v>-0.6348782724359695</v>
      </c>
    </row>
    <row r="93" spans="1:31" x14ac:dyDescent="0.2">
      <c r="A93" s="6">
        <v>92</v>
      </c>
      <c r="B93" s="1">
        <v>0</v>
      </c>
      <c r="C93" s="1" t="s">
        <v>31</v>
      </c>
      <c r="D93" s="1">
        <v>4.8899999999999997</v>
      </c>
      <c r="E93" s="1">
        <v>3</v>
      </c>
      <c r="F93" s="1">
        <v>1.22</v>
      </c>
      <c r="K93" s="1">
        <v>0</v>
      </c>
      <c r="L93" s="1">
        <f t="shared" si="11"/>
        <v>3</v>
      </c>
      <c r="M93" s="1">
        <v>4.8899999999999997</v>
      </c>
      <c r="N93" s="1">
        <v>3</v>
      </c>
      <c r="O93" s="1">
        <v>1.22</v>
      </c>
      <c r="P93" s="44">
        <f t="shared" si="12"/>
        <v>-3.5336317469037719</v>
      </c>
      <c r="Q93" s="44">
        <f t="shared" si="13"/>
        <v>2.9198680855678415E-2</v>
      </c>
      <c r="R93" s="45">
        <f t="shared" si="14"/>
        <v>2.8370305363588845E-2</v>
      </c>
      <c r="S93" s="43">
        <f t="shared" si="15"/>
        <v>0.97162969463641113</v>
      </c>
      <c r="T93" s="43">
        <f t="shared" si="16"/>
        <v>0.97162969463641113</v>
      </c>
      <c r="U93" s="44">
        <f t="shared" si="17"/>
        <v>-2.8780519706479116E-2</v>
      </c>
      <c r="AD93" s="56">
        <f t="shared" si="18"/>
        <v>0.53</v>
      </c>
      <c r="AE93" s="76">
        <f t="shared" si="19"/>
        <v>-0.6348782724359695</v>
      </c>
    </row>
    <row r="94" spans="1:31" x14ac:dyDescent="0.2">
      <c r="A94" s="6">
        <v>93</v>
      </c>
      <c r="B94" s="1">
        <v>1</v>
      </c>
      <c r="C94" s="1" t="s">
        <v>31</v>
      </c>
      <c r="D94" s="1">
        <v>1.66</v>
      </c>
      <c r="E94" s="1">
        <v>54</v>
      </c>
      <c r="F94" s="1">
        <v>0.03</v>
      </c>
      <c r="K94" s="1">
        <v>1</v>
      </c>
      <c r="L94" s="1">
        <f t="shared" si="11"/>
        <v>3</v>
      </c>
      <c r="M94" s="1">
        <v>1.66</v>
      </c>
      <c r="N94" s="1">
        <v>54</v>
      </c>
      <c r="O94" s="1">
        <v>0.03</v>
      </c>
      <c r="P94" s="44">
        <f t="shared" si="12"/>
        <v>4.1521778898780255</v>
      </c>
      <c r="Q94" s="44">
        <f t="shared" si="13"/>
        <v>63.572303114780986</v>
      </c>
      <c r="R94" s="45">
        <f t="shared" si="14"/>
        <v>0.98451348408275841</v>
      </c>
      <c r="S94" s="43">
        <f t="shared" si="15"/>
        <v>1.5486515917241594E-2</v>
      </c>
      <c r="T94" s="43">
        <f t="shared" si="16"/>
        <v>0.98451348408275841</v>
      </c>
      <c r="U94" s="44">
        <f t="shared" si="17"/>
        <v>-1.5607684620155693E-2</v>
      </c>
      <c r="AD94" s="56">
        <f t="shared" si="18"/>
        <v>0.47</v>
      </c>
      <c r="AE94" s="76">
        <f t="shared" si="19"/>
        <v>-0.75502258427803282</v>
      </c>
    </row>
    <row r="95" spans="1:31" x14ac:dyDescent="0.2">
      <c r="A95" s="6">
        <v>94</v>
      </c>
      <c r="B95" s="1">
        <v>1</v>
      </c>
      <c r="C95" s="1" t="s">
        <v>31</v>
      </c>
      <c r="D95" s="1">
        <v>4.42</v>
      </c>
      <c r="E95" s="1">
        <v>17</v>
      </c>
      <c r="F95" s="1">
        <v>0.25</v>
      </c>
      <c r="K95" s="1">
        <v>1</v>
      </c>
      <c r="L95" s="1">
        <f t="shared" si="11"/>
        <v>3</v>
      </c>
      <c r="M95" s="1">
        <v>4.42</v>
      </c>
      <c r="N95" s="1">
        <v>17</v>
      </c>
      <c r="O95" s="1">
        <v>0.25</v>
      </c>
      <c r="P95" s="44">
        <f t="shared" si="12"/>
        <v>-0.77306824041011213</v>
      </c>
      <c r="Q95" s="44">
        <f t="shared" si="13"/>
        <v>0.46159461010281511</v>
      </c>
      <c r="R95" s="45">
        <f t="shared" si="14"/>
        <v>0.31581575829042258</v>
      </c>
      <c r="S95" s="43">
        <f t="shared" si="15"/>
        <v>0.68418424170957737</v>
      </c>
      <c r="T95" s="43">
        <f t="shared" si="16"/>
        <v>0.31581575829042258</v>
      </c>
      <c r="U95" s="44">
        <f t="shared" si="17"/>
        <v>-1.1525962788158532</v>
      </c>
      <c r="AD95" s="56">
        <f t="shared" si="18"/>
        <v>0.47</v>
      </c>
      <c r="AE95" s="76">
        <f t="shared" si="19"/>
        <v>-0.75502258427803282</v>
      </c>
    </row>
    <row r="96" spans="1:31" x14ac:dyDescent="0.2">
      <c r="A96" s="6">
        <v>95</v>
      </c>
      <c r="B96" s="1">
        <v>0</v>
      </c>
      <c r="C96" s="1" t="s">
        <v>31</v>
      </c>
      <c r="D96" s="1">
        <v>13.38</v>
      </c>
      <c r="E96" s="1">
        <v>22</v>
      </c>
      <c r="F96" s="1">
        <v>0.57999999999999996</v>
      </c>
      <c r="K96" s="1">
        <v>0</v>
      </c>
      <c r="L96" s="1">
        <f t="shared" si="11"/>
        <v>3</v>
      </c>
      <c r="M96" s="1">
        <v>13.38</v>
      </c>
      <c r="N96" s="1">
        <v>22</v>
      </c>
      <c r="O96" s="1">
        <v>0.57999999999999996</v>
      </c>
      <c r="P96" s="44">
        <f t="shared" si="12"/>
        <v>-3.0169455462360242</v>
      </c>
      <c r="Q96" s="44">
        <f t="shared" si="13"/>
        <v>4.8950507309150411E-2</v>
      </c>
      <c r="R96" s="45">
        <f t="shared" si="14"/>
        <v>4.6666174398182103E-2</v>
      </c>
      <c r="S96" s="43">
        <f t="shared" si="15"/>
        <v>0.9533338256018179</v>
      </c>
      <c r="T96" s="43">
        <f t="shared" si="16"/>
        <v>0.9533338256018179</v>
      </c>
      <c r="U96" s="44">
        <f t="shared" si="17"/>
        <v>-4.7790147470938536E-2</v>
      </c>
      <c r="AD96" s="56">
        <f t="shared" si="18"/>
        <v>0.53</v>
      </c>
      <c r="AE96" s="76">
        <f t="shared" si="19"/>
        <v>-0.6348782724359695</v>
      </c>
    </row>
    <row r="97" spans="1:31" x14ac:dyDescent="0.2">
      <c r="A97" s="6">
        <v>96</v>
      </c>
      <c r="B97" s="1">
        <v>0</v>
      </c>
      <c r="C97" s="1" t="s">
        <v>31</v>
      </c>
      <c r="D97" s="1">
        <v>9.8699999999999992</v>
      </c>
      <c r="E97" s="1">
        <v>6</v>
      </c>
      <c r="F97" s="1">
        <v>1.41</v>
      </c>
      <c r="K97" s="1">
        <v>0</v>
      </c>
      <c r="L97" s="1">
        <f t="shared" si="11"/>
        <v>3</v>
      </c>
      <c r="M97" s="1">
        <v>9.8699999999999992</v>
      </c>
      <c r="N97" s="1">
        <v>6</v>
      </c>
      <c r="O97" s="1">
        <v>1.41</v>
      </c>
      <c r="P97" s="44">
        <f t="shared" si="12"/>
        <v>-4.7651083157747127</v>
      </c>
      <c r="Q97" s="44">
        <f t="shared" si="13"/>
        <v>8.521965129152681E-3</v>
      </c>
      <c r="R97" s="45">
        <f t="shared" si="14"/>
        <v>8.4499549080830853E-3</v>
      </c>
      <c r="S97" s="43">
        <f t="shared" si="15"/>
        <v>0.99155004509191691</v>
      </c>
      <c r="T97" s="43">
        <f t="shared" si="16"/>
        <v>0.99155004509191691</v>
      </c>
      <c r="U97" s="44">
        <f t="shared" si="17"/>
        <v>-8.4858581741085026E-3</v>
      </c>
      <c r="AD97" s="56">
        <f t="shared" si="18"/>
        <v>0.53</v>
      </c>
      <c r="AE97" s="76">
        <f t="shared" si="19"/>
        <v>-0.6348782724359695</v>
      </c>
    </row>
    <row r="98" spans="1:31" x14ac:dyDescent="0.2">
      <c r="A98" s="6">
        <v>97</v>
      </c>
      <c r="B98" s="1">
        <v>0</v>
      </c>
      <c r="C98" s="1" t="s">
        <v>31</v>
      </c>
      <c r="D98" s="1">
        <v>23.6</v>
      </c>
      <c r="E98" s="1">
        <v>56</v>
      </c>
      <c r="F98" s="1">
        <v>0.41</v>
      </c>
      <c r="K98" s="1">
        <v>0</v>
      </c>
      <c r="L98" s="1">
        <f t="shared" si="11"/>
        <v>3</v>
      </c>
      <c r="M98" s="1">
        <v>23.6</v>
      </c>
      <c r="N98" s="1">
        <v>56</v>
      </c>
      <c r="O98" s="1">
        <v>0.41</v>
      </c>
      <c r="P98" s="44">
        <f t="shared" si="12"/>
        <v>-1.9236573663104846</v>
      </c>
      <c r="Q98" s="44">
        <f t="shared" si="13"/>
        <v>0.14607174610330714</v>
      </c>
      <c r="R98" s="45">
        <f t="shared" si="14"/>
        <v>0.12745427727361511</v>
      </c>
      <c r="S98" s="43">
        <f t="shared" si="15"/>
        <v>0.87254572272638486</v>
      </c>
      <c r="T98" s="43">
        <f t="shared" si="16"/>
        <v>0.87254572272638486</v>
      </c>
      <c r="U98" s="44">
        <f t="shared" si="17"/>
        <v>-0.13634022200768245</v>
      </c>
      <c r="AD98" s="56">
        <f t="shared" si="18"/>
        <v>0.53</v>
      </c>
      <c r="AE98" s="76">
        <f t="shared" si="19"/>
        <v>-0.6348782724359695</v>
      </c>
    </row>
    <row r="99" spans="1:31" x14ac:dyDescent="0.2">
      <c r="A99" s="6">
        <v>98</v>
      </c>
      <c r="B99" s="1">
        <v>1</v>
      </c>
      <c r="C99" s="1" t="s">
        <v>15</v>
      </c>
      <c r="D99" s="1">
        <v>3.89</v>
      </c>
      <c r="E99" s="1">
        <v>33</v>
      </c>
      <c r="F99" s="1">
        <v>0.11</v>
      </c>
      <c r="K99" s="1">
        <v>1</v>
      </c>
      <c r="L99" s="1">
        <f t="shared" si="11"/>
        <v>1</v>
      </c>
      <c r="M99" s="1">
        <v>3.89</v>
      </c>
      <c r="N99" s="1">
        <v>33</v>
      </c>
      <c r="O99" s="1">
        <v>0.11</v>
      </c>
      <c r="P99" s="44">
        <f t="shared" si="12"/>
        <v>3.3583996643569085</v>
      </c>
      <c r="Q99" s="44">
        <f t="shared" si="13"/>
        <v>28.743155356911512</v>
      </c>
      <c r="R99" s="45">
        <f t="shared" si="14"/>
        <v>0.96637881932833913</v>
      </c>
      <c r="S99" s="43">
        <f t="shared" si="15"/>
        <v>3.3621180671660866E-2</v>
      </c>
      <c r="T99" s="43">
        <f t="shared" si="16"/>
        <v>0.96637881932833913</v>
      </c>
      <c r="U99" s="44">
        <f t="shared" si="17"/>
        <v>-3.4199369127511176E-2</v>
      </c>
      <c r="AD99" s="56">
        <f t="shared" si="18"/>
        <v>0.47</v>
      </c>
      <c r="AE99" s="76">
        <f t="shared" si="19"/>
        <v>-0.75502258427803282</v>
      </c>
    </row>
    <row r="100" spans="1:31" x14ac:dyDescent="0.2">
      <c r="A100" s="6">
        <v>99</v>
      </c>
      <c r="B100" s="1">
        <v>1</v>
      </c>
      <c r="C100" s="1" t="s">
        <v>31</v>
      </c>
      <c r="D100" s="1">
        <v>3.4</v>
      </c>
      <c r="E100" s="1">
        <v>33</v>
      </c>
      <c r="F100" s="1">
        <v>0.1</v>
      </c>
      <c r="K100" s="1">
        <v>1</v>
      </c>
      <c r="L100" s="1">
        <f t="shared" si="11"/>
        <v>3</v>
      </c>
      <c r="M100" s="1">
        <v>3.4</v>
      </c>
      <c r="N100" s="1">
        <v>33</v>
      </c>
      <c r="O100" s="1">
        <v>0.1</v>
      </c>
      <c r="P100" s="44">
        <f t="shared" si="12"/>
        <v>1.3755464166485454</v>
      </c>
      <c r="Q100" s="44">
        <f t="shared" si="13"/>
        <v>3.9572384332317214</v>
      </c>
      <c r="R100" s="45">
        <f t="shared" si="14"/>
        <v>0.79827478273057773</v>
      </c>
      <c r="S100" s="43">
        <f t="shared" si="15"/>
        <v>0.20172521726942227</v>
      </c>
      <c r="T100" s="43">
        <f t="shared" si="16"/>
        <v>0.79827478273057773</v>
      </c>
      <c r="U100" s="44">
        <f t="shared" si="17"/>
        <v>-0.22530240154211029</v>
      </c>
      <c r="AD100" s="56">
        <f t="shared" si="18"/>
        <v>0.47</v>
      </c>
      <c r="AE100" s="76">
        <f t="shared" si="19"/>
        <v>-0.75502258427803282</v>
      </c>
    </row>
    <row r="101" spans="1:31" x14ac:dyDescent="0.2">
      <c r="A101" s="6">
        <v>100</v>
      </c>
      <c r="B101" s="1">
        <v>1</v>
      </c>
      <c r="C101" s="1" t="s">
        <v>21</v>
      </c>
      <c r="D101" s="1">
        <v>3.58</v>
      </c>
      <c r="E101" s="1">
        <v>54</v>
      </c>
      <c r="F101" s="1">
        <v>7.0000000000000007E-2</v>
      </c>
      <c r="K101" s="1">
        <v>1</v>
      </c>
      <c r="L101" s="1">
        <f t="shared" si="11"/>
        <v>2</v>
      </c>
      <c r="M101" s="1">
        <v>3.58</v>
      </c>
      <c r="N101" s="1">
        <v>54</v>
      </c>
      <c r="O101" s="1">
        <v>7.0000000000000007E-2</v>
      </c>
      <c r="P101" s="44">
        <f t="shared" si="12"/>
        <v>4.6564378172871352</v>
      </c>
      <c r="Q101" s="44">
        <f t="shared" si="13"/>
        <v>105.26045655166185</v>
      </c>
      <c r="R101" s="45">
        <f t="shared" si="14"/>
        <v>0.99058916145806486</v>
      </c>
      <c r="S101" s="43">
        <f t="shared" si="15"/>
        <v>9.4108385419351404E-3</v>
      </c>
      <c r="T101" s="43">
        <f t="shared" si="16"/>
        <v>0.99058916145806486</v>
      </c>
      <c r="U101" s="44">
        <f t="shared" si="17"/>
        <v>-9.4554002788678222E-3</v>
      </c>
      <c r="AD101" s="56">
        <f t="shared" si="18"/>
        <v>0.47</v>
      </c>
      <c r="AE101" s="76">
        <f t="shared" si="19"/>
        <v>-0.75502258427803282</v>
      </c>
    </row>
    <row r="102" spans="1:31" x14ac:dyDescent="0.2">
      <c r="A102" s="6">
        <v>101</v>
      </c>
      <c r="B102" s="1">
        <v>0</v>
      </c>
      <c r="C102" s="1" t="s">
        <v>31</v>
      </c>
      <c r="D102" s="1">
        <v>31.11</v>
      </c>
      <c r="E102" s="1">
        <v>39</v>
      </c>
      <c r="F102" s="1">
        <v>0.78</v>
      </c>
      <c r="K102" s="1">
        <v>0</v>
      </c>
      <c r="L102" s="1">
        <f t="shared" si="11"/>
        <v>3</v>
      </c>
      <c r="M102" s="1">
        <v>31.11</v>
      </c>
      <c r="N102" s="1">
        <v>39</v>
      </c>
      <c r="O102" s="1">
        <v>0.78</v>
      </c>
      <c r="P102" s="44">
        <f t="shared" si="12"/>
        <v>-6.1659896105418071</v>
      </c>
      <c r="Q102" s="44">
        <f t="shared" si="13"/>
        <v>2.0996395107376153E-3</v>
      </c>
      <c r="R102" s="45">
        <f t="shared" si="14"/>
        <v>2.0952402615000815E-3</v>
      </c>
      <c r="S102" s="43">
        <f t="shared" si="15"/>
        <v>0.9979047597384999</v>
      </c>
      <c r="T102" s="43">
        <f t="shared" si="16"/>
        <v>0.9979047597384999</v>
      </c>
      <c r="U102" s="44">
        <f t="shared" si="17"/>
        <v>-2.097438348260081E-3</v>
      </c>
      <c r="AD102" s="56">
        <f t="shared" si="18"/>
        <v>0.53</v>
      </c>
      <c r="AE102" s="76">
        <f t="shared" si="19"/>
        <v>-0.6348782724359695</v>
      </c>
    </row>
    <row r="103" spans="1:31" x14ac:dyDescent="0.2">
      <c r="A103" s="6">
        <v>102</v>
      </c>
      <c r="B103" s="1">
        <v>1</v>
      </c>
      <c r="C103" s="1" t="s">
        <v>31</v>
      </c>
      <c r="D103" s="1">
        <v>2.81</v>
      </c>
      <c r="E103" s="1">
        <v>39</v>
      </c>
      <c r="F103" s="1">
        <v>7.0000000000000007E-2</v>
      </c>
      <c r="K103" s="1">
        <v>1</v>
      </c>
      <c r="L103" s="1">
        <f t="shared" si="11"/>
        <v>3</v>
      </c>
      <c r="M103" s="1">
        <v>2.81</v>
      </c>
      <c r="N103" s="1">
        <v>39</v>
      </c>
      <c r="O103" s="1">
        <v>7.0000000000000007E-2</v>
      </c>
      <c r="P103" s="44">
        <f t="shared" si="12"/>
        <v>2.2054183040053377</v>
      </c>
      <c r="Q103" s="44">
        <f t="shared" si="13"/>
        <v>9.0740464840756569</v>
      </c>
      <c r="R103" s="45">
        <f t="shared" si="14"/>
        <v>0.90073502225935431</v>
      </c>
      <c r="S103" s="43">
        <f t="shared" si="15"/>
        <v>9.9264977740645688E-2</v>
      </c>
      <c r="T103" s="43">
        <f t="shared" si="16"/>
        <v>0.90073502225935431</v>
      </c>
      <c r="U103" s="44">
        <f t="shared" si="17"/>
        <v>-0.10454415756950211</v>
      </c>
      <c r="AD103" s="56">
        <f t="shared" si="18"/>
        <v>0.47</v>
      </c>
      <c r="AE103" s="76">
        <f t="shared" si="19"/>
        <v>-0.75502258427803282</v>
      </c>
    </row>
    <row r="104" spans="1:31" x14ac:dyDescent="0.2">
      <c r="A104" s="6">
        <v>103</v>
      </c>
      <c r="B104" s="1">
        <v>0</v>
      </c>
      <c r="C104" s="1" t="s">
        <v>21</v>
      </c>
      <c r="D104" s="1">
        <v>9.8699999999999992</v>
      </c>
      <c r="E104" s="1">
        <v>29</v>
      </c>
      <c r="F104" s="1">
        <v>0.33</v>
      </c>
      <c r="K104" s="1">
        <v>0</v>
      </c>
      <c r="L104" s="1">
        <f t="shared" si="11"/>
        <v>2</v>
      </c>
      <c r="M104" s="1">
        <v>9.8699999999999992</v>
      </c>
      <c r="N104" s="1">
        <v>29</v>
      </c>
      <c r="O104" s="1">
        <v>0.33</v>
      </c>
      <c r="P104" s="44">
        <f t="shared" si="12"/>
        <v>1.9178834714034698E-2</v>
      </c>
      <c r="Q104" s="44">
        <f t="shared" si="13"/>
        <v>1.0193639299747193</v>
      </c>
      <c r="R104" s="45">
        <f t="shared" si="14"/>
        <v>0.50479456171502524</v>
      </c>
      <c r="S104" s="43">
        <f t="shared" si="15"/>
        <v>0.49520543828497476</v>
      </c>
      <c r="T104" s="43">
        <f t="shared" si="16"/>
        <v>0.49520543828497476</v>
      </c>
      <c r="U104" s="44">
        <f t="shared" si="17"/>
        <v>-0.70278257567493052</v>
      </c>
      <c r="AD104" s="56">
        <f t="shared" si="18"/>
        <v>0.53</v>
      </c>
      <c r="AE104" s="76">
        <f t="shared" si="19"/>
        <v>-0.6348782724359695</v>
      </c>
    </row>
    <row r="105" spans="1:31" x14ac:dyDescent="0.2">
      <c r="A105" s="6">
        <v>104</v>
      </c>
      <c r="B105" s="1">
        <v>0</v>
      </c>
      <c r="C105" s="1" t="s">
        <v>15</v>
      </c>
      <c r="D105" s="1">
        <v>35.520000000000003</v>
      </c>
      <c r="E105" s="1">
        <v>40</v>
      </c>
      <c r="F105" s="1">
        <v>0.87</v>
      </c>
      <c r="K105" s="1">
        <v>0</v>
      </c>
      <c r="L105" s="1">
        <f t="shared" si="11"/>
        <v>1</v>
      </c>
      <c r="M105" s="1">
        <v>35.520000000000003</v>
      </c>
      <c r="N105" s="1">
        <v>40</v>
      </c>
      <c r="O105" s="1">
        <v>0.87</v>
      </c>
      <c r="P105" s="44">
        <f t="shared" si="12"/>
        <v>-5.2147647916164956</v>
      </c>
      <c r="Q105" s="44">
        <f t="shared" si="13"/>
        <v>5.4357118511304797E-3</v>
      </c>
      <c r="R105" s="45">
        <f t="shared" si="14"/>
        <v>5.4063246282774922E-3</v>
      </c>
      <c r="S105" s="43">
        <f t="shared" si="15"/>
        <v>0.9945936753717225</v>
      </c>
      <c r="T105" s="43">
        <f t="shared" si="16"/>
        <v>0.9945936753717225</v>
      </c>
      <c r="U105" s="44">
        <f t="shared" si="17"/>
        <v>-5.4209916884148668E-3</v>
      </c>
      <c r="AD105" s="56">
        <f t="shared" si="18"/>
        <v>0.53</v>
      </c>
      <c r="AE105" s="76">
        <f t="shared" si="19"/>
        <v>-0.6348782724359695</v>
      </c>
    </row>
    <row r="106" spans="1:31" x14ac:dyDescent="0.2">
      <c r="A106" s="6">
        <v>105</v>
      </c>
      <c r="B106" s="1">
        <v>0</v>
      </c>
      <c r="C106" s="1" t="s">
        <v>31</v>
      </c>
      <c r="D106" s="1">
        <v>4.5999999999999996</v>
      </c>
      <c r="E106" s="1">
        <v>1</v>
      </c>
      <c r="F106" s="1">
        <v>2.2999999999999998</v>
      </c>
      <c r="K106" s="1">
        <v>0</v>
      </c>
      <c r="L106" s="1">
        <f t="shared" si="11"/>
        <v>3</v>
      </c>
      <c r="M106" s="1">
        <v>4.5999999999999996</v>
      </c>
      <c r="N106" s="1">
        <v>1</v>
      </c>
      <c r="O106" s="1">
        <v>2.2999999999999998</v>
      </c>
      <c r="P106" s="44">
        <f t="shared" si="12"/>
        <v>-4.9474720553185012</v>
      </c>
      <c r="Q106" s="44">
        <f t="shared" si="13"/>
        <v>7.1013380473428037E-3</v>
      </c>
      <c r="R106" s="45">
        <f t="shared" si="14"/>
        <v>7.0512646335189133E-3</v>
      </c>
      <c r="S106" s="43">
        <f t="shared" si="15"/>
        <v>0.99294873536648109</v>
      </c>
      <c r="T106" s="43">
        <f t="shared" si="16"/>
        <v>0.99294873536648109</v>
      </c>
      <c r="U106" s="44">
        <f t="shared" si="17"/>
        <v>-7.0762422852613752E-3</v>
      </c>
      <c r="AD106" s="56">
        <f t="shared" si="18"/>
        <v>0.53</v>
      </c>
      <c r="AE106" s="76">
        <f t="shared" si="19"/>
        <v>-0.6348782724359695</v>
      </c>
    </row>
    <row r="107" spans="1:31" x14ac:dyDescent="0.2">
      <c r="A107" s="6">
        <v>106</v>
      </c>
      <c r="B107" s="1">
        <v>1</v>
      </c>
      <c r="C107" s="1" t="s">
        <v>31</v>
      </c>
      <c r="D107" s="1">
        <v>14.24</v>
      </c>
      <c r="E107" s="1">
        <v>37</v>
      </c>
      <c r="F107" s="1">
        <v>0.37</v>
      </c>
      <c r="K107" s="1">
        <v>1</v>
      </c>
      <c r="L107" s="1">
        <f t="shared" si="11"/>
        <v>3</v>
      </c>
      <c r="M107" s="1">
        <v>14.24</v>
      </c>
      <c r="N107" s="1">
        <v>37</v>
      </c>
      <c r="O107" s="1">
        <v>0.37</v>
      </c>
      <c r="P107" s="44">
        <f t="shared" si="12"/>
        <v>-1.4038091987950851</v>
      </c>
      <c r="Q107" s="44">
        <f t="shared" si="13"/>
        <v>0.24565941387463483</v>
      </c>
      <c r="R107" s="45">
        <f t="shared" si="14"/>
        <v>0.19721234483389727</v>
      </c>
      <c r="S107" s="43">
        <f t="shared" si="15"/>
        <v>0.80278765516610273</v>
      </c>
      <c r="T107" s="43">
        <f t="shared" si="16"/>
        <v>0.19721234483389727</v>
      </c>
      <c r="U107" s="44">
        <f t="shared" si="17"/>
        <v>-1.623474238195364</v>
      </c>
      <c r="AD107" s="56">
        <f t="shared" si="18"/>
        <v>0.47</v>
      </c>
      <c r="AE107" s="76">
        <f t="shared" si="19"/>
        <v>-0.75502258427803282</v>
      </c>
    </row>
    <row r="108" spans="1:31" x14ac:dyDescent="0.2">
      <c r="A108" s="6">
        <v>107</v>
      </c>
      <c r="B108" s="1">
        <v>1</v>
      </c>
      <c r="C108" s="1" t="s">
        <v>15</v>
      </c>
      <c r="D108" s="1">
        <v>2.9</v>
      </c>
      <c r="E108" s="1">
        <v>46</v>
      </c>
      <c r="F108" s="1">
        <v>0.06</v>
      </c>
      <c r="K108" s="1">
        <v>1</v>
      </c>
      <c r="L108" s="1">
        <f t="shared" si="11"/>
        <v>1</v>
      </c>
      <c r="M108" s="1">
        <v>2.9</v>
      </c>
      <c r="N108" s="1">
        <v>46</v>
      </c>
      <c r="O108" s="1">
        <v>0.06</v>
      </c>
      <c r="P108" s="44">
        <f t="shared" si="12"/>
        <v>5.0619696582085432</v>
      </c>
      <c r="Q108" s="44">
        <f t="shared" si="13"/>
        <v>157.90122166864887</v>
      </c>
      <c r="R108" s="45">
        <f t="shared" si="14"/>
        <v>0.99370678217889807</v>
      </c>
      <c r="S108" s="43">
        <f t="shared" si="15"/>
        <v>6.2932178211019263E-3</v>
      </c>
      <c r="T108" s="43">
        <f t="shared" si="16"/>
        <v>0.99370678217889807</v>
      </c>
      <c r="U108" s="44">
        <f t="shared" si="17"/>
        <v>-6.3131035905943664E-3</v>
      </c>
      <c r="AD108" s="56">
        <f t="shared" si="18"/>
        <v>0.47</v>
      </c>
      <c r="AE108" s="76">
        <f t="shared" si="19"/>
        <v>-0.75502258427803282</v>
      </c>
    </row>
    <row r="109" spans="1:31" x14ac:dyDescent="0.2">
      <c r="A109" s="6">
        <v>108</v>
      </c>
      <c r="B109" s="1">
        <v>0</v>
      </c>
      <c r="C109" s="1" t="s">
        <v>15</v>
      </c>
      <c r="D109" s="1">
        <v>24.74</v>
      </c>
      <c r="E109" s="1">
        <v>17</v>
      </c>
      <c r="F109" s="1">
        <v>1.37</v>
      </c>
      <c r="K109" s="1">
        <v>0</v>
      </c>
      <c r="L109" s="1">
        <f t="shared" si="11"/>
        <v>1</v>
      </c>
      <c r="M109" s="1">
        <v>24.74</v>
      </c>
      <c r="N109" s="1">
        <v>17</v>
      </c>
      <c r="O109" s="1">
        <v>1.37</v>
      </c>
      <c r="P109" s="44">
        <f t="shared" si="12"/>
        <v>-5.3812244813075134</v>
      </c>
      <c r="Q109" s="44">
        <f t="shared" si="13"/>
        <v>4.6021831911408255E-3</v>
      </c>
      <c r="R109" s="45">
        <f t="shared" si="14"/>
        <v>4.5811001291296118E-3</v>
      </c>
      <c r="S109" s="43">
        <f t="shared" si="15"/>
        <v>0.9954188998708704</v>
      </c>
      <c r="T109" s="43">
        <f t="shared" si="16"/>
        <v>0.9954188998708704</v>
      </c>
      <c r="U109" s="44">
        <f t="shared" si="17"/>
        <v>-4.5916255258922631E-3</v>
      </c>
      <c r="AD109" s="56">
        <f t="shared" si="18"/>
        <v>0.53</v>
      </c>
      <c r="AE109" s="76">
        <f t="shared" si="19"/>
        <v>-0.6348782724359695</v>
      </c>
    </row>
    <row r="110" spans="1:31" x14ac:dyDescent="0.2">
      <c r="A110" s="6">
        <v>109</v>
      </c>
      <c r="B110" s="1">
        <v>1</v>
      </c>
      <c r="C110" s="1" t="s">
        <v>15</v>
      </c>
      <c r="D110" s="1">
        <v>2.93</v>
      </c>
      <c r="E110" s="1">
        <v>27</v>
      </c>
      <c r="F110" s="1">
        <v>0.1</v>
      </c>
      <c r="K110" s="1">
        <v>1</v>
      </c>
      <c r="L110" s="1">
        <f t="shared" si="11"/>
        <v>1</v>
      </c>
      <c r="M110" s="1">
        <v>2.93</v>
      </c>
      <c r="N110" s="1">
        <v>27</v>
      </c>
      <c r="O110" s="1">
        <v>0.1</v>
      </c>
      <c r="P110" s="44">
        <f t="shared" si="12"/>
        <v>2.988350166798639</v>
      </c>
      <c r="Q110" s="44">
        <f t="shared" si="13"/>
        <v>19.852901481393584</v>
      </c>
      <c r="R110" s="45">
        <f t="shared" si="14"/>
        <v>0.95204504270581869</v>
      </c>
      <c r="S110" s="43">
        <f t="shared" si="15"/>
        <v>4.7954957294181311E-2</v>
      </c>
      <c r="T110" s="43">
        <f t="shared" si="16"/>
        <v>0.95204504270581869</v>
      </c>
      <c r="U110" s="44">
        <f t="shared" si="17"/>
        <v>-4.9142931543416417E-2</v>
      </c>
      <c r="AD110" s="56">
        <f t="shared" si="18"/>
        <v>0.47</v>
      </c>
      <c r="AE110" s="76">
        <f t="shared" si="19"/>
        <v>-0.75502258427803282</v>
      </c>
    </row>
    <row r="111" spans="1:31" x14ac:dyDescent="0.2">
      <c r="A111" s="6">
        <v>110</v>
      </c>
      <c r="B111" s="1">
        <v>0</v>
      </c>
      <c r="C111" s="1" t="s">
        <v>21</v>
      </c>
      <c r="D111" s="1">
        <v>5.98</v>
      </c>
      <c r="E111" s="1">
        <v>1</v>
      </c>
      <c r="F111" s="1">
        <v>2.99</v>
      </c>
      <c r="K111" s="1">
        <v>0</v>
      </c>
      <c r="L111" s="1">
        <f t="shared" si="11"/>
        <v>2</v>
      </c>
      <c r="M111" s="1">
        <v>5.98</v>
      </c>
      <c r="N111" s="1">
        <v>1</v>
      </c>
      <c r="O111" s="1">
        <v>2.99</v>
      </c>
      <c r="P111" s="44">
        <f t="shared" si="12"/>
        <v>-5.0690178336905873</v>
      </c>
      <c r="Q111" s="44">
        <f t="shared" si="13"/>
        <v>6.2885935533676428E-3</v>
      </c>
      <c r="R111" s="45">
        <f t="shared" si="14"/>
        <v>6.2492942816350554E-3</v>
      </c>
      <c r="S111" s="43">
        <f t="shared" si="15"/>
        <v>0.99375070571836499</v>
      </c>
      <c r="T111" s="43">
        <f t="shared" si="16"/>
        <v>0.99375070571836499</v>
      </c>
      <c r="U111" s="44">
        <f t="shared" si="17"/>
        <v>-6.2689028570022841E-3</v>
      </c>
      <c r="AD111" s="56">
        <f t="shared" si="18"/>
        <v>0.53</v>
      </c>
      <c r="AE111" s="76">
        <f t="shared" si="19"/>
        <v>-0.6348782724359695</v>
      </c>
    </row>
    <row r="112" spans="1:31" x14ac:dyDescent="0.2">
      <c r="A112" s="6">
        <v>111</v>
      </c>
      <c r="B112" s="1">
        <v>0</v>
      </c>
      <c r="C112" s="1" t="s">
        <v>31</v>
      </c>
      <c r="D112" s="1">
        <v>24.59</v>
      </c>
      <c r="E112" s="1">
        <v>49</v>
      </c>
      <c r="F112" s="1">
        <v>0.49</v>
      </c>
      <c r="K112" s="1">
        <v>0</v>
      </c>
      <c r="L112" s="1">
        <f t="shared" si="11"/>
        <v>3</v>
      </c>
      <c r="M112" s="1">
        <v>24.59</v>
      </c>
      <c r="N112" s="1">
        <v>49</v>
      </c>
      <c r="O112" s="1">
        <v>0.49</v>
      </c>
      <c r="P112" s="44">
        <f t="shared" si="12"/>
        <v>-3.0253906957170167</v>
      </c>
      <c r="Q112" s="44">
        <f t="shared" si="13"/>
        <v>4.8538853642738751E-2</v>
      </c>
      <c r="R112" s="45">
        <f t="shared" si="14"/>
        <v>4.6291897981757625E-2</v>
      </c>
      <c r="S112" s="43">
        <f t="shared" si="15"/>
        <v>0.95370810201824241</v>
      </c>
      <c r="T112" s="43">
        <f t="shared" si="16"/>
        <v>0.95370810201824241</v>
      </c>
      <c r="U112" s="44">
        <f t="shared" si="17"/>
        <v>-4.7397627080265146E-2</v>
      </c>
      <c r="AD112" s="56">
        <f t="shared" si="18"/>
        <v>0.53</v>
      </c>
      <c r="AE112" s="76">
        <f t="shared" si="19"/>
        <v>-0.6348782724359695</v>
      </c>
    </row>
    <row r="113" spans="1:31" x14ac:dyDescent="0.2">
      <c r="A113" s="6">
        <v>112</v>
      </c>
      <c r="B113" s="1">
        <v>0</v>
      </c>
      <c r="C113" s="1" t="s">
        <v>31</v>
      </c>
      <c r="D113" s="1">
        <v>18.170000000000002</v>
      </c>
      <c r="E113" s="1">
        <v>2</v>
      </c>
      <c r="F113" s="1">
        <v>6.06</v>
      </c>
      <c r="K113" s="1">
        <v>0</v>
      </c>
      <c r="L113" s="1">
        <f t="shared" si="11"/>
        <v>3</v>
      </c>
      <c r="M113" s="1">
        <v>18.170000000000002</v>
      </c>
      <c r="N113" s="1">
        <v>2</v>
      </c>
      <c r="O113" s="1">
        <v>6.06</v>
      </c>
      <c r="P113" s="44">
        <f t="shared" si="12"/>
        <v>-12.903626513023188</v>
      </c>
      <c r="Q113" s="44">
        <f t="shared" si="13"/>
        <v>2.4890075206633293E-6</v>
      </c>
      <c r="R113" s="45">
        <f t="shared" si="14"/>
        <v>2.489001325520311E-6</v>
      </c>
      <c r="S113" s="43">
        <f t="shared" si="15"/>
        <v>0.99999751099867451</v>
      </c>
      <c r="T113" s="43">
        <f t="shared" si="16"/>
        <v>0.99999751099867451</v>
      </c>
      <c r="U113" s="44">
        <f t="shared" si="17"/>
        <v>-2.4890044230586205E-6</v>
      </c>
      <c r="AD113" s="56">
        <f t="shared" si="18"/>
        <v>0.53</v>
      </c>
      <c r="AE113" s="76">
        <f t="shared" si="19"/>
        <v>-0.6348782724359695</v>
      </c>
    </row>
    <row r="114" spans="1:31" x14ac:dyDescent="0.2">
      <c r="A114" s="6">
        <v>113</v>
      </c>
      <c r="B114" s="1">
        <v>0</v>
      </c>
      <c r="C114" s="1" t="s">
        <v>15</v>
      </c>
      <c r="D114" s="1">
        <v>13.97</v>
      </c>
      <c r="E114" s="1">
        <v>14</v>
      </c>
      <c r="F114" s="1">
        <v>0.93</v>
      </c>
      <c r="K114" s="1">
        <v>0</v>
      </c>
      <c r="L114" s="1">
        <f t="shared" si="11"/>
        <v>1</v>
      </c>
      <c r="M114" s="1">
        <v>13.97</v>
      </c>
      <c r="N114" s="1">
        <v>14</v>
      </c>
      <c r="O114" s="1">
        <v>0.93</v>
      </c>
      <c r="P114" s="44">
        <f t="shared" si="12"/>
        <v>-2.3130161116778245</v>
      </c>
      <c r="Q114" s="44">
        <f t="shared" si="13"/>
        <v>9.8962319572403507E-2</v>
      </c>
      <c r="R114" s="45">
        <f t="shared" si="14"/>
        <v>9.0050694013702734E-2</v>
      </c>
      <c r="S114" s="43">
        <f t="shared" si="15"/>
        <v>0.90994930598629731</v>
      </c>
      <c r="T114" s="43">
        <f t="shared" si="16"/>
        <v>0.90994930598629731</v>
      </c>
      <c r="U114" s="44">
        <f t="shared" si="17"/>
        <v>-9.4366388730338882E-2</v>
      </c>
      <c r="AD114" s="56">
        <f t="shared" si="18"/>
        <v>0.53</v>
      </c>
      <c r="AE114" s="76">
        <f t="shared" si="19"/>
        <v>-0.6348782724359695</v>
      </c>
    </row>
    <row r="115" spans="1:31" x14ac:dyDescent="0.2">
      <c r="A115" s="6">
        <v>114</v>
      </c>
      <c r="B115" s="1">
        <v>1</v>
      </c>
      <c r="C115" s="1" t="s">
        <v>15</v>
      </c>
      <c r="D115" s="1">
        <v>4.58</v>
      </c>
      <c r="E115" s="1">
        <v>42</v>
      </c>
      <c r="F115" s="1">
        <v>0.11</v>
      </c>
      <c r="K115" s="1">
        <v>1</v>
      </c>
      <c r="L115" s="1">
        <f t="shared" si="11"/>
        <v>1</v>
      </c>
      <c r="M115" s="1">
        <v>4.58</v>
      </c>
      <c r="N115" s="1">
        <v>42</v>
      </c>
      <c r="O115" s="1">
        <v>0.11</v>
      </c>
      <c r="P115" s="44">
        <f t="shared" si="12"/>
        <v>4.1308131273594801</v>
      </c>
      <c r="Q115" s="44">
        <f t="shared" si="13"/>
        <v>62.228502065905573</v>
      </c>
      <c r="R115" s="45">
        <f t="shared" si="14"/>
        <v>0.98418434776522679</v>
      </c>
      <c r="S115" s="43">
        <f t="shared" si="15"/>
        <v>1.5815652234773214E-2</v>
      </c>
      <c r="T115" s="43">
        <f t="shared" si="16"/>
        <v>0.98418434776522679</v>
      </c>
      <c r="U115" s="44">
        <f t="shared" si="17"/>
        <v>-1.5942054186956302E-2</v>
      </c>
      <c r="AD115" s="56">
        <f t="shared" si="18"/>
        <v>0.47</v>
      </c>
      <c r="AE115" s="76">
        <f t="shared" si="19"/>
        <v>-0.75502258427803282</v>
      </c>
    </row>
    <row r="116" spans="1:31" x14ac:dyDescent="0.2">
      <c r="A116" s="6">
        <v>115</v>
      </c>
      <c r="B116" s="1">
        <v>0</v>
      </c>
      <c r="C116" s="1" t="s">
        <v>15</v>
      </c>
      <c r="D116" s="1">
        <v>17.18</v>
      </c>
      <c r="E116" s="1">
        <v>22</v>
      </c>
      <c r="F116" s="1">
        <v>0.75</v>
      </c>
      <c r="K116" s="1">
        <v>0</v>
      </c>
      <c r="L116" s="1">
        <f t="shared" si="11"/>
        <v>1</v>
      </c>
      <c r="M116" s="1">
        <v>17.18</v>
      </c>
      <c r="N116" s="1">
        <v>22</v>
      </c>
      <c r="O116" s="1">
        <v>0.75</v>
      </c>
      <c r="P116" s="44">
        <f t="shared" si="12"/>
        <v>-2.1043281023547138</v>
      </c>
      <c r="Q116" s="44">
        <f t="shared" si="13"/>
        <v>0.12192756960026921</v>
      </c>
      <c r="R116" s="45">
        <f t="shared" si="14"/>
        <v>0.10867686373346783</v>
      </c>
      <c r="S116" s="43">
        <f t="shared" si="15"/>
        <v>0.89132313626653215</v>
      </c>
      <c r="T116" s="43">
        <f t="shared" si="16"/>
        <v>0.89132313626653215</v>
      </c>
      <c r="U116" s="44">
        <f t="shared" si="17"/>
        <v>-0.11504825029329102</v>
      </c>
      <c r="AD116" s="56">
        <f t="shared" si="18"/>
        <v>0.53</v>
      </c>
      <c r="AE116" s="76">
        <f t="shared" si="19"/>
        <v>-0.6348782724359695</v>
      </c>
    </row>
    <row r="117" spans="1:31" x14ac:dyDescent="0.2">
      <c r="A117" s="6">
        <v>116</v>
      </c>
      <c r="B117" s="1">
        <v>0</v>
      </c>
      <c r="C117" s="1" t="s">
        <v>31</v>
      </c>
      <c r="D117" s="1">
        <v>4.8899999999999997</v>
      </c>
      <c r="E117" s="1">
        <v>6</v>
      </c>
      <c r="F117" s="1">
        <v>0.7</v>
      </c>
      <c r="K117" s="1">
        <v>0</v>
      </c>
      <c r="L117" s="1">
        <f t="shared" si="11"/>
        <v>3</v>
      </c>
      <c r="M117" s="1">
        <v>4.8899999999999997</v>
      </c>
      <c r="N117" s="1">
        <v>6</v>
      </c>
      <c r="O117" s="1">
        <v>0.7</v>
      </c>
      <c r="P117" s="44">
        <f t="shared" si="12"/>
        <v>-2.5993521573380578</v>
      </c>
      <c r="Q117" s="44">
        <f t="shared" si="13"/>
        <v>7.4321711396637249E-2</v>
      </c>
      <c r="R117" s="45">
        <f t="shared" si="14"/>
        <v>6.9180126035075382E-2</v>
      </c>
      <c r="S117" s="43">
        <f t="shared" si="15"/>
        <v>0.9308198739649246</v>
      </c>
      <c r="T117" s="43">
        <f t="shared" si="16"/>
        <v>0.9308198739649246</v>
      </c>
      <c r="U117" s="44">
        <f t="shared" si="17"/>
        <v>-7.1689496294053814E-2</v>
      </c>
      <c r="AD117" s="56">
        <f t="shared" si="18"/>
        <v>0.53</v>
      </c>
      <c r="AE117" s="76">
        <f t="shared" si="19"/>
        <v>-0.6348782724359695</v>
      </c>
    </row>
    <row r="118" spans="1:31" x14ac:dyDescent="0.2">
      <c r="A118" s="6">
        <v>117</v>
      </c>
      <c r="B118" s="1">
        <v>0</v>
      </c>
      <c r="C118" s="1" t="s">
        <v>21</v>
      </c>
      <c r="D118" s="1">
        <v>6.77</v>
      </c>
      <c r="E118" s="1">
        <v>22</v>
      </c>
      <c r="F118" s="1">
        <v>0.28999999999999998</v>
      </c>
      <c r="K118" s="1">
        <v>0</v>
      </c>
      <c r="L118" s="1">
        <f t="shared" si="11"/>
        <v>2</v>
      </c>
      <c r="M118" s="1">
        <v>6.77</v>
      </c>
      <c r="N118" s="1">
        <v>22</v>
      </c>
      <c r="O118" s="1">
        <v>0.28999999999999998</v>
      </c>
      <c r="P118" s="44">
        <f t="shared" si="12"/>
        <v>0.14789187781533814</v>
      </c>
      <c r="Q118" s="44">
        <f t="shared" si="13"/>
        <v>1.1593875340728201</v>
      </c>
      <c r="R118" s="45">
        <f t="shared" si="14"/>
        <v>0.53690572710035955</v>
      </c>
      <c r="S118" s="43">
        <f t="shared" si="15"/>
        <v>0.46309427289964045</v>
      </c>
      <c r="T118" s="43">
        <f t="shared" si="16"/>
        <v>0.46309427289964045</v>
      </c>
      <c r="U118" s="44">
        <f t="shared" si="17"/>
        <v>-0.76982463244808252</v>
      </c>
      <c r="AD118" s="56">
        <f t="shared" si="18"/>
        <v>0.53</v>
      </c>
      <c r="AE118" s="76">
        <f t="shared" si="19"/>
        <v>-0.6348782724359695</v>
      </c>
    </row>
    <row r="119" spans="1:31" x14ac:dyDescent="0.2">
      <c r="A119" s="6">
        <v>118</v>
      </c>
      <c r="B119" s="1">
        <v>1</v>
      </c>
      <c r="C119" s="1" t="s">
        <v>15</v>
      </c>
      <c r="D119" s="1">
        <v>1.28</v>
      </c>
      <c r="E119" s="1">
        <v>52</v>
      </c>
      <c r="F119" s="1">
        <v>0.02</v>
      </c>
      <c r="K119" s="1">
        <v>1</v>
      </c>
      <c r="L119" s="1">
        <f t="shared" si="11"/>
        <v>1</v>
      </c>
      <c r="M119" s="1">
        <v>1.28</v>
      </c>
      <c r="N119" s="1">
        <v>52</v>
      </c>
      <c r="O119" s="1">
        <v>0.02</v>
      </c>
      <c r="P119" s="44">
        <f t="shared" si="12"/>
        <v>6.1777718965870489</v>
      </c>
      <c r="Q119" s="44">
        <f t="shared" si="13"/>
        <v>481.91699832994192</v>
      </c>
      <c r="R119" s="45">
        <f t="shared" si="14"/>
        <v>0.99792925077506434</v>
      </c>
      <c r="S119" s="43">
        <f t="shared" si="15"/>
        <v>2.070749224935664E-3</v>
      </c>
      <c r="T119" s="43">
        <f t="shared" si="16"/>
        <v>0.99792925077506434</v>
      </c>
      <c r="U119" s="44">
        <f t="shared" si="17"/>
        <v>-2.0728961905088351E-3</v>
      </c>
      <c r="AD119" s="56">
        <f t="shared" si="18"/>
        <v>0.47</v>
      </c>
      <c r="AE119" s="76">
        <f t="shared" si="19"/>
        <v>-0.75502258427803282</v>
      </c>
    </row>
    <row r="120" spans="1:31" x14ac:dyDescent="0.2">
      <c r="A120" s="6">
        <v>119</v>
      </c>
      <c r="B120" s="1">
        <v>0</v>
      </c>
      <c r="C120" s="1" t="s">
        <v>31</v>
      </c>
      <c r="D120" s="1">
        <v>8.5399999999999991</v>
      </c>
      <c r="E120" s="1">
        <v>51</v>
      </c>
      <c r="F120" s="1">
        <v>0.16</v>
      </c>
      <c r="K120" s="1">
        <v>0</v>
      </c>
      <c r="L120" s="1">
        <f t="shared" si="11"/>
        <v>3</v>
      </c>
      <c r="M120" s="1">
        <v>8.5399999999999991</v>
      </c>
      <c r="N120" s="1">
        <v>51</v>
      </c>
      <c r="O120" s="1">
        <v>0.16</v>
      </c>
      <c r="P120" s="44">
        <f t="shared" si="12"/>
        <v>1.8487739659310982</v>
      </c>
      <c r="Q120" s="44">
        <f t="shared" si="13"/>
        <v>6.3520269451538969</v>
      </c>
      <c r="R120" s="45">
        <f t="shared" si="14"/>
        <v>0.86398308827483938</v>
      </c>
      <c r="S120" s="43">
        <f t="shared" si="15"/>
        <v>0.13601691172516062</v>
      </c>
      <c r="T120" s="43">
        <f t="shared" si="16"/>
        <v>0.13601691172516062</v>
      </c>
      <c r="U120" s="44">
        <f t="shared" si="17"/>
        <v>-1.9949760500567213</v>
      </c>
      <c r="AD120" s="56">
        <f t="shared" si="18"/>
        <v>0.53</v>
      </c>
      <c r="AE120" s="76">
        <f t="shared" si="19"/>
        <v>-0.6348782724359695</v>
      </c>
    </row>
    <row r="121" spans="1:31" x14ac:dyDescent="0.2">
      <c r="A121" s="6">
        <v>120</v>
      </c>
      <c r="B121" s="1">
        <v>0</v>
      </c>
      <c r="C121" s="1" t="s">
        <v>15</v>
      </c>
      <c r="D121" s="1">
        <v>17.579999999999998</v>
      </c>
      <c r="E121" s="1">
        <v>2</v>
      </c>
      <c r="F121" s="1">
        <v>5.86</v>
      </c>
      <c r="K121" s="1">
        <v>0</v>
      </c>
      <c r="L121" s="1">
        <f t="shared" si="11"/>
        <v>1</v>
      </c>
      <c r="M121" s="1">
        <v>17.579999999999998</v>
      </c>
      <c r="N121" s="1">
        <v>2</v>
      </c>
      <c r="O121" s="1">
        <v>5.86</v>
      </c>
      <c r="P121" s="44">
        <f t="shared" si="12"/>
        <v>-10.384766922506792</v>
      </c>
      <c r="Q121" s="44">
        <f t="shared" si="13"/>
        <v>3.0899612255444684E-5</v>
      </c>
      <c r="R121" s="45">
        <f t="shared" si="14"/>
        <v>3.0898657498908747E-5</v>
      </c>
      <c r="S121" s="43">
        <f t="shared" si="15"/>
        <v>0.99996910134250105</v>
      </c>
      <c r="T121" s="43">
        <f t="shared" si="16"/>
        <v>0.99996910134250105</v>
      </c>
      <c r="U121" s="44">
        <f t="shared" si="17"/>
        <v>-3.0899134872296711E-5</v>
      </c>
      <c r="AD121" s="56">
        <f t="shared" si="18"/>
        <v>0.53</v>
      </c>
      <c r="AE121" s="76">
        <f t="shared" si="19"/>
        <v>-0.6348782724359695</v>
      </c>
    </row>
    <row r="122" spans="1:31" x14ac:dyDescent="0.2">
      <c r="A122" s="6">
        <v>121</v>
      </c>
      <c r="B122" s="1">
        <v>1</v>
      </c>
      <c r="C122" s="1" t="s">
        <v>15</v>
      </c>
      <c r="D122" s="1">
        <v>9.2799999999999994</v>
      </c>
      <c r="E122" s="1">
        <v>44</v>
      </c>
      <c r="F122" s="1">
        <v>0.21</v>
      </c>
      <c r="K122" s="1">
        <v>1</v>
      </c>
      <c r="L122" s="1">
        <f t="shared" si="11"/>
        <v>1</v>
      </c>
      <c r="M122" s="1">
        <v>9.2799999999999994</v>
      </c>
      <c r="N122" s="1">
        <v>44</v>
      </c>
      <c r="O122" s="1">
        <v>0.21</v>
      </c>
      <c r="P122" s="44">
        <f t="shared" si="12"/>
        <v>2.9741683356759827</v>
      </c>
      <c r="Q122" s="44">
        <f t="shared" si="13"/>
        <v>19.5733380316744</v>
      </c>
      <c r="R122" s="45">
        <f t="shared" si="14"/>
        <v>0.9513934006012823</v>
      </c>
      <c r="S122" s="43">
        <f t="shared" si="15"/>
        <v>4.8606599398717698E-2</v>
      </c>
      <c r="T122" s="43">
        <f t="shared" si="16"/>
        <v>0.9513934006012823</v>
      </c>
      <c r="U122" s="44">
        <f t="shared" si="17"/>
        <v>-4.9827631521275909E-2</v>
      </c>
      <c r="AD122" s="56">
        <f t="shared" si="18"/>
        <v>0.47</v>
      </c>
      <c r="AE122" s="76">
        <f t="shared" si="19"/>
        <v>-0.75502258427803282</v>
      </c>
    </row>
    <row r="123" spans="1:31" x14ac:dyDescent="0.2">
      <c r="A123" s="6">
        <v>122</v>
      </c>
      <c r="B123" s="1">
        <v>1</v>
      </c>
      <c r="C123" s="1" t="s">
        <v>15</v>
      </c>
      <c r="D123" s="1">
        <v>6.18</v>
      </c>
      <c r="E123" s="1">
        <v>41</v>
      </c>
      <c r="F123" s="1">
        <v>0.15</v>
      </c>
      <c r="K123" s="1">
        <v>1</v>
      </c>
      <c r="L123" s="1">
        <f t="shared" si="11"/>
        <v>1</v>
      </c>
      <c r="M123" s="1">
        <v>6.18</v>
      </c>
      <c r="N123" s="1">
        <v>41</v>
      </c>
      <c r="O123" s="1">
        <v>0.15</v>
      </c>
      <c r="P123" s="44">
        <f t="shared" si="12"/>
        <v>3.551459934439241</v>
      </c>
      <c r="Q123" s="44">
        <f t="shared" si="13"/>
        <v>34.864179767509427</v>
      </c>
      <c r="R123" s="45">
        <f t="shared" si="14"/>
        <v>0.97211702577662362</v>
      </c>
      <c r="S123" s="43">
        <f t="shared" si="15"/>
        <v>2.7882974223376378E-2</v>
      </c>
      <c r="T123" s="43">
        <f t="shared" si="16"/>
        <v>0.97211702577662362</v>
      </c>
      <c r="U123" s="44">
        <f t="shared" si="17"/>
        <v>-2.8279084879291323E-2</v>
      </c>
      <c r="AD123" s="56">
        <f t="shared" si="18"/>
        <v>0.47</v>
      </c>
      <c r="AE123" s="76">
        <f t="shared" si="19"/>
        <v>-0.75502258427803282</v>
      </c>
    </row>
    <row r="124" spans="1:31" x14ac:dyDescent="0.2">
      <c r="A124" s="6">
        <v>123</v>
      </c>
      <c r="B124" s="1">
        <v>1</v>
      </c>
      <c r="C124" s="1" t="s">
        <v>21</v>
      </c>
      <c r="D124" s="1">
        <v>5.88</v>
      </c>
      <c r="E124" s="1">
        <v>40</v>
      </c>
      <c r="F124" s="1">
        <v>0.14000000000000001</v>
      </c>
      <c r="K124" s="1">
        <v>1</v>
      </c>
      <c r="L124" s="1">
        <f t="shared" si="11"/>
        <v>2</v>
      </c>
      <c r="M124" s="1">
        <v>5.88</v>
      </c>
      <c r="N124" s="1">
        <v>40</v>
      </c>
      <c r="O124" s="1">
        <v>0.14000000000000001</v>
      </c>
      <c r="P124" s="44">
        <f t="shared" si="12"/>
        <v>2.4743631709671123</v>
      </c>
      <c r="Q124" s="44">
        <f t="shared" si="13"/>
        <v>11.874142905858539</v>
      </c>
      <c r="R124" s="45">
        <f t="shared" si="14"/>
        <v>0.92232492622519069</v>
      </c>
      <c r="S124" s="43">
        <f t="shared" si="15"/>
        <v>7.7675073774809311E-2</v>
      </c>
      <c r="T124" s="43">
        <f t="shared" si="16"/>
        <v>0.92232492622519069</v>
      </c>
      <c r="U124" s="44">
        <f t="shared" si="17"/>
        <v>-8.0857702948024621E-2</v>
      </c>
      <c r="AD124" s="56">
        <f t="shared" si="18"/>
        <v>0.47</v>
      </c>
      <c r="AE124" s="76">
        <f t="shared" si="19"/>
        <v>-0.75502258427803282</v>
      </c>
    </row>
    <row r="125" spans="1:31" x14ac:dyDescent="0.2">
      <c r="A125" s="6">
        <v>124</v>
      </c>
      <c r="B125" s="1">
        <v>1</v>
      </c>
      <c r="C125" s="1" t="s">
        <v>21</v>
      </c>
      <c r="D125" s="1">
        <v>2.86</v>
      </c>
      <c r="E125" s="1">
        <v>30</v>
      </c>
      <c r="F125" s="1">
        <v>0.09</v>
      </c>
      <c r="K125" s="1">
        <v>1</v>
      </c>
      <c r="L125" s="1">
        <f t="shared" si="11"/>
        <v>2</v>
      </c>
      <c r="M125" s="1">
        <v>2.86</v>
      </c>
      <c r="N125" s="1">
        <v>30</v>
      </c>
      <c r="O125" s="1">
        <v>0.09</v>
      </c>
      <c r="P125" s="44">
        <f t="shared" si="12"/>
        <v>2.2749499324888696</v>
      </c>
      <c r="Q125" s="44">
        <f t="shared" si="13"/>
        <v>9.7274319720590015</v>
      </c>
      <c r="R125" s="45">
        <f t="shared" si="14"/>
        <v>0.90678104483863142</v>
      </c>
      <c r="S125" s="43">
        <f t="shared" si="15"/>
        <v>9.3218955161368577E-2</v>
      </c>
      <c r="T125" s="43">
        <f t="shared" si="16"/>
        <v>0.90678104483863142</v>
      </c>
      <c r="U125" s="44">
        <f t="shared" si="17"/>
        <v>-9.7854263921198684E-2</v>
      </c>
      <c r="AD125" s="56">
        <f t="shared" si="18"/>
        <v>0.47</v>
      </c>
      <c r="AE125" s="76">
        <f t="shared" si="19"/>
        <v>-0.75502258427803282</v>
      </c>
    </row>
    <row r="126" spans="1:31" x14ac:dyDescent="0.2">
      <c r="A126" s="6">
        <v>125</v>
      </c>
      <c r="B126" s="1">
        <v>1</v>
      </c>
      <c r="C126" s="1" t="s">
        <v>15</v>
      </c>
      <c r="D126" s="1">
        <v>3.71</v>
      </c>
      <c r="E126" s="1">
        <v>28</v>
      </c>
      <c r="F126" s="1">
        <v>0.13</v>
      </c>
      <c r="K126" s="1">
        <v>1</v>
      </c>
      <c r="L126" s="1">
        <f t="shared" si="11"/>
        <v>1</v>
      </c>
      <c r="M126" s="1">
        <v>3.71</v>
      </c>
      <c r="N126" s="1">
        <v>28</v>
      </c>
      <c r="O126" s="1">
        <v>0.13</v>
      </c>
      <c r="P126" s="44">
        <f t="shared" si="12"/>
        <v>2.8514952757235537</v>
      </c>
      <c r="Q126" s="44">
        <f t="shared" si="13"/>
        <v>17.31365117714342</v>
      </c>
      <c r="R126" s="45">
        <f t="shared" si="14"/>
        <v>0.94539592403899986</v>
      </c>
      <c r="S126" s="43">
        <f t="shared" si="15"/>
        <v>5.4604075961000142E-2</v>
      </c>
      <c r="T126" s="43">
        <f t="shared" si="16"/>
        <v>0.94539592403899986</v>
      </c>
      <c r="U126" s="44">
        <f t="shared" si="17"/>
        <v>-5.6151471993623699E-2</v>
      </c>
      <c r="AD126" s="56">
        <f t="shared" si="18"/>
        <v>0.47</v>
      </c>
      <c r="AE126" s="76">
        <f t="shared" si="19"/>
        <v>-0.75502258427803282</v>
      </c>
    </row>
    <row r="127" spans="1:31" x14ac:dyDescent="0.2">
      <c r="A127" s="6">
        <v>126</v>
      </c>
      <c r="B127" s="1">
        <v>1</v>
      </c>
      <c r="C127" s="1" t="s">
        <v>15</v>
      </c>
      <c r="D127" s="1">
        <v>1.7</v>
      </c>
      <c r="E127" s="1">
        <v>43</v>
      </c>
      <c r="F127" s="1">
        <v>0.04</v>
      </c>
      <c r="K127" s="1">
        <v>1</v>
      </c>
      <c r="L127" s="1">
        <f t="shared" si="11"/>
        <v>1</v>
      </c>
      <c r="M127" s="1">
        <v>1.7</v>
      </c>
      <c r="N127" s="1">
        <v>43</v>
      </c>
      <c r="O127" s="1">
        <v>0.04</v>
      </c>
      <c r="P127" s="44">
        <f t="shared" si="12"/>
        <v>5.0863008691184488</v>
      </c>
      <c r="Q127" s="44">
        <f t="shared" si="13"/>
        <v>161.79027036768963</v>
      </c>
      <c r="R127" s="45">
        <f t="shared" si="14"/>
        <v>0.9938571267328119</v>
      </c>
      <c r="S127" s="43">
        <f t="shared" si="15"/>
        <v>6.1428732671880981E-3</v>
      </c>
      <c r="T127" s="43">
        <f t="shared" si="16"/>
        <v>0.9938571267328119</v>
      </c>
      <c r="U127" s="44">
        <f t="shared" si="17"/>
        <v>-6.1618183378017687E-3</v>
      </c>
      <c r="AD127" s="56">
        <f t="shared" si="18"/>
        <v>0.47</v>
      </c>
      <c r="AE127" s="76">
        <f t="shared" si="19"/>
        <v>-0.75502258427803282</v>
      </c>
    </row>
    <row r="128" spans="1:31" x14ac:dyDescent="0.2">
      <c r="A128" s="6">
        <v>127</v>
      </c>
      <c r="B128" s="1">
        <v>1</v>
      </c>
      <c r="C128" s="1" t="s">
        <v>21</v>
      </c>
      <c r="D128" s="1">
        <v>1.02</v>
      </c>
      <c r="E128" s="1">
        <v>20</v>
      </c>
      <c r="F128" s="1">
        <v>0.05</v>
      </c>
      <c r="K128" s="1">
        <v>1</v>
      </c>
      <c r="L128" s="1">
        <f t="shared" si="11"/>
        <v>2</v>
      </c>
      <c r="M128" s="1">
        <v>1.02</v>
      </c>
      <c r="N128" s="1">
        <v>20</v>
      </c>
      <c r="O128" s="1">
        <v>0.05</v>
      </c>
      <c r="P128" s="44">
        <f t="shared" si="12"/>
        <v>1.7496900581082713</v>
      </c>
      <c r="Q128" s="44">
        <f t="shared" si="13"/>
        <v>5.7528193599426354</v>
      </c>
      <c r="R128" s="45">
        <f t="shared" si="14"/>
        <v>0.85191370497307439</v>
      </c>
      <c r="S128" s="43">
        <f t="shared" si="15"/>
        <v>0.14808629502692561</v>
      </c>
      <c r="T128" s="43">
        <f t="shared" si="16"/>
        <v>0.85191370497307439</v>
      </c>
      <c r="U128" s="44">
        <f t="shared" si="17"/>
        <v>-0.16027004252538835</v>
      </c>
      <c r="AD128" s="56">
        <f t="shared" si="18"/>
        <v>0.47</v>
      </c>
      <c r="AE128" s="76">
        <f t="shared" si="19"/>
        <v>-0.75502258427803282</v>
      </c>
    </row>
    <row r="129" spans="1:31" x14ac:dyDescent="0.2">
      <c r="A129" s="6">
        <v>128</v>
      </c>
      <c r="B129" s="1">
        <v>1</v>
      </c>
      <c r="C129" s="1" t="s">
        <v>31</v>
      </c>
      <c r="D129" s="1">
        <v>1.36</v>
      </c>
      <c r="E129" s="1">
        <v>35</v>
      </c>
      <c r="F129" s="1">
        <v>0.04</v>
      </c>
      <c r="K129" s="1">
        <v>1</v>
      </c>
      <c r="L129" s="1">
        <f t="shared" si="11"/>
        <v>3</v>
      </c>
      <c r="M129" s="1">
        <v>1.36</v>
      </c>
      <c r="N129" s="1">
        <v>35</v>
      </c>
      <c r="O129" s="1">
        <v>0.04</v>
      </c>
      <c r="P129" s="44">
        <f t="shared" si="12"/>
        <v>2.2018898097294488</v>
      </c>
      <c r="Q129" s="44">
        <f t="shared" si="13"/>
        <v>9.0420851837905651</v>
      </c>
      <c r="R129" s="45">
        <f t="shared" si="14"/>
        <v>0.90041908809794302</v>
      </c>
      <c r="S129" s="43">
        <f t="shared" si="15"/>
        <v>9.9580911902056979E-2</v>
      </c>
      <c r="T129" s="43">
        <f t="shared" si="16"/>
        <v>0.90041908809794302</v>
      </c>
      <c r="U129" s="44">
        <f t="shared" si="17"/>
        <v>-0.10489497059858688</v>
      </c>
      <c r="AD129" s="56">
        <f t="shared" si="18"/>
        <v>0.47</v>
      </c>
      <c r="AE129" s="76">
        <f t="shared" si="19"/>
        <v>-0.75502258427803282</v>
      </c>
    </row>
    <row r="130" spans="1:31" x14ac:dyDescent="0.2">
      <c r="A130" s="6">
        <v>129</v>
      </c>
      <c r="B130" s="1">
        <v>0</v>
      </c>
      <c r="C130" s="1" t="s">
        <v>31</v>
      </c>
      <c r="D130" s="1">
        <v>12.26</v>
      </c>
      <c r="E130" s="1">
        <v>3</v>
      </c>
      <c r="F130" s="1">
        <v>3.06</v>
      </c>
      <c r="K130" s="1">
        <v>0</v>
      </c>
      <c r="L130" s="1">
        <f t="shared" ref="L130:L193" si="20">VLOOKUP(C130,$H$2:$I$4,2,FALSE)</f>
        <v>3</v>
      </c>
      <c r="M130" s="1">
        <v>12.26</v>
      </c>
      <c r="N130" s="1">
        <v>3</v>
      </c>
      <c r="O130" s="1">
        <v>3.06</v>
      </c>
      <c r="P130" s="44">
        <f t="shared" si="12"/>
        <v>-7.6731410615061488</v>
      </c>
      <c r="Q130" s="44">
        <f t="shared" si="13"/>
        <v>4.6515444789885674E-4</v>
      </c>
      <c r="R130" s="45">
        <f t="shared" si="14"/>
        <v>4.649381798365078E-4</v>
      </c>
      <c r="S130" s="43">
        <f t="shared" si="15"/>
        <v>0.9995350618201635</v>
      </c>
      <c r="T130" s="43">
        <f t="shared" si="16"/>
        <v>0.9995350618201635</v>
      </c>
      <c r="U130" s="44">
        <f t="shared" si="17"/>
        <v>-4.6504629710523586E-4</v>
      </c>
      <c r="AD130" s="56">
        <f t="shared" si="18"/>
        <v>0.53</v>
      </c>
      <c r="AE130" s="76">
        <f t="shared" si="19"/>
        <v>-0.6348782724359695</v>
      </c>
    </row>
    <row r="131" spans="1:31" x14ac:dyDescent="0.2">
      <c r="A131" s="6">
        <v>130</v>
      </c>
      <c r="B131" s="1">
        <v>1</v>
      </c>
      <c r="C131" s="1" t="s">
        <v>31</v>
      </c>
      <c r="D131" s="1">
        <v>1.43</v>
      </c>
      <c r="E131" s="1">
        <v>16</v>
      </c>
      <c r="F131" s="1">
        <v>0.08</v>
      </c>
      <c r="K131" s="1">
        <v>1</v>
      </c>
      <c r="L131" s="1">
        <f t="shared" si="20"/>
        <v>3</v>
      </c>
      <c r="M131" s="1">
        <v>1.43</v>
      </c>
      <c r="N131" s="1">
        <v>16</v>
      </c>
      <c r="O131" s="1">
        <v>0.08</v>
      </c>
      <c r="P131" s="44">
        <f t="shared" ref="P131:P194" si="21">$X$2+$X$3*L131+$X$4*M131+$X$5*N131+$X$6*O131</f>
        <v>0.11762597568470604</v>
      </c>
      <c r="Q131" s="44">
        <f t="shared" ref="Q131:Q194" si="22">EXP(P131)</f>
        <v>1.1248233214067935</v>
      </c>
      <c r="R131" s="45">
        <f t="shared" ref="R131:R194" si="23">Q131/(1+Q131)</f>
        <v>0.52937263539731638</v>
      </c>
      <c r="S131" s="43">
        <f t="shared" ref="S131:S194" si="24">1-R131</f>
        <v>0.47062736460268362</v>
      </c>
      <c r="T131" s="43">
        <f t="shared" ref="T131:T194" si="25">IF(K131=1,R131,S131)</f>
        <v>0.52937263539731638</v>
      </c>
      <c r="U131" s="44">
        <f t="shared" ref="U131:U194" si="26">LN(T131)</f>
        <v>-0.63606268036772318</v>
      </c>
      <c r="AD131" s="56">
        <f t="shared" ref="AD131:AD194" si="27">IF(K131=1,$AB$2,$AC$2)</f>
        <v>0.47</v>
      </c>
      <c r="AE131" s="76">
        <f t="shared" ref="AE131:AE194" si="28">LN(AD131)</f>
        <v>-0.75502258427803282</v>
      </c>
    </row>
    <row r="132" spans="1:31" x14ac:dyDescent="0.2">
      <c r="A132" s="6">
        <v>131</v>
      </c>
      <c r="B132" s="1">
        <v>0</v>
      </c>
      <c r="C132" s="1" t="s">
        <v>15</v>
      </c>
      <c r="D132" s="1">
        <v>26.9</v>
      </c>
      <c r="E132" s="1">
        <v>49</v>
      </c>
      <c r="F132" s="1">
        <v>0.54</v>
      </c>
      <c r="K132" s="1">
        <v>0</v>
      </c>
      <c r="L132" s="1">
        <f t="shared" si="20"/>
        <v>1</v>
      </c>
      <c r="M132" s="1">
        <v>26.9</v>
      </c>
      <c r="N132" s="1">
        <v>49</v>
      </c>
      <c r="O132" s="1">
        <v>0.54</v>
      </c>
      <c r="P132" s="44">
        <f t="shared" si="21"/>
        <v>-1.5742091505923317</v>
      </c>
      <c r="Q132" s="44">
        <f t="shared" si="22"/>
        <v>0.20717132923433235</v>
      </c>
      <c r="R132" s="45">
        <f t="shared" si="23"/>
        <v>0.17161717166173426</v>
      </c>
      <c r="S132" s="43">
        <f t="shared" si="24"/>
        <v>0.82838282833826571</v>
      </c>
      <c r="T132" s="43">
        <f t="shared" si="25"/>
        <v>0.82838282833826571</v>
      </c>
      <c r="U132" s="44">
        <f t="shared" si="26"/>
        <v>-0.18827987838358329</v>
      </c>
      <c r="AD132" s="56">
        <f t="shared" si="27"/>
        <v>0.53</v>
      </c>
      <c r="AE132" s="76">
        <f t="shared" si="28"/>
        <v>-0.6348782724359695</v>
      </c>
    </row>
    <row r="133" spans="1:31" x14ac:dyDescent="0.2">
      <c r="A133" s="6">
        <v>132</v>
      </c>
      <c r="B133" s="1">
        <v>1</v>
      </c>
      <c r="C133" s="1" t="s">
        <v>15</v>
      </c>
      <c r="D133" s="1">
        <v>3.13</v>
      </c>
      <c r="E133" s="1">
        <v>16</v>
      </c>
      <c r="F133" s="1">
        <v>0.18</v>
      </c>
      <c r="K133" s="1">
        <v>1</v>
      </c>
      <c r="L133" s="1">
        <f t="shared" si="20"/>
        <v>1</v>
      </c>
      <c r="M133" s="1">
        <v>3.13</v>
      </c>
      <c r="N133" s="1">
        <v>16</v>
      </c>
      <c r="O133" s="1">
        <v>0.18</v>
      </c>
      <c r="P133" s="44">
        <f t="shared" si="21"/>
        <v>1.6719411051174755</v>
      </c>
      <c r="Q133" s="44">
        <f t="shared" si="22"/>
        <v>5.322489287585233</v>
      </c>
      <c r="R133" s="45">
        <f t="shared" si="23"/>
        <v>0.84183444929458584</v>
      </c>
      <c r="S133" s="43">
        <f t="shared" si="24"/>
        <v>0.15816555070541416</v>
      </c>
      <c r="T133" s="43">
        <f t="shared" si="25"/>
        <v>0.84183444929458584</v>
      </c>
      <c r="U133" s="44">
        <f t="shared" si="26"/>
        <v>-0.17217190011096209</v>
      </c>
      <c r="AD133" s="56">
        <f t="shared" si="27"/>
        <v>0.47</v>
      </c>
      <c r="AE133" s="76">
        <f t="shared" si="28"/>
        <v>-0.75502258427803282</v>
      </c>
    </row>
    <row r="134" spans="1:31" x14ac:dyDescent="0.2">
      <c r="A134" s="6">
        <v>133</v>
      </c>
      <c r="B134" s="1">
        <v>1</v>
      </c>
      <c r="C134" s="1" t="s">
        <v>15</v>
      </c>
      <c r="D134" s="1">
        <v>3.72</v>
      </c>
      <c r="E134" s="1">
        <v>11</v>
      </c>
      <c r="F134" s="1">
        <v>0.31</v>
      </c>
      <c r="K134" s="1">
        <v>1</v>
      </c>
      <c r="L134" s="1">
        <f t="shared" si="20"/>
        <v>1</v>
      </c>
      <c r="M134" s="1">
        <v>3.72</v>
      </c>
      <c r="N134" s="1">
        <v>11</v>
      </c>
      <c r="O134" s="1">
        <v>0.31</v>
      </c>
      <c r="P134" s="44">
        <f t="shared" si="21"/>
        <v>0.82990931084246755</v>
      </c>
      <c r="Q134" s="44">
        <f t="shared" si="22"/>
        <v>2.2931107705501166</v>
      </c>
      <c r="R134" s="45">
        <f t="shared" si="23"/>
        <v>0.69633575373689927</v>
      </c>
      <c r="S134" s="43">
        <f t="shared" si="24"/>
        <v>0.30366424626310073</v>
      </c>
      <c r="T134" s="43">
        <f t="shared" si="25"/>
        <v>0.69633575373689927</v>
      </c>
      <c r="U134" s="44">
        <f t="shared" si="26"/>
        <v>-0.3619233301731074</v>
      </c>
      <c r="AD134" s="56">
        <f t="shared" si="27"/>
        <v>0.47</v>
      </c>
      <c r="AE134" s="76">
        <f t="shared" si="28"/>
        <v>-0.75502258427803282</v>
      </c>
    </row>
    <row r="135" spans="1:31" x14ac:dyDescent="0.2">
      <c r="A135" s="6">
        <v>134</v>
      </c>
      <c r="B135" s="1">
        <v>1</v>
      </c>
      <c r="C135" s="1" t="s">
        <v>31</v>
      </c>
      <c r="D135" s="1">
        <v>16.170000000000002</v>
      </c>
      <c r="E135" s="1">
        <v>46</v>
      </c>
      <c r="F135" s="1">
        <v>0.34</v>
      </c>
      <c r="K135" s="1">
        <v>1</v>
      </c>
      <c r="L135" s="1">
        <f t="shared" si="20"/>
        <v>3</v>
      </c>
      <c r="M135" s="1">
        <v>16.170000000000002</v>
      </c>
      <c r="N135" s="1">
        <v>46</v>
      </c>
      <c r="O135" s="1">
        <v>0.34</v>
      </c>
      <c r="P135" s="44">
        <f t="shared" si="21"/>
        <v>-0.92585477294857244</v>
      </c>
      <c r="Q135" s="44">
        <f t="shared" si="22"/>
        <v>0.39619261956366542</v>
      </c>
      <c r="R135" s="45">
        <f t="shared" si="23"/>
        <v>0.28376644741717838</v>
      </c>
      <c r="S135" s="43">
        <f t="shared" si="24"/>
        <v>0.71623355258282162</v>
      </c>
      <c r="T135" s="43">
        <f t="shared" si="25"/>
        <v>0.28376644741717838</v>
      </c>
      <c r="U135" s="44">
        <f t="shared" si="26"/>
        <v>-1.2596037474005726</v>
      </c>
      <c r="AD135" s="56">
        <f t="shared" si="27"/>
        <v>0.47</v>
      </c>
      <c r="AE135" s="76">
        <f t="shared" si="28"/>
        <v>-0.75502258427803282</v>
      </c>
    </row>
    <row r="136" spans="1:31" x14ac:dyDescent="0.2">
      <c r="A136" s="6">
        <v>135</v>
      </c>
      <c r="B136" s="1">
        <v>1</v>
      </c>
      <c r="C136" s="1" t="s">
        <v>15</v>
      </c>
      <c r="D136" s="1">
        <v>5.18</v>
      </c>
      <c r="E136" s="1">
        <v>43</v>
      </c>
      <c r="F136" s="1">
        <v>0.12</v>
      </c>
      <c r="K136" s="1">
        <v>1</v>
      </c>
      <c r="L136" s="1">
        <f t="shared" si="20"/>
        <v>1</v>
      </c>
      <c r="M136" s="1">
        <v>5.18</v>
      </c>
      <c r="N136" s="1">
        <v>43</v>
      </c>
      <c r="O136" s="1">
        <v>0.12</v>
      </c>
      <c r="P136" s="44">
        <f t="shared" si="21"/>
        <v>4.0655348344904434</v>
      </c>
      <c r="Q136" s="44">
        <f t="shared" si="22"/>
        <v>58.29607893997651</v>
      </c>
      <c r="R136" s="45">
        <f t="shared" si="23"/>
        <v>0.98313547846878258</v>
      </c>
      <c r="S136" s="43">
        <f t="shared" si="24"/>
        <v>1.6864521531217425E-2</v>
      </c>
      <c r="T136" s="43">
        <f t="shared" si="25"/>
        <v>0.98313547846878258</v>
      </c>
      <c r="U136" s="44">
        <f t="shared" si="26"/>
        <v>-1.7008346898325623E-2</v>
      </c>
      <c r="AD136" s="56">
        <f t="shared" si="27"/>
        <v>0.47</v>
      </c>
      <c r="AE136" s="76">
        <f t="shared" si="28"/>
        <v>-0.75502258427803282</v>
      </c>
    </row>
    <row r="137" spans="1:31" x14ac:dyDescent="0.2">
      <c r="A137" s="6">
        <v>136</v>
      </c>
      <c r="B137" s="1">
        <v>1</v>
      </c>
      <c r="C137" s="1" t="s">
        <v>15</v>
      </c>
      <c r="D137" s="1">
        <v>1.89</v>
      </c>
      <c r="E137" s="1">
        <v>59</v>
      </c>
      <c r="F137" s="1">
        <v>0.03</v>
      </c>
      <c r="K137" s="1">
        <v>1</v>
      </c>
      <c r="L137" s="1">
        <f t="shared" si="20"/>
        <v>1</v>
      </c>
      <c r="M137" s="1">
        <v>1.89</v>
      </c>
      <c r="N137" s="1">
        <v>59</v>
      </c>
      <c r="O137" s="1">
        <v>0.03</v>
      </c>
      <c r="P137" s="44">
        <f t="shared" si="21"/>
        <v>6.7471847670283198</v>
      </c>
      <c r="Q137" s="44">
        <f t="shared" si="22"/>
        <v>851.65776940140336</v>
      </c>
      <c r="R137" s="45">
        <f t="shared" si="23"/>
        <v>0.99882719651906526</v>
      </c>
      <c r="S137" s="43">
        <f t="shared" si="24"/>
        <v>1.1728034809347365E-3</v>
      </c>
      <c r="T137" s="43">
        <f t="shared" si="25"/>
        <v>0.99882719651906526</v>
      </c>
      <c r="U137" s="44">
        <f t="shared" si="26"/>
        <v>-1.1734917531284932E-3</v>
      </c>
      <c r="AD137" s="56">
        <f t="shared" si="27"/>
        <v>0.47</v>
      </c>
      <c r="AE137" s="76">
        <f t="shared" si="28"/>
        <v>-0.75502258427803282</v>
      </c>
    </row>
    <row r="138" spans="1:31" x14ac:dyDescent="0.2">
      <c r="A138" s="6">
        <v>137</v>
      </c>
      <c r="B138" s="1">
        <v>0</v>
      </c>
      <c r="C138" s="1" t="s">
        <v>31</v>
      </c>
      <c r="D138" s="1">
        <v>8.0299999999999994</v>
      </c>
      <c r="E138" s="1">
        <v>1</v>
      </c>
      <c r="F138" s="1">
        <v>4.01</v>
      </c>
      <c r="K138" s="1">
        <v>0</v>
      </c>
      <c r="L138" s="1">
        <f t="shared" si="20"/>
        <v>3</v>
      </c>
      <c r="M138" s="1">
        <v>8.0299999999999994</v>
      </c>
      <c r="N138" s="1">
        <v>1</v>
      </c>
      <c r="O138" s="1">
        <v>4.01</v>
      </c>
      <c r="P138" s="44">
        <f t="shared" si="21"/>
        <v>-7.8846127541190452</v>
      </c>
      <c r="Q138" s="44">
        <f t="shared" si="22"/>
        <v>3.7649237843903155E-4</v>
      </c>
      <c r="R138" s="45">
        <f t="shared" si="23"/>
        <v>3.7635068527440543E-4</v>
      </c>
      <c r="S138" s="43">
        <f t="shared" si="24"/>
        <v>0.99962364931472558</v>
      </c>
      <c r="T138" s="43">
        <f t="shared" si="25"/>
        <v>0.99962364931472558</v>
      </c>
      <c r="U138" s="44">
        <f t="shared" si="26"/>
        <v>-3.7642152296733837E-4</v>
      </c>
      <c r="AD138" s="56">
        <f t="shared" si="27"/>
        <v>0.53</v>
      </c>
      <c r="AE138" s="76">
        <f t="shared" si="28"/>
        <v>-0.6348782724359695</v>
      </c>
    </row>
    <row r="139" spans="1:31" x14ac:dyDescent="0.2">
      <c r="A139" s="6">
        <v>138</v>
      </c>
      <c r="B139" s="1">
        <v>1</v>
      </c>
      <c r="C139" s="1" t="s">
        <v>15</v>
      </c>
      <c r="D139" s="1">
        <v>3.4</v>
      </c>
      <c r="E139" s="1">
        <v>27</v>
      </c>
      <c r="F139" s="1">
        <v>0.12</v>
      </c>
      <c r="K139" s="1">
        <v>1</v>
      </c>
      <c r="L139" s="1">
        <f t="shared" si="20"/>
        <v>1</v>
      </c>
      <c r="M139" s="1">
        <v>3.4</v>
      </c>
      <c r="N139" s="1">
        <v>27</v>
      </c>
      <c r="O139" s="1">
        <v>0.12</v>
      </c>
      <c r="P139" s="44">
        <f t="shared" si="21"/>
        <v>2.8396020844900169</v>
      </c>
      <c r="Q139" s="44">
        <f t="shared" si="22"/>
        <v>17.108956263421074</v>
      </c>
      <c r="R139" s="45">
        <f t="shared" si="23"/>
        <v>0.94477870588157886</v>
      </c>
      <c r="S139" s="43">
        <f t="shared" si="24"/>
        <v>5.5221294118421138E-2</v>
      </c>
      <c r="T139" s="43">
        <f t="shared" si="25"/>
        <v>0.94477870588157886</v>
      </c>
      <c r="U139" s="44">
        <f t="shared" si="26"/>
        <v>-5.6804552581616381E-2</v>
      </c>
      <c r="AD139" s="56">
        <f t="shared" si="27"/>
        <v>0.47</v>
      </c>
      <c r="AE139" s="76">
        <f t="shared" si="28"/>
        <v>-0.75502258427803282</v>
      </c>
    </row>
    <row r="140" spans="1:31" x14ac:dyDescent="0.2">
      <c r="A140" s="6">
        <v>139</v>
      </c>
      <c r="B140" s="1">
        <v>1</v>
      </c>
      <c r="C140" s="1" t="s">
        <v>15</v>
      </c>
      <c r="D140" s="1">
        <v>0.11</v>
      </c>
      <c r="E140" s="1">
        <v>1</v>
      </c>
      <c r="F140" s="1">
        <v>0.06</v>
      </c>
      <c r="K140" s="1">
        <v>1</v>
      </c>
      <c r="L140" s="1">
        <f t="shared" si="20"/>
        <v>1</v>
      </c>
      <c r="M140" s="1">
        <v>0.11</v>
      </c>
      <c r="N140" s="1">
        <v>1</v>
      </c>
      <c r="O140" s="1">
        <v>0.06</v>
      </c>
      <c r="P140" s="44">
        <f t="shared" si="21"/>
        <v>1.0242706897208553</v>
      </c>
      <c r="Q140" s="44">
        <f t="shared" si="22"/>
        <v>2.7850635442362992</v>
      </c>
      <c r="R140" s="45">
        <f t="shared" si="23"/>
        <v>0.73580364284167732</v>
      </c>
      <c r="S140" s="43">
        <f t="shared" si="24"/>
        <v>0.26419635715832268</v>
      </c>
      <c r="T140" s="43">
        <f t="shared" si="25"/>
        <v>0.73580364284167732</v>
      </c>
      <c r="U140" s="44">
        <f t="shared" si="26"/>
        <v>-0.30679198546522801</v>
      </c>
      <c r="AD140" s="56">
        <f t="shared" si="27"/>
        <v>0.47</v>
      </c>
      <c r="AE140" s="76">
        <f t="shared" si="28"/>
        <v>-0.75502258427803282</v>
      </c>
    </row>
    <row r="141" spans="1:31" x14ac:dyDescent="0.2">
      <c r="A141" s="6">
        <v>140</v>
      </c>
      <c r="B141" s="1">
        <v>0</v>
      </c>
      <c r="C141" s="1" t="s">
        <v>21</v>
      </c>
      <c r="D141" s="1">
        <v>40.119999999999997</v>
      </c>
      <c r="E141" s="1">
        <v>55</v>
      </c>
      <c r="F141" s="1">
        <v>0.72</v>
      </c>
      <c r="K141" s="1">
        <v>0</v>
      </c>
      <c r="L141" s="1">
        <f t="shared" si="20"/>
        <v>2</v>
      </c>
      <c r="M141" s="1">
        <v>40.119999999999997</v>
      </c>
      <c r="N141" s="1">
        <v>55</v>
      </c>
      <c r="O141" s="1">
        <v>0.72</v>
      </c>
      <c r="P141" s="44">
        <f t="shared" si="21"/>
        <v>-5.7304481361606125</v>
      </c>
      <c r="Q141" s="44">
        <f t="shared" si="22"/>
        <v>3.2456224268860019E-3</v>
      </c>
      <c r="R141" s="45">
        <f t="shared" si="23"/>
        <v>3.2351224409379715E-3</v>
      </c>
      <c r="S141" s="43">
        <f t="shared" si="24"/>
        <v>0.99676487755906207</v>
      </c>
      <c r="T141" s="43">
        <f t="shared" si="25"/>
        <v>0.99676487755906207</v>
      </c>
      <c r="U141" s="44">
        <f t="shared" si="26"/>
        <v>-3.2403667632796848E-3</v>
      </c>
      <c r="AD141" s="56">
        <f t="shared" si="27"/>
        <v>0.53</v>
      </c>
      <c r="AE141" s="76">
        <f t="shared" si="28"/>
        <v>-0.6348782724359695</v>
      </c>
    </row>
    <row r="142" spans="1:31" x14ac:dyDescent="0.2">
      <c r="A142" s="6">
        <v>141</v>
      </c>
      <c r="B142" s="1">
        <v>0</v>
      </c>
      <c r="C142" s="1" t="s">
        <v>21</v>
      </c>
      <c r="D142" s="1">
        <v>32.880000000000003</v>
      </c>
      <c r="E142" s="1">
        <v>36</v>
      </c>
      <c r="F142" s="1">
        <v>0.89</v>
      </c>
      <c r="K142" s="1">
        <v>0</v>
      </c>
      <c r="L142" s="1">
        <f t="shared" si="20"/>
        <v>2</v>
      </c>
      <c r="M142" s="1">
        <v>32.880000000000003</v>
      </c>
      <c r="N142" s="1">
        <v>36</v>
      </c>
      <c r="O142" s="1">
        <v>0.89</v>
      </c>
      <c r="P142" s="44">
        <f t="shared" si="21"/>
        <v>-6.0233592199590342</v>
      </c>
      <c r="Q142" s="44">
        <f t="shared" si="22"/>
        <v>2.4215214937215674E-3</v>
      </c>
      <c r="R142" s="45">
        <f t="shared" si="23"/>
        <v>2.4156718923125536E-3</v>
      </c>
      <c r="S142" s="43">
        <f t="shared" si="24"/>
        <v>0.99758432810768749</v>
      </c>
      <c r="T142" s="43">
        <f t="shared" si="25"/>
        <v>0.99758432810768749</v>
      </c>
      <c r="U142" s="44">
        <f t="shared" si="26"/>
        <v>-2.4185943350486716E-3</v>
      </c>
      <c r="AD142" s="56">
        <f t="shared" si="27"/>
        <v>0.53</v>
      </c>
      <c r="AE142" s="76">
        <f t="shared" si="28"/>
        <v>-0.6348782724359695</v>
      </c>
    </row>
    <row r="143" spans="1:31" x14ac:dyDescent="0.2">
      <c r="A143" s="6">
        <v>142</v>
      </c>
      <c r="B143" s="1">
        <v>0</v>
      </c>
      <c r="C143" s="1" t="s">
        <v>21</v>
      </c>
      <c r="D143" s="1">
        <v>6.26</v>
      </c>
      <c r="E143" s="1">
        <v>16</v>
      </c>
      <c r="F143" s="1">
        <v>0.37</v>
      </c>
      <c r="K143" s="1">
        <v>0</v>
      </c>
      <c r="L143" s="1">
        <f t="shared" si="20"/>
        <v>2</v>
      </c>
      <c r="M143" s="1">
        <v>6.26</v>
      </c>
      <c r="N143" s="1">
        <v>16</v>
      </c>
      <c r="O143" s="1">
        <v>0.37</v>
      </c>
      <c r="P143" s="44">
        <f t="shared" si="21"/>
        <v>-0.44845322795660453</v>
      </c>
      <c r="Q143" s="44">
        <f t="shared" si="22"/>
        <v>0.63861518017808316</v>
      </c>
      <c r="R143" s="45">
        <f t="shared" si="23"/>
        <v>0.3897285878363943</v>
      </c>
      <c r="S143" s="43">
        <f t="shared" si="24"/>
        <v>0.6102714121636057</v>
      </c>
      <c r="T143" s="43">
        <f t="shared" si="25"/>
        <v>0.6102714121636057</v>
      </c>
      <c r="U143" s="44">
        <f t="shared" si="26"/>
        <v>-0.49385148279720437</v>
      </c>
      <c r="AD143" s="56">
        <f t="shared" si="27"/>
        <v>0.53</v>
      </c>
      <c r="AE143" s="76">
        <f t="shared" si="28"/>
        <v>-0.6348782724359695</v>
      </c>
    </row>
    <row r="144" spans="1:31" x14ac:dyDescent="0.2">
      <c r="A144" s="6">
        <v>143</v>
      </c>
      <c r="B144" s="1">
        <v>0</v>
      </c>
      <c r="C144" s="1" t="s">
        <v>31</v>
      </c>
      <c r="D144" s="1">
        <v>16.78</v>
      </c>
      <c r="E144" s="1">
        <v>2</v>
      </c>
      <c r="F144" s="1">
        <v>5.59</v>
      </c>
      <c r="K144" s="1">
        <v>0</v>
      </c>
      <c r="L144" s="1">
        <f t="shared" si="20"/>
        <v>3</v>
      </c>
      <c r="M144" s="1">
        <v>16.78</v>
      </c>
      <c r="N144" s="1">
        <v>2</v>
      </c>
      <c r="O144" s="1">
        <v>5.59</v>
      </c>
      <c r="P144" s="44">
        <f t="shared" si="21"/>
        <v>-11.977324782254557</v>
      </c>
      <c r="Q144" s="44">
        <f t="shared" si="22"/>
        <v>6.2851252843489589E-6</v>
      </c>
      <c r="R144" s="45">
        <f t="shared" si="23"/>
        <v>6.285085781797397E-6</v>
      </c>
      <c r="S144" s="43">
        <f t="shared" si="24"/>
        <v>0.99999371491421818</v>
      </c>
      <c r="T144" s="43">
        <f t="shared" si="25"/>
        <v>0.99999371491421818</v>
      </c>
      <c r="U144" s="44">
        <f t="shared" si="26"/>
        <v>-6.2851055330552552E-6</v>
      </c>
      <c r="AD144" s="56">
        <f t="shared" si="27"/>
        <v>0.53</v>
      </c>
      <c r="AE144" s="76">
        <f t="shared" si="28"/>
        <v>-0.6348782724359695</v>
      </c>
    </row>
    <row r="145" spans="1:31" x14ac:dyDescent="0.2">
      <c r="A145" s="6">
        <v>144</v>
      </c>
      <c r="B145" s="1">
        <v>1</v>
      </c>
      <c r="C145" s="1" t="s">
        <v>21</v>
      </c>
      <c r="D145" s="1">
        <v>3.29</v>
      </c>
      <c r="E145" s="1">
        <v>25</v>
      </c>
      <c r="F145" s="1">
        <v>0.13</v>
      </c>
      <c r="K145" s="1">
        <v>1</v>
      </c>
      <c r="L145" s="1">
        <f t="shared" si="20"/>
        <v>2</v>
      </c>
      <c r="M145" s="1">
        <v>3.29</v>
      </c>
      <c r="N145" s="1">
        <v>25</v>
      </c>
      <c r="O145" s="1">
        <v>0.13</v>
      </c>
      <c r="P145" s="44">
        <f t="shared" si="21"/>
        <v>1.5820422623249604</v>
      </c>
      <c r="Q145" s="44">
        <f t="shared" si="22"/>
        <v>4.8648810360867527</v>
      </c>
      <c r="R145" s="45">
        <f t="shared" si="23"/>
        <v>0.82949355769588906</v>
      </c>
      <c r="S145" s="43">
        <f t="shared" si="24"/>
        <v>0.17050644230411094</v>
      </c>
      <c r="T145" s="43">
        <f t="shared" si="25"/>
        <v>0.82949355769588906</v>
      </c>
      <c r="U145" s="44">
        <f t="shared" si="26"/>
        <v>-0.18693993587258798</v>
      </c>
      <c r="AD145" s="56">
        <f t="shared" si="27"/>
        <v>0.47</v>
      </c>
      <c r="AE145" s="76">
        <f t="shared" si="28"/>
        <v>-0.75502258427803282</v>
      </c>
    </row>
    <row r="146" spans="1:31" x14ac:dyDescent="0.2">
      <c r="A146" s="6">
        <v>145</v>
      </c>
      <c r="B146" s="1">
        <v>1</v>
      </c>
      <c r="C146" s="1" t="s">
        <v>15</v>
      </c>
      <c r="D146" s="1">
        <v>20.11</v>
      </c>
      <c r="E146" s="1">
        <v>40</v>
      </c>
      <c r="F146" s="1">
        <v>0.49</v>
      </c>
      <c r="K146" s="1">
        <v>1</v>
      </c>
      <c r="L146" s="1">
        <f t="shared" si="20"/>
        <v>1</v>
      </c>
      <c r="M146" s="1">
        <v>20.11</v>
      </c>
      <c r="N146" s="1">
        <v>40</v>
      </c>
      <c r="O146" s="1">
        <v>0.49</v>
      </c>
      <c r="P146" s="44">
        <f t="shared" si="21"/>
        <v>-0.66416772090893306</v>
      </c>
      <c r="Q146" s="44">
        <f t="shared" si="22"/>
        <v>0.51470172497593125</v>
      </c>
      <c r="R146" s="45">
        <f t="shared" si="23"/>
        <v>0.33980401321858261</v>
      </c>
      <c r="S146" s="43">
        <f t="shared" si="24"/>
        <v>0.66019598678141733</v>
      </c>
      <c r="T146" s="43">
        <f t="shared" si="25"/>
        <v>0.33980401321858261</v>
      </c>
      <c r="U146" s="44">
        <f t="shared" si="26"/>
        <v>-1.0793862592826113</v>
      </c>
      <c r="AD146" s="56">
        <f t="shared" si="27"/>
        <v>0.47</v>
      </c>
      <c r="AE146" s="76">
        <f t="shared" si="28"/>
        <v>-0.75502258427803282</v>
      </c>
    </row>
    <row r="147" spans="1:31" x14ac:dyDescent="0.2">
      <c r="A147" s="6">
        <v>146</v>
      </c>
      <c r="B147" s="1">
        <v>1</v>
      </c>
      <c r="C147" s="1" t="s">
        <v>21</v>
      </c>
      <c r="D147" s="1">
        <v>19.36</v>
      </c>
      <c r="E147" s="1">
        <v>45</v>
      </c>
      <c r="F147" s="1">
        <v>0.42</v>
      </c>
      <c r="K147" s="1">
        <v>1</v>
      </c>
      <c r="L147" s="1">
        <f t="shared" si="20"/>
        <v>2</v>
      </c>
      <c r="M147" s="1">
        <v>19.36</v>
      </c>
      <c r="N147" s="1">
        <v>45</v>
      </c>
      <c r="O147" s="1">
        <v>0.42</v>
      </c>
      <c r="P147" s="44">
        <f t="shared" si="21"/>
        <v>-0.91313221172228887</v>
      </c>
      <c r="Q147" s="44">
        <f t="shared" si="22"/>
        <v>0.40126540541299527</v>
      </c>
      <c r="R147" s="45">
        <f t="shared" si="23"/>
        <v>0.28635931770165285</v>
      </c>
      <c r="S147" s="43">
        <f t="shared" si="24"/>
        <v>0.71364068229834721</v>
      </c>
      <c r="T147" s="43">
        <f t="shared" si="25"/>
        <v>0.28635931770165285</v>
      </c>
      <c r="U147" s="44">
        <f t="shared" si="26"/>
        <v>-1.2505079011163962</v>
      </c>
      <c r="AD147" s="56">
        <f t="shared" si="27"/>
        <v>0.47</v>
      </c>
      <c r="AE147" s="76">
        <f t="shared" si="28"/>
        <v>-0.75502258427803282</v>
      </c>
    </row>
    <row r="148" spans="1:31" x14ac:dyDescent="0.2">
      <c r="A148" s="6">
        <v>147</v>
      </c>
      <c r="B148" s="1">
        <v>1</v>
      </c>
      <c r="C148" s="1" t="s">
        <v>15</v>
      </c>
      <c r="D148" s="1">
        <v>2.27</v>
      </c>
      <c r="E148" s="1">
        <v>20</v>
      </c>
      <c r="F148" s="1">
        <v>0.11</v>
      </c>
      <c r="K148" s="1">
        <v>1</v>
      </c>
      <c r="L148" s="1">
        <f t="shared" si="20"/>
        <v>1</v>
      </c>
      <c r="M148" s="1">
        <v>2.27</v>
      </c>
      <c r="N148" s="1">
        <v>20</v>
      </c>
      <c r="O148" s="1">
        <v>0.11</v>
      </c>
      <c r="P148" s="44">
        <f t="shared" si="21"/>
        <v>2.4085656683016383</v>
      </c>
      <c r="Q148" s="44">
        <f t="shared" si="22"/>
        <v>11.118002799183222</v>
      </c>
      <c r="R148" s="45">
        <f t="shared" si="23"/>
        <v>0.91747815076693973</v>
      </c>
      <c r="S148" s="43">
        <f t="shared" si="24"/>
        <v>8.2521849233060274E-2</v>
      </c>
      <c r="T148" s="43">
        <f t="shared" si="25"/>
        <v>0.91747815076693973</v>
      </c>
      <c r="U148" s="44">
        <f t="shared" si="26"/>
        <v>-8.6126513214961453E-2</v>
      </c>
      <c r="AD148" s="56">
        <f t="shared" si="27"/>
        <v>0.47</v>
      </c>
      <c r="AE148" s="76">
        <f t="shared" si="28"/>
        <v>-0.75502258427803282</v>
      </c>
    </row>
    <row r="149" spans="1:31" x14ac:dyDescent="0.2">
      <c r="A149" s="6">
        <v>148</v>
      </c>
      <c r="B149" s="1">
        <v>1</v>
      </c>
      <c r="C149" s="1" t="s">
        <v>15</v>
      </c>
      <c r="D149" s="1">
        <v>2.42</v>
      </c>
      <c r="E149" s="1">
        <v>56</v>
      </c>
      <c r="F149" s="1">
        <v>0.04</v>
      </c>
      <c r="K149" s="1">
        <v>1</v>
      </c>
      <c r="L149" s="1">
        <f t="shared" si="20"/>
        <v>1</v>
      </c>
      <c r="M149" s="1">
        <v>2.42</v>
      </c>
      <c r="N149" s="1">
        <v>56</v>
      </c>
      <c r="O149" s="1">
        <v>0.04</v>
      </c>
      <c r="P149" s="44">
        <f t="shared" si="21"/>
        <v>6.2756325744575703</v>
      </c>
      <c r="Q149" s="44">
        <f t="shared" si="22"/>
        <v>531.46246502850204</v>
      </c>
      <c r="R149" s="45">
        <f t="shared" si="23"/>
        <v>0.99812193334614396</v>
      </c>
      <c r="S149" s="43">
        <f t="shared" si="24"/>
        <v>1.8780666538560364E-3</v>
      </c>
      <c r="T149" s="43">
        <f t="shared" si="25"/>
        <v>0.99812193334614396</v>
      </c>
      <c r="U149" s="44">
        <f t="shared" si="26"/>
        <v>-1.8798324322135216E-3</v>
      </c>
      <c r="AD149" s="56">
        <f t="shared" si="27"/>
        <v>0.47</v>
      </c>
      <c r="AE149" s="76">
        <f t="shared" si="28"/>
        <v>-0.75502258427803282</v>
      </c>
    </row>
    <row r="150" spans="1:31" x14ac:dyDescent="0.2">
      <c r="A150" s="6">
        <v>149</v>
      </c>
      <c r="B150" s="1">
        <v>0</v>
      </c>
      <c r="C150" s="1" t="s">
        <v>15</v>
      </c>
      <c r="D150" s="1">
        <v>10.85</v>
      </c>
      <c r="E150" s="1">
        <v>13</v>
      </c>
      <c r="F150" s="1">
        <v>0.78</v>
      </c>
      <c r="K150" s="1">
        <v>0</v>
      </c>
      <c r="L150" s="1">
        <f t="shared" si="20"/>
        <v>1</v>
      </c>
      <c r="M150" s="1">
        <v>10.85</v>
      </c>
      <c r="N150" s="1">
        <v>13</v>
      </c>
      <c r="O150" s="1">
        <v>0.78</v>
      </c>
      <c r="P150" s="44">
        <f t="shared" si="21"/>
        <v>-1.4114048383690594</v>
      </c>
      <c r="Q150" s="44">
        <f t="shared" si="22"/>
        <v>0.24380054210597071</v>
      </c>
      <c r="R150" s="45">
        <f t="shared" si="23"/>
        <v>0.19601257102941438</v>
      </c>
      <c r="S150" s="43">
        <f t="shared" si="24"/>
        <v>0.80398742897058562</v>
      </c>
      <c r="T150" s="43">
        <f t="shared" si="25"/>
        <v>0.80398742897058562</v>
      </c>
      <c r="U150" s="44">
        <f t="shared" si="26"/>
        <v>-0.21817164553413246</v>
      </c>
      <c r="AD150" s="56">
        <f t="shared" si="27"/>
        <v>0.53</v>
      </c>
      <c r="AE150" s="76">
        <f t="shared" si="28"/>
        <v>-0.6348782724359695</v>
      </c>
    </row>
    <row r="151" spans="1:31" x14ac:dyDescent="0.2">
      <c r="A151" s="6">
        <v>150</v>
      </c>
      <c r="B151" s="1">
        <v>0</v>
      </c>
      <c r="C151" s="1" t="s">
        <v>31</v>
      </c>
      <c r="D151" s="1">
        <v>9.59</v>
      </c>
      <c r="E151" s="1">
        <v>28</v>
      </c>
      <c r="F151" s="1">
        <v>0.33</v>
      </c>
      <c r="K151" s="1">
        <v>0</v>
      </c>
      <c r="L151" s="1">
        <f t="shared" si="20"/>
        <v>3</v>
      </c>
      <c r="M151" s="1">
        <v>9.59</v>
      </c>
      <c r="N151" s="1">
        <v>28</v>
      </c>
      <c r="O151" s="1">
        <v>0.33</v>
      </c>
      <c r="P151" s="44">
        <f t="shared" si="21"/>
        <v>-1.0750786282501525</v>
      </c>
      <c r="Q151" s="44">
        <f t="shared" si="22"/>
        <v>0.34127092071070564</v>
      </c>
      <c r="R151" s="45">
        <f t="shared" si="23"/>
        <v>0.25443846984312074</v>
      </c>
      <c r="S151" s="43">
        <f t="shared" si="24"/>
        <v>0.7455615301568792</v>
      </c>
      <c r="T151" s="43">
        <f t="shared" si="25"/>
        <v>0.7455615301568792</v>
      </c>
      <c r="U151" s="44">
        <f t="shared" si="26"/>
        <v>-0.293617612761502</v>
      </c>
      <c r="AD151" s="56">
        <f t="shared" si="27"/>
        <v>0.53</v>
      </c>
      <c r="AE151" s="76">
        <f t="shared" si="28"/>
        <v>-0.6348782724359695</v>
      </c>
    </row>
    <row r="152" spans="1:31" x14ac:dyDescent="0.2">
      <c r="A152" s="6">
        <v>151</v>
      </c>
      <c r="B152" s="1">
        <v>0</v>
      </c>
      <c r="C152" s="1" t="s">
        <v>31</v>
      </c>
      <c r="D152" s="1">
        <v>7.24</v>
      </c>
      <c r="E152" s="1">
        <v>40</v>
      </c>
      <c r="F152" s="1">
        <v>0.18</v>
      </c>
      <c r="K152" s="1">
        <v>0</v>
      </c>
      <c r="L152" s="1">
        <f t="shared" si="20"/>
        <v>3</v>
      </c>
      <c r="M152" s="1">
        <v>7.24</v>
      </c>
      <c r="N152" s="1">
        <v>40</v>
      </c>
      <c r="O152" s="1">
        <v>0.18</v>
      </c>
      <c r="P152" s="44">
        <f t="shared" si="21"/>
        <v>1.0025589221041873</v>
      </c>
      <c r="Q152" s="44">
        <f t="shared" si="22"/>
        <v>2.7252466072780401</v>
      </c>
      <c r="R152" s="45">
        <f t="shared" si="23"/>
        <v>0.73156139568148504</v>
      </c>
      <c r="S152" s="43">
        <f t="shared" si="24"/>
        <v>0.26843860431851496</v>
      </c>
      <c r="T152" s="43">
        <f t="shared" si="25"/>
        <v>0.26843860431851496</v>
      </c>
      <c r="U152" s="44">
        <f t="shared" si="26"/>
        <v>-1.3151330529362995</v>
      </c>
      <c r="AD152" s="56">
        <f t="shared" si="27"/>
        <v>0.53</v>
      </c>
      <c r="AE152" s="76">
        <f t="shared" si="28"/>
        <v>-0.6348782724359695</v>
      </c>
    </row>
    <row r="153" spans="1:31" x14ac:dyDescent="0.2">
      <c r="A153" s="6">
        <v>152</v>
      </c>
      <c r="B153" s="1">
        <v>1</v>
      </c>
      <c r="C153" s="1" t="s">
        <v>21</v>
      </c>
      <c r="D153" s="1">
        <v>7.85</v>
      </c>
      <c r="E153" s="1">
        <v>43</v>
      </c>
      <c r="F153" s="1">
        <v>0.18</v>
      </c>
      <c r="K153" s="1">
        <v>1</v>
      </c>
      <c r="L153" s="1">
        <f t="shared" si="20"/>
        <v>2</v>
      </c>
      <c r="M153" s="1">
        <v>7.85</v>
      </c>
      <c r="N153" s="1">
        <v>43</v>
      </c>
      <c r="O153" s="1">
        <v>0.18</v>
      </c>
      <c r="P153" s="44">
        <f t="shared" si="21"/>
        <v>2.2214513079873002</v>
      </c>
      <c r="Q153" s="44">
        <f t="shared" si="22"/>
        <v>9.2207032400791817</v>
      </c>
      <c r="R153" s="45">
        <f t="shared" si="23"/>
        <v>0.90215937431011328</v>
      </c>
      <c r="S153" s="43">
        <f t="shared" si="24"/>
        <v>9.7840625689886718E-2</v>
      </c>
      <c r="T153" s="43">
        <f t="shared" si="25"/>
        <v>0.90215937431011328</v>
      </c>
      <c r="U153" s="44">
        <f t="shared" si="26"/>
        <v>-0.10296408460481901</v>
      </c>
      <c r="AD153" s="56">
        <f t="shared" si="27"/>
        <v>0.47</v>
      </c>
      <c r="AE153" s="76">
        <f t="shared" si="28"/>
        <v>-0.75502258427803282</v>
      </c>
    </row>
    <row r="154" spans="1:31" x14ac:dyDescent="0.2">
      <c r="A154" s="6">
        <v>153</v>
      </c>
      <c r="B154" s="1">
        <v>0</v>
      </c>
      <c r="C154" s="1" t="s">
        <v>15</v>
      </c>
      <c r="D154" s="1">
        <v>6.8</v>
      </c>
      <c r="E154" s="1">
        <v>6</v>
      </c>
      <c r="F154" s="1">
        <v>0.97</v>
      </c>
      <c r="K154" s="1">
        <v>0</v>
      </c>
      <c r="L154" s="1">
        <f t="shared" si="20"/>
        <v>1</v>
      </c>
      <c r="M154" s="1">
        <v>6.8</v>
      </c>
      <c r="N154" s="1">
        <v>6</v>
      </c>
      <c r="O154" s="1">
        <v>0.97</v>
      </c>
      <c r="P154" s="44">
        <f t="shared" si="21"/>
        <v>-1.3021748057070432</v>
      </c>
      <c r="Q154" s="44">
        <f t="shared" si="22"/>
        <v>0.2719397333758925</v>
      </c>
      <c r="R154" s="45">
        <f t="shared" si="23"/>
        <v>0.21379922824969802</v>
      </c>
      <c r="S154" s="43">
        <f t="shared" si="24"/>
        <v>0.78620077175030201</v>
      </c>
      <c r="T154" s="43">
        <f t="shared" si="25"/>
        <v>0.78620077175030201</v>
      </c>
      <c r="U154" s="44">
        <f t="shared" si="26"/>
        <v>-0.24054308437402194</v>
      </c>
      <c r="AD154" s="56">
        <f t="shared" si="27"/>
        <v>0.53</v>
      </c>
      <c r="AE154" s="76">
        <f t="shared" si="28"/>
        <v>-0.6348782724359695</v>
      </c>
    </row>
    <row r="155" spans="1:31" x14ac:dyDescent="0.2">
      <c r="A155" s="6">
        <v>154</v>
      </c>
      <c r="B155" s="1">
        <v>1</v>
      </c>
      <c r="C155" s="1" t="s">
        <v>31</v>
      </c>
      <c r="D155" s="1">
        <v>0.88</v>
      </c>
      <c r="E155" s="1">
        <v>33</v>
      </c>
      <c r="F155" s="1">
        <v>0.03</v>
      </c>
      <c r="K155" s="1">
        <v>1</v>
      </c>
      <c r="L155" s="1">
        <f t="shared" si="20"/>
        <v>3</v>
      </c>
      <c r="M155" s="1">
        <v>0.88</v>
      </c>
      <c r="N155" s="1">
        <v>33</v>
      </c>
      <c r="O155" s="1">
        <v>0.03</v>
      </c>
      <c r="P155" s="44">
        <f t="shared" si="21"/>
        <v>2.1290096998658026</v>
      </c>
      <c r="Q155" s="44">
        <f t="shared" si="22"/>
        <v>8.4065376925519768</v>
      </c>
      <c r="R155" s="45">
        <f t="shared" si="23"/>
        <v>0.8936909591302874</v>
      </c>
      <c r="S155" s="43">
        <f t="shared" si="24"/>
        <v>0.1063090408697126</v>
      </c>
      <c r="T155" s="43">
        <f t="shared" si="25"/>
        <v>0.8936909591302874</v>
      </c>
      <c r="U155" s="44">
        <f t="shared" si="26"/>
        <v>-0.11239524687032242</v>
      </c>
      <c r="AD155" s="56">
        <f t="shared" si="27"/>
        <v>0.47</v>
      </c>
      <c r="AE155" s="76">
        <f t="shared" si="28"/>
        <v>-0.75502258427803282</v>
      </c>
    </row>
    <row r="156" spans="1:31" x14ac:dyDescent="0.2">
      <c r="A156" s="6">
        <v>155</v>
      </c>
      <c r="B156" s="1">
        <v>1</v>
      </c>
      <c r="C156" s="1" t="s">
        <v>31</v>
      </c>
      <c r="D156" s="1">
        <v>12.48</v>
      </c>
      <c r="E156" s="1">
        <v>53</v>
      </c>
      <c r="F156" s="1">
        <v>0.23</v>
      </c>
      <c r="K156" s="1">
        <v>1</v>
      </c>
      <c r="L156" s="1">
        <f t="shared" si="20"/>
        <v>3</v>
      </c>
      <c r="M156" s="1">
        <v>12.48</v>
      </c>
      <c r="N156" s="1">
        <v>53</v>
      </c>
      <c r="O156" s="1">
        <v>0.23</v>
      </c>
      <c r="P156" s="44">
        <f t="shared" si="21"/>
        <v>0.92988726883343564</v>
      </c>
      <c r="Q156" s="44">
        <f t="shared" si="22"/>
        <v>2.5342234755456601</v>
      </c>
      <c r="R156" s="45">
        <f t="shared" si="23"/>
        <v>0.71705241422357802</v>
      </c>
      <c r="S156" s="43">
        <f t="shared" si="24"/>
        <v>0.28294758577642198</v>
      </c>
      <c r="T156" s="43">
        <f t="shared" si="25"/>
        <v>0.71705241422357802</v>
      </c>
      <c r="U156" s="44">
        <f t="shared" si="26"/>
        <v>-0.33260633892941233</v>
      </c>
      <c r="AD156" s="56">
        <f t="shared" si="27"/>
        <v>0.47</v>
      </c>
      <c r="AE156" s="76">
        <f t="shared" si="28"/>
        <v>-0.75502258427803282</v>
      </c>
    </row>
    <row r="157" spans="1:31" x14ac:dyDescent="0.2">
      <c r="A157" s="6">
        <v>156</v>
      </c>
      <c r="B157" s="1">
        <v>0</v>
      </c>
      <c r="C157" s="1" t="s">
        <v>31</v>
      </c>
      <c r="D157" s="1">
        <v>2.04</v>
      </c>
      <c r="E157" s="1">
        <v>6</v>
      </c>
      <c r="F157" s="1">
        <v>0.28999999999999998</v>
      </c>
      <c r="K157" s="1">
        <v>0</v>
      </c>
      <c r="L157" s="1">
        <f t="shared" si="20"/>
        <v>3</v>
      </c>
      <c r="M157" s="1">
        <v>2.04</v>
      </c>
      <c r="N157" s="1">
        <v>6</v>
      </c>
      <c r="O157" s="1">
        <v>0.28999999999999998</v>
      </c>
      <c r="P157" s="44">
        <f t="shared" si="21"/>
        <v>-1.3555630894456774</v>
      </c>
      <c r="Q157" s="44">
        <f t="shared" si="22"/>
        <v>0.25780208793874299</v>
      </c>
      <c r="R157" s="45">
        <f t="shared" si="23"/>
        <v>0.20496236284773789</v>
      </c>
      <c r="S157" s="43">
        <f t="shared" si="24"/>
        <v>0.79503763715226206</v>
      </c>
      <c r="T157" s="43">
        <f t="shared" si="25"/>
        <v>0.79503763715226206</v>
      </c>
      <c r="U157" s="44">
        <f t="shared" si="26"/>
        <v>-0.22936582311852852</v>
      </c>
      <c r="AD157" s="56">
        <f t="shared" si="27"/>
        <v>0.53</v>
      </c>
      <c r="AE157" s="76">
        <f t="shared" si="28"/>
        <v>-0.6348782724359695</v>
      </c>
    </row>
    <row r="158" spans="1:31" x14ac:dyDescent="0.2">
      <c r="A158" s="6">
        <v>157</v>
      </c>
      <c r="B158" s="1">
        <v>1</v>
      </c>
      <c r="C158" s="1" t="s">
        <v>31</v>
      </c>
      <c r="D158" s="1">
        <v>4.57</v>
      </c>
      <c r="E158" s="1">
        <v>24</v>
      </c>
      <c r="F158" s="1">
        <v>0.18</v>
      </c>
      <c r="K158" s="1">
        <v>1</v>
      </c>
      <c r="L158" s="1">
        <f t="shared" si="20"/>
        <v>3</v>
      </c>
      <c r="M158" s="1">
        <v>4.57</v>
      </c>
      <c r="N158" s="1">
        <v>24</v>
      </c>
      <c r="O158" s="1">
        <v>0.18</v>
      </c>
      <c r="P158" s="44">
        <f t="shared" si="21"/>
        <v>1.3462795728902743E-2</v>
      </c>
      <c r="Q158" s="44">
        <f t="shared" si="22"/>
        <v>1.0135538272173787</v>
      </c>
      <c r="R158" s="45">
        <f t="shared" si="23"/>
        <v>0.50336564809794759</v>
      </c>
      <c r="S158" s="43">
        <f t="shared" si="24"/>
        <v>0.49663435190205241</v>
      </c>
      <c r="T158" s="43">
        <f t="shared" si="25"/>
        <v>0.50336564809794759</v>
      </c>
      <c r="U158" s="44">
        <f t="shared" si="26"/>
        <v>-0.68643843838300489</v>
      </c>
      <c r="AD158" s="56">
        <f t="shared" si="27"/>
        <v>0.47</v>
      </c>
      <c r="AE158" s="76">
        <f t="shared" si="28"/>
        <v>-0.75502258427803282</v>
      </c>
    </row>
    <row r="159" spans="1:31" x14ac:dyDescent="0.2">
      <c r="A159" s="6">
        <v>158</v>
      </c>
      <c r="B159" s="1">
        <v>0</v>
      </c>
      <c r="C159" s="1" t="s">
        <v>21</v>
      </c>
      <c r="D159" s="1">
        <v>19.23</v>
      </c>
      <c r="E159" s="1">
        <v>20</v>
      </c>
      <c r="F159" s="1">
        <v>0.92</v>
      </c>
      <c r="K159" s="1">
        <v>0</v>
      </c>
      <c r="L159" s="1">
        <f t="shared" si="20"/>
        <v>2</v>
      </c>
      <c r="M159" s="1">
        <v>19.23</v>
      </c>
      <c r="N159" s="1">
        <v>20</v>
      </c>
      <c r="O159" s="1">
        <v>0.92</v>
      </c>
      <c r="P159" s="44">
        <f t="shared" si="21"/>
        <v>-4.1260988775952328</v>
      </c>
      <c r="Q159" s="44">
        <f t="shared" si="22"/>
        <v>1.6145742641496843E-2</v>
      </c>
      <c r="R159" s="45">
        <f t="shared" si="23"/>
        <v>1.5889199712164882E-2</v>
      </c>
      <c r="S159" s="43">
        <f t="shared" si="24"/>
        <v>0.98411080028783515</v>
      </c>
      <c r="T159" s="43">
        <f t="shared" si="25"/>
        <v>0.98411080028783515</v>
      </c>
      <c r="U159" s="44">
        <f t="shared" si="26"/>
        <v>-1.6016786350472139E-2</v>
      </c>
      <c r="AD159" s="56">
        <f t="shared" si="27"/>
        <v>0.53</v>
      </c>
      <c r="AE159" s="76">
        <f t="shared" si="28"/>
        <v>-0.6348782724359695</v>
      </c>
    </row>
    <row r="160" spans="1:31" x14ac:dyDescent="0.2">
      <c r="A160" s="6">
        <v>159</v>
      </c>
      <c r="B160" s="1">
        <v>1</v>
      </c>
      <c r="C160" s="1" t="s">
        <v>21</v>
      </c>
      <c r="D160" s="1">
        <v>16.809999999999999</v>
      </c>
      <c r="E160" s="1">
        <v>56</v>
      </c>
      <c r="F160" s="1">
        <v>0.28999999999999998</v>
      </c>
      <c r="K160" s="1">
        <v>1</v>
      </c>
      <c r="L160" s="1">
        <f t="shared" si="20"/>
        <v>2</v>
      </c>
      <c r="M160" s="1">
        <v>16.809999999999999</v>
      </c>
      <c r="N160" s="1">
        <v>56</v>
      </c>
      <c r="O160" s="1">
        <v>0.28999999999999998</v>
      </c>
      <c r="P160" s="44">
        <f t="shared" si="21"/>
        <v>1.0878246206287934</v>
      </c>
      <c r="Q160" s="44">
        <f t="shared" si="22"/>
        <v>2.9678109305429894</v>
      </c>
      <c r="R160" s="45">
        <f t="shared" si="23"/>
        <v>0.74797186219174228</v>
      </c>
      <c r="S160" s="43">
        <f t="shared" si="24"/>
        <v>0.25202813780825772</v>
      </c>
      <c r="T160" s="43">
        <f t="shared" si="25"/>
        <v>0.74797186219174228</v>
      </c>
      <c r="U160" s="44">
        <f t="shared" si="26"/>
        <v>-0.29038991910593048</v>
      </c>
      <c r="AD160" s="56">
        <f t="shared" si="27"/>
        <v>0.47</v>
      </c>
      <c r="AE160" s="76">
        <f t="shared" si="28"/>
        <v>-0.75502258427803282</v>
      </c>
    </row>
    <row r="161" spans="1:31" x14ac:dyDescent="0.2">
      <c r="A161" s="6">
        <v>160</v>
      </c>
      <c r="B161" s="1">
        <v>1</v>
      </c>
      <c r="C161" s="1" t="s">
        <v>31</v>
      </c>
      <c r="D161" s="1">
        <v>8.17</v>
      </c>
      <c r="E161" s="1">
        <v>38</v>
      </c>
      <c r="F161" s="1">
        <v>0.21</v>
      </c>
      <c r="K161" s="1">
        <v>1</v>
      </c>
      <c r="L161" s="1">
        <f t="shared" si="20"/>
        <v>3</v>
      </c>
      <c r="M161" s="1">
        <v>8.17</v>
      </c>
      <c r="N161" s="1">
        <v>38</v>
      </c>
      <c r="O161" s="1">
        <v>0.21</v>
      </c>
      <c r="P161" s="44">
        <f t="shared" si="21"/>
        <v>0.50711162166395141</v>
      </c>
      <c r="Q161" s="44">
        <f t="shared" si="22"/>
        <v>1.6604881437888592</v>
      </c>
      <c r="R161" s="45">
        <f t="shared" si="23"/>
        <v>0.62412912745558113</v>
      </c>
      <c r="S161" s="43">
        <f t="shared" si="24"/>
        <v>0.37587087254441887</v>
      </c>
      <c r="T161" s="43">
        <f t="shared" si="25"/>
        <v>0.62412912745558113</v>
      </c>
      <c r="U161" s="44">
        <f t="shared" si="26"/>
        <v>-0.47139799699583856</v>
      </c>
      <c r="AD161" s="56">
        <f t="shared" si="27"/>
        <v>0.47</v>
      </c>
      <c r="AE161" s="76">
        <f t="shared" si="28"/>
        <v>-0.75502258427803282</v>
      </c>
    </row>
    <row r="162" spans="1:31" x14ac:dyDescent="0.2">
      <c r="A162" s="6">
        <v>161</v>
      </c>
      <c r="B162" s="1">
        <v>1</v>
      </c>
      <c r="C162" s="1" t="s">
        <v>15</v>
      </c>
      <c r="D162" s="1">
        <v>7.09</v>
      </c>
      <c r="E162" s="1">
        <v>32</v>
      </c>
      <c r="F162" s="1">
        <v>0.21</v>
      </c>
      <c r="K162" s="1">
        <v>1</v>
      </c>
      <c r="L162" s="1">
        <f t="shared" si="20"/>
        <v>1</v>
      </c>
      <c r="M162" s="1">
        <v>7.09</v>
      </c>
      <c r="N162" s="1">
        <v>32</v>
      </c>
      <c r="O162" s="1">
        <v>0.21</v>
      </c>
      <c r="P162" s="44">
        <f t="shared" si="21"/>
        <v>2.2822415969953225</v>
      </c>
      <c r="Q162" s="44">
        <f t="shared" si="22"/>
        <v>9.7986203680447641</v>
      </c>
      <c r="R162" s="45">
        <f t="shared" si="23"/>
        <v>0.90739557777591695</v>
      </c>
      <c r="S162" s="43">
        <f t="shared" si="24"/>
        <v>9.2604422224083049E-2</v>
      </c>
      <c r="T162" s="43">
        <f t="shared" si="25"/>
        <v>0.90739557777591695</v>
      </c>
      <c r="U162" s="44">
        <f t="shared" si="26"/>
        <v>-9.7176785275371352E-2</v>
      </c>
      <c r="AD162" s="56">
        <f t="shared" si="27"/>
        <v>0.47</v>
      </c>
      <c r="AE162" s="76">
        <f t="shared" si="28"/>
        <v>-0.75502258427803282</v>
      </c>
    </row>
    <row r="163" spans="1:31" x14ac:dyDescent="0.2">
      <c r="A163" s="6">
        <v>162</v>
      </c>
      <c r="B163" s="1">
        <v>1</v>
      </c>
      <c r="C163" s="1" t="s">
        <v>31</v>
      </c>
      <c r="D163" s="1">
        <v>7.92</v>
      </c>
      <c r="E163" s="1">
        <v>58</v>
      </c>
      <c r="F163" s="1">
        <v>0.13</v>
      </c>
      <c r="K163" s="1">
        <v>1</v>
      </c>
      <c r="L163" s="1">
        <f t="shared" si="20"/>
        <v>3</v>
      </c>
      <c r="M163" s="1">
        <v>7.92</v>
      </c>
      <c r="N163" s="1">
        <v>58</v>
      </c>
      <c r="O163" s="1">
        <v>0.13</v>
      </c>
      <c r="P163" s="44">
        <f t="shared" si="21"/>
        <v>2.7928544850921875</v>
      </c>
      <c r="Q163" s="44">
        <f t="shared" si="22"/>
        <v>16.327560122823328</v>
      </c>
      <c r="R163" s="45">
        <f t="shared" si="23"/>
        <v>0.94228847033790808</v>
      </c>
      <c r="S163" s="43">
        <f t="shared" si="24"/>
        <v>5.771152966209192E-2</v>
      </c>
      <c r="T163" s="43">
        <f t="shared" si="25"/>
        <v>0.94228847033790808</v>
      </c>
      <c r="U163" s="44">
        <f t="shared" si="26"/>
        <v>-5.9443819503936748E-2</v>
      </c>
      <c r="AD163" s="56">
        <f t="shared" si="27"/>
        <v>0.47</v>
      </c>
      <c r="AE163" s="76">
        <f t="shared" si="28"/>
        <v>-0.75502258427803282</v>
      </c>
    </row>
    <row r="164" spans="1:31" x14ac:dyDescent="0.2">
      <c r="A164" s="6">
        <v>163</v>
      </c>
      <c r="B164" s="1">
        <v>0</v>
      </c>
      <c r="C164" s="1" t="s">
        <v>21</v>
      </c>
      <c r="D164" s="1">
        <v>10.1</v>
      </c>
      <c r="E164" s="1">
        <v>40</v>
      </c>
      <c r="F164" s="1">
        <v>0.25</v>
      </c>
      <c r="K164" s="1">
        <v>0</v>
      </c>
      <c r="L164" s="1">
        <f t="shared" si="20"/>
        <v>2</v>
      </c>
      <c r="M164" s="1">
        <v>10.1</v>
      </c>
      <c r="N164" s="1">
        <v>40</v>
      </c>
      <c r="O164" s="1">
        <v>0.25</v>
      </c>
      <c r="P164" s="44">
        <f t="shared" si="21"/>
        <v>1.2211612130706908</v>
      </c>
      <c r="Q164" s="44">
        <f t="shared" si="22"/>
        <v>3.3911232648434191</v>
      </c>
      <c r="R164" s="45">
        <f t="shared" si="23"/>
        <v>0.77226783679559086</v>
      </c>
      <c r="S164" s="43">
        <f t="shared" si="24"/>
        <v>0.22773216320440914</v>
      </c>
      <c r="T164" s="43">
        <f t="shared" si="25"/>
        <v>0.22773216320440914</v>
      </c>
      <c r="U164" s="44">
        <f t="shared" si="26"/>
        <v>-1.4795850633430281</v>
      </c>
      <c r="AD164" s="56">
        <f t="shared" si="27"/>
        <v>0.53</v>
      </c>
      <c r="AE164" s="76">
        <f t="shared" si="28"/>
        <v>-0.6348782724359695</v>
      </c>
    </row>
    <row r="165" spans="1:31" x14ac:dyDescent="0.2">
      <c r="A165" s="6">
        <v>164</v>
      </c>
      <c r="B165" s="1">
        <v>1</v>
      </c>
      <c r="C165" s="1" t="s">
        <v>15</v>
      </c>
      <c r="D165" s="1">
        <v>9.07</v>
      </c>
      <c r="E165" s="1">
        <v>32</v>
      </c>
      <c r="F165" s="1">
        <v>0.27</v>
      </c>
      <c r="K165" s="1">
        <v>1</v>
      </c>
      <c r="L165" s="1">
        <f t="shared" si="20"/>
        <v>1</v>
      </c>
      <c r="M165" s="1">
        <v>9.07</v>
      </c>
      <c r="N165" s="1">
        <v>32</v>
      </c>
      <c r="O165" s="1">
        <v>0.27</v>
      </c>
      <c r="P165" s="44">
        <f t="shared" si="21"/>
        <v>1.684315467523015</v>
      </c>
      <c r="Q165" s="44">
        <f t="shared" si="22"/>
        <v>5.3887608876775674</v>
      </c>
      <c r="R165" s="45">
        <f t="shared" si="23"/>
        <v>0.84347512489804288</v>
      </c>
      <c r="S165" s="43">
        <f t="shared" si="24"/>
        <v>0.15652487510195712</v>
      </c>
      <c r="T165" s="43">
        <f t="shared" si="25"/>
        <v>0.84347512489804288</v>
      </c>
      <c r="U165" s="44">
        <f t="shared" si="26"/>
        <v>-0.1702248677711608</v>
      </c>
      <c r="AD165" s="56">
        <f t="shared" si="27"/>
        <v>0.47</v>
      </c>
      <c r="AE165" s="76">
        <f t="shared" si="28"/>
        <v>-0.75502258427803282</v>
      </c>
    </row>
    <row r="166" spans="1:31" x14ac:dyDescent="0.2">
      <c r="A166" s="6">
        <v>165</v>
      </c>
      <c r="B166" s="1">
        <v>1</v>
      </c>
      <c r="C166" s="1" t="s">
        <v>15</v>
      </c>
      <c r="D166" s="1">
        <v>2.2400000000000002</v>
      </c>
      <c r="E166" s="1">
        <v>50</v>
      </c>
      <c r="F166" s="1">
        <v>0.04</v>
      </c>
      <c r="K166" s="1">
        <v>1</v>
      </c>
      <c r="L166" s="1">
        <f t="shared" si="20"/>
        <v>1</v>
      </c>
      <c r="M166" s="1">
        <v>2.2400000000000002</v>
      </c>
      <c r="N166" s="1">
        <v>50</v>
      </c>
      <c r="O166" s="1">
        <v>0.04</v>
      </c>
      <c r="P166" s="44">
        <f t="shared" si="21"/>
        <v>5.6861798673453245</v>
      </c>
      <c r="Q166" s="44">
        <f t="shared" si="22"/>
        <v>294.76542406028312</v>
      </c>
      <c r="R166" s="45">
        <f t="shared" si="23"/>
        <v>0.99661894217967761</v>
      </c>
      <c r="S166" s="43">
        <f t="shared" si="24"/>
        <v>3.3810578203223862E-3</v>
      </c>
      <c r="T166" s="43">
        <f t="shared" si="25"/>
        <v>0.99661894217967761</v>
      </c>
      <c r="U166" s="44">
        <f t="shared" si="26"/>
        <v>-3.3867865126526921E-3</v>
      </c>
      <c r="AD166" s="56">
        <f t="shared" si="27"/>
        <v>0.47</v>
      </c>
      <c r="AE166" s="76">
        <f t="shared" si="28"/>
        <v>-0.75502258427803282</v>
      </c>
    </row>
    <row r="167" spans="1:31" x14ac:dyDescent="0.2">
      <c r="A167" s="6">
        <v>166</v>
      </c>
      <c r="B167" s="1">
        <v>1</v>
      </c>
      <c r="C167" s="1" t="s">
        <v>15</v>
      </c>
      <c r="D167" s="1">
        <v>11.25</v>
      </c>
      <c r="E167" s="1">
        <v>52</v>
      </c>
      <c r="F167" s="1">
        <v>0.21</v>
      </c>
      <c r="K167" s="1">
        <v>1</v>
      </c>
      <c r="L167" s="1">
        <f t="shared" si="20"/>
        <v>1</v>
      </c>
      <c r="M167" s="1">
        <v>11.25</v>
      </c>
      <c r="N167" s="1">
        <v>52</v>
      </c>
      <c r="O167" s="1">
        <v>0.21</v>
      </c>
      <c r="P167" s="44">
        <f t="shared" si="21"/>
        <v>3.2997374595355735</v>
      </c>
      <c r="Q167" s="44">
        <f t="shared" si="22"/>
        <v>27.105521690165212</v>
      </c>
      <c r="R167" s="45">
        <f t="shared" si="23"/>
        <v>0.96441980294747831</v>
      </c>
      <c r="S167" s="43">
        <f t="shared" si="24"/>
        <v>3.5580197052521689E-2</v>
      </c>
      <c r="T167" s="43">
        <f t="shared" si="25"/>
        <v>0.96441980294747831</v>
      </c>
      <c r="U167" s="44">
        <f t="shared" si="26"/>
        <v>-3.622859892961644E-2</v>
      </c>
      <c r="AD167" s="56">
        <f t="shared" si="27"/>
        <v>0.47</v>
      </c>
      <c r="AE167" s="76">
        <f t="shared" si="28"/>
        <v>-0.75502258427803282</v>
      </c>
    </row>
    <row r="168" spans="1:31" x14ac:dyDescent="0.2">
      <c r="A168" s="6">
        <v>167</v>
      </c>
      <c r="B168" s="1">
        <v>0</v>
      </c>
      <c r="C168" s="1" t="s">
        <v>21</v>
      </c>
      <c r="D168" s="1">
        <v>31.31</v>
      </c>
      <c r="E168" s="1">
        <v>53</v>
      </c>
      <c r="F168" s="1">
        <v>0.57999999999999996</v>
      </c>
      <c r="K168" s="1">
        <v>0</v>
      </c>
      <c r="L168" s="1">
        <f t="shared" si="20"/>
        <v>2</v>
      </c>
      <c r="M168" s="1">
        <v>31.31</v>
      </c>
      <c r="N168" s="1">
        <v>53</v>
      </c>
      <c r="O168" s="1">
        <v>0.57999999999999996</v>
      </c>
      <c r="P168" s="44">
        <f t="shared" si="21"/>
        <v>-3.4327430260489673</v>
      </c>
      <c r="Q168" s="44">
        <f t="shared" si="22"/>
        <v>3.2298224282169781E-2</v>
      </c>
      <c r="R168" s="45">
        <f t="shared" si="23"/>
        <v>3.1287687532959796E-2</v>
      </c>
      <c r="S168" s="43">
        <f t="shared" si="24"/>
        <v>0.96871231246704026</v>
      </c>
      <c r="T168" s="43">
        <f t="shared" si="25"/>
        <v>0.96871231246704026</v>
      </c>
      <c r="U168" s="44">
        <f t="shared" si="26"/>
        <v>-3.1787602331161152E-2</v>
      </c>
      <c r="AD168" s="56">
        <f t="shared" si="27"/>
        <v>0.53</v>
      </c>
      <c r="AE168" s="76">
        <f t="shared" si="28"/>
        <v>-0.6348782724359695</v>
      </c>
    </row>
    <row r="169" spans="1:31" x14ac:dyDescent="0.2">
      <c r="A169" s="6">
        <v>168</v>
      </c>
      <c r="B169" s="1">
        <v>1</v>
      </c>
      <c r="C169" s="1" t="s">
        <v>31</v>
      </c>
      <c r="D169" s="1">
        <v>8.32</v>
      </c>
      <c r="E169" s="1">
        <v>48</v>
      </c>
      <c r="F169" s="1">
        <v>0.17</v>
      </c>
      <c r="K169" s="1">
        <v>1</v>
      </c>
      <c r="L169" s="1">
        <f t="shared" si="20"/>
        <v>3</v>
      </c>
      <c r="M169" s="1">
        <v>8.32</v>
      </c>
      <c r="N169" s="1">
        <v>48</v>
      </c>
      <c r="O169" s="1">
        <v>0.17</v>
      </c>
      <c r="P169" s="44">
        <f t="shared" si="21"/>
        <v>1.576803197763559</v>
      </c>
      <c r="Q169" s="44">
        <f t="shared" si="22"/>
        <v>4.8394602589468114</v>
      </c>
      <c r="R169" s="45">
        <f t="shared" si="23"/>
        <v>0.82875129624045818</v>
      </c>
      <c r="S169" s="43">
        <f t="shared" si="24"/>
        <v>0.17124870375954182</v>
      </c>
      <c r="T169" s="43">
        <f t="shared" si="25"/>
        <v>0.82875129624045818</v>
      </c>
      <c r="U169" s="44">
        <f t="shared" si="26"/>
        <v>-0.18783517339223738</v>
      </c>
      <c r="AD169" s="56">
        <f t="shared" si="27"/>
        <v>0.47</v>
      </c>
      <c r="AE169" s="76">
        <f t="shared" si="28"/>
        <v>-0.75502258427803282</v>
      </c>
    </row>
    <row r="170" spans="1:31" x14ac:dyDescent="0.2">
      <c r="A170" s="6">
        <v>169</v>
      </c>
      <c r="B170" s="1">
        <v>0</v>
      </c>
      <c r="C170" s="1" t="s">
        <v>31</v>
      </c>
      <c r="D170" s="1">
        <v>6.8</v>
      </c>
      <c r="E170" s="1">
        <v>20</v>
      </c>
      <c r="F170" s="1">
        <v>0.32</v>
      </c>
      <c r="K170" s="1">
        <v>0</v>
      </c>
      <c r="L170" s="1">
        <f t="shared" si="20"/>
        <v>3</v>
      </c>
      <c r="M170" s="1">
        <v>6.8</v>
      </c>
      <c r="N170" s="1">
        <v>20</v>
      </c>
      <c r="O170" s="1">
        <v>0.32</v>
      </c>
      <c r="P170" s="44">
        <f t="shared" si="21"/>
        <v>-1.1706001999209277</v>
      </c>
      <c r="Q170" s="44">
        <f t="shared" si="22"/>
        <v>0.31018071494398114</v>
      </c>
      <c r="R170" s="45">
        <f t="shared" si="23"/>
        <v>0.23674651245133263</v>
      </c>
      <c r="S170" s="43">
        <f t="shared" si="24"/>
        <v>0.7632534875486674</v>
      </c>
      <c r="T170" s="43">
        <f t="shared" si="25"/>
        <v>0.7632534875486674</v>
      </c>
      <c r="U170" s="44">
        <f t="shared" si="26"/>
        <v>-0.27016507803770401</v>
      </c>
      <c r="AD170" s="56">
        <f t="shared" si="27"/>
        <v>0.53</v>
      </c>
      <c r="AE170" s="76">
        <f t="shared" si="28"/>
        <v>-0.6348782724359695</v>
      </c>
    </row>
    <row r="171" spans="1:31" x14ac:dyDescent="0.2">
      <c r="A171" s="6">
        <v>170</v>
      </c>
      <c r="B171" s="1">
        <v>1</v>
      </c>
      <c r="C171" s="1" t="s">
        <v>15</v>
      </c>
      <c r="D171" s="1">
        <v>18.399999999999999</v>
      </c>
      <c r="E171" s="1">
        <v>55</v>
      </c>
      <c r="F171" s="1">
        <v>0.33</v>
      </c>
      <c r="K171" s="1">
        <v>1</v>
      </c>
      <c r="L171" s="1">
        <f t="shared" si="20"/>
        <v>1</v>
      </c>
      <c r="M171" s="1">
        <v>18.399999999999999</v>
      </c>
      <c r="N171" s="1">
        <v>55</v>
      </c>
      <c r="O171" s="1">
        <v>0.33</v>
      </c>
      <c r="P171" s="44">
        <f t="shared" si="21"/>
        <v>1.5736749999471467</v>
      </c>
      <c r="Q171" s="44">
        <f t="shared" si="22"/>
        <v>4.8243451238244157</v>
      </c>
      <c r="R171" s="45">
        <f t="shared" si="23"/>
        <v>0.82830687764200106</v>
      </c>
      <c r="S171" s="43">
        <f t="shared" si="24"/>
        <v>0.17169312235799894</v>
      </c>
      <c r="T171" s="43">
        <f t="shared" si="25"/>
        <v>0.82830687764200106</v>
      </c>
      <c r="U171" s="44">
        <f t="shared" si="26"/>
        <v>-0.18837156808992203</v>
      </c>
      <c r="AD171" s="56">
        <f t="shared" si="27"/>
        <v>0.47</v>
      </c>
      <c r="AE171" s="76">
        <f t="shared" si="28"/>
        <v>-0.75502258427803282</v>
      </c>
    </row>
    <row r="172" spans="1:31" x14ac:dyDescent="0.2">
      <c r="A172" s="6">
        <v>171</v>
      </c>
      <c r="B172" s="1">
        <v>0</v>
      </c>
      <c r="C172" s="1" t="s">
        <v>15</v>
      </c>
      <c r="D172" s="1">
        <v>44.72</v>
      </c>
      <c r="E172" s="1">
        <v>7</v>
      </c>
      <c r="F172" s="1">
        <v>5.59</v>
      </c>
      <c r="K172" s="1">
        <v>0</v>
      </c>
      <c r="L172" s="1">
        <f t="shared" si="20"/>
        <v>1</v>
      </c>
      <c r="M172" s="1">
        <v>44.72</v>
      </c>
      <c r="N172" s="1">
        <v>7</v>
      </c>
      <c r="O172" s="1">
        <v>5.59</v>
      </c>
      <c r="P172" s="44">
        <f t="shared" si="21"/>
        <v>-16.756186265388209</v>
      </c>
      <c r="Q172" s="44">
        <f t="shared" si="22"/>
        <v>5.2830019038983322E-8</v>
      </c>
      <c r="R172" s="45">
        <f t="shared" si="23"/>
        <v>5.2830016247972557E-8</v>
      </c>
      <c r="S172" s="43">
        <f t="shared" si="24"/>
        <v>0.99999994716998375</v>
      </c>
      <c r="T172" s="43">
        <f t="shared" si="25"/>
        <v>0.99999994716998375</v>
      </c>
      <c r="U172" s="44">
        <f t="shared" si="26"/>
        <v>-5.2830017646065519E-8</v>
      </c>
      <c r="AD172" s="56">
        <f t="shared" si="27"/>
        <v>0.53</v>
      </c>
      <c r="AE172" s="76">
        <f t="shared" si="28"/>
        <v>-0.6348782724359695</v>
      </c>
    </row>
    <row r="173" spans="1:31" x14ac:dyDescent="0.2">
      <c r="A173" s="6">
        <v>172</v>
      </c>
      <c r="B173" s="1">
        <v>1</v>
      </c>
      <c r="C173" s="1" t="s">
        <v>31</v>
      </c>
      <c r="D173" s="1">
        <v>3.61</v>
      </c>
      <c r="E173" s="1">
        <v>43</v>
      </c>
      <c r="F173" s="1">
        <v>0.08</v>
      </c>
      <c r="K173" s="1">
        <v>1</v>
      </c>
      <c r="L173" s="1">
        <f t="shared" si="20"/>
        <v>3</v>
      </c>
      <c r="M173" s="1">
        <v>3.61</v>
      </c>
      <c r="N173" s="1">
        <v>43</v>
      </c>
      <c r="O173" s="1">
        <v>0.08</v>
      </c>
      <c r="P173" s="44">
        <f t="shared" si="21"/>
        <v>2.4055944224466193</v>
      </c>
      <c r="Q173" s="44">
        <f t="shared" si="22"/>
        <v>11.085017507422775</v>
      </c>
      <c r="R173" s="45">
        <f t="shared" si="23"/>
        <v>0.917252912593152</v>
      </c>
      <c r="S173" s="43">
        <f t="shared" si="24"/>
        <v>8.2747087406847997E-2</v>
      </c>
      <c r="T173" s="43">
        <f t="shared" si="25"/>
        <v>0.917252912593152</v>
      </c>
      <c r="U173" s="44">
        <f t="shared" si="26"/>
        <v>-8.6372040398119021E-2</v>
      </c>
      <c r="AD173" s="56">
        <f t="shared" si="27"/>
        <v>0.47</v>
      </c>
      <c r="AE173" s="76">
        <f t="shared" si="28"/>
        <v>-0.75502258427803282</v>
      </c>
    </row>
    <row r="174" spans="1:31" x14ac:dyDescent="0.2">
      <c r="A174" s="6">
        <v>173</v>
      </c>
      <c r="B174" s="1">
        <v>0</v>
      </c>
      <c r="C174" s="1" t="s">
        <v>31</v>
      </c>
      <c r="D174" s="1">
        <v>10.68</v>
      </c>
      <c r="E174" s="1">
        <v>60</v>
      </c>
      <c r="F174" s="1">
        <v>0.18</v>
      </c>
      <c r="K174" s="1">
        <v>0</v>
      </c>
      <c r="L174" s="1">
        <f t="shared" si="20"/>
        <v>3</v>
      </c>
      <c r="M174" s="1">
        <v>10.68</v>
      </c>
      <c r="N174" s="1">
        <v>60</v>
      </c>
      <c r="O174" s="1">
        <v>0.18</v>
      </c>
      <c r="P174" s="44">
        <f t="shared" si="21"/>
        <v>2.2116529520715198</v>
      </c>
      <c r="Q174" s="44">
        <f t="shared" si="22"/>
        <v>9.1307966954104938</v>
      </c>
      <c r="R174" s="45">
        <f t="shared" si="23"/>
        <v>0.9012910800536521</v>
      </c>
      <c r="S174" s="43">
        <f t="shared" si="24"/>
        <v>9.8708919946347895E-2</v>
      </c>
      <c r="T174" s="43">
        <f t="shared" si="25"/>
        <v>9.8708919946347895E-2</v>
      </c>
      <c r="U174" s="44">
        <f t="shared" si="26"/>
        <v>-2.3155799622964488</v>
      </c>
      <c r="AD174" s="56">
        <f t="shared" si="27"/>
        <v>0.53</v>
      </c>
      <c r="AE174" s="76">
        <f t="shared" si="28"/>
        <v>-0.6348782724359695</v>
      </c>
    </row>
    <row r="175" spans="1:31" x14ac:dyDescent="0.2">
      <c r="A175" s="6">
        <v>174</v>
      </c>
      <c r="B175" s="1">
        <v>0</v>
      </c>
      <c r="C175" s="1" t="s">
        <v>15</v>
      </c>
      <c r="D175" s="1">
        <v>8.1300000000000008</v>
      </c>
      <c r="E175" s="1">
        <v>4</v>
      </c>
      <c r="F175" s="1">
        <v>1.63</v>
      </c>
      <c r="K175" s="1">
        <v>0</v>
      </c>
      <c r="L175" s="1">
        <f t="shared" si="20"/>
        <v>1</v>
      </c>
      <c r="M175" s="1">
        <v>8.1300000000000008</v>
      </c>
      <c r="N175" s="1">
        <v>4</v>
      </c>
      <c r="O175" s="1">
        <v>1.63</v>
      </c>
      <c r="P175" s="44">
        <f t="shared" si="21"/>
        <v>-2.6498928074978876</v>
      </c>
      <c r="Q175" s="44">
        <f t="shared" si="22"/>
        <v>7.0658786746648744E-2</v>
      </c>
      <c r="R175" s="45">
        <f t="shared" si="23"/>
        <v>6.5995616550587194E-2</v>
      </c>
      <c r="S175" s="43">
        <f t="shared" si="24"/>
        <v>0.93400438344941283</v>
      </c>
      <c r="T175" s="43">
        <f t="shared" si="25"/>
        <v>0.93400438344941283</v>
      </c>
      <c r="U175" s="44">
        <f t="shared" si="26"/>
        <v>-6.8274147563651327E-2</v>
      </c>
      <c r="AD175" s="56">
        <f t="shared" si="27"/>
        <v>0.53</v>
      </c>
      <c r="AE175" s="76">
        <f t="shared" si="28"/>
        <v>-0.6348782724359695</v>
      </c>
    </row>
    <row r="176" spans="1:31" x14ac:dyDescent="0.2">
      <c r="A176" s="6">
        <v>175</v>
      </c>
      <c r="B176" s="1">
        <v>0</v>
      </c>
      <c r="C176" s="1" t="s">
        <v>31</v>
      </c>
      <c r="D176" s="1">
        <v>38.18</v>
      </c>
      <c r="E176" s="1">
        <v>49</v>
      </c>
      <c r="F176" s="1">
        <v>0.76</v>
      </c>
      <c r="K176" s="1">
        <v>0</v>
      </c>
      <c r="L176" s="1">
        <f t="shared" si="20"/>
        <v>3</v>
      </c>
      <c r="M176" s="1">
        <v>38.18</v>
      </c>
      <c r="N176" s="1">
        <v>49</v>
      </c>
      <c r="O176" s="1">
        <v>0.76</v>
      </c>
      <c r="P176" s="44">
        <f t="shared" si="21"/>
        <v>-6.9614463666184303</v>
      </c>
      <c r="Q176" s="44">
        <f t="shared" si="22"/>
        <v>9.4772482520315466E-4</v>
      </c>
      <c r="R176" s="45">
        <f t="shared" si="23"/>
        <v>9.4682749328258581E-4</v>
      </c>
      <c r="S176" s="43">
        <f t="shared" si="24"/>
        <v>0.99905317250671744</v>
      </c>
      <c r="T176" s="43">
        <f t="shared" si="25"/>
        <v>0.99905317250671744</v>
      </c>
      <c r="U176" s="44">
        <f t="shared" si="26"/>
        <v>-9.4727601757268543E-4</v>
      </c>
      <c r="AD176" s="56">
        <f t="shared" si="27"/>
        <v>0.53</v>
      </c>
      <c r="AE176" s="76">
        <f t="shared" si="28"/>
        <v>-0.6348782724359695</v>
      </c>
    </row>
    <row r="177" spans="1:31" x14ac:dyDescent="0.2">
      <c r="A177" s="6">
        <v>176</v>
      </c>
      <c r="B177" s="1">
        <v>0</v>
      </c>
      <c r="C177" s="1" t="s">
        <v>15</v>
      </c>
      <c r="D177" s="1">
        <v>1.83</v>
      </c>
      <c r="E177" s="1">
        <v>0</v>
      </c>
      <c r="F177" s="1">
        <v>1.83</v>
      </c>
      <c r="K177" s="1">
        <v>0</v>
      </c>
      <c r="L177" s="1">
        <f t="shared" si="20"/>
        <v>1</v>
      </c>
      <c r="M177" s="1">
        <v>1.83</v>
      </c>
      <c r="N177" s="1">
        <v>0</v>
      </c>
      <c r="O177" s="1">
        <v>1.83</v>
      </c>
      <c r="P177" s="44">
        <f t="shared" si="21"/>
        <v>-1.6350809053163697</v>
      </c>
      <c r="Q177" s="44">
        <f t="shared" si="22"/>
        <v>0.19493659925393528</v>
      </c>
      <c r="R177" s="45">
        <f t="shared" si="23"/>
        <v>0.16313551645806557</v>
      </c>
      <c r="S177" s="43">
        <f t="shared" si="24"/>
        <v>0.83686448354193443</v>
      </c>
      <c r="T177" s="43">
        <f t="shared" si="25"/>
        <v>0.83686448354193443</v>
      </c>
      <c r="U177" s="44">
        <f t="shared" si="26"/>
        <v>-0.17809312895837937</v>
      </c>
      <c r="AD177" s="56">
        <f t="shared" si="27"/>
        <v>0.53</v>
      </c>
      <c r="AE177" s="76">
        <f t="shared" si="28"/>
        <v>-0.6348782724359695</v>
      </c>
    </row>
    <row r="178" spans="1:31" x14ac:dyDescent="0.2">
      <c r="A178" s="6">
        <v>177</v>
      </c>
      <c r="B178" s="1">
        <v>0</v>
      </c>
      <c r="C178" s="1" t="s">
        <v>15</v>
      </c>
      <c r="D178" s="1">
        <v>47.9</v>
      </c>
      <c r="E178" s="1">
        <v>21</v>
      </c>
      <c r="F178" s="1">
        <v>2.1800000000000002</v>
      </c>
      <c r="K178" s="1">
        <v>0</v>
      </c>
      <c r="L178" s="1">
        <f t="shared" si="20"/>
        <v>1</v>
      </c>
      <c r="M178" s="1">
        <v>47.9</v>
      </c>
      <c r="N178" s="1">
        <v>21</v>
      </c>
      <c r="O178" s="1">
        <v>2.1800000000000002</v>
      </c>
      <c r="P178" s="44">
        <f t="shared" si="21"/>
        <v>-12.078318149711697</v>
      </c>
      <c r="Q178" s="44">
        <f t="shared" si="22"/>
        <v>5.6813700421545326E-6</v>
      </c>
      <c r="R178" s="45">
        <f t="shared" si="23"/>
        <v>5.6813377643723586E-6</v>
      </c>
      <c r="S178" s="43">
        <f t="shared" si="24"/>
        <v>0.99999431866223565</v>
      </c>
      <c r="T178" s="43">
        <f t="shared" si="25"/>
        <v>0.99999431866223565</v>
      </c>
      <c r="U178" s="44">
        <f t="shared" si="26"/>
        <v>-5.6813539032121696E-6</v>
      </c>
      <c r="AD178" s="56">
        <f t="shared" si="27"/>
        <v>0.53</v>
      </c>
      <c r="AE178" s="76">
        <f t="shared" si="28"/>
        <v>-0.6348782724359695</v>
      </c>
    </row>
    <row r="179" spans="1:31" x14ac:dyDescent="0.2">
      <c r="A179" s="6">
        <v>178</v>
      </c>
      <c r="B179" s="1">
        <v>1</v>
      </c>
      <c r="C179" s="1" t="s">
        <v>21</v>
      </c>
      <c r="D179" s="1">
        <v>3.85</v>
      </c>
      <c r="E179" s="1">
        <v>55</v>
      </c>
      <c r="F179" s="1">
        <v>7.0000000000000007E-2</v>
      </c>
      <c r="K179" s="1">
        <v>1</v>
      </c>
      <c r="L179" s="1">
        <f t="shared" si="20"/>
        <v>2</v>
      </c>
      <c r="M179" s="1">
        <v>3.85</v>
      </c>
      <c r="N179" s="1">
        <v>55</v>
      </c>
      <c r="O179" s="1">
        <v>7.0000000000000007E-2</v>
      </c>
      <c r="P179" s="44">
        <f t="shared" si="21"/>
        <v>4.6908138793301495</v>
      </c>
      <c r="Q179" s="44">
        <f t="shared" si="22"/>
        <v>108.94180922241439</v>
      </c>
      <c r="R179" s="45">
        <f t="shared" si="23"/>
        <v>0.99090427920849489</v>
      </c>
      <c r="S179" s="43">
        <f t="shared" si="24"/>
        <v>9.095720791505113E-3</v>
      </c>
      <c r="T179" s="43">
        <f t="shared" si="25"/>
        <v>0.99090427920849489</v>
      </c>
      <c r="U179" s="44">
        <f t="shared" si="26"/>
        <v>-9.1373394197003677E-3</v>
      </c>
      <c r="AD179" s="56">
        <f t="shared" si="27"/>
        <v>0.47</v>
      </c>
      <c r="AE179" s="76">
        <f t="shared" si="28"/>
        <v>-0.75502258427803282</v>
      </c>
    </row>
    <row r="180" spans="1:31" x14ac:dyDescent="0.2">
      <c r="A180" s="6">
        <v>179</v>
      </c>
      <c r="B180" s="1">
        <v>1</v>
      </c>
      <c r="C180" s="1" t="s">
        <v>15</v>
      </c>
      <c r="D180" s="1">
        <v>1.55</v>
      </c>
      <c r="E180" s="1">
        <v>17</v>
      </c>
      <c r="F180" s="1">
        <v>0.09</v>
      </c>
      <c r="K180" s="1">
        <v>1</v>
      </c>
      <c r="L180" s="1">
        <f t="shared" si="20"/>
        <v>1</v>
      </c>
      <c r="M180" s="1">
        <v>1.55</v>
      </c>
      <c r="N180" s="1">
        <v>17</v>
      </c>
      <c r="O180" s="1">
        <v>0.09</v>
      </c>
      <c r="P180" s="44">
        <f t="shared" si="21"/>
        <v>2.3051647675934888</v>
      </c>
      <c r="Q180" s="44">
        <f t="shared" si="22"/>
        <v>10.025830048229778</v>
      </c>
      <c r="R180" s="45">
        <f t="shared" si="23"/>
        <v>0.90930388046743449</v>
      </c>
      <c r="S180" s="43">
        <f t="shared" si="24"/>
        <v>9.0696119532565511E-2</v>
      </c>
      <c r="T180" s="43">
        <f t="shared" si="25"/>
        <v>0.90930388046743449</v>
      </c>
      <c r="U180" s="44">
        <f t="shared" si="26"/>
        <v>-9.5075938726730355E-2</v>
      </c>
      <c r="AD180" s="56">
        <f t="shared" si="27"/>
        <v>0.47</v>
      </c>
      <c r="AE180" s="76">
        <f t="shared" si="28"/>
        <v>-0.75502258427803282</v>
      </c>
    </row>
    <row r="181" spans="1:31" x14ac:dyDescent="0.2">
      <c r="A181" s="6">
        <v>180</v>
      </c>
      <c r="B181" s="1">
        <v>0</v>
      </c>
      <c r="C181" s="1" t="s">
        <v>21</v>
      </c>
      <c r="D181" s="1">
        <v>7.46</v>
      </c>
      <c r="E181" s="1">
        <v>58</v>
      </c>
      <c r="F181" s="1">
        <v>0.13</v>
      </c>
      <c r="K181" s="1">
        <v>0</v>
      </c>
      <c r="L181" s="1">
        <f t="shared" si="20"/>
        <v>2</v>
      </c>
      <c r="M181" s="1">
        <v>7.46</v>
      </c>
      <c r="N181" s="1">
        <v>58</v>
      </c>
      <c r="O181" s="1">
        <v>0.13</v>
      </c>
      <c r="P181" s="44">
        <f t="shared" si="21"/>
        <v>3.977806911972706</v>
      </c>
      <c r="Q181" s="44">
        <f t="shared" si="22"/>
        <v>53.399795265142608</v>
      </c>
      <c r="R181" s="45">
        <f t="shared" si="23"/>
        <v>0.98161757787642334</v>
      </c>
      <c r="S181" s="43">
        <f t="shared" si="24"/>
        <v>1.8382422123576658E-2</v>
      </c>
      <c r="T181" s="43">
        <f t="shared" si="25"/>
        <v>1.8382422123576658E-2</v>
      </c>
      <c r="U181" s="44">
        <f t="shared" si="26"/>
        <v>-3.9963603903464087</v>
      </c>
      <c r="AD181" s="56">
        <f t="shared" si="27"/>
        <v>0.53</v>
      </c>
      <c r="AE181" s="76">
        <f t="shared" si="28"/>
        <v>-0.6348782724359695</v>
      </c>
    </row>
    <row r="182" spans="1:31" x14ac:dyDescent="0.2">
      <c r="A182" s="6">
        <v>181</v>
      </c>
      <c r="B182" s="1">
        <v>1</v>
      </c>
      <c r="C182" s="1" t="s">
        <v>15</v>
      </c>
      <c r="D182" s="1">
        <v>6.67</v>
      </c>
      <c r="E182" s="1">
        <v>47</v>
      </c>
      <c r="F182" s="1">
        <v>0.14000000000000001</v>
      </c>
      <c r="K182" s="1">
        <v>1</v>
      </c>
      <c r="L182" s="1">
        <f t="shared" si="20"/>
        <v>1</v>
      </c>
      <c r="M182" s="1">
        <v>6.67</v>
      </c>
      <c r="N182" s="1">
        <v>47</v>
      </c>
      <c r="O182" s="1">
        <v>0.14000000000000001</v>
      </c>
      <c r="P182" s="44">
        <f t="shared" si="21"/>
        <v>4.0702575143061326</v>
      </c>
      <c r="Q182" s="44">
        <f t="shared" si="22"/>
        <v>58.572043789212138</v>
      </c>
      <c r="R182" s="45">
        <f t="shared" si="23"/>
        <v>0.98321360261638213</v>
      </c>
      <c r="S182" s="43">
        <f t="shared" si="24"/>
        <v>1.6786397383617868E-2</v>
      </c>
      <c r="T182" s="43">
        <f t="shared" si="25"/>
        <v>0.98321360261638213</v>
      </c>
      <c r="U182" s="44">
        <f t="shared" si="26"/>
        <v>-1.6928885780874849E-2</v>
      </c>
      <c r="AD182" s="56">
        <f t="shared" si="27"/>
        <v>0.47</v>
      </c>
      <c r="AE182" s="76">
        <f t="shared" si="28"/>
        <v>-0.75502258427803282</v>
      </c>
    </row>
    <row r="183" spans="1:31" x14ac:dyDescent="0.2">
      <c r="A183" s="6">
        <v>182</v>
      </c>
      <c r="B183" s="1">
        <v>1</v>
      </c>
      <c r="C183" s="1" t="s">
        <v>31</v>
      </c>
      <c r="D183" s="1">
        <v>4.57</v>
      </c>
      <c r="E183" s="1">
        <v>17</v>
      </c>
      <c r="F183" s="1">
        <v>0.25</v>
      </c>
      <c r="K183" s="1">
        <v>1</v>
      </c>
      <c r="L183" s="1">
        <f t="shared" si="20"/>
        <v>3</v>
      </c>
      <c r="M183" s="1">
        <v>4.57</v>
      </c>
      <c r="N183" s="1">
        <v>17</v>
      </c>
      <c r="O183" s="1">
        <v>0.25</v>
      </c>
      <c r="P183" s="44">
        <f t="shared" si="21"/>
        <v>-0.81298452529075416</v>
      </c>
      <c r="Q183" s="44">
        <f t="shared" si="22"/>
        <v>0.44353235536634461</v>
      </c>
      <c r="R183" s="45">
        <f t="shared" si="23"/>
        <v>0.30725487635764387</v>
      </c>
      <c r="S183" s="43">
        <f t="shared" si="24"/>
        <v>0.69274512364235608</v>
      </c>
      <c r="T183" s="43">
        <f t="shared" si="25"/>
        <v>0.30725487635764387</v>
      </c>
      <c r="U183" s="44">
        <f t="shared" si="26"/>
        <v>-1.1800776596850637</v>
      </c>
      <c r="AD183" s="56">
        <f t="shared" si="27"/>
        <v>0.47</v>
      </c>
      <c r="AE183" s="76">
        <f t="shared" si="28"/>
        <v>-0.75502258427803282</v>
      </c>
    </row>
    <row r="184" spans="1:31" x14ac:dyDescent="0.2">
      <c r="A184" s="6">
        <v>183</v>
      </c>
      <c r="B184" s="1">
        <v>0</v>
      </c>
      <c r="C184" s="1" t="s">
        <v>21</v>
      </c>
      <c r="D184" s="1">
        <v>1.03</v>
      </c>
      <c r="E184" s="1">
        <v>2</v>
      </c>
      <c r="F184" s="1">
        <v>0.34</v>
      </c>
      <c r="K184" s="1">
        <v>0</v>
      </c>
      <c r="L184" s="1">
        <f t="shared" si="20"/>
        <v>2</v>
      </c>
      <c r="M184" s="1">
        <v>1.03</v>
      </c>
      <c r="N184" s="1">
        <v>2</v>
      </c>
      <c r="O184" s="1">
        <v>0.34</v>
      </c>
      <c r="P184" s="44">
        <f t="shared" si="21"/>
        <v>-0.50834509152200913</v>
      </c>
      <c r="Q184" s="44">
        <f t="shared" si="22"/>
        <v>0.60149016678568135</v>
      </c>
      <c r="R184" s="45">
        <f t="shared" si="23"/>
        <v>0.37558155476715799</v>
      </c>
      <c r="S184" s="43">
        <f t="shared" si="24"/>
        <v>0.62441844523284207</v>
      </c>
      <c r="T184" s="43">
        <f t="shared" si="25"/>
        <v>0.62441844523284207</v>
      </c>
      <c r="U184" s="44">
        <f t="shared" si="26"/>
        <v>-0.4709345500455292</v>
      </c>
      <c r="AD184" s="56">
        <f t="shared" si="27"/>
        <v>0.53</v>
      </c>
      <c r="AE184" s="76">
        <f t="shared" si="28"/>
        <v>-0.6348782724359695</v>
      </c>
    </row>
    <row r="185" spans="1:31" x14ac:dyDescent="0.2">
      <c r="A185" s="6">
        <v>184</v>
      </c>
      <c r="B185" s="1">
        <v>0</v>
      </c>
      <c r="C185" s="1" t="s">
        <v>21</v>
      </c>
      <c r="D185" s="1">
        <v>6.71</v>
      </c>
      <c r="E185" s="1">
        <v>2</v>
      </c>
      <c r="F185" s="1">
        <v>2.2400000000000002</v>
      </c>
      <c r="K185" s="1">
        <v>0</v>
      </c>
      <c r="L185" s="1">
        <f t="shared" si="20"/>
        <v>2</v>
      </c>
      <c r="M185" s="1">
        <v>6.71</v>
      </c>
      <c r="N185" s="1">
        <v>2</v>
      </c>
      <c r="O185" s="1">
        <v>2.2400000000000002</v>
      </c>
      <c r="P185" s="44">
        <f t="shared" si="21"/>
        <v>-4.2691620988503169</v>
      </c>
      <c r="Q185" s="44">
        <f t="shared" si="22"/>
        <v>1.3993503415041769E-2</v>
      </c>
      <c r="R185" s="45">
        <f t="shared" si="23"/>
        <v>1.3800387643424606E-2</v>
      </c>
      <c r="S185" s="43">
        <f t="shared" si="24"/>
        <v>0.98619961235657538</v>
      </c>
      <c r="T185" s="43">
        <f t="shared" si="25"/>
        <v>0.98619961235657538</v>
      </c>
      <c r="U185" s="44">
        <f t="shared" si="26"/>
        <v>-1.3896498259948268E-2</v>
      </c>
      <c r="AD185" s="56">
        <f t="shared" si="27"/>
        <v>0.53</v>
      </c>
      <c r="AE185" s="76">
        <f t="shared" si="28"/>
        <v>-0.6348782724359695</v>
      </c>
    </row>
    <row r="186" spans="1:31" x14ac:dyDescent="0.2">
      <c r="A186" s="6">
        <v>185</v>
      </c>
      <c r="B186" s="1">
        <v>0</v>
      </c>
      <c r="C186" s="1" t="s">
        <v>21</v>
      </c>
      <c r="D186" s="1">
        <v>12.95</v>
      </c>
      <c r="E186" s="1">
        <v>27</v>
      </c>
      <c r="F186" s="1">
        <v>0.46</v>
      </c>
      <c r="K186" s="1">
        <v>0</v>
      </c>
      <c r="L186" s="1">
        <f t="shared" si="20"/>
        <v>2</v>
      </c>
      <c r="M186" s="1">
        <v>12.95</v>
      </c>
      <c r="N186" s="1">
        <v>27</v>
      </c>
      <c r="O186" s="1">
        <v>0.46</v>
      </c>
      <c r="P186" s="44">
        <f t="shared" si="21"/>
        <v>-1.1667871640951231</v>
      </c>
      <c r="Q186" s="44">
        <f t="shared" si="22"/>
        <v>0.31136570288754201</v>
      </c>
      <c r="R186" s="45">
        <f t="shared" si="23"/>
        <v>0.23743621035835769</v>
      </c>
      <c r="S186" s="43">
        <f t="shared" si="24"/>
        <v>0.76256378964164229</v>
      </c>
      <c r="T186" s="43">
        <f t="shared" si="25"/>
        <v>0.76256378964164229</v>
      </c>
      <c r="U186" s="44">
        <f t="shared" si="26"/>
        <v>-0.27106911545333529</v>
      </c>
      <c r="AD186" s="56">
        <f t="shared" si="27"/>
        <v>0.53</v>
      </c>
      <c r="AE186" s="76">
        <f t="shared" si="28"/>
        <v>-0.6348782724359695</v>
      </c>
    </row>
    <row r="187" spans="1:31" x14ac:dyDescent="0.2">
      <c r="A187" s="6">
        <v>186</v>
      </c>
      <c r="B187" s="1">
        <v>1</v>
      </c>
      <c r="C187" s="1" t="s">
        <v>21</v>
      </c>
      <c r="D187" s="1">
        <v>3.92</v>
      </c>
      <c r="E187" s="1">
        <v>58</v>
      </c>
      <c r="F187" s="1">
        <v>7.0000000000000007E-2</v>
      </c>
      <c r="K187" s="1">
        <v>1</v>
      </c>
      <c r="L187" s="1">
        <f t="shared" si="20"/>
        <v>2</v>
      </c>
      <c r="M187" s="1">
        <v>3.92</v>
      </c>
      <c r="N187" s="1">
        <v>58</v>
      </c>
      <c r="O187" s="1">
        <v>7.0000000000000007E-2</v>
      </c>
      <c r="P187" s="44">
        <f t="shared" si="21"/>
        <v>4.9908624042036909</v>
      </c>
      <c r="Q187" s="44">
        <f t="shared" si="22"/>
        <v>147.06319674202587</v>
      </c>
      <c r="R187" s="45">
        <f t="shared" si="23"/>
        <v>0.99324612718079885</v>
      </c>
      <c r="S187" s="43">
        <f t="shared" si="24"/>
        <v>6.7538728192011455E-3</v>
      </c>
      <c r="T187" s="43">
        <f t="shared" si="25"/>
        <v>0.99324612718079885</v>
      </c>
      <c r="U187" s="44">
        <f t="shared" si="26"/>
        <v>-6.7767834334156339E-3</v>
      </c>
      <c r="AD187" s="56">
        <f t="shared" si="27"/>
        <v>0.47</v>
      </c>
      <c r="AE187" s="76">
        <f t="shared" si="28"/>
        <v>-0.75502258427803282</v>
      </c>
    </row>
    <row r="188" spans="1:31" x14ac:dyDescent="0.2">
      <c r="A188" s="6">
        <v>187</v>
      </c>
      <c r="B188" s="1">
        <v>0</v>
      </c>
      <c r="C188" s="1" t="s">
        <v>15</v>
      </c>
      <c r="D188" s="1">
        <v>24.44</v>
      </c>
      <c r="E188" s="1">
        <v>28</v>
      </c>
      <c r="F188" s="1">
        <v>0.84</v>
      </c>
      <c r="K188" s="1">
        <v>0</v>
      </c>
      <c r="L188" s="1">
        <f t="shared" si="20"/>
        <v>1</v>
      </c>
      <c r="M188" s="1">
        <v>24.44</v>
      </c>
      <c r="N188" s="1">
        <v>28</v>
      </c>
      <c r="O188" s="1">
        <v>0.84</v>
      </c>
      <c r="P188" s="44">
        <f t="shared" si="21"/>
        <v>-3.5054707951805208</v>
      </c>
      <c r="Q188" s="44">
        <f t="shared" si="22"/>
        <v>3.0032630797475132E-2</v>
      </c>
      <c r="R188" s="45">
        <f t="shared" si="23"/>
        <v>2.9156970274061292E-2</v>
      </c>
      <c r="S188" s="43">
        <f t="shared" si="24"/>
        <v>0.97084302972593872</v>
      </c>
      <c r="T188" s="43">
        <f t="shared" si="25"/>
        <v>0.97084302972593872</v>
      </c>
      <c r="U188" s="44">
        <f t="shared" si="26"/>
        <v>-2.9590482125629747E-2</v>
      </c>
      <c r="AD188" s="56">
        <f t="shared" si="27"/>
        <v>0.53</v>
      </c>
      <c r="AE188" s="76">
        <f t="shared" si="28"/>
        <v>-0.6348782724359695</v>
      </c>
    </row>
    <row r="189" spans="1:31" x14ac:dyDescent="0.2">
      <c r="A189" s="6">
        <v>188</v>
      </c>
      <c r="B189" s="1">
        <v>0</v>
      </c>
      <c r="C189" s="1" t="s">
        <v>21</v>
      </c>
      <c r="D189" s="1">
        <v>28.76</v>
      </c>
      <c r="E189" s="1">
        <v>11</v>
      </c>
      <c r="F189" s="1">
        <v>2.4</v>
      </c>
      <c r="K189" s="1">
        <v>0</v>
      </c>
      <c r="L189" s="1">
        <f t="shared" si="20"/>
        <v>2</v>
      </c>
      <c r="M189" s="1">
        <v>28.76</v>
      </c>
      <c r="N189" s="1">
        <v>11</v>
      </c>
      <c r="O189" s="1">
        <v>2.4</v>
      </c>
      <c r="P189" s="44">
        <f t="shared" si="21"/>
        <v>-9.3702440536453953</v>
      </c>
      <c r="Q189" s="44">
        <f t="shared" si="22"/>
        <v>8.5222586998644548E-5</v>
      </c>
      <c r="R189" s="45">
        <f t="shared" si="23"/>
        <v>8.5215324728219279E-5</v>
      </c>
      <c r="S189" s="43">
        <f t="shared" si="24"/>
        <v>0.99991478467527173</v>
      </c>
      <c r="T189" s="43">
        <f t="shared" si="25"/>
        <v>0.99991478467527173</v>
      </c>
      <c r="U189" s="44">
        <f t="shared" si="26"/>
        <v>-8.5218955760337108E-5</v>
      </c>
      <c r="AD189" s="56">
        <f t="shared" si="27"/>
        <v>0.53</v>
      </c>
      <c r="AE189" s="76">
        <f t="shared" si="28"/>
        <v>-0.6348782724359695</v>
      </c>
    </row>
    <row r="190" spans="1:31" x14ac:dyDescent="0.2">
      <c r="A190" s="6">
        <v>189</v>
      </c>
      <c r="B190" s="1">
        <v>1</v>
      </c>
      <c r="C190" s="1" t="s">
        <v>21</v>
      </c>
      <c r="D190" s="1">
        <v>1.35</v>
      </c>
      <c r="E190" s="1">
        <v>7</v>
      </c>
      <c r="F190" s="1">
        <v>0.17</v>
      </c>
      <c r="K190" s="1">
        <v>1</v>
      </c>
      <c r="L190" s="1">
        <f t="shared" si="20"/>
        <v>2</v>
      </c>
      <c r="M190" s="1">
        <v>1.35</v>
      </c>
      <c r="N190" s="1">
        <v>7</v>
      </c>
      <c r="O190" s="1">
        <v>0.17</v>
      </c>
      <c r="P190" s="44">
        <f t="shared" si="21"/>
        <v>0.13888202050899126</v>
      </c>
      <c r="Q190" s="44">
        <f t="shared" si="22"/>
        <v>1.1489885349242877</v>
      </c>
      <c r="R190" s="45">
        <f t="shared" si="23"/>
        <v>0.53466480451221599</v>
      </c>
      <c r="S190" s="43">
        <f t="shared" si="24"/>
        <v>0.46533519548778401</v>
      </c>
      <c r="T190" s="43">
        <f t="shared" si="25"/>
        <v>0.53466480451221599</v>
      </c>
      <c r="U190" s="44">
        <f t="shared" si="26"/>
        <v>-0.62611526206236578</v>
      </c>
      <c r="AD190" s="56">
        <f t="shared" si="27"/>
        <v>0.47</v>
      </c>
      <c r="AE190" s="76">
        <f t="shared" si="28"/>
        <v>-0.75502258427803282</v>
      </c>
    </row>
    <row r="191" spans="1:31" x14ac:dyDescent="0.2">
      <c r="A191" s="6">
        <v>190</v>
      </c>
      <c r="B191" s="1">
        <v>1</v>
      </c>
      <c r="C191" s="1" t="s">
        <v>31</v>
      </c>
      <c r="D191" s="1">
        <v>0.25</v>
      </c>
      <c r="E191" s="1">
        <v>50</v>
      </c>
      <c r="F191" s="1">
        <v>0</v>
      </c>
      <c r="K191" s="1">
        <v>1</v>
      </c>
      <c r="L191" s="1">
        <f t="shared" si="20"/>
        <v>3</v>
      </c>
      <c r="M191" s="1">
        <v>0.25</v>
      </c>
      <c r="N191" s="1">
        <v>50</v>
      </c>
      <c r="O191" s="1">
        <v>0</v>
      </c>
      <c r="P191" s="44">
        <f t="shared" si="21"/>
        <v>4.1380050529672978</v>
      </c>
      <c r="Q191" s="44">
        <f t="shared" si="22"/>
        <v>62.677658035607124</v>
      </c>
      <c r="R191" s="45">
        <f t="shared" si="23"/>
        <v>0.98429590486131224</v>
      </c>
      <c r="S191" s="43">
        <f t="shared" si="24"/>
        <v>1.5704095138687757E-2</v>
      </c>
      <c r="T191" s="43">
        <f t="shared" si="25"/>
        <v>0.98429590486131224</v>
      </c>
      <c r="U191" s="44">
        <f t="shared" si="26"/>
        <v>-1.582871081350256E-2</v>
      </c>
      <c r="AD191" s="56">
        <f t="shared" si="27"/>
        <v>0.47</v>
      </c>
      <c r="AE191" s="76">
        <f t="shared" si="28"/>
        <v>-0.75502258427803282</v>
      </c>
    </row>
    <row r="192" spans="1:31" x14ac:dyDescent="0.2">
      <c r="A192" s="6">
        <v>191</v>
      </c>
      <c r="B192" s="1">
        <v>0</v>
      </c>
      <c r="C192" s="1" t="s">
        <v>31</v>
      </c>
      <c r="D192" s="1">
        <v>10.27</v>
      </c>
      <c r="E192" s="1">
        <v>55</v>
      </c>
      <c r="F192" s="1">
        <v>0.18</v>
      </c>
      <c r="K192" s="1">
        <v>0</v>
      </c>
      <c r="L192" s="1">
        <f t="shared" si="20"/>
        <v>3</v>
      </c>
      <c r="M192" s="1">
        <v>10.27</v>
      </c>
      <c r="N192" s="1">
        <v>55</v>
      </c>
      <c r="O192" s="1">
        <v>0.18</v>
      </c>
      <c r="P192" s="44">
        <f t="shared" si="21"/>
        <v>1.7896305899377607</v>
      </c>
      <c r="Q192" s="44">
        <f t="shared" si="22"/>
        <v>5.9872403109961132</v>
      </c>
      <c r="R192" s="45">
        <f t="shared" si="23"/>
        <v>0.8568819797959063</v>
      </c>
      <c r="S192" s="43">
        <f t="shared" si="24"/>
        <v>0.1431180202040937</v>
      </c>
      <c r="T192" s="43">
        <f t="shared" si="25"/>
        <v>0.1431180202040937</v>
      </c>
      <c r="U192" s="44">
        <f t="shared" si="26"/>
        <v>-1.9440856729957581</v>
      </c>
      <c r="AD192" s="56">
        <f t="shared" si="27"/>
        <v>0.53</v>
      </c>
      <c r="AE192" s="76">
        <f t="shared" si="28"/>
        <v>-0.6348782724359695</v>
      </c>
    </row>
    <row r="193" spans="1:31" x14ac:dyDescent="0.2">
      <c r="A193" s="6">
        <v>192</v>
      </c>
      <c r="B193" s="1">
        <v>0</v>
      </c>
      <c r="C193" s="1" t="s">
        <v>31</v>
      </c>
      <c r="D193" s="1">
        <v>52.22</v>
      </c>
      <c r="E193" s="1">
        <v>4</v>
      </c>
      <c r="F193" s="1">
        <v>10.44</v>
      </c>
      <c r="K193" s="1">
        <v>0</v>
      </c>
      <c r="L193" s="1">
        <f t="shared" si="20"/>
        <v>3</v>
      </c>
      <c r="M193" s="1">
        <v>52.22</v>
      </c>
      <c r="N193" s="1">
        <v>4</v>
      </c>
      <c r="O193" s="1">
        <v>10.44</v>
      </c>
      <c r="P193" s="44">
        <f t="shared" si="21"/>
        <v>-26.93744777176429</v>
      </c>
      <c r="Q193" s="44">
        <f t="shared" si="22"/>
        <v>2.0008525088498448E-12</v>
      </c>
      <c r="R193" s="45">
        <f t="shared" si="23"/>
        <v>2.0008525088458413E-12</v>
      </c>
      <c r="S193" s="43">
        <f t="shared" si="24"/>
        <v>0.99999999999799916</v>
      </c>
      <c r="T193" s="43">
        <f t="shared" si="25"/>
        <v>0.99999999999799916</v>
      </c>
      <c r="U193" s="44">
        <f t="shared" si="26"/>
        <v>-2.0008439349814588E-12</v>
      </c>
      <c r="AD193" s="56">
        <f t="shared" si="27"/>
        <v>0.53</v>
      </c>
      <c r="AE193" s="76">
        <f t="shared" si="28"/>
        <v>-0.6348782724359695</v>
      </c>
    </row>
    <row r="194" spans="1:31" x14ac:dyDescent="0.2">
      <c r="A194" s="6">
        <v>193</v>
      </c>
      <c r="B194" s="1">
        <v>1</v>
      </c>
      <c r="C194" s="1" t="s">
        <v>21</v>
      </c>
      <c r="D194" s="1">
        <v>7.61</v>
      </c>
      <c r="E194" s="1">
        <v>37</v>
      </c>
      <c r="F194" s="1">
        <v>0.2</v>
      </c>
      <c r="K194" s="1">
        <v>1</v>
      </c>
      <c r="L194" s="1">
        <f t="shared" ref="L194:L257" si="29">VLOOKUP(C194,$H$2:$I$4,2,FALSE)</f>
        <v>2</v>
      </c>
      <c r="M194" s="1">
        <v>7.61</v>
      </c>
      <c r="N194" s="1">
        <v>37</v>
      </c>
      <c r="O194" s="1">
        <v>0.2</v>
      </c>
      <c r="P194" s="44">
        <f t="shared" si="21"/>
        <v>1.6242880584780328</v>
      </c>
      <c r="Q194" s="44">
        <f t="shared" si="22"/>
        <v>5.0748047865217814</v>
      </c>
      <c r="R194" s="45">
        <f t="shared" si="23"/>
        <v>0.83538565680024679</v>
      </c>
      <c r="S194" s="43">
        <f t="shared" si="24"/>
        <v>0.16461434319975321</v>
      </c>
      <c r="T194" s="43">
        <f t="shared" si="25"/>
        <v>0.83538565680024679</v>
      </c>
      <c r="U194" s="44">
        <f t="shared" si="26"/>
        <v>-0.17986179632639474</v>
      </c>
      <c r="AD194" s="56">
        <f t="shared" si="27"/>
        <v>0.47</v>
      </c>
      <c r="AE194" s="76">
        <f t="shared" si="28"/>
        <v>-0.75502258427803282</v>
      </c>
    </row>
    <row r="195" spans="1:31" x14ac:dyDescent="0.2">
      <c r="A195" s="6">
        <v>194</v>
      </c>
      <c r="B195" s="1">
        <v>1</v>
      </c>
      <c r="C195" s="1" t="s">
        <v>15</v>
      </c>
      <c r="D195" s="1">
        <v>11.05</v>
      </c>
      <c r="E195" s="1">
        <v>51</v>
      </c>
      <c r="F195" s="1">
        <v>0.21</v>
      </c>
      <c r="K195" s="1">
        <v>1</v>
      </c>
      <c r="L195" s="1">
        <f t="shared" si="29"/>
        <v>1</v>
      </c>
      <c r="M195" s="1">
        <v>11.05</v>
      </c>
      <c r="N195" s="1">
        <v>51</v>
      </c>
      <c r="O195" s="1">
        <v>0.21</v>
      </c>
      <c r="P195" s="44">
        <f t="shared" ref="P195:P258" si="30">$X$2+$X$3*L195+$X$4*M195+$X$5*N195+$X$6*O195</f>
        <v>3.2467337978815931</v>
      </c>
      <c r="Q195" s="44">
        <f t="shared" ref="Q195:Q258" si="31">EXP(P195)</f>
        <v>25.706240871326546</v>
      </c>
      <c r="R195" s="45">
        <f t="shared" ref="R195:R258" si="32">Q195/(1+Q195)</f>
        <v>0.96255556875944825</v>
      </c>
      <c r="S195" s="43">
        <f t="shared" ref="S195:S258" si="33">1-R195</f>
        <v>3.7444431240551745E-2</v>
      </c>
      <c r="T195" s="43">
        <f t="shared" ref="T195:T258" si="34">IF(K195=1,R195,S195)</f>
        <v>0.96255556875944825</v>
      </c>
      <c r="U195" s="44">
        <f t="shared" ref="U195:U258" si="35">LN(T195)</f>
        <v>-3.8163480710677933E-2</v>
      </c>
      <c r="AD195" s="56">
        <f t="shared" ref="AD195:AD258" si="36">IF(K195=1,$AB$2,$AC$2)</f>
        <v>0.47</v>
      </c>
      <c r="AE195" s="76">
        <f t="shared" ref="AE195:AE258" si="37">LN(AD195)</f>
        <v>-0.75502258427803282</v>
      </c>
    </row>
    <row r="196" spans="1:31" x14ac:dyDescent="0.2">
      <c r="A196" s="6">
        <v>195</v>
      </c>
      <c r="B196" s="1">
        <v>0</v>
      </c>
      <c r="C196" s="1" t="s">
        <v>21</v>
      </c>
      <c r="D196" s="1">
        <v>17.22</v>
      </c>
      <c r="E196" s="1">
        <v>5</v>
      </c>
      <c r="F196" s="1">
        <v>2.87</v>
      </c>
      <c r="K196" s="1">
        <v>0</v>
      </c>
      <c r="L196" s="1">
        <f t="shared" si="29"/>
        <v>2</v>
      </c>
      <c r="M196" s="1">
        <v>17.22</v>
      </c>
      <c r="N196" s="1">
        <v>5</v>
      </c>
      <c r="O196" s="1">
        <v>2.87</v>
      </c>
      <c r="P196" s="44">
        <f t="shared" si="30"/>
        <v>-7.4931142766716921</v>
      </c>
      <c r="Q196" s="44">
        <f t="shared" si="31"/>
        <v>5.5690589799036838E-4</v>
      </c>
      <c r="R196" s="45">
        <f t="shared" si="32"/>
        <v>5.5659592643613864E-4</v>
      </c>
      <c r="S196" s="43">
        <f t="shared" si="33"/>
        <v>0.99944340407356391</v>
      </c>
      <c r="T196" s="43">
        <f t="shared" si="34"/>
        <v>0.99944340407356391</v>
      </c>
      <c r="U196" s="44">
        <f t="shared" si="35"/>
        <v>-5.5675088345037986E-4</v>
      </c>
      <c r="AD196" s="56">
        <f t="shared" si="36"/>
        <v>0.53</v>
      </c>
      <c r="AE196" s="76">
        <f t="shared" si="37"/>
        <v>-0.6348782724359695</v>
      </c>
    </row>
    <row r="197" spans="1:31" x14ac:dyDescent="0.2">
      <c r="A197" s="6">
        <v>196</v>
      </c>
      <c r="B197" s="1">
        <v>1</v>
      </c>
      <c r="C197" s="1" t="s">
        <v>31</v>
      </c>
      <c r="D197" s="1">
        <v>2.39</v>
      </c>
      <c r="E197" s="1">
        <v>21</v>
      </c>
      <c r="F197" s="1">
        <v>0.11</v>
      </c>
      <c r="K197" s="1">
        <v>1</v>
      </c>
      <c r="L197" s="1">
        <f t="shared" si="29"/>
        <v>3</v>
      </c>
      <c r="M197" s="1">
        <v>2.39</v>
      </c>
      <c r="N197" s="1">
        <v>21</v>
      </c>
      <c r="O197" s="1">
        <v>0.11</v>
      </c>
      <c r="P197" s="44">
        <f t="shared" si="30"/>
        <v>0.35777304206552873</v>
      </c>
      <c r="Q197" s="44">
        <f t="shared" si="31"/>
        <v>1.430141001796128</v>
      </c>
      <c r="R197" s="45">
        <f t="shared" si="32"/>
        <v>0.58850124364763379</v>
      </c>
      <c r="S197" s="43">
        <f t="shared" si="33"/>
        <v>0.41149875635236621</v>
      </c>
      <c r="T197" s="43">
        <f t="shared" si="34"/>
        <v>0.58850124364763379</v>
      </c>
      <c r="U197" s="44">
        <f t="shared" si="35"/>
        <v>-0.53017623903402367</v>
      </c>
      <c r="AD197" s="56">
        <f t="shared" si="36"/>
        <v>0.47</v>
      </c>
      <c r="AE197" s="76">
        <f t="shared" si="37"/>
        <v>-0.75502258427803282</v>
      </c>
    </row>
    <row r="198" spans="1:31" x14ac:dyDescent="0.2">
      <c r="A198" s="6">
        <v>197</v>
      </c>
      <c r="B198" s="1">
        <v>1</v>
      </c>
      <c r="C198" s="1" t="s">
        <v>15</v>
      </c>
      <c r="D198" s="1">
        <v>14.91</v>
      </c>
      <c r="E198" s="1">
        <v>47</v>
      </c>
      <c r="F198" s="1">
        <v>0.31</v>
      </c>
      <c r="K198" s="1">
        <v>1</v>
      </c>
      <c r="L198" s="1">
        <f t="shared" si="29"/>
        <v>1</v>
      </c>
      <c r="M198" s="1">
        <v>14.91</v>
      </c>
      <c r="N198" s="1">
        <v>47</v>
      </c>
      <c r="O198" s="1">
        <v>0.31</v>
      </c>
      <c r="P198" s="44">
        <f t="shared" si="30"/>
        <v>1.6762679525606727</v>
      </c>
      <c r="Q198" s="44">
        <f t="shared" si="31"/>
        <v>5.3455687814681214</v>
      </c>
      <c r="R198" s="45">
        <f t="shared" si="32"/>
        <v>0.84240971385883578</v>
      </c>
      <c r="S198" s="43">
        <f t="shared" si="33"/>
        <v>0.15759028614116422</v>
      </c>
      <c r="T198" s="43">
        <f t="shared" si="34"/>
        <v>0.84240971385883578</v>
      </c>
      <c r="U198" s="44">
        <f t="shared" si="35"/>
        <v>-0.17148878705739726</v>
      </c>
      <c r="AD198" s="56">
        <f t="shared" si="36"/>
        <v>0.47</v>
      </c>
      <c r="AE198" s="76">
        <f t="shared" si="37"/>
        <v>-0.75502258427803282</v>
      </c>
    </row>
    <row r="199" spans="1:31" x14ac:dyDescent="0.2">
      <c r="A199" s="6">
        <v>198</v>
      </c>
      <c r="B199" s="1">
        <v>0</v>
      </c>
      <c r="C199" s="1" t="s">
        <v>21</v>
      </c>
      <c r="D199" s="1">
        <v>13.86</v>
      </c>
      <c r="E199" s="1">
        <v>7</v>
      </c>
      <c r="F199" s="1">
        <v>1.73</v>
      </c>
      <c r="K199" s="1">
        <v>0</v>
      </c>
      <c r="L199" s="1">
        <f t="shared" si="29"/>
        <v>2</v>
      </c>
      <c r="M199" s="1">
        <v>13.86</v>
      </c>
      <c r="N199" s="1">
        <v>7</v>
      </c>
      <c r="O199" s="1">
        <v>1.73</v>
      </c>
      <c r="P199" s="44">
        <f t="shared" si="30"/>
        <v>-5.0369465337801742</v>
      </c>
      <c r="Q199" s="44">
        <f t="shared" si="31"/>
        <v>6.4935459003368128E-3</v>
      </c>
      <c r="R199" s="45">
        <f t="shared" si="32"/>
        <v>6.4516518032196159E-3</v>
      </c>
      <c r="S199" s="43">
        <f t="shared" si="33"/>
        <v>0.9935483481967804</v>
      </c>
      <c r="T199" s="43">
        <f t="shared" si="34"/>
        <v>0.9935483481967804</v>
      </c>
      <c r="U199" s="44">
        <f t="shared" si="35"/>
        <v>-6.4725536582093887E-3</v>
      </c>
      <c r="AD199" s="56">
        <f t="shared" si="36"/>
        <v>0.53</v>
      </c>
      <c r="AE199" s="76">
        <f t="shared" si="37"/>
        <v>-0.6348782724359695</v>
      </c>
    </row>
    <row r="200" spans="1:31" x14ac:dyDescent="0.2">
      <c r="A200" s="6">
        <v>199</v>
      </c>
      <c r="B200" s="1">
        <v>1</v>
      </c>
      <c r="C200" s="1" t="s">
        <v>15</v>
      </c>
      <c r="D200" s="1">
        <v>2.6</v>
      </c>
      <c r="E200" s="1">
        <v>50</v>
      </c>
      <c r="F200" s="1">
        <v>0.05</v>
      </c>
      <c r="K200" s="1">
        <v>1</v>
      </c>
      <c r="L200" s="1">
        <f t="shared" si="29"/>
        <v>1</v>
      </c>
      <c r="M200" s="1">
        <v>2.6</v>
      </c>
      <c r="N200" s="1">
        <v>50</v>
      </c>
      <c r="O200" s="1">
        <v>0.05</v>
      </c>
      <c r="P200" s="44">
        <f t="shared" si="30"/>
        <v>5.578542255457144</v>
      </c>
      <c r="Q200" s="44">
        <f t="shared" si="31"/>
        <v>264.68548060374172</v>
      </c>
      <c r="R200" s="45">
        <f t="shared" si="32"/>
        <v>0.99623615111474062</v>
      </c>
      <c r="S200" s="43">
        <f t="shared" si="33"/>
        <v>3.7638488852593799E-3</v>
      </c>
      <c r="T200" s="43">
        <f t="shared" si="34"/>
        <v>0.99623615111474062</v>
      </c>
      <c r="U200" s="44">
        <f t="shared" si="35"/>
        <v>-3.7709499883943612E-3</v>
      </c>
      <c r="AD200" s="56">
        <f t="shared" si="36"/>
        <v>0.47</v>
      </c>
      <c r="AE200" s="76">
        <f t="shared" si="37"/>
        <v>-0.75502258427803282</v>
      </c>
    </row>
    <row r="201" spans="1:31" x14ac:dyDescent="0.2">
      <c r="A201" s="6">
        <v>200</v>
      </c>
      <c r="B201" s="1">
        <v>0</v>
      </c>
      <c r="C201" s="1" t="s">
        <v>31</v>
      </c>
      <c r="D201" s="1">
        <v>17.75</v>
      </c>
      <c r="E201" s="1">
        <v>9</v>
      </c>
      <c r="F201" s="1">
        <v>1.77</v>
      </c>
      <c r="K201" s="1">
        <v>0</v>
      </c>
      <c r="L201" s="1">
        <f t="shared" si="29"/>
        <v>3</v>
      </c>
      <c r="M201" s="1">
        <v>17.75</v>
      </c>
      <c r="N201" s="1">
        <v>9</v>
      </c>
      <c r="O201" s="1">
        <v>1.77</v>
      </c>
      <c r="P201" s="44">
        <f t="shared" si="30"/>
        <v>-6.9695547046402568</v>
      </c>
      <c r="Q201" s="44">
        <f t="shared" si="31"/>
        <v>9.4007142208959115E-4</v>
      </c>
      <c r="R201" s="45">
        <f t="shared" si="32"/>
        <v>9.3918851780404897E-4</v>
      </c>
      <c r="S201" s="43">
        <f t="shared" si="33"/>
        <v>0.99906081148219594</v>
      </c>
      <c r="T201" s="43">
        <f t="shared" si="34"/>
        <v>0.99906081148219594</v>
      </c>
      <c r="U201" s="44">
        <f t="shared" si="35"/>
        <v>-9.396298316796314E-4</v>
      </c>
      <c r="AD201" s="56">
        <f t="shared" si="36"/>
        <v>0.53</v>
      </c>
      <c r="AE201" s="76">
        <f t="shared" si="37"/>
        <v>-0.6348782724359695</v>
      </c>
    </row>
    <row r="202" spans="1:31" x14ac:dyDescent="0.2">
      <c r="A202" s="6">
        <v>201</v>
      </c>
      <c r="B202" s="1">
        <v>0</v>
      </c>
      <c r="C202" s="1" t="s">
        <v>15</v>
      </c>
      <c r="D202" s="1">
        <v>8.7100000000000009</v>
      </c>
      <c r="E202" s="1">
        <v>2</v>
      </c>
      <c r="F202" s="1">
        <v>2.9</v>
      </c>
      <c r="K202" s="1">
        <v>0</v>
      </c>
      <c r="L202" s="1">
        <f t="shared" si="29"/>
        <v>1</v>
      </c>
      <c r="M202" s="1">
        <v>8.7100000000000009</v>
      </c>
      <c r="N202" s="1">
        <v>2</v>
      </c>
      <c r="O202" s="1">
        <v>2.9</v>
      </c>
      <c r="P202" s="44">
        <f t="shared" si="30"/>
        <v>-4.5201796035384731</v>
      </c>
      <c r="Q202" s="44">
        <f t="shared" si="31"/>
        <v>1.0887068136988507E-2</v>
      </c>
      <c r="R202" s="45">
        <f t="shared" si="32"/>
        <v>1.0769816411889409E-2</v>
      </c>
      <c r="S202" s="43">
        <f t="shared" si="33"/>
        <v>0.98923018358811055</v>
      </c>
      <c r="T202" s="43">
        <f t="shared" si="34"/>
        <v>0.98923018358811055</v>
      </c>
      <c r="U202" s="44">
        <f t="shared" si="35"/>
        <v>-1.0828230670478379E-2</v>
      </c>
      <c r="AD202" s="56">
        <f t="shared" si="36"/>
        <v>0.53</v>
      </c>
      <c r="AE202" s="76">
        <f t="shared" si="37"/>
        <v>-0.6348782724359695</v>
      </c>
    </row>
    <row r="203" spans="1:31" x14ac:dyDescent="0.2">
      <c r="A203" s="6">
        <v>202</v>
      </c>
      <c r="B203" s="1">
        <v>0</v>
      </c>
      <c r="C203" s="1" t="s">
        <v>31</v>
      </c>
      <c r="D203" s="1">
        <v>10.39</v>
      </c>
      <c r="E203" s="1">
        <v>2</v>
      </c>
      <c r="F203" s="1">
        <v>3.46</v>
      </c>
      <c r="K203" s="1">
        <v>0</v>
      </c>
      <c r="L203" s="1">
        <f t="shared" si="29"/>
        <v>3</v>
      </c>
      <c r="M203" s="1">
        <v>10.39</v>
      </c>
      <c r="N203" s="1">
        <v>2</v>
      </c>
      <c r="O203" s="1">
        <v>3.46</v>
      </c>
      <c r="P203" s="44">
        <f t="shared" si="30"/>
        <v>-7.7552845451411905</v>
      </c>
      <c r="Q203" s="44">
        <f t="shared" si="31"/>
        <v>4.2847226614302884E-4</v>
      </c>
      <c r="R203" s="45">
        <f t="shared" si="32"/>
        <v>4.282887562890581E-4</v>
      </c>
      <c r="S203" s="43">
        <f t="shared" si="33"/>
        <v>0.99957171124371091</v>
      </c>
      <c r="T203" s="43">
        <f t="shared" si="34"/>
        <v>0.99957171124371091</v>
      </c>
      <c r="U203" s="44">
        <f t="shared" si="35"/>
        <v>-4.2838049811406417E-4</v>
      </c>
      <c r="AD203" s="56">
        <f t="shared" si="36"/>
        <v>0.53</v>
      </c>
      <c r="AE203" s="76">
        <f t="shared" si="37"/>
        <v>-0.6348782724359695</v>
      </c>
    </row>
    <row r="204" spans="1:31" x14ac:dyDescent="0.2">
      <c r="A204" s="6">
        <v>203</v>
      </c>
      <c r="B204" s="1">
        <v>0</v>
      </c>
      <c r="C204" s="1" t="s">
        <v>15</v>
      </c>
      <c r="D204" s="1">
        <v>18.25</v>
      </c>
      <c r="E204" s="1">
        <v>30</v>
      </c>
      <c r="F204" s="1">
        <v>0.59</v>
      </c>
      <c r="K204" s="1">
        <v>0</v>
      </c>
      <c r="L204" s="1">
        <f t="shared" si="29"/>
        <v>1</v>
      </c>
      <c r="M204" s="1">
        <v>18.25</v>
      </c>
      <c r="N204" s="1">
        <v>30</v>
      </c>
      <c r="O204" s="1">
        <v>0.59</v>
      </c>
      <c r="P204" s="44">
        <f t="shared" si="30"/>
        <v>-1.3498448184170533</v>
      </c>
      <c r="Q204" s="44">
        <f t="shared" si="31"/>
        <v>0.25928049308148782</v>
      </c>
      <c r="R204" s="45">
        <f t="shared" si="32"/>
        <v>0.20589574324860904</v>
      </c>
      <c r="S204" s="43">
        <f t="shared" si="33"/>
        <v>0.79410425675139096</v>
      </c>
      <c r="T204" s="43">
        <f t="shared" si="34"/>
        <v>0.79410425675139096</v>
      </c>
      <c r="U204" s="44">
        <f t="shared" si="35"/>
        <v>-0.23054052062261401</v>
      </c>
      <c r="AD204" s="56">
        <f t="shared" si="36"/>
        <v>0.53</v>
      </c>
      <c r="AE204" s="76">
        <f t="shared" si="37"/>
        <v>-0.6348782724359695</v>
      </c>
    </row>
    <row r="205" spans="1:31" x14ac:dyDescent="0.2">
      <c r="A205" s="6">
        <v>204</v>
      </c>
      <c r="B205" s="1">
        <v>0</v>
      </c>
      <c r="C205" s="1" t="s">
        <v>31</v>
      </c>
      <c r="D205" s="1">
        <v>20.05</v>
      </c>
      <c r="E205" s="1">
        <v>21</v>
      </c>
      <c r="F205" s="1">
        <v>0.91</v>
      </c>
      <c r="K205" s="1">
        <v>0</v>
      </c>
      <c r="L205" s="1">
        <f t="shared" si="29"/>
        <v>3</v>
      </c>
      <c r="M205" s="1">
        <v>20.05</v>
      </c>
      <c r="N205" s="1">
        <v>21</v>
      </c>
      <c r="O205" s="1">
        <v>0.91</v>
      </c>
      <c r="P205" s="44">
        <f t="shared" si="30"/>
        <v>-5.2887864851864848</v>
      </c>
      <c r="Q205" s="44">
        <f t="shared" si="31"/>
        <v>5.0478822242483691E-3</v>
      </c>
      <c r="R205" s="45">
        <f t="shared" si="32"/>
        <v>5.022529088939541E-3</v>
      </c>
      <c r="S205" s="43">
        <f t="shared" si="33"/>
        <v>0.99497747091106048</v>
      </c>
      <c r="T205" s="43">
        <f t="shared" si="34"/>
        <v>0.99497747091106048</v>
      </c>
      <c r="U205" s="44">
        <f t="shared" si="35"/>
        <v>-5.0351843803267647E-3</v>
      </c>
      <c r="AD205" s="56">
        <f t="shared" si="36"/>
        <v>0.53</v>
      </c>
      <c r="AE205" s="76">
        <f t="shared" si="37"/>
        <v>-0.6348782724359695</v>
      </c>
    </row>
    <row r="206" spans="1:31" x14ac:dyDescent="0.2">
      <c r="A206" s="6">
        <v>205</v>
      </c>
      <c r="B206" s="1">
        <v>1</v>
      </c>
      <c r="C206" s="1" t="s">
        <v>15</v>
      </c>
      <c r="D206" s="1">
        <v>0.39</v>
      </c>
      <c r="E206" s="1">
        <v>48</v>
      </c>
      <c r="F206" s="1">
        <v>0.01</v>
      </c>
      <c r="K206" s="1">
        <v>1</v>
      </c>
      <c r="L206" s="1">
        <f t="shared" si="29"/>
        <v>1</v>
      </c>
      <c r="M206" s="1">
        <v>0.39</v>
      </c>
      <c r="N206" s="1">
        <v>48</v>
      </c>
      <c r="O206" s="1">
        <v>0.01</v>
      </c>
      <c r="P206" s="44">
        <f t="shared" si="30"/>
        <v>6.0015455490741534</v>
      </c>
      <c r="Q206" s="44">
        <f t="shared" si="31"/>
        <v>404.05279457894142</v>
      </c>
      <c r="R206" s="45">
        <f t="shared" si="32"/>
        <v>0.99753118602467727</v>
      </c>
      <c r="S206" s="43">
        <f t="shared" si="33"/>
        <v>2.4688139753227256E-3</v>
      </c>
      <c r="T206" s="43">
        <f t="shared" si="34"/>
        <v>0.99753118602467727</v>
      </c>
      <c r="U206" s="44">
        <f t="shared" si="35"/>
        <v>-2.4718665216928557E-3</v>
      </c>
      <c r="AD206" s="56">
        <f t="shared" si="36"/>
        <v>0.47</v>
      </c>
      <c r="AE206" s="76">
        <f t="shared" si="37"/>
        <v>-0.75502258427803282</v>
      </c>
    </row>
    <row r="207" spans="1:31" x14ac:dyDescent="0.2">
      <c r="A207" s="6">
        <v>206</v>
      </c>
      <c r="B207" s="1">
        <v>0</v>
      </c>
      <c r="C207" s="1" t="s">
        <v>31</v>
      </c>
      <c r="D207" s="1">
        <v>50.98</v>
      </c>
      <c r="E207" s="1">
        <v>23</v>
      </c>
      <c r="F207" s="1">
        <v>2.12</v>
      </c>
      <c r="K207" s="1">
        <v>0</v>
      </c>
      <c r="L207" s="1">
        <f t="shared" si="29"/>
        <v>3</v>
      </c>
      <c r="M207" s="1">
        <v>50.98</v>
      </c>
      <c r="N207" s="1">
        <v>23</v>
      </c>
      <c r="O207" s="1">
        <v>2.12</v>
      </c>
      <c r="P207" s="44">
        <f t="shared" si="30"/>
        <v>-14.739535587049808</v>
      </c>
      <c r="Q207" s="44">
        <f t="shared" si="31"/>
        <v>3.9691821420162255E-7</v>
      </c>
      <c r="R207" s="45">
        <f t="shared" si="32"/>
        <v>3.9691805665761629E-7</v>
      </c>
      <c r="S207" s="43">
        <f t="shared" si="33"/>
        <v>0.99999960308194336</v>
      </c>
      <c r="T207" s="43">
        <f t="shared" si="34"/>
        <v>0.99999960308194336</v>
      </c>
      <c r="U207" s="44">
        <f t="shared" si="35"/>
        <v>-3.969181354163169E-7</v>
      </c>
      <c r="AD207" s="56">
        <f t="shared" si="36"/>
        <v>0.53</v>
      </c>
      <c r="AE207" s="76">
        <f t="shared" si="37"/>
        <v>-0.6348782724359695</v>
      </c>
    </row>
    <row r="208" spans="1:31" x14ac:dyDescent="0.2">
      <c r="A208" s="6">
        <v>207</v>
      </c>
      <c r="B208" s="1">
        <v>1</v>
      </c>
      <c r="C208" s="1" t="s">
        <v>31</v>
      </c>
      <c r="D208" s="1">
        <v>0.56000000000000005</v>
      </c>
      <c r="E208" s="1">
        <v>30</v>
      </c>
      <c r="F208" s="1">
        <v>0.02</v>
      </c>
      <c r="K208" s="1">
        <v>1</v>
      </c>
      <c r="L208" s="1">
        <f t="shared" si="29"/>
        <v>3</v>
      </c>
      <c r="M208" s="1">
        <v>0.56000000000000005</v>
      </c>
      <c r="N208" s="1">
        <v>30</v>
      </c>
      <c r="O208" s="1">
        <v>0.02</v>
      </c>
      <c r="P208" s="44">
        <f t="shared" si="30"/>
        <v>1.9073268446346354</v>
      </c>
      <c r="Q208" s="44">
        <f t="shared" si="31"/>
        <v>6.7350608494663753</v>
      </c>
      <c r="R208" s="45">
        <f t="shared" si="32"/>
        <v>0.87071853480390038</v>
      </c>
      <c r="S208" s="43">
        <f t="shared" si="33"/>
        <v>0.12928146519609962</v>
      </c>
      <c r="T208" s="43">
        <f t="shared" si="34"/>
        <v>0.87071853480390038</v>
      </c>
      <c r="U208" s="44">
        <f t="shared" si="35"/>
        <v>-0.13843650612950612</v>
      </c>
      <c r="AD208" s="56">
        <f t="shared" si="36"/>
        <v>0.47</v>
      </c>
      <c r="AE208" s="76">
        <f t="shared" si="37"/>
        <v>-0.75502258427803282</v>
      </c>
    </row>
    <row r="209" spans="1:31" x14ac:dyDescent="0.2">
      <c r="A209" s="6">
        <v>208</v>
      </c>
      <c r="B209" s="1">
        <v>1</v>
      </c>
      <c r="C209" s="1" t="s">
        <v>21</v>
      </c>
      <c r="D209" s="1">
        <v>1.95</v>
      </c>
      <c r="E209" s="1">
        <v>28</v>
      </c>
      <c r="F209" s="1">
        <v>7.0000000000000007E-2</v>
      </c>
      <c r="K209" s="1">
        <v>1</v>
      </c>
      <c r="L209" s="1">
        <f t="shared" si="29"/>
        <v>2</v>
      </c>
      <c r="M209" s="1">
        <v>1.95</v>
      </c>
      <c r="N209" s="1">
        <v>28</v>
      </c>
      <c r="O209" s="1">
        <v>7.0000000000000007E-2</v>
      </c>
      <c r="P209" s="44">
        <f t="shared" si="30"/>
        <v>2.3283350341243696</v>
      </c>
      <c r="Q209" s="44">
        <f t="shared" si="31"/>
        <v>10.260843349015516</v>
      </c>
      <c r="R209" s="45">
        <f t="shared" si="32"/>
        <v>0.91119670445576129</v>
      </c>
      <c r="S209" s="43">
        <f t="shared" si="33"/>
        <v>8.8803295544238714E-2</v>
      </c>
      <c r="T209" s="43">
        <f t="shared" si="34"/>
        <v>0.91119670445576129</v>
      </c>
      <c r="U209" s="44">
        <f t="shared" si="35"/>
        <v>-9.2996483563605223E-2</v>
      </c>
      <c r="AD209" s="56">
        <f t="shared" si="36"/>
        <v>0.47</v>
      </c>
      <c r="AE209" s="76">
        <f t="shared" si="37"/>
        <v>-0.75502258427803282</v>
      </c>
    </row>
    <row r="210" spans="1:31" x14ac:dyDescent="0.2">
      <c r="A210" s="6">
        <v>209</v>
      </c>
      <c r="B210" s="1">
        <v>0</v>
      </c>
      <c r="C210" s="1" t="s">
        <v>31</v>
      </c>
      <c r="D210" s="1">
        <v>70.61</v>
      </c>
      <c r="E210" s="1">
        <v>38</v>
      </c>
      <c r="F210" s="1">
        <v>1.81</v>
      </c>
      <c r="K210" s="1">
        <v>0</v>
      </c>
      <c r="L210" s="1">
        <f t="shared" si="29"/>
        <v>3</v>
      </c>
      <c r="M210" s="1">
        <v>70.61</v>
      </c>
      <c r="N210" s="1">
        <v>38</v>
      </c>
      <c r="O210" s="1">
        <v>1.81</v>
      </c>
      <c r="P210" s="44">
        <f t="shared" si="30"/>
        <v>-18.002871739260161</v>
      </c>
      <c r="Q210" s="44">
        <f t="shared" si="31"/>
        <v>1.5186305953832624E-8</v>
      </c>
      <c r="R210" s="45">
        <f t="shared" si="32"/>
        <v>1.518630572320874E-8</v>
      </c>
      <c r="S210" s="43">
        <f t="shared" si="33"/>
        <v>0.99999998481369423</v>
      </c>
      <c r="T210" s="43">
        <f t="shared" si="34"/>
        <v>0.99999998481369423</v>
      </c>
      <c r="U210" s="44">
        <f t="shared" si="35"/>
        <v>-1.518630588377841E-8</v>
      </c>
      <c r="AD210" s="56">
        <f t="shared" si="36"/>
        <v>0.53</v>
      </c>
      <c r="AE210" s="76">
        <f t="shared" si="37"/>
        <v>-0.6348782724359695</v>
      </c>
    </row>
    <row r="211" spans="1:31" x14ac:dyDescent="0.2">
      <c r="A211" s="6">
        <v>210</v>
      </c>
      <c r="B211" s="1">
        <v>1</v>
      </c>
      <c r="C211" s="1" t="s">
        <v>21</v>
      </c>
      <c r="D211" s="1">
        <v>8.6999999999999993</v>
      </c>
      <c r="E211" s="1">
        <v>46</v>
      </c>
      <c r="F211" s="1">
        <v>0.19</v>
      </c>
      <c r="K211" s="1">
        <v>1</v>
      </c>
      <c r="L211" s="1">
        <f t="shared" si="29"/>
        <v>2</v>
      </c>
      <c r="M211" s="1">
        <v>8.6999999999999993</v>
      </c>
      <c r="N211" s="1">
        <v>46</v>
      </c>
      <c r="O211" s="1">
        <v>0.19</v>
      </c>
      <c r="P211" s="44">
        <f t="shared" si="30"/>
        <v>2.3020966233068654</v>
      </c>
      <c r="Q211" s="44">
        <f t="shared" si="31"/>
        <v>9.9951164959471477</v>
      </c>
      <c r="R211" s="45">
        <f t="shared" si="32"/>
        <v>0.90905053162750893</v>
      </c>
      <c r="S211" s="43">
        <f t="shared" si="33"/>
        <v>9.0949468372491071E-2</v>
      </c>
      <c r="T211" s="43">
        <f t="shared" si="34"/>
        <v>0.90905053162750893</v>
      </c>
      <c r="U211" s="44">
        <f t="shared" si="35"/>
        <v>-9.5354596000449668E-2</v>
      </c>
      <c r="AD211" s="56">
        <f t="shared" si="36"/>
        <v>0.47</v>
      </c>
      <c r="AE211" s="76">
        <f t="shared" si="37"/>
        <v>-0.75502258427803282</v>
      </c>
    </row>
    <row r="212" spans="1:31" x14ac:dyDescent="0.2">
      <c r="A212" s="6">
        <v>211</v>
      </c>
      <c r="B212" s="1">
        <v>1</v>
      </c>
      <c r="C212" s="1" t="s">
        <v>15</v>
      </c>
      <c r="D212" s="1">
        <v>2.17</v>
      </c>
      <c r="E212" s="1">
        <v>14</v>
      </c>
      <c r="F212" s="1">
        <v>0.14000000000000001</v>
      </c>
      <c r="K212" s="1">
        <v>1</v>
      </c>
      <c r="L212" s="1">
        <f t="shared" si="29"/>
        <v>1</v>
      </c>
      <c r="M212" s="1">
        <v>2.17</v>
      </c>
      <c r="N212" s="1">
        <v>14</v>
      </c>
      <c r="O212" s="1">
        <v>0.14000000000000001</v>
      </c>
      <c r="P212" s="44">
        <f t="shared" si="30"/>
        <v>1.7623086913957999</v>
      </c>
      <c r="Q212" s="44">
        <f t="shared" si="31"/>
        <v>5.8258720208396264</v>
      </c>
      <c r="R212" s="45">
        <f t="shared" si="32"/>
        <v>0.8534985717653415</v>
      </c>
      <c r="S212" s="43">
        <f t="shared" si="33"/>
        <v>0.1465014282346585</v>
      </c>
      <c r="T212" s="43">
        <f t="shared" si="34"/>
        <v>0.8534985717653415</v>
      </c>
      <c r="U212" s="44">
        <f t="shared" si="35"/>
        <v>-0.15841141013469917</v>
      </c>
      <c r="AD212" s="56">
        <f t="shared" si="36"/>
        <v>0.47</v>
      </c>
      <c r="AE212" s="76">
        <f t="shared" si="37"/>
        <v>-0.75502258427803282</v>
      </c>
    </row>
    <row r="213" spans="1:31" x14ac:dyDescent="0.2">
      <c r="A213" s="6">
        <v>212</v>
      </c>
      <c r="B213" s="1">
        <v>0</v>
      </c>
      <c r="C213" s="1" t="s">
        <v>15</v>
      </c>
      <c r="D213" s="1">
        <v>15.75</v>
      </c>
      <c r="E213" s="1">
        <v>1</v>
      </c>
      <c r="F213" s="1">
        <v>7.88</v>
      </c>
      <c r="K213" s="1">
        <v>0</v>
      </c>
      <c r="L213" s="1">
        <f t="shared" si="29"/>
        <v>1</v>
      </c>
      <c r="M213" s="1">
        <v>15.75</v>
      </c>
      <c r="N213" s="1">
        <v>1</v>
      </c>
      <c r="O213" s="1">
        <v>7.88</v>
      </c>
      <c r="P213" s="44">
        <f t="shared" si="30"/>
        <v>-12.395396313068117</v>
      </c>
      <c r="Q213" s="44">
        <f t="shared" si="31"/>
        <v>4.1375931121461399E-6</v>
      </c>
      <c r="R213" s="45">
        <f t="shared" si="32"/>
        <v>4.1375759925402124E-6</v>
      </c>
      <c r="S213" s="43">
        <f t="shared" si="33"/>
        <v>0.99999586242400751</v>
      </c>
      <c r="T213" s="43">
        <f t="shared" si="34"/>
        <v>0.99999586242400751</v>
      </c>
      <c r="U213" s="44">
        <f t="shared" si="35"/>
        <v>-4.1375845522822516E-6</v>
      </c>
      <c r="AD213" s="56">
        <f t="shared" si="36"/>
        <v>0.53</v>
      </c>
      <c r="AE213" s="76">
        <f t="shared" si="37"/>
        <v>-0.6348782724359695</v>
      </c>
    </row>
    <row r="214" spans="1:31" x14ac:dyDescent="0.2">
      <c r="A214" s="6">
        <v>213</v>
      </c>
      <c r="B214" s="1">
        <v>1</v>
      </c>
      <c r="C214" s="1" t="s">
        <v>15</v>
      </c>
      <c r="D214" s="1">
        <v>3.58</v>
      </c>
      <c r="E214" s="1">
        <v>14</v>
      </c>
      <c r="F214" s="1">
        <v>0.24</v>
      </c>
      <c r="K214" s="1">
        <v>1</v>
      </c>
      <c r="L214" s="1">
        <f t="shared" si="29"/>
        <v>1</v>
      </c>
      <c r="M214" s="1">
        <v>3.58</v>
      </c>
      <c r="N214" s="1">
        <v>14</v>
      </c>
      <c r="O214" s="1">
        <v>0.24</v>
      </c>
      <c r="P214" s="44">
        <f t="shared" si="30"/>
        <v>1.2687103317713788</v>
      </c>
      <c r="Q214" s="44">
        <f t="shared" si="31"/>
        <v>3.5562632039500111</v>
      </c>
      <c r="R214" s="45">
        <f t="shared" si="32"/>
        <v>0.78052189804727279</v>
      </c>
      <c r="S214" s="43">
        <f t="shared" si="33"/>
        <v>0.21947810195272721</v>
      </c>
      <c r="T214" s="43">
        <f t="shared" si="34"/>
        <v>0.78052189804727279</v>
      </c>
      <c r="U214" s="44">
        <f t="shared" si="35"/>
        <v>-0.24779248298553824</v>
      </c>
      <c r="AD214" s="56">
        <f t="shared" si="36"/>
        <v>0.47</v>
      </c>
      <c r="AE214" s="76">
        <f t="shared" si="37"/>
        <v>-0.75502258427803282</v>
      </c>
    </row>
    <row r="215" spans="1:31" x14ac:dyDescent="0.2">
      <c r="A215" s="6">
        <v>214</v>
      </c>
      <c r="B215" s="1">
        <v>0</v>
      </c>
      <c r="C215" s="1" t="s">
        <v>21</v>
      </c>
      <c r="D215" s="1">
        <v>14.58</v>
      </c>
      <c r="E215" s="1">
        <v>18</v>
      </c>
      <c r="F215" s="1">
        <v>0.77</v>
      </c>
      <c r="K215" s="1">
        <v>0</v>
      </c>
      <c r="L215" s="1">
        <f t="shared" si="29"/>
        <v>2</v>
      </c>
      <c r="M215" s="1">
        <v>14.58</v>
      </c>
      <c r="N215" s="1">
        <v>18</v>
      </c>
      <c r="O215" s="1">
        <v>0.77</v>
      </c>
      <c r="P215" s="44">
        <f t="shared" si="30"/>
        <v>-2.9235668733320894</v>
      </c>
      <c r="Q215" s="44">
        <f t="shared" si="31"/>
        <v>5.3741655349839927E-2</v>
      </c>
      <c r="R215" s="45">
        <f t="shared" si="32"/>
        <v>5.1000788549065958E-2</v>
      </c>
      <c r="S215" s="43">
        <f t="shared" si="33"/>
        <v>0.94899921145093402</v>
      </c>
      <c r="T215" s="43">
        <f t="shared" si="34"/>
        <v>0.94899921145093402</v>
      </c>
      <c r="U215" s="44">
        <f t="shared" si="35"/>
        <v>-5.2347311298862075E-2</v>
      </c>
      <c r="AD215" s="56">
        <f t="shared" si="36"/>
        <v>0.53</v>
      </c>
      <c r="AE215" s="76">
        <f t="shared" si="37"/>
        <v>-0.6348782724359695</v>
      </c>
    </row>
    <row r="216" spans="1:31" x14ac:dyDescent="0.2">
      <c r="A216" s="6">
        <v>215</v>
      </c>
      <c r="B216" s="1">
        <v>1</v>
      </c>
      <c r="C216" s="1" t="s">
        <v>21</v>
      </c>
      <c r="D216" s="1">
        <v>1.42</v>
      </c>
      <c r="E216" s="1">
        <v>57</v>
      </c>
      <c r="F216" s="1">
        <v>0.02</v>
      </c>
      <c r="K216" s="1">
        <v>1</v>
      </c>
      <c r="L216" s="1">
        <f t="shared" si="29"/>
        <v>2</v>
      </c>
      <c r="M216" s="1">
        <v>1.42</v>
      </c>
      <c r="N216" s="1">
        <v>57</v>
      </c>
      <c r="O216" s="1">
        <v>0.02</v>
      </c>
      <c r="P216" s="44">
        <f t="shared" si="30"/>
        <v>5.6091010849260812</v>
      </c>
      <c r="Q216" s="44">
        <f t="shared" si="31"/>
        <v>272.89881485567048</v>
      </c>
      <c r="R216" s="45">
        <f t="shared" si="32"/>
        <v>0.99634901669608555</v>
      </c>
      <c r="S216" s="43">
        <f t="shared" si="33"/>
        <v>3.6509833039144457E-3</v>
      </c>
      <c r="T216" s="43">
        <f t="shared" si="34"/>
        <v>0.99634901669608555</v>
      </c>
      <c r="U216" s="44">
        <f t="shared" si="35"/>
        <v>-3.6576644101526628E-3</v>
      </c>
      <c r="AD216" s="56">
        <f t="shared" si="36"/>
        <v>0.47</v>
      </c>
      <c r="AE216" s="76">
        <f t="shared" si="37"/>
        <v>-0.75502258427803282</v>
      </c>
    </row>
    <row r="217" spans="1:31" x14ac:dyDescent="0.2">
      <c r="A217" s="6">
        <v>216</v>
      </c>
      <c r="B217" s="1">
        <v>1</v>
      </c>
      <c r="C217" s="1" t="s">
        <v>15</v>
      </c>
      <c r="D217" s="1">
        <v>2.98</v>
      </c>
      <c r="E217" s="1">
        <v>29</v>
      </c>
      <c r="F217" s="1">
        <v>0.1</v>
      </c>
      <c r="K217" s="1">
        <v>1</v>
      </c>
      <c r="L217" s="1">
        <f t="shared" si="29"/>
        <v>1</v>
      </c>
      <c r="M217" s="1">
        <v>2.98</v>
      </c>
      <c r="N217" s="1">
        <v>29</v>
      </c>
      <c r="O217" s="1">
        <v>0.1</v>
      </c>
      <c r="P217" s="44">
        <f t="shared" si="30"/>
        <v>3.1874954881614301</v>
      </c>
      <c r="Q217" s="44">
        <f t="shared" si="31"/>
        <v>24.227672901015328</v>
      </c>
      <c r="R217" s="45">
        <f t="shared" si="32"/>
        <v>0.96036098914380041</v>
      </c>
      <c r="S217" s="43">
        <f t="shared" si="33"/>
        <v>3.9639010856199586E-2</v>
      </c>
      <c r="T217" s="43">
        <f t="shared" si="34"/>
        <v>0.96036098914380041</v>
      </c>
      <c r="U217" s="44">
        <f t="shared" si="35"/>
        <v>-4.0446034843826396E-2</v>
      </c>
      <c r="AD217" s="56">
        <f t="shared" si="36"/>
        <v>0.47</v>
      </c>
      <c r="AE217" s="76">
        <f t="shared" si="37"/>
        <v>-0.75502258427803282</v>
      </c>
    </row>
    <row r="218" spans="1:31" x14ac:dyDescent="0.2">
      <c r="A218" s="6">
        <v>217</v>
      </c>
      <c r="B218" s="1">
        <v>1</v>
      </c>
      <c r="C218" s="1" t="s">
        <v>21</v>
      </c>
      <c r="D218" s="1">
        <v>0.68</v>
      </c>
      <c r="E218" s="1">
        <v>42</v>
      </c>
      <c r="F218" s="1">
        <v>0.02</v>
      </c>
      <c r="K218" s="1">
        <v>1</v>
      </c>
      <c r="L218" s="1">
        <f t="shared" si="29"/>
        <v>2</v>
      </c>
      <c r="M218" s="1">
        <v>0.68</v>
      </c>
      <c r="N218" s="1">
        <v>42</v>
      </c>
      <c r="O218" s="1">
        <v>0.02</v>
      </c>
      <c r="P218" s="44">
        <f t="shared" si="30"/>
        <v>4.212640801248039</v>
      </c>
      <c r="Q218" s="44">
        <f t="shared" si="31"/>
        <v>67.534650117963096</v>
      </c>
      <c r="R218" s="45">
        <f t="shared" si="32"/>
        <v>0.98540884066266066</v>
      </c>
      <c r="S218" s="43">
        <f t="shared" si="33"/>
        <v>1.4591159337339343E-2</v>
      </c>
      <c r="T218" s="43">
        <f t="shared" si="34"/>
        <v>0.98540884066266066</v>
      </c>
      <c r="U218" s="44">
        <f t="shared" si="35"/>
        <v>-1.4698657263787197E-2</v>
      </c>
      <c r="AD218" s="56">
        <f t="shared" si="36"/>
        <v>0.47</v>
      </c>
      <c r="AE218" s="76">
        <f t="shared" si="37"/>
        <v>-0.75502258427803282</v>
      </c>
    </row>
    <row r="219" spans="1:31" x14ac:dyDescent="0.2">
      <c r="A219" s="6">
        <v>218</v>
      </c>
      <c r="B219" s="1">
        <v>1</v>
      </c>
      <c r="C219" s="1" t="s">
        <v>21</v>
      </c>
      <c r="D219" s="1">
        <v>2.2599999999999998</v>
      </c>
      <c r="E219" s="1">
        <v>31</v>
      </c>
      <c r="F219" s="1">
        <v>7.0000000000000007E-2</v>
      </c>
      <c r="K219" s="1">
        <v>1</v>
      </c>
      <c r="L219" s="1">
        <f t="shared" si="29"/>
        <v>2</v>
      </c>
      <c r="M219" s="1">
        <v>2.2599999999999998</v>
      </c>
      <c r="N219" s="1">
        <v>31</v>
      </c>
      <c r="O219" s="1">
        <v>7.0000000000000007E-2</v>
      </c>
      <c r="P219" s="44">
        <f t="shared" si="30"/>
        <v>2.5645175031888847</v>
      </c>
      <c r="Q219" s="44">
        <f t="shared" si="31"/>
        <v>12.994387106518772</v>
      </c>
      <c r="R219" s="45">
        <f t="shared" si="32"/>
        <v>0.92854277987392631</v>
      </c>
      <c r="S219" s="43">
        <f t="shared" si="33"/>
        <v>7.1457220126073695E-2</v>
      </c>
      <c r="T219" s="43">
        <f t="shared" si="34"/>
        <v>0.92854277987392631</v>
      </c>
      <c r="U219" s="44">
        <f t="shared" si="35"/>
        <v>-7.4138825073132283E-2</v>
      </c>
      <c r="AD219" s="56">
        <f t="shared" si="36"/>
        <v>0.47</v>
      </c>
      <c r="AE219" s="76">
        <f t="shared" si="37"/>
        <v>-0.75502258427803282</v>
      </c>
    </row>
    <row r="220" spans="1:31" x14ac:dyDescent="0.2">
      <c r="A220" s="6">
        <v>219</v>
      </c>
      <c r="B220" s="1">
        <v>1</v>
      </c>
      <c r="C220" s="1" t="s">
        <v>15</v>
      </c>
      <c r="D220" s="1">
        <v>6.93</v>
      </c>
      <c r="E220" s="1">
        <v>47</v>
      </c>
      <c r="F220" s="1">
        <v>0.14000000000000001</v>
      </c>
      <c r="K220" s="1">
        <v>1</v>
      </c>
      <c r="L220" s="1">
        <f t="shared" si="29"/>
        <v>1</v>
      </c>
      <c r="M220" s="1">
        <v>6.93</v>
      </c>
      <c r="N220" s="1">
        <v>47</v>
      </c>
      <c r="O220" s="1">
        <v>0.14000000000000001</v>
      </c>
      <c r="P220" s="44">
        <f t="shared" si="30"/>
        <v>4.0010692871796865</v>
      </c>
      <c r="Q220" s="44">
        <f t="shared" si="31"/>
        <v>54.656562359219386</v>
      </c>
      <c r="R220" s="45">
        <f t="shared" si="32"/>
        <v>0.98203266681212209</v>
      </c>
      <c r="S220" s="43">
        <f t="shared" si="33"/>
        <v>1.796733318787791E-2</v>
      </c>
      <c r="T220" s="43">
        <f t="shared" si="34"/>
        <v>0.98203266681212209</v>
      </c>
      <c r="U220" s="44">
        <f t="shared" si="35"/>
        <v>-1.8130705588166374E-2</v>
      </c>
      <c r="AD220" s="56">
        <f t="shared" si="36"/>
        <v>0.47</v>
      </c>
      <c r="AE220" s="76">
        <f t="shared" si="37"/>
        <v>-0.75502258427803282</v>
      </c>
    </row>
    <row r="221" spans="1:31" x14ac:dyDescent="0.2">
      <c r="A221" s="6">
        <v>220</v>
      </c>
      <c r="B221" s="1">
        <v>1</v>
      </c>
      <c r="C221" s="1" t="s">
        <v>31</v>
      </c>
      <c r="D221" s="1">
        <v>11.67</v>
      </c>
      <c r="E221" s="1">
        <v>31</v>
      </c>
      <c r="F221" s="1">
        <v>0.36</v>
      </c>
      <c r="K221" s="1">
        <v>1</v>
      </c>
      <c r="L221" s="1">
        <f t="shared" si="29"/>
        <v>3</v>
      </c>
      <c r="M221" s="1">
        <v>11.67</v>
      </c>
      <c r="N221" s="1">
        <v>31</v>
      </c>
      <c r="O221" s="1">
        <v>0.36</v>
      </c>
      <c r="P221" s="44">
        <f t="shared" si="30"/>
        <v>-1.3454239053011297</v>
      </c>
      <c r="Q221" s="44">
        <f t="shared" si="31"/>
        <v>0.2604292871022848</v>
      </c>
      <c r="R221" s="45">
        <f t="shared" si="32"/>
        <v>0.2066195142934272</v>
      </c>
      <c r="S221" s="43">
        <f t="shared" si="33"/>
        <v>0.79338048570657282</v>
      </c>
      <c r="T221" s="43">
        <f t="shared" si="34"/>
        <v>0.2066195142934272</v>
      </c>
      <c r="U221" s="44">
        <f t="shared" si="35"/>
        <v>-1.5768762722875034</v>
      </c>
      <c r="AD221" s="56">
        <f t="shared" si="36"/>
        <v>0.47</v>
      </c>
      <c r="AE221" s="76">
        <f t="shared" si="37"/>
        <v>-0.75502258427803282</v>
      </c>
    </row>
    <row r="222" spans="1:31" x14ac:dyDescent="0.2">
      <c r="A222" s="6">
        <v>221</v>
      </c>
      <c r="B222" s="1">
        <v>1</v>
      </c>
      <c r="C222" s="1" t="s">
        <v>31</v>
      </c>
      <c r="D222" s="1">
        <v>5.31</v>
      </c>
      <c r="E222" s="1">
        <v>39</v>
      </c>
      <c r="F222" s="1">
        <v>0.13</v>
      </c>
      <c r="K222" s="1">
        <v>1</v>
      </c>
      <c r="L222" s="1">
        <f t="shared" si="29"/>
        <v>3</v>
      </c>
      <c r="M222" s="1">
        <v>5.31</v>
      </c>
      <c r="N222" s="1">
        <v>39</v>
      </c>
      <c r="O222" s="1">
        <v>0.13</v>
      </c>
      <c r="P222" s="44">
        <f t="shared" si="30"/>
        <v>1.4691157202801386</v>
      </c>
      <c r="Q222" s="44">
        <f t="shared" si="31"/>
        <v>4.3453909005730429</v>
      </c>
      <c r="R222" s="45">
        <f t="shared" si="32"/>
        <v>0.81292294266209852</v>
      </c>
      <c r="S222" s="43">
        <f t="shared" si="33"/>
        <v>0.18707705733790148</v>
      </c>
      <c r="T222" s="43">
        <f t="shared" si="34"/>
        <v>0.81292294266209852</v>
      </c>
      <c r="U222" s="44">
        <f t="shared" si="35"/>
        <v>-0.20711895539980771</v>
      </c>
      <c r="AD222" s="56">
        <f t="shared" si="36"/>
        <v>0.47</v>
      </c>
      <c r="AE222" s="76">
        <f t="shared" si="37"/>
        <v>-0.75502258427803282</v>
      </c>
    </row>
    <row r="223" spans="1:31" x14ac:dyDescent="0.2">
      <c r="A223" s="6">
        <v>222</v>
      </c>
      <c r="B223" s="1">
        <v>1</v>
      </c>
      <c r="C223" s="1" t="s">
        <v>21</v>
      </c>
      <c r="D223" s="1">
        <v>1.83</v>
      </c>
      <c r="E223" s="1">
        <v>37</v>
      </c>
      <c r="F223" s="1">
        <v>0.05</v>
      </c>
      <c r="K223" s="1">
        <v>1</v>
      </c>
      <c r="L223" s="1">
        <f t="shared" si="29"/>
        <v>2</v>
      </c>
      <c r="M223" s="1">
        <v>1.83</v>
      </c>
      <c r="N223" s="1">
        <v>37</v>
      </c>
      <c r="O223" s="1">
        <v>0.05</v>
      </c>
      <c r="P223" s="44">
        <f t="shared" si="30"/>
        <v>3.3399734918316866</v>
      </c>
      <c r="Q223" s="44">
        <f t="shared" si="31"/>
        <v>28.218378677962711</v>
      </c>
      <c r="R223" s="45">
        <f t="shared" si="32"/>
        <v>0.96577496612588476</v>
      </c>
      <c r="S223" s="43">
        <f t="shared" si="33"/>
        <v>3.422503387411524E-2</v>
      </c>
      <c r="T223" s="43">
        <f t="shared" si="34"/>
        <v>0.96577496612588476</v>
      </c>
      <c r="U223" s="44">
        <f t="shared" si="35"/>
        <v>-3.4824426228721873E-2</v>
      </c>
      <c r="AD223" s="56">
        <f t="shared" si="36"/>
        <v>0.47</v>
      </c>
      <c r="AE223" s="76">
        <f t="shared" si="37"/>
        <v>-0.75502258427803282</v>
      </c>
    </row>
    <row r="224" spans="1:31" x14ac:dyDescent="0.2">
      <c r="A224" s="6">
        <v>223</v>
      </c>
      <c r="B224" s="1">
        <v>1</v>
      </c>
      <c r="C224" s="1" t="s">
        <v>21</v>
      </c>
      <c r="D224" s="1">
        <v>2.62</v>
      </c>
      <c r="E224" s="1">
        <v>43</v>
      </c>
      <c r="F224" s="1">
        <v>0.06</v>
      </c>
      <c r="K224" s="1">
        <v>1</v>
      </c>
      <c r="L224" s="1">
        <f t="shared" si="29"/>
        <v>2</v>
      </c>
      <c r="M224" s="1">
        <v>2.62</v>
      </c>
      <c r="N224" s="1">
        <v>43</v>
      </c>
      <c r="O224" s="1">
        <v>0.06</v>
      </c>
      <c r="P224" s="44">
        <f t="shared" si="30"/>
        <v>3.7552614455880171</v>
      </c>
      <c r="Q224" s="44">
        <f t="shared" si="31"/>
        <v>42.745393944429573</v>
      </c>
      <c r="R224" s="45">
        <f t="shared" si="32"/>
        <v>0.97714045046044584</v>
      </c>
      <c r="S224" s="43">
        <f t="shared" si="33"/>
        <v>2.2859549539554158E-2</v>
      </c>
      <c r="T224" s="43">
        <f t="shared" si="34"/>
        <v>0.97714045046044584</v>
      </c>
      <c r="U224" s="44">
        <f t="shared" si="35"/>
        <v>-2.3124880402963243E-2</v>
      </c>
      <c r="AD224" s="56">
        <f t="shared" si="36"/>
        <v>0.47</v>
      </c>
      <c r="AE224" s="76">
        <f t="shared" si="37"/>
        <v>-0.75502258427803282</v>
      </c>
    </row>
    <row r="225" spans="1:31" x14ac:dyDescent="0.2">
      <c r="A225" s="6">
        <v>224</v>
      </c>
      <c r="B225" s="1">
        <v>1</v>
      </c>
      <c r="C225" s="1" t="s">
        <v>31</v>
      </c>
      <c r="D225" s="1">
        <v>0.85</v>
      </c>
      <c r="E225" s="1">
        <v>6</v>
      </c>
      <c r="F225" s="1">
        <v>0.12</v>
      </c>
      <c r="K225" s="1">
        <v>1</v>
      </c>
      <c r="L225" s="1">
        <f t="shared" si="29"/>
        <v>3</v>
      </c>
      <c r="M225" s="1">
        <v>0.85</v>
      </c>
      <c r="N225" s="1">
        <v>6</v>
      </c>
      <c r="O225" s="1">
        <v>0.12</v>
      </c>
      <c r="P225" s="44">
        <f t="shared" si="30"/>
        <v>-0.83763891709039462</v>
      </c>
      <c r="Q225" s="44">
        <f t="shared" si="31"/>
        <v>0.43273103204648594</v>
      </c>
      <c r="R225" s="45">
        <f t="shared" si="32"/>
        <v>0.30203228824351008</v>
      </c>
      <c r="S225" s="43">
        <f t="shared" si="33"/>
        <v>0.69796771175648997</v>
      </c>
      <c r="T225" s="43">
        <f t="shared" si="34"/>
        <v>0.30203228824351008</v>
      </c>
      <c r="U225" s="44">
        <f t="shared" si="35"/>
        <v>-1.1972213526086286</v>
      </c>
      <c r="AD225" s="56">
        <f t="shared" si="36"/>
        <v>0.47</v>
      </c>
      <c r="AE225" s="76">
        <f t="shared" si="37"/>
        <v>-0.75502258427803282</v>
      </c>
    </row>
    <row r="226" spans="1:31" x14ac:dyDescent="0.2">
      <c r="A226" s="6">
        <v>225</v>
      </c>
      <c r="B226" s="1">
        <v>1</v>
      </c>
      <c r="C226" s="1" t="s">
        <v>21</v>
      </c>
      <c r="D226" s="1">
        <v>5.0199999999999996</v>
      </c>
      <c r="E226" s="1">
        <v>47</v>
      </c>
      <c r="F226" s="1">
        <v>0.1</v>
      </c>
      <c r="K226" s="1">
        <v>1</v>
      </c>
      <c r="L226" s="1">
        <f t="shared" si="29"/>
        <v>2</v>
      </c>
      <c r="M226" s="1">
        <v>5.0199999999999996</v>
      </c>
      <c r="N226" s="1">
        <v>47</v>
      </c>
      <c r="O226" s="1">
        <v>0.1</v>
      </c>
      <c r="P226" s="44">
        <f t="shared" si="30"/>
        <v>3.4941482741118679</v>
      </c>
      <c r="Q226" s="44">
        <f t="shared" si="31"/>
        <v>32.922235288019998</v>
      </c>
      <c r="R226" s="45">
        <f t="shared" si="32"/>
        <v>0.97052081056836603</v>
      </c>
      <c r="S226" s="43">
        <f t="shared" si="33"/>
        <v>2.9479189431633968E-2</v>
      </c>
      <c r="T226" s="43">
        <f t="shared" si="34"/>
        <v>0.97052081056836603</v>
      </c>
      <c r="U226" s="44">
        <f t="shared" si="35"/>
        <v>-2.992243346194666E-2</v>
      </c>
      <c r="AD226" s="56">
        <f t="shared" si="36"/>
        <v>0.47</v>
      </c>
      <c r="AE226" s="76">
        <f t="shared" si="37"/>
        <v>-0.75502258427803282</v>
      </c>
    </row>
    <row r="227" spans="1:31" x14ac:dyDescent="0.2">
      <c r="A227" s="6">
        <v>226</v>
      </c>
      <c r="B227" s="1">
        <v>0</v>
      </c>
      <c r="C227" s="1" t="s">
        <v>31</v>
      </c>
      <c r="D227" s="1">
        <v>19.809999999999999</v>
      </c>
      <c r="E227" s="1">
        <v>25</v>
      </c>
      <c r="F227" s="1">
        <v>0.76</v>
      </c>
      <c r="K227" s="1">
        <v>0</v>
      </c>
      <c r="L227" s="1">
        <f t="shared" si="29"/>
        <v>3</v>
      </c>
      <c r="M227" s="1">
        <v>19.809999999999999</v>
      </c>
      <c r="N227" s="1">
        <v>25</v>
      </c>
      <c r="O227" s="1">
        <v>0.76</v>
      </c>
      <c r="P227" s="44">
        <f t="shared" si="30"/>
        <v>-4.6224410074451994</v>
      </c>
      <c r="Q227" s="44">
        <f t="shared" si="31"/>
        <v>9.8287746428040966E-3</v>
      </c>
      <c r="R227" s="45">
        <f t="shared" si="32"/>
        <v>9.7331100970862346E-3</v>
      </c>
      <c r="S227" s="43">
        <f t="shared" si="33"/>
        <v>0.99026688990291378</v>
      </c>
      <c r="T227" s="43">
        <f t="shared" si="34"/>
        <v>0.99026688990291378</v>
      </c>
      <c r="U227" s="44">
        <f t="shared" si="35"/>
        <v>-9.7807864246940782E-3</v>
      </c>
      <c r="AD227" s="56">
        <f t="shared" si="36"/>
        <v>0.53</v>
      </c>
      <c r="AE227" s="76">
        <f t="shared" si="37"/>
        <v>-0.6348782724359695</v>
      </c>
    </row>
    <row r="228" spans="1:31" x14ac:dyDescent="0.2">
      <c r="A228" s="6">
        <v>227</v>
      </c>
      <c r="B228" s="1">
        <v>0</v>
      </c>
      <c r="C228" s="1" t="s">
        <v>31</v>
      </c>
      <c r="D228" s="1">
        <v>18.47</v>
      </c>
      <c r="E228" s="1">
        <v>28</v>
      </c>
      <c r="F228" s="1">
        <v>0.64</v>
      </c>
      <c r="K228" s="1">
        <v>0</v>
      </c>
      <c r="L228" s="1">
        <f t="shared" si="29"/>
        <v>3</v>
      </c>
      <c r="M228" s="1">
        <v>18.47</v>
      </c>
      <c r="N228" s="1">
        <v>28</v>
      </c>
      <c r="O228" s="1">
        <v>0.64</v>
      </c>
      <c r="P228" s="44">
        <f t="shared" si="30"/>
        <v>-3.8051170665979592</v>
      </c>
      <c r="Q228" s="44">
        <f t="shared" si="31"/>
        <v>2.2256591510092294E-2</v>
      </c>
      <c r="R228" s="45">
        <f t="shared" si="32"/>
        <v>2.1772020542527911E-2</v>
      </c>
      <c r="S228" s="43">
        <f t="shared" si="33"/>
        <v>0.97822797945747209</v>
      </c>
      <c r="T228" s="43">
        <f t="shared" si="34"/>
        <v>0.97822797945747209</v>
      </c>
      <c r="U228" s="44">
        <f t="shared" si="35"/>
        <v>-2.2012528283002233E-2</v>
      </c>
      <c r="AD228" s="56">
        <f t="shared" si="36"/>
        <v>0.53</v>
      </c>
      <c r="AE228" s="76">
        <f t="shared" si="37"/>
        <v>-0.6348782724359695</v>
      </c>
    </row>
    <row r="229" spans="1:31" x14ac:dyDescent="0.2">
      <c r="A229" s="6">
        <v>228</v>
      </c>
      <c r="B229" s="1">
        <v>0</v>
      </c>
      <c r="C229" s="1" t="s">
        <v>21</v>
      </c>
      <c r="D229" s="1">
        <v>22.52</v>
      </c>
      <c r="E229" s="1">
        <v>8</v>
      </c>
      <c r="F229" s="1">
        <v>2.5</v>
      </c>
      <c r="K229" s="1">
        <v>0</v>
      </c>
      <c r="L229" s="1">
        <f t="shared" si="29"/>
        <v>2</v>
      </c>
      <c r="M229" s="1">
        <v>22.52</v>
      </c>
      <c r="N229" s="1">
        <v>8</v>
      </c>
      <c r="O229" s="1">
        <v>2.5</v>
      </c>
      <c r="P229" s="44">
        <f t="shared" si="30"/>
        <v>-8.1467880088415789</v>
      </c>
      <c r="Q229" s="44">
        <f t="shared" si="31"/>
        <v>2.8966426607147537E-4</v>
      </c>
      <c r="R229" s="45">
        <f t="shared" si="32"/>
        <v>2.8958038498179091E-4</v>
      </c>
      <c r="S229" s="43">
        <f t="shared" si="33"/>
        <v>0.99971041961501816</v>
      </c>
      <c r="T229" s="43">
        <f t="shared" si="34"/>
        <v>0.99971041961501816</v>
      </c>
      <c r="U229" s="44">
        <f t="shared" si="35"/>
        <v>-2.8962232147770531E-4</v>
      </c>
      <c r="AD229" s="56">
        <f t="shared" si="36"/>
        <v>0.53</v>
      </c>
      <c r="AE229" s="76">
        <f t="shared" si="37"/>
        <v>-0.6348782724359695</v>
      </c>
    </row>
    <row r="230" spans="1:31" x14ac:dyDescent="0.2">
      <c r="A230" s="6">
        <v>229</v>
      </c>
      <c r="B230" s="1">
        <v>0</v>
      </c>
      <c r="C230" s="1" t="s">
        <v>31</v>
      </c>
      <c r="D230" s="1">
        <v>11.54</v>
      </c>
      <c r="E230" s="1">
        <v>28</v>
      </c>
      <c r="F230" s="1">
        <v>0.4</v>
      </c>
      <c r="K230" s="1">
        <v>0</v>
      </c>
      <c r="L230" s="1">
        <f t="shared" si="29"/>
        <v>3</v>
      </c>
      <c r="M230" s="1">
        <v>11.54</v>
      </c>
      <c r="N230" s="1">
        <v>28</v>
      </c>
      <c r="O230" s="1">
        <v>0.4</v>
      </c>
      <c r="P230" s="44">
        <f t="shared" si="30"/>
        <v>-1.6768600289209696</v>
      </c>
      <c r="Q230" s="44">
        <f t="shared" si="31"/>
        <v>0.1869601046659517</v>
      </c>
      <c r="R230" s="45">
        <f t="shared" si="32"/>
        <v>0.15751170063004621</v>
      </c>
      <c r="S230" s="43">
        <f t="shared" si="33"/>
        <v>0.84248829936995384</v>
      </c>
      <c r="T230" s="43">
        <f t="shared" si="34"/>
        <v>0.84248829936995384</v>
      </c>
      <c r="U230" s="44">
        <f t="shared" si="35"/>
        <v>-0.17139550484024463</v>
      </c>
      <c r="AD230" s="56">
        <f t="shared" si="36"/>
        <v>0.53</v>
      </c>
      <c r="AE230" s="76">
        <f t="shared" si="37"/>
        <v>-0.6348782724359695</v>
      </c>
    </row>
    <row r="231" spans="1:31" x14ac:dyDescent="0.2">
      <c r="A231" s="6">
        <v>230</v>
      </c>
      <c r="B231" s="1">
        <v>0</v>
      </c>
      <c r="C231" s="1" t="s">
        <v>15</v>
      </c>
      <c r="D231" s="1">
        <v>38.43</v>
      </c>
      <c r="E231" s="1">
        <v>6</v>
      </c>
      <c r="F231" s="1">
        <v>5.49</v>
      </c>
      <c r="K231" s="1">
        <v>0</v>
      </c>
      <c r="L231" s="1">
        <f t="shared" si="29"/>
        <v>1</v>
      </c>
      <c r="M231" s="1">
        <v>38.43</v>
      </c>
      <c r="N231" s="1">
        <v>6</v>
      </c>
      <c r="O231" s="1">
        <v>5.49</v>
      </c>
      <c r="P231" s="44">
        <f t="shared" si="30"/>
        <v>-15.070203479141735</v>
      </c>
      <c r="Q231" s="44">
        <f t="shared" si="31"/>
        <v>2.8516340242259257E-7</v>
      </c>
      <c r="R231" s="45">
        <f t="shared" si="32"/>
        <v>2.8516332110444967E-7</v>
      </c>
      <c r="S231" s="43">
        <f t="shared" si="33"/>
        <v>0.99999971483667893</v>
      </c>
      <c r="T231" s="43">
        <f t="shared" si="34"/>
        <v>0.99999971483667893</v>
      </c>
      <c r="U231" s="44">
        <f t="shared" si="35"/>
        <v>-2.8516336172671722E-7</v>
      </c>
      <c r="AD231" s="56">
        <f t="shared" si="36"/>
        <v>0.53</v>
      </c>
      <c r="AE231" s="76">
        <f t="shared" si="37"/>
        <v>-0.6348782724359695</v>
      </c>
    </row>
    <row r="232" spans="1:31" x14ac:dyDescent="0.2">
      <c r="A232" s="6">
        <v>231</v>
      </c>
      <c r="B232" s="1">
        <v>1</v>
      </c>
      <c r="C232" s="1" t="s">
        <v>21</v>
      </c>
      <c r="D232" s="1">
        <v>2.7</v>
      </c>
      <c r="E232" s="1">
        <v>35</v>
      </c>
      <c r="F232" s="1">
        <v>0.08</v>
      </c>
      <c r="K232" s="1">
        <v>1</v>
      </c>
      <c r="L232" s="1">
        <f t="shared" si="29"/>
        <v>2</v>
      </c>
      <c r="M232" s="1">
        <v>2.7</v>
      </c>
      <c r="N232" s="1">
        <v>35</v>
      </c>
      <c r="O232" s="1">
        <v>0.08</v>
      </c>
      <c r="P232" s="44">
        <f t="shared" si="30"/>
        <v>2.8604927053437081</v>
      </c>
      <c r="Q232" s="44">
        <f t="shared" si="31"/>
        <v>17.470132444026611</v>
      </c>
      <c r="R232" s="45">
        <f t="shared" si="32"/>
        <v>0.9458585365843758</v>
      </c>
      <c r="S232" s="43">
        <f t="shared" si="33"/>
        <v>5.4141463415624203E-2</v>
      </c>
      <c r="T232" s="43">
        <f t="shared" si="34"/>
        <v>0.9458585365843758</v>
      </c>
      <c r="U232" s="44">
        <f t="shared" si="35"/>
        <v>-5.5662259606571528E-2</v>
      </c>
      <c r="AD232" s="56">
        <f t="shared" si="36"/>
        <v>0.47</v>
      </c>
      <c r="AE232" s="76">
        <f t="shared" si="37"/>
        <v>-0.75502258427803282</v>
      </c>
    </row>
    <row r="233" spans="1:31" x14ac:dyDescent="0.2">
      <c r="A233" s="6">
        <v>232</v>
      </c>
      <c r="B233" s="1">
        <v>1</v>
      </c>
      <c r="C233" s="1" t="s">
        <v>21</v>
      </c>
      <c r="D233" s="1">
        <v>1.79</v>
      </c>
      <c r="E233" s="1">
        <v>38</v>
      </c>
      <c r="F233" s="1">
        <v>0.05</v>
      </c>
      <c r="K233" s="1">
        <v>1</v>
      </c>
      <c r="L233" s="1">
        <f t="shared" si="29"/>
        <v>2</v>
      </c>
      <c r="M233" s="1">
        <v>1.79</v>
      </c>
      <c r="N233" s="1">
        <v>38</v>
      </c>
      <c r="O233" s="1">
        <v>0.05</v>
      </c>
      <c r="P233" s="44">
        <f t="shared" si="30"/>
        <v>3.4568432092946946</v>
      </c>
      <c r="Q233" s="44">
        <f t="shared" si="31"/>
        <v>31.716695345544448</v>
      </c>
      <c r="R233" s="45">
        <f t="shared" si="32"/>
        <v>0.96943456576410647</v>
      </c>
      <c r="S233" s="43">
        <f t="shared" si="33"/>
        <v>3.0565434235893529E-2</v>
      </c>
      <c r="T233" s="43">
        <f t="shared" si="34"/>
        <v>0.96943456576410647</v>
      </c>
      <c r="U233" s="44">
        <f t="shared" si="35"/>
        <v>-3.1042299342402865E-2</v>
      </c>
      <c r="AD233" s="56">
        <f t="shared" si="36"/>
        <v>0.47</v>
      </c>
      <c r="AE233" s="76">
        <f t="shared" si="37"/>
        <v>-0.75502258427803282</v>
      </c>
    </row>
    <row r="234" spans="1:31" x14ac:dyDescent="0.2">
      <c r="A234" s="6">
        <v>233</v>
      </c>
      <c r="B234" s="1">
        <v>1</v>
      </c>
      <c r="C234" s="1" t="s">
        <v>21</v>
      </c>
      <c r="D234" s="1">
        <v>13.86</v>
      </c>
      <c r="E234" s="1">
        <v>46</v>
      </c>
      <c r="F234" s="1">
        <v>0.28999999999999998</v>
      </c>
      <c r="K234" s="1">
        <v>1</v>
      </c>
      <c r="L234" s="1">
        <f t="shared" si="29"/>
        <v>2</v>
      </c>
      <c r="M234" s="1">
        <v>13.86</v>
      </c>
      <c r="N234" s="1">
        <v>46</v>
      </c>
      <c r="O234" s="1">
        <v>0.28999999999999998</v>
      </c>
      <c r="P234" s="44">
        <f t="shared" si="30"/>
        <v>0.81059114166639223</v>
      </c>
      <c r="Q234" s="44">
        <f t="shared" si="31"/>
        <v>2.2492372115910193</v>
      </c>
      <c r="R234" s="45">
        <f t="shared" si="32"/>
        <v>0.69223545870006187</v>
      </c>
      <c r="S234" s="43">
        <f t="shared" si="33"/>
        <v>0.30776454129993813</v>
      </c>
      <c r="T234" s="43">
        <f t="shared" si="34"/>
        <v>0.69223545870006187</v>
      </c>
      <c r="U234" s="44">
        <f t="shared" si="35"/>
        <v>-0.36782912300208997</v>
      </c>
      <c r="AD234" s="56">
        <f t="shared" si="36"/>
        <v>0.47</v>
      </c>
      <c r="AE234" s="76">
        <f t="shared" si="37"/>
        <v>-0.75502258427803282</v>
      </c>
    </row>
    <row r="235" spans="1:31" x14ac:dyDescent="0.2">
      <c r="A235" s="6">
        <v>234</v>
      </c>
      <c r="B235" s="1">
        <v>1</v>
      </c>
      <c r="C235" s="1" t="s">
        <v>15</v>
      </c>
      <c r="D235" s="1">
        <v>0.14000000000000001</v>
      </c>
      <c r="E235" s="1">
        <v>37</v>
      </c>
      <c r="F235" s="1">
        <v>0</v>
      </c>
      <c r="K235" s="1">
        <v>1</v>
      </c>
      <c r="L235" s="1">
        <f t="shared" si="29"/>
        <v>1</v>
      </c>
      <c r="M235" s="1">
        <v>0.14000000000000001</v>
      </c>
      <c r="N235" s="1">
        <v>37</v>
      </c>
      <c r="O235" s="1">
        <v>0</v>
      </c>
      <c r="P235" s="44">
        <f t="shared" si="30"/>
        <v>4.9114320956066626</v>
      </c>
      <c r="Q235" s="44">
        <f t="shared" si="31"/>
        <v>135.8338021756411</v>
      </c>
      <c r="R235" s="45">
        <f t="shared" si="32"/>
        <v>0.99269186426087619</v>
      </c>
      <c r="S235" s="43">
        <f t="shared" si="33"/>
        <v>7.3081357391238111E-3</v>
      </c>
      <c r="T235" s="43">
        <f t="shared" si="34"/>
        <v>0.99269186426087619</v>
      </c>
      <c r="U235" s="44">
        <f t="shared" si="35"/>
        <v>-7.334970986805891E-3</v>
      </c>
      <c r="AD235" s="56">
        <f t="shared" si="36"/>
        <v>0.47</v>
      </c>
      <c r="AE235" s="76">
        <f t="shared" si="37"/>
        <v>-0.75502258427803282</v>
      </c>
    </row>
    <row r="236" spans="1:31" x14ac:dyDescent="0.2">
      <c r="A236" s="6">
        <v>235</v>
      </c>
      <c r="B236" s="1">
        <v>0</v>
      </c>
      <c r="C236" s="1" t="s">
        <v>31</v>
      </c>
      <c r="D236" s="1">
        <v>19.48</v>
      </c>
      <c r="E236" s="1">
        <v>35</v>
      </c>
      <c r="F236" s="1">
        <v>0.54</v>
      </c>
      <c r="K236" s="1">
        <v>0</v>
      </c>
      <c r="L236" s="1">
        <f t="shared" si="29"/>
        <v>3</v>
      </c>
      <c r="M236" s="1">
        <v>19.48</v>
      </c>
      <c r="N236" s="1">
        <v>35</v>
      </c>
      <c r="O236" s="1">
        <v>0.54</v>
      </c>
      <c r="P236" s="44">
        <f t="shared" si="30"/>
        <v>-3.2119238125840437</v>
      </c>
      <c r="Q236" s="44">
        <f t="shared" si="31"/>
        <v>4.0279049344721103E-2</v>
      </c>
      <c r="R236" s="45">
        <f t="shared" si="32"/>
        <v>3.8719466060662427E-2</v>
      </c>
      <c r="S236" s="43">
        <f t="shared" si="33"/>
        <v>0.96128053393933754</v>
      </c>
      <c r="T236" s="43">
        <f t="shared" si="34"/>
        <v>0.96128053393933754</v>
      </c>
      <c r="U236" s="44">
        <f t="shared" si="35"/>
        <v>-3.9488993840415779E-2</v>
      </c>
      <c r="AD236" s="56">
        <f t="shared" si="36"/>
        <v>0.53</v>
      </c>
      <c r="AE236" s="76">
        <f t="shared" si="37"/>
        <v>-0.6348782724359695</v>
      </c>
    </row>
    <row r="237" spans="1:31" x14ac:dyDescent="0.2">
      <c r="A237" s="6">
        <v>236</v>
      </c>
      <c r="B237" s="1">
        <v>1</v>
      </c>
      <c r="C237" s="1" t="s">
        <v>15</v>
      </c>
      <c r="D237" s="1">
        <v>4.84</v>
      </c>
      <c r="E237" s="1">
        <v>25</v>
      </c>
      <c r="F237" s="1">
        <v>0.19</v>
      </c>
      <c r="K237" s="1">
        <v>1</v>
      </c>
      <c r="L237" s="1">
        <f t="shared" si="29"/>
        <v>1</v>
      </c>
      <c r="M237" s="1">
        <v>4.84</v>
      </c>
      <c r="N237" s="1">
        <v>25</v>
      </c>
      <c r="O237" s="1">
        <v>0.19</v>
      </c>
      <c r="P237" s="44">
        <f t="shared" si="30"/>
        <v>2.1610853027570434</v>
      </c>
      <c r="Q237" s="44">
        <f t="shared" si="31"/>
        <v>8.6805535767076663</v>
      </c>
      <c r="R237" s="45">
        <f t="shared" si="32"/>
        <v>0.89670012235600915</v>
      </c>
      <c r="S237" s="43">
        <f t="shared" si="33"/>
        <v>0.10329987764399085</v>
      </c>
      <c r="T237" s="43">
        <f t="shared" si="34"/>
        <v>0.89670012235600915</v>
      </c>
      <c r="U237" s="44">
        <f t="shared" si="35"/>
        <v>-0.10903378457270126</v>
      </c>
      <c r="AD237" s="56">
        <f t="shared" si="36"/>
        <v>0.47</v>
      </c>
      <c r="AE237" s="76">
        <f t="shared" si="37"/>
        <v>-0.75502258427803282</v>
      </c>
    </row>
    <row r="238" spans="1:31" x14ac:dyDescent="0.2">
      <c r="A238" s="6">
        <v>237</v>
      </c>
      <c r="B238" s="1">
        <v>0</v>
      </c>
      <c r="C238" s="1" t="s">
        <v>31</v>
      </c>
      <c r="D238" s="1">
        <v>8.6999999999999993</v>
      </c>
      <c r="E238" s="1">
        <v>45</v>
      </c>
      <c r="F238" s="1">
        <v>0.19</v>
      </c>
      <c r="K238" s="1">
        <v>0</v>
      </c>
      <c r="L238" s="1">
        <f t="shared" si="29"/>
        <v>3</v>
      </c>
      <c r="M238" s="1">
        <v>8.6999999999999993</v>
      </c>
      <c r="N238" s="1">
        <v>45</v>
      </c>
      <c r="O238" s="1">
        <v>0.19</v>
      </c>
      <c r="P238" s="44">
        <f t="shared" si="30"/>
        <v>1.133328761898813</v>
      </c>
      <c r="Q238" s="44">
        <f t="shared" si="31"/>
        <v>3.1059783735325097</v>
      </c>
      <c r="R238" s="45">
        <f t="shared" si="32"/>
        <v>0.7564526870267787</v>
      </c>
      <c r="S238" s="43">
        <f t="shared" si="33"/>
        <v>0.2435473129732213</v>
      </c>
      <c r="T238" s="43">
        <f t="shared" si="34"/>
        <v>0.2435473129732213</v>
      </c>
      <c r="U238" s="44">
        <f t="shared" si="35"/>
        <v>-1.412444051542566</v>
      </c>
      <c r="AD238" s="56">
        <f t="shared" si="36"/>
        <v>0.53</v>
      </c>
      <c r="AE238" s="76">
        <f t="shared" si="37"/>
        <v>-0.6348782724359695</v>
      </c>
    </row>
    <row r="239" spans="1:31" x14ac:dyDescent="0.2">
      <c r="A239" s="6">
        <v>238</v>
      </c>
      <c r="B239" s="1">
        <v>0</v>
      </c>
      <c r="C239" s="1" t="s">
        <v>31</v>
      </c>
      <c r="D239" s="1">
        <v>19.190000000000001</v>
      </c>
      <c r="E239" s="1">
        <v>27</v>
      </c>
      <c r="F239" s="1">
        <v>0.69</v>
      </c>
      <c r="K239" s="1">
        <v>0</v>
      </c>
      <c r="L239" s="1">
        <f t="shared" si="29"/>
        <v>3</v>
      </c>
      <c r="M239" s="1">
        <v>19.190000000000001</v>
      </c>
      <c r="N239" s="1">
        <v>27</v>
      </c>
      <c r="O239" s="1">
        <v>0.69</v>
      </c>
      <c r="P239" s="44">
        <f t="shared" si="30"/>
        <v>-4.1621332497264039</v>
      </c>
      <c r="Q239" s="44">
        <f t="shared" si="31"/>
        <v>1.5574298589162303E-2</v>
      </c>
      <c r="R239" s="45">
        <f t="shared" si="32"/>
        <v>1.5335459562927249E-2</v>
      </c>
      <c r="S239" s="43">
        <f t="shared" si="33"/>
        <v>0.98466454043707274</v>
      </c>
      <c r="T239" s="43">
        <f t="shared" si="34"/>
        <v>0.98466454043707274</v>
      </c>
      <c r="U239" s="44">
        <f t="shared" si="35"/>
        <v>-1.545426390071874E-2</v>
      </c>
      <c r="AD239" s="56">
        <f t="shared" si="36"/>
        <v>0.53</v>
      </c>
      <c r="AE239" s="76">
        <f t="shared" si="37"/>
        <v>-0.6348782724359695</v>
      </c>
    </row>
    <row r="240" spans="1:31" x14ac:dyDescent="0.2">
      <c r="A240" s="6">
        <v>239</v>
      </c>
      <c r="B240" s="1">
        <v>1</v>
      </c>
      <c r="C240" s="1" t="s">
        <v>15</v>
      </c>
      <c r="D240" s="1">
        <v>0.53</v>
      </c>
      <c r="E240" s="1">
        <v>22</v>
      </c>
      <c r="F240" s="1">
        <v>0.02</v>
      </c>
      <c r="K240" s="1">
        <v>1</v>
      </c>
      <c r="L240" s="1">
        <f t="shared" si="29"/>
        <v>1</v>
      </c>
      <c r="M240" s="1">
        <v>0.53</v>
      </c>
      <c r="N240" s="1">
        <v>22</v>
      </c>
      <c r="O240" s="1">
        <v>0.02</v>
      </c>
      <c r="P240" s="44">
        <f t="shared" si="30"/>
        <v>3.1905920761451729</v>
      </c>
      <c r="Q240" s="44">
        <f t="shared" si="31"/>
        <v>24.302812299632357</v>
      </c>
      <c r="R240" s="45">
        <f t="shared" si="32"/>
        <v>0.96047870141239089</v>
      </c>
      <c r="S240" s="43">
        <f t="shared" si="33"/>
        <v>3.9521298587609111E-2</v>
      </c>
      <c r="T240" s="43">
        <f t="shared" si="34"/>
        <v>0.96047870141239089</v>
      </c>
      <c r="U240" s="44">
        <f t="shared" si="35"/>
        <v>-4.0323471498934511E-2</v>
      </c>
      <c r="AD240" s="56">
        <f t="shared" si="36"/>
        <v>0.47</v>
      </c>
      <c r="AE240" s="76">
        <f t="shared" si="37"/>
        <v>-0.75502258427803282</v>
      </c>
    </row>
    <row r="241" spans="1:31" x14ac:dyDescent="0.2">
      <c r="A241" s="6">
        <v>240</v>
      </c>
      <c r="B241" s="1">
        <v>1</v>
      </c>
      <c r="C241" s="1" t="s">
        <v>15</v>
      </c>
      <c r="D241" s="1">
        <v>7.85</v>
      </c>
      <c r="E241" s="1">
        <v>53</v>
      </c>
      <c r="F241" s="1">
        <v>0.15</v>
      </c>
      <c r="K241" s="1">
        <v>1</v>
      </c>
      <c r="L241" s="1">
        <f t="shared" si="29"/>
        <v>1</v>
      </c>
      <c r="M241" s="1">
        <v>7.85</v>
      </c>
      <c r="N241" s="1">
        <v>53</v>
      </c>
      <c r="O241" s="1">
        <v>0.15</v>
      </c>
      <c r="P241" s="44">
        <f t="shared" si="30"/>
        <v>4.3817631273727944</v>
      </c>
      <c r="Q241" s="44">
        <f t="shared" si="31"/>
        <v>79.978922193112993</v>
      </c>
      <c r="R241" s="45">
        <f t="shared" si="32"/>
        <v>0.98765110756086294</v>
      </c>
      <c r="S241" s="43">
        <f t="shared" si="33"/>
        <v>1.234889243913706E-2</v>
      </c>
      <c r="T241" s="43">
        <f t="shared" si="34"/>
        <v>0.98765110756086294</v>
      </c>
      <c r="U241" s="44">
        <f t="shared" si="35"/>
        <v>-1.2425773598476377E-2</v>
      </c>
      <c r="AD241" s="56">
        <f t="shared" si="36"/>
        <v>0.47</v>
      </c>
      <c r="AE241" s="76">
        <f t="shared" si="37"/>
        <v>-0.75502258427803282</v>
      </c>
    </row>
    <row r="242" spans="1:31" x14ac:dyDescent="0.2">
      <c r="A242" s="6">
        <v>241</v>
      </c>
      <c r="B242" s="1">
        <v>0</v>
      </c>
      <c r="C242" s="1" t="s">
        <v>31</v>
      </c>
      <c r="D242" s="1">
        <v>42.5</v>
      </c>
      <c r="E242" s="1">
        <v>46</v>
      </c>
      <c r="F242" s="1">
        <v>0.9</v>
      </c>
      <c r="K242" s="1">
        <v>0</v>
      </c>
      <c r="L242" s="1">
        <f t="shared" si="29"/>
        <v>3</v>
      </c>
      <c r="M242" s="1">
        <v>42.5</v>
      </c>
      <c r="N242" s="1">
        <v>46</v>
      </c>
      <c r="O242" s="1">
        <v>0.9</v>
      </c>
      <c r="P242" s="44">
        <f t="shared" si="30"/>
        <v>-8.5954508901103726</v>
      </c>
      <c r="Q242" s="44">
        <f t="shared" si="31"/>
        <v>1.8494521902577272E-4</v>
      </c>
      <c r="R242" s="45">
        <f t="shared" si="32"/>
        <v>1.8491102061656453E-4</v>
      </c>
      <c r="S242" s="43">
        <f t="shared" si="33"/>
        <v>0.99981508897938343</v>
      </c>
      <c r="T242" s="43">
        <f t="shared" si="34"/>
        <v>0.99981508897938343</v>
      </c>
      <c r="U242" s="44">
        <f t="shared" si="35"/>
        <v>-1.849281187671367E-4</v>
      </c>
      <c r="AD242" s="56">
        <f t="shared" si="36"/>
        <v>0.53</v>
      </c>
      <c r="AE242" s="76">
        <f t="shared" si="37"/>
        <v>-0.6348782724359695</v>
      </c>
    </row>
    <row r="243" spans="1:31" x14ac:dyDescent="0.2">
      <c r="A243" s="6">
        <v>242</v>
      </c>
      <c r="B243" s="1">
        <v>0</v>
      </c>
      <c r="C243" s="1" t="s">
        <v>21</v>
      </c>
      <c r="D243" s="1">
        <v>6.33</v>
      </c>
      <c r="E243" s="1">
        <v>49</v>
      </c>
      <c r="F243" s="1">
        <v>0.13</v>
      </c>
      <c r="K243" s="1">
        <v>0</v>
      </c>
      <c r="L243" s="1">
        <f t="shared" si="29"/>
        <v>2</v>
      </c>
      <c r="M243" s="1">
        <v>6.33</v>
      </c>
      <c r="N243" s="1">
        <v>49</v>
      </c>
      <c r="O243" s="1">
        <v>0.13</v>
      </c>
      <c r="P243" s="44">
        <f t="shared" si="30"/>
        <v>3.3224812179533507</v>
      </c>
      <c r="Q243" s="44">
        <f t="shared" si="31"/>
        <v>27.729067132062372</v>
      </c>
      <c r="R243" s="45">
        <f t="shared" si="32"/>
        <v>0.96519204764278699</v>
      </c>
      <c r="S243" s="43">
        <f t="shared" si="33"/>
        <v>3.4807952357213012E-2</v>
      </c>
      <c r="T243" s="43">
        <f t="shared" si="34"/>
        <v>3.4807952357213012E-2</v>
      </c>
      <c r="U243" s="44">
        <f t="shared" si="35"/>
        <v>-3.3579094022956473</v>
      </c>
      <c r="AD243" s="56">
        <f t="shared" si="36"/>
        <v>0.53</v>
      </c>
      <c r="AE243" s="76">
        <f t="shared" si="37"/>
        <v>-0.6348782724359695</v>
      </c>
    </row>
    <row r="244" spans="1:31" x14ac:dyDescent="0.2">
      <c r="A244" s="6">
        <v>243</v>
      </c>
      <c r="B244" s="1">
        <v>0</v>
      </c>
      <c r="C244" s="1" t="s">
        <v>15</v>
      </c>
      <c r="D244" s="1">
        <v>33.5</v>
      </c>
      <c r="E244" s="1">
        <v>56</v>
      </c>
      <c r="F244" s="1">
        <v>0.59</v>
      </c>
      <c r="K244" s="1">
        <v>0</v>
      </c>
      <c r="L244" s="1">
        <f t="shared" si="29"/>
        <v>1</v>
      </c>
      <c r="M244" s="1">
        <v>33.5</v>
      </c>
      <c r="N244" s="1">
        <v>56</v>
      </c>
      <c r="O244" s="1">
        <v>0.59</v>
      </c>
      <c r="P244" s="44">
        <f t="shared" si="30"/>
        <v>-2.6461407024165906</v>
      </c>
      <c r="Q244" s="44">
        <f t="shared" si="31"/>
        <v>7.0924403939629219E-2</v>
      </c>
      <c r="R244" s="45">
        <f t="shared" si="32"/>
        <v>6.6227274006193437E-2</v>
      </c>
      <c r="S244" s="43">
        <f t="shared" si="33"/>
        <v>0.93377272599380656</v>
      </c>
      <c r="T244" s="43">
        <f t="shared" si="34"/>
        <v>0.93377272599380656</v>
      </c>
      <c r="U244" s="44">
        <f t="shared" si="35"/>
        <v>-6.8522204417569177E-2</v>
      </c>
      <c r="AD244" s="56">
        <f t="shared" si="36"/>
        <v>0.53</v>
      </c>
      <c r="AE244" s="76">
        <f t="shared" si="37"/>
        <v>-0.6348782724359695</v>
      </c>
    </row>
    <row r="245" spans="1:31" x14ac:dyDescent="0.2">
      <c r="A245" s="6">
        <v>244</v>
      </c>
      <c r="B245" s="1">
        <v>1</v>
      </c>
      <c r="C245" s="1" t="s">
        <v>15</v>
      </c>
      <c r="D245" s="1">
        <v>2.5499999999999998</v>
      </c>
      <c r="E245" s="1">
        <v>48</v>
      </c>
      <c r="F245" s="1">
        <v>0.05</v>
      </c>
      <c r="K245" s="1">
        <v>1</v>
      </c>
      <c r="L245" s="1">
        <f t="shared" si="29"/>
        <v>1</v>
      </c>
      <c r="M245" s="1">
        <v>2.5499999999999998</v>
      </c>
      <c r="N245" s="1">
        <v>48</v>
      </c>
      <c r="O245" s="1">
        <v>0.05</v>
      </c>
      <c r="P245" s="44">
        <f t="shared" si="30"/>
        <v>5.3793969340943528</v>
      </c>
      <c r="Q245" s="44">
        <f t="shared" si="31"/>
        <v>216.89143614619218</v>
      </c>
      <c r="R245" s="45">
        <f t="shared" si="32"/>
        <v>0.99541055849790694</v>
      </c>
      <c r="S245" s="43">
        <f t="shared" si="33"/>
        <v>4.5894415020930612E-3</v>
      </c>
      <c r="T245" s="43">
        <f t="shared" si="34"/>
        <v>0.99541055849790694</v>
      </c>
      <c r="U245" s="44">
        <f t="shared" si="35"/>
        <v>-4.6000053224925647E-3</v>
      </c>
      <c r="AD245" s="56">
        <f t="shared" si="36"/>
        <v>0.47</v>
      </c>
      <c r="AE245" s="76">
        <f t="shared" si="37"/>
        <v>-0.75502258427803282</v>
      </c>
    </row>
    <row r="246" spans="1:31" x14ac:dyDescent="0.2">
      <c r="A246" s="6">
        <v>245</v>
      </c>
      <c r="B246" s="1">
        <v>0</v>
      </c>
      <c r="C246" s="1" t="s">
        <v>31</v>
      </c>
      <c r="D246" s="1">
        <v>47.79</v>
      </c>
      <c r="E246" s="1">
        <v>12</v>
      </c>
      <c r="F246" s="1">
        <v>3.68</v>
      </c>
      <c r="K246" s="1">
        <v>0</v>
      </c>
      <c r="L246" s="1">
        <f t="shared" si="29"/>
        <v>3</v>
      </c>
      <c r="M246" s="1">
        <v>47.79</v>
      </c>
      <c r="N246" s="1">
        <v>12</v>
      </c>
      <c r="O246" s="1">
        <v>3.68</v>
      </c>
      <c r="P246" s="44">
        <f t="shared" si="30"/>
        <v>-16.905938780274969</v>
      </c>
      <c r="Q246" s="44">
        <f t="shared" si="31"/>
        <v>4.5482473623915441E-8</v>
      </c>
      <c r="R246" s="45">
        <f t="shared" si="32"/>
        <v>4.5482471555260131E-8</v>
      </c>
      <c r="S246" s="43">
        <f t="shared" si="33"/>
        <v>0.99999995451752843</v>
      </c>
      <c r="T246" s="43">
        <f t="shared" si="34"/>
        <v>0.99999995451752843</v>
      </c>
      <c r="U246" s="44">
        <f t="shared" si="35"/>
        <v>-4.5482472601098852E-8</v>
      </c>
      <c r="AD246" s="56">
        <f t="shared" si="36"/>
        <v>0.53</v>
      </c>
      <c r="AE246" s="76">
        <f t="shared" si="37"/>
        <v>-0.6348782724359695</v>
      </c>
    </row>
    <row r="247" spans="1:31" x14ac:dyDescent="0.2">
      <c r="A247" s="6">
        <v>246</v>
      </c>
      <c r="B247" s="1">
        <v>0</v>
      </c>
      <c r="C247" s="1" t="s">
        <v>15</v>
      </c>
      <c r="D247" s="1">
        <v>26.28</v>
      </c>
      <c r="E247" s="1">
        <v>48</v>
      </c>
      <c r="F247" s="1">
        <v>0.54</v>
      </c>
      <c r="K247" s="1">
        <v>0</v>
      </c>
      <c r="L247" s="1">
        <f t="shared" si="29"/>
        <v>1</v>
      </c>
      <c r="M247" s="1">
        <v>26.28</v>
      </c>
      <c r="N247" s="1">
        <v>48</v>
      </c>
      <c r="O247" s="1">
        <v>0.54</v>
      </c>
      <c r="P247" s="44">
        <f t="shared" si="30"/>
        <v>-1.5154472145805147</v>
      </c>
      <c r="Q247" s="44">
        <f t="shared" si="31"/>
        <v>0.21970990540022028</v>
      </c>
      <c r="R247" s="45">
        <f t="shared" si="32"/>
        <v>0.18013291884198271</v>
      </c>
      <c r="S247" s="43">
        <f t="shared" si="33"/>
        <v>0.81986708115801732</v>
      </c>
      <c r="T247" s="43">
        <f t="shared" si="34"/>
        <v>0.81986708115801732</v>
      </c>
      <c r="U247" s="44">
        <f t="shared" si="35"/>
        <v>-0.19861304801159821</v>
      </c>
      <c r="AD247" s="56">
        <f t="shared" si="36"/>
        <v>0.53</v>
      </c>
      <c r="AE247" s="76">
        <f t="shared" si="37"/>
        <v>-0.6348782724359695</v>
      </c>
    </row>
    <row r="248" spans="1:31" x14ac:dyDescent="0.2">
      <c r="A248" s="6">
        <v>247</v>
      </c>
      <c r="B248" s="1">
        <v>1</v>
      </c>
      <c r="C248" s="1" t="s">
        <v>31</v>
      </c>
      <c r="D248" s="1">
        <v>1.04</v>
      </c>
      <c r="E248" s="1">
        <v>17</v>
      </c>
      <c r="F248" s="1">
        <v>0.06</v>
      </c>
      <c r="K248" s="1">
        <v>1</v>
      </c>
      <c r="L248" s="1">
        <f t="shared" si="29"/>
        <v>3</v>
      </c>
      <c r="M248" s="1">
        <v>1.04</v>
      </c>
      <c r="N248" s="1">
        <v>17</v>
      </c>
      <c r="O248" s="1">
        <v>0.06</v>
      </c>
      <c r="P248" s="44">
        <f t="shared" si="30"/>
        <v>0.35131074755182223</v>
      </c>
      <c r="Q248" s="44">
        <f t="shared" si="31"/>
        <v>1.4209288074622197</v>
      </c>
      <c r="R248" s="45">
        <f t="shared" si="32"/>
        <v>0.58693539565574127</v>
      </c>
      <c r="S248" s="43">
        <f t="shared" si="33"/>
        <v>0.41306460434425873</v>
      </c>
      <c r="T248" s="43">
        <f t="shared" si="34"/>
        <v>0.58693539565574127</v>
      </c>
      <c r="U248" s="44">
        <f t="shared" si="35"/>
        <v>-0.53284052371902946</v>
      </c>
      <c r="AD248" s="56">
        <f t="shared" si="36"/>
        <v>0.47</v>
      </c>
      <c r="AE248" s="76">
        <f t="shared" si="37"/>
        <v>-0.75502258427803282</v>
      </c>
    </row>
    <row r="249" spans="1:31" x14ac:dyDescent="0.2">
      <c r="A249" s="6">
        <v>248</v>
      </c>
      <c r="B249" s="1">
        <v>0</v>
      </c>
      <c r="C249" s="1" t="s">
        <v>21</v>
      </c>
      <c r="D249" s="1">
        <v>9.91</v>
      </c>
      <c r="E249" s="1">
        <v>14</v>
      </c>
      <c r="F249" s="1">
        <v>0.66</v>
      </c>
      <c r="K249" s="1">
        <v>0</v>
      </c>
      <c r="L249" s="1">
        <f t="shared" si="29"/>
        <v>2</v>
      </c>
      <c r="M249" s="1">
        <v>9.91</v>
      </c>
      <c r="N249" s="1">
        <v>14</v>
      </c>
      <c r="O249" s="1">
        <v>0.66</v>
      </c>
      <c r="P249" s="44">
        <f t="shared" si="30"/>
        <v>-1.9755175601064199</v>
      </c>
      <c r="Q249" s="44">
        <f t="shared" si="31"/>
        <v>0.13868951350510775</v>
      </c>
      <c r="R249" s="45">
        <f t="shared" si="32"/>
        <v>0.12179748022636518</v>
      </c>
      <c r="S249" s="43">
        <f t="shared" si="33"/>
        <v>0.87820251977363484</v>
      </c>
      <c r="T249" s="43">
        <f t="shared" si="34"/>
        <v>0.87820251977363484</v>
      </c>
      <c r="U249" s="44">
        <f t="shared" si="35"/>
        <v>-0.1298780516105893</v>
      </c>
      <c r="AD249" s="56">
        <f t="shared" si="36"/>
        <v>0.53</v>
      </c>
      <c r="AE249" s="76">
        <f t="shared" si="37"/>
        <v>-0.6348782724359695</v>
      </c>
    </row>
    <row r="250" spans="1:31" x14ac:dyDescent="0.2">
      <c r="A250" s="6">
        <v>249</v>
      </c>
      <c r="B250" s="1">
        <v>0</v>
      </c>
      <c r="C250" s="1" t="s">
        <v>31</v>
      </c>
      <c r="D250" s="1">
        <v>16.39</v>
      </c>
      <c r="E250" s="1">
        <v>27</v>
      </c>
      <c r="F250" s="1">
        <v>0.59</v>
      </c>
      <c r="K250" s="1">
        <v>0</v>
      </c>
      <c r="L250" s="1">
        <f t="shared" si="29"/>
        <v>3</v>
      </c>
      <c r="M250" s="1">
        <v>16.39</v>
      </c>
      <c r="N250" s="1">
        <v>27</v>
      </c>
      <c r="O250" s="1">
        <v>0.59</v>
      </c>
      <c r="P250" s="44">
        <f t="shared" si="30"/>
        <v>-3.2986439835413655</v>
      </c>
      <c r="Q250" s="44">
        <f t="shared" si="31"/>
        <v>3.6933215508642384E-2</v>
      </c>
      <c r="R250" s="45">
        <f t="shared" si="32"/>
        <v>3.5617737918179904E-2</v>
      </c>
      <c r="S250" s="43">
        <f t="shared" si="33"/>
        <v>0.9643822620818201</v>
      </c>
      <c r="T250" s="43">
        <f t="shared" si="34"/>
        <v>0.9643822620818201</v>
      </c>
      <c r="U250" s="44">
        <f t="shared" si="35"/>
        <v>-3.6267525542505959E-2</v>
      </c>
      <c r="AD250" s="56">
        <f t="shared" si="36"/>
        <v>0.53</v>
      </c>
      <c r="AE250" s="76">
        <f t="shared" si="37"/>
        <v>-0.6348782724359695</v>
      </c>
    </row>
    <row r="251" spans="1:31" x14ac:dyDescent="0.2">
      <c r="A251" s="6">
        <v>250</v>
      </c>
      <c r="B251" s="1">
        <v>0</v>
      </c>
      <c r="C251" s="1" t="s">
        <v>21</v>
      </c>
      <c r="D251" s="1">
        <v>32.78</v>
      </c>
      <c r="E251" s="1">
        <v>51</v>
      </c>
      <c r="F251" s="1">
        <v>0.63</v>
      </c>
      <c r="K251" s="1">
        <v>0</v>
      </c>
      <c r="L251" s="1">
        <f t="shared" si="29"/>
        <v>2</v>
      </c>
      <c r="M251" s="1">
        <v>32.78</v>
      </c>
      <c r="N251" s="1">
        <v>51</v>
      </c>
      <c r="O251" s="1">
        <v>0.63</v>
      </c>
      <c r="P251" s="44">
        <f t="shared" si="30"/>
        <v>-4.0955660084087917</v>
      </c>
      <c r="Q251" s="44">
        <f t="shared" si="31"/>
        <v>1.6646321657917938E-2</v>
      </c>
      <c r="R251" s="45">
        <f t="shared" si="32"/>
        <v>1.6373758802148211E-2</v>
      </c>
      <c r="S251" s="43">
        <f t="shared" si="33"/>
        <v>0.9836262411978518</v>
      </c>
      <c r="T251" s="43">
        <f t="shared" si="34"/>
        <v>0.9836262411978518</v>
      </c>
      <c r="U251" s="44">
        <f t="shared" si="35"/>
        <v>-1.6509290266962986E-2</v>
      </c>
      <c r="AD251" s="56">
        <f t="shared" si="36"/>
        <v>0.53</v>
      </c>
      <c r="AE251" s="76">
        <f t="shared" si="37"/>
        <v>-0.6348782724359695</v>
      </c>
    </row>
    <row r="252" spans="1:31" x14ac:dyDescent="0.2">
      <c r="A252" s="6">
        <v>251</v>
      </c>
      <c r="B252" s="1">
        <v>1</v>
      </c>
      <c r="C252" s="1" t="s">
        <v>31</v>
      </c>
      <c r="D252" s="1">
        <v>1.95</v>
      </c>
      <c r="E252" s="1">
        <v>52</v>
      </c>
      <c r="F252" s="1">
        <v>0.04</v>
      </c>
      <c r="K252" s="1">
        <v>1</v>
      </c>
      <c r="L252" s="1">
        <f t="shared" si="29"/>
        <v>3</v>
      </c>
      <c r="M252" s="1">
        <v>1.95</v>
      </c>
      <c r="N252" s="1">
        <v>52</v>
      </c>
      <c r="O252" s="1">
        <v>0.04</v>
      </c>
      <c r="P252" s="44">
        <f t="shared" si="30"/>
        <v>3.8507171279444727</v>
      </c>
      <c r="Q252" s="44">
        <f t="shared" si="31"/>
        <v>47.026775356927828</v>
      </c>
      <c r="R252" s="45">
        <f t="shared" si="32"/>
        <v>0.97917828143638319</v>
      </c>
      <c r="S252" s="43">
        <f t="shared" si="33"/>
        <v>2.0821718563616809E-2</v>
      </c>
      <c r="T252" s="43">
        <f t="shared" si="34"/>
        <v>0.97917828143638319</v>
      </c>
      <c r="U252" s="44">
        <f t="shared" si="35"/>
        <v>-2.104154737570758E-2</v>
      </c>
      <c r="AD252" s="56">
        <f t="shared" si="36"/>
        <v>0.47</v>
      </c>
      <c r="AE252" s="76">
        <f t="shared" si="37"/>
        <v>-0.75502258427803282</v>
      </c>
    </row>
    <row r="253" spans="1:31" x14ac:dyDescent="0.2">
      <c r="A253" s="6">
        <v>252</v>
      </c>
      <c r="B253" s="1">
        <v>0</v>
      </c>
      <c r="C253" s="1" t="s">
        <v>21</v>
      </c>
      <c r="D253" s="1">
        <v>5.0199999999999996</v>
      </c>
      <c r="E253" s="1">
        <v>26</v>
      </c>
      <c r="F253" s="1">
        <v>0.19</v>
      </c>
      <c r="K253" s="1">
        <v>0</v>
      </c>
      <c r="L253" s="1">
        <f t="shared" si="29"/>
        <v>2</v>
      </c>
      <c r="M253" s="1">
        <v>5.0199999999999996</v>
      </c>
      <c r="N253" s="1">
        <v>26</v>
      </c>
      <c r="O253" s="1">
        <v>0.19</v>
      </c>
      <c r="P253" s="44">
        <f t="shared" si="30"/>
        <v>1.15686864914856</v>
      </c>
      <c r="Q253" s="44">
        <f t="shared" si="31"/>
        <v>3.1799600987439232</v>
      </c>
      <c r="R253" s="45">
        <f t="shared" si="32"/>
        <v>0.76076326654397985</v>
      </c>
      <c r="S253" s="43">
        <f t="shared" si="33"/>
        <v>0.23923673345602015</v>
      </c>
      <c r="T253" s="43">
        <f t="shared" si="34"/>
        <v>0.23923673345602015</v>
      </c>
      <c r="U253" s="44">
        <f t="shared" si="35"/>
        <v>-1.4303017007360621</v>
      </c>
      <c r="AD253" s="56">
        <f t="shared" si="36"/>
        <v>0.53</v>
      </c>
      <c r="AE253" s="76">
        <f t="shared" si="37"/>
        <v>-0.6348782724359695</v>
      </c>
    </row>
    <row r="254" spans="1:31" x14ac:dyDescent="0.2">
      <c r="A254" s="6">
        <v>253</v>
      </c>
      <c r="B254" s="1">
        <v>0</v>
      </c>
      <c r="C254" s="1" t="s">
        <v>15</v>
      </c>
      <c r="D254" s="1">
        <v>36.94</v>
      </c>
      <c r="E254" s="1">
        <v>6</v>
      </c>
      <c r="F254" s="1">
        <v>5.28</v>
      </c>
      <c r="K254" s="1">
        <v>0</v>
      </c>
      <c r="L254" s="1">
        <f t="shared" si="29"/>
        <v>1</v>
      </c>
      <c r="M254" s="1">
        <v>36.94</v>
      </c>
      <c r="N254" s="1">
        <v>6</v>
      </c>
      <c r="O254" s="1">
        <v>5.28</v>
      </c>
      <c r="P254" s="44">
        <f t="shared" si="30"/>
        <v>-14.425092624326613</v>
      </c>
      <c r="Q254" s="44">
        <f t="shared" si="31"/>
        <v>5.4357800113949754E-7</v>
      </c>
      <c r="R254" s="45">
        <f t="shared" si="32"/>
        <v>5.4357770566261491E-7</v>
      </c>
      <c r="S254" s="43">
        <f t="shared" si="33"/>
        <v>0.99999945642229437</v>
      </c>
      <c r="T254" s="43">
        <f t="shared" si="34"/>
        <v>0.99999945642229437</v>
      </c>
      <c r="U254" s="44">
        <f t="shared" si="35"/>
        <v>-5.4357785336349021E-7</v>
      </c>
      <c r="AD254" s="56">
        <f t="shared" si="36"/>
        <v>0.53</v>
      </c>
      <c r="AE254" s="76">
        <f t="shared" si="37"/>
        <v>-0.6348782724359695</v>
      </c>
    </row>
    <row r="255" spans="1:31" x14ac:dyDescent="0.2">
      <c r="A255" s="6">
        <v>254</v>
      </c>
      <c r="B255" s="1">
        <v>1</v>
      </c>
      <c r="C255" s="1" t="s">
        <v>15</v>
      </c>
      <c r="D255" s="1">
        <v>1.3</v>
      </c>
      <c r="E255" s="1">
        <v>2</v>
      </c>
      <c r="F255" s="1">
        <v>0.43</v>
      </c>
      <c r="K255" s="1">
        <v>1</v>
      </c>
      <c r="L255" s="1">
        <f t="shared" si="29"/>
        <v>1</v>
      </c>
      <c r="M255" s="1">
        <v>1.3</v>
      </c>
      <c r="N255" s="1">
        <v>2</v>
      </c>
      <c r="O255" s="1">
        <v>0.43</v>
      </c>
      <c r="P255" s="44">
        <f t="shared" si="30"/>
        <v>0.37580132870097083</v>
      </c>
      <c r="Q255" s="44">
        <f t="shared" si="31"/>
        <v>1.4561578082683408</v>
      </c>
      <c r="R255" s="45">
        <f t="shared" si="32"/>
        <v>0.59286003666636244</v>
      </c>
      <c r="S255" s="43">
        <f t="shared" si="33"/>
        <v>0.40713996333363756</v>
      </c>
      <c r="T255" s="43">
        <f t="shared" si="34"/>
        <v>0.59286003666636244</v>
      </c>
      <c r="U255" s="44">
        <f t="shared" si="35"/>
        <v>-0.52279693370063418</v>
      </c>
      <c r="AD255" s="56">
        <f t="shared" si="36"/>
        <v>0.47</v>
      </c>
      <c r="AE255" s="76">
        <f t="shared" si="37"/>
        <v>-0.75502258427803282</v>
      </c>
    </row>
    <row r="256" spans="1:31" x14ac:dyDescent="0.2">
      <c r="A256" s="6">
        <v>255</v>
      </c>
      <c r="B256" s="1">
        <v>1</v>
      </c>
      <c r="C256" s="1" t="s">
        <v>31</v>
      </c>
      <c r="D256" s="1">
        <v>0.33</v>
      </c>
      <c r="E256" s="1">
        <v>7</v>
      </c>
      <c r="F256" s="1">
        <v>0.04</v>
      </c>
      <c r="K256" s="1">
        <v>1</v>
      </c>
      <c r="L256" s="1">
        <f t="shared" si="29"/>
        <v>3</v>
      </c>
      <c r="M256" s="1">
        <v>0.33</v>
      </c>
      <c r="N256" s="1">
        <v>7</v>
      </c>
      <c r="O256" s="1">
        <v>0.04</v>
      </c>
      <c r="P256" s="44">
        <f t="shared" si="30"/>
        <v>-0.49832886261222387</v>
      </c>
      <c r="Q256" s="44">
        <f t="shared" si="31"/>
        <v>0.60754510317602506</v>
      </c>
      <c r="R256" s="45">
        <f t="shared" si="32"/>
        <v>0.37793347258232374</v>
      </c>
      <c r="S256" s="43">
        <f t="shared" si="33"/>
        <v>0.62206652741767621</v>
      </c>
      <c r="T256" s="43">
        <f t="shared" si="34"/>
        <v>0.37793347258232374</v>
      </c>
      <c r="U256" s="44">
        <f t="shared" si="35"/>
        <v>-0.97303709731155674</v>
      </c>
      <c r="AD256" s="56">
        <f t="shared" si="36"/>
        <v>0.47</v>
      </c>
      <c r="AE256" s="76">
        <f t="shared" si="37"/>
        <v>-0.75502258427803282</v>
      </c>
    </row>
    <row r="257" spans="1:31" x14ac:dyDescent="0.2">
      <c r="A257" s="6">
        <v>256</v>
      </c>
      <c r="B257" s="1">
        <v>1</v>
      </c>
      <c r="C257" s="1" t="s">
        <v>31</v>
      </c>
      <c r="D257" s="1">
        <v>5.03</v>
      </c>
      <c r="E257" s="1">
        <v>59</v>
      </c>
      <c r="F257" s="1">
        <v>0.08</v>
      </c>
      <c r="K257" s="1">
        <v>1</v>
      </c>
      <c r="L257" s="1">
        <f t="shared" si="29"/>
        <v>3</v>
      </c>
      <c r="M257" s="1">
        <v>5.03</v>
      </c>
      <c r="N257" s="1">
        <v>59</v>
      </c>
      <c r="O257" s="1">
        <v>0.08</v>
      </c>
      <c r="P257" s="44">
        <f t="shared" si="30"/>
        <v>3.7273262561605875</v>
      </c>
      <c r="Q257" s="44">
        <f t="shared" si="31"/>
        <v>41.567817752669775</v>
      </c>
      <c r="R257" s="45">
        <f t="shared" si="32"/>
        <v>0.9765080745785405</v>
      </c>
      <c r="S257" s="43">
        <f t="shared" si="33"/>
        <v>2.3491925421459503E-2</v>
      </c>
      <c r="T257" s="43">
        <f t="shared" si="34"/>
        <v>0.9765080745785405</v>
      </c>
      <c r="U257" s="44">
        <f t="shared" si="35"/>
        <v>-2.3772259801955655E-2</v>
      </c>
      <c r="AD257" s="56">
        <f t="shared" si="36"/>
        <v>0.47</v>
      </c>
      <c r="AE257" s="76">
        <f t="shared" si="37"/>
        <v>-0.75502258427803282</v>
      </c>
    </row>
    <row r="258" spans="1:31" x14ac:dyDescent="0.2">
      <c r="A258" s="6">
        <v>257</v>
      </c>
      <c r="B258" s="1">
        <v>1</v>
      </c>
      <c r="C258" s="1" t="s">
        <v>15</v>
      </c>
      <c r="D258" s="1">
        <v>1.21</v>
      </c>
      <c r="E258" s="1">
        <v>31</v>
      </c>
      <c r="F258" s="1">
        <v>0.04</v>
      </c>
      <c r="K258" s="1">
        <v>1</v>
      </c>
      <c r="L258" s="1">
        <f t="shared" ref="L258:L321" si="38">VLOOKUP(C258,$H$2:$I$4,2,FALSE)</f>
        <v>1</v>
      </c>
      <c r="M258" s="1">
        <v>1.21</v>
      </c>
      <c r="N258" s="1">
        <v>31</v>
      </c>
      <c r="O258" s="1">
        <v>0.04</v>
      </c>
      <c r="P258" s="44">
        <f t="shared" si="30"/>
        <v>3.9419895684571773</v>
      </c>
      <c r="Q258" s="44">
        <f t="shared" si="31"/>
        <v>51.521003962560705</v>
      </c>
      <c r="R258" s="45">
        <f t="shared" si="32"/>
        <v>0.98095999839011372</v>
      </c>
      <c r="S258" s="43">
        <f t="shared" si="33"/>
        <v>1.9040001609886281E-2</v>
      </c>
      <c r="T258" s="43">
        <f t="shared" si="34"/>
        <v>0.98095999839011372</v>
      </c>
      <c r="U258" s="44">
        <f t="shared" si="35"/>
        <v>-1.9223596608892713E-2</v>
      </c>
      <c r="AD258" s="56">
        <f t="shared" si="36"/>
        <v>0.47</v>
      </c>
      <c r="AE258" s="76">
        <f t="shared" si="37"/>
        <v>-0.75502258427803282</v>
      </c>
    </row>
    <row r="259" spans="1:31" x14ac:dyDescent="0.2">
      <c r="A259" s="6">
        <v>258</v>
      </c>
      <c r="B259" s="1">
        <v>0</v>
      </c>
      <c r="C259" s="1" t="s">
        <v>31</v>
      </c>
      <c r="D259" s="1">
        <v>3.51</v>
      </c>
      <c r="E259" s="1">
        <v>16</v>
      </c>
      <c r="F259" s="1">
        <v>0.21</v>
      </c>
      <c r="K259" s="1">
        <v>0</v>
      </c>
      <c r="L259" s="1">
        <f t="shared" si="38"/>
        <v>3</v>
      </c>
      <c r="M259" s="1">
        <v>3.51</v>
      </c>
      <c r="N259" s="1">
        <v>16</v>
      </c>
      <c r="O259" s="1">
        <v>0.21</v>
      </c>
      <c r="P259" s="44">
        <f t="shared" ref="P259:P322" si="39">$X$2+$X$3*L259+$X$4*M259+$X$5*N259+$X$6*O259</f>
        <v>-0.58978070759716517</v>
      </c>
      <c r="Q259" s="44">
        <f t="shared" ref="Q259:Q322" si="40">EXP(P259)</f>
        <v>0.55444885782627384</v>
      </c>
      <c r="R259" s="45">
        <f t="shared" ref="R259:R322" si="41">Q259/(1+Q259)</f>
        <v>0.35668517174737402</v>
      </c>
      <c r="S259" s="43">
        <f t="shared" ref="S259:S322" si="42">1-R259</f>
        <v>0.64331482825262598</v>
      </c>
      <c r="T259" s="43">
        <f t="shared" ref="T259:T322" si="43">IF(K259=1,R259,S259)</f>
        <v>0.64331482825262598</v>
      </c>
      <c r="U259" s="44">
        <f t="shared" ref="U259:U322" si="44">LN(T259)</f>
        <v>-0.44112105053917455</v>
      </c>
      <c r="AD259" s="56">
        <f t="shared" ref="AD259:AD322" si="45">IF(K259=1,$AB$2,$AC$2)</f>
        <v>0.53</v>
      </c>
      <c r="AE259" s="76">
        <f t="shared" ref="AE259:AE322" si="46">LN(AD259)</f>
        <v>-0.6348782724359695</v>
      </c>
    </row>
    <row r="260" spans="1:31" x14ac:dyDescent="0.2">
      <c r="A260" s="6">
        <v>259</v>
      </c>
      <c r="B260" s="1">
        <v>1</v>
      </c>
      <c r="C260" s="1" t="s">
        <v>31</v>
      </c>
      <c r="D260" s="1">
        <v>3.55</v>
      </c>
      <c r="E260" s="1">
        <v>45</v>
      </c>
      <c r="F260" s="1">
        <v>0.08</v>
      </c>
      <c r="K260" s="1">
        <v>1</v>
      </c>
      <c r="L260" s="1">
        <f t="shared" si="38"/>
        <v>3</v>
      </c>
      <c r="M260" s="1">
        <v>3.55</v>
      </c>
      <c r="N260" s="1">
        <v>45</v>
      </c>
      <c r="O260" s="1">
        <v>0.08</v>
      </c>
      <c r="P260" s="44">
        <f t="shared" si="39"/>
        <v>2.6340116860552159</v>
      </c>
      <c r="Q260" s="44">
        <f t="shared" si="40"/>
        <v>13.929538900442216</v>
      </c>
      <c r="R260" s="45">
        <f t="shared" si="41"/>
        <v>0.93301869490621847</v>
      </c>
      <c r="S260" s="43">
        <f t="shared" si="42"/>
        <v>6.6981305093781529E-2</v>
      </c>
      <c r="T260" s="43">
        <f t="shared" si="43"/>
        <v>0.93301869490621847</v>
      </c>
      <c r="U260" s="44">
        <f t="shared" si="44"/>
        <v>-6.9330040922657973E-2</v>
      </c>
      <c r="AD260" s="56">
        <f t="shared" si="45"/>
        <v>0.47</v>
      </c>
      <c r="AE260" s="76">
        <f t="shared" si="46"/>
        <v>-0.75502258427803282</v>
      </c>
    </row>
    <row r="261" spans="1:31" x14ac:dyDescent="0.2">
      <c r="A261" s="6">
        <v>260</v>
      </c>
      <c r="B261" s="1">
        <v>1</v>
      </c>
      <c r="C261" s="1" t="s">
        <v>15</v>
      </c>
      <c r="D261" s="1">
        <v>7.02</v>
      </c>
      <c r="E261" s="1">
        <v>44</v>
      </c>
      <c r="F261" s="1">
        <v>0.16</v>
      </c>
      <c r="K261" s="1">
        <v>1</v>
      </c>
      <c r="L261" s="1">
        <f t="shared" si="38"/>
        <v>1</v>
      </c>
      <c r="M261" s="1">
        <v>7.02</v>
      </c>
      <c r="N261" s="1">
        <v>44</v>
      </c>
      <c r="O261" s="1">
        <v>0.16</v>
      </c>
      <c r="P261" s="44">
        <f t="shared" si="39"/>
        <v>3.6347663354175159</v>
      </c>
      <c r="Q261" s="44">
        <f t="shared" si="40"/>
        <v>37.892997611133204</v>
      </c>
      <c r="R261" s="45">
        <f t="shared" si="41"/>
        <v>0.97428843078647798</v>
      </c>
      <c r="S261" s="43">
        <f t="shared" si="42"/>
        <v>2.5711569213522023E-2</v>
      </c>
      <c r="T261" s="43">
        <f t="shared" si="43"/>
        <v>0.97428843078647798</v>
      </c>
      <c r="U261" s="44">
        <f t="shared" si="44"/>
        <v>-2.6047889006564802E-2</v>
      </c>
      <c r="AD261" s="56">
        <f t="shared" si="45"/>
        <v>0.47</v>
      </c>
      <c r="AE261" s="76">
        <f t="shared" si="46"/>
        <v>-0.75502258427803282</v>
      </c>
    </row>
    <row r="262" spans="1:31" x14ac:dyDescent="0.2">
      <c r="A262" s="6">
        <v>261</v>
      </c>
      <c r="B262" s="1">
        <v>0</v>
      </c>
      <c r="C262" s="1" t="s">
        <v>15</v>
      </c>
      <c r="D262" s="1">
        <v>15.17</v>
      </c>
      <c r="E262" s="1">
        <v>28</v>
      </c>
      <c r="F262" s="1">
        <v>0.52</v>
      </c>
      <c r="K262" s="1">
        <v>0</v>
      </c>
      <c r="L262" s="1">
        <f t="shared" si="38"/>
        <v>1</v>
      </c>
      <c r="M262" s="1">
        <v>15.17</v>
      </c>
      <c r="N262" s="1">
        <v>28</v>
      </c>
      <c r="O262" s="1">
        <v>0.52</v>
      </c>
      <c r="P262" s="44">
        <f t="shared" si="39"/>
        <v>-0.65981148796840539</v>
      </c>
      <c r="Q262" s="44">
        <f t="shared" si="40"/>
        <v>0.51694877637099146</v>
      </c>
      <c r="R262" s="45">
        <f t="shared" si="41"/>
        <v>0.34078195943286371</v>
      </c>
      <c r="S262" s="43">
        <f t="shared" si="42"/>
        <v>0.65921804056713629</v>
      </c>
      <c r="T262" s="43">
        <f t="shared" si="43"/>
        <v>0.65921804056713629</v>
      </c>
      <c r="U262" s="44">
        <f t="shared" si="44"/>
        <v>-0.41670093339615999</v>
      </c>
      <c r="AD262" s="56">
        <f t="shared" si="45"/>
        <v>0.53</v>
      </c>
      <c r="AE262" s="76">
        <f t="shared" si="46"/>
        <v>-0.6348782724359695</v>
      </c>
    </row>
    <row r="263" spans="1:31" x14ac:dyDescent="0.2">
      <c r="A263" s="6">
        <v>262</v>
      </c>
      <c r="B263" s="1">
        <v>0</v>
      </c>
      <c r="C263" s="1" t="s">
        <v>21</v>
      </c>
      <c r="D263" s="1">
        <v>17.12</v>
      </c>
      <c r="E263" s="1">
        <v>22</v>
      </c>
      <c r="F263" s="1">
        <v>0.74</v>
      </c>
      <c r="K263" s="1">
        <v>0</v>
      </c>
      <c r="L263" s="1">
        <f t="shared" si="38"/>
        <v>2</v>
      </c>
      <c r="M263" s="1">
        <v>17.12</v>
      </c>
      <c r="N263" s="1">
        <v>22</v>
      </c>
      <c r="O263" s="1">
        <v>0.74</v>
      </c>
      <c r="P263" s="44">
        <f t="shared" si="39"/>
        <v>-3.1390655468077013</v>
      </c>
      <c r="Q263" s="44">
        <f t="shared" si="40"/>
        <v>4.3323262553854089E-2</v>
      </c>
      <c r="R263" s="45">
        <f t="shared" si="41"/>
        <v>4.1524294635017632E-2</v>
      </c>
      <c r="S263" s="43">
        <f t="shared" si="42"/>
        <v>0.95847570536498239</v>
      </c>
      <c r="T263" s="43">
        <f t="shared" si="43"/>
        <v>0.95847570536498239</v>
      </c>
      <c r="U263" s="44">
        <f t="shared" si="44"/>
        <v>-4.2411063333073221E-2</v>
      </c>
      <c r="AD263" s="56">
        <f t="shared" si="45"/>
        <v>0.53</v>
      </c>
      <c r="AE263" s="76">
        <f t="shared" si="46"/>
        <v>-0.6348782724359695</v>
      </c>
    </row>
    <row r="264" spans="1:31" x14ac:dyDescent="0.2">
      <c r="A264" s="6">
        <v>263</v>
      </c>
      <c r="B264" s="1">
        <v>1</v>
      </c>
      <c r="C264" s="1" t="s">
        <v>15</v>
      </c>
      <c r="D264" s="1">
        <v>12.93</v>
      </c>
      <c r="E264" s="1">
        <v>55</v>
      </c>
      <c r="F264" s="1">
        <v>0.23</v>
      </c>
      <c r="K264" s="1">
        <v>1</v>
      </c>
      <c r="L264" s="1">
        <f t="shared" si="38"/>
        <v>1</v>
      </c>
      <c r="M264" s="1">
        <v>12.93</v>
      </c>
      <c r="N264" s="1">
        <v>55</v>
      </c>
      <c r="O264" s="1">
        <v>0.23</v>
      </c>
      <c r="P264" s="44">
        <f t="shared" si="39"/>
        <v>3.1476741370076136</v>
      </c>
      <c r="Q264" s="44">
        <f t="shared" si="40"/>
        <v>23.281851162876926</v>
      </c>
      <c r="R264" s="45">
        <f t="shared" si="41"/>
        <v>0.95881697843824853</v>
      </c>
      <c r="S264" s="43">
        <f t="shared" si="42"/>
        <v>4.1183021561751465E-2</v>
      </c>
      <c r="T264" s="43">
        <f t="shared" si="43"/>
        <v>0.95881697843824853</v>
      </c>
      <c r="U264" s="44">
        <f t="shared" si="44"/>
        <v>-4.2055068570506893E-2</v>
      </c>
      <c r="AD264" s="56">
        <f t="shared" si="45"/>
        <v>0.47</v>
      </c>
      <c r="AE264" s="76">
        <f t="shared" si="46"/>
        <v>-0.75502258427803282</v>
      </c>
    </row>
    <row r="265" spans="1:31" x14ac:dyDescent="0.2">
      <c r="A265" s="6">
        <v>264</v>
      </c>
      <c r="B265" s="1">
        <v>1</v>
      </c>
      <c r="C265" s="1" t="s">
        <v>21</v>
      </c>
      <c r="D265" s="1">
        <v>7.88</v>
      </c>
      <c r="E265" s="1">
        <v>43</v>
      </c>
      <c r="F265" s="1">
        <v>0.18</v>
      </c>
      <c r="K265" s="1">
        <v>1</v>
      </c>
      <c r="L265" s="1">
        <f t="shared" si="38"/>
        <v>2</v>
      </c>
      <c r="M265" s="1">
        <v>7.88</v>
      </c>
      <c r="N265" s="1">
        <v>43</v>
      </c>
      <c r="O265" s="1">
        <v>0.18</v>
      </c>
      <c r="P265" s="44">
        <f t="shared" si="39"/>
        <v>2.2134680510111719</v>
      </c>
      <c r="Q265" s="44">
        <f t="shared" si="40"/>
        <v>9.1473850450040821</v>
      </c>
      <c r="R265" s="45">
        <f t="shared" si="41"/>
        <v>0.90145244360345467</v>
      </c>
      <c r="S265" s="43">
        <f t="shared" si="42"/>
        <v>9.8547556396545333E-2</v>
      </c>
      <c r="T265" s="43">
        <f t="shared" si="43"/>
        <v>0.90145244360345467</v>
      </c>
      <c r="U265" s="44">
        <f t="shared" si="44"/>
        <v>-0.10374799024996789</v>
      </c>
      <c r="AD265" s="56">
        <f t="shared" si="45"/>
        <v>0.47</v>
      </c>
      <c r="AE265" s="76">
        <f t="shared" si="46"/>
        <v>-0.75502258427803282</v>
      </c>
    </row>
    <row r="266" spans="1:31" x14ac:dyDescent="0.2">
      <c r="A266" s="6">
        <v>265</v>
      </c>
      <c r="B266" s="1">
        <v>1</v>
      </c>
      <c r="C266" s="1" t="s">
        <v>15</v>
      </c>
      <c r="D266" s="1">
        <v>5.55</v>
      </c>
      <c r="E266" s="1">
        <v>47</v>
      </c>
      <c r="F266" s="1">
        <v>0.12</v>
      </c>
      <c r="K266" s="1">
        <v>1</v>
      </c>
      <c r="L266" s="1">
        <f t="shared" si="38"/>
        <v>1</v>
      </c>
      <c r="M266" s="1">
        <v>5.55</v>
      </c>
      <c r="N266" s="1">
        <v>47</v>
      </c>
      <c r="O266" s="1">
        <v>0.12</v>
      </c>
      <c r="P266" s="44">
        <f t="shared" si="39"/>
        <v>4.3919761644308712</v>
      </c>
      <c r="Q266" s="44">
        <f t="shared" si="40"/>
        <v>80.799935271454714</v>
      </c>
      <c r="R266" s="45">
        <f t="shared" si="41"/>
        <v>0.98777505145106193</v>
      </c>
      <c r="S266" s="43">
        <f t="shared" si="42"/>
        <v>1.2224948548938075E-2</v>
      </c>
      <c r="T266" s="43">
        <f t="shared" si="43"/>
        <v>0.98777505145106193</v>
      </c>
      <c r="U266" s="44">
        <f t="shared" si="44"/>
        <v>-1.230028787500735E-2</v>
      </c>
      <c r="AD266" s="56">
        <f t="shared" si="45"/>
        <v>0.47</v>
      </c>
      <c r="AE266" s="76">
        <f t="shared" si="46"/>
        <v>-0.75502258427803282</v>
      </c>
    </row>
    <row r="267" spans="1:31" x14ac:dyDescent="0.2">
      <c r="A267" s="6">
        <v>266</v>
      </c>
      <c r="B267" s="1">
        <v>1</v>
      </c>
      <c r="C267" s="1" t="s">
        <v>15</v>
      </c>
      <c r="D267" s="1">
        <v>4.6100000000000003</v>
      </c>
      <c r="E267" s="1">
        <v>8</v>
      </c>
      <c r="F267" s="1">
        <v>0.51</v>
      </c>
      <c r="K267" s="1">
        <v>1</v>
      </c>
      <c r="L267" s="1">
        <f t="shared" si="38"/>
        <v>1</v>
      </c>
      <c r="M267" s="1">
        <v>4.6100000000000003</v>
      </c>
      <c r="N267" s="1">
        <v>8</v>
      </c>
      <c r="O267" s="1">
        <v>0.51</v>
      </c>
      <c r="P267" s="44">
        <f t="shared" si="39"/>
        <v>3.7625999240044394E-2</v>
      </c>
      <c r="Q267" s="44">
        <f t="shared" si="40"/>
        <v>1.038342819246036</v>
      </c>
      <c r="R267" s="45">
        <f t="shared" si="41"/>
        <v>0.50940539022288178</v>
      </c>
      <c r="S267" s="43">
        <f t="shared" si="42"/>
        <v>0.49059460977711822</v>
      </c>
      <c r="T267" s="43">
        <f t="shared" si="43"/>
        <v>0.50940539022288178</v>
      </c>
      <c r="U267" s="44">
        <f t="shared" si="44"/>
        <v>-0.67451113497945092</v>
      </c>
      <c r="AD267" s="56">
        <f t="shared" si="45"/>
        <v>0.47</v>
      </c>
      <c r="AE267" s="76">
        <f t="shared" si="46"/>
        <v>-0.75502258427803282</v>
      </c>
    </row>
    <row r="268" spans="1:31" x14ac:dyDescent="0.2">
      <c r="A268" s="6">
        <v>267</v>
      </c>
      <c r="B268" s="1">
        <v>0</v>
      </c>
      <c r="C268" s="1" t="s">
        <v>15</v>
      </c>
      <c r="D268" s="1">
        <v>19.739999999999998</v>
      </c>
      <c r="E268" s="1">
        <v>20</v>
      </c>
      <c r="F268" s="1">
        <v>0.94</v>
      </c>
      <c r="K268" s="1">
        <v>0</v>
      </c>
      <c r="L268" s="1">
        <f t="shared" si="38"/>
        <v>1</v>
      </c>
      <c r="M268" s="1">
        <v>19.739999999999998</v>
      </c>
      <c r="N268" s="1">
        <v>20</v>
      </c>
      <c r="O268" s="1">
        <v>0.94</v>
      </c>
      <c r="P268" s="44">
        <f t="shared" si="39"/>
        <v>-3.2229488159588096</v>
      </c>
      <c r="Q268" s="44">
        <f t="shared" si="40"/>
        <v>3.9837411691509804E-2</v>
      </c>
      <c r="R268" s="45">
        <f t="shared" si="41"/>
        <v>3.8311192926503812E-2</v>
      </c>
      <c r="S268" s="43">
        <f t="shared" si="42"/>
        <v>0.96168880707349613</v>
      </c>
      <c r="T268" s="43">
        <f t="shared" si="43"/>
        <v>0.96168880707349613</v>
      </c>
      <c r="U268" s="44">
        <f t="shared" si="44"/>
        <v>-3.9064366019695401E-2</v>
      </c>
      <c r="AD268" s="56">
        <f t="shared" si="45"/>
        <v>0.53</v>
      </c>
      <c r="AE268" s="76">
        <f t="shared" si="46"/>
        <v>-0.6348782724359695</v>
      </c>
    </row>
    <row r="269" spans="1:31" x14ac:dyDescent="0.2">
      <c r="A269" s="6">
        <v>268</v>
      </c>
      <c r="B269" s="1">
        <v>0</v>
      </c>
      <c r="C269" s="1" t="s">
        <v>31</v>
      </c>
      <c r="D269" s="1">
        <v>19.670000000000002</v>
      </c>
      <c r="E269" s="1">
        <v>54</v>
      </c>
      <c r="F269" s="1">
        <v>0.36</v>
      </c>
      <c r="K269" s="1">
        <v>0</v>
      </c>
      <c r="L269" s="1">
        <f t="shared" si="38"/>
        <v>3</v>
      </c>
      <c r="M269" s="1">
        <v>19.670000000000002</v>
      </c>
      <c r="N269" s="1">
        <v>54</v>
      </c>
      <c r="O269" s="1">
        <v>0.36</v>
      </c>
      <c r="P269" s="44">
        <f t="shared" si="39"/>
        <v>-1.0311088112208078</v>
      </c>
      <c r="Q269" s="44">
        <f t="shared" si="40"/>
        <v>0.35661132662757344</v>
      </c>
      <c r="R269" s="45">
        <f t="shared" si="41"/>
        <v>0.26286919446123191</v>
      </c>
      <c r="S269" s="43">
        <f t="shared" si="42"/>
        <v>0.73713080553876809</v>
      </c>
      <c r="T269" s="43">
        <f t="shared" si="43"/>
        <v>0.73713080553876809</v>
      </c>
      <c r="U269" s="44">
        <f t="shared" si="44"/>
        <v>-0.30498991877080411</v>
      </c>
      <c r="AD269" s="56">
        <f t="shared" si="45"/>
        <v>0.53</v>
      </c>
      <c r="AE269" s="76">
        <f t="shared" si="46"/>
        <v>-0.6348782724359695</v>
      </c>
    </row>
    <row r="270" spans="1:31" x14ac:dyDescent="0.2">
      <c r="A270" s="6">
        <v>269</v>
      </c>
      <c r="B270" s="1">
        <v>1</v>
      </c>
      <c r="C270" s="1" t="s">
        <v>31</v>
      </c>
      <c r="D270" s="1">
        <v>0.3</v>
      </c>
      <c r="E270" s="1">
        <v>12</v>
      </c>
      <c r="F270" s="1">
        <v>0.02</v>
      </c>
      <c r="K270" s="1">
        <v>1</v>
      </c>
      <c r="L270" s="1">
        <f t="shared" si="38"/>
        <v>3</v>
      </c>
      <c r="M270" s="1">
        <v>0.3</v>
      </c>
      <c r="N270" s="1">
        <v>12</v>
      </c>
      <c r="O270" s="1">
        <v>0.02</v>
      </c>
      <c r="P270" s="44">
        <f t="shared" si="39"/>
        <v>6.4458324854029636E-2</v>
      </c>
      <c r="Q270" s="44">
        <f t="shared" si="40"/>
        <v>1.0665811273942341</v>
      </c>
      <c r="R270" s="45">
        <f t="shared" si="41"/>
        <v>0.5161090040240004</v>
      </c>
      <c r="S270" s="43">
        <f t="shared" si="42"/>
        <v>0.4838909959759996</v>
      </c>
      <c r="T270" s="43">
        <f t="shared" si="43"/>
        <v>0.5161090040240004</v>
      </c>
      <c r="U270" s="44">
        <f t="shared" si="44"/>
        <v>-0.66143728770178623</v>
      </c>
      <c r="AD270" s="56">
        <f t="shared" si="45"/>
        <v>0.47</v>
      </c>
      <c r="AE270" s="76">
        <f t="shared" si="46"/>
        <v>-0.75502258427803282</v>
      </c>
    </row>
    <row r="271" spans="1:31" x14ac:dyDescent="0.2">
      <c r="A271" s="6">
        <v>270</v>
      </c>
      <c r="B271" s="1">
        <v>1</v>
      </c>
      <c r="C271" s="1" t="s">
        <v>15</v>
      </c>
      <c r="D271" s="1">
        <v>7.73</v>
      </c>
      <c r="E271" s="1">
        <v>31</v>
      </c>
      <c r="F271" s="1">
        <v>0.24</v>
      </c>
      <c r="K271" s="1">
        <v>1</v>
      </c>
      <c r="L271" s="1">
        <f t="shared" si="38"/>
        <v>1</v>
      </c>
      <c r="M271" s="1">
        <v>7.73</v>
      </c>
      <c r="N271" s="1">
        <v>31</v>
      </c>
      <c r="O271" s="1">
        <v>0.24</v>
      </c>
      <c r="P271" s="44">
        <f t="shared" si="39"/>
        <v>1.9701911554858307</v>
      </c>
      <c r="Q271" s="44">
        <f t="shared" si="40"/>
        <v>7.1720473335125901</v>
      </c>
      <c r="R271" s="45">
        <f t="shared" si="41"/>
        <v>0.87763164367647262</v>
      </c>
      <c r="S271" s="43">
        <f t="shared" si="42"/>
        <v>0.12236835632352738</v>
      </c>
      <c r="T271" s="43">
        <f t="shared" si="43"/>
        <v>0.87763164367647262</v>
      </c>
      <c r="U271" s="44">
        <f t="shared" si="44"/>
        <v>-0.13052831361045414</v>
      </c>
      <c r="AD271" s="56">
        <f t="shared" si="45"/>
        <v>0.47</v>
      </c>
      <c r="AE271" s="76">
        <f t="shared" si="46"/>
        <v>-0.75502258427803282</v>
      </c>
    </row>
    <row r="272" spans="1:31" x14ac:dyDescent="0.2">
      <c r="A272" s="6">
        <v>271</v>
      </c>
      <c r="B272" s="1">
        <v>1</v>
      </c>
      <c r="C272" s="1" t="s">
        <v>15</v>
      </c>
      <c r="D272" s="1">
        <v>1.03</v>
      </c>
      <c r="E272" s="1">
        <v>3</v>
      </c>
      <c r="F272" s="1">
        <v>0.26</v>
      </c>
      <c r="K272" s="1">
        <v>1</v>
      </c>
      <c r="L272" s="1">
        <f t="shared" si="38"/>
        <v>1</v>
      </c>
      <c r="M272" s="1">
        <v>1.03</v>
      </c>
      <c r="N272" s="1">
        <v>3</v>
      </c>
      <c r="O272" s="1">
        <v>0.26</v>
      </c>
      <c r="P272" s="44">
        <f t="shared" si="39"/>
        <v>0.75513099528315164</v>
      </c>
      <c r="Q272" s="44">
        <f t="shared" si="40"/>
        <v>2.12789024868469</v>
      </c>
      <c r="R272" s="45">
        <f t="shared" si="41"/>
        <v>0.680295687989529</v>
      </c>
      <c r="S272" s="43">
        <f t="shared" si="42"/>
        <v>0.319704312010471</v>
      </c>
      <c r="T272" s="43">
        <f t="shared" si="43"/>
        <v>0.680295687989529</v>
      </c>
      <c r="U272" s="44">
        <f t="shared" si="44"/>
        <v>-0.38522774004672783</v>
      </c>
      <c r="AD272" s="56">
        <f t="shared" si="45"/>
        <v>0.47</v>
      </c>
      <c r="AE272" s="76">
        <f t="shared" si="46"/>
        <v>-0.75502258427803282</v>
      </c>
    </row>
    <row r="273" spans="1:31" x14ac:dyDescent="0.2">
      <c r="A273" s="6">
        <v>272</v>
      </c>
      <c r="B273" s="1">
        <v>0</v>
      </c>
      <c r="C273" s="1" t="s">
        <v>21</v>
      </c>
      <c r="D273" s="1">
        <v>9.93</v>
      </c>
      <c r="E273" s="1">
        <v>51</v>
      </c>
      <c r="F273" s="1">
        <v>0.19</v>
      </c>
      <c r="K273" s="1">
        <v>0</v>
      </c>
      <c r="L273" s="1">
        <f t="shared" si="38"/>
        <v>2</v>
      </c>
      <c r="M273" s="1">
        <v>9.93</v>
      </c>
      <c r="N273" s="1">
        <v>51</v>
      </c>
      <c r="O273" s="1">
        <v>0.19</v>
      </c>
      <c r="P273" s="44">
        <f t="shared" si="39"/>
        <v>2.5059099614264482</v>
      </c>
      <c r="Q273" s="44">
        <f t="shared" si="40"/>
        <v>12.254705202736062</v>
      </c>
      <c r="R273" s="45">
        <f t="shared" si="41"/>
        <v>0.92455509310055584</v>
      </c>
      <c r="S273" s="43">
        <f t="shared" si="42"/>
        <v>7.5444906899444164E-2</v>
      </c>
      <c r="T273" s="43">
        <f t="shared" si="43"/>
        <v>7.5444906899444164E-2</v>
      </c>
      <c r="U273" s="44">
        <f t="shared" si="44"/>
        <v>-2.5843525990361829</v>
      </c>
      <c r="AD273" s="56">
        <f t="shared" si="45"/>
        <v>0.53</v>
      </c>
      <c r="AE273" s="76">
        <f t="shared" si="46"/>
        <v>-0.6348782724359695</v>
      </c>
    </row>
    <row r="274" spans="1:31" x14ac:dyDescent="0.2">
      <c r="A274" s="6">
        <v>273</v>
      </c>
      <c r="B274" s="1">
        <v>1</v>
      </c>
      <c r="C274" s="1" t="s">
        <v>21</v>
      </c>
      <c r="D274" s="1">
        <v>2.56</v>
      </c>
      <c r="E274" s="1">
        <v>53</v>
      </c>
      <c r="F274" s="1">
        <v>0.05</v>
      </c>
      <c r="K274" s="1">
        <v>1</v>
      </c>
      <c r="L274" s="1">
        <f t="shared" si="38"/>
        <v>2</v>
      </c>
      <c r="M274" s="1">
        <v>2.56</v>
      </c>
      <c r="N274" s="1">
        <v>53</v>
      </c>
      <c r="O274" s="1">
        <v>0.05</v>
      </c>
      <c r="P274" s="44">
        <f t="shared" si="39"/>
        <v>4.8453202359966081</v>
      </c>
      <c r="Q274" s="44">
        <f t="shared" si="40"/>
        <v>127.14399155790437</v>
      </c>
      <c r="R274" s="45">
        <f t="shared" si="41"/>
        <v>0.9921962786718086</v>
      </c>
      <c r="S274" s="43">
        <f t="shared" si="42"/>
        <v>7.8037213281914042E-3</v>
      </c>
      <c r="T274" s="43">
        <f t="shared" si="43"/>
        <v>0.9921962786718086</v>
      </c>
      <c r="U274" s="44">
        <f t="shared" si="44"/>
        <v>-7.8343297049587382E-3</v>
      </c>
      <c r="AD274" s="56">
        <f t="shared" si="45"/>
        <v>0.47</v>
      </c>
      <c r="AE274" s="76">
        <f t="shared" si="46"/>
        <v>-0.75502258427803282</v>
      </c>
    </row>
    <row r="275" spans="1:31" x14ac:dyDescent="0.2">
      <c r="A275" s="6">
        <v>274</v>
      </c>
      <c r="B275" s="1">
        <v>1</v>
      </c>
      <c r="C275" s="1" t="s">
        <v>21</v>
      </c>
      <c r="D275" s="1">
        <v>2.2799999999999998</v>
      </c>
      <c r="E275" s="1">
        <v>38</v>
      </c>
      <c r="F275" s="1">
        <v>0.06</v>
      </c>
      <c r="K275" s="1">
        <v>1</v>
      </c>
      <c r="L275" s="1">
        <f t="shared" si="38"/>
        <v>2</v>
      </c>
      <c r="M275" s="1">
        <v>2.2799999999999998</v>
      </c>
      <c r="N275" s="1">
        <v>38</v>
      </c>
      <c r="O275" s="1">
        <v>0.06</v>
      </c>
      <c r="P275" s="44">
        <f t="shared" si="39"/>
        <v>3.3146114838432919</v>
      </c>
      <c r="Q275" s="44">
        <f t="shared" si="40"/>
        <v>27.511703166746358</v>
      </c>
      <c r="R275" s="45">
        <f t="shared" si="41"/>
        <v>0.96492668311844954</v>
      </c>
      <c r="S275" s="43">
        <f t="shared" si="42"/>
        <v>3.5073316881550465E-2</v>
      </c>
      <c r="T275" s="43">
        <f t="shared" si="43"/>
        <v>0.96492668311844954</v>
      </c>
      <c r="U275" s="44">
        <f t="shared" si="44"/>
        <v>-3.570315657253436E-2</v>
      </c>
      <c r="AD275" s="56">
        <f t="shared" si="45"/>
        <v>0.47</v>
      </c>
      <c r="AE275" s="76">
        <f t="shared" si="46"/>
        <v>-0.75502258427803282</v>
      </c>
    </row>
    <row r="276" spans="1:31" x14ac:dyDescent="0.2">
      <c r="A276" s="6">
        <v>275</v>
      </c>
      <c r="B276" s="1">
        <v>1</v>
      </c>
      <c r="C276" s="1" t="s">
        <v>21</v>
      </c>
      <c r="D276" s="1">
        <v>1.17</v>
      </c>
      <c r="E276" s="1">
        <v>51</v>
      </c>
      <c r="F276" s="1">
        <v>0.02</v>
      </c>
      <c r="K276" s="1">
        <v>1</v>
      </c>
      <c r="L276" s="1">
        <f t="shared" si="38"/>
        <v>2</v>
      </c>
      <c r="M276" s="1">
        <v>1.17</v>
      </c>
      <c r="N276" s="1">
        <v>51</v>
      </c>
      <c r="O276" s="1">
        <v>0.02</v>
      </c>
      <c r="P276" s="44">
        <f t="shared" si="39"/>
        <v>5.0382759774248012</v>
      </c>
      <c r="Q276" s="44">
        <f t="shared" si="40"/>
        <v>154.203934662976</v>
      </c>
      <c r="R276" s="45">
        <f t="shared" si="41"/>
        <v>0.99355686437865454</v>
      </c>
      <c r="S276" s="43">
        <f t="shared" si="42"/>
        <v>6.4431356213454638E-3</v>
      </c>
      <c r="T276" s="43">
        <f t="shared" si="43"/>
        <v>0.99355686437865454</v>
      </c>
      <c r="U276" s="44">
        <f t="shared" si="44"/>
        <v>-6.4639822128522957E-3</v>
      </c>
      <c r="AD276" s="56">
        <f t="shared" si="45"/>
        <v>0.47</v>
      </c>
      <c r="AE276" s="76">
        <f t="shared" si="46"/>
        <v>-0.75502258427803282</v>
      </c>
    </row>
    <row r="277" spans="1:31" x14ac:dyDescent="0.2">
      <c r="A277" s="6">
        <v>276</v>
      </c>
      <c r="B277" s="1">
        <v>0</v>
      </c>
      <c r="C277" s="1" t="s">
        <v>31</v>
      </c>
      <c r="D277" s="1">
        <v>21.84</v>
      </c>
      <c r="E277" s="1">
        <v>1</v>
      </c>
      <c r="F277" s="1">
        <v>10.92</v>
      </c>
      <c r="K277" s="1">
        <v>0</v>
      </c>
      <c r="L277" s="1">
        <f t="shared" si="38"/>
        <v>3</v>
      </c>
      <c r="M277" s="1">
        <v>21.84</v>
      </c>
      <c r="N277" s="1">
        <v>1</v>
      </c>
      <c r="O277" s="1">
        <v>10.92</v>
      </c>
      <c r="P277" s="44">
        <f t="shared" si="39"/>
        <v>-19.739995017472076</v>
      </c>
      <c r="Q277" s="44">
        <f t="shared" si="40"/>
        <v>2.6731854653687545E-9</v>
      </c>
      <c r="R277" s="45">
        <f t="shared" si="41"/>
        <v>2.6731854582228339E-9</v>
      </c>
      <c r="S277" s="43">
        <f t="shared" si="42"/>
        <v>0.99999999732681455</v>
      </c>
      <c r="T277" s="43">
        <f t="shared" si="43"/>
        <v>0.99999999732681455</v>
      </c>
      <c r="U277" s="44">
        <f t="shared" si="44"/>
        <v>-2.6731854543474005E-9</v>
      </c>
      <c r="AD277" s="56">
        <f t="shared" si="45"/>
        <v>0.53</v>
      </c>
      <c r="AE277" s="76">
        <f t="shared" si="46"/>
        <v>-0.6348782724359695</v>
      </c>
    </row>
    <row r="278" spans="1:31" x14ac:dyDescent="0.2">
      <c r="A278" s="6">
        <v>277</v>
      </c>
      <c r="B278" s="1">
        <v>1</v>
      </c>
      <c r="C278" s="1" t="s">
        <v>31</v>
      </c>
      <c r="D278" s="1">
        <v>10.53</v>
      </c>
      <c r="E278" s="1">
        <v>33</v>
      </c>
      <c r="F278" s="1">
        <v>0.31</v>
      </c>
      <c r="K278" s="1">
        <v>1</v>
      </c>
      <c r="L278" s="1">
        <f t="shared" si="38"/>
        <v>3</v>
      </c>
      <c r="M278" s="1">
        <v>10.53</v>
      </c>
      <c r="N278" s="1">
        <v>33</v>
      </c>
      <c r="O278" s="1">
        <v>0.31</v>
      </c>
      <c r="P278" s="44">
        <f t="shared" si="39"/>
        <v>-0.77041674967871776</v>
      </c>
      <c r="Q278" s="44">
        <f t="shared" si="40"/>
        <v>0.46282014796630533</v>
      </c>
      <c r="R278" s="45">
        <f t="shared" si="41"/>
        <v>0.31638896183494869</v>
      </c>
      <c r="S278" s="43">
        <f t="shared" si="42"/>
        <v>0.68361103816505131</v>
      </c>
      <c r="T278" s="43">
        <f t="shared" si="43"/>
        <v>0.31638896183494869</v>
      </c>
      <c r="U278" s="44">
        <f t="shared" si="44"/>
        <v>-1.1507829304388235</v>
      </c>
      <c r="AD278" s="56">
        <f t="shared" si="45"/>
        <v>0.47</v>
      </c>
      <c r="AE278" s="76">
        <f t="shared" si="46"/>
        <v>-0.75502258427803282</v>
      </c>
    </row>
    <row r="279" spans="1:31" x14ac:dyDescent="0.2">
      <c r="A279" s="6">
        <v>278</v>
      </c>
      <c r="B279" s="1">
        <v>0</v>
      </c>
      <c r="C279" s="1" t="s">
        <v>21</v>
      </c>
      <c r="D279" s="1">
        <v>8.43</v>
      </c>
      <c r="E279" s="1">
        <v>45</v>
      </c>
      <c r="F279" s="1">
        <v>0.18</v>
      </c>
      <c r="K279" s="1">
        <v>0</v>
      </c>
      <c r="L279" s="1">
        <f t="shared" si="38"/>
        <v>2</v>
      </c>
      <c r="M279" s="1">
        <v>8.43</v>
      </c>
      <c r="N279" s="1">
        <v>45</v>
      </c>
      <c r="O279" s="1">
        <v>0.18</v>
      </c>
      <c r="P279" s="44">
        <f t="shared" si="39"/>
        <v>2.2795590894384903</v>
      </c>
      <c r="Q279" s="44">
        <f t="shared" si="40"/>
        <v>9.7723707180439021</v>
      </c>
      <c r="R279" s="45">
        <f t="shared" si="41"/>
        <v>0.90716992329970758</v>
      </c>
      <c r="S279" s="43">
        <f t="shared" si="42"/>
        <v>9.2830076700292419E-2</v>
      </c>
      <c r="T279" s="43">
        <f t="shared" si="43"/>
        <v>9.2830076700292419E-2</v>
      </c>
      <c r="U279" s="44">
        <f t="shared" si="44"/>
        <v>-2.3769845893259705</v>
      </c>
      <c r="AD279" s="56">
        <f t="shared" si="45"/>
        <v>0.53</v>
      </c>
      <c r="AE279" s="76">
        <f t="shared" si="46"/>
        <v>-0.6348782724359695</v>
      </c>
    </row>
    <row r="280" spans="1:31" x14ac:dyDescent="0.2">
      <c r="A280" s="6">
        <v>279</v>
      </c>
      <c r="B280" s="1">
        <v>0</v>
      </c>
      <c r="C280" s="1" t="s">
        <v>31</v>
      </c>
      <c r="D280" s="1">
        <v>23.55</v>
      </c>
      <c r="E280" s="1">
        <v>13</v>
      </c>
      <c r="F280" s="1">
        <v>1.68</v>
      </c>
      <c r="K280" s="1">
        <v>0</v>
      </c>
      <c r="L280" s="1">
        <f t="shared" si="38"/>
        <v>3</v>
      </c>
      <c r="M280" s="1">
        <v>23.55</v>
      </c>
      <c r="N280" s="1">
        <v>13</v>
      </c>
      <c r="O280" s="1">
        <v>1.68</v>
      </c>
      <c r="P280" s="44">
        <f t="shared" si="39"/>
        <v>-7.9815361338073263</v>
      </c>
      <c r="Q280" s="44">
        <f t="shared" si="40"/>
        <v>3.4171410055362718E-4</v>
      </c>
      <c r="R280" s="45">
        <f t="shared" si="41"/>
        <v>3.4159737191493176E-4</v>
      </c>
      <c r="S280" s="43">
        <f t="shared" si="42"/>
        <v>0.99965840262808503</v>
      </c>
      <c r="T280" s="43">
        <f t="shared" si="43"/>
        <v>0.99965840262808503</v>
      </c>
      <c r="U280" s="44">
        <f t="shared" si="44"/>
        <v>-3.416557295874831E-4</v>
      </c>
      <c r="AD280" s="56">
        <f t="shared" si="45"/>
        <v>0.53</v>
      </c>
      <c r="AE280" s="76">
        <f t="shared" si="46"/>
        <v>-0.6348782724359695</v>
      </c>
    </row>
    <row r="281" spans="1:31" x14ac:dyDescent="0.2">
      <c r="A281" s="6">
        <v>280</v>
      </c>
      <c r="B281" s="1">
        <v>0</v>
      </c>
      <c r="C281" s="1" t="s">
        <v>21</v>
      </c>
      <c r="D281" s="1">
        <v>41.63</v>
      </c>
      <c r="E281" s="1">
        <v>46</v>
      </c>
      <c r="F281" s="1">
        <v>0.89</v>
      </c>
      <c r="K281" s="1">
        <v>0</v>
      </c>
      <c r="L281" s="1">
        <f t="shared" si="38"/>
        <v>2</v>
      </c>
      <c r="M281" s="1">
        <v>41.63</v>
      </c>
      <c r="N281" s="1">
        <v>46</v>
      </c>
      <c r="O281" s="1">
        <v>0.89</v>
      </c>
      <c r="P281" s="44">
        <f t="shared" si="39"/>
        <v>-7.2895554230481263</v>
      </c>
      <c r="Q281" s="44">
        <f t="shared" si="40"/>
        <v>6.8263146752285751E-4</v>
      </c>
      <c r="R281" s="45">
        <f t="shared" si="41"/>
        <v>6.8216579968192678E-4</v>
      </c>
      <c r="S281" s="43">
        <f t="shared" si="42"/>
        <v>0.99931783420031806</v>
      </c>
      <c r="T281" s="43">
        <f t="shared" si="43"/>
        <v>0.99931783420031806</v>
      </c>
      <c r="U281" s="44">
        <f t="shared" si="44"/>
        <v>-6.8239858064056478E-4</v>
      </c>
      <c r="AD281" s="56">
        <f t="shared" si="45"/>
        <v>0.53</v>
      </c>
      <c r="AE281" s="76">
        <f t="shared" si="46"/>
        <v>-0.6348782724359695</v>
      </c>
    </row>
    <row r="282" spans="1:31" x14ac:dyDescent="0.2">
      <c r="A282" s="6">
        <v>281</v>
      </c>
      <c r="B282" s="1">
        <v>0</v>
      </c>
      <c r="C282" s="1" t="s">
        <v>31</v>
      </c>
      <c r="D282" s="1">
        <v>1.1100000000000001</v>
      </c>
      <c r="E282" s="1">
        <v>13</v>
      </c>
      <c r="F282" s="1">
        <v>0.08</v>
      </c>
      <c r="K282" s="1">
        <v>0</v>
      </c>
      <c r="L282" s="1">
        <f t="shared" si="38"/>
        <v>3</v>
      </c>
      <c r="M282" s="1">
        <v>1.1100000000000001</v>
      </c>
      <c r="N282" s="1">
        <v>13</v>
      </c>
      <c r="O282" s="1">
        <v>0.08</v>
      </c>
      <c r="P282" s="44">
        <f t="shared" si="39"/>
        <v>-0.1158954077210996</v>
      </c>
      <c r="Q282" s="44">
        <f t="shared" si="40"/>
        <v>0.89056836500124825</v>
      </c>
      <c r="R282" s="45">
        <f t="shared" si="41"/>
        <v>0.47105853535249448</v>
      </c>
      <c r="S282" s="43">
        <f t="shared" si="42"/>
        <v>0.52894146464750547</v>
      </c>
      <c r="T282" s="43">
        <f t="shared" si="43"/>
        <v>0.52894146464750547</v>
      </c>
      <c r="U282" s="44">
        <f t="shared" si="44"/>
        <v>-0.63687750608656912</v>
      </c>
      <c r="AD282" s="56">
        <f t="shared" si="45"/>
        <v>0.53</v>
      </c>
      <c r="AE282" s="76">
        <f t="shared" si="46"/>
        <v>-0.6348782724359695</v>
      </c>
    </row>
    <row r="283" spans="1:31" x14ac:dyDescent="0.2">
      <c r="A283" s="6">
        <v>282</v>
      </c>
      <c r="B283" s="1">
        <v>1</v>
      </c>
      <c r="C283" s="1" t="s">
        <v>31</v>
      </c>
      <c r="D283" s="1">
        <v>5.41</v>
      </c>
      <c r="E283" s="1">
        <v>35</v>
      </c>
      <c r="F283" s="1">
        <v>0.15</v>
      </c>
      <c r="K283" s="1">
        <v>1</v>
      </c>
      <c r="L283" s="1">
        <f t="shared" si="38"/>
        <v>3</v>
      </c>
      <c r="M283" s="1">
        <v>5.41</v>
      </c>
      <c r="N283" s="1">
        <v>35</v>
      </c>
      <c r="O283" s="1">
        <v>0.15</v>
      </c>
      <c r="P283" s="44">
        <f t="shared" si="39"/>
        <v>0.99392630803108817</v>
      </c>
      <c r="Q283" s="44">
        <f t="shared" si="40"/>
        <v>2.701821858940924</v>
      </c>
      <c r="R283" s="45">
        <f t="shared" si="41"/>
        <v>0.7298627437771692</v>
      </c>
      <c r="S283" s="43">
        <f t="shared" si="42"/>
        <v>0.2701372562228308</v>
      </c>
      <c r="T283" s="43">
        <f t="shared" si="43"/>
        <v>0.7298627437771692</v>
      </c>
      <c r="U283" s="44">
        <f t="shared" si="44"/>
        <v>-0.31489878474115029</v>
      </c>
      <c r="AD283" s="56">
        <f t="shared" si="45"/>
        <v>0.47</v>
      </c>
      <c r="AE283" s="76">
        <f t="shared" si="46"/>
        <v>-0.75502258427803282</v>
      </c>
    </row>
    <row r="284" spans="1:31" x14ac:dyDescent="0.2">
      <c r="A284" s="6">
        <v>283</v>
      </c>
      <c r="B284" s="1">
        <v>1</v>
      </c>
      <c r="C284" s="1" t="s">
        <v>21</v>
      </c>
      <c r="D284" s="1">
        <v>11.79</v>
      </c>
      <c r="E284" s="1">
        <v>39</v>
      </c>
      <c r="F284" s="1">
        <v>0.28999999999999998</v>
      </c>
      <c r="K284" s="1">
        <v>1</v>
      </c>
      <c r="L284" s="1">
        <f t="shared" si="38"/>
        <v>2</v>
      </c>
      <c r="M284" s="1">
        <v>11.79</v>
      </c>
      <c r="N284" s="1">
        <v>39</v>
      </c>
      <c r="O284" s="1">
        <v>0.28999999999999998</v>
      </c>
      <c r="P284" s="44">
        <f t="shared" si="39"/>
        <v>0.61785824922206634</v>
      </c>
      <c r="Q284" s="44">
        <f t="shared" si="40"/>
        <v>1.8549509417654693</v>
      </c>
      <c r="R284" s="45">
        <f t="shared" si="41"/>
        <v>0.64973128421547888</v>
      </c>
      <c r="S284" s="43">
        <f t="shared" si="42"/>
        <v>0.35026871578452112</v>
      </c>
      <c r="T284" s="43">
        <f t="shared" si="43"/>
        <v>0.64973128421547888</v>
      </c>
      <c r="U284" s="44">
        <f t="shared" si="44"/>
        <v>-0.4311964104687353</v>
      </c>
      <c r="AD284" s="56">
        <f t="shared" si="45"/>
        <v>0.47</v>
      </c>
      <c r="AE284" s="76">
        <f t="shared" si="46"/>
        <v>-0.75502258427803282</v>
      </c>
    </row>
    <row r="285" spans="1:31" x14ac:dyDescent="0.2">
      <c r="A285" s="6">
        <v>284</v>
      </c>
      <c r="B285" s="1">
        <v>1</v>
      </c>
      <c r="C285" s="1" t="s">
        <v>21</v>
      </c>
      <c r="D285" s="1">
        <v>0.39</v>
      </c>
      <c r="E285" s="1">
        <v>32</v>
      </c>
      <c r="F285" s="1">
        <v>0.01</v>
      </c>
      <c r="K285" s="1">
        <v>1</v>
      </c>
      <c r="L285" s="1">
        <f t="shared" si="38"/>
        <v>2</v>
      </c>
      <c r="M285" s="1">
        <v>0.39</v>
      </c>
      <c r="N285" s="1">
        <v>32</v>
      </c>
      <c r="O285" s="1">
        <v>0.01</v>
      </c>
      <c r="P285" s="44">
        <f t="shared" si="39"/>
        <v>3.2393970652435571</v>
      </c>
      <c r="Q285" s="44">
        <f t="shared" si="40"/>
        <v>25.518331219257099</v>
      </c>
      <c r="R285" s="45">
        <f t="shared" si="41"/>
        <v>0.96229023645070777</v>
      </c>
      <c r="S285" s="43">
        <f t="shared" si="42"/>
        <v>3.770976354929223E-2</v>
      </c>
      <c r="T285" s="43">
        <f t="shared" si="43"/>
        <v>0.96229023645070777</v>
      </c>
      <c r="U285" s="44">
        <f t="shared" si="44"/>
        <v>-3.8439172726841365E-2</v>
      </c>
      <c r="AD285" s="56">
        <f t="shared" si="45"/>
        <v>0.47</v>
      </c>
      <c r="AE285" s="76">
        <f t="shared" si="46"/>
        <v>-0.75502258427803282</v>
      </c>
    </row>
    <row r="286" spans="1:31" x14ac:dyDescent="0.2">
      <c r="A286" s="6">
        <v>285</v>
      </c>
      <c r="B286" s="1">
        <v>0</v>
      </c>
      <c r="C286" s="1" t="s">
        <v>31</v>
      </c>
      <c r="D286" s="1">
        <v>0.97</v>
      </c>
      <c r="E286" s="1">
        <v>9</v>
      </c>
      <c r="F286" s="1">
        <v>0.1</v>
      </c>
      <c r="K286" s="1">
        <v>0</v>
      </c>
      <c r="L286" s="1">
        <f t="shared" si="38"/>
        <v>3</v>
      </c>
      <c r="M286" s="1">
        <v>0.97</v>
      </c>
      <c r="N286" s="1">
        <v>9</v>
      </c>
      <c r="O286" s="1">
        <v>0.1</v>
      </c>
      <c r="P286" s="44">
        <f t="shared" si="39"/>
        <v>-0.52721876416112223</v>
      </c>
      <c r="Q286" s="44">
        <f t="shared" si="40"/>
        <v>0.59024429753694163</v>
      </c>
      <c r="R286" s="45">
        <f t="shared" si="41"/>
        <v>0.37116580040635561</v>
      </c>
      <c r="S286" s="43">
        <f t="shared" si="42"/>
        <v>0.62883419959364439</v>
      </c>
      <c r="T286" s="43">
        <f t="shared" si="43"/>
        <v>0.62883419959364439</v>
      </c>
      <c r="U286" s="44">
        <f t="shared" si="44"/>
        <v>-0.4638876506794129</v>
      </c>
      <c r="AD286" s="56">
        <f t="shared" si="45"/>
        <v>0.53</v>
      </c>
      <c r="AE286" s="76">
        <f t="shared" si="46"/>
        <v>-0.6348782724359695</v>
      </c>
    </row>
    <row r="287" spans="1:31" x14ac:dyDescent="0.2">
      <c r="A287" s="6">
        <v>286</v>
      </c>
      <c r="B287" s="1">
        <v>1</v>
      </c>
      <c r="C287" s="1" t="s">
        <v>15</v>
      </c>
      <c r="D287" s="1">
        <v>4.16</v>
      </c>
      <c r="E287" s="1">
        <v>25</v>
      </c>
      <c r="F287" s="1">
        <v>0.16</v>
      </c>
      <c r="K287" s="1">
        <v>1</v>
      </c>
      <c r="L287" s="1">
        <f t="shared" si="38"/>
        <v>1</v>
      </c>
      <c r="M287" s="1">
        <v>4.16</v>
      </c>
      <c r="N287" s="1">
        <v>25</v>
      </c>
      <c r="O287" s="1">
        <v>0.16</v>
      </c>
      <c r="P287" s="44">
        <f t="shared" si="39"/>
        <v>2.3775547120732035</v>
      </c>
      <c r="Q287" s="44">
        <f t="shared" si="40"/>
        <v>10.778514042690052</v>
      </c>
      <c r="R287" s="45">
        <f t="shared" si="41"/>
        <v>0.91509964700338264</v>
      </c>
      <c r="S287" s="43">
        <f t="shared" si="42"/>
        <v>8.4900352996617356E-2</v>
      </c>
      <c r="T287" s="43">
        <f t="shared" si="43"/>
        <v>0.91509964700338264</v>
      </c>
      <c r="U287" s="44">
        <f t="shared" si="44"/>
        <v>-8.8722315807373719E-2</v>
      </c>
      <c r="AD287" s="56">
        <f t="shared" si="45"/>
        <v>0.47</v>
      </c>
      <c r="AE287" s="76">
        <f t="shared" si="46"/>
        <v>-0.75502258427803282</v>
      </c>
    </row>
    <row r="288" spans="1:31" x14ac:dyDescent="0.2">
      <c r="A288" s="6">
        <v>287</v>
      </c>
      <c r="B288" s="1">
        <v>0</v>
      </c>
      <c r="C288" s="1" t="s">
        <v>31</v>
      </c>
      <c r="D288" s="1">
        <v>13.91</v>
      </c>
      <c r="E288" s="1">
        <v>27</v>
      </c>
      <c r="F288" s="1">
        <v>0.5</v>
      </c>
      <c r="K288" s="1">
        <v>0</v>
      </c>
      <c r="L288" s="1">
        <f t="shared" si="38"/>
        <v>3</v>
      </c>
      <c r="M288" s="1">
        <v>13.91</v>
      </c>
      <c r="N288" s="1">
        <v>27</v>
      </c>
      <c r="O288" s="1">
        <v>0.5</v>
      </c>
      <c r="P288" s="44">
        <f t="shared" si="39"/>
        <v>-2.5321479866096701</v>
      </c>
      <c r="Q288" s="44">
        <f t="shared" si="40"/>
        <v>7.9488097412723557E-2</v>
      </c>
      <c r="R288" s="45">
        <f t="shared" si="41"/>
        <v>7.3634991995963295E-2</v>
      </c>
      <c r="S288" s="43">
        <f t="shared" si="42"/>
        <v>0.92636500800403665</v>
      </c>
      <c r="T288" s="43">
        <f t="shared" si="43"/>
        <v>0.92636500800403665</v>
      </c>
      <c r="U288" s="44">
        <f t="shared" si="44"/>
        <v>-7.6486944893154871E-2</v>
      </c>
      <c r="AD288" s="56">
        <f t="shared" si="45"/>
        <v>0.53</v>
      </c>
      <c r="AE288" s="76">
        <f t="shared" si="46"/>
        <v>-0.6348782724359695</v>
      </c>
    </row>
    <row r="289" spans="1:31" x14ac:dyDescent="0.2">
      <c r="A289" s="6">
        <v>288</v>
      </c>
      <c r="B289" s="1">
        <v>1</v>
      </c>
      <c r="C289" s="1" t="s">
        <v>31</v>
      </c>
      <c r="D289" s="1">
        <v>3.73</v>
      </c>
      <c r="E289" s="1">
        <v>49</v>
      </c>
      <c r="F289" s="1">
        <v>7.0000000000000007E-2</v>
      </c>
      <c r="K289" s="1">
        <v>1</v>
      </c>
      <c r="L289" s="1">
        <f t="shared" si="38"/>
        <v>3</v>
      </c>
      <c r="M289" s="1">
        <v>3.73</v>
      </c>
      <c r="N289" s="1">
        <v>49</v>
      </c>
      <c r="O289" s="1">
        <v>7.0000000000000007E-2</v>
      </c>
      <c r="P289" s="44">
        <f t="shared" si="39"/>
        <v>3.0228521716857619</v>
      </c>
      <c r="Q289" s="44">
        <f t="shared" si="40"/>
        <v>20.549819792569444</v>
      </c>
      <c r="R289" s="45">
        <f t="shared" si="41"/>
        <v>0.9535958996582975</v>
      </c>
      <c r="S289" s="43">
        <f t="shared" si="42"/>
        <v>4.6404100341702503E-2</v>
      </c>
      <c r="T289" s="43">
        <f t="shared" si="43"/>
        <v>0.9535958996582975</v>
      </c>
      <c r="U289" s="44">
        <f t="shared" si="44"/>
        <v>-4.7515282535269404E-2</v>
      </c>
      <c r="AD289" s="56">
        <f t="shared" si="45"/>
        <v>0.47</v>
      </c>
      <c r="AE289" s="76">
        <f t="shared" si="46"/>
        <v>-0.75502258427803282</v>
      </c>
    </row>
    <row r="290" spans="1:31" x14ac:dyDescent="0.2">
      <c r="A290" s="6">
        <v>289</v>
      </c>
      <c r="B290" s="1">
        <v>0</v>
      </c>
      <c r="C290" s="1" t="s">
        <v>21</v>
      </c>
      <c r="D290" s="1">
        <v>10.91</v>
      </c>
      <c r="E290" s="1">
        <v>16</v>
      </c>
      <c r="F290" s="1">
        <v>0.64</v>
      </c>
      <c r="K290" s="1">
        <v>0</v>
      </c>
      <c r="L290" s="1">
        <f t="shared" si="38"/>
        <v>2</v>
      </c>
      <c r="M290" s="1">
        <v>10.91</v>
      </c>
      <c r="N290" s="1">
        <v>16</v>
      </c>
      <c r="O290" s="1">
        <v>0.64</v>
      </c>
      <c r="P290" s="44">
        <f t="shared" si="39"/>
        <v>-2.0054983199717507</v>
      </c>
      <c r="Q290" s="44">
        <f t="shared" si="40"/>
        <v>0.13459320849759249</v>
      </c>
      <c r="R290" s="45">
        <f t="shared" si="41"/>
        <v>0.11862684131153785</v>
      </c>
      <c r="S290" s="43">
        <f t="shared" si="42"/>
        <v>0.88137315868846211</v>
      </c>
      <c r="T290" s="43">
        <f t="shared" si="43"/>
        <v>0.88137315868846211</v>
      </c>
      <c r="U290" s="44">
        <f t="shared" si="44"/>
        <v>-0.12627418008031577</v>
      </c>
      <c r="AD290" s="56">
        <f t="shared" si="45"/>
        <v>0.53</v>
      </c>
      <c r="AE290" s="76">
        <f t="shared" si="46"/>
        <v>-0.6348782724359695</v>
      </c>
    </row>
    <row r="291" spans="1:31" x14ac:dyDescent="0.2">
      <c r="A291" s="6">
        <v>290</v>
      </c>
      <c r="B291" s="1">
        <v>1</v>
      </c>
      <c r="C291" s="1" t="s">
        <v>31</v>
      </c>
      <c r="D291" s="1">
        <v>5.56</v>
      </c>
      <c r="E291" s="1">
        <v>53</v>
      </c>
      <c r="F291" s="1">
        <v>0.1</v>
      </c>
      <c r="K291" s="1">
        <v>1</v>
      </c>
      <c r="L291" s="1">
        <f t="shared" si="38"/>
        <v>3</v>
      </c>
      <c r="M291" s="1">
        <v>5.56</v>
      </c>
      <c r="N291" s="1">
        <v>53</v>
      </c>
      <c r="O291" s="1">
        <v>0.1</v>
      </c>
      <c r="P291" s="44">
        <f t="shared" si="39"/>
        <v>2.9252594109306913</v>
      </c>
      <c r="Q291" s="44">
        <f t="shared" si="40"/>
        <v>18.639060598861629</v>
      </c>
      <c r="R291" s="45">
        <f t="shared" si="41"/>
        <v>0.94908106755075827</v>
      </c>
      <c r="S291" s="43">
        <f t="shared" si="42"/>
        <v>5.0918932449241727E-2</v>
      </c>
      <c r="T291" s="43">
        <f t="shared" si="43"/>
        <v>0.94908106755075827</v>
      </c>
      <c r="U291" s="44">
        <f t="shared" si="44"/>
        <v>-5.2261059836497113E-2</v>
      </c>
      <c r="AD291" s="56">
        <f t="shared" si="45"/>
        <v>0.47</v>
      </c>
      <c r="AE291" s="76">
        <f t="shared" si="46"/>
        <v>-0.75502258427803282</v>
      </c>
    </row>
    <row r="292" spans="1:31" x14ac:dyDescent="0.2">
      <c r="A292" s="6">
        <v>291</v>
      </c>
      <c r="B292" s="1">
        <v>0</v>
      </c>
      <c r="C292" s="1" t="s">
        <v>31</v>
      </c>
      <c r="D292" s="1">
        <v>4.04</v>
      </c>
      <c r="E292" s="1">
        <v>19</v>
      </c>
      <c r="F292" s="1">
        <v>0.2</v>
      </c>
      <c r="K292" s="1">
        <v>0</v>
      </c>
      <c r="L292" s="1">
        <f t="shared" si="38"/>
        <v>3</v>
      </c>
      <c r="M292" s="1">
        <v>4.04</v>
      </c>
      <c r="N292" s="1">
        <v>19</v>
      </c>
      <c r="O292" s="1">
        <v>0.2</v>
      </c>
      <c r="P292" s="44">
        <f t="shared" si="39"/>
        <v>-0.40030359484962014</v>
      </c>
      <c r="Q292" s="44">
        <f t="shared" si="40"/>
        <v>0.6701165712105831</v>
      </c>
      <c r="R292" s="45">
        <f t="shared" si="41"/>
        <v>0.40123940014848752</v>
      </c>
      <c r="S292" s="43">
        <f t="shared" si="42"/>
        <v>0.59876059985151242</v>
      </c>
      <c r="T292" s="43">
        <f t="shared" si="43"/>
        <v>0.59876059985151242</v>
      </c>
      <c r="U292" s="44">
        <f t="shared" si="44"/>
        <v>-0.51289342711264907</v>
      </c>
      <c r="AD292" s="56">
        <f t="shared" si="45"/>
        <v>0.53</v>
      </c>
      <c r="AE292" s="76">
        <f t="shared" si="46"/>
        <v>-0.6348782724359695</v>
      </c>
    </row>
    <row r="293" spans="1:31" x14ac:dyDescent="0.2">
      <c r="A293" s="6">
        <v>292</v>
      </c>
      <c r="B293" s="1">
        <v>1</v>
      </c>
      <c r="C293" s="1" t="s">
        <v>21</v>
      </c>
      <c r="D293" s="1">
        <v>0.13</v>
      </c>
      <c r="E293" s="1">
        <v>48</v>
      </c>
      <c r="F293" s="1">
        <v>0</v>
      </c>
      <c r="K293" s="1">
        <v>1</v>
      </c>
      <c r="L293" s="1">
        <f t="shared" si="38"/>
        <v>2</v>
      </c>
      <c r="M293" s="1">
        <v>0.13</v>
      </c>
      <c r="N293" s="1">
        <v>48</v>
      </c>
      <c r="O293" s="1">
        <v>0</v>
      </c>
      <c r="P293" s="44">
        <f t="shared" si="39"/>
        <v>5.0200298177953551</v>
      </c>
      <c r="Q293" s="44">
        <f t="shared" si="40"/>
        <v>151.41581861263438</v>
      </c>
      <c r="R293" s="45">
        <f t="shared" si="41"/>
        <v>0.99343900121980444</v>
      </c>
      <c r="S293" s="43">
        <f t="shared" si="42"/>
        <v>6.5609987801955594E-3</v>
      </c>
      <c r="T293" s="43">
        <f t="shared" si="43"/>
        <v>0.99343900121980444</v>
      </c>
      <c r="U293" s="44">
        <f t="shared" si="44"/>
        <v>-6.5826167415183445E-3</v>
      </c>
      <c r="AD293" s="56">
        <f t="shared" si="45"/>
        <v>0.47</v>
      </c>
      <c r="AE293" s="76">
        <f t="shared" si="46"/>
        <v>-0.75502258427803282</v>
      </c>
    </row>
    <row r="294" spans="1:31" x14ac:dyDescent="0.2">
      <c r="A294" s="6">
        <v>293</v>
      </c>
      <c r="B294" s="1">
        <v>0</v>
      </c>
      <c r="C294" s="1" t="s">
        <v>15</v>
      </c>
      <c r="D294" s="1">
        <v>20.03</v>
      </c>
      <c r="E294" s="1">
        <v>16</v>
      </c>
      <c r="F294" s="1">
        <v>1.18</v>
      </c>
      <c r="K294" s="1">
        <v>0</v>
      </c>
      <c r="L294" s="1">
        <f t="shared" si="38"/>
        <v>1</v>
      </c>
      <c r="M294" s="1">
        <v>20.03</v>
      </c>
      <c r="N294" s="1">
        <v>16</v>
      </c>
      <c r="O294" s="1">
        <v>1.18</v>
      </c>
      <c r="P294" s="44">
        <f t="shared" si="39"/>
        <v>-4.0091464755653892</v>
      </c>
      <c r="Q294" s="44">
        <f t="shared" si="40"/>
        <v>1.8148879139722875E-2</v>
      </c>
      <c r="R294" s="45">
        <f t="shared" si="41"/>
        <v>1.782536867796548E-2</v>
      </c>
      <c r="S294" s="43">
        <f t="shared" si="42"/>
        <v>0.98217463132203453</v>
      </c>
      <c r="T294" s="43">
        <f t="shared" si="43"/>
        <v>0.98217463132203453</v>
      </c>
      <c r="U294" s="44">
        <f t="shared" si="44"/>
        <v>-1.7986154134463403E-2</v>
      </c>
      <c r="AD294" s="56">
        <f t="shared" si="45"/>
        <v>0.53</v>
      </c>
      <c r="AE294" s="76">
        <f t="shared" si="46"/>
        <v>-0.6348782724359695</v>
      </c>
    </row>
    <row r="295" spans="1:31" x14ac:dyDescent="0.2">
      <c r="A295" s="6">
        <v>294</v>
      </c>
      <c r="B295" s="1">
        <v>0</v>
      </c>
      <c r="C295" s="1" t="s">
        <v>15</v>
      </c>
      <c r="D295" s="1">
        <v>20.45</v>
      </c>
      <c r="E295" s="1">
        <v>54</v>
      </c>
      <c r="F295" s="1">
        <v>0.37</v>
      </c>
      <c r="K295" s="1">
        <v>0</v>
      </c>
      <c r="L295" s="1">
        <f t="shared" si="38"/>
        <v>1</v>
      </c>
      <c r="M295" s="1">
        <v>20.45</v>
      </c>
      <c r="N295" s="1">
        <v>54</v>
      </c>
      <c r="O295" s="1">
        <v>0.37</v>
      </c>
      <c r="P295" s="44">
        <f t="shared" si="39"/>
        <v>0.87457295238498167</v>
      </c>
      <c r="Q295" s="44">
        <f t="shared" si="40"/>
        <v>2.3978510787039911</v>
      </c>
      <c r="R295" s="45">
        <f t="shared" si="41"/>
        <v>0.70569634253028535</v>
      </c>
      <c r="S295" s="43">
        <f t="shared" si="42"/>
        <v>0.29430365746971465</v>
      </c>
      <c r="T295" s="43">
        <f t="shared" si="43"/>
        <v>0.29430365746971465</v>
      </c>
      <c r="U295" s="44">
        <f t="shared" si="44"/>
        <v>-1.2231431961280723</v>
      </c>
      <c r="AD295" s="56">
        <f t="shared" si="45"/>
        <v>0.53</v>
      </c>
      <c r="AE295" s="76">
        <f t="shared" si="46"/>
        <v>-0.6348782724359695</v>
      </c>
    </row>
    <row r="296" spans="1:31" x14ac:dyDescent="0.2">
      <c r="A296" s="6">
        <v>295</v>
      </c>
      <c r="B296" s="1">
        <v>1</v>
      </c>
      <c r="C296" s="1" t="s">
        <v>15</v>
      </c>
      <c r="D296" s="1">
        <v>4.91</v>
      </c>
      <c r="E296" s="1">
        <v>1</v>
      </c>
      <c r="F296" s="1">
        <v>2.46</v>
      </c>
      <c r="K296" s="1">
        <v>1</v>
      </c>
      <c r="L296" s="1">
        <f t="shared" si="38"/>
        <v>1</v>
      </c>
      <c r="M296" s="1">
        <v>4.91</v>
      </c>
      <c r="N296" s="1">
        <v>1</v>
      </c>
      <c r="O296" s="1">
        <v>2.46</v>
      </c>
      <c r="P296" s="44">
        <f t="shared" si="39"/>
        <v>-3.0942971883729471</v>
      </c>
      <c r="Q296" s="44">
        <f t="shared" si="40"/>
        <v>4.5306843449711448E-2</v>
      </c>
      <c r="R296" s="45">
        <f t="shared" si="41"/>
        <v>4.3343104212529827E-2</v>
      </c>
      <c r="S296" s="43">
        <f t="shared" si="42"/>
        <v>0.95665689578747015</v>
      </c>
      <c r="T296" s="43">
        <f t="shared" si="43"/>
        <v>4.3343104212529827E-2</v>
      </c>
      <c r="U296" s="44">
        <f t="shared" si="44"/>
        <v>-3.1386076607842597</v>
      </c>
      <c r="AD296" s="56">
        <f t="shared" si="45"/>
        <v>0.47</v>
      </c>
      <c r="AE296" s="76">
        <f t="shared" si="46"/>
        <v>-0.75502258427803282</v>
      </c>
    </row>
    <row r="297" spans="1:31" x14ac:dyDescent="0.2">
      <c r="A297" s="6">
        <v>296</v>
      </c>
      <c r="B297" s="1">
        <v>0</v>
      </c>
      <c r="C297" s="1" t="s">
        <v>21</v>
      </c>
      <c r="D297" s="1">
        <v>28.75</v>
      </c>
      <c r="E297" s="1">
        <v>20</v>
      </c>
      <c r="F297" s="1">
        <v>1.37</v>
      </c>
      <c r="K297" s="1">
        <v>0</v>
      </c>
      <c r="L297" s="1">
        <f t="shared" si="38"/>
        <v>2</v>
      </c>
      <c r="M297" s="1">
        <v>28.75</v>
      </c>
      <c r="N297" s="1">
        <v>20</v>
      </c>
      <c r="O297" s="1">
        <v>1.37</v>
      </c>
      <c r="P297" s="44">
        <f t="shared" si="39"/>
        <v>-7.1921861925453863</v>
      </c>
      <c r="Q297" s="44">
        <f t="shared" si="40"/>
        <v>7.5244233722829442E-4</v>
      </c>
      <c r="R297" s="45">
        <f t="shared" si="41"/>
        <v>7.5187659344701392E-4</v>
      </c>
      <c r="S297" s="43">
        <f t="shared" si="42"/>
        <v>0.999248123406553</v>
      </c>
      <c r="T297" s="43">
        <f t="shared" si="43"/>
        <v>0.999248123406553</v>
      </c>
      <c r="U297" s="44">
        <f t="shared" si="44"/>
        <v>-7.5215939441605664E-4</v>
      </c>
      <c r="AD297" s="56">
        <f t="shared" si="45"/>
        <v>0.53</v>
      </c>
      <c r="AE297" s="76">
        <f t="shared" si="46"/>
        <v>-0.6348782724359695</v>
      </c>
    </row>
    <row r="298" spans="1:31" x14ac:dyDescent="0.2">
      <c r="A298" s="6">
        <v>297</v>
      </c>
      <c r="B298" s="1">
        <v>1</v>
      </c>
      <c r="C298" s="1" t="s">
        <v>15</v>
      </c>
      <c r="D298" s="1">
        <v>10.43</v>
      </c>
      <c r="E298" s="1">
        <v>46</v>
      </c>
      <c r="F298" s="1">
        <v>0.22</v>
      </c>
      <c r="K298" s="1">
        <v>1</v>
      </c>
      <c r="L298" s="1">
        <f t="shared" si="38"/>
        <v>1</v>
      </c>
      <c r="M298" s="1">
        <v>10.43</v>
      </c>
      <c r="N298" s="1">
        <v>46</v>
      </c>
      <c r="O298" s="1">
        <v>0.22</v>
      </c>
      <c r="P298" s="44">
        <f t="shared" si="39"/>
        <v>2.8687557064060938</v>
      </c>
      <c r="Q298" s="44">
        <f t="shared" si="40"/>
        <v>17.615086218817112</v>
      </c>
      <c r="R298" s="45">
        <f t="shared" si="41"/>
        <v>0.94628013062925553</v>
      </c>
      <c r="S298" s="43">
        <f t="shared" si="42"/>
        <v>5.3719869370744466E-2</v>
      </c>
      <c r="T298" s="43">
        <f t="shared" si="43"/>
        <v>0.94628013062925553</v>
      </c>
      <c r="U298" s="44">
        <f t="shared" si="44"/>
        <v>-5.5216632592905164E-2</v>
      </c>
      <c r="AD298" s="56">
        <f t="shared" si="45"/>
        <v>0.47</v>
      </c>
      <c r="AE298" s="76">
        <f t="shared" si="46"/>
        <v>-0.75502258427803282</v>
      </c>
    </row>
    <row r="299" spans="1:31" x14ac:dyDescent="0.2">
      <c r="A299" s="6">
        <v>298</v>
      </c>
      <c r="B299" s="1">
        <v>1</v>
      </c>
      <c r="C299" s="1" t="s">
        <v>31</v>
      </c>
      <c r="D299" s="1">
        <v>11.5</v>
      </c>
      <c r="E299" s="1">
        <v>53</v>
      </c>
      <c r="F299" s="1">
        <v>0.21</v>
      </c>
      <c r="K299" s="1">
        <v>1</v>
      </c>
      <c r="L299" s="1">
        <f t="shared" si="38"/>
        <v>3</v>
      </c>
      <c r="M299" s="1">
        <v>11.5</v>
      </c>
      <c r="N299" s="1">
        <v>53</v>
      </c>
      <c r="O299" s="1">
        <v>0.21</v>
      </c>
      <c r="P299" s="44">
        <f t="shared" si="39"/>
        <v>1.2143507197362409</v>
      </c>
      <c r="Q299" s="44">
        <f t="shared" si="40"/>
        <v>3.3681065091476281</v>
      </c>
      <c r="R299" s="45">
        <f t="shared" si="41"/>
        <v>0.7710678533351204</v>
      </c>
      <c r="S299" s="43">
        <f t="shared" si="42"/>
        <v>0.2289321466648796</v>
      </c>
      <c r="T299" s="43">
        <f t="shared" si="43"/>
        <v>0.7710678533351204</v>
      </c>
      <c r="U299" s="44">
        <f t="shared" si="44"/>
        <v>-0.25997890237144822</v>
      </c>
      <c r="AD299" s="56">
        <f t="shared" si="45"/>
        <v>0.47</v>
      </c>
      <c r="AE299" s="76">
        <f t="shared" si="46"/>
        <v>-0.75502258427803282</v>
      </c>
    </row>
    <row r="300" spans="1:31" x14ac:dyDescent="0.2">
      <c r="A300" s="6">
        <v>299</v>
      </c>
      <c r="B300" s="1">
        <v>0</v>
      </c>
      <c r="C300" s="1" t="s">
        <v>21</v>
      </c>
      <c r="D300" s="1">
        <v>1.49</v>
      </c>
      <c r="E300" s="1">
        <v>8</v>
      </c>
      <c r="F300" s="1">
        <v>0.17</v>
      </c>
      <c r="K300" s="1">
        <v>0</v>
      </c>
      <c r="L300" s="1">
        <f t="shared" si="38"/>
        <v>2</v>
      </c>
      <c r="M300" s="1">
        <v>1.49</v>
      </c>
      <c r="N300" s="1">
        <v>8</v>
      </c>
      <c r="O300" s="1">
        <v>0.17</v>
      </c>
      <c r="P300" s="44">
        <f t="shared" si="39"/>
        <v>0.20785219611522829</v>
      </c>
      <c r="Q300" s="44">
        <f t="shared" si="40"/>
        <v>1.231031204907298</v>
      </c>
      <c r="R300" s="45">
        <f t="shared" si="41"/>
        <v>0.55177677577954309</v>
      </c>
      <c r="S300" s="43">
        <f t="shared" si="42"/>
        <v>0.44822322422045691</v>
      </c>
      <c r="T300" s="43">
        <f t="shared" si="43"/>
        <v>0.44822322422045691</v>
      </c>
      <c r="U300" s="44">
        <f t="shared" si="44"/>
        <v>-0.80246390231237175</v>
      </c>
      <c r="AD300" s="56">
        <f t="shared" si="45"/>
        <v>0.53</v>
      </c>
      <c r="AE300" s="76">
        <f t="shared" si="46"/>
        <v>-0.6348782724359695</v>
      </c>
    </row>
    <row r="301" spans="1:31" x14ac:dyDescent="0.2">
      <c r="A301" s="6">
        <v>300</v>
      </c>
      <c r="B301" s="1">
        <v>0</v>
      </c>
      <c r="C301" s="1" t="s">
        <v>31</v>
      </c>
      <c r="D301" s="1">
        <v>17.559999999999999</v>
      </c>
      <c r="E301" s="1">
        <v>29</v>
      </c>
      <c r="F301" s="1">
        <v>0.59</v>
      </c>
      <c r="K301" s="1">
        <v>0</v>
      </c>
      <c r="L301" s="1">
        <f t="shared" si="38"/>
        <v>3</v>
      </c>
      <c r="M301" s="1">
        <v>17.559999999999999</v>
      </c>
      <c r="N301" s="1">
        <v>29</v>
      </c>
      <c r="O301" s="1">
        <v>0.59</v>
      </c>
      <c r="P301" s="44">
        <f t="shared" si="39"/>
        <v>-3.3975402559540351</v>
      </c>
      <c r="Q301" s="44">
        <f t="shared" si="40"/>
        <v>3.3455460705062709E-2</v>
      </c>
      <c r="R301" s="45">
        <f t="shared" si="41"/>
        <v>3.2372426270057264E-2</v>
      </c>
      <c r="S301" s="43">
        <f t="shared" si="42"/>
        <v>0.96762757372994268</v>
      </c>
      <c r="T301" s="43">
        <f t="shared" si="43"/>
        <v>0.96762757372994268</v>
      </c>
      <c r="U301" s="44">
        <f t="shared" si="44"/>
        <v>-3.2908003618458553E-2</v>
      </c>
      <c r="AD301" s="56">
        <f t="shared" si="45"/>
        <v>0.53</v>
      </c>
      <c r="AE301" s="76">
        <f t="shared" si="46"/>
        <v>-0.6348782724359695</v>
      </c>
    </row>
    <row r="302" spans="1:31" x14ac:dyDescent="0.2">
      <c r="A302" s="6">
        <v>301</v>
      </c>
      <c r="B302" s="1">
        <v>1</v>
      </c>
      <c r="C302" s="1" t="s">
        <v>31</v>
      </c>
      <c r="D302" s="1">
        <v>15.15</v>
      </c>
      <c r="E302" s="1">
        <v>55</v>
      </c>
      <c r="F302" s="1">
        <v>0.27</v>
      </c>
      <c r="K302" s="1">
        <v>1</v>
      </c>
      <c r="L302" s="1">
        <f t="shared" si="38"/>
        <v>3</v>
      </c>
      <c r="M302" s="1">
        <v>15.15</v>
      </c>
      <c r="N302" s="1">
        <v>55</v>
      </c>
      <c r="O302" s="1">
        <v>0.27</v>
      </c>
      <c r="P302" s="44">
        <f t="shared" si="39"/>
        <v>0.38447403491579096</v>
      </c>
      <c r="Q302" s="44">
        <f t="shared" si="40"/>
        <v>1.468841558861695</v>
      </c>
      <c r="R302" s="45">
        <f t="shared" si="41"/>
        <v>0.59495173094013032</v>
      </c>
      <c r="S302" s="43">
        <f t="shared" si="42"/>
        <v>0.40504826905986968</v>
      </c>
      <c r="T302" s="43">
        <f t="shared" si="43"/>
        <v>0.59495173094013032</v>
      </c>
      <c r="U302" s="44">
        <f t="shared" si="44"/>
        <v>-0.51927500119764436</v>
      </c>
      <c r="AD302" s="56">
        <f t="shared" si="45"/>
        <v>0.47</v>
      </c>
      <c r="AE302" s="76">
        <f t="shared" si="46"/>
        <v>-0.75502258427803282</v>
      </c>
    </row>
    <row r="303" spans="1:31" x14ac:dyDescent="0.2">
      <c r="A303" s="6">
        <v>302</v>
      </c>
      <c r="B303" s="1">
        <v>0</v>
      </c>
      <c r="C303" s="1" t="s">
        <v>15</v>
      </c>
      <c r="D303" s="1">
        <v>18.510000000000002</v>
      </c>
      <c r="E303" s="1">
        <v>8</v>
      </c>
      <c r="F303" s="1">
        <v>2.06</v>
      </c>
      <c r="K303" s="1">
        <v>0</v>
      </c>
      <c r="L303" s="1">
        <f t="shared" si="38"/>
        <v>1</v>
      </c>
      <c r="M303" s="1">
        <v>18.510000000000002</v>
      </c>
      <c r="N303" s="1">
        <v>8</v>
      </c>
      <c r="O303" s="1">
        <v>2.06</v>
      </c>
      <c r="P303" s="44">
        <f t="shared" si="39"/>
        <v>-5.4962549334351003</v>
      </c>
      <c r="Q303" s="44">
        <f t="shared" si="40"/>
        <v>4.1021053649020599E-3</v>
      </c>
      <c r="R303" s="45">
        <f t="shared" si="41"/>
        <v>4.0853468417052161E-3</v>
      </c>
      <c r="S303" s="43">
        <f t="shared" si="42"/>
        <v>0.99591465315829475</v>
      </c>
      <c r="T303" s="43">
        <f t="shared" si="43"/>
        <v>0.99591465315829475</v>
      </c>
      <c r="U303" s="44">
        <f t="shared" si="44"/>
        <v>-4.0937146692080198E-3</v>
      </c>
      <c r="AD303" s="56">
        <f t="shared" si="45"/>
        <v>0.53</v>
      </c>
      <c r="AE303" s="76">
        <f t="shared" si="46"/>
        <v>-0.6348782724359695</v>
      </c>
    </row>
    <row r="304" spans="1:31" x14ac:dyDescent="0.2">
      <c r="A304" s="6">
        <v>303</v>
      </c>
      <c r="B304" s="1">
        <v>1</v>
      </c>
      <c r="C304" s="1" t="s">
        <v>15</v>
      </c>
      <c r="D304" s="1">
        <v>16.89</v>
      </c>
      <c r="E304" s="1">
        <v>38</v>
      </c>
      <c r="F304" s="1">
        <v>0.43</v>
      </c>
      <c r="K304" s="1">
        <v>1</v>
      </c>
      <c r="L304" s="1">
        <f t="shared" si="38"/>
        <v>1</v>
      </c>
      <c r="M304" s="1">
        <v>16.89</v>
      </c>
      <c r="N304" s="1">
        <v>38</v>
      </c>
      <c r="O304" s="1">
        <v>0.43</v>
      </c>
      <c r="P304" s="44">
        <f t="shared" si="39"/>
        <v>5.1282280587008677E-2</v>
      </c>
      <c r="Q304" s="44">
        <f t="shared" si="40"/>
        <v>1.0526199855369578</v>
      </c>
      <c r="R304" s="45">
        <f t="shared" si="41"/>
        <v>0.51281776118027822</v>
      </c>
      <c r="S304" s="43">
        <f t="shared" si="42"/>
        <v>0.48718223881972178</v>
      </c>
      <c r="T304" s="43">
        <f t="shared" si="43"/>
        <v>0.51281776118027822</v>
      </c>
      <c r="U304" s="44">
        <f t="shared" si="44"/>
        <v>-0.66783473828850837</v>
      </c>
      <c r="AD304" s="56">
        <f t="shared" si="45"/>
        <v>0.47</v>
      </c>
      <c r="AE304" s="76">
        <f t="shared" si="46"/>
        <v>-0.75502258427803282</v>
      </c>
    </row>
    <row r="305" spans="1:31" x14ac:dyDescent="0.2">
      <c r="A305" s="6">
        <v>304</v>
      </c>
      <c r="B305" s="1">
        <v>1</v>
      </c>
      <c r="C305" s="1" t="s">
        <v>15</v>
      </c>
      <c r="D305" s="1">
        <v>0.22</v>
      </c>
      <c r="E305" s="1">
        <v>21</v>
      </c>
      <c r="F305" s="1">
        <v>0.01</v>
      </c>
      <c r="K305" s="1">
        <v>1</v>
      </c>
      <c r="L305" s="1">
        <f t="shared" si="38"/>
        <v>1</v>
      </c>
      <c r="M305" s="1">
        <v>0.22</v>
      </c>
      <c r="N305" s="1">
        <v>21</v>
      </c>
      <c r="O305" s="1">
        <v>0.01</v>
      </c>
      <c r="P305" s="44">
        <f t="shared" si="39"/>
        <v>3.1786988849116349</v>
      </c>
      <c r="Q305" s="44">
        <f t="shared" si="40"/>
        <v>24.015486303747014</v>
      </c>
      <c r="R305" s="45">
        <f t="shared" si="41"/>
        <v>0.9600247627466586</v>
      </c>
      <c r="S305" s="43">
        <f t="shared" si="42"/>
        <v>3.99752372533414E-2</v>
      </c>
      <c r="T305" s="43">
        <f t="shared" si="43"/>
        <v>0.9600247627466586</v>
      </c>
      <c r="U305" s="44">
        <f t="shared" si="44"/>
        <v>-4.0796200325158863E-2</v>
      </c>
      <c r="AD305" s="56">
        <f t="shared" si="45"/>
        <v>0.47</v>
      </c>
      <c r="AE305" s="76">
        <f t="shared" si="46"/>
        <v>-0.75502258427803282</v>
      </c>
    </row>
    <row r="306" spans="1:31" x14ac:dyDescent="0.2">
      <c r="A306" s="6">
        <v>305</v>
      </c>
      <c r="B306" s="1">
        <v>1</v>
      </c>
      <c r="C306" s="1" t="s">
        <v>21</v>
      </c>
      <c r="D306" s="1">
        <v>11.33</v>
      </c>
      <c r="E306" s="1">
        <v>42</v>
      </c>
      <c r="F306" s="1">
        <v>0.26</v>
      </c>
      <c r="K306" s="1">
        <v>1</v>
      </c>
      <c r="L306" s="1">
        <f t="shared" si="38"/>
        <v>2</v>
      </c>
      <c r="M306" s="1">
        <v>11.33</v>
      </c>
      <c r="N306" s="1">
        <v>42</v>
      </c>
      <c r="O306" s="1">
        <v>0.26</v>
      </c>
      <c r="P306" s="44">
        <f t="shared" si="39"/>
        <v>1.0944598985311256</v>
      </c>
      <c r="Q306" s="44">
        <f t="shared" si="40"/>
        <v>2.9875686573434845</v>
      </c>
      <c r="R306" s="45">
        <f t="shared" si="41"/>
        <v>0.74922061889557545</v>
      </c>
      <c r="S306" s="43">
        <f t="shared" si="42"/>
        <v>0.25077938110442455</v>
      </c>
      <c r="T306" s="43">
        <f t="shared" si="43"/>
        <v>0.74922061889557545</v>
      </c>
      <c r="U306" s="44">
        <f t="shared" si="44"/>
        <v>-0.28872178757417355</v>
      </c>
      <c r="AD306" s="56">
        <f t="shared" si="45"/>
        <v>0.47</v>
      </c>
      <c r="AE306" s="76">
        <f t="shared" si="46"/>
        <v>-0.75502258427803282</v>
      </c>
    </row>
    <row r="307" spans="1:31" x14ac:dyDescent="0.2">
      <c r="A307" s="6">
        <v>306</v>
      </c>
      <c r="B307" s="1">
        <v>0</v>
      </c>
      <c r="C307" s="1" t="s">
        <v>15</v>
      </c>
      <c r="D307" s="1">
        <v>7.79</v>
      </c>
      <c r="E307" s="1">
        <v>25</v>
      </c>
      <c r="F307" s="1">
        <v>0.3</v>
      </c>
      <c r="K307" s="1">
        <v>0</v>
      </c>
      <c r="L307" s="1">
        <f t="shared" si="38"/>
        <v>1</v>
      </c>
      <c r="M307" s="1">
        <v>7.79</v>
      </c>
      <c r="N307" s="1">
        <v>25</v>
      </c>
      <c r="O307" s="1">
        <v>0.3</v>
      </c>
      <c r="P307" s="44">
        <f t="shared" si="39"/>
        <v>1.2458412235167249</v>
      </c>
      <c r="Q307" s="44">
        <f t="shared" si="40"/>
        <v>3.4758575429300436</v>
      </c>
      <c r="R307" s="45">
        <f t="shared" si="41"/>
        <v>0.77657912692516862</v>
      </c>
      <c r="S307" s="43">
        <f t="shared" si="42"/>
        <v>0.22342087307483138</v>
      </c>
      <c r="T307" s="43">
        <f t="shared" si="43"/>
        <v>0.22342087307483138</v>
      </c>
      <c r="U307" s="44">
        <f t="shared" si="44"/>
        <v>-1.4986979630732298</v>
      </c>
      <c r="AD307" s="56">
        <f t="shared" si="45"/>
        <v>0.53</v>
      </c>
      <c r="AE307" s="76">
        <f t="shared" si="46"/>
        <v>-0.6348782724359695</v>
      </c>
    </row>
    <row r="308" spans="1:31" x14ac:dyDescent="0.2">
      <c r="A308" s="6">
        <v>307</v>
      </c>
      <c r="B308" s="1">
        <v>1</v>
      </c>
      <c r="C308" s="1" t="s">
        <v>15</v>
      </c>
      <c r="D308" s="1">
        <v>0.12</v>
      </c>
      <c r="E308" s="1">
        <v>25</v>
      </c>
      <c r="F308" s="1">
        <v>0</v>
      </c>
      <c r="K308" s="1">
        <v>1</v>
      </c>
      <c r="L308" s="1">
        <f t="shared" si="38"/>
        <v>1</v>
      </c>
      <c r="M308" s="1">
        <v>0.12</v>
      </c>
      <c r="N308" s="1">
        <v>25</v>
      </c>
      <c r="O308" s="1">
        <v>0</v>
      </c>
      <c r="P308" s="44">
        <f t="shared" si="39"/>
        <v>3.6420497689860469</v>
      </c>
      <c r="Q308" s="44">
        <f t="shared" si="40"/>
        <v>38.169996268077625</v>
      </c>
      <c r="R308" s="45">
        <f t="shared" si="41"/>
        <v>0.97447025541804888</v>
      </c>
      <c r="S308" s="43">
        <f t="shared" si="42"/>
        <v>2.5529744581951119E-2</v>
      </c>
      <c r="T308" s="43">
        <f t="shared" si="43"/>
        <v>0.97447025541804888</v>
      </c>
      <c r="U308" s="44">
        <f t="shared" si="44"/>
        <v>-2.5861283416672449E-2</v>
      </c>
      <c r="AD308" s="56">
        <f t="shared" si="45"/>
        <v>0.47</v>
      </c>
      <c r="AE308" s="76">
        <f t="shared" si="46"/>
        <v>-0.75502258427803282</v>
      </c>
    </row>
    <row r="309" spans="1:31" x14ac:dyDescent="0.2">
      <c r="A309" s="6">
        <v>308</v>
      </c>
      <c r="B309" s="1">
        <v>1</v>
      </c>
      <c r="C309" s="1" t="s">
        <v>31</v>
      </c>
      <c r="D309" s="1">
        <v>1.04</v>
      </c>
      <c r="E309" s="1">
        <v>37</v>
      </c>
      <c r="F309" s="1">
        <v>0.03</v>
      </c>
      <c r="K309" s="1">
        <v>1</v>
      </c>
      <c r="L309" s="1">
        <f t="shared" si="38"/>
        <v>3</v>
      </c>
      <c r="M309" s="1">
        <v>1.04</v>
      </c>
      <c r="N309" s="1">
        <v>37</v>
      </c>
      <c r="O309" s="1">
        <v>0.03</v>
      </c>
      <c r="P309" s="44">
        <f t="shared" si="39"/>
        <v>2.5113338286391294</v>
      </c>
      <c r="Q309" s="44">
        <f t="shared" si="40"/>
        <v>12.321353679339243</v>
      </c>
      <c r="R309" s="45">
        <f t="shared" si="41"/>
        <v>0.9249325538476656</v>
      </c>
      <c r="S309" s="43">
        <f t="shared" si="42"/>
        <v>7.5067446152334405E-2</v>
      </c>
      <c r="T309" s="43">
        <f t="shared" si="43"/>
        <v>0.9249325538476656</v>
      </c>
      <c r="U309" s="44">
        <f t="shared" si="44"/>
        <v>-7.8034458887402583E-2</v>
      </c>
      <c r="AD309" s="56">
        <f t="shared" si="45"/>
        <v>0.47</v>
      </c>
      <c r="AE309" s="76">
        <f t="shared" si="46"/>
        <v>-0.75502258427803282</v>
      </c>
    </row>
    <row r="310" spans="1:31" x14ac:dyDescent="0.2">
      <c r="A310" s="6">
        <v>309</v>
      </c>
      <c r="B310" s="1">
        <v>0</v>
      </c>
      <c r="C310" s="1" t="s">
        <v>31</v>
      </c>
      <c r="D310" s="1">
        <v>16.100000000000001</v>
      </c>
      <c r="E310" s="1">
        <v>20</v>
      </c>
      <c r="F310" s="1">
        <v>0.77</v>
      </c>
      <c r="K310" s="1">
        <v>0</v>
      </c>
      <c r="L310" s="1">
        <f t="shared" si="38"/>
        <v>3</v>
      </c>
      <c r="M310" s="1">
        <v>16.100000000000001</v>
      </c>
      <c r="N310" s="1">
        <v>20</v>
      </c>
      <c r="O310" s="1">
        <v>0.77</v>
      </c>
      <c r="P310" s="44">
        <f t="shared" si="39"/>
        <v>-4.1781436303794726</v>
      </c>
      <c r="Q310" s="44">
        <f t="shared" si="40"/>
        <v>1.5326933627886705E-2</v>
      </c>
      <c r="R310" s="45">
        <f t="shared" si="41"/>
        <v>1.5095564906489485E-2</v>
      </c>
      <c r="S310" s="43">
        <f t="shared" si="42"/>
        <v>0.98490443509351056</v>
      </c>
      <c r="T310" s="43">
        <f t="shared" si="43"/>
        <v>0.98490443509351056</v>
      </c>
      <c r="U310" s="44">
        <f t="shared" si="44"/>
        <v>-1.52106627264471E-2</v>
      </c>
      <c r="AD310" s="56">
        <f t="shared" si="45"/>
        <v>0.53</v>
      </c>
      <c r="AE310" s="76">
        <f t="shared" si="46"/>
        <v>-0.6348782724359695</v>
      </c>
    </row>
    <row r="311" spans="1:31" x14ac:dyDescent="0.2">
      <c r="A311" s="6">
        <v>310</v>
      </c>
      <c r="B311" s="1">
        <v>1</v>
      </c>
      <c r="C311" s="1" t="s">
        <v>31</v>
      </c>
      <c r="D311" s="1">
        <v>0.65</v>
      </c>
      <c r="E311" s="1">
        <v>34</v>
      </c>
      <c r="F311" s="1">
        <v>0.02</v>
      </c>
      <c r="K311" s="1">
        <v>1</v>
      </c>
      <c r="L311" s="1">
        <f t="shared" si="38"/>
        <v>3</v>
      </c>
      <c r="M311" s="1">
        <v>0.65</v>
      </c>
      <c r="N311" s="1">
        <v>34</v>
      </c>
      <c r="O311" s="1">
        <v>0.02</v>
      </c>
      <c r="P311" s="44">
        <f t="shared" si="39"/>
        <v>2.3082785730189288</v>
      </c>
      <c r="Q311" s="44">
        <f t="shared" si="40"/>
        <v>10.057097186858165</v>
      </c>
      <c r="R311" s="45">
        <f t="shared" si="41"/>
        <v>0.90956034996341151</v>
      </c>
      <c r="S311" s="43">
        <f t="shared" si="42"/>
        <v>9.0439650036588493E-2</v>
      </c>
      <c r="T311" s="43">
        <f t="shared" si="43"/>
        <v>0.90956034996341151</v>
      </c>
      <c r="U311" s="44">
        <f t="shared" si="44"/>
        <v>-9.47939281254047E-2</v>
      </c>
      <c r="AD311" s="56">
        <f t="shared" si="45"/>
        <v>0.47</v>
      </c>
      <c r="AE311" s="76">
        <f t="shared" si="46"/>
        <v>-0.75502258427803282</v>
      </c>
    </row>
    <row r="312" spans="1:31" x14ac:dyDescent="0.2">
      <c r="A312" s="6">
        <v>311</v>
      </c>
      <c r="B312" s="1">
        <v>1</v>
      </c>
      <c r="C312" s="1" t="s">
        <v>15</v>
      </c>
      <c r="D312" s="1">
        <v>0.3</v>
      </c>
      <c r="E312" s="1">
        <v>21</v>
      </c>
      <c r="F312" s="1">
        <v>0.01</v>
      </c>
      <c r="K312" s="1">
        <v>1</v>
      </c>
      <c r="L312" s="1">
        <f t="shared" si="38"/>
        <v>1</v>
      </c>
      <c r="M312" s="1">
        <v>0.3</v>
      </c>
      <c r="N312" s="1">
        <v>21</v>
      </c>
      <c r="O312" s="1">
        <v>0.01</v>
      </c>
      <c r="P312" s="44">
        <f t="shared" si="39"/>
        <v>3.1574101996419595</v>
      </c>
      <c r="Q312" s="44">
        <f t="shared" si="40"/>
        <v>23.509631767869262</v>
      </c>
      <c r="R312" s="45">
        <f t="shared" si="41"/>
        <v>0.95919971342405297</v>
      </c>
      <c r="S312" s="43">
        <f t="shared" si="42"/>
        <v>4.0800286575947031E-2</v>
      </c>
      <c r="T312" s="43">
        <f t="shared" si="43"/>
        <v>0.95919971342405297</v>
      </c>
      <c r="U312" s="44">
        <f t="shared" si="44"/>
        <v>-4.1655974034460003E-2</v>
      </c>
      <c r="AD312" s="56">
        <f t="shared" si="45"/>
        <v>0.47</v>
      </c>
      <c r="AE312" s="76">
        <f t="shared" si="46"/>
        <v>-0.75502258427803282</v>
      </c>
    </row>
    <row r="313" spans="1:31" x14ac:dyDescent="0.2">
      <c r="A313" s="6">
        <v>312</v>
      </c>
      <c r="B313" s="1">
        <v>0</v>
      </c>
      <c r="C313" s="1" t="s">
        <v>21</v>
      </c>
      <c r="D313" s="1">
        <v>16.010000000000002</v>
      </c>
      <c r="E313" s="1">
        <v>11</v>
      </c>
      <c r="F313" s="1">
        <v>1.33</v>
      </c>
      <c r="K313" s="1">
        <v>0</v>
      </c>
      <c r="L313" s="1">
        <f t="shared" si="38"/>
        <v>2</v>
      </c>
      <c r="M313" s="1">
        <v>16.010000000000002</v>
      </c>
      <c r="N313" s="1">
        <v>11</v>
      </c>
      <c r="O313" s="1">
        <v>1.33</v>
      </c>
      <c r="P313" s="44">
        <f t="shared" si="39"/>
        <v>-4.710637324104491</v>
      </c>
      <c r="Q313" s="44">
        <f t="shared" si="40"/>
        <v>8.9990404490285919E-3</v>
      </c>
      <c r="R313" s="45">
        <f t="shared" si="41"/>
        <v>8.9187799871680799E-3</v>
      </c>
      <c r="S313" s="43">
        <f t="shared" si="42"/>
        <v>0.99108122001283194</v>
      </c>
      <c r="T313" s="43">
        <f t="shared" si="43"/>
        <v>0.99108122001283194</v>
      </c>
      <c r="U313" s="44">
        <f t="shared" si="44"/>
        <v>-8.9587903789766672E-3</v>
      </c>
      <c r="AD313" s="56">
        <f t="shared" si="45"/>
        <v>0.53</v>
      </c>
      <c r="AE313" s="76">
        <f t="shared" si="46"/>
        <v>-0.6348782724359695</v>
      </c>
    </row>
    <row r="314" spans="1:31" x14ac:dyDescent="0.2">
      <c r="A314" s="6">
        <v>313</v>
      </c>
      <c r="B314" s="1">
        <v>1</v>
      </c>
      <c r="C314" s="1" t="s">
        <v>15</v>
      </c>
      <c r="D314" s="1">
        <v>33.36</v>
      </c>
      <c r="E314" s="1">
        <v>37</v>
      </c>
      <c r="F314" s="1">
        <v>0.88</v>
      </c>
      <c r="K314" s="1">
        <v>1</v>
      </c>
      <c r="L314" s="1">
        <f t="shared" si="38"/>
        <v>1</v>
      </c>
      <c r="M314" s="1">
        <v>33.36</v>
      </c>
      <c r="N314" s="1">
        <v>37</v>
      </c>
      <c r="O314" s="1">
        <v>0.88</v>
      </c>
      <c r="P314" s="44">
        <f t="shared" si="39"/>
        <v>-4.9704849419943979</v>
      </c>
      <c r="Q314" s="44">
        <f t="shared" si="40"/>
        <v>6.939781826964469E-3</v>
      </c>
      <c r="R314" s="45">
        <f t="shared" si="41"/>
        <v>6.8919531755643965E-3</v>
      </c>
      <c r="S314" s="43">
        <f t="shared" si="42"/>
        <v>0.99310804682443565</v>
      </c>
      <c r="T314" s="43">
        <f t="shared" si="43"/>
        <v>6.8919531755643965E-3</v>
      </c>
      <c r="U314" s="44">
        <f t="shared" si="44"/>
        <v>-4.9774007543667542</v>
      </c>
      <c r="AD314" s="56">
        <f t="shared" si="45"/>
        <v>0.47</v>
      </c>
      <c r="AE314" s="76">
        <f t="shared" si="46"/>
        <v>-0.75502258427803282</v>
      </c>
    </row>
    <row r="315" spans="1:31" x14ac:dyDescent="0.2">
      <c r="A315" s="6">
        <v>314</v>
      </c>
      <c r="B315" s="1">
        <v>1</v>
      </c>
      <c r="C315" s="1" t="s">
        <v>15</v>
      </c>
      <c r="D315" s="1">
        <v>3.99</v>
      </c>
      <c r="E315" s="1">
        <v>24</v>
      </c>
      <c r="F315" s="1">
        <v>0.16</v>
      </c>
      <c r="K315" s="1">
        <v>1</v>
      </c>
      <c r="L315" s="1">
        <f t="shared" si="38"/>
        <v>1</v>
      </c>
      <c r="M315" s="1">
        <v>3.99</v>
      </c>
      <c r="N315" s="1">
        <v>24</v>
      </c>
      <c r="O315" s="1">
        <v>0.16</v>
      </c>
      <c r="P315" s="44">
        <f t="shared" si="39"/>
        <v>2.3165677934430948</v>
      </c>
      <c r="Q315" s="44">
        <f t="shared" si="40"/>
        <v>10.140809156422788</v>
      </c>
      <c r="R315" s="45">
        <f t="shared" si="41"/>
        <v>0.91023991292199002</v>
      </c>
      <c r="S315" s="43">
        <f t="shared" si="42"/>
        <v>8.9760087078009976E-2</v>
      </c>
      <c r="T315" s="43">
        <f t="shared" si="43"/>
        <v>0.91023991292199002</v>
      </c>
      <c r="U315" s="44">
        <f t="shared" si="44"/>
        <v>-9.4047073644694917E-2</v>
      </c>
      <c r="AD315" s="56">
        <f t="shared" si="45"/>
        <v>0.47</v>
      </c>
      <c r="AE315" s="76">
        <f t="shared" si="46"/>
        <v>-0.75502258427803282</v>
      </c>
    </row>
    <row r="316" spans="1:31" x14ac:dyDescent="0.2">
      <c r="A316" s="6">
        <v>315</v>
      </c>
      <c r="B316" s="1">
        <v>0</v>
      </c>
      <c r="C316" s="1" t="s">
        <v>15</v>
      </c>
      <c r="D316" s="1">
        <v>17.260000000000002</v>
      </c>
      <c r="E316" s="1">
        <v>10</v>
      </c>
      <c r="F316" s="1">
        <v>1.57</v>
      </c>
      <c r="K316" s="1">
        <v>0</v>
      </c>
      <c r="L316" s="1">
        <f t="shared" si="38"/>
        <v>1</v>
      </c>
      <c r="M316" s="1">
        <v>17.260000000000002</v>
      </c>
      <c r="N316" s="1">
        <v>10</v>
      </c>
      <c r="O316" s="1">
        <v>1.57</v>
      </c>
      <c r="P316" s="44">
        <f t="shared" si="39"/>
        <v>-4.3710805958827867</v>
      </c>
      <c r="Q316" s="44">
        <f t="shared" si="40"/>
        <v>1.2637577073223036E-2</v>
      </c>
      <c r="R316" s="45">
        <f t="shared" si="41"/>
        <v>1.2479861857140249E-2</v>
      </c>
      <c r="S316" s="43">
        <f t="shared" si="42"/>
        <v>0.98752013814285977</v>
      </c>
      <c r="T316" s="43">
        <f t="shared" si="43"/>
        <v>0.98752013814285977</v>
      </c>
      <c r="U316" s="44">
        <f t="shared" si="44"/>
        <v>-1.2558389358735132E-2</v>
      </c>
      <c r="AD316" s="56">
        <f t="shared" si="45"/>
        <v>0.53</v>
      </c>
      <c r="AE316" s="76">
        <f t="shared" si="46"/>
        <v>-0.6348782724359695</v>
      </c>
    </row>
    <row r="317" spans="1:31" x14ac:dyDescent="0.2">
      <c r="A317" s="6">
        <v>316</v>
      </c>
      <c r="B317" s="1">
        <v>1</v>
      </c>
      <c r="C317" s="1" t="s">
        <v>21</v>
      </c>
      <c r="D317" s="1">
        <v>4.6399999999999997</v>
      </c>
      <c r="E317" s="1">
        <v>7</v>
      </c>
      <c r="F317" s="1">
        <v>0.57999999999999996</v>
      </c>
      <c r="K317" s="1">
        <v>1</v>
      </c>
      <c r="L317" s="1">
        <f t="shared" si="38"/>
        <v>2</v>
      </c>
      <c r="M317" s="1">
        <v>4.6399999999999997</v>
      </c>
      <c r="N317" s="1">
        <v>7</v>
      </c>
      <c r="O317" s="1">
        <v>0.57999999999999996</v>
      </c>
      <c r="P317" s="44">
        <f t="shared" si="39"/>
        <v>-1.2219948163666059</v>
      </c>
      <c r="Q317" s="44">
        <f t="shared" si="40"/>
        <v>0.29464182396829608</v>
      </c>
      <c r="R317" s="45">
        <f t="shared" si="41"/>
        <v>0.22758559048028362</v>
      </c>
      <c r="S317" s="43">
        <f t="shared" si="42"/>
        <v>0.77241440951971641</v>
      </c>
      <c r="T317" s="43">
        <f t="shared" si="43"/>
        <v>0.22758559048028362</v>
      </c>
      <c r="U317" s="44">
        <f t="shared" si="44"/>
        <v>-1.4802288894534856</v>
      </c>
      <c r="AD317" s="56">
        <f t="shared" si="45"/>
        <v>0.47</v>
      </c>
      <c r="AE317" s="76">
        <f t="shared" si="46"/>
        <v>-0.75502258427803282</v>
      </c>
    </row>
    <row r="318" spans="1:31" x14ac:dyDescent="0.2">
      <c r="A318" s="6">
        <v>317</v>
      </c>
      <c r="B318" s="1">
        <v>0</v>
      </c>
      <c r="C318" s="1" t="s">
        <v>31</v>
      </c>
      <c r="D318" s="1">
        <v>5</v>
      </c>
      <c r="E318" s="1">
        <v>17</v>
      </c>
      <c r="F318" s="1">
        <v>0.28000000000000003</v>
      </c>
      <c r="K318" s="1">
        <v>0</v>
      </c>
      <c r="L318" s="1">
        <f t="shared" si="38"/>
        <v>3</v>
      </c>
      <c r="M318" s="1">
        <v>5</v>
      </c>
      <c r="N318" s="1">
        <v>17</v>
      </c>
      <c r="O318" s="1">
        <v>0.28000000000000003</v>
      </c>
      <c r="P318" s="44">
        <f t="shared" si="39"/>
        <v>-0.96292679313917739</v>
      </c>
      <c r="Q318" s="44">
        <f t="shared" si="40"/>
        <v>0.38177387605747254</v>
      </c>
      <c r="R318" s="45">
        <f t="shared" si="41"/>
        <v>0.27629258496821757</v>
      </c>
      <c r="S318" s="43">
        <f t="shared" si="42"/>
        <v>0.72370741503178238</v>
      </c>
      <c r="T318" s="43">
        <f t="shared" si="43"/>
        <v>0.72370741503178238</v>
      </c>
      <c r="U318" s="44">
        <f t="shared" si="44"/>
        <v>-0.32336809116035847</v>
      </c>
      <c r="AD318" s="56">
        <f t="shared" si="45"/>
        <v>0.53</v>
      </c>
      <c r="AE318" s="76">
        <f t="shared" si="46"/>
        <v>-0.6348782724359695</v>
      </c>
    </row>
    <row r="319" spans="1:31" x14ac:dyDescent="0.2">
      <c r="A319" s="6">
        <v>318</v>
      </c>
      <c r="B319" s="1">
        <v>1</v>
      </c>
      <c r="C319" s="1" t="s">
        <v>31</v>
      </c>
      <c r="D319" s="1">
        <v>12.42</v>
      </c>
      <c r="E319" s="1">
        <v>58</v>
      </c>
      <c r="F319" s="1">
        <v>0.21</v>
      </c>
      <c r="K319" s="1">
        <v>1</v>
      </c>
      <c r="L319" s="1">
        <f t="shared" si="38"/>
        <v>3</v>
      </c>
      <c r="M319" s="1">
        <v>12.42</v>
      </c>
      <c r="N319" s="1">
        <v>58</v>
      </c>
      <c r="O319" s="1">
        <v>0.21</v>
      </c>
      <c r="P319" s="44">
        <f t="shared" si="39"/>
        <v>1.5006577132758165</v>
      </c>
      <c r="Q319" s="44">
        <f t="shared" si="40"/>
        <v>4.4846377063099254</v>
      </c>
      <c r="R319" s="45">
        <f t="shared" si="41"/>
        <v>0.81767255130643768</v>
      </c>
      <c r="S319" s="43">
        <f t="shared" si="42"/>
        <v>0.18232744869356232</v>
      </c>
      <c r="T319" s="43">
        <f t="shared" si="43"/>
        <v>0.81767255130643768</v>
      </c>
      <c r="U319" s="44">
        <f t="shared" si="44"/>
        <v>-0.201293326548795</v>
      </c>
      <c r="AD319" s="56">
        <f t="shared" si="45"/>
        <v>0.47</v>
      </c>
      <c r="AE319" s="76">
        <f t="shared" si="46"/>
        <v>-0.75502258427803282</v>
      </c>
    </row>
    <row r="320" spans="1:31" x14ac:dyDescent="0.2">
      <c r="A320" s="6">
        <v>319</v>
      </c>
      <c r="B320" s="1">
        <v>0</v>
      </c>
      <c r="C320" s="1" t="s">
        <v>15</v>
      </c>
      <c r="D320" s="1">
        <v>16.54</v>
      </c>
      <c r="E320" s="1">
        <v>24</v>
      </c>
      <c r="F320" s="1">
        <v>0.66</v>
      </c>
      <c r="K320" s="1">
        <v>0</v>
      </c>
      <c r="L320" s="1">
        <f t="shared" si="38"/>
        <v>1</v>
      </c>
      <c r="M320" s="1">
        <v>16.54</v>
      </c>
      <c r="N320" s="1">
        <v>24</v>
      </c>
      <c r="O320" s="1">
        <v>0.66</v>
      </c>
      <c r="P320" s="44">
        <f t="shared" si="39"/>
        <v>-1.6150211169692215</v>
      </c>
      <c r="Q320" s="44">
        <f t="shared" si="40"/>
        <v>0.19888647051699848</v>
      </c>
      <c r="R320" s="45">
        <f t="shared" si="41"/>
        <v>0.16589266407454928</v>
      </c>
      <c r="S320" s="43">
        <f t="shared" si="42"/>
        <v>0.83410733592545072</v>
      </c>
      <c r="T320" s="43">
        <f t="shared" si="43"/>
        <v>0.83410733592545072</v>
      </c>
      <c r="U320" s="44">
        <f t="shared" si="44"/>
        <v>-0.18139318475412361</v>
      </c>
      <c r="AD320" s="56">
        <f t="shared" si="45"/>
        <v>0.53</v>
      </c>
      <c r="AE320" s="76">
        <f t="shared" si="46"/>
        <v>-0.6348782724359695</v>
      </c>
    </row>
    <row r="321" spans="1:31" x14ac:dyDescent="0.2">
      <c r="A321" s="6">
        <v>320</v>
      </c>
      <c r="B321" s="1">
        <v>1</v>
      </c>
      <c r="C321" s="1" t="s">
        <v>31</v>
      </c>
      <c r="D321" s="1">
        <v>0.26</v>
      </c>
      <c r="E321" s="1">
        <v>28</v>
      </c>
      <c r="F321" s="1">
        <v>0.01</v>
      </c>
      <c r="K321" s="1">
        <v>1</v>
      </c>
      <c r="L321" s="1">
        <f t="shared" si="38"/>
        <v>3</v>
      </c>
      <c r="M321" s="1">
        <v>0.26</v>
      </c>
      <c r="N321" s="1">
        <v>28</v>
      </c>
      <c r="O321" s="1">
        <v>0.01</v>
      </c>
      <c r="P321" s="44">
        <f t="shared" si="39"/>
        <v>1.7865471929142189</v>
      </c>
      <c r="Q321" s="44">
        <f t="shared" si="40"/>
        <v>5.9688077041682215</v>
      </c>
      <c r="R321" s="45">
        <f t="shared" si="41"/>
        <v>0.85650343036415333</v>
      </c>
      <c r="S321" s="43">
        <f t="shared" si="42"/>
        <v>0.14349656963584667</v>
      </c>
      <c r="T321" s="43">
        <f t="shared" si="43"/>
        <v>0.85650343036415333</v>
      </c>
      <c r="U321" s="44">
        <f t="shared" si="44"/>
        <v>-0.1548969561306491</v>
      </c>
      <c r="AD321" s="56">
        <f t="shared" si="45"/>
        <v>0.47</v>
      </c>
      <c r="AE321" s="76">
        <f t="shared" si="46"/>
        <v>-0.75502258427803282</v>
      </c>
    </row>
    <row r="322" spans="1:31" x14ac:dyDescent="0.2">
      <c r="A322" s="6">
        <v>321</v>
      </c>
      <c r="B322" s="1">
        <v>0</v>
      </c>
      <c r="C322" s="1" t="s">
        <v>15</v>
      </c>
      <c r="D322" s="1">
        <v>17.940000000000001</v>
      </c>
      <c r="E322" s="1">
        <v>19</v>
      </c>
      <c r="F322" s="1">
        <v>0.9</v>
      </c>
      <c r="K322" s="1">
        <v>0</v>
      </c>
      <c r="L322" s="1">
        <f t="shared" ref="L322:L385" si="47">VLOOKUP(C322,$H$2:$I$4,2,FALSE)</f>
        <v>1</v>
      </c>
      <c r="M322" s="1">
        <v>17.940000000000001</v>
      </c>
      <c r="N322" s="1">
        <v>19</v>
      </c>
      <c r="O322" s="1">
        <v>0.9</v>
      </c>
      <c r="P322" s="44">
        <f t="shared" si="39"/>
        <v>-2.8028246595207209</v>
      </c>
      <c r="Q322" s="44">
        <f t="shared" si="40"/>
        <v>6.0638537267281467E-2</v>
      </c>
      <c r="R322" s="45">
        <f t="shared" si="41"/>
        <v>5.7171727347863209E-2</v>
      </c>
      <c r="S322" s="43">
        <f t="shared" si="42"/>
        <v>0.94282827265213676</v>
      </c>
      <c r="T322" s="43">
        <f t="shared" si="43"/>
        <v>0.94282827265213676</v>
      </c>
      <c r="U322" s="44">
        <f t="shared" si="44"/>
        <v>-5.8871120406133001E-2</v>
      </c>
      <c r="AD322" s="56">
        <f t="shared" si="45"/>
        <v>0.53</v>
      </c>
      <c r="AE322" s="76">
        <f t="shared" si="46"/>
        <v>-0.6348782724359695</v>
      </c>
    </row>
    <row r="323" spans="1:31" x14ac:dyDescent="0.2">
      <c r="A323" s="6">
        <v>322</v>
      </c>
      <c r="B323" s="1">
        <v>0</v>
      </c>
      <c r="C323" s="1" t="s">
        <v>21</v>
      </c>
      <c r="D323" s="1">
        <v>41.28</v>
      </c>
      <c r="E323" s="1">
        <v>24</v>
      </c>
      <c r="F323" s="1">
        <v>1.65</v>
      </c>
      <c r="K323" s="1">
        <v>0</v>
      </c>
      <c r="L323" s="1">
        <f t="shared" si="47"/>
        <v>2</v>
      </c>
      <c r="M323" s="1">
        <v>41.28</v>
      </c>
      <c r="N323" s="1">
        <v>24</v>
      </c>
      <c r="O323" s="1">
        <v>1.65</v>
      </c>
      <c r="P323" s="44">
        <f t="shared" ref="P323:P386" si="48">$X$2+$X$3*L323+$X$4*M323+$X$5*N323+$X$6*O323</f>
        <v>-10.433103812485555</v>
      </c>
      <c r="Q323" s="44">
        <f t="shared" ref="Q323:Q386" si="49">EXP(P323)</f>
        <v>2.9441544216133158E-5</v>
      </c>
      <c r="R323" s="45">
        <f t="shared" ref="R323:R386" si="50">Q323/(1+Q323)</f>
        <v>2.9440677437126641E-5</v>
      </c>
      <c r="S323" s="43">
        <f t="shared" ref="S323:S386" si="51">1-R323</f>
        <v>0.99997055932256285</v>
      </c>
      <c r="T323" s="43">
        <f t="shared" ref="T323:T386" si="52">IF(K323=1,R323,S323)</f>
        <v>0.99997055932256285</v>
      </c>
      <c r="U323" s="44">
        <f t="shared" ref="U323:U386" si="53">LN(T323)</f>
        <v>-2.9441110822403722E-5</v>
      </c>
      <c r="AD323" s="56">
        <f t="shared" ref="AD323:AD386" si="54">IF(K323=1,$AB$2,$AC$2)</f>
        <v>0.53</v>
      </c>
      <c r="AE323" s="76">
        <f t="shared" ref="AE323:AE386" si="55">LN(AD323)</f>
        <v>-0.6348782724359695</v>
      </c>
    </row>
    <row r="324" spans="1:31" x14ac:dyDescent="0.2">
      <c r="A324" s="6">
        <v>323</v>
      </c>
      <c r="B324" s="1">
        <v>1</v>
      </c>
      <c r="C324" s="1" t="s">
        <v>15</v>
      </c>
      <c r="D324" s="1">
        <v>3.34</v>
      </c>
      <c r="E324" s="1">
        <v>1</v>
      </c>
      <c r="F324" s="1">
        <v>1.67</v>
      </c>
      <c r="K324" s="1">
        <v>1</v>
      </c>
      <c r="L324" s="1">
        <f t="shared" si="47"/>
        <v>1</v>
      </c>
      <c r="M324" s="1">
        <v>3.34</v>
      </c>
      <c r="N324" s="1">
        <v>1</v>
      </c>
      <c r="O324" s="1">
        <v>1.67</v>
      </c>
      <c r="P324" s="44">
        <f t="shared" si="48"/>
        <v>-1.741263014159113</v>
      </c>
      <c r="Q324" s="44">
        <f t="shared" si="49"/>
        <v>0.17529885580237406</v>
      </c>
      <c r="R324" s="45">
        <f t="shared" si="50"/>
        <v>0.14915257930945394</v>
      </c>
      <c r="S324" s="43">
        <f t="shared" si="51"/>
        <v>0.85084742069054609</v>
      </c>
      <c r="T324" s="43">
        <f t="shared" si="52"/>
        <v>0.14915257930945394</v>
      </c>
      <c r="U324" s="44">
        <f t="shared" si="53"/>
        <v>-1.9027854747786594</v>
      </c>
      <c r="AD324" s="56">
        <f t="shared" si="54"/>
        <v>0.47</v>
      </c>
      <c r="AE324" s="76">
        <f t="shared" si="55"/>
        <v>-0.75502258427803282</v>
      </c>
    </row>
    <row r="325" spans="1:31" x14ac:dyDescent="0.2">
      <c r="A325" s="6">
        <v>324</v>
      </c>
      <c r="B325" s="1">
        <v>0</v>
      </c>
      <c r="C325" s="1" t="s">
        <v>31</v>
      </c>
      <c r="D325" s="1">
        <v>3.13</v>
      </c>
      <c r="E325" s="1">
        <v>18</v>
      </c>
      <c r="F325" s="1">
        <v>0.16</v>
      </c>
      <c r="K325" s="1">
        <v>0</v>
      </c>
      <c r="L325" s="1">
        <f t="shared" si="47"/>
        <v>3</v>
      </c>
      <c r="M325" s="1">
        <v>3.13</v>
      </c>
      <c r="N325" s="1">
        <v>18</v>
      </c>
      <c r="O325" s="1">
        <v>0.16</v>
      </c>
      <c r="P325" s="44">
        <f t="shared" si="48"/>
        <v>-0.2170160620366734</v>
      </c>
      <c r="Q325" s="44">
        <f t="shared" si="49"/>
        <v>0.80491704059414593</v>
      </c>
      <c r="R325" s="45">
        <f t="shared" si="50"/>
        <v>0.44595791523425465</v>
      </c>
      <c r="S325" s="43">
        <f t="shared" si="51"/>
        <v>0.55404208476574535</v>
      </c>
      <c r="T325" s="43">
        <f t="shared" si="52"/>
        <v>0.55404208476574535</v>
      </c>
      <c r="U325" s="44">
        <f t="shared" si="53"/>
        <v>-0.59051462983894032</v>
      </c>
      <c r="AD325" s="56">
        <f t="shared" si="54"/>
        <v>0.53</v>
      </c>
      <c r="AE325" s="76">
        <f t="shared" si="55"/>
        <v>-0.6348782724359695</v>
      </c>
    </row>
    <row r="326" spans="1:31" x14ac:dyDescent="0.2">
      <c r="A326" s="6">
        <v>325</v>
      </c>
      <c r="B326" s="1">
        <v>1</v>
      </c>
      <c r="C326" s="1" t="s">
        <v>15</v>
      </c>
      <c r="D326" s="1">
        <v>3.02</v>
      </c>
      <c r="E326" s="1">
        <v>21</v>
      </c>
      <c r="F326" s="1">
        <v>0.14000000000000001</v>
      </c>
      <c r="K326" s="1">
        <v>1</v>
      </c>
      <c r="L326" s="1">
        <f t="shared" si="47"/>
        <v>1</v>
      </c>
      <c r="M326" s="1">
        <v>3.02</v>
      </c>
      <c r="N326" s="1">
        <v>21</v>
      </c>
      <c r="O326" s="1">
        <v>0.14000000000000001</v>
      </c>
      <c r="P326" s="44">
        <f t="shared" si="48"/>
        <v>2.2796940342026817</v>
      </c>
      <c r="Q326" s="44">
        <f t="shared" si="49"/>
        <v>9.7736895372879147</v>
      </c>
      <c r="R326" s="45">
        <f t="shared" si="50"/>
        <v>0.90718128673199805</v>
      </c>
      <c r="S326" s="43">
        <f t="shared" si="51"/>
        <v>9.2818713268001951E-2</v>
      </c>
      <c r="T326" s="43">
        <f t="shared" si="52"/>
        <v>0.90718128673199805</v>
      </c>
      <c r="U326" s="44">
        <f t="shared" si="53"/>
        <v>-9.7412973721401383E-2</v>
      </c>
      <c r="AD326" s="56">
        <f t="shared" si="54"/>
        <v>0.47</v>
      </c>
      <c r="AE326" s="76">
        <f t="shared" si="55"/>
        <v>-0.75502258427803282</v>
      </c>
    </row>
    <row r="327" spans="1:31" x14ac:dyDescent="0.2">
      <c r="A327" s="6">
        <v>326</v>
      </c>
      <c r="B327" s="1">
        <v>0</v>
      </c>
      <c r="C327" s="1" t="s">
        <v>21</v>
      </c>
      <c r="D327" s="1">
        <v>7.82</v>
      </c>
      <c r="E327" s="1">
        <v>8</v>
      </c>
      <c r="F327" s="1">
        <v>0.87</v>
      </c>
      <c r="K327" s="1">
        <v>0</v>
      </c>
      <c r="L327" s="1">
        <f t="shared" si="47"/>
        <v>2</v>
      </c>
      <c r="M327" s="1">
        <v>7.82</v>
      </c>
      <c r="N327" s="1">
        <v>8</v>
      </c>
      <c r="O327" s="1">
        <v>0.87</v>
      </c>
      <c r="P327" s="44">
        <f t="shared" si="48"/>
        <v>-2.3053119980725674</v>
      </c>
      <c r="Q327" s="44">
        <f t="shared" si="49"/>
        <v>9.9727680954988518E-2</v>
      </c>
      <c r="R327" s="45">
        <f t="shared" si="50"/>
        <v>9.0683978117552119E-2</v>
      </c>
      <c r="S327" s="43">
        <f t="shared" si="51"/>
        <v>0.90931602188244787</v>
      </c>
      <c r="T327" s="43">
        <f t="shared" si="52"/>
        <v>0.90931602188244787</v>
      </c>
      <c r="U327" s="44">
        <f t="shared" si="53"/>
        <v>-9.5062586387412093E-2</v>
      </c>
      <c r="AD327" s="56">
        <f t="shared" si="54"/>
        <v>0.53</v>
      </c>
      <c r="AE327" s="76">
        <f t="shared" si="55"/>
        <v>-0.6348782724359695</v>
      </c>
    </row>
    <row r="328" spans="1:31" x14ac:dyDescent="0.2">
      <c r="A328" s="6">
        <v>327</v>
      </c>
      <c r="B328" s="1">
        <v>1</v>
      </c>
      <c r="C328" s="1" t="s">
        <v>15</v>
      </c>
      <c r="D328" s="1">
        <v>0.82</v>
      </c>
      <c r="E328" s="1">
        <v>1</v>
      </c>
      <c r="F328" s="1">
        <v>0.41</v>
      </c>
      <c r="K328" s="1">
        <v>1</v>
      </c>
      <c r="L328" s="1">
        <f t="shared" si="47"/>
        <v>1</v>
      </c>
      <c r="M328" s="1">
        <v>0.82</v>
      </c>
      <c r="N328" s="1">
        <v>1</v>
      </c>
      <c r="O328" s="1">
        <v>0.41</v>
      </c>
      <c r="P328" s="44">
        <f t="shared" si="48"/>
        <v>0.42098512184013309</v>
      </c>
      <c r="Q328" s="44">
        <f t="shared" si="49"/>
        <v>1.5234616119347231</v>
      </c>
      <c r="R328" s="45">
        <f t="shared" si="50"/>
        <v>0.60371895682086252</v>
      </c>
      <c r="S328" s="43">
        <f t="shared" si="51"/>
        <v>0.39628104317913748</v>
      </c>
      <c r="T328" s="43">
        <f t="shared" si="52"/>
        <v>0.60371895682086252</v>
      </c>
      <c r="U328" s="44">
        <f t="shared" si="53"/>
        <v>-0.50464649261120165</v>
      </c>
      <c r="AD328" s="56">
        <f t="shared" si="54"/>
        <v>0.47</v>
      </c>
      <c r="AE328" s="76">
        <f t="shared" si="55"/>
        <v>-0.75502258427803282</v>
      </c>
    </row>
    <row r="329" spans="1:31" x14ac:dyDescent="0.2">
      <c r="A329" s="6">
        <v>328</v>
      </c>
      <c r="B329" s="1">
        <v>0</v>
      </c>
      <c r="C329" s="1" t="s">
        <v>15</v>
      </c>
      <c r="D329" s="1">
        <v>13.95</v>
      </c>
      <c r="E329" s="1">
        <v>21</v>
      </c>
      <c r="F329" s="1">
        <v>0.63</v>
      </c>
      <c r="K329" s="1">
        <v>0</v>
      </c>
      <c r="L329" s="1">
        <f t="shared" si="47"/>
        <v>1</v>
      </c>
      <c r="M329" s="1">
        <v>13.95</v>
      </c>
      <c r="N329" s="1">
        <v>21</v>
      </c>
      <c r="O329" s="1">
        <v>0.63</v>
      </c>
      <c r="P329" s="44">
        <f t="shared" si="48"/>
        <v>-1.2089604713240609</v>
      </c>
      <c r="Q329" s="44">
        <f t="shared" si="49"/>
        <v>0.29850742522773793</v>
      </c>
      <c r="R329" s="45">
        <f t="shared" si="50"/>
        <v>0.22988503525529272</v>
      </c>
      <c r="S329" s="43">
        <f t="shared" si="51"/>
        <v>0.77011496474470731</v>
      </c>
      <c r="T329" s="43">
        <f t="shared" si="52"/>
        <v>0.77011496474470731</v>
      </c>
      <c r="U329" s="44">
        <f t="shared" si="53"/>
        <v>-0.26121547041601306</v>
      </c>
      <c r="AD329" s="56">
        <f t="shared" si="54"/>
        <v>0.53</v>
      </c>
      <c r="AE329" s="76">
        <f t="shared" si="55"/>
        <v>-0.6348782724359695</v>
      </c>
    </row>
    <row r="330" spans="1:31" x14ac:dyDescent="0.2">
      <c r="A330" s="6">
        <v>329</v>
      </c>
      <c r="B330" s="1">
        <v>0</v>
      </c>
      <c r="C330" s="1" t="s">
        <v>31</v>
      </c>
      <c r="D330" s="1">
        <v>41.03</v>
      </c>
      <c r="E330" s="1">
        <v>45</v>
      </c>
      <c r="F330" s="1">
        <v>0.89</v>
      </c>
      <c r="K330" s="1">
        <v>0</v>
      </c>
      <c r="L330" s="1">
        <f t="shared" si="47"/>
        <v>3</v>
      </c>
      <c r="M330" s="1">
        <v>41.03</v>
      </c>
      <c r="N330" s="1">
        <v>45</v>
      </c>
      <c r="O330" s="1">
        <v>0.89</v>
      </c>
      <c r="P330" s="44">
        <f t="shared" si="48"/>
        <v>-8.2986581449336114</v>
      </c>
      <c r="Q330" s="44">
        <f t="shared" si="49"/>
        <v>2.4885052450819263E-4</v>
      </c>
      <c r="R330" s="45">
        <f t="shared" si="50"/>
        <v>2.4878861333127347E-4</v>
      </c>
      <c r="S330" s="43">
        <f t="shared" si="51"/>
        <v>0.99975121138666878</v>
      </c>
      <c r="T330" s="43">
        <f t="shared" si="52"/>
        <v>0.99975121138666878</v>
      </c>
      <c r="U330" s="44">
        <f t="shared" si="53"/>
        <v>-2.4881956635222646E-4</v>
      </c>
      <c r="AD330" s="56">
        <f t="shared" si="54"/>
        <v>0.53</v>
      </c>
      <c r="AE330" s="76">
        <f t="shared" si="55"/>
        <v>-0.6348782724359695</v>
      </c>
    </row>
    <row r="331" spans="1:31" x14ac:dyDescent="0.2">
      <c r="A331" s="6">
        <v>330</v>
      </c>
      <c r="B331" s="1">
        <v>0</v>
      </c>
      <c r="C331" s="1" t="s">
        <v>31</v>
      </c>
      <c r="D331" s="1">
        <v>20.62</v>
      </c>
      <c r="E331" s="1">
        <v>13</v>
      </c>
      <c r="F331" s="1">
        <v>1.47</v>
      </c>
      <c r="K331" s="1">
        <v>0</v>
      </c>
      <c r="L331" s="1">
        <f t="shared" si="47"/>
        <v>3</v>
      </c>
      <c r="M331" s="1">
        <v>20.62</v>
      </c>
      <c r="N331" s="1">
        <v>13</v>
      </c>
      <c r="O331" s="1">
        <v>1.47</v>
      </c>
      <c r="P331" s="44">
        <f t="shared" si="48"/>
        <v>-6.9532289441380408</v>
      </c>
      <c r="Q331" s="44">
        <f t="shared" si="49"/>
        <v>9.5554476636305994E-4</v>
      </c>
      <c r="R331" s="45">
        <f t="shared" si="50"/>
        <v>9.5463257220488977E-4</v>
      </c>
      <c r="S331" s="43">
        <f t="shared" si="51"/>
        <v>0.99904536742779515</v>
      </c>
      <c r="T331" s="43">
        <f t="shared" si="52"/>
        <v>0.99904536742779515</v>
      </c>
      <c r="U331" s="44">
        <f t="shared" si="53"/>
        <v>-9.5508852407957725E-4</v>
      </c>
      <c r="AD331" s="56">
        <f t="shared" si="54"/>
        <v>0.53</v>
      </c>
      <c r="AE331" s="76">
        <f t="shared" si="55"/>
        <v>-0.6348782724359695</v>
      </c>
    </row>
    <row r="332" spans="1:31" x14ac:dyDescent="0.2">
      <c r="A332" s="6">
        <v>331</v>
      </c>
      <c r="B332" s="1">
        <v>1</v>
      </c>
      <c r="C332" s="1" t="s">
        <v>15</v>
      </c>
      <c r="D332" s="1">
        <v>11.3</v>
      </c>
      <c r="E332" s="1">
        <v>37</v>
      </c>
      <c r="F332" s="1">
        <v>0.3</v>
      </c>
      <c r="K332" s="1">
        <v>1</v>
      </c>
      <c r="L332" s="1">
        <f t="shared" si="47"/>
        <v>1</v>
      </c>
      <c r="M332" s="1">
        <v>11.3</v>
      </c>
      <c r="N332" s="1">
        <v>37</v>
      </c>
      <c r="O332" s="1">
        <v>0.3</v>
      </c>
      <c r="P332" s="44">
        <f t="shared" si="48"/>
        <v>1.5865046552477347</v>
      </c>
      <c r="Q332" s="44">
        <f t="shared" si="49"/>
        <v>4.8866385559890499</v>
      </c>
      <c r="R332" s="45">
        <f t="shared" si="50"/>
        <v>0.83012376409918986</v>
      </c>
      <c r="S332" s="43">
        <f t="shared" si="51"/>
        <v>0.16987623590081014</v>
      </c>
      <c r="T332" s="43">
        <f t="shared" si="52"/>
        <v>0.83012376409918986</v>
      </c>
      <c r="U332" s="44">
        <f t="shared" si="53"/>
        <v>-0.18618047593526943</v>
      </c>
      <c r="AD332" s="56">
        <f t="shared" si="54"/>
        <v>0.47</v>
      </c>
      <c r="AE332" s="76">
        <f t="shared" si="55"/>
        <v>-0.75502258427803282</v>
      </c>
    </row>
    <row r="333" spans="1:31" x14ac:dyDescent="0.2">
      <c r="A333" s="6">
        <v>332</v>
      </c>
      <c r="B333" s="1">
        <v>1</v>
      </c>
      <c r="C333" s="1" t="s">
        <v>31</v>
      </c>
      <c r="D333" s="1">
        <v>5.8</v>
      </c>
      <c r="E333" s="1">
        <v>41</v>
      </c>
      <c r="F333" s="1">
        <v>0.14000000000000001</v>
      </c>
      <c r="K333" s="1">
        <v>1</v>
      </c>
      <c r="L333" s="1">
        <f t="shared" si="47"/>
        <v>3</v>
      </c>
      <c r="M333" s="1">
        <v>5.8</v>
      </c>
      <c r="N333" s="1">
        <v>41</v>
      </c>
      <c r="O333" s="1">
        <v>0.14000000000000001</v>
      </c>
      <c r="P333" s="44">
        <f t="shared" si="48"/>
        <v>1.539334744485074</v>
      </c>
      <c r="Q333" s="44">
        <f t="shared" si="49"/>
        <v>4.6614881585485923</v>
      </c>
      <c r="R333" s="45">
        <f t="shared" si="50"/>
        <v>0.82336799583515075</v>
      </c>
      <c r="S333" s="43">
        <f t="shared" si="51"/>
        <v>0.17663200416484925</v>
      </c>
      <c r="T333" s="43">
        <f t="shared" si="52"/>
        <v>0.82336799583515075</v>
      </c>
      <c r="U333" s="44">
        <f t="shared" si="53"/>
        <v>-0.19435203870977608</v>
      </c>
      <c r="AD333" s="56">
        <f t="shared" si="54"/>
        <v>0.47</v>
      </c>
      <c r="AE333" s="76">
        <f t="shared" si="55"/>
        <v>-0.75502258427803282</v>
      </c>
    </row>
    <row r="334" spans="1:31" x14ac:dyDescent="0.2">
      <c r="A334" s="6">
        <v>333</v>
      </c>
      <c r="B334" s="1">
        <v>0</v>
      </c>
      <c r="C334" s="1" t="s">
        <v>21</v>
      </c>
      <c r="D334" s="1">
        <v>24.34</v>
      </c>
      <c r="E334" s="1">
        <v>31</v>
      </c>
      <c r="F334" s="1">
        <v>0.76</v>
      </c>
      <c r="K334" s="1">
        <v>0</v>
      </c>
      <c r="L334" s="1">
        <f t="shared" si="47"/>
        <v>2</v>
      </c>
      <c r="M334" s="1">
        <v>24.34</v>
      </c>
      <c r="N334" s="1">
        <v>31</v>
      </c>
      <c r="O334" s="1">
        <v>0.76</v>
      </c>
      <c r="P334" s="44">
        <f t="shared" si="48"/>
        <v>-4.1280180752916911</v>
      </c>
      <c r="Q334" s="44">
        <f t="shared" si="49"/>
        <v>1.6114785485365133E-2</v>
      </c>
      <c r="R334" s="45">
        <f t="shared" si="50"/>
        <v>1.5859217595842405E-2</v>
      </c>
      <c r="S334" s="43">
        <f t="shared" si="51"/>
        <v>0.98414078240415759</v>
      </c>
      <c r="T334" s="43">
        <f t="shared" si="52"/>
        <v>0.98414078240415759</v>
      </c>
      <c r="U334" s="44">
        <f t="shared" si="53"/>
        <v>-1.5986320614700955E-2</v>
      </c>
      <c r="AD334" s="56">
        <f t="shared" si="54"/>
        <v>0.53</v>
      </c>
      <c r="AE334" s="76">
        <f t="shared" si="55"/>
        <v>-0.6348782724359695</v>
      </c>
    </row>
    <row r="335" spans="1:31" x14ac:dyDescent="0.2">
      <c r="A335" s="6">
        <v>334</v>
      </c>
      <c r="B335" s="1">
        <v>1</v>
      </c>
      <c r="C335" s="1" t="s">
        <v>15</v>
      </c>
      <c r="D335" s="1">
        <v>7.19</v>
      </c>
      <c r="E335" s="1">
        <v>56</v>
      </c>
      <c r="F335" s="1">
        <v>0.13</v>
      </c>
      <c r="K335" s="1">
        <v>1</v>
      </c>
      <c r="L335" s="1">
        <f t="shared" si="47"/>
        <v>1</v>
      </c>
      <c r="M335" s="1">
        <v>7.19</v>
      </c>
      <c r="N335" s="1">
        <v>56</v>
      </c>
      <c r="O335" s="1">
        <v>0.13</v>
      </c>
      <c r="P335" s="44">
        <f t="shared" si="48"/>
        <v>4.8997479616814053</v>
      </c>
      <c r="Q335" s="44">
        <f t="shared" si="49"/>
        <v>134.25593777956684</v>
      </c>
      <c r="R335" s="45">
        <f t="shared" si="50"/>
        <v>0.99260660924454391</v>
      </c>
      <c r="S335" s="43">
        <f t="shared" si="51"/>
        <v>7.3933907554560863E-3</v>
      </c>
      <c r="T335" s="43">
        <f t="shared" si="52"/>
        <v>0.99260660924454391</v>
      </c>
      <c r="U335" s="44">
        <f t="shared" si="53"/>
        <v>-7.4208573333904909E-3</v>
      </c>
      <c r="AD335" s="56">
        <f t="shared" si="54"/>
        <v>0.47</v>
      </c>
      <c r="AE335" s="76">
        <f t="shared" si="55"/>
        <v>-0.75502258427803282</v>
      </c>
    </row>
    <row r="336" spans="1:31" x14ac:dyDescent="0.2">
      <c r="A336" s="6">
        <v>335</v>
      </c>
      <c r="B336" s="1">
        <v>0</v>
      </c>
      <c r="C336" s="1" t="s">
        <v>21</v>
      </c>
      <c r="D336" s="1">
        <v>13.33</v>
      </c>
      <c r="E336" s="1">
        <v>24</v>
      </c>
      <c r="F336" s="1">
        <v>0.53</v>
      </c>
      <c r="K336" s="1">
        <v>0</v>
      </c>
      <c r="L336" s="1">
        <f t="shared" si="47"/>
        <v>2</v>
      </c>
      <c r="M336" s="1">
        <v>13.33</v>
      </c>
      <c r="N336" s="1">
        <v>24</v>
      </c>
      <c r="O336" s="1">
        <v>0.53</v>
      </c>
      <c r="P336" s="44">
        <f t="shared" si="48"/>
        <v>-1.6694542408330619</v>
      </c>
      <c r="Q336" s="44">
        <f t="shared" si="49"/>
        <v>0.18834983124055218</v>
      </c>
      <c r="R336" s="45">
        <f t="shared" si="50"/>
        <v>0.1584969562741709</v>
      </c>
      <c r="S336" s="43">
        <f t="shared" si="51"/>
        <v>0.84150304372582907</v>
      </c>
      <c r="T336" s="43">
        <f t="shared" si="52"/>
        <v>0.84150304372582907</v>
      </c>
      <c r="U336" s="44">
        <f t="shared" si="53"/>
        <v>-0.17256564833365964</v>
      </c>
      <c r="AD336" s="56">
        <f t="shared" si="54"/>
        <v>0.53</v>
      </c>
      <c r="AE336" s="76">
        <f t="shared" si="55"/>
        <v>-0.6348782724359695</v>
      </c>
    </row>
    <row r="337" spans="1:31" x14ac:dyDescent="0.2">
      <c r="A337" s="6">
        <v>336</v>
      </c>
      <c r="B337" s="1">
        <v>1</v>
      </c>
      <c r="C337" s="1" t="s">
        <v>31</v>
      </c>
      <c r="D337" s="1">
        <v>1.65</v>
      </c>
      <c r="E337" s="1">
        <v>30</v>
      </c>
      <c r="F337" s="1">
        <v>0.05</v>
      </c>
      <c r="K337" s="1">
        <v>1</v>
      </c>
      <c r="L337" s="1">
        <f t="shared" si="47"/>
        <v>3</v>
      </c>
      <c r="M337" s="1">
        <v>1.65</v>
      </c>
      <c r="N337" s="1">
        <v>30</v>
      </c>
      <c r="O337" s="1">
        <v>0.05</v>
      </c>
      <c r="P337" s="44">
        <f t="shared" si="48"/>
        <v>1.5817529233113872</v>
      </c>
      <c r="Q337" s="44">
        <f t="shared" si="49"/>
        <v>4.8634736398237619</v>
      </c>
      <c r="R337" s="45">
        <f t="shared" si="50"/>
        <v>0.82945263142172887</v>
      </c>
      <c r="S337" s="43">
        <f t="shared" si="51"/>
        <v>0.17054736857827113</v>
      </c>
      <c r="T337" s="43">
        <f t="shared" si="52"/>
        <v>0.82945263142172887</v>
      </c>
      <c r="U337" s="44">
        <f t="shared" si="53"/>
        <v>-0.18698927595900786</v>
      </c>
      <c r="AD337" s="56">
        <f t="shared" si="54"/>
        <v>0.47</v>
      </c>
      <c r="AE337" s="76">
        <f t="shared" si="55"/>
        <v>-0.75502258427803282</v>
      </c>
    </row>
    <row r="338" spans="1:31" x14ac:dyDescent="0.2">
      <c r="A338" s="6">
        <v>337</v>
      </c>
      <c r="B338" s="1">
        <v>0</v>
      </c>
      <c r="C338" s="1" t="s">
        <v>21</v>
      </c>
      <c r="D338" s="1">
        <v>10.55</v>
      </c>
      <c r="E338" s="1">
        <v>54</v>
      </c>
      <c r="F338" s="1">
        <v>0.19</v>
      </c>
      <c r="K338" s="1">
        <v>0</v>
      </c>
      <c r="L338" s="1">
        <f t="shared" si="47"/>
        <v>2</v>
      </c>
      <c r="M338" s="1">
        <v>10.55</v>
      </c>
      <c r="N338" s="1">
        <v>54</v>
      </c>
      <c r="O338" s="1">
        <v>0.19</v>
      </c>
      <c r="P338" s="44">
        <f t="shared" si="48"/>
        <v>2.6595987750709695</v>
      </c>
      <c r="Q338" s="44">
        <f t="shared" si="49"/>
        <v>14.290554221663331</v>
      </c>
      <c r="R338" s="45">
        <f t="shared" si="50"/>
        <v>0.93460014689439963</v>
      </c>
      <c r="S338" s="43">
        <f t="shared" si="51"/>
        <v>6.539985310560037E-2</v>
      </c>
      <c r="T338" s="43">
        <f t="shared" si="52"/>
        <v>6.539985310560037E-2</v>
      </c>
      <c r="U338" s="44">
        <f t="shared" si="53"/>
        <v>-2.7272352666132438</v>
      </c>
      <c r="AD338" s="56">
        <f t="shared" si="54"/>
        <v>0.53</v>
      </c>
      <c r="AE338" s="76">
        <f t="shared" si="55"/>
        <v>-0.6348782724359695</v>
      </c>
    </row>
    <row r="339" spans="1:31" x14ac:dyDescent="0.2">
      <c r="A339" s="6">
        <v>338</v>
      </c>
      <c r="B339" s="1">
        <v>0</v>
      </c>
      <c r="C339" s="1" t="s">
        <v>31</v>
      </c>
      <c r="D339" s="1">
        <v>6.19</v>
      </c>
      <c r="E339" s="1">
        <v>19</v>
      </c>
      <c r="F339" s="1">
        <v>0.31</v>
      </c>
      <c r="K339" s="1">
        <v>0</v>
      </c>
      <c r="L339" s="1">
        <f t="shared" si="47"/>
        <v>3</v>
      </c>
      <c r="M339" s="1">
        <v>6.19</v>
      </c>
      <c r="N339" s="1">
        <v>19</v>
      </c>
      <c r="O339" s="1">
        <v>0.31</v>
      </c>
      <c r="P339" s="44">
        <f t="shared" si="48"/>
        <v>-1.1026608213931808</v>
      </c>
      <c r="Q339" s="44">
        <f t="shared" si="49"/>
        <v>0.33198655051168946</v>
      </c>
      <c r="R339" s="45">
        <f t="shared" si="50"/>
        <v>0.2492416686821313</v>
      </c>
      <c r="S339" s="43">
        <f t="shared" si="51"/>
        <v>0.75075833131786873</v>
      </c>
      <c r="T339" s="43">
        <f t="shared" si="52"/>
        <v>0.75075833131786873</v>
      </c>
      <c r="U339" s="44">
        <f t="shared" si="53"/>
        <v>-0.28667147485377381</v>
      </c>
      <c r="AD339" s="56">
        <f t="shared" si="54"/>
        <v>0.53</v>
      </c>
      <c r="AE339" s="76">
        <f t="shared" si="55"/>
        <v>-0.6348782724359695</v>
      </c>
    </row>
    <row r="340" spans="1:31" x14ac:dyDescent="0.2">
      <c r="A340" s="6">
        <v>339</v>
      </c>
      <c r="B340" s="1">
        <v>0</v>
      </c>
      <c r="C340" s="1" t="s">
        <v>21</v>
      </c>
      <c r="D340" s="1">
        <v>9.8699999999999992</v>
      </c>
      <c r="E340" s="1">
        <v>46</v>
      </c>
      <c r="F340" s="1">
        <v>0.21</v>
      </c>
      <c r="K340" s="1">
        <v>0</v>
      </c>
      <c r="L340" s="1">
        <f t="shared" si="47"/>
        <v>2</v>
      </c>
      <c r="M340" s="1">
        <v>9.8699999999999992</v>
      </c>
      <c r="N340" s="1">
        <v>46</v>
      </c>
      <c r="O340" s="1">
        <v>0.21</v>
      </c>
      <c r="P340" s="44">
        <f t="shared" si="48"/>
        <v>1.9670725448885804</v>
      </c>
      <c r="Q340" s="44">
        <f t="shared" si="49"/>
        <v>7.1497153511722793</v>
      </c>
      <c r="R340" s="45">
        <f t="shared" si="50"/>
        <v>0.87729632791945833</v>
      </c>
      <c r="S340" s="43">
        <f t="shared" si="51"/>
        <v>0.12270367208054167</v>
      </c>
      <c r="T340" s="43">
        <f t="shared" si="52"/>
        <v>0.12270367208054167</v>
      </c>
      <c r="U340" s="44">
        <f t="shared" si="53"/>
        <v>-2.0979830004063063</v>
      </c>
      <c r="AD340" s="56">
        <f t="shared" si="54"/>
        <v>0.53</v>
      </c>
      <c r="AE340" s="76">
        <f t="shared" si="55"/>
        <v>-0.6348782724359695</v>
      </c>
    </row>
    <row r="341" spans="1:31" x14ac:dyDescent="0.2">
      <c r="A341" s="6">
        <v>340</v>
      </c>
      <c r="B341" s="1">
        <v>0</v>
      </c>
      <c r="C341" s="1" t="s">
        <v>31</v>
      </c>
      <c r="D341" s="1">
        <v>92.07</v>
      </c>
      <c r="E341" s="1">
        <v>58</v>
      </c>
      <c r="F341" s="1">
        <v>1.56</v>
      </c>
      <c r="K341" s="1">
        <v>0</v>
      </c>
      <c r="L341" s="1">
        <f t="shared" si="47"/>
        <v>3</v>
      </c>
      <c r="M341" s="1">
        <v>92.07</v>
      </c>
      <c r="N341" s="1">
        <v>58</v>
      </c>
      <c r="O341" s="1">
        <v>1.56</v>
      </c>
      <c r="P341" s="44">
        <f t="shared" si="48"/>
        <v>-21.293090861921335</v>
      </c>
      <c r="Q341" s="44">
        <f t="shared" si="49"/>
        <v>5.6562440018499617E-10</v>
      </c>
      <c r="R341" s="45">
        <f t="shared" si="50"/>
        <v>5.6562439986506514E-10</v>
      </c>
      <c r="S341" s="43">
        <f t="shared" si="51"/>
        <v>0.99999999943437556</v>
      </c>
      <c r="T341" s="43">
        <f t="shared" si="52"/>
        <v>0.99999999943437556</v>
      </c>
      <c r="U341" s="44">
        <f t="shared" si="53"/>
        <v>-5.6562443633732426E-10</v>
      </c>
      <c r="AD341" s="56">
        <f t="shared" si="54"/>
        <v>0.53</v>
      </c>
      <c r="AE341" s="76">
        <f t="shared" si="55"/>
        <v>-0.6348782724359695</v>
      </c>
    </row>
    <row r="342" spans="1:31" x14ac:dyDescent="0.2">
      <c r="A342" s="6">
        <v>341</v>
      </c>
      <c r="B342" s="1">
        <v>1</v>
      </c>
      <c r="C342" s="1" t="s">
        <v>15</v>
      </c>
      <c r="D342" s="1">
        <v>2.89</v>
      </c>
      <c r="E342" s="1">
        <v>16</v>
      </c>
      <c r="F342" s="1">
        <v>0.17</v>
      </c>
      <c r="K342" s="1">
        <v>1</v>
      </c>
      <c r="L342" s="1">
        <f t="shared" si="47"/>
        <v>1</v>
      </c>
      <c r="M342" s="1">
        <v>2.89</v>
      </c>
      <c r="N342" s="1">
        <v>16</v>
      </c>
      <c r="O342" s="1">
        <v>0.17</v>
      </c>
      <c r="P342" s="44">
        <f t="shared" si="48"/>
        <v>1.7476456891011416</v>
      </c>
      <c r="Q342" s="44">
        <f t="shared" si="49"/>
        <v>5.7410704879464216</v>
      </c>
      <c r="R342" s="45">
        <f t="shared" si="50"/>
        <v>0.85165560843962684</v>
      </c>
      <c r="S342" s="43">
        <f t="shared" si="51"/>
        <v>0.14834439156037316</v>
      </c>
      <c r="T342" s="43">
        <f t="shared" si="52"/>
        <v>0.85165560843962684</v>
      </c>
      <c r="U342" s="44">
        <f t="shared" si="53"/>
        <v>-0.16057304931635388</v>
      </c>
      <c r="AD342" s="56">
        <f t="shared" si="54"/>
        <v>0.47</v>
      </c>
      <c r="AE342" s="76">
        <f t="shared" si="55"/>
        <v>-0.75502258427803282</v>
      </c>
    </row>
    <row r="343" spans="1:31" x14ac:dyDescent="0.2">
      <c r="A343" s="6">
        <v>342</v>
      </c>
      <c r="B343" s="1">
        <v>1</v>
      </c>
      <c r="C343" s="1" t="s">
        <v>21</v>
      </c>
      <c r="D343" s="1">
        <v>0.23</v>
      </c>
      <c r="E343" s="1">
        <v>54</v>
      </c>
      <c r="F343" s="1">
        <v>0</v>
      </c>
      <c r="K343" s="1">
        <v>1</v>
      </c>
      <c r="L343" s="1">
        <f t="shared" si="47"/>
        <v>2</v>
      </c>
      <c r="M343" s="1">
        <v>0.23</v>
      </c>
      <c r="N343" s="1">
        <v>54</v>
      </c>
      <c r="O343" s="1">
        <v>0</v>
      </c>
      <c r="P343" s="44">
        <f t="shared" si="48"/>
        <v>5.6307712101772784</v>
      </c>
      <c r="Q343" s="44">
        <f t="shared" si="49"/>
        <v>278.87710758474424</v>
      </c>
      <c r="R343" s="45">
        <f t="shared" si="50"/>
        <v>0.99642700323499234</v>
      </c>
      <c r="S343" s="43">
        <f t="shared" si="51"/>
        <v>3.5729967650076633E-3</v>
      </c>
      <c r="T343" s="43">
        <f t="shared" si="52"/>
        <v>0.99642700323499234</v>
      </c>
      <c r="U343" s="44">
        <f t="shared" si="53"/>
        <v>-3.5793951634670346E-3</v>
      </c>
      <c r="AD343" s="56">
        <f t="shared" si="54"/>
        <v>0.47</v>
      </c>
      <c r="AE343" s="76">
        <f t="shared" si="55"/>
        <v>-0.75502258427803282</v>
      </c>
    </row>
    <row r="344" spans="1:31" x14ac:dyDescent="0.2">
      <c r="A344" s="6">
        <v>343</v>
      </c>
      <c r="B344" s="1">
        <v>1</v>
      </c>
      <c r="C344" s="1" t="s">
        <v>21</v>
      </c>
      <c r="D344" s="1">
        <v>0.4</v>
      </c>
      <c r="E344" s="1">
        <v>48</v>
      </c>
      <c r="F344" s="1">
        <v>0.01</v>
      </c>
      <c r="K344" s="1">
        <v>1</v>
      </c>
      <c r="L344" s="1">
        <f t="shared" si="47"/>
        <v>2</v>
      </c>
      <c r="M344" s="1">
        <v>0.4</v>
      </c>
      <c r="N344" s="1">
        <v>48</v>
      </c>
      <c r="O344" s="1">
        <v>0.01</v>
      </c>
      <c r="P344" s="44">
        <f t="shared" si="48"/>
        <v>4.9363419768355614</v>
      </c>
      <c r="Q344" s="44">
        <f t="shared" si="49"/>
        <v>139.25990075238022</v>
      </c>
      <c r="R344" s="45">
        <f t="shared" si="50"/>
        <v>0.99287037852846172</v>
      </c>
      <c r="S344" s="43">
        <f t="shared" si="51"/>
        <v>7.1296214715382833E-3</v>
      </c>
      <c r="T344" s="43">
        <f t="shared" si="52"/>
        <v>0.99287037852846172</v>
      </c>
      <c r="U344" s="44">
        <f t="shared" si="53"/>
        <v>-7.155158675492262E-3</v>
      </c>
      <c r="AD344" s="56">
        <f t="shared" si="54"/>
        <v>0.47</v>
      </c>
      <c r="AE344" s="76">
        <f t="shared" si="55"/>
        <v>-0.75502258427803282</v>
      </c>
    </row>
    <row r="345" spans="1:31" x14ac:dyDescent="0.2">
      <c r="A345" s="6">
        <v>344</v>
      </c>
      <c r="B345" s="1">
        <v>0</v>
      </c>
      <c r="C345" s="1" t="s">
        <v>15</v>
      </c>
      <c r="D345" s="1">
        <v>11.05</v>
      </c>
      <c r="E345" s="1">
        <v>12</v>
      </c>
      <c r="F345" s="1">
        <v>0.85</v>
      </c>
      <c r="K345" s="1">
        <v>0</v>
      </c>
      <c r="L345" s="1">
        <f t="shared" si="47"/>
        <v>1</v>
      </c>
      <c r="M345" s="1">
        <v>11.05</v>
      </c>
      <c r="N345" s="1">
        <v>12</v>
      </c>
      <c r="O345" s="1">
        <v>0.85</v>
      </c>
      <c r="P345" s="44">
        <f t="shared" si="48"/>
        <v>-1.6537216235938885</v>
      </c>
      <c r="Q345" s="44">
        <f t="shared" si="49"/>
        <v>0.19133649949316914</v>
      </c>
      <c r="R345" s="45">
        <f t="shared" si="50"/>
        <v>0.16060659568020413</v>
      </c>
      <c r="S345" s="43">
        <f t="shared" si="51"/>
        <v>0.83939340431979592</v>
      </c>
      <c r="T345" s="43">
        <f t="shared" si="52"/>
        <v>0.83939340431979592</v>
      </c>
      <c r="U345" s="44">
        <f t="shared" si="53"/>
        <v>-0.1750757857263413</v>
      </c>
      <c r="AD345" s="56">
        <f t="shared" si="54"/>
        <v>0.53</v>
      </c>
      <c r="AE345" s="76">
        <f t="shared" si="55"/>
        <v>-0.6348782724359695</v>
      </c>
    </row>
    <row r="346" spans="1:31" x14ac:dyDescent="0.2">
      <c r="A346" s="6">
        <v>345</v>
      </c>
      <c r="B346" s="1">
        <v>0</v>
      </c>
      <c r="C346" s="1" t="s">
        <v>31</v>
      </c>
      <c r="D346" s="1">
        <v>25.26</v>
      </c>
      <c r="E346" s="1">
        <v>7</v>
      </c>
      <c r="F346" s="1">
        <v>3.16</v>
      </c>
      <c r="K346" s="1">
        <v>0</v>
      </c>
      <c r="L346" s="1">
        <f t="shared" si="47"/>
        <v>3</v>
      </c>
      <c r="M346" s="1">
        <v>25.26</v>
      </c>
      <c r="N346" s="1">
        <v>7</v>
      </c>
      <c r="O346" s="1">
        <v>3.16</v>
      </c>
      <c r="P346" s="44">
        <f t="shared" si="48"/>
        <v>-10.826036200262172</v>
      </c>
      <c r="Q346" s="44">
        <f t="shared" si="49"/>
        <v>1.9875232482448618E-5</v>
      </c>
      <c r="R346" s="45">
        <f t="shared" si="50"/>
        <v>1.987483746543344E-5</v>
      </c>
      <c r="S346" s="43">
        <f t="shared" si="51"/>
        <v>0.99998012516253454</v>
      </c>
      <c r="T346" s="43">
        <f t="shared" si="52"/>
        <v>0.99998012516253454</v>
      </c>
      <c r="U346" s="44">
        <f t="shared" si="53"/>
        <v>-1.9875034972660241E-5</v>
      </c>
      <c r="AD346" s="56">
        <f t="shared" si="54"/>
        <v>0.53</v>
      </c>
      <c r="AE346" s="76">
        <f t="shared" si="55"/>
        <v>-0.6348782724359695</v>
      </c>
    </row>
    <row r="347" spans="1:31" x14ac:dyDescent="0.2">
      <c r="A347" s="6">
        <v>346</v>
      </c>
      <c r="B347" s="1">
        <v>0</v>
      </c>
      <c r="C347" s="1" t="s">
        <v>31</v>
      </c>
      <c r="D347" s="1">
        <v>14.43</v>
      </c>
      <c r="E347" s="1">
        <v>9</v>
      </c>
      <c r="F347" s="1">
        <v>1.44</v>
      </c>
      <c r="K347" s="1">
        <v>0</v>
      </c>
      <c r="L347" s="1">
        <f t="shared" si="47"/>
        <v>3</v>
      </c>
      <c r="M347" s="1">
        <v>14.43</v>
      </c>
      <c r="N347" s="1">
        <v>9</v>
      </c>
      <c r="O347" s="1">
        <v>1.44</v>
      </c>
      <c r="P347" s="44">
        <f t="shared" si="48"/>
        <v>-5.6954028361856395</v>
      </c>
      <c r="Q347" s="44">
        <f t="shared" si="49"/>
        <v>3.3613828197139417E-3</v>
      </c>
      <c r="R347" s="45">
        <f t="shared" si="50"/>
        <v>3.3501217779256728E-3</v>
      </c>
      <c r="S347" s="43">
        <f t="shared" si="51"/>
        <v>0.99664987822207429</v>
      </c>
      <c r="T347" s="43">
        <f t="shared" si="52"/>
        <v>0.99664987822207429</v>
      </c>
      <c r="U347" s="44">
        <f t="shared" si="53"/>
        <v>-3.3557460006228821E-3</v>
      </c>
      <c r="AD347" s="56">
        <f t="shared" si="54"/>
        <v>0.53</v>
      </c>
      <c r="AE347" s="76">
        <f t="shared" si="55"/>
        <v>-0.6348782724359695</v>
      </c>
    </row>
    <row r="348" spans="1:31" x14ac:dyDescent="0.2">
      <c r="A348" s="6">
        <v>347</v>
      </c>
      <c r="B348" s="1">
        <v>1</v>
      </c>
      <c r="C348" s="1" t="s">
        <v>21</v>
      </c>
      <c r="D348" s="1">
        <v>10.6</v>
      </c>
      <c r="E348" s="1">
        <v>55</v>
      </c>
      <c r="F348" s="1">
        <v>0.19</v>
      </c>
      <c r="K348" s="1">
        <v>1</v>
      </c>
      <c r="L348" s="1">
        <f t="shared" si="47"/>
        <v>2</v>
      </c>
      <c r="M348" s="1">
        <v>10.6</v>
      </c>
      <c r="N348" s="1">
        <v>55</v>
      </c>
      <c r="O348" s="1">
        <v>0.19</v>
      </c>
      <c r="P348" s="44">
        <f t="shared" si="48"/>
        <v>2.7525187216055924</v>
      </c>
      <c r="Q348" s="44">
        <f t="shared" si="49"/>
        <v>15.682080978871472</v>
      </c>
      <c r="R348" s="45">
        <f t="shared" si="50"/>
        <v>0.94005544024953835</v>
      </c>
      <c r="S348" s="43">
        <f t="shared" si="51"/>
        <v>5.9944559750461646E-2</v>
      </c>
      <c r="T348" s="43">
        <f t="shared" si="52"/>
        <v>0.94005544024953835</v>
      </c>
      <c r="U348" s="44">
        <f t="shared" si="53"/>
        <v>-6.1816426468409062E-2</v>
      </c>
      <c r="AD348" s="56">
        <f t="shared" si="54"/>
        <v>0.47</v>
      </c>
      <c r="AE348" s="76">
        <f t="shared" si="55"/>
        <v>-0.75502258427803282</v>
      </c>
    </row>
    <row r="349" spans="1:31" x14ac:dyDescent="0.2">
      <c r="A349" s="6">
        <v>348</v>
      </c>
      <c r="B349" s="1">
        <v>0</v>
      </c>
      <c r="C349" s="1" t="s">
        <v>21</v>
      </c>
      <c r="D349" s="1">
        <v>2.4</v>
      </c>
      <c r="E349" s="1">
        <v>12</v>
      </c>
      <c r="F349" s="1">
        <v>0.18</v>
      </c>
      <c r="K349" s="1">
        <v>0</v>
      </c>
      <c r="L349" s="1">
        <f t="shared" si="47"/>
        <v>2</v>
      </c>
      <c r="M349" s="1">
        <v>2.4</v>
      </c>
      <c r="N349" s="1">
        <v>12</v>
      </c>
      <c r="O349" s="1">
        <v>0.18</v>
      </c>
      <c r="P349" s="44">
        <f t="shared" si="48"/>
        <v>0.37875637231070602</v>
      </c>
      <c r="Q349" s="44">
        <f t="shared" si="49"/>
        <v>1.4604671821524204</v>
      </c>
      <c r="R349" s="45">
        <f t="shared" si="50"/>
        <v>0.59357312007502627</v>
      </c>
      <c r="S349" s="43">
        <f t="shared" si="51"/>
        <v>0.40642687992497373</v>
      </c>
      <c r="T349" s="43">
        <f t="shared" si="52"/>
        <v>0.40642687992497373</v>
      </c>
      <c r="U349" s="44">
        <f t="shared" si="53"/>
        <v>-0.90035124335744909</v>
      </c>
      <c r="AD349" s="56">
        <f t="shared" si="54"/>
        <v>0.53</v>
      </c>
      <c r="AE349" s="76">
        <f t="shared" si="55"/>
        <v>-0.6348782724359695</v>
      </c>
    </row>
    <row r="350" spans="1:31" x14ac:dyDescent="0.2">
      <c r="A350" s="6">
        <v>349</v>
      </c>
      <c r="B350" s="1">
        <v>0</v>
      </c>
      <c r="C350" s="1" t="s">
        <v>21</v>
      </c>
      <c r="D350" s="1">
        <v>7.02</v>
      </c>
      <c r="E350" s="1">
        <v>18</v>
      </c>
      <c r="F350" s="1">
        <v>0.37</v>
      </c>
      <c r="K350" s="1">
        <v>0</v>
      </c>
      <c r="L350" s="1">
        <f t="shared" si="47"/>
        <v>2</v>
      </c>
      <c r="M350" s="1">
        <v>7.02</v>
      </c>
      <c r="N350" s="1">
        <v>18</v>
      </c>
      <c r="O350" s="1">
        <v>0.37</v>
      </c>
      <c r="P350" s="44">
        <f t="shared" si="48"/>
        <v>-0.43824498836218512</v>
      </c>
      <c r="Q350" s="44">
        <f t="shared" si="49"/>
        <v>0.64516770491509523</v>
      </c>
      <c r="R350" s="45">
        <f t="shared" si="50"/>
        <v>0.39215923275639025</v>
      </c>
      <c r="S350" s="43">
        <f t="shared" si="51"/>
        <v>0.60784076724360969</v>
      </c>
      <c r="T350" s="43">
        <f t="shared" si="52"/>
        <v>0.60784076724360969</v>
      </c>
      <c r="U350" s="44">
        <f t="shared" si="53"/>
        <v>-0.49784232729761652</v>
      </c>
      <c r="AD350" s="56">
        <f t="shared" si="54"/>
        <v>0.53</v>
      </c>
      <c r="AE350" s="76">
        <f t="shared" si="55"/>
        <v>-0.6348782724359695</v>
      </c>
    </row>
    <row r="351" spans="1:31" x14ac:dyDescent="0.2">
      <c r="A351" s="6">
        <v>350</v>
      </c>
      <c r="B351" s="1">
        <v>0</v>
      </c>
      <c r="C351" s="1" t="s">
        <v>21</v>
      </c>
      <c r="D351" s="1">
        <v>31.54</v>
      </c>
      <c r="E351" s="1">
        <v>44</v>
      </c>
      <c r="F351" s="1">
        <v>0.7</v>
      </c>
      <c r="K351" s="1">
        <v>0</v>
      </c>
      <c r="L351" s="1">
        <f t="shared" si="47"/>
        <v>2</v>
      </c>
      <c r="M351" s="1">
        <v>31.54</v>
      </c>
      <c r="N351" s="1">
        <v>44</v>
      </c>
      <c r="O351" s="1">
        <v>0.7</v>
      </c>
      <c r="P351" s="44">
        <f t="shared" si="48"/>
        <v>-4.5920387077484746</v>
      </c>
      <c r="Q351" s="44">
        <f t="shared" si="49"/>
        <v>1.0132180747314956E-2</v>
      </c>
      <c r="R351" s="45">
        <f t="shared" si="50"/>
        <v>1.0030549407721053E-2</v>
      </c>
      <c r="S351" s="43">
        <f t="shared" si="51"/>
        <v>0.98996945059227892</v>
      </c>
      <c r="T351" s="43">
        <f t="shared" si="52"/>
        <v>0.98996945059227892</v>
      </c>
      <c r="U351" s="44">
        <f t="shared" si="53"/>
        <v>-1.0081194317215984E-2</v>
      </c>
      <c r="AD351" s="56">
        <f t="shared" si="54"/>
        <v>0.53</v>
      </c>
      <c r="AE351" s="76">
        <f t="shared" si="55"/>
        <v>-0.6348782724359695</v>
      </c>
    </row>
    <row r="352" spans="1:31" x14ac:dyDescent="0.2">
      <c r="A352" s="6">
        <v>351</v>
      </c>
      <c r="B352" s="1">
        <v>0</v>
      </c>
      <c r="C352" s="1" t="s">
        <v>21</v>
      </c>
      <c r="D352" s="1">
        <v>17.440000000000001</v>
      </c>
      <c r="E352" s="1">
        <v>11</v>
      </c>
      <c r="F352" s="1">
        <v>1.45</v>
      </c>
      <c r="K352" s="1">
        <v>0</v>
      </c>
      <c r="L352" s="1">
        <f t="shared" si="47"/>
        <v>2</v>
      </c>
      <c r="M352" s="1">
        <v>17.440000000000001</v>
      </c>
      <c r="N352" s="1">
        <v>11</v>
      </c>
      <c r="O352" s="1">
        <v>1.45</v>
      </c>
      <c r="P352" s="44">
        <f t="shared" si="48"/>
        <v>-5.2332349113956083</v>
      </c>
      <c r="Q352" s="44">
        <f t="shared" si="49"/>
        <v>5.3362351038602077E-3</v>
      </c>
      <c r="R352" s="45">
        <f t="shared" si="50"/>
        <v>5.3079108436879597E-3</v>
      </c>
      <c r="S352" s="43">
        <f t="shared" si="51"/>
        <v>0.99469208915631202</v>
      </c>
      <c r="T352" s="43">
        <f t="shared" si="52"/>
        <v>0.99469208915631202</v>
      </c>
      <c r="U352" s="44">
        <f t="shared" si="53"/>
        <v>-5.3220478499531659E-3</v>
      </c>
      <c r="AD352" s="56">
        <f t="shared" si="54"/>
        <v>0.53</v>
      </c>
      <c r="AE352" s="76">
        <f t="shared" si="55"/>
        <v>-0.6348782724359695</v>
      </c>
    </row>
    <row r="353" spans="1:31" x14ac:dyDescent="0.2">
      <c r="A353" s="6">
        <v>352</v>
      </c>
      <c r="B353" s="1">
        <v>1</v>
      </c>
      <c r="C353" s="1" t="s">
        <v>15</v>
      </c>
      <c r="D353" s="1">
        <v>4.74</v>
      </c>
      <c r="E353" s="1">
        <v>39</v>
      </c>
      <c r="F353" s="1">
        <v>0.12</v>
      </c>
      <c r="K353" s="1">
        <v>1</v>
      </c>
      <c r="L353" s="1">
        <f t="shared" si="47"/>
        <v>1</v>
      </c>
      <c r="M353" s="1">
        <v>4.74</v>
      </c>
      <c r="N353" s="1">
        <v>39</v>
      </c>
      <c r="O353" s="1">
        <v>0.12</v>
      </c>
      <c r="P353" s="44">
        <f t="shared" si="48"/>
        <v>3.7577211041609822</v>
      </c>
      <c r="Q353" s="44">
        <f t="shared" si="49"/>
        <v>42.850662428291997</v>
      </c>
      <c r="R353" s="45">
        <f t="shared" si="50"/>
        <v>0.97719532739932313</v>
      </c>
      <c r="S353" s="43">
        <f t="shared" si="51"/>
        <v>2.2804672600676867E-2</v>
      </c>
      <c r="T353" s="43">
        <f t="shared" si="52"/>
        <v>0.97719532739932313</v>
      </c>
      <c r="U353" s="44">
        <f t="shared" si="53"/>
        <v>-2.3068721231634136E-2</v>
      </c>
      <c r="AD353" s="56">
        <f t="shared" si="54"/>
        <v>0.47</v>
      </c>
      <c r="AE353" s="76">
        <f t="shared" si="55"/>
        <v>-0.75502258427803282</v>
      </c>
    </row>
    <row r="354" spans="1:31" x14ac:dyDescent="0.2">
      <c r="A354" s="6">
        <v>353</v>
      </c>
      <c r="B354" s="1">
        <v>0</v>
      </c>
      <c r="C354" s="1" t="s">
        <v>21</v>
      </c>
      <c r="D354" s="1">
        <v>14.18</v>
      </c>
      <c r="E354" s="1">
        <v>27</v>
      </c>
      <c r="F354" s="1">
        <v>0.51</v>
      </c>
      <c r="K354" s="1">
        <v>0</v>
      </c>
      <c r="L354" s="1">
        <f t="shared" si="47"/>
        <v>2</v>
      </c>
      <c r="M354" s="1">
        <v>14.18</v>
      </c>
      <c r="N354" s="1">
        <v>27</v>
      </c>
      <c r="O354" s="1">
        <v>0.51</v>
      </c>
      <c r="P354" s="44">
        <f t="shared" si="48"/>
        <v>-1.5532933409895811</v>
      </c>
      <c r="Q354" s="44">
        <f t="shared" si="49"/>
        <v>0.21155011864287501</v>
      </c>
      <c r="R354" s="45">
        <f t="shared" si="50"/>
        <v>0.17461111627791687</v>
      </c>
      <c r="S354" s="43">
        <f t="shared" si="51"/>
        <v>0.82538888372208308</v>
      </c>
      <c r="T354" s="43">
        <f t="shared" si="52"/>
        <v>0.82538888372208308</v>
      </c>
      <c r="U354" s="44">
        <f t="shared" si="53"/>
        <v>-0.19190062950079301</v>
      </c>
      <c r="AD354" s="56">
        <f t="shared" si="54"/>
        <v>0.53</v>
      </c>
      <c r="AE354" s="76">
        <f t="shared" si="55"/>
        <v>-0.6348782724359695</v>
      </c>
    </row>
    <row r="355" spans="1:31" x14ac:dyDescent="0.2">
      <c r="A355" s="6">
        <v>354</v>
      </c>
      <c r="B355" s="1">
        <v>0</v>
      </c>
      <c r="C355" s="1" t="s">
        <v>21</v>
      </c>
      <c r="D355" s="1">
        <v>7.61</v>
      </c>
      <c r="E355" s="1">
        <v>8</v>
      </c>
      <c r="F355" s="1">
        <v>0.85</v>
      </c>
      <c r="K355" s="1">
        <v>0</v>
      </c>
      <c r="L355" s="1">
        <f t="shared" si="47"/>
        <v>2</v>
      </c>
      <c r="M355" s="1">
        <v>7.61</v>
      </c>
      <c r="N355" s="1">
        <v>8</v>
      </c>
      <c r="O355" s="1">
        <v>0.85</v>
      </c>
      <c r="P355" s="44">
        <f t="shared" si="48"/>
        <v>-2.225752142890391</v>
      </c>
      <c r="Q355" s="44">
        <f t="shared" si="49"/>
        <v>0.1079861670544499</v>
      </c>
      <c r="R355" s="45">
        <f t="shared" si="50"/>
        <v>9.7461656350392972E-2</v>
      </c>
      <c r="S355" s="43">
        <f t="shared" si="51"/>
        <v>0.90253834364960706</v>
      </c>
      <c r="T355" s="43">
        <f t="shared" si="52"/>
        <v>0.90253834364960706</v>
      </c>
      <c r="U355" s="44">
        <f t="shared" si="53"/>
        <v>-0.10254410363926146</v>
      </c>
      <c r="AD355" s="56">
        <f t="shared" si="54"/>
        <v>0.53</v>
      </c>
      <c r="AE355" s="76">
        <f t="shared" si="55"/>
        <v>-0.6348782724359695</v>
      </c>
    </row>
    <row r="356" spans="1:31" x14ac:dyDescent="0.2">
      <c r="A356" s="6">
        <v>355</v>
      </c>
      <c r="B356" s="1">
        <v>1</v>
      </c>
      <c r="C356" s="1" t="s">
        <v>15</v>
      </c>
      <c r="D356" s="1">
        <v>0.59</v>
      </c>
      <c r="E356" s="1">
        <v>41</v>
      </c>
      <c r="F356" s="1">
        <v>0.01</v>
      </c>
      <c r="K356" s="1">
        <v>1</v>
      </c>
      <c r="L356" s="1">
        <f t="shared" si="47"/>
        <v>1</v>
      </c>
      <c r="M356" s="1">
        <v>0.59</v>
      </c>
      <c r="N356" s="1">
        <v>41</v>
      </c>
      <c r="O356" s="1">
        <v>0.01</v>
      </c>
      <c r="P356" s="44">
        <f t="shared" si="48"/>
        <v>5.2047462121027763</v>
      </c>
      <c r="Q356" s="44">
        <f t="shared" si="49"/>
        <v>182.13464333464998</v>
      </c>
      <c r="R356" s="45">
        <f t="shared" si="50"/>
        <v>0.99453953669392492</v>
      </c>
      <c r="S356" s="43">
        <f t="shared" si="51"/>
        <v>5.4604633060750807E-3</v>
      </c>
      <c r="T356" s="43">
        <f t="shared" si="52"/>
        <v>0.99453953669392492</v>
      </c>
      <c r="U356" s="44">
        <f t="shared" si="53"/>
        <v>-5.4754261299922863E-3</v>
      </c>
      <c r="AD356" s="56">
        <f t="shared" si="54"/>
        <v>0.47</v>
      </c>
      <c r="AE356" s="76">
        <f t="shared" si="55"/>
        <v>-0.75502258427803282</v>
      </c>
    </row>
    <row r="357" spans="1:31" x14ac:dyDescent="0.2">
      <c r="A357" s="6">
        <v>356</v>
      </c>
      <c r="B357" s="1">
        <v>0</v>
      </c>
      <c r="C357" s="1" t="s">
        <v>21</v>
      </c>
      <c r="D357" s="1">
        <v>27.72</v>
      </c>
      <c r="E357" s="1">
        <v>58</v>
      </c>
      <c r="F357" s="1">
        <v>0.47</v>
      </c>
      <c r="K357" s="1">
        <v>0</v>
      </c>
      <c r="L357" s="1">
        <f t="shared" si="47"/>
        <v>2</v>
      </c>
      <c r="M357" s="1">
        <v>27.72</v>
      </c>
      <c r="N357" s="1">
        <v>58</v>
      </c>
      <c r="O357" s="1">
        <v>0.47</v>
      </c>
      <c r="P357" s="44">
        <f t="shared" si="48"/>
        <v>-1.8160625905103958</v>
      </c>
      <c r="Q357" s="44">
        <f t="shared" si="49"/>
        <v>0.16266497027148277</v>
      </c>
      <c r="R357" s="45">
        <f t="shared" si="50"/>
        <v>0.13990700195732259</v>
      </c>
      <c r="S357" s="43">
        <f t="shared" si="51"/>
        <v>0.86009299804267747</v>
      </c>
      <c r="T357" s="43">
        <f t="shared" si="52"/>
        <v>0.86009299804267747</v>
      </c>
      <c r="U357" s="44">
        <f t="shared" si="53"/>
        <v>-0.15071475832206827</v>
      </c>
      <c r="AD357" s="56">
        <f t="shared" si="54"/>
        <v>0.53</v>
      </c>
      <c r="AE357" s="76">
        <f t="shared" si="55"/>
        <v>-0.6348782724359695</v>
      </c>
    </row>
    <row r="358" spans="1:31" x14ac:dyDescent="0.2">
      <c r="A358" s="6">
        <v>357</v>
      </c>
      <c r="B358" s="1">
        <v>0</v>
      </c>
      <c r="C358" s="1" t="s">
        <v>31</v>
      </c>
      <c r="D358" s="1">
        <v>26.06</v>
      </c>
      <c r="E358" s="1">
        <v>28</v>
      </c>
      <c r="F358" s="1">
        <v>0.9</v>
      </c>
      <c r="K358" s="1">
        <v>0</v>
      </c>
      <c r="L358" s="1">
        <f t="shared" si="47"/>
        <v>3</v>
      </c>
      <c r="M358" s="1">
        <v>26.06</v>
      </c>
      <c r="N358" s="1">
        <v>28</v>
      </c>
      <c r="O358" s="1">
        <v>0.9</v>
      </c>
      <c r="P358" s="44">
        <f t="shared" si="48"/>
        <v>-6.1326828140990512</v>
      </c>
      <c r="Q358" s="44">
        <f t="shared" si="49"/>
        <v>2.1707494245873657E-3</v>
      </c>
      <c r="R358" s="45">
        <f t="shared" si="50"/>
        <v>2.1660474782702818E-3</v>
      </c>
      <c r="S358" s="43">
        <f t="shared" si="51"/>
        <v>0.99783395252172968</v>
      </c>
      <c r="T358" s="43">
        <f t="shared" si="52"/>
        <v>0.99783395252172968</v>
      </c>
      <c r="U358" s="44">
        <f t="shared" si="53"/>
        <v>-2.1683967521482711E-3</v>
      </c>
      <c r="AD358" s="56">
        <f t="shared" si="54"/>
        <v>0.53</v>
      </c>
      <c r="AE358" s="76">
        <f t="shared" si="55"/>
        <v>-0.6348782724359695</v>
      </c>
    </row>
    <row r="359" spans="1:31" x14ac:dyDescent="0.2">
      <c r="A359" s="6">
        <v>358</v>
      </c>
      <c r="B359" s="1">
        <v>0</v>
      </c>
      <c r="C359" s="1" t="s">
        <v>21</v>
      </c>
      <c r="D359" s="1">
        <v>10.78</v>
      </c>
      <c r="E359" s="1">
        <v>10</v>
      </c>
      <c r="F359" s="1">
        <v>0.98</v>
      </c>
      <c r="K359" s="1">
        <v>0</v>
      </c>
      <c r="L359" s="1">
        <f t="shared" si="47"/>
        <v>2</v>
      </c>
      <c r="M359" s="1">
        <v>10.78</v>
      </c>
      <c r="N359" s="1">
        <v>10</v>
      </c>
      <c r="O359" s="1">
        <v>0.98</v>
      </c>
      <c r="P359" s="44">
        <f t="shared" si="48"/>
        <v>-3.0107664133152561</v>
      </c>
      <c r="Q359" s="44">
        <f t="shared" si="49"/>
        <v>4.9253915434535209E-2</v>
      </c>
      <c r="R359" s="45">
        <f t="shared" si="50"/>
        <v>4.6941845734392446E-2</v>
      </c>
      <c r="S359" s="43">
        <f t="shared" si="51"/>
        <v>0.95305815426560758</v>
      </c>
      <c r="T359" s="43">
        <f t="shared" si="52"/>
        <v>0.95305815426560758</v>
      </c>
      <c r="U359" s="44">
        <f t="shared" si="53"/>
        <v>-4.8079354875337016E-2</v>
      </c>
      <c r="AD359" s="56">
        <f t="shared" si="54"/>
        <v>0.53</v>
      </c>
      <c r="AE359" s="76">
        <f t="shared" si="55"/>
        <v>-0.6348782724359695</v>
      </c>
    </row>
    <row r="360" spans="1:31" x14ac:dyDescent="0.2">
      <c r="A360" s="6">
        <v>359</v>
      </c>
      <c r="B360" s="1">
        <v>1</v>
      </c>
      <c r="C360" s="1" t="s">
        <v>21</v>
      </c>
      <c r="D360" s="1">
        <v>8.07</v>
      </c>
      <c r="E360" s="1">
        <v>36</v>
      </c>
      <c r="F360" s="1">
        <v>0.22</v>
      </c>
      <c r="K360" s="1">
        <v>1</v>
      </c>
      <c r="L360" s="1">
        <f t="shared" si="47"/>
        <v>2</v>
      </c>
      <c r="M360" s="1">
        <v>8.07</v>
      </c>
      <c r="N360" s="1">
        <v>36</v>
      </c>
      <c r="O360" s="1">
        <v>0.22</v>
      </c>
      <c r="P360" s="44">
        <f t="shared" si="48"/>
        <v>1.3719756869999511</v>
      </c>
      <c r="Q360" s="44">
        <f t="shared" si="49"/>
        <v>3.9431334022445164</v>
      </c>
      <c r="R360" s="45">
        <f t="shared" si="50"/>
        <v>0.7976991679921217</v>
      </c>
      <c r="S360" s="43">
        <f t="shared" si="51"/>
        <v>0.2023008320078783</v>
      </c>
      <c r="T360" s="43">
        <f t="shared" si="52"/>
        <v>0.7976991679921217</v>
      </c>
      <c r="U360" s="44">
        <f t="shared" si="53"/>
        <v>-0.22602373507409446</v>
      </c>
      <c r="AD360" s="56">
        <f t="shared" si="54"/>
        <v>0.47</v>
      </c>
      <c r="AE360" s="76">
        <f t="shared" si="55"/>
        <v>-0.75502258427803282</v>
      </c>
    </row>
    <row r="361" spans="1:31" x14ac:dyDescent="0.2">
      <c r="A361" s="6">
        <v>360</v>
      </c>
      <c r="B361" s="1">
        <v>1</v>
      </c>
      <c r="C361" s="1" t="s">
        <v>21</v>
      </c>
      <c r="D361" s="1">
        <v>5.56</v>
      </c>
      <c r="E361" s="1">
        <v>47</v>
      </c>
      <c r="F361" s="1">
        <v>0.12</v>
      </c>
      <c r="K361" s="1">
        <v>1</v>
      </c>
      <c r="L361" s="1">
        <f t="shared" si="47"/>
        <v>2</v>
      </c>
      <c r="M361" s="1">
        <v>5.56</v>
      </c>
      <c r="N361" s="1">
        <v>47</v>
      </c>
      <c r="O361" s="1">
        <v>0.12</v>
      </c>
      <c r="P361" s="44">
        <f t="shared" si="48"/>
        <v>3.3267725921922793</v>
      </c>
      <c r="Q361" s="44">
        <f t="shared" si="49"/>
        <v>27.848318629814951</v>
      </c>
      <c r="R361" s="45">
        <f t="shared" si="50"/>
        <v>0.96533593472700718</v>
      </c>
      <c r="S361" s="43">
        <f t="shared" si="51"/>
        <v>3.4664065272992817E-2</v>
      </c>
      <c r="T361" s="43">
        <f t="shared" si="52"/>
        <v>0.96533593472700718</v>
      </c>
      <c r="U361" s="44">
        <f t="shared" si="53"/>
        <v>-3.527911933438211E-2</v>
      </c>
      <c r="AD361" s="56">
        <f t="shared" si="54"/>
        <v>0.47</v>
      </c>
      <c r="AE361" s="76">
        <f t="shared" si="55"/>
        <v>-0.75502258427803282</v>
      </c>
    </row>
    <row r="362" spans="1:31" x14ac:dyDescent="0.2">
      <c r="A362" s="6">
        <v>361</v>
      </c>
      <c r="B362" s="1">
        <v>1</v>
      </c>
      <c r="C362" s="1" t="s">
        <v>15</v>
      </c>
      <c r="D362" s="1">
        <v>0.27</v>
      </c>
      <c r="E362" s="1">
        <v>44</v>
      </c>
      <c r="F362" s="1">
        <v>0.01</v>
      </c>
      <c r="K362" s="1">
        <v>1</v>
      </c>
      <c r="L362" s="1">
        <f t="shared" si="47"/>
        <v>1</v>
      </c>
      <c r="M362" s="1">
        <v>0.27</v>
      </c>
      <c r="N362" s="1">
        <v>44</v>
      </c>
      <c r="O362" s="1">
        <v>0.01</v>
      </c>
      <c r="P362" s="44">
        <f t="shared" si="48"/>
        <v>5.6085770776659887</v>
      </c>
      <c r="Q362" s="44">
        <f t="shared" si="49"/>
        <v>272.75585135564273</v>
      </c>
      <c r="R362" s="45">
        <f t="shared" si="50"/>
        <v>0.99634711004331789</v>
      </c>
      <c r="S362" s="43">
        <f t="shared" si="51"/>
        <v>3.6528899566821149E-3</v>
      </c>
      <c r="T362" s="43">
        <f t="shared" si="52"/>
        <v>0.99634711004331789</v>
      </c>
      <c r="U362" s="44">
        <f t="shared" si="53"/>
        <v>-3.6595780514169633E-3</v>
      </c>
      <c r="AD362" s="56">
        <f t="shared" si="54"/>
        <v>0.47</v>
      </c>
      <c r="AE362" s="76">
        <f t="shared" si="55"/>
        <v>-0.75502258427803282</v>
      </c>
    </row>
    <row r="363" spans="1:31" x14ac:dyDescent="0.2">
      <c r="A363" s="6">
        <v>362</v>
      </c>
      <c r="B363" s="1">
        <v>0</v>
      </c>
      <c r="C363" s="1" t="s">
        <v>21</v>
      </c>
      <c r="D363" s="1">
        <v>44.63</v>
      </c>
      <c r="E363" s="1">
        <v>53</v>
      </c>
      <c r="F363" s="1">
        <v>0.83</v>
      </c>
      <c r="K363" s="1">
        <v>0</v>
      </c>
      <c r="L363" s="1">
        <f t="shared" si="47"/>
        <v>2</v>
      </c>
      <c r="M363" s="1">
        <v>44.63</v>
      </c>
      <c r="N363" s="1">
        <v>53</v>
      </c>
      <c r="O363" s="1">
        <v>0.83</v>
      </c>
      <c r="P363" s="44">
        <f t="shared" si="48"/>
        <v>-7.2732723278159499</v>
      </c>
      <c r="Q363" s="44">
        <f t="shared" si="49"/>
        <v>6.938378100863064E-4</v>
      </c>
      <c r="R363" s="45">
        <f t="shared" si="50"/>
        <v>6.9335673296909461E-4</v>
      </c>
      <c r="S363" s="43">
        <f t="shared" si="51"/>
        <v>0.99930664326703089</v>
      </c>
      <c r="T363" s="43">
        <f t="shared" si="52"/>
        <v>0.99930664326703089</v>
      </c>
      <c r="U363" s="44">
        <f t="shared" si="53"/>
        <v>-6.9359721591542346E-4</v>
      </c>
      <c r="AD363" s="56">
        <f t="shared" si="54"/>
        <v>0.53</v>
      </c>
      <c r="AE363" s="76">
        <f t="shared" si="55"/>
        <v>-0.6348782724359695</v>
      </c>
    </row>
    <row r="364" spans="1:31" x14ac:dyDescent="0.2">
      <c r="A364" s="6">
        <v>363</v>
      </c>
      <c r="B364" s="1">
        <v>0</v>
      </c>
      <c r="C364" s="1" t="s">
        <v>21</v>
      </c>
      <c r="D364" s="1">
        <v>13.61</v>
      </c>
      <c r="E364" s="1">
        <v>16</v>
      </c>
      <c r="F364" s="1">
        <v>0.8</v>
      </c>
      <c r="K364" s="1">
        <v>0</v>
      </c>
      <c r="L364" s="1">
        <f t="shared" si="47"/>
        <v>2</v>
      </c>
      <c r="M364" s="1">
        <v>13.61</v>
      </c>
      <c r="N364" s="1">
        <v>16</v>
      </c>
      <c r="O364" s="1">
        <v>0.8</v>
      </c>
      <c r="P364" s="44">
        <f t="shared" si="48"/>
        <v>-2.9134078986175247</v>
      </c>
      <c r="Q364" s="44">
        <f t="shared" si="49"/>
        <v>5.4290398080020792E-2</v>
      </c>
      <c r="R364" s="45">
        <f t="shared" si="50"/>
        <v>5.1494728756791862E-2</v>
      </c>
      <c r="S364" s="43">
        <f t="shared" si="51"/>
        <v>0.94850527124320816</v>
      </c>
      <c r="T364" s="43">
        <f t="shared" si="52"/>
        <v>0.94850527124320816</v>
      </c>
      <c r="U364" s="44">
        <f t="shared" si="53"/>
        <v>-5.2867932170525329E-2</v>
      </c>
      <c r="AD364" s="56">
        <f t="shared" si="54"/>
        <v>0.53</v>
      </c>
      <c r="AE364" s="76">
        <f t="shared" si="55"/>
        <v>-0.6348782724359695</v>
      </c>
    </row>
    <row r="365" spans="1:31" x14ac:dyDescent="0.2">
      <c r="A365" s="6">
        <v>364</v>
      </c>
      <c r="B365" s="1">
        <v>0</v>
      </c>
      <c r="C365" s="1" t="s">
        <v>31</v>
      </c>
      <c r="D365" s="1">
        <v>13.24</v>
      </c>
      <c r="E365" s="1">
        <v>37</v>
      </c>
      <c r="F365" s="1">
        <v>0.35</v>
      </c>
      <c r="K365" s="1">
        <v>0</v>
      </c>
      <c r="L365" s="1">
        <f t="shared" si="47"/>
        <v>3</v>
      </c>
      <c r="M365" s="1">
        <v>13.24</v>
      </c>
      <c r="N365" s="1">
        <v>37</v>
      </c>
      <c r="O365" s="1">
        <v>0.35</v>
      </c>
      <c r="P365" s="44">
        <f t="shared" si="48"/>
        <v>-1.1140235765748607</v>
      </c>
      <c r="Q365" s="44">
        <f t="shared" si="49"/>
        <v>0.32823561942791402</v>
      </c>
      <c r="R365" s="45">
        <f t="shared" si="50"/>
        <v>0.24712153071853979</v>
      </c>
      <c r="S365" s="43">
        <f t="shared" si="51"/>
        <v>0.75287846928146018</v>
      </c>
      <c r="T365" s="43">
        <f t="shared" si="52"/>
        <v>0.75287846928146018</v>
      </c>
      <c r="U365" s="44">
        <f t="shared" si="53"/>
        <v>-0.2838514595844257</v>
      </c>
      <c r="AD365" s="56">
        <f t="shared" si="54"/>
        <v>0.53</v>
      </c>
      <c r="AE365" s="76">
        <f t="shared" si="55"/>
        <v>-0.6348782724359695</v>
      </c>
    </row>
    <row r="366" spans="1:31" x14ac:dyDescent="0.2">
      <c r="A366" s="6">
        <v>365</v>
      </c>
      <c r="B366" s="1">
        <v>1</v>
      </c>
      <c r="C366" s="1" t="s">
        <v>31</v>
      </c>
      <c r="D366" s="1">
        <v>4.41</v>
      </c>
      <c r="E366" s="1">
        <v>56</v>
      </c>
      <c r="F366" s="1">
        <v>0.08</v>
      </c>
      <c r="K366" s="1">
        <v>1</v>
      </c>
      <c r="L366" s="1">
        <f t="shared" si="47"/>
        <v>3</v>
      </c>
      <c r="M366" s="1">
        <v>4.41</v>
      </c>
      <c r="N366" s="1">
        <v>56</v>
      </c>
      <c r="O366" s="1">
        <v>0.08</v>
      </c>
      <c r="P366" s="44">
        <f t="shared" si="48"/>
        <v>3.5736374425160657</v>
      </c>
      <c r="Q366" s="44">
        <f t="shared" si="49"/>
        <v>35.646017962537456</v>
      </c>
      <c r="R366" s="45">
        <f t="shared" si="50"/>
        <v>0.97271190553303</v>
      </c>
      <c r="S366" s="43">
        <f t="shared" si="51"/>
        <v>2.7288094466970003E-2</v>
      </c>
      <c r="T366" s="43">
        <f t="shared" si="52"/>
        <v>0.97271190553303</v>
      </c>
      <c r="U366" s="44">
        <f t="shared" si="53"/>
        <v>-2.7667329505456643E-2</v>
      </c>
      <c r="AD366" s="56">
        <f t="shared" si="54"/>
        <v>0.47</v>
      </c>
      <c r="AE366" s="76">
        <f t="shared" si="55"/>
        <v>-0.75502258427803282</v>
      </c>
    </row>
    <row r="367" spans="1:31" x14ac:dyDescent="0.2">
      <c r="A367" s="6">
        <v>366</v>
      </c>
      <c r="B367" s="1">
        <v>0</v>
      </c>
      <c r="C367" s="1" t="s">
        <v>31</v>
      </c>
      <c r="D367" s="1">
        <v>12.92</v>
      </c>
      <c r="E367" s="1">
        <v>14</v>
      </c>
      <c r="F367" s="1">
        <v>0.86</v>
      </c>
      <c r="K367" s="1">
        <v>0</v>
      </c>
      <c r="L367" s="1">
        <f t="shared" si="47"/>
        <v>3</v>
      </c>
      <c r="M367" s="1">
        <v>12.92</v>
      </c>
      <c r="N367" s="1">
        <v>14</v>
      </c>
      <c r="O367" s="1">
        <v>0.86</v>
      </c>
      <c r="P367" s="44">
        <f t="shared" si="48"/>
        <v>-4.0758173934506248</v>
      </c>
      <c r="Q367" s="44">
        <f t="shared" si="49"/>
        <v>1.6978331026955812E-2</v>
      </c>
      <c r="R367" s="45">
        <f t="shared" si="50"/>
        <v>1.6694879830734356E-2</v>
      </c>
      <c r="S367" s="43">
        <f t="shared" si="51"/>
        <v>0.98330512016926563</v>
      </c>
      <c r="T367" s="43">
        <f t="shared" si="52"/>
        <v>0.98330512016926563</v>
      </c>
      <c r="U367" s="44">
        <f t="shared" si="53"/>
        <v>-1.683581008127517E-2</v>
      </c>
      <c r="AD367" s="56">
        <f t="shared" si="54"/>
        <v>0.53</v>
      </c>
      <c r="AE367" s="76">
        <f t="shared" si="55"/>
        <v>-0.6348782724359695</v>
      </c>
    </row>
    <row r="368" spans="1:31" x14ac:dyDescent="0.2">
      <c r="A368" s="6">
        <v>367</v>
      </c>
      <c r="B368" s="1">
        <v>0</v>
      </c>
      <c r="C368" s="1" t="s">
        <v>21</v>
      </c>
      <c r="D368" s="1">
        <v>1.29</v>
      </c>
      <c r="E368" s="1">
        <v>4</v>
      </c>
      <c r="F368" s="1">
        <v>0.26</v>
      </c>
      <c r="K368" s="1">
        <v>0</v>
      </c>
      <c r="L368" s="1">
        <f t="shared" si="47"/>
        <v>2</v>
      </c>
      <c r="M368" s="1">
        <v>1.29</v>
      </c>
      <c r="N368" s="1">
        <v>4</v>
      </c>
      <c r="O368" s="1">
        <v>0.26</v>
      </c>
      <c r="P368" s="44">
        <f t="shared" si="48"/>
        <v>-0.27037434359500767</v>
      </c>
      <c r="Q368" s="44">
        <f t="shared" si="49"/>
        <v>0.76309378159329222</v>
      </c>
      <c r="R368" s="45">
        <f t="shared" si="50"/>
        <v>0.43281519653690292</v>
      </c>
      <c r="S368" s="43">
        <f t="shared" si="51"/>
        <v>0.56718480346309708</v>
      </c>
      <c r="T368" s="43">
        <f t="shared" si="52"/>
        <v>0.56718480346309708</v>
      </c>
      <c r="U368" s="44">
        <f t="shared" si="53"/>
        <v>-0.56707009632501071</v>
      </c>
      <c r="AD368" s="56">
        <f t="shared" si="54"/>
        <v>0.53</v>
      </c>
      <c r="AE368" s="76">
        <f t="shared" si="55"/>
        <v>-0.6348782724359695</v>
      </c>
    </row>
    <row r="369" spans="1:31" x14ac:dyDescent="0.2">
      <c r="A369" s="6">
        <v>368</v>
      </c>
      <c r="B369" s="1">
        <v>1</v>
      </c>
      <c r="C369" s="1" t="s">
        <v>21</v>
      </c>
      <c r="D369" s="1">
        <v>2.31</v>
      </c>
      <c r="E369" s="1">
        <v>29</v>
      </c>
      <c r="F369" s="1">
        <v>0.08</v>
      </c>
      <c r="K369" s="1">
        <v>1</v>
      </c>
      <c r="L369" s="1">
        <f t="shared" si="47"/>
        <v>2</v>
      </c>
      <c r="M369" s="1">
        <v>2.31</v>
      </c>
      <c r="N369" s="1">
        <v>29</v>
      </c>
      <c r="O369" s="1">
        <v>0.08</v>
      </c>
      <c r="P369" s="44">
        <f t="shared" si="48"/>
        <v>2.3269227970643596</v>
      </c>
      <c r="Q369" s="44">
        <f t="shared" si="49"/>
        <v>10.246362833138342</v>
      </c>
      <c r="R369" s="45">
        <f t="shared" si="50"/>
        <v>0.91108236370843232</v>
      </c>
      <c r="S369" s="43">
        <f t="shared" si="51"/>
        <v>8.8917636291567681E-2</v>
      </c>
      <c r="T369" s="43">
        <f t="shared" si="52"/>
        <v>0.91108236370843232</v>
      </c>
      <c r="U369" s="44">
        <f t="shared" si="53"/>
        <v>-9.3121975591118025E-2</v>
      </c>
      <c r="AD369" s="56">
        <f t="shared" si="54"/>
        <v>0.47</v>
      </c>
      <c r="AE369" s="76">
        <f t="shared" si="55"/>
        <v>-0.75502258427803282</v>
      </c>
    </row>
    <row r="370" spans="1:31" x14ac:dyDescent="0.2">
      <c r="A370" s="6">
        <v>369</v>
      </c>
      <c r="B370" s="1">
        <v>1</v>
      </c>
      <c r="C370" s="1" t="s">
        <v>21</v>
      </c>
      <c r="D370" s="1">
        <v>8.56</v>
      </c>
      <c r="E370" s="1">
        <v>33</v>
      </c>
      <c r="F370" s="1">
        <v>0.25</v>
      </c>
      <c r="K370" s="1">
        <v>1</v>
      </c>
      <c r="L370" s="1">
        <f t="shared" si="47"/>
        <v>2</v>
      </c>
      <c r="M370" s="1">
        <v>8.56</v>
      </c>
      <c r="N370" s="1">
        <v>33</v>
      </c>
      <c r="O370" s="1">
        <v>0.25</v>
      </c>
      <c r="P370" s="44">
        <f t="shared" si="48"/>
        <v>0.88739078071476207</v>
      </c>
      <c r="Q370" s="44">
        <f t="shared" si="49"/>
        <v>2.4287841460490283</v>
      </c>
      <c r="R370" s="45">
        <f t="shared" si="50"/>
        <v>0.70835142796833817</v>
      </c>
      <c r="S370" s="43">
        <f t="shared" si="51"/>
        <v>0.29164857203166183</v>
      </c>
      <c r="T370" s="43">
        <f t="shared" si="52"/>
        <v>0.70835142796833817</v>
      </c>
      <c r="U370" s="44">
        <f t="shared" si="53"/>
        <v>-0.34481494125094125</v>
      </c>
      <c r="AD370" s="56">
        <f t="shared" si="54"/>
        <v>0.47</v>
      </c>
      <c r="AE370" s="76">
        <f t="shared" si="55"/>
        <v>-0.75502258427803282</v>
      </c>
    </row>
    <row r="371" spans="1:31" x14ac:dyDescent="0.2">
      <c r="A371" s="6">
        <v>370</v>
      </c>
      <c r="B371" s="1">
        <v>0</v>
      </c>
      <c r="C371" s="1" t="s">
        <v>21</v>
      </c>
      <c r="D371" s="1">
        <v>18.75</v>
      </c>
      <c r="E371" s="1">
        <v>24</v>
      </c>
      <c r="F371" s="1">
        <v>0.75</v>
      </c>
      <c r="K371" s="1">
        <v>0</v>
      </c>
      <c r="L371" s="1">
        <f t="shared" si="47"/>
        <v>2</v>
      </c>
      <c r="M371" s="1">
        <v>18.75</v>
      </c>
      <c r="N371" s="1">
        <v>24</v>
      </c>
      <c r="O371" s="1">
        <v>0.75</v>
      </c>
      <c r="P371" s="44">
        <f t="shared" si="48"/>
        <v>-3.3722102876956441</v>
      </c>
      <c r="Q371" s="44">
        <f t="shared" si="49"/>
        <v>3.4313710292419114E-2</v>
      </c>
      <c r="R371" s="45">
        <f t="shared" si="50"/>
        <v>3.3175341244116363E-2</v>
      </c>
      <c r="S371" s="43">
        <f t="shared" si="51"/>
        <v>0.96682465875588364</v>
      </c>
      <c r="T371" s="43">
        <f t="shared" si="52"/>
        <v>0.96682465875588364</v>
      </c>
      <c r="U371" s="44">
        <f t="shared" si="53"/>
        <v>-3.3738124938264689E-2</v>
      </c>
      <c r="AD371" s="56">
        <f t="shared" si="54"/>
        <v>0.53</v>
      </c>
      <c r="AE371" s="76">
        <f t="shared" si="55"/>
        <v>-0.6348782724359695</v>
      </c>
    </row>
    <row r="372" spans="1:31" x14ac:dyDescent="0.2">
      <c r="A372" s="6">
        <v>371</v>
      </c>
      <c r="B372" s="1">
        <v>1</v>
      </c>
      <c r="C372" s="1" t="s">
        <v>21</v>
      </c>
      <c r="D372" s="1">
        <v>0.71</v>
      </c>
      <c r="E372" s="1">
        <v>26</v>
      </c>
      <c r="F372" s="1">
        <v>0.03</v>
      </c>
      <c r="K372" s="1">
        <v>1</v>
      </c>
      <c r="L372" s="1">
        <f t="shared" si="47"/>
        <v>2</v>
      </c>
      <c r="M372" s="1">
        <v>0.71</v>
      </c>
      <c r="N372" s="1">
        <v>26</v>
      </c>
      <c r="O372" s="1">
        <v>0.03</v>
      </c>
      <c r="P372" s="44">
        <f t="shared" si="48"/>
        <v>2.4932130188465593</v>
      </c>
      <c r="Q372" s="44">
        <f t="shared" si="49"/>
        <v>12.100091551897105</v>
      </c>
      <c r="R372" s="45">
        <f t="shared" si="50"/>
        <v>0.92366465562180111</v>
      </c>
      <c r="S372" s="43">
        <f t="shared" si="51"/>
        <v>7.6335344378198888E-2</v>
      </c>
      <c r="T372" s="43">
        <f t="shared" si="52"/>
        <v>0.92366465562180111</v>
      </c>
      <c r="U372" s="44">
        <f t="shared" si="53"/>
        <v>-7.9406200030561175E-2</v>
      </c>
      <c r="AD372" s="56">
        <f t="shared" si="54"/>
        <v>0.47</v>
      </c>
      <c r="AE372" s="76">
        <f t="shared" si="55"/>
        <v>-0.75502258427803282</v>
      </c>
    </row>
    <row r="373" spans="1:31" x14ac:dyDescent="0.2">
      <c r="A373" s="6">
        <v>372</v>
      </c>
      <c r="B373" s="1">
        <v>1</v>
      </c>
      <c r="C373" s="1" t="s">
        <v>21</v>
      </c>
      <c r="D373" s="1">
        <v>18.899999999999999</v>
      </c>
      <c r="E373" s="1">
        <v>54</v>
      </c>
      <c r="F373" s="1">
        <v>0.34</v>
      </c>
      <c r="K373" s="1">
        <v>1</v>
      </c>
      <c r="L373" s="1">
        <f t="shared" si="47"/>
        <v>2</v>
      </c>
      <c r="M373" s="1">
        <v>18.899999999999999</v>
      </c>
      <c r="N373" s="1">
        <v>54</v>
      </c>
      <c r="O373" s="1">
        <v>0.34</v>
      </c>
      <c r="P373" s="44">
        <f t="shared" si="48"/>
        <v>0.26001432742898295</v>
      </c>
      <c r="Q373" s="44">
        <f t="shared" si="49"/>
        <v>1.2969486684725988</v>
      </c>
      <c r="R373" s="45">
        <f t="shared" si="50"/>
        <v>0.56463981379916095</v>
      </c>
      <c r="S373" s="43">
        <f t="shared" si="51"/>
        <v>0.43536018620083905</v>
      </c>
      <c r="T373" s="43">
        <f t="shared" si="52"/>
        <v>0.56463981379916095</v>
      </c>
      <c r="U373" s="44">
        <f t="shared" si="53"/>
        <v>-0.57156724882435705</v>
      </c>
      <c r="AD373" s="56">
        <f t="shared" si="54"/>
        <v>0.47</v>
      </c>
      <c r="AE373" s="76">
        <f t="shared" si="55"/>
        <v>-0.75502258427803282</v>
      </c>
    </row>
    <row r="374" spans="1:31" x14ac:dyDescent="0.2">
      <c r="A374" s="6">
        <v>373</v>
      </c>
      <c r="B374" s="1">
        <v>1</v>
      </c>
      <c r="C374" s="1" t="s">
        <v>15</v>
      </c>
      <c r="D374" s="1">
        <v>6.52</v>
      </c>
      <c r="E374" s="1">
        <v>34</v>
      </c>
      <c r="F374" s="1">
        <v>0.19</v>
      </c>
      <c r="K374" s="1">
        <v>1</v>
      </c>
      <c r="L374" s="1">
        <f t="shared" si="47"/>
        <v>1</v>
      </c>
      <c r="M374" s="1">
        <v>6.52</v>
      </c>
      <c r="N374" s="1">
        <v>34</v>
      </c>
      <c r="O374" s="1">
        <v>0.19</v>
      </c>
      <c r="P374" s="44">
        <f t="shared" si="48"/>
        <v>2.6700512855473781</v>
      </c>
      <c r="Q374" s="44">
        <f t="shared" si="49"/>
        <v>14.440709773517439</v>
      </c>
      <c r="R374" s="45">
        <f t="shared" si="50"/>
        <v>0.93523613780273795</v>
      </c>
      <c r="S374" s="43">
        <f t="shared" si="51"/>
        <v>6.4763862197262045E-2</v>
      </c>
      <c r="T374" s="43">
        <f t="shared" si="52"/>
        <v>0.93523613780273795</v>
      </c>
      <c r="U374" s="44">
        <f t="shared" si="53"/>
        <v>-6.6956227780072625E-2</v>
      </c>
      <c r="AD374" s="56">
        <f t="shared" si="54"/>
        <v>0.47</v>
      </c>
      <c r="AE374" s="76">
        <f t="shared" si="55"/>
        <v>-0.75502258427803282</v>
      </c>
    </row>
    <row r="375" spans="1:31" x14ac:dyDescent="0.2">
      <c r="A375" s="6">
        <v>374</v>
      </c>
      <c r="B375" s="1">
        <v>0</v>
      </c>
      <c r="C375" s="1" t="s">
        <v>31</v>
      </c>
      <c r="D375" s="1">
        <v>23.81</v>
      </c>
      <c r="E375" s="1">
        <v>59</v>
      </c>
      <c r="F375" s="1">
        <v>0.4</v>
      </c>
      <c r="K375" s="1">
        <v>0</v>
      </c>
      <c r="L375" s="1">
        <f t="shared" si="47"/>
        <v>3</v>
      </c>
      <c r="M375" s="1">
        <v>23.81</v>
      </c>
      <c r="N375" s="1">
        <v>59</v>
      </c>
      <c r="O375" s="1">
        <v>0.4</v>
      </c>
      <c r="P375" s="44">
        <f t="shared" si="48"/>
        <v>-1.649025512484235</v>
      </c>
      <c r="Q375" s="44">
        <f t="shared" si="49"/>
        <v>0.19223715007652195</v>
      </c>
      <c r="R375" s="45">
        <f t="shared" si="50"/>
        <v>0.16124069784621584</v>
      </c>
      <c r="S375" s="43">
        <f t="shared" si="51"/>
        <v>0.83875930215378414</v>
      </c>
      <c r="T375" s="43">
        <f t="shared" si="52"/>
        <v>0.83875930215378414</v>
      </c>
      <c r="U375" s="44">
        <f t="shared" si="53"/>
        <v>-0.17583150026142969</v>
      </c>
      <c r="AD375" s="56">
        <f t="shared" si="54"/>
        <v>0.53</v>
      </c>
      <c r="AE375" s="76">
        <f t="shared" si="55"/>
        <v>-0.6348782724359695</v>
      </c>
    </row>
    <row r="376" spans="1:31" x14ac:dyDescent="0.2">
      <c r="A376" s="6">
        <v>375</v>
      </c>
      <c r="B376" s="1">
        <v>1</v>
      </c>
      <c r="C376" s="1" t="s">
        <v>31</v>
      </c>
      <c r="D376" s="1">
        <v>2.4700000000000002</v>
      </c>
      <c r="E376" s="1">
        <v>33</v>
      </c>
      <c r="F376" s="1">
        <v>7.0000000000000007E-2</v>
      </c>
      <c r="K376" s="1">
        <v>1</v>
      </c>
      <c r="L376" s="1">
        <f t="shared" si="47"/>
        <v>3</v>
      </c>
      <c r="M376" s="1">
        <v>2.4700000000000002</v>
      </c>
      <c r="N376" s="1">
        <v>33</v>
      </c>
      <c r="O376" s="1">
        <v>7.0000000000000007E-2</v>
      </c>
      <c r="P376" s="44">
        <f t="shared" si="48"/>
        <v>1.6585429674324421</v>
      </c>
      <c r="Q376" s="44">
        <f t="shared" si="49"/>
        <v>5.2516534371642134</v>
      </c>
      <c r="R376" s="45">
        <f t="shared" si="50"/>
        <v>0.84004231679649766</v>
      </c>
      <c r="S376" s="43">
        <f t="shared" si="51"/>
        <v>0.15995768320350234</v>
      </c>
      <c r="T376" s="43">
        <f t="shared" si="52"/>
        <v>0.84004231679649766</v>
      </c>
      <c r="U376" s="44">
        <f t="shared" si="53"/>
        <v>-0.17430301127497549</v>
      </c>
      <c r="AD376" s="56">
        <f t="shared" si="54"/>
        <v>0.47</v>
      </c>
      <c r="AE376" s="76">
        <f t="shared" si="55"/>
        <v>-0.75502258427803282</v>
      </c>
    </row>
    <row r="377" spans="1:31" x14ac:dyDescent="0.2">
      <c r="A377" s="6">
        <v>376</v>
      </c>
      <c r="B377" s="1">
        <v>0</v>
      </c>
      <c r="C377" s="1" t="s">
        <v>15</v>
      </c>
      <c r="D377" s="1">
        <v>7.59</v>
      </c>
      <c r="E377" s="1">
        <v>5</v>
      </c>
      <c r="F377" s="1">
        <v>1.26</v>
      </c>
      <c r="K377" s="1">
        <v>0</v>
      </c>
      <c r="L377" s="1">
        <f t="shared" si="47"/>
        <v>1</v>
      </c>
      <c r="M377" s="1">
        <v>7.59</v>
      </c>
      <c r="N377" s="1">
        <v>5</v>
      </c>
      <c r="O377" s="1">
        <v>1.26</v>
      </c>
      <c r="P377" s="44">
        <f t="shared" si="48"/>
        <v>-1.961943264637779</v>
      </c>
      <c r="Q377" s="44">
        <f t="shared" si="49"/>
        <v>0.14058496152078181</v>
      </c>
      <c r="R377" s="45">
        <f t="shared" si="50"/>
        <v>0.12325689559621668</v>
      </c>
      <c r="S377" s="43">
        <f t="shared" si="51"/>
        <v>0.87674310440378334</v>
      </c>
      <c r="T377" s="43">
        <f t="shared" si="52"/>
        <v>0.87674310440378334</v>
      </c>
      <c r="U377" s="44">
        <f t="shared" si="53"/>
        <v>-0.13154125494426597</v>
      </c>
      <c r="AD377" s="56">
        <f t="shared" si="54"/>
        <v>0.53</v>
      </c>
      <c r="AE377" s="76">
        <f t="shared" si="55"/>
        <v>-0.6348782724359695</v>
      </c>
    </row>
    <row r="378" spans="1:31" x14ac:dyDescent="0.2">
      <c r="A378" s="6">
        <v>377</v>
      </c>
      <c r="B378" s="1">
        <v>1</v>
      </c>
      <c r="C378" s="1" t="s">
        <v>15</v>
      </c>
      <c r="D378" s="1">
        <v>9.8800000000000008</v>
      </c>
      <c r="E378" s="1">
        <v>44</v>
      </c>
      <c r="F378" s="1">
        <v>0.22</v>
      </c>
      <c r="K378" s="1">
        <v>1</v>
      </c>
      <c r="L378" s="1">
        <f t="shared" si="47"/>
        <v>1</v>
      </c>
      <c r="M378" s="1">
        <v>9.8800000000000008</v>
      </c>
      <c r="N378" s="1">
        <v>44</v>
      </c>
      <c r="O378" s="1">
        <v>0.22</v>
      </c>
      <c r="P378" s="44">
        <f t="shared" si="48"/>
        <v>2.802664667978775</v>
      </c>
      <c r="Q378" s="44">
        <f t="shared" si="49"/>
        <v>16.488524728902039</v>
      </c>
      <c r="R378" s="45">
        <f t="shared" si="50"/>
        <v>0.94281964799767404</v>
      </c>
      <c r="S378" s="43">
        <f t="shared" si="51"/>
        <v>5.7180352002325963E-2</v>
      </c>
      <c r="T378" s="43">
        <f t="shared" si="52"/>
        <v>0.94281964799767404</v>
      </c>
      <c r="U378" s="44">
        <f t="shared" si="53"/>
        <v>-5.8880268088866698E-2</v>
      </c>
      <c r="AD378" s="56">
        <f t="shared" si="54"/>
        <v>0.47</v>
      </c>
      <c r="AE378" s="76">
        <f t="shared" si="55"/>
        <v>-0.75502258427803282</v>
      </c>
    </row>
    <row r="379" spans="1:31" x14ac:dyDescent="0.2">
      <c r="A379" s="6">
        <v>378</v>
      </c>
      <c r="B379" s="1">
        <v>0</v>
      </c>
      <c r="C379" s="1" t="s">
        <v>21</v>
      </c>
      <c r="D379" s="1">
        <v>21.33</v>
      </c>
      <c r="E379" s="1">
        <v>47</v>
      </c>
      <c r="F379" s="1">
        <v>0.44</v>
      </c>
      <c r="K379" s="1">
        <v>0</v>
      </c>
      <c r="L379" s="1">
        <f t="shared" si="47"/>
        <v>2</v>
      </c>
      <c r="M379" s="1">
        <v>21.33</v>
      </c>
      <c r="N379" s="1">
        <v>47</v>
      </c>
      <c r="O379" s="1">
        <v>0.44</v>
      </c>
      <c r="P379" s="44">
        <f t="shared" si="48"/>
        <v>-1.2485923931809921</v>
      </c>
      <c r="Q379" s="44">
        <f t="shared" si="49"/>
        <v>0.2869083669332877</v>
      </c>
      <c r="R379" s="45">
        <f t="shared" si="50"/>
        <v>0.22294389740972195</v>
      </c>
      <c r="S379" s="43">
        <f t="shared" si="51"/>
        <v>0.77705610259027802</v>
      </c>
      <c r="T379" s="43">
        <f t="shared" si="52"/>
        <v>0.77705610259027802</v>
      </c>
      <c r="U379" s="44">
        <f t="shared" si="53"/>
        <v>-0.25224272711518869</v>
      </c>
      <c r="AD379" s="56">
        <f t="shared" si="54"/>
        <v>0.53</v>
      </c>
      <c r="AE379" s="76">
        <f t="shared" si="55"/>
        <v>-0.6348782724359695</v>
      </c>
    </row>
    <row r="380" spans="1:31" x14ac:dyDescent="0.2">
      <c r="A380" s="6">
        <v>379</v>
      </c>
      <c r="B380" s="1">
        <v>1</v>
      </c>
      <c r="C380" s="1" t="s">
        <v>15</v>
      </c>
      <c r="D380" s="1">
        <v>4.2</v>
      </c>
      <c r="E380" s="1">
        <v>54</v>
      </c>
      <c r="F380" s="1">
        <v>0.08</v>
      </c>
      <c r="K380" s="1">
        <v>1</v>
      </c>
      <c r="L380" s="1">
        <f t="shared" si="47"/>
        <v>1</v>
      </c>
      <c r="M380" s="1">
        <v>4.2</v>
      </c>
      <c r="N380" s="1">
        <v>54</v>
      </c>
      <c r="O380" s="1">
        <v>0.08</v>
      </c>
      <c r="P380" s="44">
        <f t="shared" si="48"/>
        <v>5.5421544648523913</v>
      </c>
      <c r="Q380" s="44">
        <f t="shared" si="49"/>
        <v>255.22728575360435</v>
      </c>
      <c r="R380" s="45">
        <f t="shared" si="50"/>
        <v>0.99609721502899717</v>
      </c>
      <c r="S380" s="43">
        <f t="shared" si="51"/>
        <v>3.9027849710028262E-3</v>
      </c>
      <c r="T380" s="43">
        <f t="shared" si="52"/>
        <v>0.99609721502899717</v>
      </c>
      <c r="U380" s="44">
        <f t="shared" si="53"/>
        <v>-3.9104207098405218E-3</v>
      </c>
      <c r="AD380" s="56">
        <f t="shared" si="54"/>
        <v>0.47</v>
      </c>
      <c r="AE380" s="76">
        <f t="shared" si="55"/>
        <v>-0.75502258427803282</v>
      </c>
    </row>
    <row r="381" spans="1:31" x14ac:dyDescent="0.2">
      <c r="A381" s="6">
        <v>380</v>
      </c>
      <c r="B381" s="1">
        <v>0</v>
      </c>
      <c r="C381" s="1" t="s">
        <v>31</v>
      </c>
      <c r="D381" s="1">
        <v>2.5099999999999998</v>
      </c>
      <c r="E381" s="1">
        <v>30</v>
      </c>
      <c r="F381" s="1">
        <v>0.08</v>
      </c>
      <c r="K381" s="1">
        <v>0</v>
      </c>
      <c r="L381" s="1">
        <f t="shared" si="47"/>
        <v>3</v>
      </c>
      <c r="M381" s="1">
        <v>2.5099999999999998</v>
      </c>
      <c r="N381" s="1">
        <v>30</v>
      </c>
      <c r="O381" s="1">
        <v>0.08</v>
      </c>
      <c r="P381" s="44">
        <f t="shared" si="48"/>
        <v>1.317383972138457</v>
      </c>
      <c r="Q381" s="44">
        <f t="shared" si="49"/>
        <v>3.7336412807205615</v>
      </c>
      <c r="R381" s="45">
        <f t="shared" si="50"/>
        <v>0.78874613839606811</v>
      </c>
      <c r="S381" s="43">
        <f t="shared" si="51"/>
        <v>0.21125386160393189</v>
      </c>
      <c r="T381" s="43">
        <f t="shared" si="52"/>
        <v>0.21125386160393189</v>
      </c>
      <c r="U381" s="44">
        <f t="shared" si="53"/>
        <v>-1.5546947331300009</v>
      </c>
      <c r="AD381" s="56">
        <f t="shared" si="54"/>
        <v>0.53</v>
      </c>
      <c r="AE381" s="76">
        <f t="shared" si="55"/>
        <v>-0.6348782724359695</v>
      </c>
    </row>
    <row r="382" spans="1:31" x14ac:dyDescent="0.2">
      <c r="A382" s="6">
        <v>381</v>
      </c>
      <c r="B382" s="1">
        <v>0</v>
      </c>
      <c r="C382" s="1" t="s">
        <v>31</v>
      </c>
      <c r="D382" s="1">
        <v>11.36</v>
      </c>
      <c r="E382" s="1">
        <v>13</v>
      </c>
      <c r="F382" s="1">
        <v>0.81</v>
      </c>
      <c r="K382" s="1">
        <v>0</v>
      </c>
      <c r="L382" s="1">
        <f t="shared" si="47"/>
        <v>3</v>
      </c>
      <c r="M382" s="1">
        <v>11.36</v>
      </c>
      <c r="N382" s="1">
        <v>13</v>
      </c>
      <c r="O382" s="1">
        <v>0.81</v>
      </c>
      <c r="P382" s="44">
        <f t="shared" si="48"/>
        <v>-3.7077207646469241</v>
      </c>
      <c r="Q382" s="44">
        <f t="shared" si="49"/>
        <v>2.4533376935692418E-2</v>
      </c>
      <c r="R382" s="45">
        <f t="shared" si="50"/>
        <v>2.394590306961988E-2</v>
      </c>
      <c r="S382" s="43">
        <f t="shared" si="51"/>
        <v>0.97605409693038014</v>
      </c>
      <c r="T382" s="43">
        <f t="shared" si="52"/>
        <v>0.97605409693038014</v>
      </c>
      <c r="U382" s="44">
        <f t="shared" si="53"/>
        <v>-2.4237266922307561E-2</v>
      </c>
      <c r="AD382" s="56">
        <f t="shared" si="54"/>
        <v>0.53</v>
      </c>
      <c r="AE382" s="76">
        <f t="shared" si="55"/>
        <v>-0.6348782724359695</v>
      </c>
    </row>
    <row r="383" spans="1:31" x14ac:dyDescent="0.2">
      <c r="A383" s="6">
        <v>382</v>
      </c>
      <c r="B383" s="1">
        <v>0</v>
      </c>
      <c r="C383" s="1" t="s">
        <v>31</v>
      </c>
      <c r="D383" s="1">
        <v>13.24</v>
      </c>
      <c r="E383" s="1">
        <v>1</v>
      </c>
      <c r="F383" s="1">
        <v>6.62</v>
      </c>
      <c r="K383" s="1">
        <v>0</v>
      </c>
      <c r="L383" s="1">
        <f t="shared" si="47"/>
        <v>3</v>
      </c>
      <c r="M383" s="1">
        <v>13.24</v>
      </c>
      <c r="N383" s="1">
        <v>1</v>
      </c>
      <c r="O383" s="1">
        <v>6.62</v>
      </c>
      <c r="P383" s="44">
        <f t="shared" si="48"/>
        <v>-12.360894235887345</v>
      </c>
      <c r="Q383" s="44">
        <f t="shared" si="49"/>
        <v>4.2828399192009988E-6</v>
      </c>
      <c r="R383" s="45">
        <f t="shared" si="50"/>
        <v>4.2828215765617838E-6</v>
      </c>
      <c r="S383" s="43">
        <f t="shared" si="51"/>
        <v>0.99999571717842339</v>
      </c>
      <c r="T383" s="43">
        <f t="shared" si="52"/>
        <v>0.99999571717842339</v>
      </c>
      <c r="U383" s="44">
        <f t="shared" si="53"/>
        <v>-4.282830747913158E-6</v>
      </c>
      <c r="AD383" s="56">
        <f t="shared" si="54"/>
        <v>0.53</v>
      </c>
      <c r="AE383" s="76">
        <f t="shared" si="55"/>
        <v>-0.6348782724359695</v>
      </c>
    </row>
    <row r="384" spans="1:31" x14ac:dyDescent="0.2">
      <c r="A384" s="6">
        <v>383</v>
      </c>
      <c r="B384" s="1">
        <v>0</v>
      </c>
      <c r="C384" s="1" t="s">
        <v>21</v>
      </c>
      <c r="D384" s="1">
        <v>7.78</v>
      </c>
      <c r="E384" s="1">
        <v>7</v>
      </c>
      <c r="F384" s="1">
        <v>0.97</v>
      </c>
      <c r="K384" s="1">
        <v>0</v>
      </c>
      <c r="L384" s="1">
        <f t="shared" si="47"/>
        <v>2</v>
      </c>
      <c r="M384" s="1">
        <v>7.78</v>
      </c>
      <c r="N384" s="1">
        <v>7</v>
      </c>
      <c r="O384" s="1">
        <v>0.97</v>
      </c>
      <c r="P384" s="44">
        <f t="shared" si="48"/>
        <v>-2.5192783120122848</v>
      </c>
      <c r="Q384" s="44">
        <f t="shared" si="49"/>
        <v>8.0517694439292659E-2</v>
      </c>
      <c r="R384" s="45">
        <f t="shared" si="50"/>
        <v>7.4517700962847516E-2</v>
      </c>
      <c r="S384" s="43">
        <f t="shared" si="51"/>
        <v>0.92548229903715251</v>
      </c>
      <c r="T384" s="43">
        <f t="shared" si="52"/>
        <v>0.92548229903715251</v>
      </c>
      <c r="U384" s="44">
        <f t="shared" si="53"/>
        <v>-7.7440272989246675E-2</v>
      </c>
      <c r="AD384" s="56">
        <f t="shared" si="54"/>
        <v>0.53</v>
      </c>
      <c r="AE384" s="76">
        <f t="shared" si="55"/>
        <v>-0.6348782724359695</v>
      </c>
    </row>
    <row r="385" spans="1:31" x14ac:dyDescent="0.2">
      <c r="A385" s="6">
        <v>384</v>
      </c>
      <c r="B385" s="1">
        <v>1</v>
      </c>
      <c r="C385" s="1" t="s">
        <v>31</v>
      </c>
      <c r="D385" s="1">
        <v>3.18</v>
      </c>
      <c r="E385" s="1">
        <v>11</v>
      </c>
      <c r="F385" s="1">
        <v>0.27</v>
      </c>
      <c r="K385" s="1">
        <v>1</v>
      </c>
      <c r="L385" s="1">
        <f t="shared" si="47"/>
        <v>3</v>
      </c>
      <c r="M385" s="1">
        <v>3.18</v>
      </c>
      <c r="N385" s="1">
        <v>11</v>
      </c>
      <c r="O385" s="1">
        <v>0.27</v>
      </c>
      <c r="P385" s="44">
        <f t="shared" si="48"/>
        <v>-1.1041229240484323</v>
      </c>
      <c r="Q385" s="44">
        <f t="shared" si="49"/>
        <v>0.33150150677295598</v>
      </c>
      <c r="R385" s="45">
        <f t="shared" si="50"/>
        <v>0.2489681799732899</v>
      </c>
      <c r="S385" s="43">
        <f t="shared" si="51"/>
        <v>0.7510318200267101</v>
      </c>
      <c r="T385" s="43">
        <f t="shared" si="52"/>
        <v>0.2489681799732899</v>
      </c>
      <c r="U385" s="44">
        <f t="shared" si="53"/>
        <v>-1.3904301819553577</v>
      </c>
      <c r="AD385" s="56">
        <f t="shared" si="54"/>
        <v>0.47</v>
      </c>
      <c r="AE385" s="76">
        <f t="shared" si="55"/>
        <v>-0.75502258427803282</v>
      </c>
    </row>
    <row r="386" spans="1:31" x14ac:dyDescent="0.2">
      <c r="A386" s="6">
        <v>385</v>
      </c>
      <c r="B386" s="1">
        <v>1</v>
      </c>
      <c r="C386" s="1" t="s">
        <v>31</v>
      </c>
      <c r="D386" s="1">
        <v>4.12</v>
      </c>
      <c r="E386" s="1">
        <v>31</v>
      </c>
      <c r="F386" s="1">
        <v>0.13</v>
      </c>
      <c r="K386" s="1">
        <v>1</v>
      </c>
      <c r="L386" s="1">
        <f t="shared" ref="L386:L449" si="56">VLOOKUP(C386,$H$2:$I$4,2,FALSE)</f>
        <v>3</v>
      </c>
      <c r="M386" s="1">
        <v>4.12</v>
      </c>
      <c r="N386" s="1">
        <v>31</v>
      </c>
      <c r="O386" s="1">
        <v>0.13</v>
      </c>
      <c r="P386" s="44">
        <f t="shared" si="48"/>
        <v>0.93598191504120853</v>
      </c>
      <c r="Q386" s="44">
        <f t="shared" si="49"/>
        <v>2.5497158333053771</v>
      </c>
      <c r="R386" s="45">
        <f t="shared" si="50"/>
        <v>0.71828730891147607</v>
      </c>
      <c r="S386" s="43">
        <f t="shared" si="51"/>
        <v>0.28171269108852393</v>
      </c>
      <c r="T386" s="43">
        <f t="shared" si="52"/>
        <v>0.71828730891147607</v>
      </c>
      <c r="U386" s="44">
        <f t="shared" si="53"/>
        <v>-0.33088563828595552</v>
      </c>
      <c r="AD386" s="56">
        <f t="shared" si="54"/>
        <v>0.47</v>
      </c>
      <c r="AE386" s="76">
        <f t="shared" si="55"/>
        <v>-0.75502258427803282</v>
      </c>
    </row>
    <row r="387" spans="1:31" x14ac:dyDescent="0.2">
      <c r="A387" s="6">
        <v>386</v>
      </c>
      <c r="B387" s="1">
        <v>0</v>
      </c>
      <c r="C387" s="1" t="s">
        <v>15</v>
      </c>
      <c r="D387" s="1">
        <v>29.27</v>
      </c>
      <c r="E387" s="1">
        <v>35</v>
      </c>
      <c r="F387" s="1">
        <v>0.81</v>
      </c>
      <c r="K387" s="1">
        <v>0</v>
      </c>
      <c r="L387" s="1">
        <f t="shared" si="56"/>
        <v>1</v>
      </c>
      <c r="M387" s="1">
        <v>29.27</v>
      </c>
      <c r="N387" s="1">
        <v>35</v>
      </c>
      <c r="O387" s="1">
        <v>0.81</v>
      </c>
      <c r="P387" s="44">
        <f t="shared" ref="P387:P450" si="57">$X$2+$X$3*L387+$X$4*M387+$X$5*N387+$X$6*O387</f>
        <v>-4.0116819600160927</v>
      </c>
      <c r="Q387" s="44">
        <f t="shared" ref="Q387:Q450" si="58">EXP(P387)</f>
        <v>1.8102921226274608E-2</v>
      </c>
      <c r="R387" s="45">
        <f t="shared" ref="R387:R450" si="59">Q387/(1+Q387)</f>
        <v>1.7781032593905316E-2</v>
      </c>
      <c r="S387" s="43">
        <f t="shared" ref="S387:S450" si="60">1-R387</f>
        <v>0.98221896740609471</v>
      </c>
      <c r="T387" s="43">
        <f t="shared" ref="T387:T450" si="61">IF(K387=1,R387,S387)</f>
        <v>0.98221896740609471</v>
      </c>
      <c r="U387" s="44">
        <f t="shared" ref="U387:U450" si="62">LN(T387)</f>
        <v>-1.7941014418984373E-2</v>
      </c>
      <c r="AD387" s="56">
        <f t="shared" ref="AD387:AD450" si="63">IF(K387=1,$AB$2,$AC$2)</f>
        <v>0.53</v>
      </c>
      <c r="AE387" s="76">
        <f t="shared" ref="AE387:AE450" si="64">LN(AD387)</f>
        <v>-0.6348782724359695</v>
      </c>
    </row>
    <row r="388" spans="1:31" x14ac:dyDescent="0.2">
      <c r="A388" s="6">
        <v>387</v>
      </c>
      <c r="B388" s="1">
        <v>0</v>
      </c>
      <c r="C388" s="1" t="s">
        <v>31</v>
      </c>
      <c r="D388" s="1">
        <v>14.47</v>
      </c>
      <c r="E388" s="1">
        <v>31</v>
      </c>
      <c r="F388" s="1">
        <v>0.45</v>
      </c>
      <c r="K388" s="1">
        <v>0</v>
      </c>
      <c r="L388" s="1">
        <f t="shared" si="56"/>
        <v>3</v>
      </c>
      <c r="M388" s="1">
        <v>14.47</v>
      </c>
      <c r="N388" s="1">
        <v>31</v>
      </c>
      <c r="O388" s="1">
        <v>0.45</v>
      </c>
      <c r="P388" s="44">
        <f t="shared" si="57"/>
        <v>-2.1970746433115296</v>
      </c>
      <c r="Q388" s="44">
        <f t="shared" si="58"/>
        <v>0.11112777169615083</v>
      </c>
      <c r="R388" s="45">
        <f t="shared" si="59"/>
        <v>0.10001349487153298</v>
      </c>
      <c r="S388" s="43">
        <f t="shared" si="60"/>
        <v>0.89998650512846701</v>
      </c>
      <c r="T388" s="43">
        <f t="shared" si="61"/>
        <v>0.89998650512846701</v>
      </c>
      <c r="U388" s="44">
        <f t="shared" si="62"/>
        <v>-0.10537551007194529</v>
      </c>
      <c r="AD388" s="56">
        <f t="shared" si="63"/>
        <v>0.53</v>
      </c>
      <c r="AE388" s="76">
        <f t="shared" si="64"/>
        <v>-0.6348782724359695</v>
      </c>
    </row>
    <row r="389" spans="1:31" x14ac:dyDescent="0.2">
      <c r="A389" s="6">
        <v>388</v>
      </c>
      <c r="B389" s="1">
        <v>1</v>
      </c>
      <c r="C389" s="1" t="s">
        <v>31</v>
      </c>
      <c r="D389" s="1">
        <v>13.98</v>
      </c>
      <c r="E389" s="1">
        <v>56</v>
      </c>
      <c r="F389" s="1">
        <v>0.25</v>
      </c>
      <c r="K389" s="1">
        <v>1</v>
      </c>
      <c r="L389" s="1">
        <f t="shared" si="56"/>
        <v>3</v>
      </c>
      <c r="M389" s="1">
        <v>13.98</v>
      </c>
      <c r="N389" s="1">
        <v>56</v>
      </c>
      <c r="O389" s="1">
        <v>0.25</v>
      </c>
      <c r="P389" s="44">
        <f t="shared" si="57"/>
        <v>0.82572348816224528</v>
      </c>
      <c r="Q389" s="44">
        <f t="shared" si="58"/>
        <v>2.2835322764029922</v>
      </c>
      <c r="R389" s="45">
        <f t="shared" si="59"/>
        <v>0.69544992531778338</v>
      </c>
      <c r="S389" s="43">
        <f t="shared" si="60"/>
        <v>0.30455007468221662</v>
      </c>
      <c r="T389" s="43">
        <f t="shared" si="61"/>
        <v>0.69544992531778338</v>
      </c>
      <c r="U389" s="44">
        <f t="shared" si="62"/>
        <v>-0.36319626831589935</v>
      </c>
      <c r="AD389" s="56">
        <f t="shared" si="63"/>
        <v>0.47</v>
      </c>
      <c r="AE389" s="76">
        <f t="shared" si="64"/>
        <v>-0.75502258427803282</v>
      </c>
    </row>
    <row r="390" spans="1:31" x14ac:dyDescent="0.2">
      <c r="A390" s="6">
        <v>389</v>
      </c>
      <c r="B390" s="1">
        <v>0</v>
      </c>
      <c r="C390" s="1" t="s">
        <v>15</v>
      </c>
      <c r="D390" s="1">
        <v>14.43</v>
      </c>
      <c r="E390" s="1">
        <v>16</v>
      </c>
      <c r="F390" s="1">
        <v>0.85</v>
      </c>
      <c r="K390" s="1">
        <v>0</v>
      </c>
      <c r="L390" s="1">
        <f t="shared" si="56"/>
        <v>1</v>
      </c>
      <c r="M390" s="1">
        <v>14.43</v>
      </c>
      <c r="N390" s="1">
        <v>16</v>
      </c>
      <c r="O390" s="1">
        <v>0.85</v>
      </c>
      <c r="P390" s="44">
        <f t="shared" si="57"/>
        <v>-2.1282670769250114</v>
      </c>
      <c r="Q390" s="44">
        <f t="shared" si="58"/>
        <v>0.11904340827973878</v>
      </c>
      <c r="R390" s="45">
        <f t="shared" si="59"/>
        <v>0.10637961619624704</v>
      </c>
      <c r="S390" s="43">
        <f t="shared" si="60"/>
        <v>0.89362038380375297</v>
      </c>
      <c r="T390" s="43">
        <f t="shared" si="61"/>
        <v>0.89362038380375297</v>
      </c>
      <c r="U390" s="44">
        <f t="shared" si="62"/>
        <v>-0.11247422060576043</v>
      </c>
      <c r="AD390" s="56">
        <f t="shared" si="63"/>
        <v>0.53</v>
      </c>
      <c r="AE390" s="76">
        <f t="shared" si="64"/>
        <v>-0.6348782724359695</v>
      </c>
    </row>
    <row r="391" spans="1:31" x14ac:dyDescent="0.2">
      <c r="A391" s="6">
        <v>390</v>
      </c>
      <c r="B391" s="1">
        <v>1</v>
      </c>
      <c r="C391" s="1" t="s">
        <v>31</v>
      </c>
      <c r="D391" s="1">
        <v>13.59</v>
      </c>
      <c r="E391" s="1">
        <v>51</v>
      </c>
      <c r="F391" s="1">
        <v>0.26</v>
      </c>
      <c r="K391" s="1">
        <v>1</v>
      </c>
      <c r="L391" s="1">
        <f t="shared" si="56"/>
        <v>3</v>
      </c>
      <c r="M391" s="1">
        <v>13.59</v>
      </c>
      <c r="N391" s="1">
        <v>51</v>
      </c>
      <c r="O391" s="1">
        <v>0.26</v>
      </c>
      <c r="P391" s="44">
        <f t="shared" si="57"/>
        <v>0.38654042653642862</v>
      </c>
      <c r="Q391" s="44">
        <f t="shared" si="58"/>
        <v>1.4718798988700019</v>
      </c>
      <c r="R391" s="45">
        <f t="shared" si="59"/>
        <v>0.59544960074429942</v>
      </c>
      <c r="S391" s="43">
        <f t="shared" si="60"/>
        <v>0.40455039925570058</v>
      </c>
      <c r="T391" s="43">
        <f t="shared" si="61"/>
        <v>0.59544960074429942</v>
      </c>
      <c r="U391" s="44">
        <f t="shared" si="62"/>
        <v>-0.51843852727923212</v>
      </c>
      <c r="AD391" s="56">
        <f t="shared" si="63"/>
        <v>0.47</v>
      </c>
      <c r="AE391" s="76">
        <f t="shared" si="64"/>
        <v>-0.75502258427803282</v>
      </c>
    </row>
    <row r="392" spans="1:31" x14ac:dyDescent="0.2">
      <c r="A392" s="6">
        <v>391</v>
      </c>
      <c r="B392" s="1">
        <v>1</v>
      </c>
      <c r="C392" s="1" t="s">
        <v>15</v>
      </c>
      <c r="D392" s="1">
        <v>4.59</v>
      </c>
      <c r="E392" s="1">
        <v>47</v>
      </c>
      <c r="F392" s="1">
        <v>0.1</v>
      </c>
      <c r="K392" s="1">
        <v>1</v>
      </c>
      <c r="L392" s="1">
        <f t="shared" si="56"/>
        <v>1</v>
      </c>
      <c r="M392" s="1">
        <v>4.59</v>
      </c>
      <c r="N392" s="1">
        <v>47</v>
      </c>
      <c r="O392" s="1">
        <v>0.1</v>
      </c>
      <c r="P392" s="44">
        <f t="shared" si="57"/>
        <v>4.6711174440162582</v>
      </c>
      <c r="Q392" s="44">
        <f t="shared" si="58"/>
        <v>106.81703782682904</v>
      </c>
      <c r="R392" s="45">
        <f t="shared" si="59"/>
        <v>0.99072502806461671</v>
      </c>
      <c r="S392" s="43">
        <f t="shared" si="60"/>
        <v>9.2749719353832916E-3</v>
      </c>
      <c r="T392" s="43">
        <f t="shared" si="61"/>
        <v>0.99072502806461671</v>
      </c>
      <c r="U392" s="44">
        <f t="shared" si="62"/>
        <v>-9.3182523116415363E-3</v>
      </c>
      <c r="AD392" s="56">
        <f t="shared" si="63"/>
        <v>0.47</v>
      </c>
      <c r="AE392" s="76">
        <f t="shared" si="64"/>
        <v>-0.75502258427803282</v>
      </c>
    </row>
    <row r="393" spans="1:31" x14ac:dyDescent="0.2">
      <c r="A393" s="6">
        <v>392</v>
      </c>
      <c r="B393" s="1">
        <v>1</v>
      </c>
      <c r="C393" s="1" t="s">
        <v>31</v>
      </c>
      <c r="D393" s="1">
        <v>1.81</v>
      </c>
      <c r="E393" s="1">
        <v>22</v>
      </c>
      <c r="F393" s="1">
        <v>0.08</v>
      </c>
      <c r="K393" s="1">
        <v>1</v>
      </c>
      <c r="L393" s="1">
        <f t="shared" si="56"/>
        <v>3</v>
      </c>
      <c r="M393" s="1">
        <v>1.81</v>
      </c>
      <c r="N393" s="1">
        <v>22</v>
      </c>
      <c r="O393" s="1">
        <v>0.08</v>
      </c>
      <c r="P393" s="44">
        <f t="shared" si="57"/>
        <v>0.65385696962276341</v>
      </c>
      <c r="Q393" s="44">
        <f t="shared" si="58"/>
        <v>1.9229432781365663</v>
      </c>
      <c r="R393" s="45">
        <f t="shared" si="59"/>
        <v>0.65787909485622331</v>
      </c>
      <c r="S393" s="43">
        <f t="shared" si="60"/>
        <v>0.34212090514377669</v>
      </c>
      <c r="T393" s="43">
        <f t="shared" si="61"/>
        <v>0.65787909485622331</v>
      </c>
      <c r="U393" s="44">
        <f t="shared" si="62"/>
        <v>-0.41873411095937485</v>
      </c>
      <c r="AD393" s="56">
        <f t="shared" si="63"/>
        <v>0.47</v>
      </c>
      <c r="AE393" s="76">
        <f t="shared" si="64"/>
        <v>-0.75502258427803282</v>
      </c>
    </row>
    <row r="394" spans="1:31" x14ac:dyDescent="0.2">
      <c r="A394" s="6">
        <v>393</v>
      </c>
      <c r="B394" s="1">
        <v>1</v>
      </c>
      <c r="C394" s="1" t="s">
        <v>15</v>
      </c>
      <c r="D394" s="1">
        <v>12.04</v>
      </c>
      <c r="E394" s="1">
        <v>32</v>
      </c>
      <c r="F394" s="1">
        <v>0.36</v>
      </c>
      <c r="K394" s="1">
        <v>1</v>
      </c>
      <c r="L394" s="1">
        <f t="shared" si="56"/>
        <v>1</v>
      </c>
      <c r="M394" s="1">
        <v>12.04</v>
      </c>
      <c r="N394" s="1">
        <v>32</v>
      </c>
      <c r="O394" s="1">
        <v>0.36</v>
      </c>
      <c r="P394" s="44">
        <f t="shared" si="57"/>
        <v>0.78742627331455517</v>
      </c>
      <c r="Q394" s="44">
        <f t="shared" si="58"/>
        <v>2.1977327775433486</v>
      </c>
      <c r="R394" s="45">
        <f t="shared" si="59"/>
        <v>0.6872784345763101</v>
      </c>
      <c r="S394" s="43">
        <f t="shared" si="60"/>
        <v>0.3127215654236899</v>
      </c>
      <c r="T394" s="43">
        <f t="shared" si="61"/>
        <v>0.6872784345763101</v>
      </c>
      <c r="U394" s="44">
        <f t="shared" si="62"/>
        <v>-0.37501577836370936</v>
      </c>
      <c r="AD394" s="56">
        <f t="shared" si="63"/>
        <v>0.47</v>
      </c>
      <c r="AE394" s="76">
        <f t="shared" si="64"/>
        <v>-0.75502258427803282</v>
      </c>
    </row>
    <row r="395" spans="1:31" x14ac:dyDescent="0.2">
      <c r="A395" s="6">
        <v>394</v>
      </c>
      <c r="B395" s="1">
        <v>1</v>
      </c>
      <c r="C395" s="1" t="s">
        <v>21</v>
      </c>
      <c r="D395" s="1">
        <v>4.6900000000000004</v>
      </c>
      <c r="E395" s="1">
        <v>32</v>
      </c>
      <c r="F395" s="1">
        <v>0.14000000000000001</v>
      </c>
      <c r="K395" s="1">
        <v>1</v>
      </c>
      <c r="L395" s="1">
        <f t="shared" si="56"/>
        <v>2</v>
      </c>
      <c r="M395" s="1">
        <v>4.6900000000000004</v>
      </c>
      <c r="N395" s="1">
        <v>32</v>
      </c>
      <c r="O395" s="1">
        <v>0.14000000000000001</v>
      </c>
      <c r="P395" s="44">
        <f t="shared" si="57"/>
        <v>1.9412293657281825</v>
      </c>
      <c r="Q395" s="44">
        <f t="shared" si="58"/>
        <v>6.9673110812667458</v>
      </c>
      <c r="R395" s="45">
        <f t="shared" si="59"/>
        <v>0.87448714004009909</v>
      </c>
      <c r="S395" s="43">
        <f t="shared" si="60"/>
        <v>0.12551285995990091</v>
      </c>
      <c r="T395" s="43">
        <f t="shared" si="61"/>
        <v>0.87448714004009909</v>
      </c>
      <c r="U395" s="44">
        <f t="shared" si="62"/>
        <v>-0.13411769013177979</v>
      </c>
      <c r="AD395" s="56">
        <f t="shared" si="63"/>
        <v>0.47</v>
      </c>
      <c r="AE395" s="76">
        <f t="shared" si="64"/>
        <v>-0.75502258427803282</v>
      </c>
    </row>
    <row r="396" spans="1:31" x14ac:dyDescent="0.2">
      <c r="A396" s="6">
        <v>395</v>
      </c>
      <c r="B396" s="1">
        <v>1</v>
      </c>
      <c r="C396" s="1" t="s">
        <v>31</v>
      </c>
      <c r="D396" s="1">
        <v>12.37</v>
      </c>
      <c r="E396" s="1">
        <v>37</v>
      </c>
      <c r="F396" s="1">
        <v>0.33</v>
      </c>
      <c r="K396" s="1">
        <v>1</v>
      </c>
      <c r="L396" s="1">
        <f t="shared" si="56"/>
        <v>3</v>
      </c>
      <c r="M396" s="1">
        <v>12.37</v>
      </c>
      <c r="N396" s="1">
        <v>37</v>
      </c>
      <c r="O396" s="1">
        <v>0.33</v>
      </c>
      <c r="P396" s="44">
        <f t="shared" si="57"/>
        <v>-0.85883206791785915</v>
      </c>
      <c r="Q396" s="44">
        <f t="shared" si="58"/>
        <v>0.42365659561239183</v>
      </c>
      <c r="R396" s="45">
        <f t="shared" si="59"/>
        <v>0.29758341788186227</v>
      </c>
      <c r="S396" s="43">
        <f t="shared" si="60"/>
        <v>0.70241658211813773</v>
      </c>
      <c r="T396" s="43">
        <f t="shared" si="61"/>
        <v>0.29758341788186227</v>
      </c>
      <c r="U396" s="44">
        <f t="shared" si="62"/>
        <v>-1.2120606970585781</v>
      </c>
      <c r="AD396" s="56">
        <f t="shared" si="63"/>
        <v>0.47</v>
      </c>
      <c r="AE396" s="76">
        <f t="shared" si="64"/>
        <v>-0.75502258427803282</v>
      </c>
    </row>
    <row r="397" spans="1:31" x14ac:dyDescent="0.2">
      <c r="A397" s="6">
        <v>396</v>
      </c>
      <c r="B397" s="1">
        <v>0</v>
      </c>
      <c r="C397" s="1" t="s">
        <v>15</v>
      </c>
      <c r="D397" s="1">
        <v>7.27</v>
      </c>
      <c r="E397" s="1">
        <v>7</v>
      </c>
      <c r="F397" s="1">
        <v>0.91</v>
      </c>
      <c r="K397" s="1">
        <v>0</v>
      </c>
      <c r="L397" s="1">
        <f t="shared" si="56"/>
        <v>1</v>
      </c>
      <c r="M397" s="1">
        <v>7.27</v>
      </c>
      <c r="N397" s="1">
        <v>7</v>
      </c>
      <c r="O397" s="1">
        <v>0.91</v>
      </c>
      <c r="P397" s="44">
        <f t="shared" si="57"/>
        <v>-1.2499892877903873</v>
      </c>
      <c r="Q397" s="44">
        <f t="shared" si="58"/>
        <v>0.28650786597606759</v>
      </c>
      <c r="R397" s="45">
        <f t="shared" si="59"/>
        <v>0.22270199316558037</v>
      </c>
      <c r="S397" s="43">
        <f t="shared" si="60"/>
        <v>0.77729800683441963</v>
      </c>
      <c r="T397" s="43">
        <f t="shared" si="61"/>
        <v>0.77729800683441963</v>
      </c>
      <c r="U397" s="44">
        <f t="shared" si="62"/>
        <v>-0.25193146696587282</v>
      </c>
      <c r="AD397" s="56">
        <f t="shared" si="63"/>
        <v>0.53</v>
      </c>
      <c r="AE397" s="76">
        <f t="shared" si="64"/>
        <v>-0.6348782724359695</v>
      </c>
    </row>
    <row r="398" spans="1:31" x14ac:dyDescent="0.2">
      <c r="A398" s="6">
        <v>397</v>
      </c>
      <c r="B398" s="1">
        <v>0</v>
      </c>
      <c r="C398" s="1" t="s">
        <v>31</v>
      </c>
      <c r="D398" s="1">
        <v>26.34</v>
      </c>
      <c r="E398" s="1">
        <v>40</v>
      </c>
      <c r="F398" s="1">
        <v>0.64</v>
      </c>
      <c r="K398" s="1">
        <v>0</v>
      </c>
      <c r="L398" s="1">
        <f t="shared" si="56"/>
        <v>3</v>
      </c>
      <c r="M398" s="1">
        <v>26.34</v>
      </c>
      <c r="N398" s="1">
        <v>40</v>
      </c>
      <c r="O398" s="1">
        <v>0.64</v>
      </c>
      <c r="P398" s="44">
        <f t="shared" si="57"/>
        <v>-4.6246869820642793</v>
      </c>
      <c r="Q398" s="44">
        <f t="shared" si="58"/>
        <v>9.8067242360159543E-3</v>
      </c>
      <c r="R398" s="45">
        <f t="shared" si="59"/>
        <v>9.7114863672901116E-3</v>
      </c>
      <c r="S398" s="43">
        <f t="shared" si="60"/>
        <v>0.99028851363270987</v>
      </c>
      <c r="T398" s="43">
        <f t="shared" si="61"/>
        <v>0.99028851363270987</v>
      </c>
      <c r="U398" s="44">
        <f t="shared" si="62"/>
        <v>-9.7589503985386471E-3</v>
      </c>
      <c r="AD398" s="56">
        <f t="shared" si="63"/>
        <v>0.53</v>
      </c>
      <c r="AE398" s="76">
        <f t="shared" si="64"/>
        <v>-0.6348782724359695</v>
      </c>
    </row>
    <row r="399" spans="1:31" x14ac:dyDescent="0.2">
      <c r="A399" s="6">
        <v>398</v>
      </c>
      <c r="B399" s="1">
        <v>0</v>
      </c>
      <c r="C399" s="1" t="s">
        <v>21</v>
      </c>
      <c r="D399" s="1">
        <v>19.48</v>
      </c>
      <c r="E399" s="1">
        <v>25</v>
      </c>
      <c r="F399" s="1">
        <v>0.75</v>
      </c>
      <c r="K399" s="1">
        <v>0</v>
      </c>
      <c r="L399" s="1">
        <f t="shared" si="56"/>
        <v>2</v>
      </c>
      <c r="M399" s="1">
        <v>19.48</v>
      </c>
      <c r="N399" s="1">
        <v>25</v>
      </c>
      <c r="O399" s="1">
        <v>0.75</v>
      </c>
      <c r="P399" s="44">
        <f t="shared" si="57"/>
        <v>-3.4602441659532666</v>
      </c>
      <c r="Q399" s="44">
        <f t="shared" si="58"/>
        <v>3.1422088877361566E-2</v>
      </c>
      <c r="R399" s="45">
        <f t="shared" si="59"/>
        <v>3.0464820577541196E-2</v>
      </c>
      <c r="S399" s="43">
        <f t="shared" si="60"/>
        <v>0.96953517942245881</v>
      </c>
      <c r="T399" s="43">
        <f t="shared" si="61"/>
        <v>0.96953517942245881</v>
      </c>
      <c r="U399" s="44">
        <f t="shared" si="62"/>
        <v>-3.0938518807722096E-2</v>
      </c>
      <c r="AD399" s="56">
        <f t="shared" si="63"/>
        <v>0.53</v>
      </c>
      <c r="AE399" s="76">
        <f t="shared" si="64"/>
        <v>-0.6348782724359695</v>
      </c>
    </row>
    <row r="400" spans="1:31" x14ac:dyDescent="0.2">
      <c r="A400" s="6">
        <v>399</v>
      </c>
      <c r="B400" s="1">
        <v>1</v>
      </c>
      <c r="C400" s="1" t="s">
        <v>21</v>
      </c>
      <c r="D400" s="1">
        <v>1.04</v>
      </c>
      <c r="E400" s="1">
        <v>56</v>
      </c>
      <c r="F400" s="1">
        <v>0.02</v>
      </c>
      <c r="K400" s="1">
        <v>1</v>
      </c>
      <c r="L400" s="1">
        <f t="shared" si="56"/>
        <v>2</v>
      </c>
      <c r="M400" s="1">
        <v>1.04</v>
      </c>
      <c r="N400" s="1">
        <v>56</v>
      </c>
      <c r="O400" s="1">
        <v>0.02</v>
      </c>
      <c r="P400" s="44">
        <f t="shared" si="57"/>
        <v>5.6039969651288715</v>
      </c>
      <c r="Q400" s="44">
        <f t="shared" si="58"/>
        <v>271.50945535709428</v>
      </c>
      <c r="R400" s="45">
        <f t="shared" si="59"/>
        <v>0.99633040255909799</v>
      </c>
      <c r="S400" s="43">
        <f t="shared" si="60"/>
        <v>3.669597440902006E-3</v>
      </c>
      <c r="T400" s="43">
        <f t="shared" si="61"/>
        <v>0.99633040255909799</v>
      </c>
      <c r="U400" s="44">
        <f t="shared" si="62"/>
        <v>-3.6763469305904554E-3</v>
      </c>
      <c r="AD400" s="56">
        <f t="shared" si="63"/>
        <v>0.47</v>
      </c>
      <c r="AE400" s="76">
        <f t="shared" si="64"/>
        <v>-0.75502258427803282</v>
      </c>
    </row>
    <row r="401" spans="1:31" x14ac:dyDescent="0.2">
      <c r="A401" s="6">
        <v>400</v>
      </c>
      <c r="B401" s="1">
        <v>0</v>
      </c>
      <c r="C401" s="1" t="s">
        <v>21</v>
      </c>
      <c r="D401" s="1">
        <v>59.71</v>
      </c>
      <c r="E401" s="1">
        <v>55</v>
      </c>
      <c r="F401" s="1">
        <v>1.07</v>
      </c>
      <c r="K401" s="1">
        <v>0</v>
      </c>
      <c r="L401" s="1">
        <f t="shared" si="56"/>
        <v>2</v>
      </c>
      <c r="M401" s="1">
        <v>59.71</v>
      </c>
      <c r="N401" s="1">
        <v>55</v>
      </c>
      <c r="O401" s="1">
        <v>1.07</v>
      </c>
      <c r="P401" s="44">
        <f t="shared" si="57"/>
        <v>-11.357863427684821</v>
      </c>
      <c r="Q401" s="44">
        <f t="shared" si="58"/>
        <v>1.1677304016823016E-5</v>
      </c>
      <c r="R401" s="45">
        <f t="shared" si="59"/>
        <v>1.1677167658986207E-5</v>
      </c>
      <c r="S401" s="43">
        <f t="shared" si="60"/>
        <v>0.99998832283234096</v>
      </c>
      <c r="T401" s="43">
        <f t="shared" si="61"/>
        <v>0.99998832283234096</v>
      </c>
      <c r="U401" s="44">
        <f t="shared" si="62"/>
        <v>-1.1677235837694056E-5</v>
      </c>
      <c r="AD401" s="56">
        <f t="shared" si="63"/>
        <v>0.53</v>
      </c>
      <c r="AE401" s="76">
        <f t="shared" si="64"/>
        <v>-0.6348782724359695</v>
      </c>
    </row>
    <row r="402" spans="1:31" x14ac:dyDescent="0.2">
      <c r="A402" s="6">
        <v>401</v>
      </c>
      <c r="B402" s="1">
        <v>0</v>
      </c>
      <c r="C402" s="1" t="s">
        <v>31</v>
      </c>
      <c r="D402" s="1">
        <v>16.22</v>
      </c>
      <c r="E402" s="1">
        <v>0</v>
      </c>
      <c r="F402" s="1">
        <v>16.22</v>
      </c>
      <c r="K402" s="1">
        <v>0</v>
      </c>
      <c r="L402" s="1">
        <f t="shared" si="56"/>
        <v>3</v>
      </c>
      <c r="M402" s="1">
        <v>16.22</v>
      </c>
      <c r="N402" s="1">
        <v>0</v>
      </c>
      <c r="O402" s="1">
        <v>16.22</v>
      </c>
      <c r="P402" s="44">
        <f t="shared" si="57"/>
        <v>-24.62511018466396</v>
      </c>
      <c r="Q402" s="44">
        <f t="shared" si="58"/>
        <v>2.0204612729105002E-11</v>
      </c>
      <c r="R402" s="45">
        <f t="shared" si="59"/>
        <v>2.0204612728696778E-11</v>
      </c>
      <c r="S402" s="43">
        <f t="shared" si="60"/>
        <v>0.99999999997979538</v>
      </c>
      <c r="T402" s="43">
        <f t="shared" si="61"/>
        <v>0.99999999997979538</v>
      </c>
      <c r="U402" s="44">
        <f t="shared" si="62"/>
        <v>-2.020461575844995E-11</v>
      </c>
      <c r="AD402" s="56">
        <f t="shared" si="63"/>
        <v>0.53</v>
      </c>
      <c r="AE402" s="76">
        <f t="shared" si="64"/>
        <v>-0.6348782724359695</v>
      </c>
    </row>
    <row r="403" spans="1:31" x14ac:dyDescent="0.2">
      <c r="A403" s="6">
        <v>402</v>
      </c>
      <c r="B403" s="1">
        <v>0</v>
      </c>
      <c r="C403" s="1" t="s">
        <v>21</v>
      </c>
      <c r="D403" s="1">
        <v>4.3899999999999997</v>
      </c>
      <c r="E403" s="1">
        <v>11</v>
      </c>
      <c r="F403" s="1">
        <v>0.37</v>
      </c>
      <c r="K403" s="1">
        <v>0</v>
      </c>
      <c r="L403" s="1">
        <f t="shared" si="56"/>
        <v>2</v>
      </c>
      <c r="M403" s="1">
        <v>4.3899999999999997</v>
      </c>
      <c r="N403" s="1">
        <v>11</v>
      </c>
      <c r="O403" s="1">
        <v>0.37</v>
      </c>
      <c r="P403" s="44">
        <f t="shared" si="57"/>
        <v>-0.48195708391878128</v>
      </c>
      <c r="Q403" s="44">
        <f t="shared" si="58"/>
        <v>0.61757356503324323</v>
      </c>
      <c r="R403" s="45">
        <f t="shared" si="59"/>
        <v>0.38179009498127603</v>
      </c>
      <c r="S403" s="43">
        <f t="shared" si="60"/>
        <v>0.61820990501872397</v>
      </c>
      <c r="T403" s="43">
        <f t="shared" si="61"/>
        <v>0.61820990501872397</v>
      </c>
      <c r="U403" s="44">
        <f t="shared" si="62"/>
        <v>-0.4809272270593169</v>
      </c>
      <c r="AD403" s="56">
        <f t="shared" si="63"/>
        <v>0.53</v>
      </c>
      <c r="AE403" s="76">
        <f t="shared" si="64"/>
        <v>-0.6348782724359695</v>
      </c>
    </row>
    <row r="404" spans="1:31" x14ac:dyDescent="0.2">
      <c r="A404" s="6">
        <v>403</v>
      </c>
      <c r="B404" s="1">
        <v>1</v>
      </c>
      <c r="C404" s="1" t="s">
        <v>21</v>
      </c>
      <c r="D404" s="1">
        <v>13.2</v>
      </c>
      <c r="E404" s="1">
        <v>56</v>
      </c>
      <c r="F404" s="1">
        <v>0.23</v>
      </c>
      <c r="K404" s="1">
        <v>1</v>
      </c>
      <c r="L404" s="1">
        <f t="shared" si="56"/>
        <v>2</v>
      </c>
      <c r="M404" s="1">
        <v>13.2</v>
      </c>
      <c r="N404" s="1">
        <v>56</v>
      </c>
      <c r="O404" s="1">
        <v>0.23</v>
      </c>
      <c r="P404" s="44">
        <f t="shared" si="57"/>
        <v>2.1195077124707438</v>
      </c>
      <c r="Q404" s="44">
        <f t="shared" si="58"/>
        <v>8.3270371819454834</v>
      </c>
      <c r="R404" s="45">
        <f t="shared" si="59"/>
        <v>0.89278481681881594</v>
      </c>
      <c r="S404" s="43">
        <f t="shared" si="60"/>
        <v>0.10721518318118406</v>
      </c>
      <c r="T404" s="43">
        <f t="shared" si="61"/>
        <v>0.89278481681881594</v>
      </c>
      <c r="U404" s="44">
        <f t="shared" si="62"/>
        <v>-0.11340969375102472</v>
      </c>
      <c r="AD404" s="56">
        <f t="shared" si="63"/>
        <v>0.47</v>
      </c>
      <c r="AE404" s="76">
        <f t="shared" si="64"/>
        <v>-0.75502258427803282</v>
      </c>
    </row>
    <row r="405" spans="1:31" x14ac:dyDescent="0.2">
      <c r="A405" s="6">
        <v>404</v>
      </c>
      <c r="B405" s="1">
        <v>0</v>
      </c>
      <c r="C405" s="1" t="s">
        <v>31</v>
      </c>
      <c r="D405" s="1">
        <v>20.88</v>
      </c>
      <c r="E405" s="1">
        <v>41</v>
      </c>
      <c r="F405" s="1">
        <v>0.5</v>
      </c>
      <c r="K405" s="1">
        <v>0</v>
      </c>
      <c r="L405" s="1">
        <f t="shared" si="56"/>
        <v>3</v>
      </c>
      <c r="M405" s="1">
        <v>20.88</v>
      </c>
      <c r="N405" s="1">
        <v>41</v>
      </c>
      <c r="O405" s="1">
        <v>0.5</v>
      </c>
      <c r="P405" s="44">
        <f t="shared" si="57"/>
        <v>-2.8997694431357983</v>
      </c>
      <c r="Q405" s="44">
        <f t="shared" si="58"/>
        <v>5.5035907500014115E-2</v>
      </c>
      <c r="R405" s="45">
        <f t="shared" si="59"/>
        <v>5.2164961503941398E-2</v>
      </c>
      <c r="S405" s="43">
        <f t="shared" si="60"/>
        <v>0.94783503849605855</v>
      </c>
      <c r="T405" s="43">
        <f t="shared" si="61"/>
        <v>0.94783503849605855</v>
      </c>
      <c r="U405" s="44">
        <f t="shared" si="62"/>
        <v>-5.3574801893870934E-2</v>
      </c>
      <c r="AD405" s="56">
        <f t="shared" si="63"/>
        <v>0.53</v>
      </c>
      <c r="AE405" s="76">
        <f t="shared" si="64"/>
        <v>-0.6348782724359695</v>
      </c>
    </row>
    <row r="406" spans="1:31" x14ac:dyDescent="0.2">
      <c r="A406" s="6">
        <v>405</v>
      </c>
      <c r="B406" s="1">
        <v>0</v>
      </c>
      <c r="C406" s="1" t="s">
        <v>15</v>
      </c>
      <c r="D406" s="1">
        <v>7.35</v>
      </c>
      <c r="E406" s="1">
        <v>26</v>
      </c>
      <c r="F406" s="1">
        <v>0.27</v>
      </c>
      <c r="K406" s="1">
        <v>0</v>
      </c>
      <c r="L406" s="1">
        <f t="shared" si="56"/>
        <v>1</v>
      </c>
      <c r="M406" s="1">
        <v>7.35</v>
      </c>
      <c r="N406" s="1">
        <v>26</v>
      </c>
      <c r="O406" s="1">
        <v>0.27</v>
      </c>
      <c r="P406" s="44">
        <f t="shared" si="57"/>
        <v>1.504669951852027</v>
      </c>
      <c r="Q406" s="44">
        <f t="shared" si="58"/>
        <v>4.5026672880203709</v>
      </c>
      <c r="R406" s="45">
        <f t="shared" si="59"/>
        <v>0.81826995025175175</v>
      </c>
      <c r="S406" s="43">
        <f t="shared" si="60"/>
        <v>0.18173004974824825</v>
      </c>
      <c r="T406" s="43">
        <f t="shared" si="61"/>
        <v>0.18173004974824825</v>
      </c>
      <c r="U406" s="44">
        <f t="shared" si="62"/>
        <v>-1.7052329361408713</v>
      </c>
      <c r="AD406" s="56">
        <f t="shared" si="63"/>
        <v>0.53</v>
      </c>
      <c r="AE406" s="76">
        <f t="shared" si="64"/>
        <v>-0.6348782724359695</v>
      </c>
    </row>
    <row r="407" spans="1:31" x14ac:dyDescent="0.2">
      <c r="A407" s="6">
        <v>406</v>
      </c>
      <c r="B407" s="1">
        <v>0</v>
      </c>
      <c r="C407" s="1" t="s">
        <v>31</v>
      </c>
      <c r="D407" s="1">
        <v>86.73</v>
      </c>
      <c r="E407" s="1">
        <v>26</v>
      </c>
      <c r="F407" s="1">
        <v>3.21</v>
      </c>
      <c r="K407" s="1">
        <v>0</v>
      </c>
      <c r="L407" s="1">
        <f t="shared" si="56"/>
        <v>3</v>
      </c>
      <c r="M407" s="1">
        <v>86.73</v>
      </c>
      <c r="N407" s="1">
        <v>26</v>
      </c>
      <c r="O407" s="1">
        <v>3.21</v>
      </c>
      <c r="P407" s="44">
        <f t="shared" si="57"/>
        <v>-25.22464026348727</v>
      </c>
      <c r="Q407" s="44">
        <f t="shared" si="58"/>
        <v>1.1093738526467933E-11</v>
      </c>
      <c r="R407" s="45">
        <f t="shared" si="59"/>
        <v>1.1093738526344861E-11</v>
      </c>
      <c r="S407" s="43">
        <f t="shared" si="60"/>
        <v>0.99999999998890621</v>
      </c>
      <c r="T407" s="43">
        <f t="shared" si="61"/>
        <v>0.99999999998890621</v>
      </c>
      <c r="U407" s="44">
        <f t="shared" si="62"/>
        <v>-1.109379255132595E-11</v>
      </c>
      <c r="AD407" s="56">
        <f t="shared" si="63"/>
        <v>0.53</v>
      </c>
      <c r="AE407" s="76">
        <f t="shared" si="64"/>
        <v>-0.6348782724359695</v>
      </c>
    </row>
    <row r="408" spans="1:31" x14ac:dyDescent="0.2">
      <c r="A408" s="6">
        <v>407</v>
      </c>
      <c r="B408" s="1">
        <v>1</v>
      </c>
      <c r="C408" s="1" t="s">
        <v>15</v>
      </c>
      <c r="D408" s="1">
        <v>3.9</v>
      </c>
      <c r="E408" s="1">
        <v>14</v>
      </c>
      <c r="F408" s="1">
        <v>0.26</v>
      </c>
      <c r="K408" s="1">
        <v>1</v>
      </c>
      <c r="L408" s="1">
        <f t="shared" si="56"/>
        <v>1</v>
      </c>
      <c r="M408" s="1">
        <v>3.9</v>
      </c>
      <c r="N408" s="1">
        <v>14</v>
      </c>
      <c r="O408" s="1">
        <v>0.26</v>
      </c>
      <c r="P408" s="44">
        <f t="shared" si="57"/>
        <v>1.1598785343433984</v>
      </c>
      <c r="Q408" s="44">
        <f t="shared" si="58"/>
        <v>3.1895458323073207</v>
      </c>
      <c r="R408" s="45">
        <f t="shared" si="59"/>
        <v>0.76131064319941644</v>
      </c>
      <c r="S408" s="43">
        <f t="shared" si="60"/>
        <v>0.23868935680058356</v>
      </c>
      <c r="T408" s="43">
        <f t="shared" si="61"/>
        <v>0.76131064319941644</v>
      </c>
      <c r="U408" s="44">
        <f t="shared" si="62"/>
        <v>-0.27271380047159949</v>
      </c>
      <c r="AD408" s="56">
        <f t="shared" si="63"/>
        <v>0.47</v>
      </c>
      <c r="AE408" s="76">
        <f t="shared" si="64"/>
        <v>-0.75502258427803282</v>
      </c>
    </row>
    <row r="409" spans="1:31" x14ac:dyDescent="0.2">
      <c r="A409" s="6">
        <v>408</v>
      </c>
      <c r="B409" s="1">
        <v>1</v>
      </c>
      <c r="C409" s="1" t="s">
        <v>31</v>
      </c>
      <c r="D409" s="1">
        <v>0.42</v>
      </c>
      <c r="E409" s="1">
        <v>51</v>
      </c>
      <c r="F409" s="1">
        <v>0.01</v>
      </c>
      <c r="K409" s="1">
        <v>1</v>
      </c>
      <c r="L409" s="1">
        <f t="shared" si="56"/>
        <v>3</v>
      </c>
      <c r="M409" s="1">
        <v>0.42</v>
      </c>
      <c r="N409" s="1">
        <v>51</v>
      </c>
      <c r="O409" s="1">
        <v>0.01</v>
      </c>
      <c r="P409" s="44">
        <f t="shared" si="57"/>
        <v>4.1871534434227682</v>
      </c>
      <c r="Q409" s="44">
        <f t="shared" si="58"/>
        <v>65.835120584448489</v>
      </c>
      <c r="R409" s="45">
        <f t="shared" si="59"/>
        <v>0.98503780660144891</v>
      </c>
      <c r="S409" s="43">
        <f t="shared" si="60"/>
        <v>1.4962193398551094E-2</v>
      </c>
      <c r="T409" s="43">
        <f t="shared" si="61"/>
        <v>0.98503780660144891</v>
      </c>
      <c r="U409" s="44">
        <f t="shared" si="62"/>
        <v>-1.5075256210134849E-2</v>
      </c>
      <c r="AD409" s="56">
        <f t="shared" si="63"/>
        <v>0.47</v>
      </c>
      <c r="AE409" s="76">
        <f t="shared" si="64"/>
        <v>-0.75502258427803282</v>
      </c>
    </row>
    <row r="410" spans="1:31" x14ac:dyDescent="0.2">
      <c r="A410" s="6">
        <v>409</v>
      </c>
      <c r="B410" s="1">
        <v>1</v>
      </c>
      <c r="C410" s="1" t="s">
        <v>21</v>
      </c>
      <c r="D410" s="1">
        <v>6.93</v>
      </c>
      <c r="E410" s="1">
        <v>34</v>
      </c>
      <c r="F410" s="1">
        <v>0.2</v>
      </c>
      <c r="K410" s="1">
        <v>1</v>
      </c>
      <c r="L410" s="1">
        <f t="shared" si="56"/>
        <v>2</v>
      </c>
      <c r="M410" s="1">
        <v>6.93</v>
      </c>
      <c r="N410" s="1">
        <v>34</v>
      </c>
      <c r="O410" s="1">
        <v>0.2</v>
      </c>
      <c r="P410" s="44">
        <f t="shared" si="57"/>
        <v>1.4865657587857688</v>
      </c>
      <c r="Q410" s="44">
        <f t="shared" si="58"/>
        <v>4.4218835983540385</v>
      </c>
      <c r="R410" s="45">
        <f t="shared" si="59"/>
        <v>0.81556225214728373</v>
      </c>
      <c r="S410" s="43">
        <f t="shared" si="60"/>
        <v>0.18443774785271627</v>
      </c>
      <c r="T410" s="43">
        <f t="shared" si="61"/>
        <v>0.81556225214728373</v>
      </c>
      <c r="U410" s="44">
        <f t="shared" si="62"/>
        <v>-0.20387752366373021</v>
      </c>
      <c r="AD410" s="56">
        <f t="shared" si="63"/>
        <v>0.47</v>
      </c>
      <c r="AE410" s="76">
        <f t="shared" si="64"/>
        <v>-0.75502258427803282</v>
      </c>
    </row>
    <row r="411" spans="1:31" x14ac:dyDescent="0.2">
      <c r="A411" s="6">
        <v>410</v>
      </c>
      <c r="B411" s="1">
        <v>1</v>
      </c>
      <c r="C411" s="1" t="s">
        <v>15</v>
      </c>
      <c r="D411" s="1">
        <v>5.18</v>
      </c>
      <c r="E411" s="1">
        <v>36</v>
      </c>
      <c r="F411" s="1">
        <v>0.14000000000000001</v>
      </c>
      <c r="K411" s="1">
        <v>1</v>
      </c>
      <c r="L411" s="1">
        <f t="shared" si="56"/>
        <v>1</v>
      </c>
      <c r="M411" s="1">
        <v>5.18</v>
      </c>
      <c r="N411" s="1">
        <v>36</v>
      </c>
      <c r="O411" s="1">
        <v>0.14000000000000001</v>
      </c>
      <c r="P411" s="44">
        <f t="shared" si="57"/>
        <v>3.2982801543439795</v>
      </c>
      <c r="Q411" s="44">
        <f t="shared" si="58"/>
        <v>27.066049441227644</v>
      </c>
      <c r="R411" s="45">
        <f t="shared" si="59"/>
        <v>0.96436976275930553</v>
      </c>
      <c r="S411" s="43">
        <f t="shared" si="60"/>
        <v>3.5630237240694473E-2</v>
      </c>
      <c r="T411" s="43">
        <f t="shared" si="61"/>
        <v>0.96436976275930553</v>
      </c>
      <c r="U411" s="44">
        <f t="shared" si="62"/>
        <v>-3.6280486589186679E-2</v>
      </c>
      <c r="AD411" s="56">
        <f t="shared" si="63"/>
        <v>0.47</v>
      </c>
      <c r="AE411" s="76">
        <f t="shared" si="64"/>
        <v>-0.75502258427803282</v>
      </c>
    </row>
    <row r="412" spans="1:31" x14ac:dyDescent="0.2">
      <c r="A412" s="6">
        <v>411</v>
      </c>
      <c r="B412" s="1">
        <v>0</v>
      </c>
      <c r="C412" s="1" t="s">
        <v>31</v>
      </c>
      <c r="D412" s="1">
        <v>8.3699999999999992</v>
      </c>
      <c r="E412" s="1">
        <v>21</v>
      </c>
      <c r="F412" s="1">
        <v>0.38</v>
      </c>
      <c r="K412" s="1">
        <v>0</v>
      </c>
      <c r="L412" s="1">
        <f t="shared" si="56"/>
        <v>3</v>
      </c>
      <c r="M412" s="1">
        <v>8.3699999999999992</v>
      </c>
      <c r="N412" s="1">
        <v>21</v>
      </c>
      <c r="O412" s="1">
        <v>0.38</v>
      </c>
      <c r="P412" s="44">
        <f t="shared" si="57"/>
        <v>-1.5531964425579767</v>
      </c>
      <c r="Q412" s="44">
        <f t="shared" si="58"/>
        <v>0.2115706185107637</v>
      </c>
      <c r="R412" s="45">
        <f t="shared" si="59"/>
        <v>0.17462508192120216</v>
      </c>
      <c r="S412" s="43">
        <f t="shared" si="60"/>
        <v>0.82537491807879781</v>
      </c>
      <c r="T412" s="43">
        <f t="shared" si="61"/>
        <v>0.82537491807879781</v>
      </c>
      <c r="U412" s="44">
        <f t="shared" si="62"/>
        <v>-0.19191754972071828</v>
      </c>
      <c r="AD412" s="56">
        <f t="shared" si="63"/>
        <v>0.53</v>
      </c>
      <c r="AE412" s="76">
        <f t="shared" si="64"/>
        <v>-0.6348782724359695</v>
      </c>
    </row>
    <row r="413" spans="1:31" x14ac:dyDescent="0.2">
      <c r="A413" s="6">
        <v>412</v>
      </c>
      <c r="B413" s="1">
        <v>0</v>
      </c>
      <c r="C413" s="1" t="s">
        <v>31</v>
      </c>
      <c r="D413" s="1">
        <v>38.020000000000003</v>
      </c>
      <c r="E413" s="1">
        <v>30</v>
      </c>
      <c r="F413" s="1">
        <v>1.23</v>
      </c>
      <c r="K413" s="1">
        <v>0</v>
      </c>
      <c r="L413" s="1">
        <f t="shared" si="56"/>
        <v>3</v>
      </c>
      <c r="M413" s="1">
        <v>38.020000000000003</v>
      </c>
      <c r="N413" s="1">
        <v>30</v>
      </c>
      <c r="O413" s="1">
        <v>1.23</v>
      </c>
      <c r="P413" s="44">
        <f t="shared" si="57"/>
        <v>-9.4935619420223141</v>
      </c>
      <c r="Q413" s="44">
        <f t="shared" si="58"/>
        <v>7.5335284894057533E-5</v>
      </c>
      <c r="R413" s="45">
        <f t="shared" si="59"/>
        <v>7.5329609916433517E-5</v>
      </c>
      <c r="S413" s="43">
        <f t="shared" si="60"/>
        <v>0.99992467039008359</v>
      </c>
      <c r="T413" s="43">
        <f t="shared" si="61"/>
        <v>0.99992467039008359</v>
      </c>
      <c r="U413" s="44">
        <f t="shared" si="62"/>
        <v>-7.5332447333968373E-5</v>
      </c>
      <c r="AD413" s="56">
        <f t="shared" si="63"/>
        <v>0.53</v>
      </c>
      <c r="AE413" s="76">
        <f t="shared" si="64"/>
        <v>-0.6348782724359695</v>
      </c>
    </row>
    <row r="414" spans="1:31" x14ac:dyDescent="0.2">
      <c r="A414" s="6">
        <v>413</v>
      </c>
      <c r="B414" s="1">
        <v>0</v>
      </c>
      <c r="C414" s="1" t="s">
        <v>31</v>
      </c>
      <c r="D414" s="1">
        <v>52.33</v>
      </c>
      <c r="E414" s="1">
        <v>24</v>
      </c>
      <c r="F414" s="1">
        <v>2.09</v>
      </c>
      <c r="K414" s="1">
        <v>0</v>
      </c>
      <c r="L414" s="1">
        <f t="shared" si="56"/>
        <v>3</v>
      </c>
      <c r="M414" s="1">
        <v>52.33</v>
      </c>
      <c r="N414" s="1">
        <v>24</v>
      </c>
      <c r="O414" s="1">
        <v>2.09</v>
      </c>
      <c r="P414" s="44">
        <f t="shared" si="57"/>
        <v>-14.957041191623503</v>
      </c>
      <c r="Q414" s="44">
        <f t="shared" si="58"/>
        <v>3.1932987050787899E-7</v>
      </c>
      <c r="R414" s="45">
        <f t="shared" si="59"/>
        <v>3.1932976853634533E-7</v>
      </c>
      <c r="S414" s="43">
        <f t="shared" si="60"/>
        <v>0.99999968067023148</v>
      </c>
      <c r="T414" s="43">
        <f t="shared" si="61"/>
        <v>0.99999968067023148</v>
      </c>
      <c r="U414" s="44">
        <f t="shared" si="62"/>
        <v>-3.1932981950243545E-7</v>
      </c>
      <c r="AD414" s="56">
        <f t="shared" si="63"/>
        <v>0.53</v>
      </c>
      <c r="AE414" s="76">
        <f t="shared" si="64"/>
        <v>-0.6348782724359695</v>
      </c>
    </row>
    <row r="415" spans="1:31" x14ac:dyDescent="0.2">
      <c r="A415" s="6">
        <v>414</v>
      </c>
      <c r="B415" s="1">
        <v>0</v>
      </c>
      <c r="C415" s="1" t="s">
        <v>31</v>
      </c>
      <c r="D415" s="1">
        <v>1.83</v>
      </c>
      <c r="E415" s="1">
        <v>25</v>
      </c>
      <c r="F415" s="1">
        <v>7.0000000000000007E-2</v>
      </c>
      <c r="K415" s="1">
        <v>0</v>
      </c>
      <c r="L415" s="1">
        <f t="shared" si="56"/>
        <v>3</v>
      </c>
      <c r="M415" s="1">
        <v>1.83</v>
      </c>
      <c r="N415" s="1">
        <v>25</v>
      </c>
      <c r="O415" s="1">
        <v>7.0000000000000007E-2</v>
      </c>
      <c r="P415" s="44">
        <f t="shared" si="57"/>
        <v>0.97904945096449192</v>
      </c>
      <c r="Q415" s="44">
        <f t="shared" si="58"/>
        <v>2.6619247489632056</v>
      </c>
      <c r="R415" s="45">
        <f t="shared" si="59"/>
        <v>0.72691956592414186</v>
      </c>
      <c r="S415" s="43">
        <f t="shared" si="60"/>
        <v>0.27308043407585814</v>
      </c>
      <c r="T415" s="43">
        <f t="shared" si="61"/>
        <v>0.27308043407585814</v>
      </c>
      <c r="U415" s="44">
        <f t="shared" si="62"/>
        <v>-1.2979888968776663</v>
      </c>
      <c r="AD415" s="56">
        <f t="shared" si="63"/>
        <v>0.53</v>
      </c>
      <c r="AE415" s="76">
        <f t="shared" si="64"/>
        <v>-0.6348782724359695</v>
      </c>
    </row>
    <row r="416" spans="1:31" x14ac:dyDescent="0.2">
      <c r="A416" s="6">
        <v>415</v>
      </c>
      <c r="B416" s="1">
        <v>1</v>
      </c>
      <c r="C416" s="1" t="s">
        <v>15</v>
      </c>
      <c r="D416" s="1">
        <v>0.51</v>
      </c>
      <c r="E416" s="1">
        <v>12</v>
      </c>
      <c r="F416" s="1">
        <v>0.04</v>
      </c>
      <c r="K416" s="1">
        <v>1</v>
      </c>
      <c r="L416" s="1">
        <f t="shared" si="56"/>
        <v>1</v>
      </c>
      <c r="M416" s="1">
        <v>0.51</v>
      </c>
      <c r="N416" s="1">
        <v>12</v>
      </c>
      <c r="O416" s="1">
        <v>0.04</v>
      </c>
      <c r="P416" s="44">
        <f t="shared" si="57"/>
        <v>2.1099834428316186</v>
      </c>
      <c r="Q416" s="44">
        <f t="shared" si="58"/>
        <v>8.2481047182374407</v>
      </c>
      <c r="R416" s="45">
        <f t="shared" si="59"/>
        <v>0.89186973650633727</v>
      </c>
      <c r="S416" s="43">
        <f t="shared" si="60"/>
        <v>0.10813026349366273</v>
      </c>
      <c r="T416" s="43">
        <f t="shared" si="61"/>
        <v>0.89186973650633727</v>
      </c>
      <c r="U416" s="44">
        <f t="shared" si="62"/>
        <v>-0.11443519237311811</v>
      </c>
      <c r="AD416" s="56">
        <f t="shared" si="63"/>
        <v>0.47</v>
      </c>
      <c r="AE416" s="76">
        <f t="shared" si="64"/>
        <v>-0.75502258427803282</v>
      </c>
    </row>
    <row r="417" spans="1:31" x14ac:dyDescent="0.2">
      <c r="A417" s="6">
        <v>416</v>
      </c>
      <c r="B417" s="1">
        <v>0</v>
      </c>
      <c r="C417" s="1" t="s">
        <v>15</v>
      </c>
      <c r="D417" s="1">
        <v>8.5399999999999991</v>
      </c>
      <c r="E417" s="1">
        <v>16</v>
      </c>
      <c r="F417" s="1">
        <v>0.5</v>
      </c>
      <c r="K417" s="1">
        <v>0</v>
      </c>
      <c r="L417" s="1">
        <f t="shared" si="56"/>
        <v>1</v>
      </c>
      <c r="M417" s="1">
        <v>8.5399999999999991</v>
      </c>
      <c r="N417" s="1">
        <v>16</v>
      </c>
      <c r="O417" s="1">
        <v>0.5</v>
      </c>
      <c r="P417" s="44">
        <f t="shared" si="57"/>
        <v>-0.14653913783278272</v>
      </c>
      <c r="Q417" s="44">
        <f t="shared" si="58"/>
        <v>0.86369192864298594</v>
      </c>
      <c r="R417" s="45">
        <f t="shared" si="59"/>
        <v>0.46343063216025615</v>
      </c>
      <c r="S417" s="43">
        <f t="shared" si="60"/>
        <v>0.53656936783974385</v>
      </c>
      <c r="T417" s="43">
        <f t="shared" si="61"/>
        <v>0.53656936783974385</v>
      </c>
      <c r="U417" s="44">
        <f t="shared" si="62"/>
        <v>-0.6225594282709298</v>
      </c>
      <c r="AD417" s="56">
        <f t="shared" si="63"/>
        <v>0.53</v>
      </c>
      <c r="AE417" s="76">
        <f t="shared" si="64"/>
        <v>-0.6348782724359695</v>
      </c>
    </row>
    <row r="418" spans="1:31" x14ac:dyDescent="0.2">
      <c r="A418" s="6">
        <v>417</v>
      </c>
      <c r="B418" s="1">
        <v>0</v>
      </c>
      <c r="C418" s="1" t="s">
        <v>31</v>
      </c>
      <c r="D418" s="1">
        <v>8.64</v>
      </c>
      <c r="E418" s="1">
        <v>35</v>
      </c>
      <c r="F418" s="1">
        <v>0.24</v>
      </c>
      <c r="K418" s="1">
        <v>0</v>
      </c>
      <c r="L418" s="1">
        <f t="shared" si="56"/>
        <v>3</v>
      </c>
      <c r="M418" s="1">
        <v>8.64</v>
      </c>
      <c r="N418" s="1">
        <v>35</v>
      </c>
      <c r="O418" s="1">
        <v>0.24</v>
      </c>
      <c r="P418" s="44">
        <f t="shared" si="57"/>
        <v>2.7848886696181352E-2</v>
      </c>
      <c r="Q418" s="44">
        <f t="shared" si="58"/>
        <v>1.0282402918931541</v>
      </c>
      <c r="R418" s="45">
        <f t="shared" si="59"/>
        <v>0.50696177174026913</v>
      </c>
      <c r="S418" s="43">
        <f t="shared" si="60"/>
        <v>0.49303822825973087</v>
      </c>
      <c r="T418" s="43">
        <f t="shared" si="61"/>
        <v>0.49303822825973087</v>
      </c>
      <c r="U418" s="44">
        <f t="shared" si="62"/>
        <v>-0.7071685658366933</v>
      </c>
      <c r="AD418" s="56">
        <f t="shared" si="63"/>
        <v>0.53</v>
      </c>
      <c r="AE418" s="76">
        <f t="shared" si="64"/>
        <v>-0.6348782724359695</v>
      </c>
    </row>
    <row r="419" spans="1:31" x14ac:dyDescent="0.2">
      <c r="A419" s="6">
        <v>418</v>
      </c>
      <c r="B419" s="1">
        <v>0</v>
      </c>
      <c r="C419" s="1" t="s">
        <v>31</v>
      </c>
      <c r="D419" s="1">
        <v>6.38</v>
      </c>
      <c r="E419" s="1">
        <v>23</v>
      </c>
      <c r="F419" s="1">
        <v>0.27</v>
      </c>
      <c r="K419" s="1">
        <v>0</v>
      </c>
      <c r="L419" s="1">
        <f t="shared" si="56"/>
        <v>3</v>
      </c>
      <c r="M419" s="1">
        <v>6.38</v>
      </c>
      <c r="N419" s="1">
        <v>23</v>
      </c>
      <c r="O419" s="1">
        <v>0.27</v>
      </c>
      <c r="P419" s="44">
        <f t="shared" si="57"/>
        <v>-0.68096583689742851</v>
      </c>
      <c r="Q419" s="44">
        <f t="shared" si="58"/>
        <v>0.50612791920197109</v>
      </c>
      <c r="R419" s="45">
        <f t="shared" si="59"/>
        <v>0.33604577190903234</v>
      </c>
      <c r="S419" s="43">
        <f t="shared" si="60"/>
        <v>0.6639542280909676</v>
      </c>
      <c r="T419" s="43">
        <f t="shared" si="61"/>
        <v>0.6639542280909676</v>
      </c>
      <c r="U419" s="44">
        <f t="shared" si="62"/>
        <v>-0.4095420654796732</v>
      </c>
      <c r="AD419" s="56">
        <f t="shared" si="63"/>
        <v>0.53</v>
      </c>
      <c r="AE419" s="76">
        <f t="shared" si="64"/>
        <v>-0.6348782724359695</v>
      </c>
    </row>
    <row r="420" spans="1:31" x14ac:dyDescent="0.2">
      <c r="A420" s="6">
        <v>419</v>
      </c>
      <c r="B420" s="1">
        <v>0</v>
      </c>
      <c r="C420" s="1" t="s">
        <v>31</v>
      </c>
      <c r="D420" s="1">
        <v>7.1</v>
      </c>
      <c r="E420" s="1">
        <v>11</v>
      </c>
      <c r="F420" s="1">
        <v>0.59</v>
      </c>
      <c r="K420" s="1">
        <v>0</v>
      </c>
      <c r="L420" s="1">
        <f t="shared" si="56"/>
        <v>3</v>
      </c>
      <c r="M420" s="1">
        <v>7.1</v>
      </c>
      <c r="N420" s="1">
        <v>11</v>
      </c>
      <c r="O420" s="1">
        <v>0.59</v>
      </c>
      <c r="P420" s="44">
        <f t="shared" si="57"/>
        <v>-2.526101403850979</v>
      </c>
      <c r="Q420" s="44">
        <f t="shared" si="58"/>
        <v>7.9970184793878643E-2</v>
      </c>
      <c r="R420" s="45">
        <f t="shared" si="59"/>
        <v>7.4048511634737038E-2</v>
      </c>
      <c r="S420" s="43">
        <f t="shared" si="60"/>
        <v>0.92595148836526298</v>
      </c>
      <c r="T420" s="43">
        <f t="shared" si="61"/>
        <v>0.92595148836526298</v>
      </c>
      <c r="U420" s="44">
        <f t="shared" si="62"/>
        <v>-7.6933434082722518E-2</v>
      </c>
      <c r="AD420" s="56">
        <f t="shared" si="63"/>
        <v>0.53</v>
      </c>
      <c r="AE420" s="76">
        <f t="shared" si="64"/>
        <v>-0.6348782724359695</v>
      </c>
    </row>
    <row r="421" spans="1:31" x14ac:dyDescent="0.2">
      <c r="A421" s="6">
        <v>420</v>
      </c>
      <c r="B421" s="1">
        <v>0</v>
      </c>
      <c r="C421" s="1" t="s">
        <v>31</v>
      </c>
      <c r="D421" s="1">
        <v>11.31</v>
      </c>
      <c r="E421" s="1">
        <v>7</v>
      </c>
      <c r="F421" s="1">
        <v>1.41</v>
      </c>
      <c r="K421" s="1">
        <v>0</v>
      </c>
      <c r="L421" s="1">
        <f t="shared" si="56"/>
        <v>3</v>
      </c>
      <c r="M421" s="1">
        <v>11.31</v>
      </c>
      <c r="N421" s="1">
        <v>7</v>
      </c>
      <c r="O421" s="1">
        <v>1.41</v>
      </c>
      <c r="P421" s="44">
        <f t="shared" si="57"/>
        <v>-5.0420792758007078</v>
      </c>
      <c r="Q421" s="44">
        <f t="shared" si="58"/>
        <v>6.4603015946394712E-3</v>
      </c>
      <c r="R421" s="45">
        <f t="shared" si="59"/>
        <v>6.4188339911705862E-3</v>
      </c>
      <c r="S421" s="43">
        <f t="shared" si="60"/>
        <v>0.9935811660088294</v>
      </c>
      <c r="T421" s="43">
        <f t="shared" si="61"/>
        <v>0.9935811660088294</v>
      </c>
      <c r="U421" s="44">
        <f t="shared" si="62"/>
        <v>-6.4395232877001926E-3</v>
      </c>
      <c r="AD421" s="56">
        <f t="shared" si="63"/>
        <v>0.53</v>
      </c>
      <c r="AE421" s="76">
        <f t="shared" si="64"/>
        <v>-0.6348782724359695</v>
      </c>
    </row>
    <row r="422" spans="1:31" x14ac:dyDescent="0.2">
      <c r="A422" s="6">
        <v>421</v>
      </c>
      <c r="B422" s="1">
        <v>1</v>
      </c>
      <c r="C422" s="1" t="s">
        <v>15</v>
      </c>
      <c r="D422" s="1">
        <v>3.84</v>
      </c>
      <c r="E422" s="1">
        <v>28</v>
      </c>
      <c r="F422" s="1">
        <v>0.13</v>
      </c>
      <c r="K422" s="1">
        <v>1</v>
      </c>
      <c r="L422" s="1">
        <f t="shared" si="56"/>
        <v>1</v>
      </c>
      <c r="M422" s="1">
        <v>3.84</v>
      </c>
      <c r="N422" s="1">
        <v>28</v>
      </c>
      <c r="O422" s="1">
        <v>0.13</v>
      </c>
      <c r="P422" s="44">
        <f t="shared" si="57"/>
        <v>2.8169011621603306</v>
      </c>
      <c r="Q422" s="44">
        <f t="shared" si="58"/>
        <v>16.724942401641673</v>
      </c>
      <c r="R422" s="45">
        <f t="shared" si="59"/>
        <v>0.94358232724596158</v>
      </c>
      <c r="S422" s="43">
        <f t="shared" si="60"/>
        <v>5.6417672754038417E-2</v>
      </c>
      <c r="T422" s="43">
        <f t="shared" si="61"/>
        <v>0.94358232724596158</v>
      </c>
      <c r="U422" s="44">
        <f t="shared" si="62"/>
        <v>-5.8071660697809162E-2</v>
      </c>
      <c r="AD422" s="56">
        <f t="shared" si="63"/>
        <v>0.47</v>
      </c>
      <c r="AE422" s="76">
        <f t="shared" si="64"/>
        <v>-0.75502258427803282</v>
      </c>
    </row>
    <row r="423" spans="1:31" x14ac:dyDescent="0.2">
      <c r="A423" s="6">
        <v>422</v>
      </c>
      <c r="B423" s="1">
        <v>0</v>
      </c>
      <c r="C423" s="1" t="s">
        <v>21</v>
      </c>
      <c r="D423" s="1">
        <v>10.63</v>
      </c>
      <c r="E423" s="1">
        <v>4</v>
      </c>
      <c r="F423" s="1">
        <v>2.13</v>
      </c>
      <c r="K423" s="1">
        <v>0</v>
      </c>
      <c r="L423" s="1">
        <f t="shared" si="56"/>
        <v>2</v>
      </c>
      <c r="M423" s="1">
        <v>10.63</v>
      </c>
      <c r="N423" s="1">
        <v>4</v>
      </c>
      <c r="O423" s="1">
        <v>2.13</v>
      </c>
      <c r="P423" s="44">
        <f t="shared" si="57"/>
        <v>-4.9696331174870672</v>
      </c>
      <c r="Q423" s="44">
        <f t="shared" si="58"/>
        <v>6.9456958216854237E-3</v>
      </c>
      <c r="R423" s="45">
        <f t="shared" si="59"/>
        <v>6.8977858989879431E-3</v>
      </c>
      <c r="S423" s="43">
        <f t="shared" si="60"/>
        <v>0.99310221410101207</v>
      </c>
      <c r="T423" s="43">
        <f t="shared" si="61"/>
        <v>0.99310221410101207</v>
      </c>
      <c r="U423" s="44">
        <f t="shared" si="62"/>
        <v>-6.9216855908546693E-3</v>
      </c>
      <c r="AD423" s="56">
        <f t="shared" si="63"/>
        <v>0.53</v>
      </c>
      <c r="AE423" s="76">
        <f t="shared" si="64"/>
        <v>-0.6348782724359695</v>
      </c>
    </row>
    <row r="424" spans="1:31" x14ac:dyDescent="0.2">
      <c r="A424" s="6">
        <v>423</v>
      </c>
      <c r="B424" s="1">
        <v>1</v>
      </c>
      <c r="C424" s="1" t="s">
        <v>21</v>
      </c>
      <c r="D424" s="1">
        <v>0.02</v>
      </c>
      <c r="E424" s="1">
        <v>35</v>
      </c>
      <c r="F424" s="1">
        <v>0</v>
      </c>
      <c r="K424" s="1">
        <v>1</v>
      </c>
      <c r="L424" s="1">
        <f t="shared" si="56"/>
        <v>2</v>
      </c>
      <c r="M424" s="1">
        <v>0.02</v>
      </c>
      <c r="N424" s="1">
        <v>35</v>
      </c>
      <c r="O424" s="1">
        <v>0</v>
      </c>
      <c r="P424" s="44">
        <f t="shared" si="57"/>
        <v>3.6683718872749549</v>
      </c>
      <c r="Q424" s="44">
        <f t="shared" si="58"/>
        <v>39.188051328184422</v>
      </c>
      <c r="R424" s="45">
        <f t="shared" si="59"/>
        <v>0.97511698211406717</v>
      </c>
      <c r="S424" s="43">
        <f t="shared" si="60"/>
        <v>2.4883017885932834E-2</v>
      </c>
      <c r="T424" s="43">
        <f t="shared" si="61"/>
        <v>0.97511698211406717</v>
      </c>
      <c r="U424" s="44">
        <f t="shared" si="62"/>
        <v>-2.5197833526059511E-2</v>
      </c>
      <c r="AD424" s="56">
        <f t="shared" si="63"/>
        <v>0.47</v>
      </c>
      <c r="AE424" s="76">
        <f t="shared" si="64"/>
        <v>-0.75502258427803282</v>
      </c>
    </row>
    <row r="425" spans="1:31" x14ac:dyDescent="0.2">
      <c r="A425" s="6">
        <v>424</v>
      </c>
      <c r="B425" s="1">
        <v>0</v>
      </c>
      <c r="C425" s="1" t="s">
        <v>31</v>
      </c>
      <c r="D425" s="1">
        <v>9.66</v>
      </c>
      <c r="E425" s="1">
        <v>27</v>
      </c>
      <c r="F425" s="1">
        <v>0.35</v>
      </c>
      <c r="K425" s="1">
        <v>0</v>
      </c>
      <c r="L425" s="1">
        <f t="shared" si="56"/>
        <v>3</v>
      </c>
      <c r="M425" s="1">
        <v>9.66</v>
      </c>
      <c r="N425" s="1">
        <v>27</v>
      </c>
      <c r="O425" s="1">
        <v>0.35</v>
      </c>
      <c r="P425" s="44">
        <f t="shared" si="57"/>
        <v>-1.2236086590385655</v>
      </c>
      <c r="Q425" s="44">
        <f t="shared" si="58"/>
        <v>0.29416670190907956</v>
      </c>
      <c r="R425" s="45">
        <f t="shared" si="59"/>
        <v>0.22730201717842219</v>
      </c>
      <c r="S425" s="43">
        <f t="shared" si="60"/>
        <v>0.77269798282157787</v>
      </c>
      <c r="T425" s="43">
        <f t="shared" si="61"/>
        <v>0.77269798282157787</v>
      </c>
      <c r="U425" s="44">
        <f t="shared" si="62"/>
        <v>-0.25786701460433709</v>
      </c>
      <c r="AD425" s="56">
        <f t="shared" si="63"/>
        <v>0.53</v>
      </c>
      <c r="AE425" s="76">
        <f t="shared" si="64"/>
        <v>-0.6348782724359695</v>
      </c>
    </row>
    <row r="426" spans="1:31" x14ac:dyDescent="0.2">
      <c r="A426" s="6">
        <v>425</v>
      </c>
      <c r="B426" s="1">
        <v>1</v>
      </c>
      <c r="C426" s="1" t="s">
        <v>31</v>
      </c>
      <c r="D426" s="1">
        <v>0.36</v>
      </c>
      <c r="E426" s="1">
        <v>15</v>
      </c>
      <c r="F426" s="1">
        <v>0.02</v>
      </c>
      <c r="K426" s="1">
        <v>1</v>
      </c>
      <c r="L426" s="1">
        <f t="shared" si="56"/>
        <v>3</v>
      </c>
      <c r="M426" s="1">
        <v>0.36</v>
      </c>
      <c r="N426" s="1">
        <v>15</v>
      </c>
      <c r="O426" s="1">
        <v>0.02</v>
      </c>
      <c r="P426" s="44">
        <f t="shared" si="57"/>
        <v>0.3671679353862814</v>
      </c>
      <c r="Q426" s="44">
        <f t="shared" si="58"/>
        <v>1.4436403370569879</v>
      </c>
      <c r="R426" s="45">
        <f t="shared" si="59"/>
        <v>0.59077447493588375</v>
      </c>
      <c r="S426" s="43">
        <f t="shared" si="60"/>
        <v>0.40922552506411625</v>
      </c>
      <c r="T426" s="43">
        <f t="shared" si="61"/>
        <v>0.59077447493588375</v>
      </c>
      <c r="U426" s="44">
        <f t="shared" si="62"/>
        <v>-0.52632093349676001</v>
      </c>
      <c r="AD426" s="56">
        <f t="shared" si="63"/>
        <v>0.47</v>
      </c>
      <c r="AE426" s="76">
        <f t="shared" si="64"/>
        <v>-0.75502258427803282</v>
      </c>
    </row>
    <row r="427" spans="1:31" x14ac:dyDescent="0.2">
      <c r="A427" s="6">
        <v>426</v>
      </c>
      <c r="B427" s="1">
        <v>0</v>
      </c>
      <c r="C427" s="1" t="s">
        <v>15</v>
      </c>
      <c r="D427" s="1">
        <v>7.63</v>
      </c>
      <c r="E427" s="1">
        <v>23</v>
      </c>
      <c r="F427" s="1">
        <v>0.32</v>
      </c>
      <c r="K427" s="1">
        <v>0</v>
      </c>
      <c r="L427" s="1">
        <f t="shared" si="56"/>
        <v>1</v>
      </c>
      <c r="M427" s="1">
        <v>7.63</v>
      </c>
      <c r="N427" s="1">
        <v>23</v>
      </c>
      <c r="O427" s="1">
        <v>0.32</v>
      </c>
      <c r="P427" s="44">
        <f t="shared" si="57"/>
        <v>1.0522907880504602</v>
      </c>
      <c r="Q427" s="44">
        <f t="shared" si="58"/>
        <v>2.8642048948875982</v>
      </c>
      <c r="R427" s="45">
        <f t="shared" si="59"/>
        <v>0.74121455067690245</v>
      </c>
      <c r="S427" s="43">
        <f t="shared" si="60"/>
        <v>0.25878544932309755</v>
      </c>
      <c r="T427" s="43">
        <f t="shared" si="61"/>
        <v>0.25878544932309755</v>
      </c>
      <c r="U427" s="44">
        <f t="shared" si="62"/>
        <v>-1.3517559415716349</v>
      </c>
      <c r="AD427" s="56">
        <f t="shared" si="63"/>
        <v>0.53</v>
      </c>
      <c r="AE427" s="76">
        <f t="shared" si="64"/>
        <v>-0.6348782724359695</v>
      </c>
    </row>
    <row r="428" spans="1:31" x14ac:dyDescent="0.2">
      <c r="A428" s="6">
        <v>427</v>
      </c>
      <c r="B428" s="1">
        <v>1</v>
      </c>
      <c r="C428" s="1" t="s">
        <v>21</v>
      </c>
      <c r="D428" s="1">
        <v>6.47</v>
      </c>
      <c r="E428" s="1">
        <v>32</v>
      </c>
      <c r="F428" s="1">
        <v>0.2</v>
      </c>
      <c r="K428" s="1">
        <v>1</v>
      </c>
      <c r="L428" s="1">
        <f t="shared" si="56"/>
        <v>2</v>
      </c>
      <c r="M428" s="1">
        <v>6.47</v>
      </c>
      <c r="N428" s="1">
        <v>32</v>
      </c>
      <c r="O428" s="1">
        <v>0.2</v>
      </c>
      <c r="P428" s="44">
        <f t="shared" si="57"/>
        <v>1.3965249494300653</v>
      </c>
      <c r="Q428" s="44">
        <f t="shared" si="58"/>
        <v>4.0411323988004986</v>
      </c>
      <c r="R428" s="45">
        <f t="shared" si="59"/>
        <v>0.80163187139501779</v>
      </c>
      <c r="S428" s="43">
        <f t="shared" si="60"/>
        <v>0.19836812860498221</v>
      </c>
      <c r="T428" s="43">
        <f t="shared" si="61"/>
        <v>0.80163187139501779</v>
      </c>
      <c r="U428" s="44">
        <f t="shared" si="62"/>
        <v>-0.22110578971761</v>
      </c>
      <c r="AD428" s="56">
        <f t="shared" si="63"/>
        <v>0.47</v>
      </c>
      <c r="AE428" s="76">
        <f t="shared" si="64"/>
        <v>-0.75502258427803282</v>
      </c>
    </row>
    <row r="429" spans="1:31" x14ac:dyDescent="0.2">
      <c r="A429" s="6">
        <v>428</v>
      </c>
      <c r="B429" s="1">
        <v>0</v>
      </c>
      <c r="C429" s="1" t="s">
        <v>31</v>
      </c>
      <c r="D429" s="1">
        <v>26.32</v>
      </c>
      <c r="E429" s="1">
        <v>18</v>
      </c>
      <c r="F429" s="1">
        <v>1.39</v>
      </c>
      <c r="K429" s="1">
        <v>0</v>
      </c>
      <c r="L429" s="1">
        <f t="shared" si="56"/>
        <v>3</v>
      </c>
      <c r="M429" s="1">
        <v>26.32</v>
      </c>
      <c r="N429" s="1">
        <v>18</v>
      </c>
      <c r="O429" s="1">
        <v>1.39</v>
      </c>
      <c r="P429" s="44">
        <f t="shared" si="57"/>
        <v>-7.8442126700644819</v>
      </c>
      <c r="Q429" s="44">
        <f t="shared" si="58"/>
        <v>3.9201413111355566E-4</v>
      </c>
      <c r="R429" s="45">
        <f t="shared" si="59"/>
        <v>3.9186051625375871E-4</v>
      </c>
      <c r="S429" s="43">
        <f t="shared" si="60"/>
        <v>0.99960813948374627</v>
      </c>
      <c r="T429" s="43">
        <f t="shared" si="61"/>
        <v>0.99960813948374627</v>
      </c>
      <c r="U429" s="44">
        <f t="shared" si="62"/>
        <v>-3.9193731364906069E-4</v>
      </c>
      <c r="AD429" s="56">
        <f t="shared" si="63"/>
        <v>0.53</v>
      </c>
      <c r="AE429" s="76">
        <f t="shared" si="64"/>
        <v>-0.6348782724359695</v>
      </c>
    </row>
    <row r="430" spans="1:31" x14ac:dyDescent="0.2">
      <c r="A430" s="6">
        <v>429</v>
      </c>
      <c r="B430" s="1">
        <v>1</v>
      </c>
      <c r="C430" s="1" t="s">
        <v>21</v>
      </c>
      <c r="D430" s="1">
        <v>7.34</v>
      </c>
      <c r="E430" s="1">
        <v>56</v>
      </c>
      <c r="F430" s="1">
        <v>0.13</v>
      </c>
      <c r="K430" s="1">
        <v>1</v>
      </c>
      <c r="L430" s="1">
        <f t="shared" si="56"/>
        <v>2</v>
      </c>
      <c r="M430" s="1">
        <v>7.34</v>
      </c>
      <c r="N430" s="1">
        <v>56</v>
      </c>
      <c r="O430" s="1">
        <v>0.13</v>
      </c>
      <c r="P430" s="44">
        <f t="shared" si="57"/>
        <v>3.7972891902208805</v>
      </c>
      <c r="Q430" s="44">
        <f t="shared" si="58"/>
        <v>44.580172180024071</v>
      </c>
      <c r="R430" s="45">
        <f t="shared" si="59"/>
        <v>0.97806063575077373</v>
      </c>
      <c r="S430" s="43">
        <f t="shared" si="60"/>
        <v>2.1939364249226267E-2</v>
      </c>
      <c r="T430" s="43">
        <f t="shared" si="61"/>
        <v>0.97806063575077373</v>
      </c>
      <c r="U430" s="44">
        <f t="shared" si="62"/>
        <v>-2.2183611124057066E-2</v>
      </c>
      <c r="AD430" s="56">
        <f t="shared" si="63"/>
        <v>0.47</v>
      </c>
      <c r="AE430" s="76">
        <f t="shared" si="64"/>
        <v>-0.75502258427803282</v>
      </c>
    </row>
    <row r="431" spans="1:31" x14ac:dyDescent="0.2">
      <c r="A431" s="6">
        <v>430</v>
      </c>
      <c r="B431" s="1">
        <v>1</v>
      </c>
      <c r="C431" s="1" t="s">
        <v>15</v>
      </c>
      <c r="D431" s="1">
        <v>8.19</v>
      </c>
      <c r="E431" s="1">
        <v>53</v>
      </c>
      <c r="F431" s="1">
        <v>0.15</v>
      </c>
      <c r="K431" s="1">
        <v>1</v>
      </c>
      <c r="L431" s="1">
        <f t="shared" si="56"/>
        <v>1</v>
      </c>
      <c r="M431" s="1">
        <v>8.19</v>
      </c>
      <c r="N431" s="1">
        <v>53</v>
      </c>
      <c r="O431" s="1">
        <v>0.15</v>
      </c>
      <c r="P431" s="44">
        <f t="shared" si="57"/>
        <v>4.2912862149766724</v>
      </c>
      <c r="Q431" s="44">
        <f t="shared" si="58"/>
        <v>73.06037944609804</v>
      </c>
      <c r="R431" s="45">
        <f t="shared" si="59"/>
        <v>0.9864975036925403</v>
      </c>
      <c r="S431" s="43">
        <f t="shared" si="60"/>
        <v>1.3502496307459699E-2</v>
      </c>
      <c r="T431" s="43">
        <f t="shared" si="61"/>
        <v>0.9864975036925403</v>
      </c>
      <c r="U431" s="44">
        <f t="shared" si="62"/>
        <v>-1.3594483991456999E-2</v>
      </c>
      <c r="AD431" s="56">
        <f t="shared" si="63"/>
        <v>0.47</v>
      </c>
      <c r="AE431" s="76">
        <f t="shared" si="64"/>
        <v>-0.75502258427803282</v>
      </c>
    </row>
    <row r="432" spans="1:31" x14ac:dyDescent="0.2">
      <c r="A432" s="6">
        <v>431</v>
      </c>
      <c r="B432" s="1">
        <v>0</v>
      </c>
      <c r="C432" s="1" t="s">
        <v>31</v>
      </c>
      <c r="D432" s="1">
        <v>11.05</v>
      </c>
      <c r="E432" s="1">
        <v>5</v>
      </c>
      <c r="F432" s="1">
        <v>1.84</v>
      </c>
      <c r="K432" s="1">
        <v>0</v>
      </c>
      <c r="L432" s="1">
        <f t="shared" si="56"/>
        <v>3</v>
      </c>
      <c r="M432" s="1">
        <v>11.05</v>
      </c>
      <c r="N432" s="1">
        <v>5</v>
      </c>
      <c r="O432" s="1">
        <v>1.84</v>
      </c>
      <c r="P432" s="44">
        <f t="shared" si="57"/>
        <v>-5.6943985098400596</v>
      </c>
      <c r="Q432" s="44">
        <f t="shared" si="58"/>
        <v>3.3647604408704071E-3</v>
      </c>
      <c r="R432" s="45">
        <f t="shared" si="59"/>
        <v>3.3534767948118472E-3</v>
      </c>
      <c r="S432" s="43">
        <f t="shared" si="60"/>
        <v>0.99664652320518821</v>
      </c>
      <c r="T432" s="43">
        <f t="shared" si="61"/>
        <v>0.99664652320518821</v>
      </c>
      <c r="U432" s="44">
        <f t="shared" si="62"/>
        <v>-3.359112300671071E-3</v>
      </c>
      <c r="AD432" s="56">
        <f t="shared" si="63"/>
        <v>0.53</v>
      </c>
      <c r="AE432" s="76">
        <f t="shared" si="64"/>
        <v>-0.6348782724359695</v>
      </c>
    </row>
    <row r="433" spans="1:31" x14ac:dyDescent="0.2">
      <c r="A433" s="6">
        <v>432</v>
      </c>
      <c r="B433" s="1">
        <v>1</v>
      </c>
      <c r="C433" s="1" t="s">
        <v>15</v>
      </c>
      <c r="D433" s="1">
        <v>1.05</v>
      </c>
      <c r="E433" s="1">
        <v>51</v>
      </c>
      <c r="F433" s="1">
        <v>0.02</v>
      </c>
      <c r="K433" s="1">
        <v>1</v>
      </c>
      <c r="L433" s="1">
        <f t="shared" si="56"/>
        <v>1</v>
      </c>
      <c r="M433" s="1">
        <v>1.05</v>
      </c>
      <c r="N433" s="1">
        <v>51</v>
      </c>
      <c r="O433" s="1">
        <v>0.02</v>
      </c>
      <c r="P433" s="44">
        <f t="shared" si="57"/>
        <v>6.1327514919091977</v>
      </c>
      <c r="Q433" s="44">
        <f t="shared" si="58"/>
        <v>460.7020362834474</v>
      </c>
      <c r="R433" s="45">
        <f t="shared" si="59"/>
        <v>0.99783410095383229</v>
      </c>
      <c r="S433" s="43">
        <f t="shared" si="60"/>
        <v>2.1658990461677075E-3</v>
      </c>
      <c r="T433" s="43">
        <f t="shared" si="61"/>
        <v>0.99783410095383229</v>
      </c>
      <c r="U433" s="44">
        <f t="shared" si="62"/>
        <v>-2.1682479978478247E-3</v>
      </c>
      <c r="AD433" s="56">
        <f t="shared" si="63"/>
        <v>0.47</v>
      </c>
      <c r="AE433" s="76">
        <f t="shared" si="64"/>
        <v>-0.75502258427803282</v>
      </c>
    </row>
    <row r="434" spans="1:31" x14ac:dyDescent="0.2">
      <c r="A434" s="6">
        <v>433</v>
      </c>
      <c r="B434" s="1">
        <v>0</v>
      </c>
      <c r="C434" s="1" t="s">
        <v>21</v>
      </c>
      <c r="D434" s="1">
        <v>27.5</v>
      </c>
      <c r="E434" s="1">
        <v>32</v>
      </c>
      <c r="F434" s="1">
        <v>0.83</v>
      </c>
      <c r="K434" s="1">
        <v>0</v>
      </c>
      <c r="L434" s="1">
        <f t="shared" si="56"/>
        <v>2</v>
      </c>
      <c r="M434" s="1">
        <v>27.5</v>
      </c>
      <c r="N434" s="1">
        <v>32</v>
      </c>
      <c r="O434" s="1">
        <v>0.83</v>
      </c>
      <c r="P434" s="44">
        <f t="shared" si="57"/>
        <v>-4.9455654658381842</v>
      </c>
      <c r="Q434" s="44">
        <f t="shared" si="58"/>
        <v>7.1148902989449153E-3</v>
      </c>
      <c r="R434" s="45">
        <f t="shared" si="59"/>
        <v>7.064626258115379E-3</v>
      </c>
      <c r="S434" s="43">
        <f t="shared" si="60"/>
        <v>0.99293537374188467</v>
      </c>
      <c r="T434" s="43">
        <f t="shared" si="61"/>
        <v>0.99293537374188467</v>
      </c>
      <c r="U434" s="44">
        <f t="shared" si="62"/>
        <v>-7.0896988858105588E-3</v>
      </c>
      <c r="AD434" s="56">
        <f t="shared" si="63"/>
        <v>0.53</v>
      </c>
      <c r="AE434" s="76">
        <f t="shared" si="64"/>
        <v>-0.6348782724359695</v>
      </c>
    </row>
    <row r="435" spans="1:31" x14ac:dyDescent="0.2">
      <c r="A435" s="6">
        <v>434</v>
      </c>
      <c r="B435" s="1">
        <v>1</v>
      </c>
      <c r="C435" s="1" t="s">
        <v>15</v>
      </c>
      <c r="D435" s="1">
        <v>9.85</v>
      </c>
      <c r="E435" s="1">
        <v>46</v>
      </c>
      <c r="F435" s="1">
        <v>0.21</v>
      </c>
      <c r="K435" s="1">
        <v>1</v>
      </c>
      <c r="L435" s="1">
        <f t="shared" si="56"/>
        <v>1</v>
      </c>
      <c r="M435" s="1">
        <v>9.85</v>
      </c>
      <c r="N435" s="1">
        <v>46</v>
      </c>
      <c r="O435" s="1">
        <v>0.21</v>
      </c>
      <c r="P435" s="44">
        <f t="shared" si="57"/>
        <v>3.0349372027858816</v>
      </c>
      <c r="Q435" s="44">
        <f t="shared" si="58"/>
        <v>20.799671697026035</v>
      </c>
      <c r="R435" s="45">
        <f t="shared" si="59"/>
        <v>0.95412774954145652</v>
      </c>
      <c r="S435" s="43">
        <f t="shared" si="60"/>
        <v>4.5872250458543484E-2</v>
      </c>
      <c r="T435" s="43">
        <f t="shared" si="61"/>
        <v>0.95412774954145652</v>
      </c>
      <c r="U435" s="44">
        <f t="shared" si="62"/>
        <v>-4.6957707126314301E-2</v>
      </c>
      <c r="AD435" s="56">
        <f t="shared" si="63"/>
        <v>0.47</v>
      </c>
      <c r="AE435" s="76">
        <f t="shared" si="64"/>
        <v>-0.75502258427803282</v>
      </c>
    </row>
    <row r="436" spans="1:31" x14ac:dyDescent="0.2">
      <c r="A436" s="6">
        <v>435</v>
      </c>
      <c r="B436" s="1">
        <v>0</v>
      </c>
      <c r="C436" s="1" t="s">
        <v>31</v>
      </c>
      <c r="D436" s="1">
        <v>5.22</v>
      </c>
      <c r="E436" s="1">
        <v>28</v>
      </c>
      <c r="F436" s="1">
        <v>0.18</v>
      </c>
      <c r="K436" s="1">
        <v>0</v>
      </c>
      <c r="L436" s="1">
        <f t="shared" si="56"/>
        <v>3</v>
      </c>
      <c r="M436" s="1">
        <v>5.22</v>
      </c>
      <c r="N436" s="1">
        <v>28</v>
      </c>
      <c r="O436" s="1">
        <v>0.18</v>
      </c>
      <c r="P436" s="44">
        <f t="shared" si="57"/>
        <v>0.26539372722546506</v>
      </c>
      <c r="Q436" s="44">
        <f t="shared" si="58"/>
        <v>1.303944273082978</v>
      </c>
      <c r="R436" s="45">
        <f t="shared" si="59"/>
        <v>0.56596172412544099</v>
      </c>
      <c r="S436" s="43">
        <f t="shared" si="60"/>
        <v>0.43403827587455901</v>
      </c>
      <c r="T436" s="43">
        <f t="shared" si="61"/>
        <v>0.43403827587455901</v>
      </c>
      <c r="U436" s="44">
        <f t="shared" si="62"/>
        <v>-0.83462255551117648</v>
      </c>
      <c r="AD436" s="56">
        <f t="shared" si="63"/>
        <v>0.53</v>
      </c>
      <c r="AE436" s="76">
        <f t="shared" si="64"/>
        <v>-0.6348782724359695</v>
      </c>
    </row>
    <row r="437" spans="1:31" x14ac:dyDescent="0.2">
      <c r="A437" s="6">
        <v>436</v>
      </c>
      <c r="B437" s="1">
        <v>0</v>
      </c>
      <c r="C437" s="1" t="s">
        <v>15</v>
      </c>
      <c r="D437" s="1">
        <v>19.14</v>
      </c>
      <c r="E437" s="1">
        <v>28</v>
      </c>
      <c r="F437" s="1">
        <v>0.66</v>
      </c>
      <c r="K437" s="1">
        <v>0</v>
      </c>
      <c r="L437" s="1">
        <f t="shared" si="56"/>
        <v>1</v>
      </c>
      <c r="M437" s="1">
        <v>19.14</v>
      </c>
      <c r="N437" s="1">
        <v>28</v>
      </c>
      <c r="O437" s="1">
        <v>0.66</v>
      </c>
      <c r="P437" s="44">
        <f t="shared" si="57"/>
        <v>-1.8820018889210064</v>
      </c>
      <c r="Q437" s="44">
        <f t="shared" si="58"/>
        <v>0.15228494286773062</v>
      </c>
      <c r="R437" s="45">
        <f t="shared" si="59"/>
        <v>0.13215910162701069</v>
      </c>
      <c r="S437" s="43">
        <f t="shared" si="60"/>
        <v>0.86784089837298928</v>
      </c>
      <c r="T437" s="43">
        <f t="shared" si="61"/>
        <v>0.86784089837298928</v>
      </c>
      <c r="U437" s="44">
        <f t="shared" si="62"/>
        <v>-0.14174687792801127</v>
      </c>
      <c r="AD437" s="56">
        <f t="shared" si="63"/>
        <v>0.53</v>
      </c>
      <c r="AE437" s="76">
        <f t="shared" si="64"/>
        <v>-0.6348782724359695</v>
      </c>
    </row>
    <row r="438" spans="1:31" x14ac:dyDescent="0.2">
      <c r="A438" s="6">
        <v>437</v>
      </c>
      <c r="B438" s="1">
        <v>1</v>
      </c>
      <c r="C438" s="1" t="s">
        <v>15</v>
      </c>
      <c r="D438" s="1">
        <v>10.73</v>
      </c>
      <c r="E438" s="1">
        <v>35</v>
      </c>
      <c r="F438" s="1">
        <v>0.3</v>
      </c>
      <c r="K438" s="1">
        <v>1</v>
      </c>
      <c r="L438" s="1">
        <f t="shared" si="56"/>
        <v>1</v>
      </c>
      <c r="M438" s="1">
        <v>10.73</v>
      </c>
      <c r="N438" s="1">
        <v>35</v>
      </c>
      <c r="O438" s="1">
        <v>0.3</v>
      </c>
      <c r="P438" s="44">
        <f t="shared" si="57"/>
        <v>1.5257357881378357</v>
      </c>
      <c r="Q438" s="44">
        <f t="shared" si="58"/>
        <v>4.5985258656107924</v>
      </c>
      <c r="R438" s="45">
        <f t="shared" si="59"/>
        <v>0.82138155221492382</v>
      </c>
      <c r="S438" s="43">
        <f t="shared" si="60"/>
        <v>0.17861844778507618</v>
      </c>
      <c r="T438" s="43">
        <f t="shared" si="61"/>
        <v>0.82138155221492382</v>
      </c>
      <c r="U438" s="44">
        <f t="shared" si="62"/>
        <v>-0.19676753666620217</v>
      </c>
      <c r="AD438" s="56">
        <f t="shared" si="63"/>
        <v>0.47</v>
      </c>
      <c r="AE438" s="76">
        <f t="shared" si="64"/>
        <v>-0.75502258427803282</v>
      </c>
    </row>
    <row r="439" spans="1:31" x14ac:dyDescent="0.2">
      <c r="A439" s="6">
        <v>438</v>
      </c>
      <c r="B439" s="1">
        <v>0</v>
      </c>
      <c r="C439" s="1" t="s">
        <v>21</v>
      </c>
      <c r="D439" s="1">
        <v>5.0999999999999996</v>
      </c>
      <c r="E439" s="1">
        <v>9</v>
      </c>
      <c r="F439" s="1">
        <v>0.51</v>
      </c>
      <c r="K439" s="1">
        <v>0</v>
      </c>
      <c r="L439" s="1">
        <f t="shared" si="56"/>
        <v>2</v>
      </c>
      <c r="M439" s="1">
        <v>5.0999999999999996</v>
      </c>
      <c r="N439" s="1">
        <v>9</v>
      </c>
      <c r="O439" s="1">
        <v>0.51</v>
      </c>
      <c r="P439" s="44">
        <f t="shared" si="57"/>
        <v>-1.0490843097884328</v>
      </c>
      <c r="Q439" s="44">
        <f t="shared" si="58"/>
        <v>0.35025833043686494</v>
      </c>
      <c r="R439" s="45">
        <f t="shared" si="59"/>
        <v>0.25940097723636463</v>
      </c>
      <c r="S439" s="43">
        <f t="shared" si="60"/>
        <v>0.74059902276363543</v>
      </c>
      <c r="T439" s="43">
        <f t="shared" si="61"/>
        <v>0.74059902276363543</v>
      </c>
      <c r="U439" s="44">
        <f t="shared" si="62"/>
        <v>-0.30029593002329624</v>
      </c>
      <c r="AD439" s="56">
        <f t="shared" si="63"/>
        <v>0.53</v>
      </c>
      <c r="AE439" s="76">
        <f t="shared" si="64"/>
        <v>-0.6348782724359695</v>
      </c>
    </row>
    <row r="440" spans="1:31" x14ac:dyDescent="0.2">
      <c r="A440" s="6">
        <v>439</v>
      </c>
      <c r="B440" s="1">
        <v>1</v>
      </c>
      <c r="C440" s="1" t="s">
        <v>15</v>
      </c>
      <c r="D440" s="1">
        <v>16.649999999999999</v>
      </c>
      <c r="E440" s="1">
        <v>36</v>
      </c>
      <c r="F440" s="1">
        <v>0.45</v>
      </c>
      <c r="K440" s="1">
        <v>1</v>
      </c>
      <c r="L440" s="1">
        <f t="shared" si="56"/>
        <v>1</v>
      </c>
      <c r="M440" s="1">
        <v>16.649999999999999</v>
      </c>
      <c r="N440" s="1">
        <v>36</v>
      </c>
      <c r="O440" s="1">
        <v>0.45</v>
      </c>
      <c r="P440" s="44">
        <f t="shared" si="57"/>
        <v>-0.12097946960958017</v>
      </c>
      <c r="Q440" s="44">
        <f t="shared" si="58"/>
        <v>0.88605215040272278</v>
      </c>
      <c r="R440" s="45">
        <f t="shared" si="59"/>
        <v>0.46979196742440388</v>
      </c>
      <c r="S440" s="43">
        <f t="shared" si="60"/>
        <v>0.53020803257559612</v>
      </c>
      <c r="T440" s="43">
        <f t="shared" si="61"/>
        <v>0.46979196742440388</v>
      </c>
      <c r="U440" s="44">
        <f t="shared" si="62"/>
        <v>-0.7554653047655554</v>
      </c>
      <c r="AD440" s="56">
        <f t="shared" si="63"/>
        <v>0.47</v>
      </c>
      <c r="AE440" s="76">
        <f t="shared" si="64"/>
        <v>-0.75502258427803282</v>
      </c>
    </row>
    <row r="441" spans="1:31" x14ac:dyDescent="0.2">
      <c r="A441" s="6">
        <v>440</v>
      </c>
      <c r="B441" s="1">
        <v>0</v>
      </c>
      <c r="C441" s="1" t="s">
        <v>31</v>
      </c>
      <c r="D441" s="1">
        <v>45.98</v>
      </c>
      <c r="E441" s="1">
        <v>45</v>
      </c>
      <c r="F441" s="1">
        <v>1</v>
      </c>
      <c r="K441" s="1">
        <v>0</v>
      </c>
      <c r="L441" s="1">
        <f t="shared" si="56"/>
        <v>3</v>
      </c>
      <c r="M441" s="1">
        <v>45.98</v>
      </c>
      <c r="N441" s="1">
        <v>45</v>
      </c>
      <c r="O441" s="1">
        <v>1</v>
      </c>
      <c r="P441" s="44">
        <f t="shared" si="57"/>
        <v>-9.7461193559158232</v>
      </c>
      <c r="Q441" s="44">
        <f t="shared" si="58"/>
        <v>5.8521324082443998E-5</v>
      </c>
      <c r="R441" s="45">
        <f t="shared" si="59"/>
        <v>5.8517899537480537E-5</v>
      </c>
      <c r="S441" s="43">
        <f t="shared" si="60"/>
        <v>0.99994148210046252</v>
      </c>
      <c r="T441" s="43">
        <f t="shared" si="61"/>
        <v>0.99994148210046252</v>
      </c>
      <c r="U441" s="44">
        <f t="shared" si="62"/>
        <v>-5.851961177656143E-5</v>
      </c>
      <c r="AD441" s="56">
        <f t="shared" si="63"/>
        <v>0.53</v>
      </c>
      <c r="AE441" s="76">
        <f t="shared" si="64"/>
        <v>-0.6348782724359695</v>
      </c>
    </row>
    <row r="442" spans="1:31" x14ac:dyDescent="0.2">
      <c r="A442" s="6">
        <v>441</v>
      </c>
      <c r="B442" s="1">
        <v>0</v>
      </c>
      <c r="C442" s="1" t="s">
        <v>21</v>
      </c>
      <c r="D442" s="1">
        <v>20.65</v>
      </c>
      <c r="E442" s="1">
        <v>19</v>
      </c>
      <c r="F442" s="1">
        <v>1.03</v>
      </c>
      <c r="K442" s="1">
        <v>0</v>
      </c>
      <c r="L442" s="1">
        <f t="shared" si="56"/>
        <v>2</v>
      </c>
      <c r="M442" s="1">
        <v>20.65</v>
      </c>
      <c r="N442" s="1">
        <v>19</v>
      </c>
      <c r="O442" s="1">
        <v>1.03</v>
      </c>
      <c r="P442" s="44">
        <f t="shared" si="57"/>
        <v>-4.7404222258811712</v>
      </c>
      <c r="Q442" s="44">
        <f t="shared" si="58"/>
        <v>8.7349572817175085E-3</v>
      </c>
      <c r="R442" s="45">
        <f t="shared" si="59"/>
        <v>8.6593185044919856E-3</v>
      </c>
      <c r="S442" s="43">
        <f t="shared" si="60"/>
        <v>0.99134068149550802</v>
      </c>
      <c r="T442" s="43">
        <f t="shared" si="61"/>
        <v>0.99134068149550802</v>
      </c>
      <c r="U442" s="44">
        <f t="shared" si="62"/>
        <v>-8.6970282546173869E-3</v>
      </c>
      <c r="AD442" s="56">
        <f t="shared" si="63"/>
        <v>0.53</v>
      </c>
      <c r="AE442" s="76">
        <f t="shared" si="64"/>
        <v>-0.6348782724359695</v>
      </c>
    </row>
    <row r="443" spans="1:31" x14ac:dyDescent="0.2">
      <c r="A443" s="6">
        <v>442</v>
      </c>
      <c r="B443" s="1">
        <v>1</v>
      </c>
      <c r="C443" s="1" t="s">
        <v>15</v>
      </c>
      <c r="D443" s="1">
        <v>10.98</v>
      </c>
      <c r="E443" s="1">
        <v>28</v>
      </c>
      <c r="F443" s="1">
        <v>0.38</v>
      </c>
      <c r="K443" s="1">
        <v>1</v>
      </c>
      <c r="L443" s="1">
        <f t="shared" si="56"/>
        <v>1</v>
      </c>
      <c r="M443" s="1">
        <v>10.98</v>
      </c>
      <c r="N443" s="1">
        <v>28</v>
      </c>
      <c r="O443" s="1">
        <v>0.38</v>
      </c>
      <c r="P443" s="44">
        <f t="shared" si="57"/>
        <v>0.62092279747580292</v>
      </c>
      <c r="Q443" s="44">
        <f t="shared" si="58"/>
        <v>1.8606442476844778</v>
      </c>
      <c r="R443" s="45">
        <f t="shared" si="59"/>
        <v>0.6504283953485509</v>
      </c>
      <c r="S443" s="43">
        <f t="shared" si="60"/>
        <v>0.3495716046514491</v>
      </c>
      <c r="T443" s="43">
        <f t="shared" si="61"/>
        <v>0.6504283953485509</v>
      </c>
      <c r="U443" s="44">
        <f t="shared" si="62"/>
        <v>-0.43012406341655152</v>
      </c>
      <c r="AD443" s="56">
        <f t="shared" si="63"/>
        <v>0.47</v>
      </c>
      <c r="AE443" s="76">
        <f t="shared" si="64"/>
        <v>-0.75502258427803282</v>
      </c>
    </row>
    <row r="444" spans="1:31" x14ac:dyDescent="0.2">
      <c r="A444" s="6">
        <v>443</v>
      </c>
      <c r="B444" s="1">
        <v>1</v>
      </c>
      <c r="C444" s="1" t="s">
        <v>21</v>
      </c>
      <c r="D444" s="1">
        <v>1.78</v>
      </c>
      <c r="E444" s="1">
        <v>35</v>
      </c>
      <c r="F444" s="1">
        <v>0.05</v>
      </c>
      <c r="K444" s="1">
        <v>1</v>
      </c>
      <c r="L444" s="1">
        <f t="shared" si="56"/>
        <v>2</v>
      </c>
      <c r="M444" s="1">
        <v>1.78</v>
      </c>
      <c r="N444" s="1">
        <v>35</v>
      </c>
      <c r="O444" s="1">
        <v>0.05</v>
      </c>
      <c r="P444" s="44">
        <f t="shared" si="57"/>
        <v>3.1408281704688954</v>
      </c>
      <c r="Q444" s="44">
        <f t="shared" si="58"/>
        <v>23.123008724241675</v>
      </c>
      <c r="R444" s="45">
        <f t="shared" si="59"/>
        <v>0.95854580117134891</v>
      </c>
      <c r="S444" s="43">
        <f t="shared" si="60"/>
        <v>4.145419882865109E-2</v>
      </c>
      <c r="T444" s="43">
        <f t="shared" si="61"/>
        <v>0.95854580117134891</v>
      </c>
      <c r="U444" s="44">
        <f t="shared" si="62"/>
        <v>-4.2337933421740706E-2</v>
      </c>
      <c r="AD444" s="56">
        <f t="shared" si="63"/>
        <v>0.47</v>
      </c>
      <c r="AE444" s="76">
        <f t="shared" si="64"/>
        <v>-0.75502258427803282</v>
      </c>
    </row>
    <row r="445" spans="1:31" x14ac:dyDescent="0.2">
      <c r="A445" s="6">
        <v>444</v>
      </c>
      <c r="B445" s="1">
        <v>1</v>
      </c>
      <c r="C445" s="1" t="s">
        <v>31</v>
      </c>
      <c r="D445" s="1">
        <v>4.1100000000000003</v>
      </c>
      <c r="E445" s="1">
        <v>45</v>
      </c>
      <c r="F445" s="1">
        <v>0.09</v>
      </c>
      <c r="K445" s="1">
        <v>1</v>
      </c>
      <c r="L445" s="1">
        <f t="shared" si="56"/>
        <v>3</v>
      </c>
      <c r="M445" s="1">
        <v>4.1100000000000003</v>
      </c>
      <c r="N445" s="1">
        <v>45</v>
      </c>
      <c r="O445" s="1">
        <v>0.09</v>
      </c>
      <c r="P445" s="44">
        <f t="shared" si="57"/>
        <v>2.4731523609928461</v>
      </c>
      <c r="Q445" s="44">
        <f t="shared" si="58"/>
        <v>11.859774275788006</v>
      </c>
      <c r="R445" s="45">
        <f t="shared" si="59"/>
        <v>0.922238137423394</v>
      </c>
      <c r="S445" s="43">
        <f t="shared" si="60"/>
        <v>7.7761862576606E-2</v>
      </c>
      <c r="T445" s="43">
        <f t="shared" si="61"/>
        <v>0.922238137423394</v>
      </c>
      <c r="U445" s="44">
        <f t="shared" si="62"/>
        <v>-8.0951805235521437E-2</v>
      </c>
      <c r="AD445" s="56">
        <f t="shared" si="63"/>
        <v>0.47</v>
      </c>
      <c r="AE445" s="76">
        <f t="shared" si="64"/>
        <v>-0.75502258427803282</v>
      </c>
    </row>
    <row r="446" spans="1:31" x14ac:dyDescent="0.2">
      <c r="A446" s="6">
        <v>445</v>
      </c>
      <c r="B446" s="1">
        <v>0</v>
      </c>
      <c r="C446" s="1" t="s">
        <v>21</v>
      </c>
      <c r="D446" s="1">
        <v>21.21</v>
      </c>
      <c r="E446" s="1">
        <v>0</v>
      </c>
      <c r="F446" s="1">
        <v>21.21</v>
      </c>
      <c r="K446" s="1">
        <v>0</v>
      </c>
      <c r="L446" s="1">
        <f t="shared" si="56"/>
        <v>2</v>
      </c>
      <c r="M446" s="1">
        <v>21.21</v>
      </c>
      <c r="N446" s="1">
        <v>0</v>
      </c>
      <c r="O446" s="1">
        <v>21.21</v>
      </c>
      <c r="P446" s="44">
        <f t="shared" si="57"/>
        <v>-30.797875000924748</v>
      </c>
      <c r="Q446" s="44">
        <f t="shared" si="58"/>
        <v>4.213595414783408E-14</v>
      </c>
      <c r="R446" s="45">
        <f t="shared" si="59"/>
        <v>4.21359541478323E-14</v>
      </c>
      <c r="S446" s="43">
        <f t="shared" si="60"/>
        <v>0.99999999999995781</v>
      </c>
      <c r="T446" s="43">
        <f t="shared" si="61"/>
        <v>0.99999999999995781</v>
      </c>
      <c r="U446" s="44">
        <f t="shared" si="62"/>
        <v>-4.2188474935756838E-14</v>
      </c>
      <c r="AD446" s="56">
        <f t="shared" si="63"/>
        <v>0.53</v>
      </c>
      <c r="AE446" s="76">
        <f t="shared" si="64"/>
        <v>-0.6348782724359695</v>
      </c>
    </row>
    <row r="447" spans="1:31" x14ac:dyDescent="0.2">
      <c r="A447" s="6">
        <v>446</v>
      </c>
      <c r="B447" s="1">
        <v>1</v>
      </c>
      <c r="C447" s="1" t="s">
        <v>31</v>
      </c>
      <c r="D447" s="1">
        <v>15.45</v>
      </c>
      <c r="E447" s="1">
        <v>46</v>
      </c>
      <c r="F447" s="1">
        <v>0.33</v>
      </c>
      <c r="K447" s="1">
        <v>1</v>
      </c>
      <c r="L447" s="1">
        <f t="shared" si="56"/>
        <v>3</v>
      </c>
      <c r="M447" s="1">
        <v>15.45</v>
      </c>
      <c r="N447" s="1">
        <v>46</v>
      </c>
      <c r="O447" s="1">
        <v>0.33</v>
      </c>
      <c r="P447" s="44">
        <f t="shared" si="57"/>
        <v>-0.72241807734685115</v>
      </c>
      <c r="Q447" s="44">
        <f t="shared" si="58"/>
        <v>0.48557667325407361</v>
      </c>
      <c r="R447" s="45">
        <f t="shared" si="59"/>
        <v>0.3268607282251173</v>
      </c>
      <c r="S447" s="43">
        <f t="shared" si="60"/>
        <v>0.67313927177488275</v>
      </c>
      <c r="T447" s="43">
        <f t="shared" si="61"/>
        <v>0.3268607282251173</v>
      </c>
      <c r="U447" s="44">
        <f t="shared" si="62"/>
        <v>-1.1182211063777217</v>
      </c>
      <c r="AD447" s="56">
        <f t="shared" si="63"/>
        <v>0.47</v>
      </c>
      <c r="AE447" s="76">
        <f t="shared" si="64"/>
        <v>-0.75502258427803282</v>
      </c>
    </row>
    <row r="448" spans="1:31" x14ac:dyDescent="0.2">
      <c r="A448" s="6">
        <v>447</v>
      </c>
      <c r="B448" s="1">
        <v>0</v>
      </c>
      <c r="C448" s="1" t="s">
        <v>31</v>
      </c>
      <c r="D448" s="1">
        <v>12</v>
      </c>
      <c r="E448" s="1">
        <v>2</v>
      </c>
      <c r="F448" s="1">
        <v>4</v>
      </c>
      <c r="K448" s="1">
        <v>0</v>
      </c>
      <c r="L448" s="1">
        <f t="shared" si="56"/>
        <v>3</v>
      </c>
      <c r="M448" s="1">
        <v>12</v>
      </c>
      <c r="N448" s="1">
        <v>2</v>
      </c>
      <c r="O448" s="1">
        <v>4</v>
      </c>
      <c r="P448" s="44">
        <f t="shared" si="57"/>
        <v>-8.8229998576238984</v>
      </c>
      <c r="Q448" s="44">
        <f t="shared" si="58"/>
        <v>1.4730580032741347E-4</v>
      </c>
      <c r="R448" s="45">
        <f t="shared" si="59"/>
        <v>1.4728410452452098E-4</v>
      </c>
      <c r="S448" s="43">
        <f t="shared" si="60"/>
        <v>0.99985271589547553</v>
      </c>
      <c r="T448" s="43">
        <f t="shared" si="61"/>
        <v>0.99985271589547553</v>
      </c>
      <c r="U448" s="44">
        <f t="shared" si="62"/>
        <v>-1.4729495189330248E-4</v>
      </c>
      <c r="AD448" s="56">
        <f t="shared" si="63"/>
        <v>0.53</v>
      </c>
      <c r="AE448" s="76">
        <f t="shared" si="64"/>
        <v>-0.6348782724359695</v>
      </c>
    </row>
    <row r="449" spans="1:31" x14ac:dyDescent="0.2">
      <c r="A449" s="6">
        <v>448</v>
      </c>
      <c r="B449" s="1">
        <v>1</v>
      </c>
      <c r="C449" s="1" t="s">
        <v>31</v>
      </c>
      <c r="D449" s="1">
        <v>1.44</v>
      </c>
      <c r="E449" s="1">
        <v>40</v>
      </c>
      <c r="F449" s="1">
        <v>0.04</v>
      </c>
      <c r="K449" s="1">
        <v>1</v>
      </c>
      <c r="L449" s="1">
        <f t="shared" si="56"/>
        <v>3</v>
      </c>
      <c r="M449" s="1">
        <v>1.44</v>
      </c>
      <c r="N449" s="1">
        <v>40</v>
      </c>
      <c r="O449" s="1">
        <v>0.04</v>
      </c>
      <c r="P449" s="44">
        <f t="shared" si="57"/>
        <v>2.7117279986006211</v>
      </c>
      <c r="Q449" s="44">
        <f t="shared" si="58"/>
        <v>15.055268533415402</v>
      </c>
      <c r="R449" s="45">
        <f t="shared" si="59"/>
        <v>0.93771514952124746</v>
      </c>
      <c r="S449" s="43">
        <f t="shared" si="60"/>
        <v>6.228485047875254E-2</v>
      </c>
      <c r="T449" s="43">
        <f t="shared" si="61"/>
        <v>0.93771514952124746</v>
      </c>
      <c r="U449" s="44">
        <f t="shared" si="62"/>
        <v>-6.4309054644356836E-2</v>
      </c>
      <c r="AD449" s="56">
        <f t="shared" si="63"/>
        <v>0.47</v>
      </c>
      <c r="AE449" s="76">
        <f t="shared" si="64"/>
        <v>-0.75502258427803282</v>
      </c>
    </row>
    <row r="450" spans="1:31" x14ac:dyDescent="0.2">
      <c r="A450" s="6">
        <v>449</v>
      </c>
      <c r="B450" s="1">
        <v>1</v>
      </c>
      <c r="C450" s="1" t="s">
        <v>21</v>
      </c>
      <c r="D450" s="1">
        <v>8.67</v>
      </c>
      <c r="E450" s="1">
        <v>41</v>
      </c>
      <c r="F450" s="1">
        <v>0.21</v>
      </c>
      <c r="K450" s="1">
        <v>1</v>
      </c>
      <c r="L450" s="1">
        <f t="shared" ref="L450:L501" si="65">VLOOKUP(C450,$H$2:$I$4,2,FALSE)</f>
        <v>2</v>
      </c>
      <c r="M450" s="1">
        <v>8.67</v>
      </c>
      <c r="N450" s="1">
        <v>41</v>
      </c>
      <c r="O450" s="1">
        <v>0.21</v>
      </c>
      <c r="P450" s="44">
        <f t="shared" si="57"/>
        <v>1.7552759497928685</v>
      </c>
      <c r="Q450" s="44">
        <f t="shared" si="58"/>
        <v>5.7850439033833121</v>
      </c>
      <c r="R450" s="45">
        <f t="shared" si="59"/>
        <v>0.85261701851312155</v>
      </c>
      <c r="S450" s="43">
        <f t="shared" si="60"/>
        <v>0.14738298148687845</v>
      </c>
      <c r="T450" s="43">
        <f t="shared" si="61"/>
        <v>0.85261701851312155</v>
      </c>
      <c r="U450" s="44">
        <f t="shared" si="62"/>
        <v>-0.15944481412642836</v>
      </c>
      <c r="AD450" s="56">
        <f t="shared" si="63"/>
        <v>0.47</v>
      </c>
      <c r="AE450" s="76">
        <f t="shared" si="64"/>
        <v>-0.75502258427803282</v>
      </c>
    </row>
    <row r="451" spans="1:31" x14ac:dyDescent="0.2">
      <c r="A451" s="6">
        <v>450</v>
      </c>
      <c r="B451" s="1">
        <v>0</v>
      </c>
      <c r="C451" s="1" t="s">
        <v>31</v>
      </c>
      <c r="D451" s="1">
        <v>27.06</v>
      </c>
      <c r="E451" s="1">
        <v>55</v>
      </c>
      <c r="F451" s="1">
        <v>0.48</v>
      </c>
      <c r="K451" s="1">
        <v>0</v>
      </c>
      <c r="L451" s="1">
        <f t="shared" si="65"/>
        <v>3</v>
      </c>
      <c r="M451" s="1">
        <v>27.06</v>
      </c>
      <c r="N451" s="1">
        <v>55</v>
      </c>
      <c r="O451" s="1">
        <v>0.48</v>
      </c>
      <c r="P451" s="44">
        <f t="shared" ref="P451:P501" si="66">$X$2+$X$3*L451+$X$4*M451+$X$5*N451+$X$6*O451</f>
        <v>-3.0334880762745993</v>
      </c>
      <c r="Q451" s="44">
        <f t="shared" ref="Q451:Q501" si="67">EXP(P451)</f>
        <v>4.8147403073946791E-2</v>
      </c>
      <c r="R451" s="45">
        <f t="shared" ref="R451:R501" si="68">Q451/(1+Q451)</f>
        <v>4.5935717564860472E-2</v>
      </c>
      <c r="S451" s="43">
        <f t="shared" ref="S451:S501" si="69">1-R451</f>
        <v>0.95406428243513952</v>
      </c>
      <c r="T451" s="43">
        <f t="shared" ref="T451:T501" si="70">IF(K451=1,R451,S451)</f>
        <v>0.95406428243513952</v>
      </c>
      <c r="U451" s="44">
        <f t="shared" ref="U451:U501" si="71">LN(T451)</f>
        <v>-4.7024227796432241E-2</v>
      </c>
      <c r="AD451" s="56">
        <f t="shared" ref="AD451:AD500" si="72">IF(K451=1,$AB$2,$AC$2)</f>
        <v>0.53</v>
      </c>
      <c r="AE451" s="76">
        <f t="shared" ref="AE451:AE501" si="73">LN(AD451)</f>
        <v>-0.6348782724359695</v>
      </c>
    </row>
    <row r="452" spans="1:31" x14ac:dyDescent="0.2">
      <c r="A452" s="6">
        <v>451</v>
      </c>
      <c r="B452" s="1">
        <v>0</v>
      </c>
      <c r="C452" s="1" t="s">
        <v>31</v>
      </c>
      <c r="D452" s="1">
        <v>7.24</v>
      </c>
      <c r="E452" s="1">
        <v>30</v>
      </c>
      <c r="F452" s="1">
        <v>0.23</v>
      </c>
      <c r="K452" s="1">
        <v>0</v>
      </c>
      <c r="L452" s="1">
        <f t="shared" si="65"/>
        <v>3</v>
      </c>
      <c r="M452" s="1">
        <v>7.24</v>
      </c>
      <c r="N452" s="1">
        <v>30</v>
      </c>
      <c r="O452" s="1">
        <v>0.23</v>
      </c>
      <c r="P452" s="44">
        <f t="shared" si="66"/>
        <v>-0.11888746705070191</v>
      </c>
      <c r="Q452" s="44">
        <f t="shared" si="67"/>
        <v>0.88790771401384072</v>
      </c>
      <c r="R452" s="45">
        <f t="shared" si="68"/>
        <v>0.47031309180154729</v>
      </c>
      <c r="S452" s="43">
        <f t="shared" si="69"/>
        <v>0.52968690819845277</v>
      </c>
      <c r="T452" s="43">
        <f t="shared" si="70"/>
        <v>0.52968690819845277</v>
      </c>
      <c r="U452" s="44">
        <f t="shared" si="71"/>
        <v>-0.63546918623934934</v>
      </c>
      <c r="AD452" s="56">
        <f t="shared" si="72"/>
        <v>0.53</v>
      </c>
      <c r="AE452" s="76">
        <f t="shared" si="73"/>
        <v>-0.6348782724359695</v>
      </c>
    </row>
    <row r="453" spans="1:31" x14ac:dyDescent="0.2">
      <c r="A453" s="6">
        <v>452</v>
      </c>
      <c r="B453" s="1">
        <v>0</v>
      </c>
      <c r="C453" s="1" t="s">
        <v>31</v>
      </c>
      <c r="D453" s="1">
        <v>63.39</v>
      </c>
      <c r="E453" s="1">
        <v>37</v>
      </c>
      <c r="F453" s="1">
        <v>1.67</v>
      </c>
      <c r="K453" s="1">
        <v>0</v>
      </c>
      <c r="L453" s="1">
        <f t="shared" si="65"/>
        <v>3</v>
      </c>
      <c r="M453" s="1">
        <v>63.39</v>
      </c>
      <c r="N453" s="1">
        <v>37</v>
      </c>
      <c r="O453" s="1">
        <v>1.67</v>
      </c>
      <c r="P453" s="44">
        <f t="shared" si="66"/>
        <v>-16.022053874055153</v>
      </c>
      <c r="Q453" s="44">
        <f t="shared" si="67"/>
        <v>1.1008050512594011E-7</v>
      </c>
      <c r="R453" s="45">
        <f t="shared" si="68"/>
        <v>1.1008049300822383E-7</v>
      </c>
      <c r="S453" s="43">
        <f t="shared" si="69"/>
        <v>0.99999988991950695</v>
      </c>
      <c r="T453" s="43">
        <f t="shared" si="70"/>
        <v>0.99999988991950695</v>
      </c>
      <c r="U453" s="44">
        <f t="shared" si="71"/>
        <v>-1.1008049911313439E-7</v>
      </c>
      <c r="AD453" s="56">
        <f t="shared" si="72"/>
        <v>0.53</v>
      </c>
      <c r="AE453" s="76">
        <f t="shared" si="73"/>
        <v>-0.6348782724359695</v>
      </c>
    </row>
    <row r="454" spans="1:31" x14ac:dyDescent="0.2">
      <c r="A454" s="6">
        <v>453</v>
      </c>
      <c r="B454" s="1">
        <v>1</v>
      </c>
      <c r="C454" s="1" t="s">
        <v>15</v>
      </c>
      <c r="D454" s="1">
        <v>1.44</v>
      </c>
      <c r="E454" s="1">
        <v>26</v>
      </c>
      <c r="F454" s="1">
        <v>0.05</v>
      </c>
      <c r="K454" s="1">
        <v>1</v>
      </c>
      <c r="L454" s="1">
        <f t="shared" si="65"/>
        <v>1</v>
      </c>
      <c r="M454" s="1">
        <v>1.44</v>
      </c>
      <c r="N454" s="1">
        <v>26</v>
      </c>
      <c r="O454" s="1">
        <v>0.05</v>
      </c>
      <c r="P454" s="44">
        <f t="shared" si="66"/>
        <v>3.3378191959913734</v>
      </c>
      <c r="Q454" s="44">
        <f t="shared" si="67"/>
        <v>28.15765337577481</v>
      </c>
      <c r="R454" s="45">
        <f t="shared" si="68"/>
        <v>0.96570368722364897</v>
      </c>
      <c r="S454" s="43">
        <f t="shared" si="69"/>
        <v>3.4296312776351034E-2</v>
      </c>
      <c r="T454" s="43">
        <f t="shared" si="70"/>
        <v>0.96570368722364897</v>
      </c>
      <c r="U454" s="44">
        <f t="shared" si="71"/>
        <v>-3.4898233829074629E-2</v>
      </c>
      <c r="AD454" s="56">
        <f t="shared" si="72"/>
        <v>0.47</v>
      </c>
      <c r="AE454" s="76">
        <f t="shared" si="73"/>
        <v>-0.75502258427803282</v>
      </c>
    </row>
    <row r="455" spans="1:31" x14ac:dyDescent="0.2">
      <c r="A455" s="6">
        <v>454</v>
      </c>
      <c r="B455" s="1">
        <v>0</v>
      </c>
      <c r="C455" s="1" t="s">
        <v>31</v>
      </c>
      <c r="D455" s="1">
        <v>4.26</v>
      </c>
      <c r="E455" s="1">
        <v>6</v>
      </c>
      <c r="F455" s="1">
        <v>0.61</v>
      </c>
      <c r="K455" s="1">
        <v>0</v>
      </c>
      <c r="L455" s="1">
        <f t="shared" si="65"/>
        <v>3</v>
      </c>
      <c r="M455" s="1">
        <v>4.26</v>
      </c>
      <c r="N455" s="1">
        <v>6</v>
      </c>
      <c r="O455" s="1">
        <v>0.61</v>
      </c>
      <c r="P455" s="44">
        <f t="shared" si="66"/>
        <v>-2.325157007267614</v>
      </c>
      <c r="Q455" s="44">
        <f t="shared" si="67"/>
        <v>9.7768092545162236E-2</v>
      </c>
      <c r="R455" s="45">
        <f t="shared" si="68"/>
        <v>8.9060789076578162E-2</v>
      </c>
      <c r="S455" s="43">
        <f t="shared" si="69"/>
        <v>0.91093921092342178</v>
      </c>
      <c r="T455" s="43">
        <f t="shared" si="70"/>
        <v>0.91093921092342178</v>
      </c>
      <c r="U455" s="44">
        <f t="shared" si="71"/>
        <v>-9.3279111804320122E-2</v>
      </c>
      <c r="AD455" s="56">
        <f t="shared" si="72"/>
        <v>0.53</v>
      </c>
      <c r="AE455" s="76">
        <f t="shared" si="73"/>
        <v>-0.6348782724359695</v>
      </c>
    </row>
    <row r="456" spans="1:31" x14ac:dyDescent="0.2">
      <c r="A456" s="6">
        <v>455</v>
      </c>
      <c r="B456" s="1">
        <v>0</v>
      </c>
      <c r="C456" s="1" t="s">
        <v>21</v>
      </c>
      <c r="D456" s="1">
        <v>15.06</v>
      </c>
      <c r="E456" s="1">
        <v>20</v>
      </c>
      <c r="F456" s="1">
        <v>0.72</v>
      </c>
      <c r="K456" s="1">
        <v>0</v>
      </c>
      <c r="L456" s="1">
        <f t="shared" si="65"/>
        <v>2</v>
      </c>
      <c r="M456" s="1">
        <v>15.06</v>
      </c>
      <c r="N456" s="1">
        <v>20</v>
      </c>
      <c r="O456" s="1">
        <v>0.72</v>
      </c>
      <c r="P456" s="44">
        <f t="shared" si="66"/>
        <v>-2.7796555944206118</v>
      </c>
      <c r="Q456" s="44">
        <f t="shared" si="67"/>
        <v>6.2059877465213492E-2</v>
      </c>
      <c r="R456" s="45">
        <f t="shared" si="68"/>
        <v>5.8433501520959386E-2</v>
      </c>
      <c r="S456" s="43">
        <f t="shared" si="69"/>
        <v>0.94156649847904061</v>
      </c>
      <c r="T456" s="43">
        <f t="shared" si="70"/>
        <v>0.94156649847904061</v>
      </c>
      <c r="U456" s="44">
        <f t="shared" si="71"/>
        <v>-6.0210303024339822E-2</v>
      </c>
      <c r="AD456" s="56">
        <f t="shared" si="72"/>
        <v>0.53</v>
      </c>
      <c r="AE456" s="76">
        <f t="shared" si="73"/>
        <v>-0.6348782724359695</v>
      </c>
    </row>
    <row r="457" spans="1:31" x14ac:dyDescent="0.2">
      <c r="A457" s="6">
        <v>456</v>
      </c>
      <c r="B457" s="1">
        <v>0</v>
      </c>
      <c r="C457" s="1" t="s">
        <v>21</v>
      </c>
      <c r="D457" s="1">
        <v>29.96</v>
      </c>
      <c r="E457" s="1">
        <v>44</v>
      </c>
      <c r="F457" s="1">
        <v>0.67</v>
      </c>
      <c r="K457" s="1">
        <v>0</v>
      </c>
      <c r="L457" s="1">
        <f t="shared" si="65"/>
        <v>2</v>
      </c>
      <c r="M457" s="1">
        <v>29.96</v>
      </c>
      <c r="N457" s="1">
        <v>44</v>
      </c>
      <c r="O457" s="1">
        <v>0.67</v>
      </c>
      <c r="P457" s="44">
        <f t="shared" si="66"/>
        <v>-4.1360715891484636</v>
      </c>
      <c r="Q457" s="44">
        <f t="shared" si="67"/>
        <v>1.5985526032195177E-2</v>
      </c>
      <c r="R457" s="45">
        <f t="shared" si="68"/>
        <v>1.5734009611952499E-2</v>
      </c>
      <c r="S457" s="43">
        <f t="shared" si="69"/>
        <v>0.98426599038804752</v>
      </c>
      <c r="T457" s="43">
        <f t="shared" si="70"/>
        <v>0.98426599038804752</v>
      </c>
      <c r="U457" s="44">
        <f t="shared" si="71"/>
        <v>-1.5859103023510502E-2</v>
      </c>
      <c r="AD457" s="56">
        <f t="shared" si="72"/>
        <v>0.53</v>
      </c>
      <c r="AE457" s="76">
        <f t="shared" si="73"/>
        <v>-0.6348782724359695</v>
      </c>
    </row>
    <row r="458" spans="1:31" x14ac:dyDescent="0.2">
      <c r="A458" s="6">
        <v>457</v>
      </c>
      <c r="B458" s="1">
        <v>1</v>
      </c>
      <c r="C458" s="1" t="s">
        <v>31</v>
      </c>
      <c r="D458" s="1">
        <v>8.0500000000000007</v>
      </c>
      <c r="E458" s="1">
        <v>54</v>
      </c>
      <c r="F458" s="1">
        <v>0.15</v>
      </c>
      <c r="K458" s="1">
        <v>1</v>
      </c>
      <c r="L458" s="1">
        <f t="shared" si="65"/>
        <v>3</v>
      </c>
      <c r="M458" s="1">
        <v>8.0500000000000007</v>
      </c>
      <c r="N458" s="1">
        <v>54</v>
      </c>
      <c r="O458" s="1">
        <v>0.15</v>
      </c>
      <c r="P458" s="44">
        <f t="shared" si="66"/>
        <v>2.3096818158670094</v>
      </c>
      <c r="Q458" s="44">
        <f t="shared" si="67"/>
        <v>10.071219642858399</v>
      </c>
      <c r="R458" s="45">
        <f t="shared" si="68"/>
        <v>0.90967571484817755</v>
      </c>
      <c r="S458" s="43">
        <f t="shared" si="69"/>
        <v>9.0324285151822448E-2</v>
      </c>
      <c r="T458" s="43">
        <f t="shared" si="70"/>
        <v>0.90967571484817755</v>
      </c>
      <c r="U458" s="44">
        <f t="shared" si="71"/>
        <v>-9.4667100291291106E-2</v>
      </c>
      <c r="AD458" s="56">
        <f t="shared" si="72"/>
        <v>0.47</v>
      </c>
      <c r="AE458" s="76">
        <f t="shared" si="73"/>
        <v>-0.75502258427803282</v>
      </c>
    </row>
    <row r="459" spans="1:31" x14ac:dyDescent="0.2">
      <c r="A459" s="6">
        <v>458</v>
      </c>
      <c r="B459" s="1">
        <v>1</v>
      </c>
      <c r="C459" s="1" t="s">
        <v>21</v>
      </c>
      <c r="D459" s="1">
        <v>3.51</v>
      </c>
      <c r="E459" s="1">
        <v>50</v>
      </c>
      <c r="F459" s="1">
        <v>7.0000000000000007E-2</v>
      </c>
      <c r="K459" s="1">
        <v>1</v>
      </c>
      <c r="L459" s="1">
        <f t="shared" si="65"/>
        <v>2</v>
      </c>
      <c r="M459" s="1">
        <v>3.51</v>
      </c>
      <c r="N459" s="1">
        <v>50</v>
      </c>
      <c r="O459" s="1">
        <v>7.0000000000000007E-2</v>
      </c>
      <c r="P459" s="44">
        <f t="shared" si="66"/>
        <v>4.2501639175854233</v>
      </c>
      <c r="Q459" s="44">
        <f t="shared" si="67"/>
        <v>70.116904798486573</v>
      </c>
      <c r="R459" s="45">
        <f t="shared" si="68"/>
        <v>0.98593864563097122</v>
      </c>
      <c r="S459" s="43">
        <f t="shared" si="69"/>
        <v>1.4061354369028778E-2</v>
      </c>
      <c r="T459" s="43">
        <f t="shared" si="70"/>
        <v>0.98593864563097122</v>
      </c>
      <c r="U459" s="44">
        <f t="shared" si="71"/>
        <v>-1.4161151841988375E-2</v>
      </c>
      <c r="AD459" s="56">
        <f t="shared" si="72"/>
        <v>0.47</v>
      </c>
      <c r="AE459" s="76">
        <f t="shared" si="73"/>
        <v>-0.75502258427803282</v>
      </c>
    </row>
    <row r="460" spans="1:31" x14ac:dyDescent="0.2">
      <c r="A460" s="6">
        <v>459</v>
      </c>
      <c r="B460" s="1">
        <v>1</v>
      </c>
      <c r="C460" s="1" t="s">
        <v>15</v>
      </c>
      <c r="D460" s="1">
        <v>2.5099999999999998</v>
      </c>
      <c r="E460" s="1">
        <v>31</v>
      </c>
      <c r="F460" s="1">
        <v>0.08</v>
      </c>
      <c r="K460" s="1">
        <v>1</v>
      </c>
      <c r="L460" s="1">
        <f t="shared" si="65"/>
        <v>1</v>
      </c>
      <c r="M460" s="1">
        <v>2.5099999999999998</v>
      </c>
      <c r="N460" s="1">
        <v>31</v>
      </c>
      <c r="O460" s="1">
        <v>0.08</v>
      </c>
      <c r="P460" s="44">
        <f t="shared" si="66"/>
        <v>3.5486943201263923</v>
      </c>
      <c r="Q460" s="44">
        <f t="shared" si="67"/>
        <v>34.767892101584515</v>
      </c>
      <c r="R460" s="45">
        <f t="shared" si="68"/>
        <v>0.97204196441993573</v>
      </c>
      <c r="S460" s="43">
        <f t="shared" si="69"/>
        <v>2.7958035580064267E-2</v>
      </c>
      <c r="T460" s="43">
        <f t="shared" si="70"/>
        <v>0.97204196441993573</v>
      </c>
      <c r="U460" s="44">
        <f t="shared" si="71"/>
        <v>-2.8356302182098021E-2</v>
      </c>
      <c r="AD460" s="56">
        <f t="shared" si="72"/>
        <v>0.47</v>
      </c>
      <c r="AE460" s="76">
        <f t="shared" si="73"/>
        <v>-0.75502258427803282</v>
      </c>
    </row>
    <row r="461" spans="1:31" x14ac:dyDescent="0.2">
      <c r="A461" s="6">
        <v>460</v>
      </c>
      <c r="B461" s="1">
        <v>1</v>
      </c>
      <c r="C461" s="1" t="s">
        <v>31</v>
      </c>
      <c r="D461" s="1">
        <v>1.8</v>
      </c>
      <c r="E461" s="1">
        <v>32</v>
      </c>
      <c r="F461" s="1">
        <v>0.05</v>
      </c>
      <c r="K461" s="1">
        <v>1</v>
      </c>
      <c r="L461" s="1">
        <f t="shared" si="65"/>
        <v>3</v>
      </c>
      <c r="M461" s="1">
        <v>1.8</v>
      </c>
      <c r="N461" s="1">
        <v>32</v>
      </c>
      <c r="O461" s="1">
        <v>0.05</v>
      </c>
      <c r="P461" s="44">
        <f t="shared" si="66"/>
        <v>1.7542873880870844</v>
      </c>
      <c r="Q461" s="44">
        <f t="shared" si="67"/>
        <v>5.7793278563122712</v>
      </c>
      <c r="R461" s="45">
        <f t="shared" si="68"/>
        <v>0.85249275131768498</v>
      </c>
      <c r="S461" s="43">
        <f t="shared" si="69"/>
        <v>0.14750724868231502</v>
      </c>
      <c r="T461" s="43">
        <f t="shared" si="70"/>
        <v>0.85249275131768498</v>
      </c>
      <c r="U461" s="44">
        <f t="shared" si="71"/>
        <v>-0.15959057271377011</v>
      </c>
      <c r="AD461" s="56">
        <f t="shared" si="72"/>
        <v>0.47</v>
      </c>
      <c r="AE461" s="76">
        <f t="shared" si="73"/>
        <v>-0.75502258427803282</v>
      </c>
    </row>
    <row r="462" spans="1:31" x14ac:dyDescent="0.2">
      <c r="A462" s="6">
        <v>461</v>
      </c>
      <c r="B462" s="1">
        <v>0</v>
      </c>
      <c r="C462" s="1" t="s">
        <v>21</v>
      </c>
      <c r="D462" s="1">
        <v>28.32</v>
      </c>
      <c r="E462" s="1">
        <v>3</v>
      </c>
      <c r="F462" s="1">
        <v>7.08</v>
      </c>
      <c r="K462" s="1">
        <v>0</v>
      </c>
      <c r="L462" s="1">
        <f t="shared" si="65"/>
        <v>2</v>
      </c>
      <c r="M462" s="1">
        <v>28.32</v>
      </c>
      <c r="N462" s="1">
        <v>3</v>
      </c>
      <c r="O462" s="1">
        <v>7.08</v>
      </c>
      <c r="P462" s="44">
        <f t="shared" si="66"/>
        <v>-15.643390469018382</v>
      </c>
      <c r="Q462" s="44">
        <f t="shared" si="67"/>
        <v>1.6075401957350997E-7</v>
      </c>
      <c r="R462" s="45">
        <f t="shared" si="68"/>
        <v>1.6075399373165929E-7</v>
      </c>
      <c r="S462" s="43">
        <f t="shared" si="69"/>
        <v>0.99999983924600622</v>
      </c>
      <c r="T462" s="43">
        <f t="shared" si="70"/>
        <v>0.99999983924600622</v>
      </c>
      <c r="U462" s="44">
        <f t="shared" si="71"/>
        <v>-1.6075400670404948E-7</v>
      </c>
      <c r="AD462" s="56">
        <f t="shared" si="72"/>
        <v>0.53</v>
      </c>
      <c r="AE462" s="76">
        <f t="shared" si="73"/>
        <v>-0.6348782724359695</v>
      </c>
    </row>
    <row r="463" spans="1:31" x14ac:dyDescent="0.2">
      <c r="A463" s="6">
        <v>462</v>
      </c>
      <c r="B463" s="1">
        <v>0</v>
      </c>
      <c r="C463" s="1" t="s">
        <v>21</v>
      </c>
      <c r="D463" s="1">
        <v>4.1900000000000004</v>
      </c>
      <c r="E463" s="1">
        <v>0</v>
      </c>
      <c r="F463" s="1">
        <v>4.1900000000000004</v>
      </c>
      <c r="K463" s="1">
        <v>0</v>
      </c>
      <c r="L463" s="1">
        <f t="shared" si="65"/>
        <v>2</v>
      </c>
      <c r="M463" s="1">
        <v>4.1900000000000004</v>
      </c>
      <c r="N463" s="1">
        <v>0</v>
      </c>
      <c r="O463" s="1">
        <v>4.1900000000000004</v>
      </c>
      <c r="P463" s="44">
        <f t="shared" si="66"/>
        <v>-6.1195322565663899</v>
      </c>
      <c r="Q463" s="44">
        <f t="shared" si="67"/>
        <v>2.1994845169142326E-3</v>
      </c>
      <c r="R463" s="45">
        <f t="shared" si="68"/>
        <v>2.1946574019387371E-3</v>
      </c>
      <c r="S463" s="43">
        <f t="shared" si="69"/>
        <v>0.99780534259806131</v>
      </c>
      <c r="T463" s="43">
        <f t="shared" si="70"/>
        <v>0.99780534259806131</v>
      </c>
      <c r="U463" s="44">
        <f t="shared" si="71"/>
        <v>-2.1970691918424589E-3</v>
      </c>
      <c r="AD463" s="56">
        <f t="shared" si="72"/>
        <v>0.53</v>
      </c>
      <c r="AE463" s="76">
        <f t="shared" si="73"/>
        <v>-0.6348782724359695</v>
      </c>
    </row>
    <row r="464" spans="1:31" x14ac:dyDescent="0.2">
      <c r="A464" s="6">
        <v>463</v>
      </c>
      <c r="B464" s="1">
        <v>1</v>
      </c>
      <c r="C464" s="1" t="s">
        <v>21</v>
      </c>
      <c r="D464" s="1">
        <v>0.76</v>
      </c>
      <c r="E464" s="1">
        <v>44</v>
      </c>
      <c r="F464" s="1">
        <v>0.02</v>
      </c>
      <c r="K464" s="1">
        <v>1</v>
      </c>
      <c r="L464" s="1">
        <f t="shared" si="65"/>
        <v>2</v>
      </c>
      <c r="M464" s="1">
        <v>0.76</v>
      </c>
      <c r="N464" s="1">
        <v>44</v>
      </c>
      <c r="O464" s="1">
        <v>0.02</v>
      </c>
      <c r="P464" s="44">
        <f t="shared" si="66"/>
        <v>4.4038028656347024</v>
      </c>
      <c r="Q464" s="44">
        <f t="shared" si="67"/>
        <v>81.761205084181185</v>
      </c>
      <c r="R464" s="45">
        <f t="shared" si="68"/>
        <v>0.98791704399443137</v>
      </c>
      <c r="S464" s="43">
        <f t="shared" si="69"/>
        <v>1.2082956005568635E-2</v>
      </c>
      <c r="T464" s="43">
        <f t="shared" si="70"/>
        <v>0.98791704399443137</v>
      </c>
      <c r="U464" s="44">
        <f t="shared" si="71"/>
        <v>-1.2156548327796276E-2</v>
      </c>
      <c r="AD464" s="56">
        <f t="shared" si="72"/>
        <v>0.47</v>
      </c>
      <c r="AE464" s="76">
        <f t="shared" si="73"/>
        <v>-0.75502258427803282</v>
      </c>
    </row>
    <row r="465" spans="1:31" x14ac:dyDescent="0.2">
      <c r="A465" s="6">
        <v>464</v>
      </c>
      <c r="B465" s="1">
        <v>0</v>
      </c>
      <c r="C465" s="1" t="s">
        <v>21</v>
      </c>
      <c r="D465" s="1">
        <v>0.61</v>
      </c>
      <c r="E465" s="1">
        <v>9</v>
      </c>
      <c r="F465" s="1">
        <v>0.06</v>
      </c>
      <c r="K465" s="1">
        <v>0</v>
      </c>
      <c r="L465" s="1">
        <f t="shared" si="65"/>
        <v>2</v>
      </c>
      <c r="M465" s="1">
        <v>0.61</v>
      </c>
      <c r="N465" s="1">
        <v>9</v>
      </c>
      <c r="O465" s="1">
        <v>0.06</v>
      </c>
      <c r="P465" s="44">
        <f t="shared" si="66"/>
        <v>0.6784769188308557</v>
      </c>
      <c r="Q465" s="44">
        <f t="shared" si="67"/>
        <v>1.970873644541723</v>
      </c>
      <c r="R465" s="45">
        <f t="shared" si="68"/>
        <v>0.6633986767369715</v>
      </c>
      <c r="S465" s="43">
        <f t="shared" si="69"/>
        <v>0.3366013232630285</v>
      </c>
      <c r="T465" s="43">
        <f t="shared" si="70"/>
        <v>0.3366013232630285</v>
      </c>
      <c r="U465" s="44">
        <f t="shared" si="71"/>
        <v>-1.0888560659704478</v>
      </c>
      <c r="AD465" s="56">
        <f t="shared" si="72"/>
        <v>0.53</v>
      </c>
      <c r="AE465" s="76">
        <f t="shared" si="73"/>
        <v>-0.6348782724359695</v>
      </c>
    </row>
    <row r="466" spans="1:31" x14ac:dyDescent="0.2">
      <c r="A466" s="6">
        <v>465</v>
      </c>
      <c r="B466" s="1">
        <v>0</v>
      </c>
      <c r="C466" s="1" t="s">
        <v>31</v>
      </c>
      <c r="D466" s="1">
        <v>27.79</v>
      </c>
      <c r="E466" s="1">
        <v>28</v>
      </c>
      <c r="F466" s="1">
        <v>0.96</v>
      </c>
      <c r="K466" s="1">
        <v>0</v>
      </c>
      <c r="L466" s="1">
        <f t="shared" si="65"/>
        <v>3</v>
      </c>
      <c r="M466" s="1">
        <v>27.79</v>
      </c>
      <c r="N466" s="1">
        <v>28</v>
      </c>
      <c r="O466" s="1">
        <v>0.96</v>
      </c>
      <c r="P466" s="44">
        <f t="shared" si="66"/>
        <v>-6.6640818021036221</v>
      </c>
      <c r="Q466" s="44">
        <f t="shared" si="67"/>
        <v>1.2759276425873929E-3</v>
      </c>
      <c r="R466" s="45">
        <f t="shared" si="68"/>
        <v>1.2743017257904601E-3</v>
      </c>
      <c r="S466" s="43">
        <f t="shared" si="69"/>
        <v>0.99872569827420954</v>
      </c>
      <c r="T466" s="43">
        <f t="shared" si="70"/>
        <v>0.99872569827420954</v>
      </c>
      <c r="U466" s="44">
        <f t="shared" si="71"/>
        <v>-1.2751143386506426E-3</v>
      </c>
      <c r="AD466" s="56">
        <f t="shared" si="72"/>
        <v>0.53</v>
      </c>
      <c r="AE466" s="76">
        <f t="shared" si="73"/>
        <v>-0.6348782724359695</v>
      </c>
    </row>
    <row r="467" spans="1:31" x14ac:dyDescent="0.2">
      <c r="A467" s="6">
        <v>466</v>
      </c>
      <c r="B467" s="1">
        <v>0</v>
      </c>
      <c r="C467" s="1" t="s">
        <v>31</v>
      </c>
      <c r="D467" s="1">
        <v>16.13</v>
      </c>
      <c r="E467" s="1">
        <v>21</v>
      </c>
      <c r="F467" s="1">
        <v>0.73</v>
      </c>
      <c r="K467" s="1">
        <v>0</v>
      </c>
      <c r="L467" s="1">
        <f t="shared" si="65"/>
        <v>3</v>
      </c>
      <c r="M467" s="1">
        <v>16.13</v>
      </c>
      <c r="N467" s="1">
        <v>21</v>
      </c>
      <c r="O467" s="1">
        <v>0.73</v>
      </c>
      <c r="P467" s="44">
        <f t="shared" si="66"/>
        <v>-4.0325473998288768</v>
      </c>
      <c r="Q467" s="44">
        <f t="shared" si="67"/>
        <v>1.7729109250636685E-2</v>
      </c>
      <c r="R467" s="45">
        <f t="shared" si="68"/>
        <v>1.7420263495942247E-2</v>
      </c>
      <c r="S467" s="43">
        <f t="shared" si="69"/>
        <v>0.98257973650405772</v>
      </c>
      <c r="T467" s="43">
        <f t="shared" si="70"/>
        <v>0.98257973650405772</v>
      </c>
      <c r="U467" s="44">
        <f t="shared" si="71"/>
        <v>-1.7573781784618846E-2</v>
      </c>
      <c r="AD467" s="56">
        <f t="shared" si="72"/>
        <v>0.53</v>
      </c>
      <c r="AE467" s="76">
        <f t="shared" si="73"/>
        <v>-0.6348782724359695</v>
      </c>
    </row>
    <row r="468" spans="1:31" x14ac:dyDescent="0.2">
      <c r="A468" s="6">
        <v>467</v>
      </c>
      <c r="B468" s="1">
        <v>0</v>
      </c>
      <c r="C468" s="1" t="s">
        <v>31</v>
      </c>
      <c r="D468" s="1">
        <v>24.87</v>
      </c>
      <c r="E468" s="1">
        <v>41</v>
      </c>
      <c r="F468" s="1">
        <v>0.59</v>
      </c>
      <c r="K468" s="1">
        <v>0</v>
      </c>
      <c r="L468" s="1">
        <f t="shared" si="65"/>
        <v>3</v>
      </c>
      <c r="M468" s="1">
        <v>24.87</v>
      </c>
      <c r="N468" s="1">
        <v>41</v>
      </c>
      <c r="O468" s="1">
        <v>0.59</v>
      </c>
      <c r="P468" s="44">
        <f t="shared" si="66"/>
        <v>-4.068089374532625</v>
      </c>
      <c r="Q468" s="44">
        <f t="shared" si="67"/>
        <v>1.711004819115983E-2</v>
      </c>
      <c r="R468" s="45">
        <f t="shared" si="68"/>
        <v>1.6822219209797932E-2</v>
      </c>
      <c r="S468" s="43">
        <f t="shared" si="69"/>
        <v>0.98317778079020202</v>
      </c>
      <c r="T468" s="43">
        <f t="shared" si="70"/>
        <v>0.98317778079020202</v>
      </c>
      <c r="U468" s="44">
        <f t="shared" si="71"/>
        <v>-1.6965319856498209E-2</v>
      </c>
      <c r="AD468" s="56">
        <f t="shared" si="72"/>
        <v>0.53</v>
      </c>
      <c r="AE468" s="76">
        <f t="shared" si="73"/>
        <v>-0.6348782724359695</v>
      </c>
    </row>
    <row r="469" spans="1:31" x14ac:dyDescent="0.2">
      <c r="A469" s="6">
        <v>468</v>
      </c>
      <c r="B469" s="1">
        <v>0</v>
      </c>
      <c r="C469" s="1" t="s">
        <v>21</v>
      </c>
      <c r="D469" s="1">
        <v>29.18</v>
      </c>
      <c r="E469" s="1">
        <v>36</v>
      </c>
      <c r="F469" s="1">
        <v>0.79</v>
      </c>
      <c r="K469" s="1">
        <v>0</v>
      </c>
      <c r="L469" s="1">
        <f t="shared" si="65"/>
        <v>2</v>
      </c>
      <c r="M469" s="1">
        <v>29.18</v>
      </c>
      <c r="N469" s="1">
        <v>36</v>
      </c>
      <c r="O469" s="1">
        <v>0.79</v>
      </c>
      <c r="P469" s="44">
        <f t="shared" si="66"/>
        <v>-4.9203722444901432</v>
      </c>
      <c r="Q469" s="44">
        <f t="shared" si="67"/>
        <v>7.296414291190826E-3</v>
      </c>
      <c r="R469" s="45">
        <f t="shared" si="68"/>
        <v>7.2435622599978464E-3</v>
      </c>
      <c r="S469" s="43">
        <f t="shared" si="69"/>
        <v>0.99275643774000211</v>
      </c>
      <c r="T469" s="43">
        <f t="shared" si="70"/>
        <v>0.99275643774000211</v>
      </c>
      <c r="U469" s="44">
        <f t="shared" si="71"/>
        <v>-7.2699242373301075E-3</v>
      </c>
      <c r="AD469" s="56">
        <f t="shared" si="72"/>
        <v>0.53</v>
      </c>
      <c r="AE469" s="76">
        <f t="shared" si="73"/>
        <v>-0.6348782724359695</v>
      </c>
    </row>
    <row r="470" spans="1:31" x14ac:dyDescent="0.2">
      <c r="A470" s="6">
        <v>469</v>
      </c>
      <c r="B470" s="1">
        <v>0</v>
      </c>
      <c r="C470" s="1" t="s">
        <v>31</v>
      </c>
      <c r="D470" s="1">
        <v>11.65</v>
      </c>
      <c r="E470" s="1">
        <v>21</v>
      </c>
      <c r="F470" s="1">
        <v>0.53</v>
      </c>
      <c r="K470" s="1">
        <v>0</v>
      </c>
      <c r="L470" s="1">
        <f t="shared" si="65"/>
        <v>3</v>
      </c>
      <c r="M470" s="1">
        <v>11.65</v>
      </c>
      <c r="N470" s="1">
        <v>21</v>
      </c>
      <c r="O470" s="1">
        <v>0.53</v>
      </c>
      <c r="P470" s="44">
        <f t="shared" si="66"/>
        <v>-2.6036104612342625</v>
      </c>
      <c r="Q470" s="44">
        <f t="shared" si="67"/>
        <v>7.400589985141251E-2</v>
      </c>
      <c r="R470" s="45">
        <f t="shared" si="68"/>
        <v>6.8906418355477506E-2</v>
      </c>
      <c r="S470" s="43">
        <f t="shared" si="69"/>
        <v>0.93109358164452249</v>
      </c>
      <c r="T470" s="43">
        <f t="shared" si="70"/>
        <v>0.93109358164452249</v>
      </c>
      <c r="U470" s="44">
        <f t="shared" si="71"/>
        <v>-7.1395489415544092E-2</v>
      </c>
      <c r="AD470" s="56">
        <f t="shared" si="72"/>
        <v>0.53</v>
      </c>
      <c r="AE470" s="76">
        <f t="shared" si="73"/>
        <v>-0.6348782724359695</v>
      </c>
    </row>
    <row r="471" spans="1:31" x14ac:dyDescent="0.2">
      <c r="A471" s="6">
        <v>470</v>
      </c>
      <c r="B471" s="1">
        <v>0</v>
      </c>
      <c r="C471" s="1" t="s">
        <v>31</v>
      </c>
      <c r="D471" s="1">
        <v>6.55</v>
      </c>
      <c r="E471" s="1">
        <v>27</v>
      </c>
      <c r="F471" s="1">
        <v>0.23</v>
      </c>
      <c r="K471" s="1">
        <v>0</v>
      </c>
      <c r="L471" s="1">
        <f t="shared" si="65"/>
        <v>3</v>
      </c>
      <c r="M471" s="1">
        <v>6.55</v>
      </c>
      <c r="N471" s="1">
        <v>27</v>
      </c>
      <c r="O471" s="1">
        <v>0.23</v>
      </c>
      <c r="P471" s="44">
        <f t="shared" si="66"/>
        <v>-0.25394868108425667</v>
      </c>
      <c r="Q471" s="44">
        <f t="shared" si="67"/>
        <v>0.77573161073016861</v>
      </c>
      <c r="R471" s="45">
        <f t="shared" si="68"/>
        <v>0.43685183393857202</v>
      </c>
      <c r="S471" s="43">
        <f t="shared" si="69"/>
        <v>0.56314816606142792</v>
      </c>
      <c r="T471" s="43">
        <f t="shared" si="70"/>
        <v>0.56314816606142792</v>
      </c>
      <c r="U471" s="44">
        <f t="shared" si="71"/>
        <v>-0.57421251306582344</v>
      </c>
      <c r="AD471" s="56">
        <f t="shared" si="72"/>
        <v>0.53</v>
      </c>
      <c r="AE471" s="76">
        <f t="shared" si="73"/>
        <v>-0.6348782724359695</v>
      </c>
    </row>
    <row r="472" spans="1:31" x14ac:dyDescent="0.2">
      <c r="A472" s="6">
        <v>471</v>
      </c>
      <c r="B472" s="1">
        <v>1</v>
      </c>
      <c r="C472" s="1" t="s">
        <v>21</v>
      </c>
      <c r="D472" s="1">
        <v>0.52</v>
      </c>
      <c r="E472" s="1">
        <v>29</v>
      </c>
      <c r="F472" s="1">
        <v>0.02</v>
      </c>
      <c r="K472" s="1">
        <v>1</v>
      </c>
      <c r="L472" s="1">
        <f t="shared" si="65"/>
        <v>2</v>
      </c>
      <c r="M472" s="1">
        <v>0.52</v>
      </c>
      <c r="N472" s="1">
        <v>29</v>
      </c>
      <c r="O472" s="1">
        <v>0.02</v>
      </c>
      <c r="P472" s="44">
        <f t="shared" si="66"/>
        <v>2.8742882990211864</v>
      </c>
      <c r="Q472" s="44">
        <f t="shared" si="67"/>
        <v>17.712813407825426</v>
      </c>
      <c r="R472" s="45">
        <f t="shared" si="68"/>
        <v>0.94656068127191317</v>
      </c>
      <c r="S472" s="43">
        <f t="shared" si="69"/>
        <v>5.3439318728086826E-2</v>
      </c>
      <c r="T472" s="43">
        <f t="shared" si="70"/>
        <v>0.94656068127191317</v>
      </c>
      <c r="U472" s="44">
        <f t="shared" si="71"/>
        <v>-5.4920199165489514E-2</v>
      </c>
      <c r="AD472" s="56">
        <f t="shared" si="72"/>
        <v>0.47</v>
      </c>
      <c r="AE472" s="76">
        <f t="shared" si="73"/>
        <v>-0.75502258427803282</v>
      </c>
    </row>
    <row r="473" spans="1:31" x14ac:dyDescent="0.2">
      <c r="A473" s="6">
        <v>472</v>
      </c>
      <c r="B473" s="1">
        <v>0</v>
      </c>
      <c r="C473" s="1" t="s">
        <v>15</v>
      </c>
      <c r="D473" s="1">
        <v>7.31</v>
      </c>
      <c r="E473" s="1">
        <v>3</v>
      </c>
      <c r="F473" s="1">
        <v>1.83</v>
      </c>
      <c r="K473" s="1">
        <v>0</v>
      </c>
      <c r="L473" s="1">
        <f t="shared" si="65"/>
        <v>1</v>
      </c>
      <c r="M473" s="1">
        <v>7.31</v>
      </c>
      <c r="N473" s="1">
        <v>3</v>
      </c>
      <c r="O473" s="1">
        <v>1.83</v>
      </c>
      <c r="P473" s="44">
        <f t="shared" si="66"/>
        <v>-2.7746797218046515</v>
      </c>
      <c r="Q473" s="44">
        <f t="shared" si="67"/>
        <v>6.236944906573607E-2</v>
      </c>
      <c r="R473" s="45">
        <f t="shared" si="68"/>
        <v>5.8707871466545575E-2</v>
      </c>
      <c r="S473" s="43">
        <f t="shared" si="69"/>
        <v>0.94129212853345445</v>
      </c>
      <c r="T473" s="43">
        <f t="shared" si="70"/>
        <v>0.94129212853345445</v>
      </c>
      <c r="U473" s="44">
        <f t="shared" si="71"/>
        <v>-6.0501742799575119E-2</v>
      </c>
      <c r="AD473" s="56">
        <f t="shared" si="72"/>
        <v>0.53</v>
      </c>
      <c r="AE473" s="76">
        <f t="shared" si="73"/>
        <v>-0.6348782724359695</v>
      </c>
    </row>
    <row r="474" spans="1:31" x14ac:dyDescent="0.2">
      <c r="A474" s="6">
        <v>473</v>
      </c>
      <c r="B474" s="1">
        <v>0</v>
      </c>
      <c r="C474" s="1" t="s">
        <v>15</v>
      </c>
      <c r="D474" s="1">
        <v>35.03</v>
      </c>
      <c r="E474" s="1">
        <v>37</v>
      </c>
      <c r="F474" s="1">
        <v>0.92</v>
      </c>
      <c r="K474" s="1">
        <v>0</v>
      </c>
      <c r="L474" s="1">
        <f t="shared" si="65"/>
        <v>1</v>
      </c>
      <c r="M474" s="1">
        <v>35.03</v>
      </c>
      <c r="N474" s="1">
        <v>37</v>
      </c>
      <c r="O474" s="1">
        <v>0.92</v>
      </c>
      <c r="P474" s="44">
        <f t="shared" si="66"/>
        <v>-5.4622403596974349</v>
      </c>
      <c r="Q474" s="44">
        <f t="shared" si="67"/>
        <v>4.2440369167344658E-3</v>
      </c>
      <c r="R474" s="45">
        <f t="shared" si="68"/>
        <v>4.2261011872817868E-3</v>
      </c>
      <c r="S474" s="43">
        <f t="shared" si="69"/>
        <v>0.99577389881271816</v>
      </c>
      <c r="T474" s="43">
        <f t="shared" si="70"/>
        <v>0.99577389881271816</v>
      </c>
      <c r="U474" s="44">
        <f t="shared" si="71"/>
        <v>-4.2350563922114691E-3</v>
      </c>
      <c r="AD474" s="56">
        <f t="shared" si="72"/>
        <v>0.53</v>
      </c>
      <c r="AE474" s="76">
        <f t="shared" si="73"/>
        <v>-0.6348782724359695</v>
      </c>
    </row>
    <row r="475" spans="1:31" x14ac:dyDescent="0.2">
      <c r="A475" s="6">
        <v>474</v>
      </c>
      <c r="B475" s="1">
        <v>1</v>
      </c>
      <c r="C475" s="1" t="s">
        <v>15</v>
      </c>
      <c r="D475" s="1">
        <v>9.0299999999999994</v>
      </c>
      <c r="E475" s="1">
        <v>52</v>
      </c>
      <c r="F475" s="1">
        <v>0.17</v>
      </c>
      <c r="K475" s="1">
        <v>1</v>
      </c>
      <c r="L475" s="1">
        <f t="shared" si="65"/>
        <v>1</v>
      </c>
      <c r="M475" s="1">
        <v>9.0299999999999994</v>
      </c>
      <c r="N475" s="1">
        <v>52</v>
      </c>
      <c r="O475" s="1">
        <v>0.17</v>
      </c>
      <c r="P475" s="44">
        <f t="shared" si="66"/>
        <v>3.9378525884676305</v>
      </c>
      <c r="Q475" s="44">
        <f t="shared" si="67"/>
        <v>51.308302873558524</v>
      </c>
      <c r="R475" s="45">
        <f t="shared" si="68"/>
        <v>0.9808825760908888</v>
      </c>
      <c r="S475" s="43">
        <f t="shared" si="69"/>
        <v>1.9117423909111197E-2</v>
      </c>
      <c r="T475" s="43">
        <f t="shared" si="70"/>
        <v>0.9808825760908888</v>
      </c>
      <c r="U475" s="44">
        <f t="shared" si="71"/>
        <v>-1.9302524755597444E-2</v>
      </c>
      <c r="AD475" s="56">
        <f t="shared" si="72"/>
        <v>0.47</v>
      </c>
      <c r="AE475" s="76">
        <f t="shared" si="73"/>
        <v>-0.75502258427803282</v>
      </c>
    </row>
    <row r="476" spans="1:31" x14ac:dyDescent="0.2">
      <c r="A476" s="6">
        <v>475</v>
      </c>
      <c r="B476" s="1">
        <v>0</v>
      </c>
      <c r="C476" s="1" t="s">
        <v>31</v>
      </c>
      <c r="D476" s="1">
        <v>14.2</v>
      </c>
      <c r="E476" s="1">
        <v>6</v>
      </c>
      <c r="F476" s="1">
        <v>2.0299999999999998</v>
      </c>
      <c r="K476" s="1">
        <v>0</v>
      </c>
      <c r="L476" s="1">
        <f t="shared" si="65"/>
        <v>3</v>
      </c>
      <c r="M476" s="1">
        <v>14.2</v>
      </c>
      <c r="N476" s="1">
        <v>6</v>
      </c>
      <c r="O476" s="1">
        <v>2.0299999999999998</v>
      </c>
      <c r="P476" s="44">
        <f t="shared" si="66"/>
        <v>-6.6513471528235053</v>
      </c>
      <c r="Q476" s="44">
        <f t="shared" si="67"/>
        <v>1.2922800336147605E-3</v>
      </c>
      <c r="R476" s="45">
        <f t="shared" si="68"/>
        <v>1.2906122012359637E-3</v>
      </c>
      <c r="S476" s="43">
        <f t="shared" si="69"/>
        <v>0.99870938779876406</v>
      </c>
      <c r="T476" s="43">
        <f t="shared" si="70"/>
        <v>0.99870938779876406</v>
      </c>
      <c r="U476" s="44">
        <f t="shared" si="71"/>
        <v>-1.2914457584395176E-3</v>
      </c>
      <c r="AD476" s="56">
        <f t="shared" si="72"/>
        <v>0.53</v>
      </c>
      <c r="AE476" s="76">
        <f t="shared" si="73"/>
        <v>-0.6348782724359695</v>
      </c>
    </row>
    <row r="477" spans="1:31" x14ac:dyDescent="0.2">
      <c r="A477" s="6">
        <v>476</v>
      </c>
      <c r="B477" s="1">
        <v>0</v>
      </c>
      <c r="C477" s="1" t="s">
        <v>21</v>
      </c>
      <c r="D477" s="1">
        <v>8.01</v>
      </c>
      <c r="E477" s="1">
        <v>20</v>
      </c>
      <c r="F477" s="1">
        <v>0.38</v>
      </c>
      <c r="K477" s="1">
        <v>0</v>
      </c>
      <c r="L477" s="1">
        <f t="shared" si="65"/>
        <v>2</v>
      </c>
      <c r="M477" s="1">
        <v>8.01</v>
      </c>
      <c r="N477" s="1">
        <v>20</v>
      </c>
      <c r="O477" s="1">
        <v>0.38</v>
      </c>
      <c r="P477" s="44">
        <f t="shared" si="66"/>
        <v>-0.50108024709272225</v>
      </c>
      <c r="Q477" s="44">
        <f t="shared" si="67"/>
        <v>0.60587581049399475</v>
      </c>
      <c r="R477" s="45">
        <f t="shared" si="68"/>
        <v>0.37728684032398313</v>
      </c>
      <c r="S477" s="43">
        <f t="shared" si="69"/>
        <v>0.62271315967601693</v>
      </c>
      <c r="T477" s="43">
        <f t="shared" si="70"/>
        <v>0.62271315967601693</v>
      </c>
      <c r="U477" s="44">
        <f t="shared" si="71"/>
        <v>-0.47366928407504039</v>
      </c>
      <c r="AD477" s="56">
        <f t="shared" si="72"/>
        <v>0.53</v>
      </c>
      <c r="AE477" s="76">
        <f t="shared" si="73"/>
        <v>-0.6348782724359695</v>
      </c>
    </row>
    <row r="478" spans="1:31" x14ac:dyDescent="0.2">
      <c r="A478" s="6">
        <v>477</v>
      </c>
      <c r="B478" s="1">
        <v>0</v>
      </c>
      <c r="C478" s="1" t="s">
        <v>15</v>
      </c>
      <c r="D478" s="1">
        <v>9.58</v>
      </c>
      <c r="E478" s="1">
        <v>13</v>
      </c>
      <c r="F478" s="1">
        <v>0.68</v>
      </c>
      <c r="K478" s="1">
        <v>0</v>
      </c>
      <c r="L478" s="1">
        <f t="shared" si="65"/>
        <v>1</v>
      </c>
      <c r="M478" s="1">
        <v>9.58</v>
      </c>
      <c r="N478" s="1">
        <v>13</v>
      </c>
      <c r="O478" s="1">
        <v>0.68</v>
      </c>
      <c r="P478" s="44">
        <f t="shared" si="66"/>
        <v>-0.95506167796657093</v>
      </c>
      <c r="Q478" s="44">
        <f t="shared" si="67"/>
        <v>0.38478841085432136</v>
      </c>
      <c r="R478" s="45">
        <f t="shared" si="68"/>
        <v>0.27786801784175302</v>
      </c>
      <c r="S478" s="43">
        <f t="shared" si="69"/>
        <v>0.72213198215824703</v>
      </c>
      <c r="T478" s="43">
        <f t="shared" si="70"/>
        <v>0.72213198215824703</v>
      </c>
      <c r="U478" s="44">
        <f t="shared" si="71"/>
        <v>-0.32554735602214097</v>
      </c>
      <c r="AD478" s="56">
        <f t="shared" si="72"/>
        <v>0.53</v>
      </c>
      <c r="AE478" s="76">
        <f t="shared" si="73"/>
        <v>-0.6348782724359695</v>
      </c>
    </row>
    <row r="479" spans="1:31" x14ac:dyDescent="0.2">
      <c r="A479" s="6">
        <v>478</v>
      </c>
      <c r="B479" s="1">
        <v>1</v>
      </c>
      <c r="C479" s="1" t="s">
        <v>15</v>
      </c>
      <c r="D479" s="1">
        <v>0.36</v>
      </c>
      <c r="E479" s="1">
        <v>60</v>
      </c>
      <c r="F479" s="1">
        <v>0.01</v>
      </c>
      <c r="K479" s="1">
        <v>1</v>
      </c>
      <c r="L479" s="1">
        <f t="shared" si="65"/>
        <v>1</v>
      </c>
      <c r="M479" s="1">
        <v>0.36</v>
      </c>
      <c r="N479" s="1">
        <v>60</v>
      </c>
      <c r="O479" s="1">
        <v>0.01</v>
      </c>
      <c r="P479" s="44">
        <f t="shared" si="66"/>
        <v>7.2842333039883167</v>
      </c>
      <c r="Q479" s="44">
        <f t="shared" si="67"/>
        <v>1457.1435183525684</v>
      </c>
      <c r="R479" s="45">
        <f t="shared" si="68"/>
        <v>0.99931419645088859</v>
      </c>
      <c r="S479" s="43">
        <f t="shared" si="69"/>
        <v>6.8580354911140784E-4</v>
      </c>
      <c r="T479" s="43">
        <f t="shared" si="70"/>
        <v>0.99931419645088859</v>
      </c>
      <c r="U479" s="44">
        <f t="shared" si="71"/>
        <v>-6.8603881993792304E-4</v>
      </c>
      <c r="AD479" s="56">
        <f t="shared" si="72"/>
        <v>0.47</v>
      </c>
      <c r="AE479" s="76">
        <f t="shared" si="73"/>
        <v>-0.75502258427803282</v>
      </c>
    </row>
    <row r="480" spans="1:31" x14ac:dyDescent="0.2">
      <c r="A480" s="6">
        <v>479</v>
      </c>
      <c r="B480" s="1">
        <v>0</v>
      </c>
      <c r="C480" s="1" t="s">
        <v>15</v>
      </c>
      <c r="D480" s="1">
        <v>22.91</v>
      </c>
      <c r="E480" s="1">
        <v>0</v>
      </c>
      <c r="F480" s="1">
        <v>22.91</v>
      </c>
      <c r="K480" s="1">
        <v>0</v>
      </c>
      <c r="L480" s="1">
        <f t="shared" si="65"/>
        <v>1</v>
      </c>
      <c r="M480" s="1">
        <v>22.91</v>
      </c>
      <c r="N480" s="1">
        <v>0</v>
      </c>
      <c r="O480" s="1">
        <v>22.91</v>
      </c>
      <c r="P480" s="44">
        <f t="shared" si="66"/>
        <v>-32.200266866014033</v>
      </c>
      <c r="Q480" s="44">
        <f t="shared" si="67"/>
        <v>1.0365775154871192E-14</v>
      </c>
      <c r="R480" s="45">
        <f t="shared" si="68"/>
        <v>1.0365775154871083E-14</v>
      </c>
      <c r="S480" s="43">
        <f t="shared" si="69"/>
        <v>0.99999999999998967</v>
      </c>
      <c r="T480" s="43">
        <f t="shared" si="70"/>
        <v>0.99999999999998967</v>
      </c>
      <c r="U480" s="44">
        <f t="shared" si="71"/>
        <v>-1.0325074129014009E-14</v>
      </c>
      <c r="AD480" s="56">
        <f t="shared" si="72"/>
        <v>0.53</v>
      </c>
      <c r="AE480" s="76">
        <f t="shared" si="73"/>
        <v>-0.6348782724359695</v>
      </c>
    </row>
    <row r="481" spans="1:31" x14ac:dyDescent="0.2">
      <c r="A481" s="6">
        <v>480</v>
      </c>
      <c r="B481" s="1">
        <v>0</v>
      </c>
      <c r="C481" s="1" t="s">
        <v>21</v>
      </c>
      <c r="D481" s="1">
        <v>18.489999999999998</v>
      </c>
      <c r="E481" s="1">
        <v>11</v>
      </c>
      <c r="F481" s="1">
        <v>1.54</v>
      </c>
      <c r="K481" s="1">
        <v>0</v>
      </c>
      <c r="L481" s="1">
        <f t="shared" si="65"/>
        <v>2</v>
      </c>
      <c r="M481" s="1">
        <v>18.489999999999998</v>
      </c>
      <c r="N481" s="1">
        <v>11</v>
      </c>
      <c r="O481" s="1">
        <v>1.54</v>
      </c>
      <c r="P481" s="44">
        <f t="shared" si="66"/>
        <v>-5.619195659131849</v>
      </c>
      <c r="Q481" s="44">
        <f t="shared" si="67"/>
        <v>3.6275577287630816E-3</v>
      </c>
      <c r="R481" s="45">
        <f t="shared" si="68"/>
        <v>3.6144461168168252E-3</v>
      </c>
      <c r="S481" s="43">
        <f t="shared" si="69"/>
        <v>0.99638555388318317</v>
      </c>
      <c r="T481" s="43">
        <f t="shared" si="70"/>
        <v>0.99638555388318317</v>
      </c>
      <c r="U481" s="44">
        <f t="shared" si="71"/>
        <v>-3.6209940099486944E-3</v>
      </c>
      <c r="AD481" s="56">
        <f t="shared" si="72"/>
        <v>0.53</v>
      </c>
      <c r="AE481" s="76">
        <f t="shared" si="73"/>
        <v>-0.6348782724359695</v>
      </c>
    </row>
    <row r="482" spans="1:31" x14ac:dyDescent="0.2">
      <c r="A482" s="6">
        <v>481</v>
      </c>
      <c r="B482" s="1">
        <v>0</v>
      </c>
      <c r="C482" s="1" t="s">
        <v>15</v>
      </c>
      <c r="D482" s="1">
        <v>4.67</v>
      </c>
      <c r="E482" s="1">
        <v>5</v>
      </c>
      <c r="F482" s="1">
        <v>0.78</v>
      </c>
      <c r="K482" s="1">
        <v>0</v>
      </c>
      <c r="L482" s="1">
        <f t="shared" si="65"/>
        <v>1</v>
      </c>
      <c r="M482" s="1">
        <v>4.67</v>
      </c>
      <c r="N482" s="1">
        <v>5</v>
      </c>
      <c r="O482" s="1">
        <v>0.78</v>
      </c>
      <c r="P482" s="44">
        <f t="shared" si="66"/>
        <v>-0.61665689991196238</v>
      </c>
      <c r="Q482" s="44">
        <f t="shared" si="67"/>
        <v>0.53974584916318114</v>
      </c>
      <c r="R482" s="45">
        <f t="shared" si="68"/>
        <v>0.35054216866797949</v>
      </c>
      <c r="S482" s="43">
        <f t="shared" si="69"/>
        <v>0.64945783133202051</v>
      </c>
      <c r="T482" s="43">
        <f t="shared" si="70"/>
        <v>0.64945783133202051</v>
      </c>
      <c r="U482" s="44">
        <f t="shared" si="71"/>
        <v>-0.43161736979517068</v>
      </c>
      <c r="AD482" s="56">
        <f t="shared" si="72"/>
        <v>0.53</v>
      </c>
      <c r="AE482" s="76">
        <f t="shared" si="73"/>
        <v>-0.6348782724359695</v>
      </c>
    </row>
    <row r="483" spans="1:31" x14ac:dyDescent="0.2">
      <c r="A483" s="6">
        <v>482</v>
      </c>
      <c r="B483" s="1">
        <v>0</v>
      </c>
      <c r="C483" s="1" t="s">
        <v>31</v>
      </c>
      <c r="D483" s="1">
        <v>17.14</v>
      </c>
      <c r="E483" s="1">
        <v>3</v>
      </c>
      <c r="F483" s="1">
        <v>4.29</v>
      </c>
      <c r="K483" s="1">
        <v>0</v>
      </c>
      <c r="L483" s="1">
        <f t="shared" si="65"/>
        <v>3</v>
      </c>
      <c r="M483" s="1">
        <v>17.14</v>
      </c>
      <c r="N483" s="1">
        <v>3</v>
      </c>
      <c r="O483" s="1">
        <v>4.29</v>
      </c>
      <c r="P483" s="44">
        <f t="shared" si="66"/>
        <v>-10.427889828436914</v>
      </c>
      <c r="Q483" s="44">
        <f t="shared" si="67"/>
        <v>2.9595452847943948E-5</v>
      </c>
      <c r="R483" s="45">
        <f t="shared" si="68"/>
        <v>2.9594576983036292E-5</v>
      </c>
      <c r="S483" s="43">
        <f t="shared" si="69"/>
        <v>0.99997040542301696</v>
      </c>
      <c r="T483" s="43">
        <f t="shared" si="70"/>
        <v>0.99997040542301696</v>
      </c>
      <c r="U483" s="44">
        <f t="shared" si="71"/>
        <v>-2.9595014911172202E-5</v>
      </c>
      <c r="AD483" s="56">
        <f t="shared" si="72"/>
        <v>0.53</v>
      </c>
      <c r="AE483" s="76">
        <f t="shared" si="73"/>
        <v>-0.6348782724359695</v>
      </c>
    </row>
    <row r="484" spans="1:31" x14ac:dyDescent="0.2">
      <c r="A484" s="6">
        <v>483</v>
      </c>
      <c r="B484" s="1">
        <v>0</v>
      </c>
      <c r="C484" s="1" t="s">
        <v>31</v>
      </c>
      <c r="D484" s="1">
        <v>26.79</v>
      </c>
      <c r="E484" s="1">
        <v>34</v>
      </c>
      <c r="F484" s="1">
        <v>0.77</v>
      </c>
      <c r="K484" s="1">
        <v>0</v>
      </c>
      <c r="L484" s="1">
        <f t="shared" si="65"/>
        <v>3</v>
      </c>
      <c r="M484" s="1">
        <v>26.79</v>
      </c>
      <c r="N484" s="1">
        <v>34</v>
      </c>
      <c r="O484" s="1">
        <v>0.77</v>
      </c>
      <c r="P484" s="44">
        <f t="shared" si="66"/>
        <v>-5.5356889519455246</v>
      </c>
      <c r="Q484" s="44">
        <f t="shared" si="67"/>
        <v>3.9434908241987813E-3</v>
      </c>
      <c r="R484" s="45">
        <f t="shared" si="68"/>
        <v>3.9280007891294034E-3</v>
      </c>
      <c r="S484" s="43">
        <f t="shared" si="69"/>
        <v>0.99607199921087064</v>
      </c>
      <c r="T484" s="43">
        <f t="shared" si="70"/>
        <v>0.99607199921087064</v>
      </c>
      <c r="U484" s="44">
        <f t="shared" si="71"/>
        <v>-3.9357356458887653E-3</v>
      </c>
      <c r="AD484" s="56">
        <f t="shared" si="72"/>
        <v>0.53</v>
      </c>
      <c r="AE484" s="76">
        <f t="shared" si="73"/>
        <v>-0.6348782724359695</v>
      </c>
    </row>
    <row r="485" spans="1:31" x14ac:dyDescent="0.2">
      <c r="A485" s="6">
        <v>484</v>
      </c>
      <c r="B485" s="1">
        <v>1</v>
      </c>
      <c r="C485" s="1" t="s">
        <v>15</v>
      </c>
      <c r="D485" s="1">
        <v>0.97</v>
      </c>
      <c r="E485" s="1">
        <v>33</v>
      </c>
      <c r="F485" s="1">
        <v>0.03</v>
      </c>
      <c r="K485" s="1">
        <v>1</v>
      </c>
      <c r="L485" s="1">
        <f t="shared" si="65"/>
        <v>1</v>
      </c>
      <c r="M485" s="1">
        <v>0.97</v>
      </c>
      <c r="N485" s="1">
        <v>33</v>
      </c>
      <c r="O485" s="1">
        <v>0.03</v>
      </c>
      <c r="P485" s="44">
        <f t="shared" si="66"/>
        <v>4.2301449020971829</v>
      </c>
      <c r="Q485" s="44">
        <f t="shared" si="67"/>
        <v>68.727190166350624</v>
      </c>
      <c r="R485" s="45">
        <f t="shared" si="68"/>
        <v>0.98565839240597153</v>
      </c>
      <c r="S485" s="43">
        <f t="shared" si="69"/>
        <v>1.4341607594028472E-2</v>
      </c>
      <c r="T485" s="43">
        <f t="shared" si="70"/>
        <v>0.98565839240597153</v>
      </c>
      <c r="U485" s="44">
        <f t="shared" si="71"/>
        <v>-1.4445442416056456E-2</v>
      </c>
      <c r="AD485" s="56">
        <f t="shared" si="72"/>
        <v>0.47</v>
      </c>
      <c r="AE485" s="76">
        <f t="shared" si="73"/>
        <v>-0.75502258427803282</v>
      </c>
    </row>
    <row r="486" spans="1:31" x14ac:dyDescent="0.2">
      <c r="A486" s="6">
        <v>485</v>
      </c>
      <c r="B486" s="1">
        <v>0</v>
      </c>
      <c r="C486" s="1" t="s">
        <v>31</v>
      </c>
      <c r="D486" s="1">
        <v>0.25</v>
      </c>
      <c r="E486" s="1">
        <v>1</v>
      </c>
      <c r="F486" s="1">
        <v>0.12</v>
      </c>
      <c r="K486" s="1">
        <v>0</v>
      </c>
      <c r="L486" s="1">
        <f t="shared" si="65"/>
        <v>3</v>
      </c>
      <c r="M486" s="1">
        <v>0.25</v>
      </c>
      <c r="N486" s="1">
        <v>1</v>
      </c>
      <c r="O486" s="1">
        <v>0.12</v>
      </c>
      <c r="P486" s="44">
        <f t="shared" si="66"/>
        <v>-1.209100651708674</v>
      </c>
      <c r="Q486" s="44">
        <f t="shared" si="67"/>
        <v>0.29846558327483869</v>
      </c>
      <c r="R486" s="45">
        <f t="shared" si="68"/>
        <v>0.22986021895326911</v>
      </c>
      <c r="S486" s="43">
        <f t="shared" si="69"/>
        <v>0.77013978104673086</v>
      </c>
      <c r="T486" s="43">
        <f t="shared" si="70"/>
        <v>0.77013978104673086</v>
      </c>
      <c r="U486" s="44">
        <f t="shared" si="71"/>
        <v>-0.26118324678275562</v>
      </c>
      <c r="AD486" s="56">
        <f t="shared" si="72"/>
        <v>0.53</v>
      </c>
      <c r="AE486" s="76">
        <f t="shared" si="73"/>
        <v>-0.6348782724359695</v>
      </c>
    </row>
    <row r="487" spans="1:31" x14ac:dyDescent="0.2">
      <c r="A487" s="6">
        <v>486</v>
      </c>
      <c r="B487" s="1">
        <v>0</v>
      </c>
      <c r="C487" s="1" t="s">
        <v>15</v>
      </c>
      <c r="D487" s="1">
        <v>13.16</v>
      </c>
      <c r="E487" s="1">
        <v>6</v>
      </c>
      <c r="F487" s="1">
        <v>1.88</v>
      </c>
      <c r="K487" s="1">
        <v>0</v>
      </c>
      <c r="L487" s="1">
        <f t="shared" si="65"/>
        <v>1</v>
      </c>
      <c r="M487" s="1">
        <v>13.16</v>
      </c>
      <c r="N487" s="1">
        <v>6</v>
      </c>
      <c r="O487" s="1">
        <v>1.88</v>
      </c>
      <c r="P487" s="44">
        <f t="shared" si="66"/>
        <v>-4.071931348538377</v>
      </c>
      <c r="Q487" s="44">
        <f t="shared" si="67"/>
        <v>1.7044437947901541E-2</v>
      </c>
      <c r="R487" s="45">
        <f t="shared" si="68"/>
        <v>1.6758793728120901E-2</v>
      </c>
      <c r="S487" s="43">
        <f t="shared" si="69"/>
        <v>0.98324120627187905</v>
      </c>
      <c r="T487" s="43">
        <f t="shared" si="70"/>
        <v>0.98324120627187905</v>
      </c>
      <c r="U487" s="44">
        <f t="shared" si="71"/>
        <v>-1.6900811242498509E-2</v>
      </c>
      <c r="AD487" s="56">
        <f t="shared" si="72"/>
        <v>0.53</v>
      </c>
      <c r="AE487" s="76">
        <f t="shared" si="73"/>
        <v>-0.6348782724359695</v>
      </c>
    </row>
    <row r="488" spans="1:31" x14ac:dyDescent="0.2">
      <c r="A488" s="6">
        <v>487</v>
      </c>
      <c r="B488" s="1">
        <v>1</v>
      </c>
      <c r="C488" s="1" t="s">
        <v>15</v>
      </c>
      <c r="D488" s="1">
        <v>4.49</v>
      </c>
      <c r="E488" s="1">
        <v>57</v>
      </c>
      <c r="F488" s="1">
        <v>0.08</v>
      </c>
      <c r="K488" s="1">
        <v>1</v>
      </c>
      <c r="L488" s="1">
        <f t="shared" si="65"/>
        <v>1</v>
      </c>
      <c r="M488" s="1">
        <v>4.49</v>
      </c>
      <c r="N488" s="1">
        <v>57</v>
      </c>
      <c r="O488" s="1">
        <v>0.08</v>
      </c>
      <c r="P488" s="44">
        <f t="shared" si="66"/>
        <v>5.7836591052343245</v>
      </c>
      <c r="Q488" s="44">
        <f t="shared" si="67"/>
        <v>324.9460294257529</v>
      </c>
      <c r="R488" s="45">
        <f t="shared" si="68"/>
        <v>0.99693200741925958</v>
      </c>
      <c r="S488" s="43">
        <f t="shared" si="69"/>
        <v>3.0679925807404196E-3</v>
      </c>
      <c r="T488" s="43">
        <f t="shared" si="70"/>
        <v>0.99693200741925958</v>
      </c>
      <c r="U488" s="44">
        <f t="shared" si="71"/>
        <v>-3.0727085180887953E-3</v>
      </c>
      <c r="AD488" s="56">
        <f t="shared" si="72"/>
        <v>0.47</v>
      </c>
      <c r="AE488" s="76">
        <f t="shared" si="73"/>
        <v>-0.75502258427803282</v>
      </c>
    </row>
    <row r="489" spans="1:31" x14ac:dyDescent="0.2">
      <c r="A489" s="6">
        <v>488</v>
      </c>
      <c r="B489" s="1">
        <v>0</v>
      </c>
      <c r="C489" s="1" t="s">
        <v>31</v>
      </c>
      <c r="D489" s="1">
        <v>6.28</v>
      </c>
      <c r="E489" s="1">
        <v>3</v>
      </c>
      <c r="F489" s="1">
        <v>1.57</v>
      </c>
      <c r="K489" s="1">
        <v>0</v>
      </c>
      <c r="L489" s="1">
        <f t="shared" si="65"/>
        <v>3</v>
      </c>
      <c r="M489" s="1">
        <v>6.28</v>
      </c>
      <c r="N489" s="1">
        <v>3</v>
      </c>
      <c r="O489" s="1">
        <v>1.57</v>
      </c>
      <c r="P489" s="44">
        <f t="shared" si="66"/>
        <v>-4.317871139576738</v>
      </c>
      <c r="Q489" s="44">
        <f t="shared" si="67"/>
        <v>1.3328227297395755E-2</v>
      </c>
      <c r="R489" s="45">
        <f t="shared" si="68"/>
        <v>1.3152922161206244E-2</v>
      </c>
      <c r="S489" s="43">
        <f t="shared" si="69"/>
        <v>0.98684707783879377</v>
      </c>
      <c r="T489" s="43">
        <f t="shared" si="70"/>
        <v>0.98684707783879377</v>
      </c>
      <c r="U489" s="44">
        <f t="shared" si="71"/>
        <v>-1.3240187886071376E-2</v>
      </c>
      <c r="AD489" s="56">
        <f t="shared" si="72"/>
        <v>0.53</v>
      </c>
      <c r="AE489" s="76">
        <f t="shared" si="73"/>
        <v>-0.6348782724359695</v>
      </c>
    </row>
    <row r="490" spans="1:31" x14ac:dyDescent="0.2">
      <c r="A490" s="6">
        <v>489</v>
      </c>
      <c r="B490" s="1">
        <v>0</v>
      </c>
      <c r="C490" s="1" t="s">
        <v>15</v>
      </c>
      <c r="D490" s="1">
        <v>16.809999999999999</v>
      </c>
      <c r="E490" s="1">
        <v>1</v>
      </c>
      <c r="F490" s="1">
        <v>8.4</v>
      </c>
      <c r="K490" s="1">
        <v>0</v>
      </c>
      <c r="L490" s="1">
        <f t="shared" si="65"/>
        <v>1</v>
      </c>
      <c r="M490" s="1">
        <v>16.809999999999999</v>
      </c>
      <c r="N490" s="1">
        <v>1</v>
      </c>
      <c r="O490" s="1">
        <v>8.4</v>
      </c>
      <c r="P490" s="44">
        <f t="shared" si="66"/>
        <v>-13.293074857972528</v>
      </c>
      <c r="Q490" s="44">
        <f t="shared" si="67"/>
        <v>1.6861295579123496E-6</v>
      </c>
      <c r="R490" s="45">
        <f t="shared" si="68"/>
        <v>1.686126714884257E-6</v>
      </c>
      <c r="S490" s="43">
        <f t="shared" si="69"/>
        <v>0.99999831387328508</v>
      </c>
      <c r="T490" s="43">
        <f t="shared" si="70"/>
        <v>0.99999831387328508</v>
      </c>
      <c r="U490" s="44">
        <f t="shared" si="71"/>
        <v>-1.6861281364303273E-6</v>
      </c>
      <c r="AD490" s="56">
        <f t="shared" si="72"/>
        <v>0.53</v>
      </c>
      <c r="AE490" s="76">
        <f t="shared" si="73"/>
        <v>-0.6348782724359695</v>
      </c>
    </row>
    <row r="491" spans="1:31" x14ac:dyDescent="0.2">
      <c r="A491" s="6">
        <v>490</v>
      </c>
      <c r="B491" s="1">
        <v>0</v>
      </c>
      <c r="C491" s="1" t="s">
        <v>31</v>
      </c>
      <c r="D491" s="1">
        <v>28.38</v>
      </c>
      <c r="E491" s="1">
        <v>52</v>
      </c>
      <c r="F491" s="1">
        <v>0.54</v>
      </c>
      <c r="K491" s="1">
        <v>0</v>
      </c>
      <c r="L491" s="1">
        <f t="shared" si="65"/>
        <v>3</v>
      </c>
      <c r="M491" s="1">
        <v>28.38</v>
      </c>
      <c r="N491" s="1">
        <v>52</v>
      </c>
      <c r="O491" s="1">
        <v>0.54</v>
      </c>
      <c r="P491" s="44">
        <f t="shared" si="66"/>
        <v>-3.7744586767565909</v>
      </c>
      <c r="Q491" s="44">
        <f t="shared" si="67"/>
        <v>2.2949510383473693E-2</v>
      </c>
      <c r="R491" s="45">
        <f t="shared" si="68"/>
        <v>2.2434646236714654E-2</v>
      </c>
      <c r="S491" s="43">
        <f t="shared" si="69"/>
        <v>0.97756535376328535</v>
      </c>
      <c r="T491" s="43">
        <f t="shared" si="70"/>
        <v>0.97756535376328535</v>
      </c>
      <c r="U491" s="44">
        <f t="shared" si="71"/>
        <v>-2.2690131287660221E-2</v>
      </c>
      <c r="AD491" s="56">
        <f t="shared" si="72"/>
        <v>0.53</v>
      </c>
      <c r="AE491" s="76">
        <f t="shared" si="73"/>
        <v>-0.6348782724359695</v>
      </c>
    </row>
    <row r="492" spans="1:31" x14ac:dyDescent="0.2">
      <c r="A492" s="6">
        <v>491</v>
      </c>
      <c r="B492" s="1">
        <v>1</v>
      </c>
      <c r="C492" s="1" t="s">
        <v>15</v>
      </c>
      <c r="D492" s="1">
        <v>3.87</v>
      </c>
      <c r="E492" s="1">
        <v>32</v>
      </c>
      <c r="F492" s="1">
        <v>0.12</v>
      </c>
      <c r="K492" s="1">
        <v>1</v>
      </c>
      <c r="L492" s="1">
        <f t="shared" si="65"/>
        <v>1</v>
      </c>
      <c r="M492" s="1">
        <v>3.87</v>
      </c>
      <c r="N492" s="1">
        <v>32</v>
      </c>
      <c r="O492" s="1">
        <v>0.12</v>
      </c>
      <c r="P492" s="44">
        <f t="shared" si="66"/>
        <v>3.2456579326715191</v>
      </c>
      <c r="Q492" s="44">
        <f t="shared" si="67"/>
        <v>25.678599293063737</v>
      </c>
      <c r="R492" s="45">
        <f t="shared" si="68"/>
        <v>0.96251677275050962</v>
      </c>
      <c r="S492" s="43">
        <f t="shared" si="69"/>
        <v>3.7483227249490381E-2</v>
      </c>
      <c r="T492" s="43">
        <f t="shared" si="70"/>
        <v>0.96251677275050962</v>
      </c>
      <c r="U492" s="44">
        <f t="shared" si="71"/>
        <v>-3.8203786737737111E-2</v>
      </c>
      <c r="AD492" s="56">
        <f t="shared" si="72"/>
        <v>0.47</v>
      </c>
      <c r="AE492" s="76">
        <f t="shared" si="73"/>
        <v>-0.75502258427803282</v>
      </c>
    </row>
    <row r="493" spans="1:31" x14ac:dyDescent="0.2">
      <c r="A493" s="6">
        <v>492</v>
      </c>
      <c r="B493" s="1">
        <v>0</v>
      </c>
      <c r="C493" s="1" t="s">
        <v>31</v>
      </c>
      <c r="D493" s="1">
        <v>1.28</v>
      </c>
      <c r="E493" s="1">
        <v>22</v>
      </c>
      <c r="F493" s="1">
        <v>0.06</v>
      </c>
      <c r="K493" s="1">
        <v>0</v>
      </c>
      <c r="L493" s="1">
        <f t="shared" si="65"/>
        <v>3</v>
      </c>
      <c r="M493" s="1">
        <v>1.28</v>
      </c>
      <c r="N493" s="1">
        <v>22</v>
      </c>
      <c r="O493" s="1">
        <v>0.06</v>
      </c>
      <c r="P493" s="44">
        <f t="shared" si="66"/>
        <v>0.81857156588364255</v>
      </c>
      <c r="Q493" s="44">
        <f t="shared" si="67"/>
        <v>2.2672588933919551</v>
      </c>
      <c r="R493" s="45">
        <f t="shared" si="68"/>
        <v>0.69393303909203397</v>
      </c>
      <c r="S493" s="43">
        <f t="shared" si="69"/>
        <v>0.30606696090796603</v>
      </c>
      <c r="T493" s="43">
        <f t="shared" si="70"/>
        <v>0.30606696090796603</v>
      </c>
      <c r="U493" s="44">
        <f t="shared" si="71"/>
        <v>-1.1839513744721608</v>
      </c>
      <c r="AD493" s="56">
        <f t="shared" si="72"/>
        <v>0.53</v>
      </c>
      <c r="AE493" s="76">
        <f t="shared" si="73"/>
        <v>-0.6348782724359695</v>
      </c>
    </row>
    <row r="494" spans="1:31" x14ac:dyDescent="0.2">
      <c r="A494" s="6">
        <v>493</v>
      </c>
      <c r="B494" s="1">
        <v>1</v>
      </c>
      <c r="C494" s="1" t="s">
        <v>31</v>
      </c>
      <c r="D494" s="1">
        <v>3.31</v>
      </c>
      <c r="E494" s="1">
        <v>34</v>
      </c>
      <c r="F494" s="1">
        <v>0.09</v>
      </c>
      <c r="K494" s="1">
        <v>1</v>
      </c>
      <c r="L494" s="1">
        <f t="shared" si="65"/>
        <v>3</v>
      </c>
      <c r="M494" s="1">
        <v>3.31</v>
      </c>
      <c r="N494" s="1">
        <v>34</v>
      </c>
      <c r="O494" s="1">
        <v>0.09</v>
      </c>
      <c r="P494" s="44">
        <f t="shared" si="66"/>
        <v>1.5175600905797393</v>
      </c>
      <c r="Q494" s="44">
        <f t="shared" si="67"/>
        <v>4.561082978344456</v>
      </c>
      <c r="R494" s="45">
        <f t="shared" si="68"/>
        <v>0.82017891049385105</v>
      </c>
      <c r="S494" s="43">
        <f t="shared" si="69"/>
        <v>0.17982108950614895</v>
      </c>
      <c r="T494" s="43">
        <f t="shared" si="70"/>
        <v>0.82017891049385105</v>
      </c>
      <c r="U494" s="44">
        <f t="shared" si="71"/>
        <v>-0.19823277899331621</v>
      </c>
      <c r="AD494" s="56">
        <f t="shared" si="72"/>
        <v>0.47</v>
      </c>
      <c r="AE494" s="76">
        <f t="shared" si="73"/>
        <v>-0.75502258427803282</v>
      </c>
    </row>
    <row r="495" spans="1:31" x14ac:dyDescent="0.2">
      <c r="A495" s="6">
        <v>494</v>
      </c>
      <c r="B495" s="1">
        <v>0</v>
      </c>
      <c r="C495" s="1" t="s">
        <v>31</v>
      </c>
      <c r="D495" s="1">
        <v>22.68</v>
      </c>
      <c r="E495" s="1">
        <v>50</v>
      </c>
      <c r="F495" s="1">
        <v>0.44</v>
      </c>
      <c r="K495" s="1">
        <v>0</v>
      </c>
      <c r="L495" s="1">
        <f t="shared" si="65"/>
        <v>3</v>
      </c>
      <c r="M495" s="1">
        <v>22.68</v>
      </c>
      <c r="N495" s="1">
        <v>50</v>
      </c>
      <c r="O495" s="1">
        <v>0.44</v>
      </c>
      <c r="P495" s="44">
        <f t="shared" si="66"/>
        <v>-2.3517053192021455</v>
      </c>
      <c r="Q495" s="44">
        <f t="shared" si="67"/>
        <v>9.5206665945315655E-2</v>
      </c>
      <c r="R495" s="45">
        <f t="shared" si="68"/>
        <v>8.6930320007812464E-2</v>
      </c>
      <c r="S495" s="43">
        <f t="shared" si="69"/>
        <v>0.91306967999218758</v>
      </c>
      <c r="T495" s="43">
        <f t="shared" si="70"/>
        <v>0.91306967999218758</v>
      </c>
      <c r="U495" s="44">
        <f t="shared" si="71"/>
        <v>-9.0943081483180893E-2</v>
      </c>
      <c r="AD495" s="56">
        <f t="shared" si="72"/>
        <v>0.53</v>
      </c>
      <c r="AE495" s="76">
        <f t="shared" si="73"/>
        <v>-0.6348782724359695</v>
      </c>
    </row>
    <row r="496" spans="1:31" x14ac:dyDescent="0.2">
      <c r="A496" s="6">
        <v>495</v>
      </c>
      <c r="B496" s="1">
        <v>0</v>
      </c>
      <c r="C496" s="1" t="s">
        <v>31</v>
      </c>
      <c r="D496" s="1">
        <v>11.02</v>
      </c>
      <c r="E496" s="1">
        <v>22</v>
      </c>
      <c r="F496" s="1">
        <v>0.48</v>
      </c>
      <c r="K496" s="1">
        <v>0</v>
      </c>
      <c r="L496" s="1">
        <f t="shared" si="65"/>
        <v>3</v>
      </c>
      <c r="M496" s="1">
        <v>11.02</v>
      </c>
      <c r="N496" s="1">
        <v>22</v>
      </c>
      <c r="O496" s="1">
        <v>0.48</v>
      </c>
      <c r="P496" s="44">
        <f t="shared" si="66"/>
        <v>-2.2705440490342035</v>
      </c>
      <c r="Q496" s="44">
        <f t="shared" si="67"/>
        <v>0.10325598847818473</v>
      </c>
      <c r="R496" s="45">
        <f t="shared" si="68"/>
        <v>9.3592048950139436E-2</v>
      </c>
      <c r="S496" s="43">
        <f t="shared" si="69"/>
        <v>0.90640795104986061</v>
      </c>
      <c r="T496" s="43">
        <f t="shared" si="70"/>
        <v>0.90640795104986061</v>
      </c>
      <c r="U496" s="44">
        <f t="shared" si="71"/>
        <v>-9.826579718649249E-2</v>
      </c>
      <c r="AD496" s="56">
        <f t="shared" si="72"/>
        <v>0.53</v>
      </c>
      <c r="AE496" s="76">
        <f t="shared" si="73"/>
        <v>-0.6348782724359695</v>
      </c>
    </row>
    <row r="497" spans="1:31" x14ac:dyDescent="0.2">
      <c r="A497" s="6">
        <v>496</v>
      </c>
      <c r="B497" s="1">
        <v>0</v>
      </c>
      <c r="C497" s="1" t="s">
        <v>31</v>
      </c>
      <c r="D497" s="1">
        <v>23.5</v>
      </c>
      <c r="E497" s="1">
        <v>1</v>
      </c>
      <c r="F497" s="1">
        <v>11.75</v>
      </c>
      <c r="K497" s="1">
        <v>0</v>
      </c>
      <c r="L497" s="1">
        <f t="shared" si="65"/>
        <v>3</v>
      </c>
      <c r="M497" s="1">
        <v>23.5</v>
      </c>
      <c r="N497" s="1">
        <v>1</v>
      </c>
      <c r="O497" s="1">
        <v>11.75</v>
      </c>
      <c r="P497" s="44">
        <f t="shared" si="66"/>
        <v>-21.164333075312847</v>
      </c>
      <c r="Q497" s="44">
        <f t="shared" si="67"/>
        <v>6.4334944735274564E-10</v>
      </c>
      <c r="R497" s="45">
        <f t="shared" si="68"/>
        <v>6.4334944693884721E-10</v>
      </c>
      <c r="S497" s="43">
        <f t="shared" si="69"/>
        <v>0.99999999935665052</v>
      </c>
      <c r="T497" s="43">
        <f t="shared" si="70"/>
        <v>0.99999999935665052</v>
      </c>
      <c r="U497" s="44">
        <f t="shared" si="71"/>
        <v>-6.4334948500377839E-10</v>
      </c>
      <c r="AD497" s="56">
        <f t="shared" si="72"/>
        <v>0.53</v>
      </c>
      <c r="AE497" s="76">
        <f t="shared" si="73"/>
        <v>-0.6348782724359695</v>
      </c>
    </row>
    <row r="498" spans="1:31" x14ac:dyDescent="0.2">
      <c r="A498" s="6">
        <v>497</v>
      </c>
      <c r="B498" s="1">
        <v>1</v>
      </c>
      <c r="C498" s="1" t="s">
        <v>15</v>
      </c>
      <c r="D498" s="1">
        <v>5.47</v>
      </c>
      <c r="E498" s="1">
        <v>36</v>
      </c>
      <c r="F498" s="1">
        <v>0.15</v>
      </c>
      <c r="K498" s="1">
        <v>1</v>
      </c>
      <c r="L498" s="1">
        <f t="shared" si="65"/>
        <v>1</v>
      </c>
      <c r="M498" s="1">
        <v>5.47</v>
      </c>
      <c r="N498" s="1">
        <v>36</v>
      </c>
      <c r="O498" s="1">
        <v>0.15</v>
      </c>
      <c r="P498" s="44">
        <f t="shared" si="66"/>
        <v>3.2092701420667664</v>
      </c>
      <c r="Q498" s="44">
        <f t="shared" si="67"/>
        <v>24.761007610141018</v>
      </c>
      <c r="R498" s="45">
        <f t="shared" si="68"/>
        <v>0.96118164261531669</v>
      </c>
      <c r="S498" s="43">
        <f t="shared" si="69"/>
        <v>3.8818357384683311E-2</v>
      </c>
      <c r="T498" s="43">
        <f t="shared" si="70"/>
        <v>0.96118164261531669</v>
      </c>
      <c r="U498" s="44">
        <f t="shared" si="71"/>
        <v>-3.9591873704908416E-2</v>
      </c>
      <c r="AD498" s="56">
        <f t="shared" si="72"/>
        <v>0.47</v>
      </c>
      <c r="AE498" s="76">
        <f t="shared" si="73"/>
        <v>-0.75502258427803282</v>
      </c>
    </row>
    <row r="499" spans="1:31" x14ac:dyDescent="0.2">
      <c r="A499" s="6">
        <v>498</v>
      </c>
      <c r="B499" s="1">
        <v>0</v>
      </c>
      <c r="C499" s="1" t="s">
        <v>21</v>
      </c>
      <c r="D499" s="1">
        <v>21.36</v>
      </c>
      <c r="E499" s="1">
        <v>39</v>
      </c>
      <c r="F499" s="1">
        <v>0.53</v>
      </c>
      <c r="K499" s="1">
        <v>0</v>
      </c>
      <c r="L499" s="1">
        <f t="shared" si="65"/>
        <v>2</v>
      </c>
      <c r="M499" s="1">
        <v>21.36</v>
      </c>
      <c r="N499" s="1">
        <v>39</v>
      </c>
      <c r="O499" s="1">
        <v>0.53</v>
      </c>
      <c r="P499" s="44">
        <f t="shared" si="66"/>
        <v>-2.212925402354224</v>
      </c>
      <c r="Q499" s="44">
        <f t="shared" si="67"/>
        <v>0.10938019893060265</v>
      </c>
      <c r="R499" s="45">
        <f t="shared" si="68"/>
        <v>9.859577360046691E-2</v>
      </c>
      <c r="S499" s="43">
        <f t="shared" si="69"/>
        <v>0.9014042263995331</v>
      </c>
      <c r="T499" s="43">
        <f t="shared" si="70"/>
        <v>0.9014042263995331</v>
      </c>
      <c r="U499" s="44">
        <f t="shared" si="71"/>
        <v>-0.10380148003064245</v>
      </c>
      <c r="AD499" s="56">
        <f t="shared" si="72"/>
        <v>0.53</v>
      </c>
      <c r="AE499" s="76">
        <f t="shared" si="73"/>
        <v>-0.6348782724359695</v>
      </c>
    </row>
    <row r="500" spans="1:31" x14ac:dyDescent="0.2">
      <c r="A500" s="6">
        <v>499</v>
      </c>
      <c r="B500" s="1">
        <v>0</v>
      </c>
      <c r="C500" s="1" t="s">
        <v>21</v>
      </c>
      <c r="D500" s="1">
        <v>16.62</v>
      </c>
      <c r="E500" s="1">
        <v>44</v>
      </c>
      <c r="F500" s="1">
        <v>0.37</v>
      </c>
      <c r="K500" s="1">
        <v>0</v>
      </c>
      <c r="L500" s="1">
        <f t="shared" si="65"/>
        <v>2</v>
      </c>
      <c r="M500" s="1">
        <v>16.62</v>
      </c>
      <c r="N500" s="1">
        <v>44</v>
      </c>
      <c r="O500" s="1">
        <v>0.37</v>
      </c>
      <c r="P500" s="44">
        <f t="shared" si="66"/>
        <v>-0.23102747519087036</v>
      </c>
      <c r="Q500" s="44">
        <f t="shared" si="67"/>
        <v>0.79371765819150086</v>
      </c>
      <c r="R500" s="45">
        <f t="shared" si="68"/>
        <v>0.44249865889805606</v>
      </c>
      <c r="S500" s="43">
        <f t="shared" si="69"/>
        <v>0.55750134110194394</v>
      </c>
      <c r="T500" s="43">
        <f t="shared" si="70"/>
        <v>0.55750134110194394</v>
      </c>
      <c r="U500" s="44">
        <f t="shared" si="71"/>
        <v>-0.58429037008673157</v>
      </c>
      <c r="AD500" s="56">
        <f t="shared" si="72"/>
        <v>0.53</v>
      </c>
      <c r="AE500" s="76">
        <f t="shared" si="73"/>
        <v>-0.6348782724359695</v>
      </c>
    </row>
    <row r="501" spans="1:31" x14ac:dyDescent="0.2">
      <c r="A501" s="6">
        <v>500</v>
      </c>
      <c r="B501" s="1">
        <v>0</v>
      </c>
      <c r="C501" s="1" t="s">
        <v>21</v>
      </c>
      <c r="D501" s="1">
        <v>8.26</v>
      </c>
      <c r="E501" s="1">
        <v>32</v>
      </c>
      <c r="F501" s="1">
        <v>0.25</v>
      </c>
      <c r="K501" s="1">
        <v>0</v>
      </c>
      <c r="L501" s="1">
        <f t="shared" si="65"/>
        <v>2</v>
      </c>
      <c r="M501" s="1">
        <v>8.26</v>
      </c>
      <c r="N501" s="1">
        <v>32</v>
      </c>
      <c r="O501" s="1">
        <v>0.25</v>
      </c>
      <c r="P501" s="44">
        <f t="shared" si="66"/>
        <v>0.86099797564787695</v>
      </c>
      <c r="Q501" s="44">
        <f t="shared" si="67"/>
        <v>2.3655202477230235</v>
      </c>
      <c r="R501" s="45">
        <f t="shared" si="68"/>
        <v>0.70286911787960271</v>
      </c>
      <c r="S501" s="43">
        <f t="shared" si="69"/>
        <v>0.29713088212039729</v>
      </c>
      <c r="T501" s="43">
        <f t="shared" si="70"/>
        <v>0.29713088212039729</v>
      </c>
      <c r="U501" s="44">
        <f t="shared" si="71"/>
        <v>-1.2135825567105312</v>
      </c>
      <c r="AD501" s="56">
        <f>IF(K501=1,$AB$2,$AC$2)</f>
        <v>0.53</v>
      </c>
      <c r="AE501" s="76">
        <f t="shared" si="73"/>
        <v>-0.6348782724359695</v>
      </c>
    </row>
    <row r="502" spans="1:31" x14ac:dyDescent="0.2">
      <c r="F502" s="6"/>
      <c r="G502" s="6"/>
      <c r="O502" s="6"/>
    </row>
    <row r="503" spans="1:31" x14ac:dyDescent="0.2">
      <c r="F503" s="6"/>
      <c r="G503" s="6"/>
      <c r="O503" s="6"/>
    </row>
    <row r="504" spans="1:31" x14ac:dyDescent="0.2">
      <c r="F504" s="6"/>
      <c r="G504" s="6"/>
      <c r="O504" s="6"/>
    </row>
    <row r="505" spans="1:31" x14ac:dyDescent="0.2">
      <c r="F505" s="6"/>
      <c r="G505" s="6"/>
      <c r="O505" s="6"/>
    </row>
    <row r="506" spans="1:31" x14ac:dyDescent="0.2">
      <c r="F506" s="6"/>
      <c r="G506" s="6"/>
      <c r="O506" s="6"/>
    </row>
    <row r="507" spans="1:31" x14ac:dyDescent="0.2">
      <c r="F507" s="6"/>
      <c r="G507" s="6"/>
      <c r="O507" s="6"/>
    </row>
    <row r="508" spans="1:31" x14ac:dyDescent="0.2">
      <c r="F508" s="6"/>
      <c r="G508" s="6"/>
      <c r="O508" s="6"/>
    </row>
    <row r="509" spans="1:31" x14ac:dyDescent="0.2">
      <c r="F509" s="6"/>
      <c r="G509" s="6"/>
      <c r="O509" s="6"/>
    </row>
    <row r="510" spans="1:31" x14ac:dyDescent="0.2">
      <c r="F510" s="6"/>
      <c r="G510" s="6"/>
      <c r="O510" s="6"/>
    </row>
    <row r="511" spans="1:31" x14ac:dyDescent="0.2">
      <c r="F511" s="6"/>
      <c r="G511" s="6"/>
      <c r="O511" s="6"/>
    </row>
    <row r="512" spans="1:31" x14ac:dyDescent="0.2">
      <c r="F512" s="6"/>
      <c r="G512" s="6"/>
      <c r="O512" s="6"/>
    </row>
    <row r="513" spans="6:15" x14ac:dyDescent="0.2">
      <c r="F513" s="6"/>
      <c r="G513" s="6"/>
      <c r="O513" s="6"/>
    </row>
    <row r="514" spans="6:15" x14ac:dyDescent="0.2">
      <c r="F514" s="6"/>
      <c r="G514" s="6"/>
      <c r="O514" s="6"/>
    </row>
    <row r="515" spans="6:15" x14ac:dyDescent="0.2">
      <c r="F515" s="6"/>
      <c r="G515" s="6"/>
      <c r="O515" s="6"/>
    </row>
    <row r="516" spans="6:15" x14ac:dyDescent="0.2">
      <c r="F516" s="6"/>
      <c r="G516" s="6"/>
      <c r="O516" s="6"/>
    </row>
    <row r="517" spans="6:15" x14ac:dyDescent="0.2">
      <c r="F517" s="6"/>
      <c r="G517" s="6"/>
      <c r="O517" s="6"/>
    </row>
    <row r="518" spans="6:15" x14ac:dyDescent="0.2">
      <c r="F518" s="6"/>
      <c r="G518" s="6"/>
      <c r="O518" s="6"/>
    </row>
    <row r="519" spans="6:15" x14ac:dyDescent="0.2">
      <c r="F519" s="6"/>
      <c r="G519" s="6"/>
      <c r="O519" s="6"/>
    </row>
    <row r="520" spans="6:15" x14ac:dyDescent="0.2">
      <c r="F520" s="6"/>
      <c r="G520" s="6"/>
      <c r="O520" s="6"/>
    </row>
    <row r="521" spans="6:15" x14ac:dyDescent="0.2">
      <c r="F521" s="6"/>
      <c r="G521" s="6"/>
      <c r="O521" s="6"/>
    </row>
    <row r="522" spans="6:15" x14ac:dyDescent="0.2">
      <c r="F522" s="6"/>
      <c r="G522" s="6"/>
      <c r="O522" s="6"/>
    </row>
    <row r="523" spans="6:15" x14ac:dyDescent="0.2">
      <c r="F523" s="6"/>
      <c r="G523" s="6"/>
      <c r="O523" s="6"/>
    </row>
    <row r="524" spans="6:15" x14ac:dyDescent="0.2">
      <c r="F524" s="6"/>
      <c r="G524" s="6"/>
      <c r="O524" s="6"/>
    </row>
    <row r="525" spans="6:15" x14ac:dyDescent="0.2">
      <c r="F525" s="6"/>
      <c r="G525" s="6"/>
      <c r="O525" s="6"/>
    </row>
    <row r="526" spans="6:15" x14ac:dyDescent="0.2">
      <c r="F526" s="6"/>
      <c r="G526" s="6"/>
      <c r="O526" s="6"/>
    </row>
    <row r="527" spans="6:15" x14ac:dyDescent="0.2">
      <c r="F527" s="6"/>
      <c r="G527" s="6"/>
      <c r="O527" s="6"/>
    </row>
    <row r="528" spans="6:15" x14ac:dyDescent="0.2">
      <c r="F528" s="6"/>
      <c r="G528" s="6"/>
      <c r="O528" s="6"/>
    </row>
    <row r="529" spans="6:15" x14ac:dyDescent="0.2">
      <c r="F529" s="6"/>
      <c r="G529" s="6"/>
      <c r="O529" s="6"/>
    </row>
    <row r="530" spans="6:15" x14ac:dyDescent="0.2">
      <c r="F530" s="6"/>
      <c r="G530" s="6"/>
      <c r="O530" s="6"/>
    </row>
    <row r="531" spans="6:15" x14ac:dyDescent="0.2">
      <c r="F531" s="6"/>
      <c r="G531" s="6"/>
      <c r="O531" s="6"/>
    </row>
    <row r="532" spans="6:15" x14ac:dyDescent="0.2">
      <c r="F532" s="6"/>
      <c r="G532" s="6"/>
      <c r="O532" s="6"/>
    </row>
    <row r="533" spans="6:15" x14ac:dyDescent="0.2">
      <c r="F533" s="6"/>
      <c r="G533" s="6"/>
      <c r="O533" s="6"/>
    </row>
    <row r="534" spans="6:15" x14ac:dyDescent="0.2">
      <c r="F534" s="6"/>
      <c r="G534" s="6"/>
      <c r="O534" s="6"/>
    </row>
    <row r="535" spans="6:15" x14ac:dyDescent="0.2">
      <c r="F535" s="6"/>
      <c r="G535" s="6"/>
      <c r="O535" s="6"/>
    </row>
    <row r="536" spans="6:15" x14ac:dyDescent="0.2">
      <c r="F536" s="6"/>
      <c r="G536" s="6"/>
      <c r="O536" s="6"/>
    </row>
    <row r="537" spans="6:15" x14ac:dyDescent="0.2">
      <c r="F537" s="6"/>
      <c r="G537" s="6"/>
      <c r="O537" s="6"/>
    </row>
    <row r="538" spans="6:15" x14ac:dyDescent="0.2">
      <c r="F538" s="6"/>
      <c r="G538" s="6"/>
      <c r="O538" s="6"/>
    </row>
    <row r="539" spans="6:15" x14ac:dyDescent="0.2">
      <c r="F539" s="6"/>
      <c r="G539" s="6"/>
      <c r="O539" s="6"/>
    </row>
    <row r="540" spans="6:15" x14ac:dyDescent="0.2">
      <c r="F540" s="6"/>
      <c r="G540" s="6"/>
      <c r="O540" s="6"/>
    </row>
    <row r="541" spans="6:15" x14ac:dyDescent="0.2">
      <c r="F541" s="6"/>
      <c r="G541" s="6"/>
      <c r="O541" s="6"/>
    </row>
    <row r="542" spans="6:15" x14ac:dyDescent="0.2">
      <c r="F542" s="6"/>
      <c r="G542" s="6"/>
      <c r="O542" s="6"/>
    </row>
    <row r="543" spans="6:15" x14ac:dyDescent="0.2">
      <c r="F543" s="6"/>
      <c r="G543" s="6"/>
      <c r="O543" s="6"/>
    </row>
    <row r="544" spans="6:15" x14ac:dyDescent="0.2">
      <c r="F544" s="6"/>
      <c r="G544" s="6"/>
      <c r="O544" s="6"/>
    </row>
    <row r="545" spans="6:15" x14ac:dyDescent="0.2">
      <c r="F545" s="6"/>
      <c r="G545" s="6"/>
      <c r="O545" s="6"/>
    </row>
    <row r="546" spans="6:15" x14ac:dyDescent="0.2">
      <c r="F546" s="6"/>
      <c r="G546" s="6"/>
      <c r="O546" s="6"/>
    </row>
    <row r="547" spans="6:15" x14ac:dyDescent="0.2">
      <c r="F547" s="6"/>
      <c r="G547" s="6"/>
      <c r="O547" s="6"/>
    </row>
    <row r="548" spans="6:15" x14ac:dyDescent="0.2">
      <c r="F548" s="6"/>
      <c r="G548" s="6"/>
      <c r="O548" s="6"/>
    </row>
    <row r="549" spans="6:15" x14ac:dyDescent="0.2">
      <c r="F549" s="6"/>
      <c r="G549" s="6"/>
      <c r="O549" s="6"/>
    </row>
    <row r="550" spans="6:15" x14ac:dyDescent="0.2">
      <c r="F550" s="6"/>
      <c r="G550" s="6"/>
      <c r="O550" s="6"/>
    </row>
    <row r="551" spans="6:15" x14ac:dyDescent="0.2">
      <c r="F551" s="6"/>
      <c r="G551" s="6"/>
      <c r="O551" s="6"/>
    </row>
    <row r="552" spans="6:15" x14ac:dyDescent="0.2">
      <c r="F552" s="6"/>
      <c r="G552" s="6"/>
      <c r="O552" s="6"/>
    </row>
    <row r="553" spans="6:15" x14ac:dyDescent="0.2">
      <c r="F553" s="6"/>
      <c r="G553" s="6"/>
      <c r="O553" s="6"/>
    </row>
    <row r="554" spans="6:15" x14ac:dyDescent="0.2">
      <c r="F554" s="6"/>
      <c r="G554" s="6"/>
      <c r="O554" s="6"/>
    </row>
    <row r="555" spans="6:15" x14ac:dyDescent="0.2">
      <c r="F555" s="6"/>
      <c r="G555" s="6"/>
      <c r="O555" s="6"/>
    </row>
    <row r="556" spans="6:15" x14ac:dyDescent="0.2">
      <c r="F556" s="6"/>
      <c r="G556" s="6"/>
      <c r="O556" s="6"/>
    </row>
    <row r="557" spans="6:15" x14ac:dyDescent="0.2">
      <c r="F557" s="6"/>
      <c r="G557" s="6"/>
      <c r="O557" s="6"/>
    </row>
    <row r="558" spans="6:15" x14ac:dyDescent="0.2">
      <c r="F558" s="6"/>
      <c r="G558" s="6"/>
      <c r="O558" s="6"/>
    </row>
    <row r="559" spans="6:15" x14ac:dyDescent="0.2">
      <c r="F559" s="6"/>
      <c r="G559" s="6"/>
      <c r="O559" s="6"/>
    </row>
    <row r="560" spans="6:15" x14ac:dyDescent="0.2">
      <c r="F560" s="6"/>
      <c r="G560" s="6"/>
      <c r="O560" s="6"/>
    </row>
    <row r="561" spans="6:15" x14ac:dyDescent="0.2">
      <c r="F561" s="6"/>
      <c r="G561" s="6"/>
      <c r="O561" s="6"/>
    </row>
    <row r="562" spans="6:15" x14ac:dyDescent="0.2">
      <c r="F562" s="6"/>
      <c r="G562" s="6"/>
      <c r="O562" s="6"/>
    </row>
    <row r="563" spans="6:15" x14ac:dyDescent="0.2">
      <c r="F563" s="6"/>
      <c r="G563" s="6"/>
      <c r="O563" s="6"/>
    </row>
    <row r="564" spans="6:15" x14ac:dyDescent="0.2">
      <c r="F564" s="6"/>
      <c r="G564" s="6"/>
      <c r="O564" s="6"/>
    </row>
    <row r="565" spans="6:15" x14ac:dyDescent="0.2">
      <c r="F565" s="6"/>
      <c r="G565" s="6"/>
      <c r="O565" s="6"/>
    </row>
    <row r="566" spans="6:15" x14ac:dyDescent="0.2">
      <c r="F566" s="6"/>
      <c r="G566" s="6"/>
      <c r="O566" s="6"/>
    </row>
    <row r="567" spans="6:15" x14ac:dyDescent="0.2">
      <c r="F567" s="6"/>
      <c r="G567" s="6"/>
      <c r="O567" s="6"/>
    </row>
    <row r="568" spans="6:15" x14ac:dyDescent="0.2">
      <c r="F568" s="6"/>
      <c r="G568" s="6"/>
      <c r="O568" s="6"/>
    </row>
    <row r="569" spans="6:15" x14ac:dyDescent="0.2">
      <c r="F569" s="6"/>
      <c r="G569" s="6"/>
      <c r="O569" s="6"/>
    </row>
    <row r="570" spans="6:15" x14ac:dyDescent="0.2">
      <c r="F570" s="6"/>
      <c r="G570" s="6"/>
      <c r="O570" s="6"/>
    </row>
    <row r="571" spans="6:15" x14ac:dyDescent="0.2">
      <c r="F571" s="6"/>
      <c r="G571" s="6"/>
      <c r="O571" s="6"/>
    </row>
    <row r="572" spans="6:15" x14ac:dyDescent="0.2">
      <c r="F572" s="6"/>
      <c r="G572" s="6"/>
      <c r="O572" s="6"/>
    </row>
    <row r="573" spans="6:15" x14ac:dyDescent="0.2">
      <c r="F573" s="6"/>
      <c r="G573" s="6"/>
      <c r="O573" s="6"/>
    </row>
    <row r="574" spans="6:15" x14ac:dyDescent="0.2">
      <c r="F574" s="6"/>
      <c r="G574" s="6"/>
      <c r="O574" s="6"/>
    </row>
    <row r="575" spans="6:15" x14ac:dyDescent="0.2">
      <c r="F575" s="6"/>
      <c r="G575" s="6"/>
      <c r="O575" s="6"/>
    </row>
    <row r="576" spans="6:15" x14ac:dyDescent="0.2">
      <c r="F576" s="6"/>
      <c r="G576" s="6"/>
      <c r="O576" s="6"/>
    </row>
    <row r="577" spans="6:15" x14ac:dyDescent="0.2">
      <c r="F577" s="6"/>
      <c r="G577" s="6"/>
      <c r="O577" s="6"/>
    </row>
    <row r="578" spans="6:15" x14ac:dyDescent="0.2">
      <c r="F578" s="6"/>
      <c r="G578" s="6"/>
      <c r="O578" s="6"/>
    </row>
    <row r="579" spans="6:15" x14ac:dyDescent="0.2">
      <c r="F579" s="6"/>
      <c r="G579" s="6"/>
      <c r="O579" s="6"/>
    </row>
    <row r="580" spans="6:15" x14ac:dyDescent="0.2">
      <c r="F580" s="6"/>
      <c r="G580" s="6"/>
      <c r="O580" s="6"/>
    </row>
    <row r="581" spans="6:15" x14ac:dyDescent="0.2">
      <c r="F581" s="6"/>
      <c r="G581" s="6"/>
      <c r="O581" s="6"/>
    </row>
    <row r="582" spans="6:15" x14ac:dyDescent="0.2">
      <c r="F582" s="6"/>
      <c r="G582" s="6"/>
      <c r="O582" s="6"/>
    </row>
    <row r="583" spans="6:15" x14ac:dyDescent="0.2">
      <c r="F583" s="6"/>
      <c r="G583" s="6"/>
      <c r="O583" s="6"/>
    </row>
    <row r="584" spans="6:15" x14ac:dyDescent="0.2">
      <c r="F584" s="6"/>
      <c r="G584" s="6"/>
      <c r="O584" s="6"/>
    </row>
    <row r="585" spans="6:15" x14ac:dyDescent="0.2">
      <c r="F585" s="6"/>
      <c r="G585" s="6"/>
      <c r="O585" s="6"/>
    </row>
    <row r="586" spans="6:15" x14ac:dyDescent="0.2">
      <c r="F586" s="6"/>
      <c r="G586" s="6"/>
      <c r="O586" s="6"/>
    </row>
    <row r="587" spans="6:15" x14ac:dyDescent="0.2">
      <c r="F587" s="6"/>
      <c r="G587" s="6"/>
      <c r="O587" s="6"/>
    </row>
    <row r="588" spans="6:15" x14ac:dyDescent="0.2">
      <c r="F588" s="6"/>
      <c r="G588" s="6"/>
      <c r="O588" s="6"/>
    </row>
    <row r="589" spans="6:15" x14ac:dyDescent="0.2">
      <c r="F589" s="6"/>
      <c r="G589" s="6"/>
      <c r="O589" s="6"/>
    </row>
    <row r="590" spans="6:15" x14ac:dyDescent="0.2">
      <c r="F590" s="6"/>
      <c r="G590" s="6"/>
      <c r="O590" s="6"/>
    </row>
    <row r="591" spans="6:15" x14ac:dyDescent="0.2">
      <c r="F591" s="6"/>
      <c r="G591" s="6"/>
      <c r="O591" s="6"/>
    </row>
    <row r="592" spans="6:15" x14ac:dyDescent="0.2">
      <c r="F592" s="6"/>
      <c r="G592" s="6"/>
      <c r="O592" s="6"/>
    </row>
    <row r="593" spans="6:15" x14ac:dyDescent="0.2">
      <c r="F593" s="6"/>
      <c r="G593" s="6"/>
      <c r="O593" s="6"/>
    </row>
    <row r="594" spans="6:15" x14ac:dyDescent="0.2">
      <c r="F594" s="6"/>
      <c r="G594" s="6"/>
      <c r="O594" s="6"/>
    </row>
    <row r="595" spans="6:15" x14ac:dyDescent="0.2">
      <c r="F595" s="6"/>
      <c r="G595" s="6"/>
      <c r="O595" s="6"/>
    </row>
    <row r="596" spans="6:15" x14ac:dyDescent="0.2">
      <c r="F596" s="6"/>
      <c r="G596" s="6"/>
      <c r="O596" s="6"/>
    </row>
    <row r="597" spans="6:15" x14ac:dyDescent="0.2">
      <c r="F597" s="6"/>
      <c r="G597" s="6"/>
      <c r="O597" s="6"/>
    </row>
    <row r="598" spans="6:15" x14ac:dyDescent="0.2">
      <c r="F598" s="6"/>
      <c r="G598" s="6"/>
      <c r="O598" s="6"/>
    </row>
    <row r="599" spans="6:15" x14ac:dyDescent="0.2">
      <c r="F599" s="6"/>
      <c r="G599" s="6"/>
      <c r="O599" s="6"/>
    </row>
    <row r="600" spans="6:15" x14ac:dyDescent="0.2">
      <c r="F600" s="6"/>
      <c r="G600" s="6"/>
      <c r="O600" s="6"/>
    </row>
    <row r="601" spans="6:15" x14ac:dyDescent="0.2">
      <c r="F601" s="6"/>
      <c r="G601" s="6"/>
      <c r="O601" s="6"/>
    </row>
    <row r="602" spans="6:15" x14ac:dyDescent="0.2">
      <c r="F602" s="6"/>
      <c r="G602" s="6"/>
      <c r="O602" s="6"/>
    </row>
    <row r="603" spans="6:15" x14ac:dyDescent="0.2">
      <c r="F603" s="6"/>
      <c r="G603" s="6"/>
      <c r="O603" s="6"/>
    </row>
    <row r="604" spans="6:15" x14ac:dyDescent="0.2">
      <c r="F604" s="6"/>
      <c r="G604" s="6"/>
      <c r="O604" s="6"/>
    </row>
    <row r="605" spans="6:15" x14ac:dyDescent="0.2">
      <c r="F605" s="6"/>
      <c r="G605" s="6"/>
      <c r="O605" s="6"/>
    </row>
    <row r="606" spans="6:15" x14ac:dyDescent="0.2">
      <c r="F606" s="6"/>
      <c r="G606" s="6"/>
      <c r="O606" s="6"/>
    </row>
    <row r="607" spans="6:15" x14ac:dyDescent="0.2">
      <c r="F607" s="6"/>
      <c r="G607" s="6"/>
      <c r="O607" s="6"/>
    </row>
    <row r="608" spans="6:15" x14ac:dyDescent="0.2">
      <c r="F608" s="6"/>
      <c r="G608" s="6"/>
      <c r="O608" s="6"/>
    </row>
    <row r="609" spans="6:15" x14ac:dyDescent="0.2">
      <c r="F609" s="6"/>
      <c r="G609" s="6"/>
      <c r="O609" s="6"/>
    </row>
    <row r="610" spans="6:15" x14ac:dyDescent="0.2">
      <c r="F610" s="6"/>
      <c r="G610" s="6"/>
      <c r="O610" s="6"/>
    </row>
    <row r="611" spans="6:15" x14ac:dyDescent="0.2">
      <c r="F611" s="6"/>
      <c r="G611" s="6"/>
      <c r="O611" s="6"/>
    </row>
    <row r="612" spans="6:15" x14ac:dyDescent="0.2">
      <c r="F612" s="6"/>
      <c r="G612" s="6"/>
      <c r="O612" s="6"/>
    </row>
    <row r="613" spans="6:15" x14ac:dyDescent="0.2">
      <c r="F613" s="6"/>
      <c r="G613" s="6"/>
      <c r="O613" s="6"/>
    </row>
    <row r="614" spans="6:15" x14ac:dyDescent="0.2">
      <c r="F614" s="6"/>
      <c r="G614" s="6"/>
      <c r="O614" s="6"/>
    </row>
    <row r="615" spans="6:15" x14ac:dyDescent="0.2">
      <c r="F615" s="6"/>
      <c r="G615" s="6"/>
      <c r="O615" s="6"/>
    </row>
    <row r="616" spans="6:15" x14ac:dyDescent="0.2">
      <c r="F616" s="6"/>
      <c r="G616" s="6"/>
      <c r="O616" s="6"/>
    </row>
    <row r="617" spans="6:15" x14ac:dyDescent="0.2">
      <c r="F617" s="6"/>
      <c r="G617" s="6"/>
      <c r="O617" s="6"/>
    </row>
    <row r="618" spans="6:15" x14ac:dyDescent="0.2">
      <c r="F618" s="6"/>
      <c r="G618" s="6"/>
      <c r="O618" s="6"/>
    </row>
    <row r="619" spans="6:15" x14ac:dyDescent="0.2">
      <c r="F619" s="6"/>
      <c r="G619" s="6"/>
      <c r="O619" s="6"/>
    </row>
    <row r="620" spans="6:15" x14ac:dyDescent="0.2">
      <c r="F620" s="6"/>
      <c r="G620" s="6"/>
      <c r="O620" s="6"/>
    </row>
    <row r="621" spans="6:15" x14ac:dyDescent="0.2">
      <c r="F621" s="6"/>
      <c r="G621" s="6"/>
      <c r="O621" s="6"/>
    </row>
    <row r="622" spans="6:15" x14ac:dyDescent="0.2">
      <c r="F622" s="6"/>
      <c r="G622" s="6"/>
      <c r="O622" s="6"/>
    </row>
    <row r="623" spans="6:15" x14ac:dyDescent="0.2">
      <c r="F623" s="6"/>
      <c r="G623" s="6"/>
      <c r="O623" s="6"/>
    </row>
    <row r="624" spans="6:15" x14ac:dyDescent="0.2">
      <c r="F624" s="6"/>
      <c r="G624" s="6"/>
      <c r="O624" s="6"/>
    </row>
    <row r="625" spans="6:15" x14ac:dyDescent="0.2">
      <c r="F625" s="6"/>
      <c r="G625" s="6"/>
      <c r="O625" s="6"/>
    </row>
    <row r="626" spans="6:15" x14ac:dyDescent="0.2">
      <c r="F626" s="6"/>
      <c r="G626" s="6"/>
      <c r="O626" s="6"/>
    </row>
    <row r="627" spans="6:15" x14ac:dyDescent="0.2">
      <c r="F627" s="6"/>
      <c r="G627" s="6"/>
      <c r="O627" s="6"/>
    </row>
    <row r="628" spans="6:15" x14ac:dyDescent="0.2">
      <c r="F628" s="6"/>
      <c r="G628" s="6"/>
      <c r="O628" s="6"/>
    </row>
    <row r="629" spans="6:15" x14ac:dyDescent="0.2">
      <c r="F629" s="6"/>
      <c r="G629" s="6"/>
      <c r="O629" s="6"/>
    </row>
    <row r="630" spans="6:15" x14ac:dyDescent="0.2">
      <c r="F630" s="6"/>
      <c r="G630" s="6"/>
      <c r="O630" s="6"/>
    </row>
    <row r="631" spans="6:15" x14ac:dyDescent="0.2">
      <c r="F631" s="6"/>
      <c r="G631" s="6"/>
      <c r="O631" s="6"/>
    </row>
    <row r="632" spans="6:15" x14ac:dyDescent="0.2">
      <c r="F632" s="6"/>
      <c r="G632" s="6"/>
      <c r="O632" s="6"/>
    </row>
    <row r="633" spans="6:15" x14ac:dyDescent="0.2">
      <c r="F633" s="6"/>
      <c r="G633" s="6"/>
      <c r="O633" s="6"/>
    </row>
    <row r="634" spans="6:15" x14ac:dyDescent="0.2">
      <c r="F634" s="6"/>
      <c r="G634" s="6"/>
      <c r="O634" s="6"/>
    </row>
    <row r="635" spans="6:15" x14ac:dyDescent="0.2">
      <c r="F635" s="6"/>
      <c r="G635" s="6"/>
      <c r="O635" s="6"/>
    </row>
    <row r="636" spans="6:15" x14ac:dyDescent="0.2">
      <c r="F636" s="6"/>
      <c r="G636" s="6"/>
      <c r="O636" s="6"/>
    </row>
    <row r="637" spans="6:15" x14ac:dyDescent="0.2">
      <c r="F637" s="6"/>
      <c r="G637" s="6"/>
      <c r="O637" s="6"/>
    </row>
    <row r="638" spans="6:15" x14ac:dyDescent="0.2">
      <c r="F638" s="6"/>
      <c r="G638" s="6"/>
      <c r="O638" s="6"/>
    </row>
    <row r="639" spans="6:15" x14ac:dyDescent="0.2">
      <c r="F639" s="6"/>
      <c r="G639" s="6"/>
      <c r="O639" s="6"/>
    </row>
    <row r="640" spans="6:15" x14ac:dyDescent="0.2">
      <c r="F640" s="6"/>
      <c r="G640" s="6"/>
      <c r="O640" s="6"/>
    </row>
    <row r="641" spans="6:15" x14ac:dyDescent="0.2">
      <c r="F641" s="6"/>
      <c r="G641" s="6"/>
      <c r="O641" s="6"/>
    </row>
    <row r="642" spans="6:15" x14ac:dyDescent="0.2">
      <c r="F642" s="6"/>
      <c r="G642" s="6"/>
      <c r="O642" s="6"/>
    </row>
    <row r="643" spans="6:15" x14ac:dyDescent="0.2">
      <c r="F643" s="6"/>
      <c r="G643" s="6"/>
      <c r="O643" s="6"/>
    </row>
    <row r="644" spans="6:15" x14ac:dyDescent="0.2">
      <c r="F644" s="6"/>
      <c r="G644" s="6"/>
      <c r="O644" s="6"/>
    </row>
    <row r="645" spans="6:15" x14ac:dyDescent="0.2">
      <c r="F645" s="6"/>
      <c r="G645" s="6"/>
      <c r="O645" s="6"/>
    </row>
    <row r="646" spans="6:15" x14ac:dyDescent="0.2">
      <c r="F646" s="6"/>
      <c r="G646" s="6"/>
      <c r="O646" s="6"/>
    </row>
    <row r="647" spans="6:15" x14ac:dyDescent="0.2">
      <c r="F647" s="6"/>
      <c r="G647" s="6"/>
      <c r="O647" s="6"/>
    </row>
    <row r="648" spans="6:15" x14ac:dyDescent="0.2">
      <c r="F648" s="6"/>
      <c r="G648" s="6"/>
      <c r="O648" s="6"/>
    </row>
    <row r="649" spans="6:15" x14ac:dyDescent="0.2">
      <c r="F649" s="6"/>
      <c r="G649" s="6"/>
      <c r="O649" s="6"/>
    </row>
    <row r="650" spans="6:15" x14ac:dyDescent="0.2">
      <c r="F650" s="6"/>
      <c r="G650" s="6"/>
      <c r="O650" s="6"/>
    </row>
    <row r="651" spans="6:15" x14ac:dyDescent="0.2">
      <c r="F651" s="6"/>
      <c r="G651" s="6"/>
      <c r="O651" s="6"/>
    </row>
    <row r="652" spans="6:15" x14ac:dyDescent="0.2">
      <c r="F652" s="6"/>
      <c r="G652" s="6"/>
      <c r="O652" s="6"/>
    </row>
    <row r="653" spans="6:15" x14ac:dyDescent="0.2">
      <c r="F653" s="6"/>
      <c r="G653" s="6"/>
      <c r="O653" s="6"/>
    </row>
    <row r="654" spans="6:15" x14ac:dyDescent="0.2">
      <c r="F654" s="6"/>
      <c r="G654" s="6"/>
      <c r="O654" s="6"/>
    </row>
    <row r="655" spans="6:15" x14ac:dyDescent="0.2">
      <c r="F655" s="6"/>
      <c r="G655" s="6"/>
      <c r="O655" s="6"/>
    </row>
    <row r="656" spans="6:15" x14ac:dyDescent="0.2">
      <c r="F656" s="6"/>
      <c r="G656" s="6"/>
      <c r="O656" s="6"/>
    </row>
    <row r="657" spans="6:15" x14ac:dyDescent="0.2">
      <c r="F657" s="6"/>
      <c r="G657" s="6"/>
      <c r="O657" s="6"/>
    </row>
    <row r="658" spans="6:15" x14ac:dyDescent="0.2">
      <c r="F658" s="6"/>
      <c r="G658" s="6"/>
      <c r="O658" s="6"/>
    </row>
    <row r="659" spans="6:15" x14ac:dyDescent="0.2">
      <c r="F659" s="6"/>
      <c r="G659" s="6"/>
      <c r="O659" s="6"/>
    </row>
    <row r="660" spans="6:15" x14ac:dyDescent="0.2">
      <c r="F660" s="6"/>
      <c r="G660" s="6"/>
      <c r="O660" s="6"/>
    </row>
    <row r="661" spans="6:15" x14ac:dyDescent="0.2">
      <c r="F661" s="6"/>
      <c r="G661" s="6"/>
      <c r="O661" s="6"/>
    </row>
    <row r="662" spans="6:15" x14ac:dyDescent="0.2">
      <c r="F662" s="6"/>
      <c r="G662" s="6"/>
      <c r="O662" s="6"/>
    </row>
    <row r="663" spans="6:15" x14ac:dyDescent="0.2">
      <c r="F663" s="6"/>
      <c r="G663" s="6"/>
      <c r="O663" s="6"/>
    </row>
    <row r="664" spans="6:15" x14ac:dyDescent="0.2">
      <c r="F664" s="6"/>
      <c r="G664" s="6"/>
      <c r="O664" s="6"/>
    </row>
    <row r="665" spans="6:15" x14ac:dyDescent="0.2">
      <c r="F665" s="6"/>
      <c r="G665" s="6"/>
      <c r="O665" s="6"/>
    </row>
    <row r="666" spans="6:15" x14ac:dyDescent="0.2">
      <c r="F666" s="6"/>
      <c r="G666" s="6"/>
      <c r="O666" s="6"/>
    </row>
    <row r="667" spans="6:15" x14ac:dyDescent="0.2">
      <c r="F667" s="6"/>
      <c r="G667" s="6"/>
      <c r="O667" s="6"/>
    </row>
    <row r="668" spans="6:15" x14ac:dyDescent="0.2">
      <c r="F668" s="6"/>
      <c r="G668" s="6"/>
      <c r="O668" s="6"/>
    </row>
    <row r="669" spans="6:15" x14ac:dyDescent="0.2">
      <c r="F669" s="6"/>
      <c r="G669" s="6"/>
      <c r="O669" s="6"/>
    </row>
    <row r="670" spans="6:15" x14ac:dyDescent="0.2">
      <c r="F670" s="6"/>
      <c r="G670" s="6"/>
      <c r="O670" s="6"/>
    </row>
    <row r="671" spans="6:15" x14ac:dyDescent="0.2">
      <c r="F671" s="6"/>
      <c r="G671" s="6"/>
      <c r="O671" s="6"/>
    </row>
    <row r="672" spans="6:15" x14ac:dyDescent="0.2">
      <c r="F672" s="6"/>
      <c r="G672" s="6"/>
      <c r="O672" s="6"/>
    </row>
    <row r="673" spans="6:15" x14ac:dyDescent="0.2">
      <c r="F673" s="6"/>
      <c r="G673" s="6"/>
      <c r="O673" s="6"/>
    </row>
    <row r="674" spans="6:15" x14ac:dyDescent="0.2">
      <c r="F674" s="6"/>
      <c r="G674" s="6"/>
      <c r="O674" s="6"/>
    </row>
    <row r="675" spans="6:15" x14ac:dyDescent="0.2">
      <c r="F675" s="6"/>
      <c r="G675" s="6"/>
      <c r="O675" s="6"/>
    </row>
    <row r="676" spans="6:15" x14ac:dyDescent="0.2">
      <c r="F676" s="6"/>
      <c r="G676" s="6"/>
      <c r="O676" s="6"/>
    </row>
    <row r="677" spans="6:15" x14ac:dyDescent="0.2">
      <c r="F677" s="6"/>
      <c r="G677" s="6"/>
      <c r="O677" s="6"/>
    </row>
    <row r="678" spans="6:15" x14ac:dyDescent="0.2">
      <c r="F678" s="6"/>
      <c r="G678" s="6"/>
      <c r="O678" s="6"/>
    </row>
    <row r="679" spans="6:15" x14ac:dyDescent="0.2">
      <c r="F679" s="6"/>
      <c r="G679" s="6"/>
      <c r="O679" s="6"/>
    </row>
    <row r="680" spans="6:15" x14ac:dyDescent="0.2">
      <c r="F680" s="6"/>
      <c r="G680" s="6"/>
      <c r="O680" s="6"/>
    </row>
    <row r="681" spans="6:15" x14ac:dyDescent="0.2">
      <c r="F681" s="6"/>
      <c r="G681" s="6"/>
      <c r="O681" s="6"/>
    </row>
    <row r="682" spans="6:15" x14ac:dyDescent="0.2">
      <c r="F682" s="6"/>
      <c r="G682" s="6"/>
      <c r="O682" s="6"/>
    </row>
    <row r="683" spans="6:15" x14ac:dyDescent="0.2">
      <c r="F683" s="6"/>
      <c r="G683" s="6"/>
      <c r="O683" s="6"/>
    </row>
    <row r="684" spans="6:15" x14ac:dyDescent="0.2">
      <c r="F684" s="6"/>
      <c r="G684" s="6"/>
      <c r="O684" s="6"/>
    </row>
    <row r="685" spans="6:15" x14ac:dyDescent="0.2">
      <c r="F685" s="6"/>
      <c r="G685" s="6"/>
      <c r="O685" s="6"/>
    </row>
    <row r="686" spans="6:15" x14ac:dyDescent="0.2">
      <c r="F686" s="6"/>
      <c r="G686" s="6"/>
      <c r="O686" s="6"/>
    </row>
    <row r="687" spans="6:15" x14ac:dyDescent="0.2">
      <c r="F687" s="6"/>
      <c r="G687" s="6"/>
      <c r="O687" s="6"/>
    </row>
    <row r="688" spans="6:15" x14ac:dyDescent="0.2">
      <c r="F688" s="6"/>
      <c r="G688" s="6"/>
      <c r="O688" s="6"/>
    </row>
    <row r="689" spans="6:15" x14ac:dyDescent="0.2">
      <c r="F689" s="6"/>
      <c r="G689" s="6"/>
      <c r="O689" s="6"/>
    </row>
    <row r="690" spans="6:15" x14ac:dyDescent="0.2">
      <c r="F690" s="6"/>
      <c r="G690" s="6"/>
      <c r="O690" s="6"/>
    </row>
    <row r="691" spans="6:15" x14ac:dyDescent="0.2">
      <c r="F691" s="6"/>
      <c r="G691" s="6"/>
      <c r="O691" s="6"/>
    </row>
    <row r="692" spans="6:15" x14ac:dyDescent="0.2">
      <c r="F692" s="6"/>
      <c r="G692" s="6"/>
      <c r="O692" s="6"/>
    </row>
    <row r="693" spans="6:15" x14ac:dyDescent="0.2">
      <c r="F693" s="6"/>
      <c r="G693" s="6"/>
      <c r="O693" s="6"/>
    </row>
    <row r="694" spans="6:15" x14ac:dyDescent="0.2">
      <c r="F694" s="6"/>
      <c r="G694" s="6"/>
      <c r="O694" s="6"/>
    </row>
    <row r="695" spans="6:15" x14ac:dyDescent="0.2">
      <c r="F695" s="6"/>
      <c r="G695" s="6"/>
      <c r="O695" s="6"/>
    </row>
    <row r="696" spans="6:15" x14ac:dyDescent="0.2">
      <c r="F696" s="6"/>
      <c r="G696" s="6"/>
      <c r="O696" s="6"/>
    </row>
    <row r="697" spans="6:15" x14ac:dyDescent="0.2">
      <c r="F697" s="6"/>
      <c r="G697" s="6"/>
      <c r="O697" s="6"/>
    </row>
    <row r="698" spans="6:15" x14ac:dyDescent="0.2">
      <c r="F698" s="6"/>
      <c r="G698" s="6"/>
      <c r="O698" s="6"/>
    </row>
    <row r="699" spans="6:15" x14ac:dyDescent="0.2">
      <c r="F699" s="6"/>
      <c r="G699" s="6"/>
      <c r="O699" s="6"/>
    </row>
    <row r="700" spans="6:15" x14ac:dyDescent="0.2">
      <c r="F700" s="6"/>
      <c r="G700" s="6"/>
      <c r="O700" s="6"/>
    </row>
    <row r="701" spans="6:15" x14ac:dyDescent="0.2">
      <c r="F701" s="6"/>
      <c r="G701" s="6"/>
      <c r="O701" s="6"/>
    </row>
    <row r="702" spans="6:15" x14ac:dyDescent="0.2">
      <c r="F702" s="6"/>
      <c r="G702" s="6"/>
      <c r="O702" s="6"/>
    </row>
    <row r="703" spans="6:15" x14ac:dyDescent="0.2">
      <c r="F703" s="6"/>
      <c r="G703" s="6"/>
      <c r="O703" s="6"/>
    </row>
    <row r="704" spans="6:15" x14ac:dyDescent="0.2">
      <c r="F704" s="6"/>
      <c r="G704" s="6"/>
      <c r="O704" s="6"/>
    </row>
    <row r="705" spans="6:15" x14ac:dyDescent="0.2">
      <c r="F705" s="6"/>
      <c r="G705" s="6"/>
      <c r="O705" s="6"/>
    </row>
    <row r="706" spans="6:15" x14ac:dyDescent="0.2">
      <c r="F706" s="6"/>
      <c r="G706" s="6"/>
      <c r="O706" s="6"/>
    </row>
    <row r="707" spans="6:15" x14ac:dyDescent="0.2">
      <c r="F707" s="6"/>
      <c r="G707" s="6"/>
      <c r="O707" s="6"/>
    </row>
    <row r="708" spans="6:15" x14ac:dyDescent="0.2">
      <c r="F708" s="6"/>
      <c r="G708" s="6"/>
      <c r="O708" s="6"/>
    </row>
    <row r="709" spans="6:15" x14ac:dyDescent="0.2">
      <c r="F709" s="6"/>
      <c r="G709" s="6"/>
      <c r="O709" s="6"/>
    </row>
    <row r="710" spans="6:15" x14ac:dyDescent="0.2">
      <c r="F710" s="6"/>
      <c r="G710" s="6"/>
      <c r="O710" s="6"/>
    </row>
    <row r="711" spans="6:15" x14ac:dyDescent="0.2">
      <c r="F711" s="6"/>
      <c r="G711" s="6"/>
      <c r="O711" s="6"/>
    </row>
    <row r="712" spans="6:15" x14ac:dyDescent="0.2">
      <c r="F712" s="6"/>
      <c r="G712" s="6"/>
      <c r="O712" s="6"/>
    </row>
    <row r="713" spans="6:15" x14ac:dyDescent="0.2">
      <c r="F713" s="6"/>
      <c r="G713" s="6"/>
      <c r="O713" s="6"/>
    </row>
    <row r="714" spans="6:15" x14ac:dyDescent="0.2">
      <c r="F714" s="6"/>
      <c r="G714" s="6"/>
      <c r="O714" s="6"/>
    </row>
    <row r="715" spans="6:15" x14ac:dyDescent="0.2">
      <c r="F715" s="6"/>
      <c r="G715" s="6"/>
      <c r="O715" s="6"/>
    </row>
    <row r="716" spans="6:15" x14ac:dyDescent="0.2">
      <c r="F716" s="6"/>
      <c r="G716" s="6"/>
      <c r="O716" s="6"/>
    </row>
    <row r="717" spans="6:15" x14ac:dyDescent="0.2">
      <c r="F717" s="6"/>
      <c r="G717" s="6"/>
      <c r="O717" s="6"/>
    </row>
    <row r="718" spans="6:15" x14ac:dyDescent="0.2">
      <c r="F718" s="6"/>
      <c r="G718" s="6"/>
      <c r="O718" s="6"/>
    </row>
    <row r="719" spans="6:15" x14ac:dyDescent="0.2">
      <c r="F719" s="6"/>
      <c r="G719" s="6"/>
      <c r="O719" s="6"/>
    </row>
    <row r="720" spans="6:15" x14ac:dyDescent="0.2">
      <c r="F720" s="6"/>
      <c r="G720" s="6"/>
      <c r="O720" s="6"/>
    </row>
    <row r="721" spans="6:15" x14ac:dyDescent="0.2">
      <c r="F721" s="6"/>
      <c r="G721" s="6"/>
      <c r="O721" s="6"/>
    </row>
    <row r="722" spans="6:15" x14ac:dyDescent="0.2">
      <c r="F722" s="6"/>
      <c r="G722" s="6"/>
      <c r="O722" s="6"/>
    </row>
    <row r="723" spans="6:15" x14ac:dyDescent="0.2">
      <c r="F723" s="6"/>
      <c r="G723" s="6"/>
      <c r="O723" s="6"/>
    </row>
    <row r="724" spans="6:15" x14ac:dyDescent="0.2">
      <c r="F724" s="6"/>
      <c r="G724" s="6"/>
      <c r="O724" s="6"/>
    </row>
    <row r="725" spans="6:15" x14ac:dyDescent="0.2">
      <c r="F725" s="6"/>
      <c r="G725" s="6"/>
      <c r="O725" s="6"/>
    </row>
    <row r="726" spans="6:15" x14ac:dyDescent="0.2">
      <c r="F726" s="6"/>
      <c r="G726" s="6"/>
      <c r="O726" s="6"/>
    </row>
    <row r="727" spans="6:15" x14ac:dyDescent="0.2">
      <c r="F727" s="6"/>
      <c r="G727" s="6"/>
      <c r="O727" s="6"/>
    </row>
    <row r="728" spans="6:15" x14ac:dyDescent="0.2">
      <c r="F728" s="6"/>
      <c r="G728" s="6"/>
      <c r="O728" s="6"/>
    </row>
    <row r="729" spans="6:15" x14ac:dyDescent="0.2">
      <c r="F729" s="6"/>
      <c r="G729" s="6"/>
      <c r="O729" s="6"/>
    </row>
    <row r="730" spans="6:15" x14ac:dyDescent="0.2">
      <c r="F730" s="6"/>
      <c r="G730" s="6"/>
      <c r="O730" s="6"/>
    </row>
    <row r="731" spans="6:15" x14ac:dyDescent="0.2">
      <c r="F731" s="6"/>
      <c r="G731" s="6"/>
      <c r="O731" s="6"/>
    </row>
    <row r="732" spans="6:15" x14ac:dyDescent="0.2">
      <c r="F732" s="6"/>
      <c r="G732" s="6"/>
      <c r="O732" s="6"/>
    </row>
    <row r="733" spans="6:15" x14ac:dyDescent="0.2">
      <c r="F733" s="6"/>
      <c r="G733" s="6"/>
      <c r="O733" s="6"/>
    </row>
    <row r="734" spans="6:15" x14ac:dyDescent="0.2">
      <c r="F734" s="6"/>
      <c r="G734" s="6"/>
      <c r="O734" s="6"/>
    </row>
    <row r="735" spans="6:15" x14ac:dyDescent="0.2">
      <c r="F735" s="6"/>
      <c r="G735" s="6"/>
      <c r="O735" s="6"/>
    </row>
    <row r="736" spans="6:15" x14ac:dyDescent="0.2">
      <c r="F736" s="6"/>
      <c r="G736" s="6"/>
      <c r="O736" s="6"/>
    </row>
    <row r="737" spans="6:15" x14ac:dyDescent="0.2">
      <c r="F737" s="6"/>
      <c r="G737" s="6"/>
      <c r="O737" s="6"/>
    </row>
    <row r="738" spans="6:15" x14ac:dyDescent="0.2">
      <c r="F738" s="6"/>
      <c r="G738" s="6"/>
      <c r="O738" s="6"/>
    </row>
    <row r="739" spans="6:15" x14ac:dyDescent="0.2">
      <c r="F739" s="6"/>
      <c r="G739" s="6"/>
      <c r="O739" s="6"/>
    </row>
    <row r="740" spans="6:15" x14ac:dyDescent="0.2">
      <c r="F740" s="6"/>
      <c r="G740" s="6"/>
      <c r="O740" s="6"/>
    </row>
    <row r="741" spans="6:15" x14ac:dyDescent="0.2">
      <c r="F741" s="6"/>
      <c r="G741" s="6"/>
      <c r="O741" s="6"/>
    </row>
    <row r="742" spans="6:15" x14ac:dyDescent="0.2">
      <c r="F742" s="6"/>
      <c r="G742" s="6"/>
      <c r="O742" s="6"/>
    </row>
    <row r="743" spans="6:15" x14ac:dyDescent="0.2">
      <c r="F743" s="6"/>
      <c r="G743" s="6"/>
      <c r="O743" s="6"/>
    </row>
    <row r="744" spans="6:15" x14ac:dyDescent="0.2">
      <c r="F744" s="6"/>
      <c r="G744" s="6"/>
      <c r="O744" s="6"/>
    </row>
    <row r="745" spans="6:15" x14ac:dyDescent="0.2">
      <c r="F745" s="6"/>
      <c r="G745" s="6"/>
      <c r="O745" s="6"/>
    </row>
    <row r="746" spans="6:15" x14ac:dyDescent="0.2">
      <c r="F746" s="6"/>
      <c r="G746" s="6"/>
      <c r="O746" s="6"/>
    </row>
    <row r="747" spans="6:15" x14ac:dyDescent="0.2">
      <c r="F747" s="6"/>
      <c r="G747" s="6"/>
      <c r="O747" s="6"/>
    </row>
    <row r="748" spans="6:15" x14ac:dyDescent="0.2">
      <c r="F748" s="6"/>
      <c r="G748" s="6"/>
      <c r="O748" s="6"/>
    </row>
    <row r="749" spans="6:15" x14ac:dyDescent="0.2">
      <c r="F749" s="6"/>
      <c r="G749" s="6"/>
      <c r="O749" s="6"/>
    </row>
    <row r="750" spans="6:15" x14ac:dyDescent="0.2">
      <c r="F750" s="6"/>
      <c r="G750" s="6"/>
      <c r="O750" s="6"/>
    </row>
    <row r="751" spans="6:15" x14ac:dyDescent="0.2">
      <c r="F751" s="6"/>
      <c r="G751" s="6"/>
      <c r="O751" s="6"/>
    </row>
    <row r="752" spans="6:15" x14ac:dyDescent="0.2">
      <c r="F752" s="6"/>
      <c r="G752" s="6"/>
      <c r="O752" s="6"/>
    </row>
    <row r="753" spans="6:15" x14ac:dyDescent="0.2">
      <c r="F753" s="6"/>
      <c r="G753" s="6"/>
      <c r="O753" s="6"/>
    </row>
    <row r="754" spans="6:15" x14ac:dyDescent="0.2">
      <c r="F754" s="6"/>
      <c r="G754" s="6"/>
      <c r="O754" s="6"/>
    </row>
    <row r="755" spans="6:15" x14ac:dyDescent="0.2">
      <c r="F755" s="6"/>
      <c r="G755" s="6"/>
      <c r="O755" s="6"/>
    </row>
    <row r="756" spans="6:15" x14ac:dyDescent="0.2">
      <c r="F756" s="6"/>
      <c r="G756" s="6"/>
      <c r="O756" s="6"/>
    </row>
    <row r="757" spans="6:15" x14ac:dyDescent="0.2">
      <c r="F757" s="6"/>
      <c r="G757" s="6"/>
      <c r="O757" s="6"/>
    </row>
    <row r="758" spans="6:15" x14ac:dyDescent="0.2">
      <c r="F758" s="6"/>
      <c r="G758" s="6"/>
      <c r="O758" s="6"/>
    </row>
    <row r="759" spans="6:15" x14ac:dyDescent="0.2">
      <c r="F759" s="6"/>
      <c r="G759" s="6"/>
      <c r="O759" s="6"/>
    </row>
    <row r="760" spans="6:15" x14ac:dyDescent="0.2">
      <c r="F760" s="6"/>
      <c r="G760" s="6"/>
      <c r="O760" s="6"/>
    </row>
    <row r="761" spans="6:15" x14ac:dyDescent="0.2">
      <c r="F761" s="6"/>
      <c r="G761" s="6"/>
      <c r="O761" s="6"/>
    </row>
    <row r="762" spans="6:15" x14ac:dyDescent="0.2">
      <c r="F762" s="6"/>
      <c r="G762" s="6"/>
      <c r="O762" s="6"/>
    </row>
    <row r="763" spans="6:15" x14ac:dyDescent="0.2">
      <c r="F763" s="6"/>
      <c r="G763" s="6"/>
      <c r="O763" s="6"/>
    </row>
    <row r="764" spans="6:15" x14ac:dyDescent="0.2">
      <c r="F764" s="6"/>
      <c r="G764" s="6"/>
      <c r="O764" s="6"/>
    </row>
    <row r="765" spans="6:15" x14ac:dyDescent="0.2">
      <c r="F765" s="6"/>
      <c r="G765" s="6"/>
      <c r="O765" s="6"/>
    </row>
    <row r="766" spans="6:15" x14ac:dyDescent="0.2">
      <c r="F766" s="6"/>
      <c r="G766" s="6"/>
      <c r="O766" s="6"/>
    </row>
    <row r="767" spans="6:15" x14ac:dyDescent="0.2">
      <c r="F767" s="6"/>
      <c r="G767" s="6"/>
      <c r="O767" s="6"/>
    </row>
    <row r="768" spans="6:15" x14ac:dyDescent="0.2">
      <c r="F768" s="6"/>
      <c r="G768" s="6"/>
      <c r="O768" s="6"/>
    </row>
    <row r="769" spans="6:15" x14ac:dyDescent="0.2">
      <c r="F769" s="6"/>
      <c r="G769" s="6"/>
      <c r="O769" s="6"/>
    </row>
    <row r="770" spans="6:15" x14ac:dyDescent="0.2">
      <c r="F770" s="6"/>
      <c r="G770" s="6"/>
      <c r="O770" s="6"/>
    </row>
    <row r="771" spans="6:15" x14ac:dyDescent="0.2">
      <c r="F771" s="6"/>
      <c r="G771" s="6"/>
      <c r="O771" s="6"/>
    </row>
    <row r="772" spans="6:15" x14ac:dyDescent="0.2">
      <c r="F772" s="6"/>
      <c r="G772" s="6"/>
      <c r="O772" s="6"/>
    </row>
    <row r="773" spans="6:15" x14ac:dyDescent="0.2">
      <c r="F773" s="6"/>
      <c r="G773" s="6"/>
      <c r="O773" s="6"/>
    </row>
    <row r="774" spans="6:15" x14ac:dyDescent="0.2">
      <c r="F774" s="6"/>
      <c r="G774" s="6"/>
      <c r="O774" s="6"/>
    </row>
    <row r="775" spans="6:15" x14ac:dyDescent="0.2">
      <c r="F775" s="6"/>
      <c r="G775" s="6"/>
      <c r="O775" s="6"/>
    </row>
    <row r="776" spans="6:15" x14ac:dyDescent="0.2">
      <c r="F776" s="6"/>
      <c r="G776" s="6"/>
      <c r="O776" s="6"/>
    </row>
    <row r="777" spans="6:15" x14ac:dyDescent="0.2">
      <c r="F777" s="6"/>
      <c r="G777" s="6"/>
      <c r="O777" s="6"/>
    </row>
    <row r="778" spans="6:15" x14ac:dyDescent="0.2">
      <c r="F778" s="6"/>
      <c r="G778" s="6"/>
      <c r="O778" s="6"/>
    </row>
    <row r="779" spans="6:15" x14ac:dyDescent="0.2">
      <c r="F779" s="6"/>
      <c r="G779" s="6"/>
      <c r="O779" s="6"/>
    </row>
    <row r="780" spans="6:15" x14ac:dyDescent="0.2">
      <c r="F780" s="6"/>
      <c r="G780" s="6"/>
      <c r="O780" s="6"/>
    </row>
    <row r="781" spans="6:15" x14ac:dyDescent="0.2">
      <c r="F781" s="6"/>
      <c r="G781" s="6"/>
      <c r="O781" s="6"/>
    </row>
    <row r="782" spans="6:15" x14ac:dyDescent="0.2">
      <c r="F782" s="6"/>
      <c r="G782" s="6"/>
      <c r="O782" s="6"/>
    </row>
    <row r="783" spans="6:15" x14ac:dyDescent="0.2">
      <c r="F783" s="6"/>
      <c r="G783" s="6"/>
      <c r="O783" s="6"/>
    </row>
    <row r="784" spans="6:15" x14ac:dyDescent="0.2">
      <c r="F784" s="6"/>
      <c r="G784" s="6"/>
      <c r="O784" s="6"/>
    </row>
    <row r="785" spans="6:15" x14ac:dyDescent="0.2">
      <c r="F785" s="6"/>
      <c r="G785" s="6"/>
      <c r="O785" s="6"/>
    </row>
    <row r="786" spans="6:15" x14ac:dyDescent="0.2">
      <c r="F786" s="6"/>
      <c r="G786" s="6"/>
      <c r="O786" s="6"/>
    </row>
    <row r="787" spans="6:15" x14ac:dyDescent="0.2">
      <c r="F787" s="6"/>
      <c r="G787" s="6"/>
      <c r="O787" s="6"/>
    </row>
    <row r="788" spans="6:15" x14ac:dyDescent="0.2">
      <c r="F788" s="6"/>
      <c r="G788" s="6"/>
      <c r="O788" s="6"/>
    </row>
    <row r="789" spans="6:15" x14ac:dyDescent="0.2">
      <c r="F789" s="6"/>
      <c r="G789" s="6"/>
      <c r="O789" s="6"/>
    </row>
    <row r="790" spans="6:15" x14ac:dyDescent="0.2">
      <c r="F790" s="6"/>
      <c r="G790" s="6"/>
      <c r="O790" s="6"/>
    </row>
    <row r="791" spans="6:15" x14ac:dyDescent="0.2">
      <c r="F791" s="6"/>
      <c r="G791" s="6"/>
      <c r="O791" s="6"/>
    </row>
    <row r="792" spans="6:15" x14ac:dyDescent="0.2">
      <c r="F792" s="6"/>
      <c r="G792" s="6"/>
      <c r="O792" s="6"/>
    </row>
    <row r="793" spans="6:15" x14ac:dyDescent="0.2">
      <c r="F793" s="6"/>
      <c r="G793" s="6"/>
      <c r="O793" s="6"/>
    </row>
    <row r="794" spans="6:15" x14ac:dyDescent="0.2">
      <c r="F794" s="6"/>
      <c r="G794" s="6"/>
      <c r="O794" s="6"/>
    </row>
    <row r="795" spans="6:15" x14ac:dyDescent="0.2">
      <c r="F795" s="6"/>
      <c r="G795" s="6"/>
      <c r="O795" s="6"/>
    </row>
    <row r="796" spans="6:15" x14ac:dyDescent="0.2">
      <c r="F796" s="6"/>
      <c r="G796" s="6"/>
      <c r="O796" s="6"/>
    </row>
    <row r="797" spans="6:15" x14ac:dyDescent="0.2">
      <c r="F797" s="6"/>
      <c r="G797" s="6"/>
      <c r="O797" s="6"/>
    </row>
    <row r="798" spans="6:15" x14ac:dyDescent="0.2">
      <c r="F798" s="6"/>
      <c r="G798" s="6"/>
      <c r="O798" s="6"/>
    </row>
    <row r="799" spans="6:15" x14ac:dyDescent="0.2">
      <c r="F799" s="6"/>
      <c r="G799" s="6"/>
      <c r="O799" s="6"/>
    </row>
    <row r="800" spans="6:15" x14ac:dyDescent="0.2">
      <c r="F800" s="6"/>
      <c r="G800" s="6"/>
      <c r="O800" s="6"/>
    </row>
    <row r="801" spans="6:15" x14ac:dyDescent="0.2">
      <c r="F801" s="6"/>
      <c r="G801" s="6"/>
      <c r="O801" s="6"/>
    </row>
    <row r="802" spans="6:15" x14ac:dyDescent="0.2">
      <c r="F802" s="6"/>
      <c r="G802" s="6"/>
      <c r="O802" s="6"/>
    </row>
    <row r="803" spans="6:15" x14ac:dyDescent="0.2">
      <c r="F803" s="6"/>
      <c r="G803" s="6"/>
      <c r="O803" s="6"/>
    </row>
    <row r="804" spans="6:15" x14ac:dyDescent="0.2">
      <c r="F804" s="6"/>
      <c r="G804" s="6"/>
      <c r="O804" s="6"/>
    </row>
    <row r="805" spans="6:15" x14ac:dyDescent="0.2">
      <c r="F805" s="6"/>
      <c r="G805" s="6"/>
      <c r="O805" s="6"/>
    </row>
    <row r="806" spans="6:15" x14ac:dyDescent="0.2">
      <c r="F806" s="6"/>
      <c r="G806" s="6"/>
      <c r="O806" s="6"/>
    </row>
    <row r="807" spans="6:15" x14ac:dyDescent="0.2">
      <c r="F807" s="6"/>
      <c r="G807" s="6"/>
      <c r="O807" s="6"/>
    </row>
    <row r="808" spans="6:15" x14ac:dyDescent="0.2">
      <c r="F808" s="6"/>
      <c r="G808" s="6"/>
      <c r="O808" s="6"/>
    </row>
    <row r="809" spans="6:15" x14ac:dyDescent="0.2">
      <c r="F809" s="6"/>
      <c r="G809" s="6"/>
      <c r="O809" s="6"/>
    </row>
    <row r="810" spans="6:15" x14ac:dyDescent="0.2">
      <c r="F810" s="6"/>
      <c r="G810" s="6"/>
      <c r="O810" s="6"/>
    </row>
    <row r="811" spans="6:15" x14ac:dyDescent="0.2">
      <c r="F811" s="6"/>
      <c r="G811" s="6"/>
      <c r="O811" s="6"/>
    </row>
    <row r="812" spans="6:15" x14ac:dyDescent="0.2">
      <c r="F812" s="6"/>
      <c r="G812" s="6"/>
      <c r="O812" s="6"/>
    </row>
    <row r="813" spans="6:15" x14ac:dyDescent="0.2">
      <c r="F813" s="6"/>
      <c r="G813" s="6"/>
      <c r="O813" s="6"/>
    </row>
    <row r="814" spans="6:15" x14ac:dyDescent="0.2">
      <c r="F814" s="6"/>
      <c r="G814" s="6"/>
      <c r="O814" s="6"/>
    </row>
    <row r="815" spans="6:15" x14ac:dyDescent="0.2">
      <c r="F815" s="6"/>
      <c r="G815" s="6"/>
      <c r="O815" s="6"/>
    </row>
    <row r="816" spans="6:15" x14ac:dyDescent="0.2">
      <c r="F816" s="6"/>
      <c r="G816" s="6"/>
      <c r="O816" s="6"/>
    </row>
    <row r="817" spans="6:15" x14ac:dyDescent="0.2">
      <c r="F817" s="6"/>
      <c r="G817" s="6"/>
      <c r="O817" s="6"/>
    </row>
    <row r="818" spans="6:15" x14ac:dyDescent="0.2">
      <c r="F818" s="6"/>
      <c r="G818" s="6"/>
      <c r="O818" s="6"/>
    </row>
    <row r="819" spans="6:15" x14ac:dyDescent="0.2">
      <c r="F819" s="6"/>
      <c r="G819" s="6"/>
      <c r="O819" s="6"/>
    </row>
    <row r="820" spans="6:15" x14ac:dyDescent="0.2">
      <c r="F820" s="6"/>
      <c r="G820" s="6"/>
      <c r="O820" s="6"/>
    </row>
    <row r="821" spans="6:15" x14ac:dyDescent="0.2">
      <c r="F821" s="6"/>
      <c r="G821" s="6"/>
      <c r="O821" s="6"/>
    </row>
    <row r="822" spans="6:15" x14ac:dyDescent="0.2">
      <c r="F822" s="6"/>
      <c r="G822" s="6"/>
      <c r="O822" s="6"/>
    </row>
    <row r="823" spans="6:15" x14ac:dyDescent="0.2">
      <c r="F823" s="6"/>
      <c r="G823" s="6"/>
      <c r="O823" s="6"/>
    </row>
    <row r="824" spans="6:15" x14ac:dyDescent="0.2">
      <c r="F824" s="6"/>
      <c r="G824" s="6"/>
      <c r="O824" s="6"/>
    </row>
    <row r="825" spans="6:15" x14ac:dyDescent="0.2">
      <c r="F825" s="6"/>
      <c r="G825" s="6"/>
      <c r="O825" s="6"/>
    </row>
    <row r="826" spans="6:15" x14ac:dyDescent="0.2">
      <c r="F826" s="6"/>
      <c r="G826" s="6"/>
      <c r="O826" s="6"/>
    </row>
    <row r="827" spans="6:15" x14ac:dyDescent="0.2">
      <c r="F827" s="6"/>
      <c r="G827" s="6"/>
      <c r="O827" s="6"/>
    </row>
    <row r="828" spans="6:15" x14ac:dyDescent="0.2">
      <c r="F828" s="6"/>
      <c r="G828" s="6"/>
      <c r="O828" s="6"/>
    </row>
    <row r="829" spans="6:15" x14ac:dyDescent="0.2">
      <c r="F829" s="6"/>
      <c r="G829" s="6"/>
      <c r="O829" s="6"/>
    </row>
    <row r="830" spans="6:15" x14ac:dyDescent="0.2">
      <c r="F830" s="6"/>
      <c r="G830" s="6"/>
      <c r="O830" s="6"/>
    </row>
    <row r="831" spans="6:15" x14ac:dyDescent="0.2">
      <c r="F831" s="6"/>
      <c r="G831" s="6"/>
      <c r="O831" s="6"/>
    </row>
    <row r="832" spans="6:15" x14ac:dyDescent="0.2">
      <c r="F832" s="6"/>
      <c r="G832" s="6"/>
      <c r="O832" s="6"/>
    </row>
    <row r="833" spans="6:15" x14ac:dyDescent="0.2">
      <c r="F833" s="6"/>
      <c r="G833" s="6"/>
      <c r="O833" s="6"/>
    </row>
    <row r="834" spans="6:15" x14ac:dyDescent="0.2">
      <c r="F834" s="6"/>
      <c r="G834" s="6"/>
      <c r="O834" s="6"/>
    </row>
    <row r="835" spans="6:15" x14ac:dyDescent="0.2">
      <c r="F835" s="6"/>
      <c r="G835" s="6"/>
      <c r="O835" s="6"/>
    </row>
    <row r="836" spans="6:15" x14ac:dyDescent="0.2">
      <c r="F836" s="6"/>
      <c r="G836" s="6"/>
      <c r="O836" s="6"/>
    </row>
    <row r="837" spans="6:15" x14ac:dyDescent="0.2">
      <c r="F837" s="6"/>
      <c r="G837" s="6"/>
      <c r="O837" s="6"/>
    </row>
    <row r="838" spans="6:15" x14ac:dyDescent="0.2">
      <c r="F838" s="6"/>
      <c r="G838" s="6"/>
      <c r="O838" s="6"/>
    </row>
    <row r="839" spans="6:15" x14ac:dyDescent="0.2">
      <c r="F839" s="6"/>
      <c r="G839" s="6"/>
      <c r="O839" s="6"/>
    </row>
    <row r="840" spans="6:15" x14ac:dyDescent="0.2">
      <c r="F840" s="6"/>
      <c r="G840" s="6"/>
      <c r="O840" s="6"/>
    </row>
    <row r="841" spans="6:15" x14ac:dyDescent="0.2">
      <c r="F841" s="6"/>
      <c r="G841" s="6"/>
      <c r="O841" s="6"/>
    </row>
    <row r="842" spans="6:15" x14ac:dyDescent="0.2">
      <c r="F842" s="6"/>
      <c r="G842" s="6"/>
      <c r="O842" s="6"/>
    </row>
    <row r="843" spans="6:15" x14ac:dyDescent="0.2">
      <c r="F843" s="6"/>
      <c r="G843" s="6"/>
      <c r="O843" s="6"/>
    </row>
    <row r="844" spans="6:15" x14ac:dyDescent="0.2">
      <c r="F844" s="6"/>
      <c r="G844" s="6"/>
      <c r="O844" s="6"/>
    </row>
    <row r="845" spans="6:15" x14ac:dyDescent="0.2">
      <c r="F845" s="6"/>
      <c r="G845" s="6"/>
      <c r="O845" s="6"/>
    </row>
    <row r="846" spans="6:15" x14ac:dyDescent="0.2">
      <c r="F846" s="6"/>
      <c r="G846" s="6"/>
      <c r="O846" s="6"/>
    </row>
    <row r="847" spans="6:15" x14ac:dyDescent="0.2">
      <c r="F847" s="6"/>
      <c r="G847" s="6"/>
      <c r="O847" s="6"/>
    </row>
    <row r="848" spans="6:15" x14ac:dyDescent="0.2">
      <c r="F848" s="6"/>
      <c r="G848" s="6"/>
      <c r="O848" s="6"/>
    </row>
    <row r="849" spans="6:15" x14ac:dyDescent="0.2">
      <c r="F849" s="6"/>
      <c r="G849" s="6"/>
      <c r="O849" s="6"/>
    </row>
    <row r="850" spans="6:15" x14ac:dyDescent="0.2">
      <c r="F850" s="6"/>
      <c r="G850" s="6"/>
      <c r="O850" s="6"/>
    </row>
    <row r="851" spans="6:15" x14ac:dyDescent="0.2">
      <c r="F851" s="6"/>
      <c r="G851" s="6"/>
      <c r="O851" s="6"/>
    </row>
    <row r="852" spans="6:15" x14ac:dyDescent="0.2">
      <c r="F852" s="6"/>
      <c r="G852" s="6"/>
      <c r="O852" s="6"/>
    </row>
    <row r="853" spans="6:15" x14ac:dyDescent="0.2">
      <c r="F853" s="6"/>
      <c r="G853" s="6"/>
      <c r="O853" s="6"/>
    </row>
    <row r="854" spans="6:15" x14ac:dyDescent="0.2">
      <c r="F854" s="6"/>
      <c r="G854" s="6"/>
      <c r="O854" s="6"/>
    </row>
    <row r="855" spans="6:15" x14ac:dyDescent="0.2">
      <c r="F855" s="6"/>
      <c r="G855" s="6"/>
      <c r="O855" s="6"/>
    </row>
    <row r="856" spans="6:15" x14ac:dyDescent="0.2">
      <c r="F856" s="6"/>
      <c r="G856" s="6"/>
      <c r="O856" s="6"/>
    </row>
    <row r="857" spans="6:15" x14ac:dyDescent="0.2">
      <c r="F857" s="6"/>
      <c r="G857" s="6"/>
      <c r="O857" s="6"/>
    </row>
    <row r="858" spans="6:15" x14ac:dyDescent="0.2">
      <c r="F858" s="6"/>
      <c r="G858" s="6"/>
      <c r="O858" s="6"/>
    </row>
    <row r="859" spans="6:15" x14ac:dyDescent="0.2">
      <c r="F859" s="6"/>
      <c r="G859" s="6"/>
      <c r="O859" s="6"/>
    </row>
    <row r="860" spans="6:15" x14ac:dyDescent="0.2">
      <c r="F860" s="6"/>
      <c r="G860" s="6"/>
      <c r="O860" s="6"/>
    </row>
    <row r="861" spans="6:15" x14ac:dyDescent="0.2">
      <c r="F861" s="6"/>
      <c r="G861" s="6"/>
      <c r="O861" s="6"/>
    </row>
    <row r="862" spans="6:15" x14ac:dyDescent="0.2">
      <c r="F862" s="6"/>
      <c r="G862" s="6"/>
      <c r="O862" s="6"/>
    </row>
    <row r="863" spans="6:15" x14ac:dyDescent="0.2">
      <c r="F863" s="6"/>
      <c r="G863" s="6"/>
      <c r="O863" s="6"/>
    </row>
    <row r="864" spans="6:15" x14ac:dyDescent="0.2">
      <c r="F864" s="6"/>
      <c r="G864" s="6"/>
      <c r="O864" s="6"/>
    </row>
    <row r="865" spans="6:15" x14ac:dyDescent="0.2">
      <c r="F865" s="6"/>
      <c r="G865" s="6"/>
      <c r="O865" s="6"/>
    </row>
    <row r="866" spans="6:15" x14ac:dyDescent="0.2">
      <c r="F866" s="6"/>
      <c r="G866" s="6"/>
      <c r="O866" s="6"/>
    </row>
    <row r="867" spans="6:15" x14ac:dyDescent="0.2">
      <c r="F867" s="6"/>
      <c r="G867" s="6"/>
      <c r="O867" s="6"/>
    </row>
    <row r="868" spans="6:15" x14ac:dyDescent="0.2">
      <c r="F868" s="6"/>
      <c r="G868" s="6"/>
      <c r="O868" s="6"/>
    </row>
    <row r="869" spans="6:15" x14ac:dyDescent="0.2">
      <c r="F869" s="6"/>
      <c r="G869" s="6"/>
      <c r="O869" s="6"/>
    </row>
    <row r="870" spans="6:15" x14ac:dyDescent="0.2">
      <c r="F870" s="6"/>
      <c r="G870" s="6"/>
      <c r="O870" s="6"/>
    </row>
    <row r="871" spans="6:15" x14ac:dyDescent="0.2">
      <c r="F871" s="6"/>
      <c r="G871" s="6"/>
      <c r="O871" s="6"/>
    </row>
    <row r="872" spans="6:15" x14ac:dyDescent="0.2">
      <c r="F872" s="6"/>
      <c r="G872" s="6"/>
      <c r="O872" s="6"/>
    </row>
    <row r="873" spans="6:15" x14ac:dyDescent="0.2">
      <c r="F873" s="6"/>
      <c r="G873" s="6"/>
      <c r="O873" s="6"/>
    </row>
    <row r="874" spans="6:15" x14ac:dyDescent="0.2">
      <c r="F874" s="6"/>
      <c r="G874" s="6"/>
      <c r="O874" s="6"/>
    </row>
    <row r="875" spans="6:15" x14ac:dyDescent="0.2">
      <c r="F875" s="6"/>
      <c r="G875" s="6"/>
      <c r="O875" s="6"/>
    </row>
    <row r="876" spans="6:15" x14ac:dyDescent="0.2">
      <c r="F876" s="6"/>
      <c r="G876" s="6"/>
      <c r="O876" s="6"/>
    </row>
    <row r="877" spans="6:15" x14ac:dyDescent="0.2">
      <c r="F877" s="6"/>
      <c r="G877" s="6"/>
      <c r="O877" s="6"/>
    </row>
    <row r="878" spans="6:15" x14ac:dyDescent="0.2">
      <c r="F878" s="6"/>
      <c r="G878" s="6"/>
      <c r="O878" s="6"/>
    </row>
    <row r="879" spans="6:15" x14ac:dyDescent="0.2">
      <c r="F879" s="6"/>
      <c r="G879" s="6"/>
      <c r="O879" s="6"/>
    </row>
    <row r="880" spans="6:15" x14ac:dyDescent="0.2">
      <c r="F880" s="6"/>
      <c r="G880" s="6"/>
      <c r="O880" s="6"/>
    </row>
    <row r="881" spans="6:15" x14ac:dyDescent="0.2">
      <c r="F881" s="6"/>
      <c r="G881" s="6"/>
      <c r="O881" s="6"/>
    </row>
    <row r="882" spans="6:15" x14ac:dyDescent="0.2">
      <c r="F882" s="6"/>
      <c r="G882" s="6"/>
      <c r="O882" s="6"/>
    </row>
    <row r="883" spans="6:15" x14ac:dyDescent="0.2">
      <c r="F883" s="6"/>
      <c r="G883" s="6"/>
      <c r="O883" s="6"/>
    </row>
    <row r="884" spans="6:15" x14ac:dyDescent="0.2">
      <c r="F884" s="6"/>
      <c r="G884" s="6"/>
      <c r="O884" s="6"/>
    </row>
    <row r="885" spans="6:15" x14ac:dyDescent="0.2">
      <c r="F885" s="6"/>
      <c r="G885" s="6"/>
      <c r="O885" s="6"/>
    </row>
    <row r="886" spans="6:15" x14ac:dyDescent="0.2">
      <c r="F886" s="6"/>
      <c r="G886" s="6"/>
      <c r="O886" s="6"/>
    </row>
    <row r="887" spans="6:15" x14ac:dyDescent="0.2">
      <c r="F887" s="6"/>
      <c r="G887" s="6"/>
      <c r="O887" s="6"/>
    </row>
    <row r="888" spans="6:15" x14ac:dyDescent="0.2">
      <c r="F888" s="6"/>
      <c r="G888" s="6"/>
      <c r="O888" s="6"/>
    </row>
    <row r="889" spans="6:15" x14ac:dyDescent="0.2">
      <c r="F889" s="6"/>
      <c r="G889" s="6"/>
      <c r="O889" s="6"/>
    </row>
    <row r="890" spans="6:15" x14ac:dyDescent="0.2">
      <c r="F890" s="6"/>
      <c r="G890" s="6"/>
      <c r="O890" s="6"/>
    </row>
    <row r="891" spans="6:15" x14ac:dyDescent="0.2">
      <c r="F891" s="6"/>
      <c r="G891" s="6"/>
      <c r="O891" s="6"/>
    </row>
    <row r="892" spans="6:15" x14ac:dyDescent="0.2">
      <c r="F892" s="6"/>
      <c r="G892" s="6"/>
      <c r="O892" s="6"/>
    </row>
    <row r="893" spans="6:15" x14ac:dyDescent="0.2">
      <c r="F893" s="6"/>
      <c r="G893" s="6"/>
      <c r="O893" s="6"/>
    </row>
    <row r="894" spans="6:15" x14ac:dyDescent="0.2">
      <c r="F894" s="6"/>
      <c r="G894" s="6"/>
      <c r="O894" s="6"/>
    </row>
    <row r="895" spans="6:15" x14ac:dyDescent="0.2">
      <c r="F895" s="6"/>
      <c r="G895" s="6"/>
      <c r="O895" s="6"/>
    </row>
    <row r="896" spans="6:15" x14ac:dyDescent="0.2">
      <c r="F896" s="6"/>
      <c r="G896" s="6"/>
      <c r="O896" s="6"/>
    </row>
    <row r="897" spans="6:15" x14ac:dyDescent="0.2">
      <c r="F897" s="6"/>
      <c r="G897" s="6"/>
      <c r="O897" s="6"/>
    </row>
    <row r="898" spans="6:15" x14ac:dyDescent="0.2">
      <c r="F898" s="6"/>
      <c r="G898" s="6"/>
      <c r="O898" s="6"/>
    </row>
    <row r="899" spans="6:15" x14ac:dyDescent="0.2">
      <c r="F899" s="6"/>
      <c r="G899" s="6"/>
      <c r="O899" s="6"/>
    </row>
    <row r="900" spans="6:15" x14ac:dyDescent="0.2">
      <c r="F900" s="6"/>
      <c r="G900" s="6"/>
      <c r="O900" s="6"/>
    </row>
    <row r="901" spans="6:15" x14ac:dyDescent="0.2">
      <c r="F901" s="6"/>
      <c r="G901" s="6"/>
      <c r="O901" s="6"/>
    </row>
    <row r="902" spans="6:15" x14ac:dyDescent="0.2">
      <c r="F902" s="6"/>
      <c r="G902" s="6"/>
      <c r="O902" s="6"/>
    </row>
    <row r="903" spans="6:15" x14ac:dyDescent="0.2">
      <c r="F903" s="6"/>
      <c r="G903" s="6"/>
      <c r="O903" s="6"/>
    </row>
    <row r="904" spans="6:15" x14ac:dyDescent="0.2">
      <c r="F904" s="6"/>
      <c r="G904" s="6"/>
      <c r="O904" s="6"/>
    </row>
    <row r="905" spans="6:15" x14ac:dyDescent="0.2">
      <c r="F905" s="6"/>
      <c r="G905" s="6"/>
      <c r="O905" s="6"/>
    </row>
    <row r="906" spans="6:15" x14ac:dyDescent="0.2">
      <c r="F906" s="6"/>
      <c r="G906" s="6"/>
      <c r="O906" s="6"/>
    </row>
    <row r="907" spans="6:15" x14ac:dyDescent="0.2">
      <c r="F907" s="6"/>
      <c r="G907" s="6"/>
      <c r="O907" s="6"/>
    </row>
    <row r="908" spans="6:15" x14ac:dyDescent="0.2">
      <c r="F908" s="6"/>
      <c r="G908" s="6"/>
      <c r="O908" s="6"/>
    </row>
    <row r="909" spans="6:15" x14ac:dyDescent="0.2">
      <c r="F909" s="6"/>
      <c r="G909" s="6"/>
      <c r="O909" s="6"/>
    </row>
    <row r="910" spans="6:15" x14ac:dyDescent="0.2">
      <c r="F910" s="6"/>
      <c r="G910" s="6"/>
      <c r="O910" s="6"/>
    </row>
    <row r="911" spans="6:15" x14ac:dyDescent="0.2">
      <c r="F911" s="6"/>
      <c r="G911" s="6"/>
      <c r="O911" s="6"/>
    </row>
    <row r="912" spans="6:15" x14ac:dyDescent="0.2">
      <c r="F912" s="6"/>
      <c r="G912" s="6"/>
      <c r="O912" s="6"/>
    </row>
    <row r="913" spans="6:15" x14ac:dyDescent="0.2">
      <c r="F913" s="6"/>
      <c r="G913" s="6"/>
      <c r="O913" s="6"/>
    </row>
    <row r="914" spans="6:15" x14ac:dyDescent="0.2">
      <c r="F914" s="6"/>
      <c r="G914" s="6"/>
      <c r="O914" s="6"/>
    </row>
    <row r="915" spans="6:15" x14ac:dyDescent="0.2">
      <c r="F915" s="6"/>
      <c r="G915" s="6"/>
      <c r="O915" s="6"/>
    </row>
    <row r="916" spans="6:15" x14ac:dyDescent="0.2">
      <c r="F916" s="6"/>
      <c r="G916" s="6"/>
      <c r="O916" s="6"/>
    </row>
    <row r="917" spans="6:15" x14ac:dyDescent="0.2">
      <c r="F917" s="6"/>
      <c r="G917" s="6"/>
      <c r="O917" s="6"/>
    </row>
    <row r="918" spans="6:15" x14ac:dyDescent="0.2">
      <c r="F918" s="6"/>
      <c r="G918" s="6"/>
      <c r="O918" s="6"/>
    </row>
    <row r="919" spans="6:15" x14ac:dyDescent="0.2">
      <c r="F919" s="6"/>
      <c r="G919" s="6"/>
      <c r="O919" s="6"/>
    </row>
    <row r="920" spans="6:15" x14ac:dyDescent="0.2">
      <c r="F920" s="6"/>
      <c r="G920" s="6"/>
      <c r="O920" s="6"/>
    </row>
    <row r="921" spans="6:15" x14ac:dyDescent="0.2">
      <c r="F921" s="6"/>
      <c r="G921" s="6"/>
      <c r="O921" s="6"/>
    </row>
    <row r="922" spans="6:15" x14ac:dyDescent="0.2">
      <c r="F922" s="6"/>
      <c r="G922" s="6"/>
      <c r="O922" s="6"/>
    </row>
    <row r="923" spans="6:15" x14ac:dyDescent="0.2">
      <c r="F923" s="6"/>
      <c r="G923" s="6"/>
      <c r="O923" s="6"/>
    </row>
    <row r="924" spans="6:15" x14ac:dyDescent="0.2">
      <c r="F924" s="6"/>
      <c r="G924" s="6"/>
      <c r="O924" s="6"/>
    </row>
    <row r="925" spans="6:15" x14ac:dyDescent="0.2">
      <c r="F925" s="6"/>
      <c r="G925" s="6"/>
      <c r="O925" s="6"/>
    </row>
    <row r="926" spans="6:15" x14ac:dyDescent="0.2">
      <c r="F926" s="6"/>
      <c r="G926" s="6"/>
      <c r="O926" s="6"/>
    </row>
    <row r="927" spans="6:15" x14ac:dyDescent="0.2">
      <c r="F927" s="6"/>
      <c r="G927" s="6"/>
      <c r="O927" s="6"/>
    </row>
    <row r="928" spans="6:15" x14ac:dyDescent="0.2">
      <c r="F928" s="6"/>
      <c r="G928" s="6"/>
      <c r="O928" s="6"/>
    </row>
    <row r="929" spans="6:15" x14ac:dyDescent="0.2">
      <c r="F929" s="6"/>
      <c r="G929" s="6"/>
      <c r="O929" s="6"/>
    </row>
    <row r="930" spans="6:15" x14ac:dyDescent="0.2">
      <c r="F930" s="6"/>
      <c r="G930" s="6"/>
      <c r="O930" s="6"/>
    </row>
    <row r="931" spans="6:15" x14ac:dyDescent="0.2">
      <c r="F931" s="6"/>
      <c r="G931" s="6"/>
      <c r="O931" s="6"/>
    </row>
    <row r="932" spans="6:15" x14ac:dyDescent="0.2">
      <c r="F932" s="6"/>
      <c r="G932" s="6"/>
      <c r="O932" s="6"/>
    </row>
    <row r="933" spans="6:15" x14ac:dyDescent="0.2">
      <c r="F933" s="6"/>
      <c r="G933" s="6"/>
      <c r="O933" s="6"/>
    </row>
    <row r="934" spans="6:15" x14ac:dyDescent="0.2">
      <c r="F934" s="6"/>
      <c r="G934" s="6"/>
      <c r="O934" s="6"/>
    </row>
    <row r="935" spans="6:15" x14ac:dyDescent="0.2">
      <c r="F935" s="6"/>
      <c r="G935" s="6"/>
      <c r="O935" s="6"/>
    </row>
    <row r="936" spans="6:15" x14ac:dyDescent="0.2">
      <c r="F936" s="6"/>
      <c r="G936" s="6"/>
      <c r="O936" s="6"/>
    </row>
    <row r="937" spans="6:15" x14ac:dyDescent="0.2">
      <c r="F937" s="6"/>
      <c r="G937" s="6"/>
      <c r="O937" s="6"/>
    </row>
    <row r="938" spans="6:15" x14ac:dyDescent="0.2">
      <c r="F938" s="6"/>
      <c r="G938" s="6"/>
      <c r="O938" s="6"/>
    </row>
    <row r="939" spans="6:15" x14ac:dyDescent="0.2">
      <c r="F939" s="6"/>
      <c r="G939" s="6"/>
      <c r="O939" s="6"/>
    </row>
    <row r="940" spans="6:15" x14ac:dyDescent="0.2">
      <c r="F940" s="6"/>
      <c r="G940" s="6"/>
      <c r="O940" s="6"/>
    </row>
    <row r="941" spans="6:15" x14ac:dyDescent="0.2">
      <c r="F941" s="6"/>
      <c r="G941" s="6"/>
      <c r="O941" s="6"/>
    </row>
    <row r="942" spans="6:15" x14ac:dyDescent="0.2">
      <c r="F942" s="6"/>
      <c r="G942" s="6"/>
      <c r="O942" s="6"/>
    </row>
    <row r="943" spans="6:15" x14ac:dyDescent="0.2">
      <c r="F943" s="6"/>
      <c r="G943" s="6"/>
      <c r="O943" s="6"/>
    </row>
    <row r="944" spans="6:15" x14ac:dyDescent="0.2">
      <c r="F944" s="6"/>
      <c r="G944" s="6"/>
      <c r="O944" s="6"/>
    </row>
    <row r="945" spans="6:15" x14ac:dyDescent="0.2">
      <c r="F945" s="6"/>
      <c r="G945" s="6"/>
      <c r="O945" s="6"/>
    </row>
    <row r="946" spans="6:15" x14ac:dyDescent="0.2">
      <c r="F946" s="6"/>
      <c r="G946" s="6"/>
      <c r="O946" s="6"/>
    </row>
    <row r="947" spans="6:15" x14ac:dyDescent="0.2">
      <c r="F947" s="6"/>
      <c r="G947" s="6"/>
      <c r="O947" s="6"/>
    </row>
    <row r="948" spans="6:15" x14ac:dyDescent="0.2">
      <c r="F948" s="6"/>
      <c r="G948" s="6"/>
      <c r="O948" s="6"/>
    </row>
    <row r="949" spans="6:15" x14ac:dyDescent="0.2">
      <c r="F949" s="6"/>
      <c r="G949" s="6"/>
      <c r="O949" s="6"/>
    </row>
    <row r="950" spans="6:15" x14ac:dyDescent="0.2">
      <c r="F950" s="6"/>
      <c r="G950" s="6"/>
      <c r="O950" s="6"/>
    </row>
    <row r="951" spans="6:15" x14ac:dyDescent="0.2">
      <c r="F951" s="6"/>
      <c r="G951" s="6"/>
      <c r="O951" s="6"/>
    </row>
    <row r="952" spans="6:15" x14ac:dyDescent="0.2">
      <c r="F952" s="6"/>
      <c r="G952" s="6"/>
      <c r="O952" s="6"/>
    </row>
    <row r="953" spans="6:15" x14ac:dyDescent="0.2">
      <c r="F953" s="6"/>
      <c r="G953" s="6"/>
      <c r="O953" s="6"/>
    </row>
    <row r="954" spans="6:15" x14ac:dyDescent="0.2">
      <c r="F954" s="6"/>
      <c r="G954" s="6"/>
      <c r="O954" s="6"/>
    </row>
    <row r="955" spans="6:15" x14ac:dyDescent="0.2">
      <c r="F955" s="6"/>
      <c r="G955" s="6"/>
      <c r="O955" s="6"/>
    </row>
    <row r="956" spans="6:15" x14ac:dyDescent="0.2">
      <c r="F956" s="6"/>
      <c r="G956" s="6"/>
      <c r="O956" s="6"/>
    </row>
    <row r="957" spans="6:15" x14ac:dyDescent="0.2">
      <c r="F957" s="6"/>
      <c r="G957" s="6"/>
      <c r="O957" s="6"/>
    </row>
    <row r="958" spans="6:15" x14ac:dyDescent="0.2">
      <c r="F958" s="6"/>
      <c r="G958" s="6"/>
      <c r="O958" s="6"/>
    </row>
    <row r="959" spans="6:15" x14ac:dyDescent="0.2">
      <c r="F959" s="6"/>
      <c r="G959" s="6"/>
      <c r="O959" s="6"/>
    </row>
    <row r="960" spans="6:15" x14ac:dyDescent="0.2">
      <c r="F960" s="6"/>
      <c r="G960" s="6"/>
      <c r="O960" s="6"/>
    </row>
    <row r="961" spans="6:15" x14ac:dyDescent="0.2">
      <c r="F961" s="6"/>
      <c r="G961" s="6"/>
      <c r="O961" s="6"/>
    </row>
    <row r="962" spans="6:15" x14ac:dyDescent="0.2">
      <c r="F962" s="6"/>
      <c r="G962" s="6"/>
      <c r="O962" s="6"/>
    </row>
    <row r="963" spans="6:15" x14ac:dyDescent="0.2">
      <c r="F963" s="6"/>
      <c r="G963" s="6"/>
      <c r="O963" s="6"/>
    </row>
    <row r="964" spans="6:15" x14ac:dyDescent="0.2">
      <c r="F964" s="6"/>
      <c r="G964" s="6"/>
      <c r="O964" s="6"/>
    </row>
    <row r="965" spans="6:15" x14ac:dyDescent="0.2">
      <c r="F965" s="6"/>
      <c r="G965" s="6"/>
      <c r="O965" s="6"/>
    </row>
    <row r="966" spans="6:15" x14ac:dyDescent="0.2">
      <c r="F966" s="6"/>
      <c r="G966" s="6"/>
      <c r="O966" s="6"/>
    </row>
    <row r="967" spans="6:15" x14ac:dyDescent="0.2">
      <c r="F967" s="6"/>
      <c r="G967" s="6"/>
      <c r="O967" s="6"/>
    </row>
    <row r="968" spans="6:15" x14ac:dyDescent="0.2">
      <c r="F968" s="6"/>
      <c r="G968" s="6"/>
      <c r="O968" s="6"/>
    </row>
    <row r="969" spans="6:15" x14ac:dyDescent="0.2">
      <c r="F969" s="6"/>
      <c r="G969" s="6"/>
      <c r="O969" s="6"/>
    </row>
    <row r="970" spans="6:15" x14ac:dyDescent="0.2">
      <c r="F970" s="6"/>
      <c r="G970" s="6"/>
      <c r="O970" s="6"/>
    </row>
    <row r="971" spans="6:15" x14ac:dyDescent="0.2">
      <c r="F971" s="6"/>
      <c r="G971" s="6"/>
      <c r="O971" s="6"/>
    </row>
    <row r="972" spans="6:15" x14ac:dyDescent="0.2">
      <c r="F972" s="6"/>
      <c r="G972" s="6"/>
      <c r="O972" s="6"/>
    </row>
    <row r="973" spans="6:15" x14ac:dyDescent="0.2">
      <c r="F973" s="6"/>
      <c r="G973" s="6"/>
      <c r="O973" s="6"/>
    </row>
    <row r="974" spans="6:15" x14ac:dyDescent="0.2">
      <c r="F974" s="6"/>
      <c r="G974" s="6"/>
      <c r="O974" s="6"/>
    </row>
    <row r="975" spans="6:15" x14ac:dyDescent="0.2">
      <c r="F975" s="6"/>
      <c r="G975" s="6"/>
      <c r="O975" s="6"/>
    </row>
    <row r="976" spans="6:15" x14ac:dyDescent="0.2">
      <c r="F976" s="6"/>
      <c r="G976" s="6"/>
      <c r="O976" s="6"/>
    </row>
    <row r="977" spans="6:15" x14ac:dyDescent="0.2">
      <c r="F977" s="6"/>
      <c r="G977" s="6"/>
      <c r="O977" s="6"/>
    </row>
    <row r="978" spans="6:15" x14ac:dyDescent="0.2">
      <c r="F978" s="6"/>
      <c r="G978" s="6"/>
      <c r="O978" s="6"/>
    </row>
    <row r="979" spans="6:15" x14ac:dyDescent="0.2">
      <c r="F979" s="6"/>
      <c r="G979" s="6"/>
      <c r="O979" s="6"/>
    </row>
    <row r="980" spans="6:15" x14ac:dyDescent="0.2">
      <c r="F980" s="6"/>
      <c r="G980" s="6"/>
      <c r="O980" s="6"/>
    </row>
    <row r="981" spans="6:15" x14ac:dyDescent="0.2">
      <c r="F981" s="6"/>
      <c r="G981" s="6"/>
      <c r="O981" s="6"/>
    </row>
    <row r="982" spans="6:15" x14ac:dyDescent="0.2">
      <c r="F982" s="6"/>
      <c r="G982" s="6"/>
      <c r="O982" s="6"/>
    </row>
    <row r="983" spans="6:15" x14ac:dyDescent="0.2">
      <c r="F983" s="6"/>
      <c r="G983" s="6"/>
      <c r="O983" s="6"/>
    </row>
    <row r="984" spans="6:15" x14ac:dyDescent="0.2">
      <c r="F984" s="6"/>
      <c r="G984" s="6"/>
      <c r="O984" s="6"/>
    </row>
    <row r="985" spans="6:15" x14ac:dyDescent="0.2">
      <c r="F985" s="6"/>
      <c r="G985" s="6"/>
      <c r="O985" s="6"/>
    </row>
    <row r="986" spans="6:15" x14ac:dyDescent="0.2">
      <c r="F986" s="6"/>
      <c r="G986" s="6"/>
      <c r="O986" s="6"/>
    </row>
    <row r="987" spans="6:15" x14ac:dyDescent="0.2">
      <c r="F987" s="6"/>
      <c r="G987" s="6"/>
      <c r="O987" s="6"/>
    </row>
    <row r="988" spans="6:15" x14ac:dyDescent="0.2">
      <c r="F988" s="6"/>
      <c r="G988" s="6"/>
      <c r="O988" s="6"/>
    </row>
    <row r="989" spans="6:15" x14ac:dyDescent="0.2">
      <c r="F989" s="6"/>
      <c r="G989" s="6"/>
      <c r="O989" s="6"/>
    </row>
    <row r="990" spans="6:15" x14ac:dyDescent="0.2">
      <c r="F990" s="6"/>
      <c r="G990" s="6"/>
      <c r="O990" s="6"/>
    </row>
    <row r="991" spans="6:15" x14ac:dyDescent="0.2">
      <c r="F991" s="6"/>
      <c r="G991" s="6"/>
      <c r="O991" s="6"/>
    </row>
    <row r="992" spans="6:15" x14ac:dyDescent="0.2">
      <c r="F992" s="6"/>
      <c r="G992" s="6"/>
      <c r="O992" s="6"/>
    </row>
    <row r="993" spans="6:15" x14ac:dyDescent="0.2">
      <c r="F993" s="6"/>
      <c r="G993" s="6"/>
      <c r="O993" s="6"/>
    </row>
    <row r="994" spans="6:15" x14ac:dyDescent="0.2">
      <c r="F994" s="6"/>
      <c r="G994" s="6"/>
      <c r="O994" s="6"/>
    </row>
    <row r="995" spans="6:15" x14ac:dyDescent="0.2">
      <c r="F995" s="6"/>
      <c r="G995" s="6"/>
      <c r="O995" s="6"/>
    </row>
    <row r="996" spans="6:15" x14ac:dyDescent="0.2">
      <c r="F996" s="6"/>
      <c r="G996" s="6"/>
      <c r="O996" s="6"/>
    </row>
    <row r="997" spans="6:15" x14ac:dyDescent="0.2">
      <c r="F997" s="6"/>
      <c r="G997" s="6"/>
      <c r="O997" s="6"/>
    </row>
    <row r="998" spans="6:15" x14ac:dyDescent="0.2">
      <c r="F998" s="6"/>
      <c r="G998" s="6"/>
      <c r="O998" s="6"/>
    </row>
    <row r="999" spans="6:15" x14ac:dyDescent="0.2">
      <c r="F999" s="6"/>
      <c r="G999" s="6"/>
      <c r="O999" s="6"/>
    </row>
    <row r="1000" spans="6:15" x14ac:dyDescent="0.2">
      <c r="F1000" s="6"/>
      <c r="G1000" s="6"/>
      <c r="O1000" s="6"/>
    </row>
    <row r="1001" spans="6:15" x14ac:dyDescent="0.2">
      <c r="F1001" s="6"/>
      <c r="G1001" s="6"/>
      <c r="O1001" s="6"/>
    </row>
    <row r="1002" spans="6:15" x14ac:dyDescent="0.2">
      <c r="F1002" s="6"/>
      <c r="G1002" s="6"/>
      <c r="O1002" s="6"/>
    </row>
    <row r="1003" spans="6:15" x14ac:dyDescent="0.2">
      <c r="F1003" s="6"/>
      <c r="G1003" s="6"/>
      <c r="O1003" s="6"/>
    </row>
    <row r="1004" spans="6:15" x14ac:dyDescent="0.2">
      <c r="F1004" s="6"/>
      <c r="G1004" s="6"/>
      <c r="O1004" s="6"/>
    </row>
    <row r="1005" spans="6:15" x14ac:dyDescent="0.2">
      <c r="F1005" s="6"/>
      <c r="G1005" s="6"/>
      <c r="O1005" s="6"/>
    </row>
    <row r="1006" spans="6:15" x14ac:dyDescent="0.2">
      <c r="F1006" s="6"/>
      <c r="G1006" s="6"/>
      <c r="O1006" s="6"/>
    </row>
    <row r="1007" spans="6:15" x14ac:dyDescent="0.2">
      <c r="F1007" s="6"/>
      <c r="G1007" s="6"/>
      <c r="O1007" s="6"/>
    </row>
    <row r="1008" spans="6:15" x14ac:dyDescent="0.2">
      <c r="F1008" s="6"/>
      <c r="G1008" s="6"/>
      <c r="O1008" s="6"/>
    </row>
    <row r="1009" spans="6:15" x14ac:dyDescent="0.2">
      <c r="F1009" s="6"/>
      <c r="G1009" s="6"/>
      <c r="O1009" s="6"/>
    </row>
    <row r="1010" spans="6:15" x14ac:dyDescent="0.2">
      <c r="F1010" s="6"/>
      <c r="G1010" s="6"/>
      <c r="O1010" s="6"/>
    </row>
    <row r="1011" spans="6:15" x14ac:dyDescent="0.2">
      <c r="F1011" s="6"/>
      <c r="G1011" s="6"/>
      <c r="O1011" s="6"/>
    </row>
    <row r="1012" spans="6:15" x14ac:dyDescent="0.2">
      <c r="F1012" s="6"/>
      <c r="G1012" s="6"/>
      <c r="O1012" s="6"/>
    </row>
    <row r="1013" spans="6:15" x14ac:dyDescent="0.2">
      <c r="F1013" s="6"/>
      <c r="G1013" s="6"/>
      <c r="O1013" s="6"/>
    </row>
    <row r="1014" spans="6:15" x14ac:dyDescent="0.2">
      <c r="F1014" s="6"/>
      <c r="G1014" s="6"/>
      <c r="O1014" s="6"/>
    </row>
    <row r="1015" spans="6:15" x14ac:dyDescent="0.2">
      <c r="F1015" s="6"/>
      <c r="G1015" s="6"/>
      <c r="O1015" s="6"/>
    </row>
    <row r="1016" spans="6:15" x14ac:dyDescent="0.2">
      <c r="F1016" s="6"/>
      <c r="G1016" s="6"/>
      <c r="O1016" s="6"/>
    </row>
    <row r="1017" spans="6:15" x14ac:dyDescent="0.2">
      <c r="F1017" s="6"/>
      <c r="G1017" s="6"/>
      <c r="O1017" s="6"/>
    </row>
    <row r="1018" spans="6:15" x14ac:dyDescent="0.2">
      <c r="F1018" s="6"/>
      <c r="G1018" s="6"/>
      <c r="O1018" s="6"/>
    </row>
    <row r="1019" spans="6:15" x14ac:dyDescent="0.2">
      <c r="F1019" s="6"/>
      <c r="G1019" s="6"/>
      <c r="O1019" s="6"/>
    </row>
    <row r="1020" spans="6:15" x14ac:dyDescent="0.2">
      <c r="F1020" s="6"/>
      <c r="G1020" s="6"/>
      <c r="O1020" s="6"/>
    </row>
    <row r="1021" spans="6:15" x14ac:dyDescent="0.2">
      <c r="F1021" s="6"/>
      <c r="G1021" s="6"/>
      <c r="O1021" s="6"/>
    </row>
    <row r="1022" spans="6:15" x14ac:dyDescent="0.2">
      <c r="F1022" s="6"/>
      <c r="G1022" s="6"/>
      <c r="O1022" s="6"/>
    </row>
    <row r="1023" spans="6:15" x14ac:dyDescent="0.2">
      <c r="F1023" s="6"/>
      <c r="G1023" s="6"/>
      <c r="O1023" s="6"/>
    </row>
    <row r="1024" spans="6:15" x14ac:dyDescent="0.2">
      <c r="F1024" s="6"/>
      <c r="G1024" s="6"/>
      <c r="O1024" s="6"/>
    </row>
    <row r="1025" spans="6:15" x14ac:dyDescent="0.2">
      <c r="F1025" s="6"/>
      <c r="G1025" s="6"/>
      <c r="O1025" s="6"/>
    </row>
    <row r="1026" spans="6:15" x14ac:dyDescent="0.2">
      <c r="F1026" s="6"/>
      <c r="G1026" s="6"/>
      <c r="O1026" s="6"/>
    </row>
    <row r="1027" spans="6:15" x14ac:dyDescent="0.2">
      <c r="F1027" s="6"/>
      <c r="G1027" s="6"/>
      <c r="O1027" s="6"/>
    </row>
    <row r="1028" spans="6:15" x14ac:dyDescent="0.2">
      <c r="F1028" s="6"/>
      <c r="G1028" s="6"/>
      <c r="O1028" s="6"/>
    </row>
    <row r="1029" spans="6:15" x14ac:dyDescent="0.2">
      <c r="F1029" s="6"/>
      <c r="G1029" s="6"/>
      <c r="O1029" s="6"/>
    </row>
    <row r="1030" spans="6:15" x14ac:dyDescent="0.2">
      <c r="F1030" s="6"/>
      <c r="G1030" s="6"/>
      <c r="O1030" s="6"/>
    </row>
    <row r="1031" spans="6:15" x14ac:dyDescent="0.2">
      <c r="F1031" s="6"/>
      <c r="G1031" s="6"/>
      <c r="O1031" s="6"/>
    </row>
    <row r="1032" spans="6:15" x14ac:dyDescent="0.2">
      <c r="F1032" s="6"/>
      <c r="G1032" s="6"/>
      <c r="O1032" s="6"/>
    </row>
    <row r="1033" spans="6:15" x14ac:dyDescent="0.2">
      <c r="F1033" s="6"/>
      <c r="G1033" s="6"/>
      <c r="O1033" s="6"/>
    </row>
    <row r="1034" spans="6:15" x14ac:dyDescent="0.2">
      <c r="F1034" s="6"/>
      <c r="G1034" s="6"/>
      <c r="O1034" s="6"/>
    </row>
    <row r="1035" spans="6:15" x14ac:dyDescent="0.2">
      <c r="F1035" s="6"/>
      <c r="G1035" s="6"/>
      <c r="O1035" s="6"/>
    </row>
    <row r="1036" spans="6:15" x14ac:dyDescent="0.2">
      <c r="F1036" s="6"/>
      <c r="G1036" s="6"/>
      <c r="O1036" s="6"/>
    </row>
    <row r="1037" spans="6:15" x14ac:dyDescent="0.2">
      <c r="F1037" s="6"/>
      <c r="G1037" s="6"/>
      <c r="O1037" s="6"/>
    </row>
    <row r="1038" spans="6:15" x14ac:dyDescent="0.2">
      <c r="F1038" s="6"/>
      <c r="G1038" s="6"/>
      <c r="O1038" s="6"/>
    </row>
    <row r="1039" spans="6:15" x14ac:dyDescent="0.2">
      <c r="F1039" s="6"/>
      <c r="G1039" s="6"/>
      <c r="O1039" s="6"/>
    </row>
    <row r="1040" spans="6:15" x14ac:dyDescent="0.2">
      <c r="F1040" s="6"/>
      <c r="G1040" s="6"/>
      <c r="O1040" s="6"/>
    </row>
    <row r="1041" spans="6:15" x14ac:dyDescent="0.2">
      <c r="F1041" s="6"/>
      <c r="G1041" s="6"/>
      <c r="O1041" s="6"/>
    </row>
    <row r="1042" spans="6:15" x14ac:dyDescent="0.2">
      <c r="F1042" s="6"/>
      <c r="G1042" s="6"/>
      <c r="O1042" s="6"/>
    </row>
    <row r="1043" spans="6:15" x14ac:dyDescent="0.2">
      <c r="F1043" s="6"/>
      <c r="G1043" s="6"/>
      <c r="O1043" s="6"/>
    </row>
    <row r="1044" spans="6:15" x14ac:dyDescent="0.2">
      <c r="F1044" s="6"/>
      <c r="G1044" s="6"/>
      <c r="O1044" s="6"/>
    </row>
    <row r="1045" spans="6:15" x14ac:dyDescent="0.2">
      <c r="F1045" s="6"/>
      <c r="G1045" s="6"/>
      <c r="O1045" s="6"/>
    </row>
    <row r="1046" spans="6:15" x14ac:dyDescent="0.2">
      <c r="F1046" s="6"/>
      <c r="G1046" s="6"/>
      <c r="O1046" s="6"/>
    </row>
    <row r="1047" spans="6:15" x14ac:dyDescent="0.2">
      <c r="F1047" s="6"/>
      <c r="G1047" s="6"/>
      <c r="O1047" s="6"/>
    </row>
    <row r="1048" spans="6:15" x14ac:dyDescent="0.2">
      <c r="F1048" s="6"/>
      <c r="G1048" s="6"/>
      <c r="O1048" s="6"/>
    </row>
    <row r="1049" spans="6:15" x14ac:dyDescent="0.2">
      <c r="F1049" s="6"/>
      <c r="G1049" s="6"/>
      <c r="O1049" s="6"/>
    </row>
    <row r="1050" spans="6:15" x14ac:dyDescent="0.2">
      <c r="F1050" s="6"/>
      <c r="G1050" s="6"/>
      <c r="O1050" s="6"/>
    </row>
    <row r="1051" spans="6:15" x14ac:dyDescent="0.2">
      <c r="F1051" s="6"/>
      <c r="G1051" s="6"/>
      <c r="O1051" s="6"/>
    </row>
    <row r="1052" spans="6:15" x14ac:dyDescent="0.2">
      <c r="F1052" s="6"/>
      <c r="G1052" s="6"/>
      <c r="O1052" s="6"/>
    </row>
    <row r="1053" spans="6:15" x14ac:dyDescent="0.2">
      <c r="F1053" s="6"/>
      <c r="G1053" s="6"/>
      <c r="O1053" s="6"/>
    </row>
    <row r="1054" spans="6:15" x14ac:dyDescent="0.2">
      <c r="F1054" s="6"/>
      <c r="G1054" s="6"/>
      <c r="O1054" s="6"/>
    </row>
    <row r="1055" spans="6:15" x14ac:dyDescent="0.2">
      <c r="F1055" s="6"/>
      <c r="G1055" s="6"/>
      <c r="O1055" s="6"/>
    </row>
    <row r="1056" spans="6:15" x14ac:dyDescent="0.2">
      <c r="F1056" s="6"/>
      <c r="G1056" s="6"/>
      <c r="O1056" s="6"/>
    </row>
    <row r="1057" spans="6:15" x14ac:dyDescent="0.2">
      <c r="F1057" s="6"/>
      <c r="G1057" s="6"/>
      <c r="O1057" s="6"/>
    </row>
    <row r="1058" spans="6:15" x14ac:dyDescent="0.2">
      <c r="F1058" s="6"/>
      <c r="G1058" s="6"/>
      <c r="O1058" s="6"/>
    </row>
    <row r="1059" spans="6:15" x14ac:dyDescent="0.2">
      <c r="F1059" s="6"/>
      <c r="G1059" s="6"/>
      <c r="O1059" s="6"/>
    </row>
    <row r="1060" spans="6:15" x14ac:dyDescent="0.2">
      <c r="F1060" s="6"/>
      <c r="G1060" s="6"/>
      <c r="O1060" s="6"/>
    </row>
    <row r="1061" spans="6:15" x14ac:dyDescent="0.2">
      <c r="F1061" s="6"/>
      <c r="G1061" s="6"/>
      <c r="O1061" s="6"/>
    </row>
    <row r="1062" spans="6:15" x14ac:dyDescent="0.2">
      <c r="F1062" s="6"/>
      <c r="G1062" s="6"/>
      <c r="O1062" s="6"/>
    </row>
    <row r="1063" spans="6:15" x14ac:dyDescent="0.2">
      <c r="F1063" s="6"/>
      <c r="G1063" s="6"/>
      <c r="O1063" s="6"/>
    </row>
    <row r="1064" spans="6:15" x14ac:dyDescent="0.2">
      <c r="F1064" s="6"/>
      <c r="G1064" s="6"/>
      <c r="O1064" s="6"/>
    </row>
    <row r="1065" spans="6:15" x14ac:dyDescent="0.2">
      <c r="F1065" s="6"/>
      <c r="G1065" s="6"/>
      <c r="O1065" s="6"/>
    </row>
    <row r="1066" spans="6:15" x14ac:dyDescent="0.2">
      <c r="F1066" s="6"/>
      <c r="G1066" s="6"/>
      <c r="O1066" s="6"/>
    </row>
    <row r="1067" spans="6:15" x14ac:dyDescent="0.2">
      <c r="F1067" s="6"/>
      <c r="G1067" s="6"/>
      <c r="O1067" s="6"/>
    </row>
    <row r="1068" spans="6:15" x14ac:dyDescent="0.2">
      <c r="F1068" s="6"/>
      <c r="G1068" s="6"/>
      <c r="O1068" s="6"/>
    </row>
    <row r="1069" spans="6:15" x14ac:dyDescent="0.2">
      <c r="F1069" s="6"/>
      <c r="G1069" s="6"/>
      <c r="O1069" s="6"/>
    </row>
    <row r="1070" spans="6:15" x14ac:dyDescent="0.2">
      <c r="F1070" s="6"/>
      <c r="G1070" s="6"/>
      <c r="O1070" s="6"/>
    </row>
    <row r="1071" spans="6:15" x14ac:dyDescent="0.2">
      <c r="F1071" s="6"/>
      <c r="G1071" s="6"/>
      <c r="O1071" s="6"/>
    </row>
    <row r="1072" spans="6:15" x14ac:dyDescent="0.2">
      <c r="F1072" s="6"/>
      <c r="G1072" s="6"/>
      <c r="O1072" s="6"/>
    </row>
    <row r="1073" spans="6:15" x14ac:dyDescent="0.2">
      <c r="F1073" s="6"/>
      <c r="G1073" s="6"/>
      <c r="O1073" s="6"/>
    </row>
    <row r="1074" spans="6:15" x14ac:dyDescent="0.2">
      <c r="F1074" s="6"/>
      <c r="G1074" s="6"/>
      <c r="O1074" s="6"/>
    </row>
    <row r="1075" spans="6:15" x14ac:dyDescent="0.2">
      <c r="F1075" s="6"/>
      <c r="G1075" s="6"/>
      <c r="O1075" s="6"/>
    </row>
    <row r="1076" spans="6:15" x14ac:dyDescent="0.2">
      <c r="F1076" s="6"/>
      <c r="G1076" s="6"/>
      <c r="O1076" s="6"/>
    </row>
    <row r="1077" spans="6:15" x14ac:dyDescent="0.2">
      <c r="F1077" s="6"/>
      <c r="G1077" s="6"/>
      <c r="O1077" s="6"/>
    </row>
    <row r="1078" spans="6:15" x14ac:dyDescent="0.2">
      <c r="F1078" s="6"/>
      <c r="G1078" s="6"/>
      <c r="O1078" s="6"/>
    </row>
    <row r="1079" spans="6:15" x14ac:dyDescent="0.2">
      <c r="F1079" s="6"/>
      <c r="G1079" s="6"/>
      <c r="O1079" s="6"/>
    </row>
    <row r="1080" spans="6:15" x14ac:dyDescent="0.2">
      <c r="F1080" s="6"/>
      <c r="G1080" s="6"/>
      <c r="O1080" s="6"/>
    </row>
    <row r="1081" spans="6:15" x14ac:dyDescent="0.2">
      <c r="F1081" s="6"/>
      <c r="G1081" s="6"/>
      <c r="O1081" s="6"/>
    </row>
    <row r="1082" spans="6:15" x14ac:dyDescent="0.2">
      <c r="F1082" s="6"/>
      <c r="G1082" s="6"/>
      <c r="O1082" s="6"/>
    </row>
    <row r="1083" spans="6:15" x14ac:dyDescent="0.2">
      <c r="F1083" s="6"/>
      <c r="G1083" s="6"/>
      <c r="O1083" s="6"/>
    </row>
    <row r="1084" spans="6:15" x14ac:dyDescent="0.2">
      <c r="F1084" s="6"/>
      <c r="G1084" s="6"/>
      <c r="O1084" s="6"/>
    </row>
    <row r="1085" spans="6:15" x14ac:dyDescent="0.2">
      <c r="F1085" s="6"/>
      <c r="G1085" s="6"/>
      <c r="O1085" s="6"/>
    </row>
    <row r="1086" spans="6:15" x14ac:dyDescent="0.2">
      <c r="F1086" s="6"/>
      <c r="G1086" s="6"/>
      <c r="O1086" s="6"/>
    </row>
    <row r="1087" spans="6:15" x14ac:dyDescent="0.2">
      <c r="F1087" s="6"/>
      <c r="G1087" s="6"/>
      <c r="O1087" s="6"/>
    </row>
    <row r="1088" spans="6:15" x14ac:dyDescent="0.2">
      <c r="F1088" s="6"/>
      <c r="G1088" s="6"/>
      <c r="O1088" s="6"/>
    </row>
    <row r="1089" spans="6:15" x14ac:dyDescent="0.2">
      <c r="F1089" s="6"/>
      <c r="G1089" s="6"/>
      <c r="O1089" s="6"/>
    </row>
    <row r="1090" spans="6:15" x14ac:dyDescent="0.2">
      <c r="F1090" s="6"/>
      <c r="G1090" s="6"/>
      <c r="O1090" s="6"/>
    </row>
    <row r="1091" spans="6:15" x14ac:dyDescent="0.2">
      <c r="F1091" s="6"/>
      <c r="G1091" s="6"/>
      <c r="O1091" s="6"/>
    </row>
    <row r="1092" spans="6:15" x14ac:dyDescent="0.2">
      <c r="F1092" s="6"/>
      <c r="G1092" s="6"/>
      <c r="O1092" s="6"/>
    </row>
    <row r="1093" spans="6:15" x14ac:dyDescent="0.2">
      <c r="F1093" s="6"/>
      <c r="G1093" s="6"/>
      <c r="O1093" s="6"/>
    </row>
    <row r="1094" spans="6:15" x14ac:dyDescent="0.2">
      <c r="F1094" s="6"/>
      <c r="G1094" s="6"/>
      <c r="O1094" s="6"/>
    </row>
    <row r="1095" spans="6:15" x14ac:dyDescent="0.2">
      <c r="F1095" s="6"/>
      <c r="G1095" s="6"/>
      <c r="O1095" s="6"/>
    </row>
    <row r="1096" spans="6:15" x14ac:dyDescent="0.2">
      <c r="F1096" s="6"/>
      <c r="G1096" s="6"/>
      <c r="O1096" s="6"/>
    </row>
    <row r="1097" spans="6:15" x14ac:dyDescent="0.2">
      <c r="F1097" s="6"/>
      <c r="G1097" s="6"/>
      <c r="O1097" s="6"/>
    </row>
    <row r="1098" spans="6:15" x14ac:dyDescent="0.2">
      <c r="F1098" s="6"/>
      <c r="G1098" s="6"/>
      <c r="O1098" s="6"/>
    </row>
    <row r="1099" spans="6:15" x14ac:dyDescent="0.2">
      <c r="F1099" s="6"/>
      <c r="G1099" s="6"/>
      <c r="O1099" s="6"/>
    </row>
    <row r="1100" spans="6:15" x14ac:dyDescent="0.2">
      <c r="F1100" s="6"/>
      <c r="G1100" s="6"/>
      <c r="O1100" s="6"/>
    </row>
    <row r="1101" spans="6:15" x14ac:dyDescent="0.2">
      <c r="F1101" s="6"/>
      <c r="G1101" s="6"/>
      <c r="O1101" s="6"/>
    </row>
    <row r="1102" spans="6:15" x14ac:dyDescent="0.2">
      <c r="F1102" s="6"/>
      <c r="G1102" s="6"/>
      <c r="O1102" s="6"/>
    </row>
    <row r="1103" spans="6:15" x14ac:dyDescent="0.2">
      <c r="F1103" s="6"/>
      <c r="G1103" s="6"/>
      <c r="O1103" s="6"/>
    </row>
    <row r="1104" spans="6:15" x14ac:dyDescent="0.2">
      <c r="F1104" s="6"/>
      <c r="G1104" s="6"/>
      <c r="O1104" s="6"/>
    </row>
    <row r="1105" spans="6:15" x14ac:dyDescent="0.2">
      <c r="F1105" s="6"/>
      <c r="G1105" s="6"/>
      <c r="O1105" s="6"/>
    </row>
    <row r="1106" spans="6:15" x14ac:dyDescent="0.2">
      <c r="F1106" s="6"/>
      <c r="G1106" s="6"/>
      <c r="O1106" s="6"/>
    </row>
    <row r="1107" spans="6:15" x14ac:dyDescent="0.2">
      <c r="F1107" s="6"/>
      <c r="G1107" s="6"/>
      <c r="O1107" s="6"/>
    </row>
    <row r="1108" spans="6:15" x14ac:dyDescent="0.2">
      <c r="F1108" s="6"/>
      <c r="G1108" s="6"/>
      <c r="O1108" s="6"/>
    </row>
    <row r="1109" spans="6:15" x14ac:dyDescent="0.2">
      <c r="F1109" s="6"/>
      <c r="G1109" s="6"/>
      <c r="O1109" s="6"/>
    </row>
    <row r="1110" spans="6:15" x14ac:dyDescent="0.2">
      <c r="F1110" s="6"/>
      <c r="G1110" s="6"/>
      <c r="O1110" s="6"/>
    </row>
    <row r="1111" spans="6:15" x14ac:dyDescent="0.2">
      <c r="F1111" s="6"/>
      <c r="G1111" s="6"/>
      <c r="O1111" s="6"/>
    </row>
    <row r="1112" spans="6:15" x14ac:dyDescent="0.2">
      <c r="F1112" s="6"/>
      <c r="G1112" s="6"/>
      <c r="O1112" s="6"/>
    </row>
    <row r="1113" spans="6:15" x14ac:dyDescent="0.2">
      <c r="F1113" s="6"/>
      <c r="G1113" s="6"/>
      <c r="O1113" s="6"/>
    </row>
    <row r="1114" spans="6:15" x14ac:dyDescent="0.2">
      <c r="F1114" s="6"/>
      <c r="G1114" s="6"/>
      <c r="O1114" s="6"/>
    </row>
    <row r="1115" spans="6:15" x14ac:dyDescent="0.2">
      <c r="F1115" s="6"/>
      <c r="G1115" s="6"/>
      <c r="O1115" s="6"/>
    </row>
    <row r="1116" spans="6:15" x14ac:dyDescent="0.2">
      <c r="F1116" s="6"/>
      <c r="G1116" s="6"/>
      <c r="O1116" s="6"/>
    </row>
    <row r="1117" spans="6:15" x14ac:dyDescent="0.2">
      <c r="F1117" s="6"/>
      <c r="G1117" s="6"/>
      <c r="O1117" s="6"/>
    </row>
    <row r="1118" spans="6:15" x14ac:dyDescent="0.2">
      <c r="F1118" s="6"/>
      <c r="G1118" s="6"/>
      <c r="O1118" s="6"/>
    </row>
    <row r="1119" spans="6:15" x14ac:dyDescent="0.2">
      <c r="F1119" s="6"/>
      <c r="G1119" s="6"/>
      <c r="O1119" s="6"/>
    </row>
    <row r="1120" spans="6:15" x14ac:dyDescent="0.2">
      <c r="F1120" s="6"/>
      <c r="G1120" s="6"/>
      <c r="O1120" s="6"/>
    </row>
    <row r="1121" spans="6:15" x14ac:dyDescent="0.2">
      <c r="F1121" s="6"/>
      <c r="G1121" s="6"/>
      <c r="O1121" s="6"/>
    </row>
    <row r="1122" spans="6:15" x14ac:dyDescent="0.2">
      <c r="F1122" s="6"/>
      <c r="G1122" s="6"/>
      <c r="O1122" s="6"/>
    </row>
    <row r="1123" spans="6:15" x14ac:dyDescent="0.2">
      <c r="F1123" s="6"/>
      <c r="G1123" s="6"/>
      <c r="O1123" s="6"/>
    </row>
    <row r="1124" spans="6:15" x14ac:dyDescent="0.2">
      <c r="F1124" s="6"/>
      <c r="G1124" s="6"/>
      <c r="O1124" s="6"/>
    </row>
    <row r="1125" spans="6:15" x14ac:dyDescent="0.2">
      <c r="F1125" s="6"/>
      <c r="G1125" s="6"/>
      <c r="O1125" s="6"/>
    </row>
    <row r="1126" spans="6:15" x14ac:dyDescent="0.2">
      <c r="F1126" s="6"/>
      <c r="G1126" s="6"/>
      <c r="O1126" s="6"/>
    </row>
    <row r="1127" spans="6:15" x14ac:dyDescent="0.2">
      <c r="F1127" s="6"/>
      <c r="G1127" s="6"/>
      <c r="O1127" s="6"/>
    </row>
    <row r="1128" spans="6:15" x14ac:dyDescent="0.2">
      <c r="F1128" s="6"/>
      <c r="G1128" s="6"/>
      <c r="O1128" s="6"/>
    </row>
    <row r="1129" spans="6:15" x14ac:dyDescent="0.2">
      <c r="F1129" s="6"/>
      <c r="G1129" s="6"/>
      <c r="O1129" s="6"/>
    </row>
    <row r="1130" spans="6:15" x14ac:dyDescent="0.2">
      <c r="F1130" s="6"/>
      <c r="G1130" s="6"/>
      <c r="O1130" s="6"/>
    </row>
    <row r="1131" spans="6:15" x14ac:dyDescent="0.2">
      <c r="F1131" s="6"/>
      <c r="G1131" s="6"/>
      <c r="O1131" s="6"/>
    </row>
    <row r="1132" spans="6:15" x14ac:dyDescent="0.2">
      <c r="F1132" s="6"/>
      <c r="G1132" s="6"/>
      <c r="O1132" s="6"/>
    </row>
    <row r="1133" spans="6:15" x14ac:dyDescent="0.2">
      <c r="F1133" s="6"/>
      <c r="G1133" s="6"/>
      <c r="O1133" s="6"/>
    </row>
    <row r="1134" spans="6:15" x14ac:dyDescent="0.2">
      <c r="F1134" s="6"/>
      <c r="G1134" s="6"/>
      <c r="O1134" s="6"/>
    </row>
    <row r="1135" spans="6:15" x14ac:dyDescent="0.2">
      <c r="F1135" s="6"/>
      <c r="G1135" s="6"/>
      <c r="O1135" s="6"/>
    </row>
    <row r="1136" spans="6:15" x14ac:dyDescent="0.2">
      <c r="F1136" s="6"/>
      <c r="G1136" s="6"/>
      <c r="O1136" s="6"/>
    </row>
    <row r="1137" spans="6:15" x14ac:dyDescent="0.2">
      <c r="F1137" s="6"/>
      <c r="G1137" s="6"/>
      <c r="O1137" s="6"/>
    </row>
    <row r="1138" spans="6:15" x14ac:dyDescent="0.2">
      <c r="F1138" s="6"/>
      <c r="G1138" s="6"/>
      <c r="O1138" s="6"/>
    </row>
    <row r="1139" spans="6:15" x14ac:dyDescent="0.2">
      <c r="F1139" s="6"/>
      <c r="G1139" s="6"/>
      <c r="O1139" s="6"/>
    </row>
    <row r="1140" spans="6:15" x14ac:dyDescent="0.2">
      <c r="F1140" s="6"/>
      <c r="G1140" s="6"/>
      <c r="O1140" s="6"/>
    </row>
    <row r="1141" spans="6:15" x14ac:dyDescent="0.2">
      <c r="F1141" s="6"/>
      <c r="G1141" s="6"/>
      <c r="O1141" s="6"/>
    </row>
    <row r="1142" spans="6:15" x14ac:dyDescent="0.2">
      <c r="F1142" s="6"/>
      <c r="G1142" s="6"/>
      <c r="O1142" s="6"/>
    </row>
    <row r="1143" spans="6:15" x14ac:dyDescent="0.2">
      <c r="F1143" s="6"/>
      <c r="G1143" s="6"/>
      <c r="O1143" s="6"/>
    </row>
    <row r="1144" spans="6:15" x14ac:dyDescent="0.2">
      <c r="F1144" s="6"/>
      <c r="G1144" s="6"/>
      <c r="O1144" s="6"/>
    </row>
    <row r="1145" spans="6:15" x14ac:dyDescent="0.2">
      <c r="F1145" s="6"/>
      <c r="G1145" s="6"/>
      <c r="O1145" s="6"/>
    </row>
    <row r="1146" spans="6:15" x14ac:dyDescent="0.2">
      <c r="F1146" s="6"/>
      <c r="G1146" s="6"/>
      <c r="O1146" s="6"/>
    </row>
    <row r="1147" spans="6:15" x14ac:dyDescent="0.2">
      <c r="F1147" s="6"/>
      <c r="G1147" s="6"/>
      <c r="O1147" s="6"/>
    </row>
    <row r="1148" spans="6:15" x14ac:dyDescent="0.2">
      <c r="F1148" s="6"/>
      <c r="G1148" s="6"/>
      <c r="O1148" s="6"/>
    </row>
    <row r="1149" spans="6:15" x14ac:dyDescent="0.2">
      <c r="F1149" s="6"/>
      <c r="G1149" s="6"/>
      <c r="O1149" s="6"/>
    </row>
    <row r="1150" spans="6:15" x14ac:dyDescent="0.2">
      <c r="F1150" s="6"/>
      <c r="G1150" s="6"/>
      <c r="O1150" s="6"/>
    </row>
    <row r="1151" spans="6:15" x14ac:dyDescent="0.2">
      <c r="F1151" s="6"/>
      <c r="G1151" s="6"/>
      <c r="O1151" s="6"/>
    </row>
    <row r="1152" spans="6:15" x14ac:dyDescent="0.2">
      <c r="F1152" s="6"/>
      <c r="G1152" s="6"/>
      <c r="O1152" s="6"/>
    </row>
    <row r="1153" spans="6:15" x14ac:dyDescent="0.2">
      <c r="F1153" s="6"/>
      <c r="G1153" s="6"/>
      <c r="O1153" s="6"/>
    </row>
    <row r="1154" spans="6:15" x14ac:dyDescent="0.2">
      <c r="F1154" s="6"/>
      <c r="G1154" s="6"/>
      <c r="O1154" s="6"/>
    </row>
    <row r="1155" spans="6:15" x14ac:dyDescent="0.2">
      <c r="F1155" s="6"/>
      <c r="G1155" s="6"/>
      <c r="O1155" s="6"/>
    </row>
    <row r="1156" spans="6:15" x14ac:dyDescent="0.2">
      <c r="F1156" s="6"/>
      <c r="G1156" s="6"/>
      <c r="O1156" s="6"/>
    </row>
    <row r="1157" spans="6:15" x14ac:dyDescent="0.2">
      <c r="F1157" s="6"/>
      <c r="G1157" s="6"/>
      <c r="O1157" s="6"/>
    </row>
    <row r="1158" spans="6:15" x14ac:dyDescent="0.2">
      <c r="F1158" s="6"/>
      <c r="G1158" s="6"/>
      <c r="O1158" s="6"/>
    </row>
    <row r="1159" spans="6:15" x14ac:dyDescent="0.2">
      <c r="F1159" s="6"/>
      <c r="G1159" s="6"/>
      <c r="O1159" s="6"/>
    </row>
    <row r="1160" spans="6:15" x14ac:dyDescent="0.2">
      <c r="F1160" s="6"/>
      <c r="G1160" s="6"/>
      <c r="O1160" s="6"/>
    </row>
    <row r="1161" spans="6:15" x14ac:dyDescent="0.2">
      <c r="F1161" s="6"/>
      <c r="G1161" s="6"/>
      <c r="O1161" s="6"/>
    </row>
    <row r="1162" spans="6:15" x14ac:dyDescent="0.2">
      <c r="F1162" s="6"/>
      <c r="G1162" s="6"/>
      <c r="O1162" s="6"/>
    </row>
    <row r="1163" spans="6:15" x14ac:dyDescent="0.2">
      <c r="F1163" s="6"/>
      <c r="G1163" s="6"/>
      <c r="O1163" s="6"/>
    </row>
    <row r="1164" spans="6:15" x14ac:dyDescent="0.2">
      <c r="F1164" s="6"/>
      <c r="G1164" s="6"/>
      <c r="O1164" s="6"/>
    </row>
    <row r="1165" spans="6:15" x14ac:dyDescent="0.2">
      <c r="F1165" s="6"/>
      <c r="G1165" s="6"/>
      <c r="O1165" s="6"/>
    </row>
    <row r="1166" spans="6:15" x14ac:dyDescent="0.2">
      <c r="F1166" s="6"/>
      <c r="G1166" s="6"/>
      <c r="O1166" s="6"/>
    </row>
    <row r="1167" spans="6:15" x14ac:dyDescent="0.2">
      <c r="F1167" s="6"/>
      <c r="G1167" s="6"/>
      <c r="O1167" s="6"/>
    </row>
    <row r="1168" spans="6:15" x14ac:dyDescent="0.2">
      <c r="F1168" s="6"/>
      <c r="G1168" s="6"/>
      <c r="O1168" s="6"/>
    </row>
    <row r="1169" spans="6:15" x14ac:dyDescent="0.2">
      <c r="F1169" s="6"/>
      <c r="G1169" s="6"/>
      <c r="O1169" s="6"/>
    </row>
    <row r="1170" spans="6:15" x14ac:dyDescent="0.2">
      <c r="F1170" s="6"/>
      <c r="G1170" s="6"/>
      <c r="O1170" s="6"/>
    </row>
    <row r="1171" spans="6:15" x14ac:dyDescent="0.2">
      <c r="F1171" s="6"/>
      <c r="G1171" s="6"/>
      <c r="O1171" s="6"/>
    </row>
    <row r="1172" spans="6:15" x14ac:dyDescent="0.2">
      <c r="F1172" s="6"/>
      <c r="G1172" s="6"/>
      <c r="O1172" s="6"/>
    </row>
    <row r="1173" spans="6:15" x14ac:dyDescent="0.2">
      <c r="F1173" s="6"/>
      <c r="G1173" s="6"/>
      <c r="O1173" s="6"/>
    </row>
    <row r="1174" spans="6:15" x14ac:dyDescent="0.2">
      <c r="F1174" s="6"/>
      <c r="G1174" s="6"/>
      <c r="O1174" s="6"/>
    </row>
    <row r="1175" spans="6:15" x14ac:dyDescent="0.2">
      <c r="F1175" s="6"/>
      <c r="G1175" s="6"/>
      <c r="O1175" s="6"/>
    </row>
    <row r="1176" spans="6:15" x14ac:dyDescent="0.2">
      <c r="F1176" s="6"/>
      <c r="G1176" s="6"/>
      <c r="O1176" s="6"/>
    </row>
    <row r="1177" spans="6:15" x14ac:dyDescent="0.2">
      <c r="F1177" s="6"/>
      <c r="G1177" s="6"/>
      <c r="O1177" s="6"/>
    </row>
    <row r="1178" spans="6:15" x14ac:dyDescent="0.2">
      <c r="F1178" s="6"/>
      <c r="G1178" s="6"/>
      <c r="O1178" s="6"/>
    </row>
    <row r="1179" spans="6:15" x14ac:dyDescent="0.2">
      <c r="F1179" s="6"/>
      <c r="G1179" s="6"/>
      <c r="O1179" s="6"/>
    </row>
    <row r="1180" spans="6:15" x14ac:dyDescent="0.2">
      <c r="F1180" s="6"/>
      <c r="G1180" s="6"/>
      <c r="O1180" s="6"/>
    </row>
    <row r="1181" spans="6:15" x14ac:dyDescent="0.2">
      <c r="F1181" s="6"/>
      <c r="G1181" s="6"/>
      <c r="O1181" s="6"/>
    </row>
    <row r="1182" spans="6:15" x14ac:dyDescent="0.2">
      <c r="F1182" s="6"/>
      <c r="G1182" s="6"/>
      <c r="O1182" s="6"/>
    </row>
    <row r="1183" spans="6:15" x14ac:dyDescent="0.2">
      <c r="F1183" s="6"/>
      <c r="G1183" s="6"/>
      <c r="O1183" s="6"/>
    </row>
    <row r="1184" spans="6:15" x14ac:dyDescent="0.2">
      <c r="F1184" s="6"/>
      <c r="G1184" s="6"/>
      <c r="O1184" s="6"/>
    </row>
    <row r="1185" spans="6:15" x14ac:dyDescent="0.2">
      <c r="F1185" s="6"/>
      <c r="G1185" s="6"/>
      <c r="O1185" s="6"/>
    </row>
    <row r="1186" spans="6:15" x14ac:dyDescent="0.2">
      <c r="F1186" s="6"/>
      <c r="G1186" s="6"/>
      <c r="O1186" s="6"/>
    </row>
    <row r="1187" spans="6:15" x14ac:dyDescent="0.2">
      <c r="F1187" s="6"/>
      <c r="G1187" s="6"/>
      <c r="O1187" s="6"/>
    </row>
    <row r="1188" spans="6:15" x14ac:dyDescent="0.2">
      <c r="F1188" s="6"/>
      <c r="G1188" s="6"/>
      <c r="O1188" s="6"/>
    </row>
    <row r="1189" spans="6:15" x14ac:dyDescent="0.2">
      <c r="F1189" s="6"/>
      <c r="G1189" s="6"/>
      <c r="O1189" s="6"/>
    </row>
    <row r="1190" spans="6:15" x14ac:dyDescent="0.2">
      <c r="F1190" s="6"/>
      <c r="G1190" s="6"/>
      <c r="O1190" s="6"/>
    </row>
    <row r="1191" spans="6:15" x14ac:dyDescent="0.2">
      <c r="F1191" s="6"/>
      <c r="G1191" s="6"/>
      <c r="O1191" s="6"/>
    </row>
    <row r="1192" spans="6:15" x14ac:dyDescent="0.2">
      <c r="F1192" s="6"/>
      <c r="G1192" s="6"/>
      <c r="O1192" s="6"/>
    </row>
    <row r="1193" spans="6:15" x14ac:dyDescent="0.2">
      <c r="F1193" s="6"/>
      <c r="G1193" s="6"/>
      <c r="O1193" s="6"/>
    </row>
    <row r="1194" spans="6:15" x14ac:dyDescent="0.2">
      <c r="F1194" s="6"/>
      <c r="G1194" s="6"/>
      <c r="O1194" s="6"/>
    </row>
    <row r="1195" spans="6:15" x14ac:dyDescent="0.2">
      <c r="F1195" s="6"/>
      <c r="G1195" s="6"/>
      <c r="O1195" s="6"/>
    </row>
    <row r="1196" spans="6:15" x14ac:dyDescent="0.2">
      <c r="F1196" s="6"/>
      <c r="G1196" s="6"/>
      <c r="O1196" s="6"/>
    </row>
    <row r="1197" spans="6:15" x14ac:dyDescent="0.2">
      <c r="F1197" s="6"/>
      <c r="G1197" s="6"/>
      <c r="O1197" s="6"/>
    </row>
    <row r="1198" spans="6:15" x14ac:dyDescent="0.2">
      <c r="F1198" s="6"/>
      <c r="G1198" s="6"/>
      <c r="O1198" s="6"/>
    </row>
    <row r="1199" spans="6:15" x14ac:dyDescent="0.2">
      <c r="F1199" s="6"/>
      <c r="G1199" s="6"/>
      <c r="O1199" s="6"/>
    </row>
    <row r="1200" spans="6:15" x14ac:dyDescent="0.2">
      <c r="F1200" s="6"/>
      <c r="G1200" s="6"/>
      <c r="O1200" s="6"/>
    </row>
    <row r="1201" spans="6:15" x14ac:dyDescent="0.2">
      <c r="F1201" s="6"/>
      <c r="G1201" s="6"/>
      <c r="O1201" s="6"/>
    </row>
    <row r="1202" spans="6:15" x14ac:dyDescent="0.2">
      <c r="F1202" s="6"/>
      <c r="G1202" s="6"/>
      <c r="O1202" s="6"/>
    </row>
    <row r="1203" spans="6:15" x14ac:dyDescent="0.2">
      <c r="F1203" s="6"/>
      <c r="G1203" s="6"/>
      <c r="O1203" s="6"/>
    </row>
    <row r="1204" spans="6:15" x14ac:dyDescent="0.2">
      <c r="F1204" s="6"/>
      <c r="G1204" s="6"/>
      <c r="O1204" s="6"/>
    </row>
    <row r="1205" spans="6:15" x14ac:dyDescent="0.2">
      <c r="F1205" s="6"/>
      <c r="G1205" s="6"/>
      <c r="O1205" s="6"/>
    </row>
    <row r="1206" spans="6:15" x14ac:dyDescent="0.2">
      <c r="F1206" s="6"/>
      <c r="G1206" s="6"/>
      <c r="O1206" s="6"/>
    </row>
    <row r="1207" spans="6:15" x14ac:dyDescent="0.2">
      <c r="F1207" s="6"/>
      <c r="G1207" s="6"/>
      <c r="O1207" s="6"/>
    </row>
    <row r="1208" spans="6:15" x14ac:dyDescent="0.2">
      <c r="F1208" s="6"/>
      <c r="G1208" s="6"/>
      <c r="O1208" s="6"/>
    </row>
    <row r="1209" spans="6:15" x14ac:dyDescent="0.2">
      <c r="F1209" s="6"/>
      <c r="G1209" s="6"/>
      <c r="O1209" s="6"/>
    </row>
    <row r="1210" spans="6:15" x14ac:dyDescent="0.2">
      <c r="F1210" s="6"/>
      <c r="G1210" s="6"/>
      <c r="O1210" s="6"/>
    </row>
    <row r="1211" spans="6:15" x14ac:dyDescent="0.2">
      <c r="F1211" s="6"/>
      <c r="G1211" s="6"/>
      <c r="O1211" s="6"/>
    </row>
    <row r="1212" spans="6:15" x14ac:dyDescent="0.2">
      <c r="F1212" s="6"/>
      <c r="G1212" s="6"/>
      <c r="O1212" s="6"/>
    </row>
    <row r="1213" spans="6:15" x14ac:dyDescent="0.2">
      <c r="F1213" s="6"/>
      <c r="G1213" s="6"/>
      <c r="O1213" s="6"/>
    </row>
    <row r="1214" spans="6:15" x14ac:dyDescent="0.2">
      <c r="F1214" s="6"/>
      <c r="G1214" s="6"/>
      <c r="O1214" s="6"/>
    </row>
    <row r="1215" spans="6:15" x14ac:dyDescent="0.2">
      <c r="F1215" s="6"/>
      <c r="G1215" s="6"/>
      <c r="O1215" s="6"/>
    </row>
    <row r="1216" spans="6:15" x14ac:dyDescent="0.2">
      <c r="F1216" s="6"/>
      <c r="G1216" s="6"/>
      <c r="O1216" s="6"/>
    </row>
    <row r="1217" spans="6:15" x14ac:dyDescent="0.2">
      <c r="F1217" s="6"/>
      <c r="G1217" s="6"/>
      <c r="O1217" s="6"/>
    </row>
    <row r="1218" spans="6:15" x14ac:dyDescent="0.2">
      <c r="F1218" s="6"/>
      <c r="G1218" s="6"/>
      <c r="O1218" s="6"/>
    </row>
    <row r="1219" spans="6:15" x14ac:dyDescent="0.2">
      <c r="F1219" s="6"/>
      <c r="G1219" s="6"/>
      <c r="O1219" s="6"/>
    </row>
    <row r="1220" spans="6:15" x14ac:dyDescent="0.2">
      <c r="F1220" s="6"/>
      <c r="G1220" s="6"/>
      <c r="O1220" s="6"/>
    </row>
    <row r="1221" spans="6:15" x14ac:dyDescent="0.2">
      <c r="F1221" s="6"/>
      <c r="G1221" s="6"/>
      <c r="O1221" s="6"/>
    </row>
    <row r="1222" spans="6:15" x14ac:dyDescent="0.2">
      <c r="F1222" s="6"/>
      <c r="G1222" s="6"/>
      <c r="O1222" s="6"/>
    </row>
    <row r="1223" spans="6:15" x14ac:dyDescent="0.2">
      <c r="F1223" s="6"/>
      <c r="G1223" s="6"/>
      <c r="O1223" s="6"/>
    </row>
    <row r="1224" spans="6:15" x14ac:dyDescent="0.2">
      <c r="F1224" s="6"/>
      <c r="G1224" s="6"/>
      <c r="O1224" s="6"/>
    </row>
    <row r="1225" spans="6:15" x14ac:dyDescent="0.2">
      <c r="F1225" s="6"/>
      <c r="G1225" s="6"/>
      <c r="O1225" s="6"/>
    </row>
    <row r="1226" spans="6:15" x14ac:dyDescent="0.2">
      <c r="F1226" s="6"/>
      <c r="G1226" s="6"/>
      <c r="O1226" s="6"/>
    </row>
    <row r="1227" spans="6:15" x14ac:dyDescent="0.2">
      <c r="F1227" s="6"/>
      <c r="G1227" s="6"/>
      <c r="O1227" s="6"/>
    </row>
    <row r="1228" spans="6:15" x14ac:dyDescent="0.2">
      <c r="F1228" s="6"/>
      <c r="G1228" s="6"/>
      <c r="O1228" s="6"/>
    </row>
    <row r="1229" spans="6:15" x14ac:dyDescent="0.2">
      <c r="F1229" s="6"/>
      <c r="G1229" s="6"/>
      <c r="O1229" s="6"/>
    </row>
    <row r="1230" spans="6:15" x14ac:dyDescent="0.2">
      <c r="F1230" s="6"/>
      <c r="G1230" s="6"/>
      <c r="O1230" s="6"/>
    </row>
    <row r="1231" spans="6:15" x14ac:dyDescent="0.2">
      <c r="F1231" s="6"/>
      <c r="G1231" s="6"/>
      <c r="O1231" s="6"/>
    </row>
    <row r="1232" spans="6:15" x14ac:dyDescent="0.2">
      <c r="F1232" s="6"/>
      <c r="G1232" s="6"/>
      <c r="O1232" s="6"/>
    </row>
    <row r="1233" spans="6:15" x14ac:dyDescent="0.2">
      <c r="F1233" s="6"/>
      <c r="G1233" s="6"/>
      <c r="O1233" s="6"/>
    </row>
    <row r="1234" spans="6:15" x14ac:dyDescent="0.2">
      <c r="F1234" s="6"/>
      <c r="G1234" s="6"/>
      <c r="O1234" s="6"/>
    </row>
    <row r="1235" spans="6:15" x14ac:dyDescent="0.2">
      <c r="F1235" s="6"/>
      <c r="G1235" s="6"/>
      <c r="O1235" s="6"/>
    </row>
    <row r="1236" spans="6:15" x14ac:dyDescent="0.2">
      <c r="F1236" s="6"/>
      <c r="G1236" s="6"/>
      <c r="O1236" s="6"/>
    </row>
    <row r="1237" spans="6:15" x14ac:dyDescent="0.2">
      <c r="F1237" s="6"/>
      <c r="G1237" s="6"/>
      <c r="O1237" s="6"/>
    </row>
    <row r="1238" spans="6:15" x14ac:dyDescent="0.2">
      <c r="F1238" s="6"/>
      <c r="G1238" s="6"/>
      <c r="O1238" s="6"/>
    </row>
    <row r="1239" spans="6:15" x14ac:dyDescent="0.2">
      <c r="F1239" s="6"/>
      <c r="G1239" s="6"/>
      <c r="O1239" s="6"/>
    </row>
    <row r="1240" spans="6:15" x14ac:dyDescent="0.2">
      <c r="F1240" s="6"/>
      <c r="G1240" s="6"/>
      <c r="O1240" s="6"/>
    </row>
    <row r="1241" spans="6:15" x14ac:dyDescent="0.2">
      <c r="F1241" s="6"/>
      <c r="G1241" s="6"/>
      <c r="O1241" s="6"/>
    </row>
    <row r="1242" spans="6:15" x14ac:dyDescent="0.2">
      <c r="F1242" s="6"/>
      <c r="G1242" s="6"/>
      <c r="O1242" s="6"/>
    </row>
    <row r="1243" spans="6:15" x14ac:dyDescent="0.2">
      <c r="F1243" s="6"/>
      <c r="G1243" s="6"/>
      <c r="O1243" s="6"/>
    </row>
    <row r="1244" spans="6:15" x14ac:dyDescent="0.2">
      <c r="F1244" s="6"/>
      <c r="G1244" s="6"/>
      <c r="O1244" s="6"/>
    </row>
    <row r="1245" spans="6:15" x14ac:dyDescent="0.2">
      <c r="F1245" s="6"/>
      <c r="G1245" s="6"/>
      <c r="O1245" s="6"/>
    </row>
    <row r="1246" spans="6:15" x14ac:dyDescent="0.2">
      <c r="F1246" s="6"/>
      <c r="G1246" s="6"/>
      <c r="O1246" s="6"/>
    </row>
    <row r="1247" spans="6:15" x14ac:dyDescent="0.2">
      <c r="F1247" s="6"/>
      <c r="G1247" s="6"/>
      <c r="O1247" s="6"/>
    </row>
    <row r="1248" spans="6:15" x14ac:dyDescent="0.2">
      <c r="F1248" s="6"/>
      <c r="G1248" s="6"/>
      <c r="O1248" s="6"/>
    </row>
    <row r="1249" spans="6:15" x14ac:dyDescent="0.2">
      <c r="F1249" s="6"/>
      <c r="G1249" s="6"/>
      <c r="O1249" s="6"/>
    </row>
    <row r="1250" spans="6:15" x14ac:dyDescent="0.2">
      <c r="F1250" s="6"/>
      <c r="G1250" s="6"/>
      <c r="O1250" s="6"/>
    </row>
    <row r="1251" spans="6:15" x14ac:dyDescent="0.2">
      <c r="F1251" s="6"/>
      <c r="G1251" s="6"/>
      <c r="O1251" s="6"/>
    </row>
    <row r="1252" spans="6:15" x14ac:dyDescent="0.2">
      <c r="F1252" s="6"/>
      <c r="G1252" s="6"/>
      <c r="O1252" s="6"/>
    </row>
    <row r="1253" spans="6:15" x14ac:dyDescent="0.2">
      <c r="F1253" s="6"/>
      <c r="G1253" s="6"/>
      <c r="O1253" s="6"/>
    </row>
    <row r="1254" spans="6:15" x14ac:dyDescent="0.2">
      <c r="F1254" s="6"/>
      <c r="G1254" s="6"/>
      <c r="O1254" s="6"/>
    </row>
    <row r="1255" spans="6:15" x14ac:dyDescent="0.2">
      <c r="F1255" s="6"/>
      <c r="G1255" s="6"/>
      <c r="O1255" s="6"/>
    </row>
    <row r="1256" spans="6:15" x14ac:dyDescent="0.2">
      <c r="F1256" s="6"/>
      <c r="G1256" s="6"/>
      <c r="O1256" s="6"/>
    </row>
    <row r="1257" spans="6:15" x14ac:dyDescent="0.2">
      <c r="F1257" s="6"/>
      <c r="G1257" s="6"/>
      <c r="O1257" s="6"/>
    </row>
    <row r="1258" spans="6:15" x14ac:dyDescent="0.2">
      <c r="F1258" s="6"/>
      <c r="G1258" s="6"/>
      <c r="O1258" s="6"/>
    </row>
    <row r="1259" spans="6:15" x14ac:dyDescent="0.2">
      <c r="F1259" s="6"/>
      <c r="G1259" s="6"/>
      <c r="O1259" s="6"/>
    </row>
    <row r="1260" spans="6:15" x14ac:dyDescent="0.2">
      <c r="F1260" s="6"/>
      <c r="G1260" s="6"/>
      <c r="O1260" s="6"/>
    </row>
    <row r="1261" spans="6:15" x14ac:dyDescent="0.2">
      <c r="F1261" s="6"/>
      <c r="G1261" s="6"/>
      <c r="O1261" s="6"/>
    </row>
    <row r="1262" spans="6:15" x14ac:dyDescent="0.2">
      <c r="F1262" s="6"/>
      <c r="G1262" s="6"/>
      <c r="O1262" s="6"/>
    </row>
    <row r="1263" spans="6:15" x14ac:dyDescent="0.2">
      <c r="F1263" s="6"/>
      <c r="G1263" s="6"/>
      <c r="O1263" s="6"/>
    </row>
    <row r="1264" spans="6:15" x14ac:dyDescent="0.2">
      <c r="F1264" s="6"/>
      <c r="G1264" s="6"/>
      <c r="O1264" s="6"/>
    </row>
    <row r="1265" spans="6:15" x14ac:dyDescent="0.2">
      <c r="F1265" s="6"/>
      <c r="G1265" s="6"/>
      <c r="O1265" s="6"/>
    </row>
    <row r="1266" spans="6:15" x14ac:dyDescent="0.2">
      <c r="F1266" s="6"/>
      <c r="G1266" s="6"/>
      <c r="O1266" s="6"/>
    </row>
    <row r="1267" spans="6:15" x14ac:dyDescent="0.2">
      <c r="F1267" s="6"/>
      <c r="G1267" s="6"/>
      <c r="O1267" s="6"/>
    </row>
    <row r="1268" spans="6:15" x14ac:dyDescent="0.2">
      <c r="F1268" s="6"/>
      <c r="G1268" s="6"/>
      <c r="O1268" s="6"/>
    </row>
    <row r="1269" spans="6:15" x14ac:dyDescent="0.2">
      <c r="F1269" s="6"/>
      <c r="G1269" s="6"/>
      <c r="O1269" s="6"/>
    </row>
    <row r="1270" spans="6:15" x14ac:dyDescent="0.2">
      <c r="F1270" s="6"/>
      <c r="G1270" s="6"/>
      <c r="O1270" s="6"/>
    </row>
    <row r="1271" spans="6:15" x14ac:dyDescent="0.2">
      <c r="F1271" s="6"/>
      <c r="G1271" s="6"/>
      <c r="O1271" s="6"/>
    </row>
    <row r="1272" spans="6:15" x14ac:dyDescent="0.2">
      <c r="F1272" s="6"/>
      <c r="G1272" s="6"/>
      <c r="O1272" s="6"/>
    </row>
    <row r="1273" spans="6:15" x14ac:dyDescent="0.2">
      <c r="F1273" s="6"/>
      <c r="G1273" s="6"/>
      <c r="O1273" s="6"/>
    </row>
    <row r="1274" spans="6:15" x14ac:dyDescent="0.2">
      <c r="F1274" s="6"/>
      <c r="G1274" s="6"/>
      <c r="O1274" s="6"/>
    </row>
    <row r="1275" spans="6:15" x14ac:dyDescent="0.2">
      <c r="F1275" s="6"/>
      <c r="G1275" s="6"/>
      <c r="O1275" s="6"/>
    </row>
    <row r="1276" spans="6:15" x14ac:dyDescent="0.2">
      <c r="F1276" s="6"/>
      <c r="G1276" s="6"/>
      <c r="O1276" s="6"/>
    </row>
    <row r="1277" spans="6:15" x14ac:dyDescent="0.2">
      <c r="F1277" s="6"/>
      <c r="G1277" s="6"/>
      <c r="O1277" s="6"/>
    </row>
    <row r="1278" spans="6:15" x14ac:dyDescent="0.2">
      <c r="F1278" s="6"/>
      <c r="G1278" s="6"/>
      <c r="O1278" s="6"/>
    </row>
    <row r="1279" spans="6:15" x14ac:dyDescent="0.2">
      <c r="F1279" s="6"/>
      <c r="G1279" s="6"/>
      <c r="O1279" s="6"/>
    </row>
    <row r="1280" spans="6:15" x14ac:dyDescent="0.2">
      <c r="F1280" s="6"/>
      <c r="G1280" s="6"/>
      <c r="O1280" s="6"/>
    </row>
    <row r="1281" spans="6:15" x14ac:dyDescent="0.2">
      <c r="F1281" s="6"/>
      <c r="G1281" s="6"/>
      <c r="O1281" s="6"/>
    </row>
    <row r="1282" spans="6:15" x14ac:dyDescent="0.2">
      <c r="F1282" s="6"/>
      <c r="G1282" s="6"/>
      <c r="O1282" s="6"/>
    </row>
    <row r="1283" spans="6:15" x14ac:dyDescent="0.2">
      <c r="F1283" s="6"/>
      <c r="G1283" s="6"/>
      <c r="O1283" s="6"/>
    </row>
    <row r="1284" spans="6:15" x14ac:dyDescent="0.2">
      <c r="F1284" s="6"/>
      <c r="G1284" s="6"/>
      <c r="O1284" s="6"/>
    </row>
    <row r="1285" spans="6:15" x14ac:dyDescent="0.2">
      <c r="F1285" s="6"/>
      <c r="G1285" s="6"/>
      <c r="O1285" s="6"/>
    </row>
    <row r="1286" spans="6:15" x14ac:dyDescent="0.2">
      <c r="F1286" s="6"/>
      <c r="G1286" s="6"/>
      <c r="O1286" s="6"/>
    </row>
    <row r="1287" spans="6:15" x14ac:dyDescent="0.2">
      <c r="F1287" s="6"/>
      <c r="G1287" s="6"/>
      <c r="O1287" s="6"/>
    </row>
    <row r="1288" spans="6:15" x14ac:dyDescent="0.2">
      <c r="F1288" s="6"/>
      <c r="G1288" s="6"/>
      <c r="O1288" s="6"/>
    </row>
    <row r="1289" spans="6:15" x14ac:dyDescent="0.2">
      <c r="F1289" s="6"/>
      <c r="G1289" s="6"/>
      <c r="O1289" s="6"/>
    </row>
    <row r="1290" spans="6:15" x14ac:dyDescent="0.2">
      <c r="F1290" s="6"/>
      <c r="G1290" s="6"/>
      <c r="O1290" s="6"/>
    </row>
    <row r="1291" spans="6:15" x14ac:dyDescent="0.2">
      <c r="F1291" s="6"/>
      <c r="G1291" s="6"/>
      <c r="O1291" s="6"/>
    </row>
    <row r="1292" spans="6:15" x14ac:dyDescent="0.2">
      <c r="F1292" s="6"/>
      <c r="G1292" s="6"/>
      <c r="O1292" s="6"/>
    </row>
    <row r="1293" spans="6:15" x14ac:dyDescent="0.2">
      <c r="F1293" s="6"/>
      <c r="G1293" s="6"/>
      <c r="O1293" s="6"/>
    </row>
    <row r="1294" spans="6:15" x14ac:dyDescent="0.2">
      <c r="F1294" s="6"/>
      <c r="G1294" s="6"/>
      <c r="O1294" s="6"/>
    </row>
    <row r="1295" spans="6:15" x14ac:dyDescent="0.2">
      <c r="F1295" s="6"/>
      <c r="G1295" s="6"/>
      <c r="O1295" s="6"/>
    </row>
    <row r="1296" spans="6:15" x14ac:dyDescent="0.2">
      <c r="F1296" s="6"/>
      <c r="G1296" s="6"/>
      <c r="O1296" s="6"/>
    </row>
    <row r="1297" spans="6:15" x14ac:dyDescent="0.2">
      <c r="F1297" s="6"/>
      <c r="G1297" s="6"/>
      <c r="O1297" s="6"/>
    </row>
    <row r="1298" spans="6:15" x14ac:dyDescent="0.2">
      <c r="F1298" s="6"/>
      <c r="G1298" s="6"/>
      <c r="O1298" s="6"/>
    </row>
    <row r="1299" spans="6:15" x14ac:dyDescent="0.2">
      <c r="F1299" s="6"/>
      <c r="G1299" s="6"/>
      <c r="O1299" s="6"/>
    </row>
    <row r="1300" spans="6:15" x14ac:dyDescent="0.2">
      <c r="F1300" s="6"/>
      <c r="G1300" s="6"/>
      <c r="O1300" s="6"/>
    </row>
    <row r="1301" spans="6:15" x14ac:dyDescent="0.2">
      <c r="F1301" s="6"/>
      <c r="G1301" s="6"/>
      <c r="O1301" s="6"/>
    </row>
    <row r="1302" spans="6:15" x14ac:dyDescent="0.2">
      <c r="F1302" s="6"/>
      <c r="G1302" s="6"/>
      <c r="O1302" s="6"/>
    </row>
    <row r="1303" spans="6:15" x14ac:dyDescent="0.2">
      <c r="F1303" s="6"/>
      <c r="G1303" s="6"/>
      <c r="O1303" s="6"/>
    </row>
    <row r="1304" spans="6:15" x14ac:dyDescent="0.2">
      <c r="F1304" s="6"/>
      <c r="G1304" s="6"/>
      <c r="O1304" s="6"/>
    </row>
    <row r="1305" spans="6:15" x14ac:dyDescent="0.2">
      <c r="F1305" s="6"/>
      <c r="G1305" s="6"/>
      <c r="O1305" s="6"/>
    </row>
    <row r="1306" spans="6:15" x14ac:dyDescent="0.2">
      <c r="F1306" s="6"/>
      <c r="G1306" s="6"/>
      <c r="O1306" s="6"/>
    </row>
    <row r="1307" spans="6:15" x14ac:dyDescent="0.2">
      <c r="F1307" s="6"/>
      <c r="G1307" s="6"/>
      <c r="O1307" s="6"/>
    </row>
    <row r="1308" spans="6:15" x14ac:dyDescent="0.2">
      <c r="F1308" s="6"/>
      <c r="G1308" s="6"/>
      <c r="O1308" s="6"/>
    </row>
    <row r="1309" spans="6:15" x14ac:dyDescent="0.2">
      <c r="F1309" s="6"/>
      <c r="G1309" s="6"/>
      <c r="O1309" s="6"/>
    </row>
    <row r="1310" spans="6:15" x14ac:dyDescent="0.2">
      <c r="F1310" s="6"/>
      <c r="G1310" s="6"/>
      <c r="O1310" s="6"/>
    </row>
    <row r="1311" spans="6:15" x14ac:dyDescent="0.2">
      <c r="F1311" s="6"/>
      <c r="G1311" s="6"/>
      <c r="O1311" s="6"/>
    </row>
    <row r="1312" spans="6:15" x14ac:dyDescent="0.2">
      <c r="F1312" s="6"/>
      <c r="G1312" s="6"/>
      <c r="O1312" s="6"/>
    </row>
    <row r="1313" spans="6:15" x14ac:dyDescent="0.2">
      <c r="F1313" s="6"/>
      <c r="G1313" s="6"/>
      <c r="O1313" s="6"/>
    </row>
    <row r="1314" spans="6:15" x14ac:dyDescent="0.2">
      <c r="F1314" s="6"/>
      <c r="G1314" s="6"/>
      <c r="O1314" s="6"/>
    </row>
    <row r="1315" spans="6:15" x14ac:dyDescent="0.2">
      <c r="F1315" s="6"/>
      <c r="G1315" s="6"/>
      <c r="O1315" s="6"/>
    </row>
    <row r="1316" spans="6:15" x14ac:dyDescent="0.2">
      <c r="F1316" s="6"/>
      <c r="G1316" s="6"/>
      <c r="O1316" s="6"/>
    </row>
    <row r="1317" spans="6:15" x14ac:dyDescent="0.2">
      <c r="F1317" s="6"/>
      <c r="G1317" s="6"/>
      <c r="O1317" s="6"/>
    </row>
    <row r="1318" spans="6:15" x14ac:dyDescent="0.2">
      <c r="F1318" s="6"/>
      <c r="G1318" s="6"/>
      <c r="O1318" s="6"/>
    </row>
    <row r="1319" spans="6:15" x14ac:dyDescent="0.2">
      <c r="F1319" s="6"/>
      <c r="G1319" s="6"/>
      <c r="O1319" s="6"/>
    </row>
    <row r="1320" spans="6:15" x14ac:dyDescent="0.2">
      <c r="F1320" s="6"/>
      <c r="G1320" s="6"/>
      <c r="O1320" s="6"/>
    </row>
    <row r="1321" spans="6:15" x14ac:dyDescent="0.2">
      <c r="F1321" s="6"/>
      <c r="G1321" s="6"/>
      <c r="O1321" s="6"/>
    </row>
    <row r="1322" spans="6:15" x14ac:dyDescent="0.2">
      <c r="F1322" s="6"/>
      <c r="G1322" s="6"/>
      <c r="O1322" s="6"/>
    </row>
    <row r="1323" spans="6:15" x14ac:dyDescent="0.2">
      <c r="F1323" s="6"/>
      <c r="G1323" s="6"/>
      <c r="O1323" s="6"/>
    </row>
    <row r="1324" spans="6:15" x14ac:dyDescent="0.2">
      <c r="F1324" s="6"/>
      <c r="G1324" s="6"/>
      <c r="O1324" s="6"/>
    </row>
    <row r="1325" spans="6:15" x14ac:dyDescent="0.2">
      <c r="F1325" s="6"/>
      <c r="G1325" s="6"/>
      <c r="O1325" s="6"/>
    </row>
    <row r="1326" spans="6:15" x14ac:dyDescent="0.2">
      <c r="F1326" s="6"/>
      <c r="G1326" s="6"/>
      <c r="O1326" s="6"/>
    </row>
    <row r="1327" spans="6:15" x14ac:dyDescent="0.2">
      <c r="F1327" s="6"/>
      <c r="G1327" s="6"/>
      <c r="O1327" s="6"/>
    </row>
    <row r="1328" spans="6:15" x14ac:dyDescent="0.2">
      <c r="F1328" s="6"/>
      <c r="G1328" s="6"/>
      <c r="O1328" s="6"/>
    </row>
    <row r="1329" spans="6:15" x14ac:dyDescent="0.2">
      <c r="F1329" s="6"/>
      <c r="G1329" s="6"/>
      <c r="O1329" s="6"/>
    </row>
    <row r="1330" spans="6:15" x14ac:dyDescent="0.2">
      <c r="F1330" s="6"/>
      <c r="G1330" s="6"/>
      <c r="O1330" s="6"/>
    </row>
    <row r="1331" spans="6:15" x14ac:dyDescent="0.2">
      <c r="F1331" s="6"/>
      <c r="G1331" s="6"/>
      <c r="O1331" s="6"/>
    </row>
    <row r="1332" spans="6:15" x14ac:dyDescent="0.2">
      <c r="F1332" s="6"/>
      <c r="G1332" s="6"/>
      <c r="O1332" s="6"/>
    </row>
    <row r="1333" spans="6:15" x14ac:dyDescent="0.2">
      <c r="F1333" s="6"/>
      <c r="G1333" s="6"/>
      <c r="O1333" s="6"/>
    </row>
    <row r="1334" spans="6:15" x14ac:dyDescent="0.2">
      <c r="F1334" s="6"/>
      <c r="G1334" s="6"/>
      <c r="O1334" s="6"/>
    </row>
    <row r="1335" spans="6:15" x14ac:dyDescent="0.2">
      <c r="F1335" s="6"/>
      <c r="G1335" s="6"/>
      <c r="O1335" s="6"/>
    </row>
    <row r="1336" spans="6:15" x14ac:dyDescent="0.2">
      <c r="F1336" s="6"/>
      <c r="G1336" s="6"/>
      <c r="O1336" s="6"/>
    </row>
    <row r="1337" spans="6:15" x14ac:dyDescent="0.2">
      <c r="F1337" s="6"/>
      <c r="G1337" s="6"/>
      <c r="O1337" s="6"/>
    </row>
    <row r="1338" spans="6:15" x14ac:dyDescent="0.2">
      <c r="F1338" s="6"/>
      <c r="G1338" s="6"/>
      <c r="O1338" s="6"/>
    </row>
    <row r="1339" spans="6:15" x14ac:dyDescent="0.2">
      <c r="F1339" s="6"/>
      <c r="G1339" s="6"/>
      <c r="O1339" s="6"/>
    </row>
    <row r="1340" spans="6:15" x14ac:dyDescent="0.2">
      <c r="F1340" s="6"/>
      <c r="G1340" s="6"/>
      <c r="O1340" s="6"/>
    </row>
    <row r="1341" spans="6:15" x14ac:dyDescent="0.2">
      <c r="F1341" s="6"/>
      <c r="G1341" s="6"/>
      <c r="O1341" s="6"/>
    </row>
    <row r="1342" spans="6:15" x14ac:dyDescent="0.2">
      <c r="F1342" s="6"/>
      <c r="G1342" s="6"/>
      <c r="O1342" s="6"/>
    </row>
    <row r="1343" spans="6:15" x14ac:dyDescent="0.2">
      <c r="F1343" s="6"/>
      <c r="G1343" s="6"/>
      <c r="O1343" s="6"/>
    </row>
    <row r="1344" spans="6:15" x14ac:dyDescent="0.2">
      <c r="F1344" s="6"/>
      <c r="G1344" s="6"/>
      <c r="O1344" s="6"/>
    </row>
    <row r="1345" spans="6:15" x14ac:dyDescent="0.2">
      <c r="F1345" s="6"/>
      <c r="G1345" s="6"/>
      <c r="O1345" s="6"/>
    </row>
    <row r="1346" spans="6:15" x14ac:dyDescent="0.2">
      <c r="F1346" s="6"/>
      <c r="G1346" s="6"/>
      <c r="O1346" s="6"/>
    </row>
    <row r="1347" spans="6:15" x14ac:dyDescent="0.2">
      <c r="F1347" s="6"/>
      <c r="G1347" s="6"/>
      <c r="O1347" s="6"/>
    </row>
    <row r="1348" spans="6:15" x14ac:dyDescent="0.2">
      <c r="F1348" s="6"/>
      <c r="G1348" s="6"/>
      <c r="O1348" s="6"/>
    </row>
    <row r="1349" spans="6:15" x14ac:dyDescent="0.2">
      <c r="F1349" s="6"/>
      <c r="G1349" s="6"/>
      <c r="O1349" s="6"/>
    </row>
    <row r="1350" spans="6:15" x14ac:dyDescent="0.2">
      <c r="F1350" s="6"/>
      <c r="G1350" s="6"/>
      <c r="O1350" s="6"/>
    </row>
    <row r="1351" spans="6:15" x14ac:dyDescent="0.2">
      <c r="F1351" s="6"/>
      <c r="G1351" s="6"/>
      <c r="O1351" s="6"/>
    </row>
    <row r="1352" spans="6:15" x14ac:dyDescent="0.2">
      <c r="F1352" s="6"/>
      <c r="G1352" s="6"/>
      <c r="O1352" s="6"/>
    </row>
    <row r="1353" spans="6:15" x14ac:dyDescent="0.2">
      <c r="F1353" s="6"/>
      <c r="G1353" s="6"/>
      <c r="O1353" s="6"/>
    </row>
    <row r="1354" spans="6:15" x14ac:dyDescent="0.2">
      <c r="F1354" s="6"/>
      <c r="G1354" s="6"/>
      <c r="O1354" s="6"/>
    </row>
    <row r="1355" spans="6:15" x14ac:dyDescent="0.2">
      <c r="F1355" s="6"/>
      <c r="G1355" s="6"/>
      <c r="O1355" s="6"/>
    </row>
    <row r="1356" spans="6:15" x14ac:dyDescent="0.2">
      <c r="F1356" s="6"/>
      <c r="G1356" s="6"/>
      <c r="O1356" s="6"/>
    </row>
    <row r="1357" spans="6:15" x14ac:dyDescent="0.2">
      <c r="F1357" s="6"/>
      <c r="G1357" s="6"/>
      <c r="O1357" s="6"/>
    </row>
    <row r="1358" spans="6:15" x14ac:dyDescent="0.2">
      <c r="F1358" s="6"/>
      <c r="G1358" s="6"/>
      <c r="O1358" s="6"/>
    </row>
    <row r="1359" spans="6:15" x14ac:dyDescent="0.2">
      <c r="F1359" s="6"/>
      <c r="G1359" s="6"/>
      <c r="O1359" s="6"/>
    </row>
    <row r="1360" spans="6:15" x14ac:dyDescent="0.2">
      <c r="F1360" s="6"/>
      <c r="G1360" s="6"/>
      <c r="O1360" s="6"/>
    </row>
    <row r="1361" spans="6:15" x14ac:dyDescent="0.2">
      <c r="F1361" s="6"/>
      <c r="G1361" s="6"/>
      <c r="O1361" s="6"/>
    </row>
    <row r="1362" spans="6:15" x14ac:dyDescent="0.2">
      <c r="F1362" s="6"/>
      <c r="G1362" s="6"/>
      <c r="O1362" s="6"/>
    </row>
    <row r="1363" spans="6:15" x14ac:dyDescent="0.2">
      <c r="F1363" s="6"/>
      <c r="G1363" s="6"/>
      <c r="O1363" s="6"/>
    </row>
    <row r="1364" spans="6:15" x14ac:dyDescent="0.2">
      <c r="F1364" s="6"/>
      <c r="G1364" s="6"/>
      <c r="O1364" s="6"/>
    </row>
    <row r="1365" spans="6:15" x14ac:dyDescent="0.2">
      <c r="F1365" s="6"/>
      <c r="G1365" s="6"/>
      <c r="O1365" s="6"/>
    </row>
    <row r="1366" spans="6:15" x14ac:dyDescent="0.2">
      <c r="F1366" s="6"/>
      <c r="G1366" s="6"/>
      <c r="O1366" s="6"/>
    </row>
    <row r="1367" spans="6:15" x14ac:dyDescent="0.2">
      <c r="F1367" s="6"/>
      <c r="G1367" s="6"/>
      <c r="O1367" s="6"/>
    </row>
    <row r="1368" spans="6:15" x14ac:dyDescent="0.2">
      <c r="F1368" s="6"/>
      <c r="G1368" s="6"/>
      <c r="O1368" s="6"/>
    </row>
    <row r="1369" spans="6:15" x14ac:dyDescent="0.2">
      <c r="F1369" s="6"/>
      <c r="G1369" s="6"/>
      <c r="O1369" s="6"/>
    </row>
    <row r="1370" spans="6:15" x14ac:dyDescent="0.2">
      <c r="F1370" s="6"/>
      <c r="G1370" s="6"/>
      <c r="O1370" s="6"/>
    </row>
    <row r="1371" spans="6:15" x14ac:dyDescent="0.2">
      <c r="F1371" s="6"/>
      <c r="G1371" s="6"/>
      <c r="O1371" s="6"/>
    </row>
    <row r="1372" spans="6:15" x14ac:dyDescent="0.2">
      <c r="F1372" s="6"/>
      <c r="G1372" s="6"/>
      <c r="O1372" s="6"/>
    </row>
    <row r="1373" spans="6:15" x14ac:dyDescent="0.2">
      <c r="F1373" s="6"/>
      <c r="G1373" s="6"/>
      <c r="O1373" s="6"/>
    </row>
    <row r="1374" spans="6:15" x14ac:dyDescent="0.2">
      <c r="F1374" s="6"/>
      <c r="G1374" s="6"/>
      <c r="O1374" s="6"/>
    </row>
    <row r="1375" spans="6:15" x14ac:dyDescent="0.2">
      <c r="F1375" s="6"/>
      <c r="G1375" s="6"/>
      <c r="O1375" s="6"/>
    </row>
    <row r="1376" spans="6:15" x14ac:dyDescent="0.2">
      <c r="F1376" s="6"/>
      <c r="G1376" s="6"/>
      <c r="O1376" s="6"/>
    </row>
    <row r="1377" spans="6:15" x14ac:dyDescent="0.2">
      <c r="F1377" s="6"/>
      <c r="G1377" s="6"/>
      <c r="O1377" s="6"/>
    </row>
    <row r="1378" spans="6:15" x14ac:dyDescent="0.2">
      <c r="F1378" s="6"/>
      <c r="G1378" s="6"/>
      <c r="O1378" s="6"/>
    </row>
    <row r="1379" spans="6:15" x14ac:dyDescent="0.2">
      <c r="F1379" s="6"/>
      <c r="G1379" s="6"/>
      <c r="O1379" s="6"/>
    </row>
    <row r="1380" spans="6:15" x14ac:dyDescent="0.2">
      <c r="F1380" s="6"/>
      <c r="G1380" s="6"/>
      <c r="O1380" s="6"/>
    </row>
    <row r="1381" spans="6:15" x14ac:dyDescent="0.2">
      <c r="F1381" s="6"/>
      <c r="G1381" s="6"/>
      <c r="O1381" s="6"/>
    </row>
    <row r="1382" spans="6:15" x14ac:dyDescent="0.2">
      <c r="F1382" s="6"/>
      <c r="G1382" s="6"/>
      <c r="O1382" s="6"/>
    </row>
    <row r="1383" spans="6:15" x14ac:dyDescent="0.2">
      <c r="F1383" s="6"/>
      <c r="G1383" s="6"/>
      <c r="O1383" s="6"/>
    </row>
    <row r="1384" spans="6:15" x14ac:dyDescent="0.2">
      <c r="F1384" s="6"/>
      <c r="G1384" s="6"/>
      <c r="O1384" s="6"/>
    </row>
    <row r="1385" spans="6:15" x14ac:dyDescent="0.2">
      <c r="F1385" s="6"/>
      <c r="G1385" s="6"/>
      <c r="O1385" s="6"/>
    </row>
    <row r="1386" spans="6:15" x14ac:dyDescent="0.2">
      <c r="F1386" s="6"/>
      <c r="G1386" s="6"/>
      <c r="O1386" s="6"/>
    </row>
    <row r="1387" spans="6:15" x14ac:dyDescent="0.2">
      <c r="F1387" s="6"/>
      <c r="G1387" s="6"/>
      <c r="O1387" s="6"/>
    </row>
    <row r="1388" spans="6:15" x14ac:dyDescent="0.2">
      <c r="F1388" s="6"/>
      <c r="G1388" s="6"/>
      <c r="O1388" s="6"/>
    </row>
    <row r="1389" spans="6:15" x14ac:dyDescent="0.2">
      <c r="F1389" s="6"/>
      <c r="G1389" s="6"/>
      <c r="O1389" s="6"/>
    </row>
    <row r="1390" spans="6:15" x14ac:dyDescent="0.2">
      <c r="F1390" s="6"/>
      <c r="G1390" s="6"/>
      <c r="O1390" s="6"/>
    </row>
    <row r="1391" spans="6:15" x14ac:dyDescent="0.2">
      <c r="F1391" s="6"/>
      <c r="G1391" s="6"/>
      <c r="O1391" s="6"/>
    </row>
    <row r="1392" spans="6:15" x14ac:dyDescent="0.2">
      <c r="F1392" s="6"/>
      <c r="G1392" s="6"/>
      <c r="O1392" s="6"/>
    </row>
    <row r="1393" spans="6:15" x14ac:dyDescent="0.2">
      <c r="F1393" s="6"/>
      <c r="G1393" s="6"/>
      <c r="O1393" s="6"/>
    </row>
    <row r="1394" spans="6:15" x14ac:dyDescent="0.2">
      <c r="F1394" s="6"/>
      <c r="G1394" s="6"/>
      <c r="O1394" s="6"/>
    </row>
    <row r="1395" spans="6:15" x14ac:dyDescent="0.2">
      <c r="F1395" s="6"/>
      <c r="G1395" s="6"/>
      <c r="O1395" s="6"/>
    </row>
    <row r="1396" spans="6:15" x14ac:dyDescent="0.2">
      <c r="F1396" s="6"/>
      <c r="G1396" s="6"/>
      <c r="O1396" s="6"/>
    </row>
    <row r="1397" spans="6:15" x14ac:dyDescent="0.2">
      <c r="F1397" s="6"/>
      <c r="G1397" s="6"/>
      <c r="O1397" s="6"/>
    </row>
    <row r="1398" spans="6:15" x14ac:dyDescent="0.2">
      <c r="F1398" s="6"/>
      <c r="G1398" s="6"/>
      <c r="O1398" s="6"/>
    </row>
    <row r="1399" spans="6:15" x14ac:dyDescent="0.2">
      <c r="F1399" s="6"/>
      <c r="G1399" s="6"/>
      <c r="O1399" s="6"/>
    </row>
    <row r="1400" spans="6:15" x14ac:dyDescent="0.2">
      <c r="F1400" s="6"/>
      <c r="G1400" s="6"/>
      <c r="O1400" s="6"/>
    </row>
    <row r="1401" spans="6:15" x14ac:dyDescent="0.2">
      <c r="F1401" s="6"/>
      <c r="G1401" s="6"/>
      <c r="O1401" s="6"/>
    </row>
    <row r="1402" spans="6:15" x14ac:dyDescent="0.2">
      <c r="F1402" s="6"/>
      <c r="G1402" s="6"/>
      <c r="O1402" s="6"/>
    </row>
    <row r="1403" spans="6:15" x14ac:dyDescent="0.2">
      <c r="F1403" s="6"/>
      <c r="G1403" s="6"/>
      <c r="O1403" s="6"/>
    </row>
    <row r="1404" spans="6:15" x14ac:dyDescent="0.2">
      <c r="F1404" s="6"/>
      <c r="G1404" s="6"/>
      <c r="O1404" s="6"/>
    </row>
    <row r="1405" spans="6:15" x14ac:dyDescent="0.2">
      <c r="F1405" s="6"/>
      <c r="G1405" s="6"/>
      <c r="O1405" s="6"/>
    </row>
    <row r="1406" spans="6:15" x14ac:dyDescent="0.2">
      <c r="F1406" s="6"/>
      <c r="G1406" s="6"/>
      <c r="O1406" s="6"/>
    </row>
    <row r="1407" spans="6:15" x14ac:dyDescent="0.2">
      <c r="F1407" s="6"/>
      <c r="G1407" s="6"/>
      <c r="O1407" s="6"/>
    </row>
    <row r="1408" spans="6:15" x14ac:dyDescent="0.2">
      <c r="F1408" s="6"/>
      <c r="G1408" s="6"/>
      <c r="O1408" s="6"/>
    </row>
    <row r="1409" spans="6:15" x14ac:dyDescent="0.2">
      <c r="F1409" s="6"/>
      <c r="G1409" s="6"/>
      <c r="O1409" s="6"/>
    </row>
    <row r="1410" spans="6:15" x14ac:dyDescent="0.2">
      <c r="F1410" s="6"/>
      <c r="G1410" s="6"/>
      <c r="O1410" s="6"/>
    </row>
    <row r="1411" spans="6:15" x14ac:dyDescent="0.2">
      <c r="F1411" s="6"/>
      <c r="G1411" s="6"/>
      <c r="O1411" s="6"/>
    </row>
    <row r="1412" spans="6:15" x14ac:dyDescent="0.2">
      <c r="F1412" s="6"/>
      <c r="G1412" s="6"/>
      <c r="O1412" s="6"/>
    </row>
    <row r="1413" spans="6:15" x14ac:dyDescent="0.2">
      <c r="F1413" s="6"/>
      <c r="G1413" s="6"/>
      <c r="O1413" s="6"/>
    </row>
    <row r="1414" spans="6:15" x14ac:dyDescent="0.2">
      <c r="F1414" s="6"/>
      <c r="G1414" s="6"/>
      <c r="O1414" s="6"/>
    </row>
    <row r="1415" spans="6:15" x14ac:dyDescent="0.2">
      <c r="F1415" s="6"/>
      <c r="G1415" s="6"/>
      <c r="O1415" s="6"/>
    </row>
    <row r="1416" spans="6:15" x14ac:dyDescent="0.2">
      <c r="F1416" s="6"/>
      <c r="G1416" s="6"/>
      <c r="O1416" s="6"/>
    </row>
    <row r="1417" spans="6:15" x14ac:dyDescent="0.2">
      <c r="F1417" s="6"/>
      <c r="G1417" s="6"/>
      <c r="O1417" s="6"/>
    </row>
    <row r="1418" spans="6:15" x14ac:dyDescent="0.2">
      <c r="F1418" s="6"/>
      <c r="G1418" s="6"/>
      <c r="O1418" s="6"/>
    </row>
    <row r="1419" spans="6:15" x14ac:dyDescent="0.2">
      <c r="F1419" s="6"/>
      <c r="G1419" s="6"/>
      <c r="O1419" s="6"/>
    </row>
    <row r="1420" spans="6:15" x14ac:dyDescent="0.2">
      <c r="F1420" s="6"/>
      <c r="G1420" s="6"/>
      <c r="O1420" s="6"/>
    </row>
    <row r="1421" spans="6:15" x14ac:dyDescent="0.2">
      <c r="F1421" s="6"/>
      <c r="G1421" s="6"/>
      <c r="O1421" s="6"/>
    </row>
    <row r="1422" spans="6:15" x14ac:dyDescent="0.2">
      <c r="F1422" s="6"/>
      <c r="G1422" s="6"/>
      <c r="O1422" s="6"/>
    </row>
    <row r="1423" spans="6:15" x14ac:dyDescent="0.2">
      <c r="F1423" s="6"/>
      <c r="G1423" s="6"/>
      <c r="O1423" s="6"/>
    </row>
    <row r="1424" spans="6:15" x14ac:dyDescent="0.2">
      <c r="F1424" s="6"/>
      <c r="G1424" s="6"/>
      <c r="O1424" s="6"/>
    </row>
    <row r="1425" spans="6:15" x14ac:dyDescent="0.2">
      <c r="F1425" s="6"/>
      <c r="G1425" s="6"/>
      <c r="O1425" s="6"/>
    </row>
    <row r="1426" spans="6:15" x14ac:dyDescent="0.2">
      <c r="F1426" s="6"/>
      <c r="G1426" s="6"/>
      <c r="O1426" s="6"/>
    </row>
    <row r="1427" spans="6:15" x14ac:dyDescent="0.2">
      <c r="F1427" s="6"/>
      <c r="G1427" s="6"/>
      <c r="O1427" s="6"/>
    </row>
    <row r="1428" spans="6:15" x14ac:dyDescent="0.2">
      <c r="F1428" s="6"/>
      <c r="G1428" s="6"/>
      <c r="O1428" s="6"/>
    </row>
    <row r="1429" spans="6:15" x14ac:dyDescent="0.2">
      <c r="F1429" s="6"/>
      <c r="G1429" s="6"/>
      <c r="O1429" s="6"/>
    </row>
    <row r="1430" spans="6:15" x14ac:dyDescent="0.2">
      <c r="F1430" s="6"/>
      <c r="G1430" s="6"/>
      <c r="O1430" s="6"/>
    </row>
    <row r="1431" spans="6:15" x14ac:dyDescent="0.2">
      <c r="F1431" s="6"/>
      <c r="G1431" s="6"/>
      <c r="O1431" s="6"/>
    </row>
    <row r="1432" spans="6:15" x14ac:dyDescent="0.2">
      <c r="F1432" s="6"/>
      <c r="G1432" s="6"/>
      <c r="O1432" s="6"/>
    </row>
    <row r="1433" spans="6:15" x14ac:dyDescent="0.2">
      <c r="F1433" s="6"/>
      <c r="G1433" s="6"/>
      <c r="O1433" s="6"/>
    </row>
    <row r="1434" spans="6:15" x14ac:dyDescent="0.2">
      <c r="F1434" s="6"/>
      <c r="G1434" s="6"/>
      <c r="O1434" s="6"/>
    </row>
    <row r="1435" spans="6:15" x14ac:dyDescent="0.2">
      <c r="F1435" s="6"/>
      <c r="G1435" s="6"/>
      <c r="O1435" s="6"/>
    </row>
    <row r="1436" spans="6:15" x14ac:dyDescent="0.2">
      <c r="F1436" s="6"/>
      <c r="G1436" s="6"/>
      <c r="O1436" s="6"/>
    </row>
    <row r="1437" spans="6:15" x14ac:dyDescent="0.2">
      <c r="F1437" s="6"/>
      <c r="G1437" s="6"/>
      <c r="O1437" s="6"/>
    </row>
    <row r="1438" spans="6:15" x14ac:dyDescent="0.2">
      <c r="F1438" s="6"/>
      <c r="G1438" s="6"/>
      <c r="O1438" s="6"/>
    </row>
    <row r="1439" spans="6:15" x14ac:dyDescent="0.2">
      <c r="F1439" s="6"/>
      <c r="G1439" s="6"/>
      <c r="O1439" s="6"/>
    </row>
    <row r="1440" spans="6:15" x14ac:dyDescent="0.2">
      <c r="F1440" s="6"/>
      <c r="G1440" s="6"/>
      <c r="O1440" s="6"/>
    </row>
    <row r="1441" spans="6:15" x14ac:dyDescent="0.2">
      <c r="F1441" s="6"/>
      <c r="G1441" s="6"/>
      <c r="O1441" s="6"/>
    </row>
    <row r="1442" spans="6:15" x14ac:dyDescent="0.2">
      <c r="F1442" s="6"/>
      <c r="G1442" s="6"/>
      <c r="O1442" s="6"/>
    </row>
    <row r="1443" spans="6:15" x14ac:dyDescent="0.2">
      <c r="F1443" s="6"/>
      <c r="G1443" s="6"/>
      <c r="O1443" s="6"/>
    </row>
    <row r="1444" spans="6:15" x14ac:dyDescent="0.2">
      <c r="F1444" s="6"/>
      <c r="G1444" s="6"/>
      <c r="O1444" s="6"/>
    </row>
    <row r="1445" spans="6:15" x14ac:dyDescent="0.2">
      <c r="F1445" s="6"/>
      <c r="G1445" s="6"/>
      <c r="O1445" s="6"/>
    </row>
    <row r="1446" spans="6:15" x14ac:dyDescent="0.2">
      <c r="F1446" s="6"/>
      <c r="G1446" s="6"/>
      <c r="O1446" s="6"/>
    </row>
    <row r="1447" spans="6:15" x14ac:dyDescent="0.2">
      <c r="F1447" s="6"/>
      <c r="G1447" s="6"/>
      <c r="O1447" s="6"/>
    </row>
    <row r="1448" spans="6:15" x14ac:dyDescent="0.2">
      <c r="F1448" s="6"/>
      <c r="G1448" s="6"/>
      <c r="O1448" s="6"/>
    </row>
    <row r="1449" spans="6:15" x14ac:dyDescent="0.2">
      <c r="F1449" s="6"/>
      <c r="G1449" s="6"/>
      <c r="O1449" s="6"/>
    </row>
    <row r="1450" spans="6:15" x14ac:dyDescent="0.2">
      <c r="F1450" s="6"/>
      <c r="G1450" s="6"/>
      <c r="O1450" s="6"/>
    </row>
    <row r="1451" spans="6:15" x14ac:dyDescent="0.2">
      <c r="F1451" s="6"/>
      <c r="G1451" s="6"/>
      <c r="O1451" s="6"/>
    </row>
    <row r="1452" spans="6:15" x14ac:dyDescent="0.2">
      <c r="F1452" s="6"/>
      <c r="G1452" s="6"/>
      <c r="O1452" s="6"/>
    </row>
    <row r="1453" spans="6:15" x14ac:dyDescent="0.2">
      <c r="F1453" s="6"/>
      <c r="G1453" s="6"/>
      <c r="O1453" s="6"/>
    </row>
    <row r="1454" spans="6:15" x14ac:dyDescent="0.2">
      <c r="F1454" s="6"/>
      <c r="G1454" s="6"/>
      <c r="O1454" s="6"/>
    </row>
    <row r="1455" spans="6:15" x14ac:dyDescent="0.2">
      <c r="F1455" s="6"/>
      <c r="G1455" s="6"/>
      <c r="O1455" s="6"/>
    </row>
    <row r="1456" spans="6:15" x14ac:dyDescent="0.2">
      <c r="F1456" s="6"/>
      <c r="G1456" s="6"/>
      <c r="O1456" s="6"/>
    </row>
    <row r="1457" spans="6:15" x14ac:dyDescent="0.2">
      <c r="F1457" s="6"/>
      <c r="G1457" s="6"/>
      <c r="O1457" s="6"/>
    </row>
    <row r="1458" spans="6:15" x14ac:dyDescent="0.2">
      <c r="F1458" s="6"/>
      <c r="G1458" s="6"/>
      <c r="O1458" s="6"/>
    </row>
    <row r="1459" spans="6:15" x14ac:dyDescent="0.2">
      <c r="F1459" s="6"/>
      <c r="G1459" s="6"/>
      <c r="O1459" s="6"/>
    </row>
    <row r="1460" spans="6:15" x14ac:dyDescent="0.2">
      <c r="F1460" s="6"/>
      <c r="G1460" s="6"/>
      <c r="O1460" s="6"/>
    </row>
    <row r="1461" spans="6:15" x14ac:dyDescent="0.2">
      <c r="F1461" s="6"/>
      <c r="G1461" s="6"/>
      <c r="O1461" s="6"/>
    </row>
    <row r="1462" spans="6:15" x14ac:dyDescent="0.2">
      <c r="F1462" s="6"/>
      <c r="G1462" s="6"/>
      <c r="O1462" s="6"/>
    </row>
    <row r="1463" spans="6:15" x14ac:dyDescent="0.2">
      <c r="F1463" s="6"/>
      <c r="G1463" s="6"/>
      <c r="O1463" s="6"/>
    </row>
    <row r="1464" spans="6:15" x14ac:dyDescent="0.2">
      <c r="F1464" s="6"/>
      <c r="G1464" s="6"/>
      <c r="O1464" s="6"/>
    </row>
    <row r="1465" spans="6:15" x14ac:dyDescent="0.2">
      <c r="F1465" s="6"/>
      <c r="G1465" s="6"/>
      <c r="O1465" s="6"/>
    </row>
    <row r="1466" spans="6:15" x14ac:dyDescent="0.2">
      <c r="F1466" s="6"/>
      <c r="G1466" s="6"/>
      <c r="O1466" s="6"/>
    </row>
    <row r="1467" spans="6:15" x14ac:dyDescent="0.2">
      <c r="F1467" s="6"/>
      <c r="G1467" s="6"/>
      <c r="O1467" s="6"/>
    </row>
    <row r="1468" spans="6:15" x14ac:dyDescent="0.2">
      <c r="F1468" s="6"/>
      <c r="G1468" s="6"/>
      <c r="O1468" s="6"/>
    </row>
    <row r="1469" spans="6:15" x14ac:dyDescent="0.2">
      <c r="F1469" s="6"/>
      <c r="G1469" s="6"/>
      <c r="O1469" s="6"/>
    </row>
    <row r="1470" spans="6:15" x14ac:dyDescent="0.2">
      <c r="F1470" s="6"/>
      <c r="G1470" s="6"/>
      <c r="O1470" s="6"/>
    </row>
    <row r="1471" spans="6:15" x14ac:dyDescent="0.2">
      <c r="F1471" s="6"/>
      <c r="G1471" s="6"/>
      <c r="O1471" s="6"/>
    </row>
    <row r="1472" spans="6:15" x14ac:dyDescent="0.2">
      <c r="F1472" s="6"/>
      <c r="G1472" s="6"/>
      <c r="O1472" s="6"/>
    </row>
    <row r="1473" spans="6:15" x14ac:dyDescent="0.2">
      <c r="F1473" s="6"/>
      <c r="G1473" s="6"/>
      <c r="O1473" s="6"/>
    </row>
    <row r="1474" spans="6:15" x14ac:dyDescent="0.2">
      <c r="F1474" s="6"/>
      <c r="G1474" s="6"/>
      <c r="O1474" s="6"/>
    </row>
    <row r="1475" spans="6:15" x14ac:dyDescent="0.2">
      <c r="F1475" s="6"/>
      <c r="G1475" s="6"/>
      <c r="O1475" s="6"/>
    </row>
    <row r="1476" spans="6:15" x14ac:dyDescent="0.2">
      <c r="F1476" s="6"/>
      <c r="G1476" s="6"/>
      <c r="O1476" s="6"/>
    </row>
    <row r="1477" spans="6:15" x14ac:dyDescent="0.2">
      <c r="F1477" s="6"/>
      <c r="G1477" s="6"/>
      <c r="O1477" s="6"/>
    </row>
    <row r="1478" spans="6:15" x14ac:dyDescent="0.2">
      <c r="F1478" s="6"/>
      <c r="G1478" s="6"/>
      <c r="O1478" s="6"/>
    </row>
    <row r="1479" spans="6:15" x14ac:dyDescent="0.2">
      <c r="F1479" s="6"/>
      <c r="G1479" s="6"/>
      <c r="O1479" s="6"/>
    </row>
    <row r="1480" spans="6:15" x14ac:dyDescent="0.2">
      <c r="F1480" s="6"/>
      <c r="G1480" s="6"/>
      <c r="O1480" s="6"/>
    </row>
    <row r="1481" spans="6:15" x14ac:dyDescent="0.2">
      <c r="F1481" s="6"/>
      <c r="G1481" s="6"/>
      <c r="O1481" s="6"/>
    </row>
    <row r="1482" spans="6:15" x14ac:dyDescent="0.2">
      <c r="F1482" s="6"/>
      <c r="G1482" s="6"/>
      <c r="O1482" s="6"/>
    </row>
    <row r="1483" spans="6:15" x14ac:dyDescent="0.2">
      <c r="F1483" s="6"/>
      <c r="G1483" s="6"/>
      <c r="O1483" s="6"/>
    </row>
    <row r="1484" spans="6:15" x14ac:dyDescent="0.2">
      <c r="F1484" s="6"/>
      <c r="G1484" s="6"/>
      <c r="O1484" s="6"/>
    </row>
    <row r="1485" spans="6:15" x14ac:dyDescent="0.2">
      <c r="F1485" s="6"/>
      <c r="G1485" s="6"/>
      <c r="O1485" s="6"/>
    </row>
    <row r="1486" spans="6:15" x14ac:dyDescent="0.2">
      <c r="F1486" s="6"/>
      <c r="G1486" s="6"/>
      <c r="O1486" s="6"/>
    </row>
    <row r="1487" spans="6:15" x14ac:dyDescent="0.2">
      <c r="F1487" s="6"/>
      <c r="G1487" s="6"/>
      <c r="O1487" s="6"/>
    </row>
    <row r="1488" spans="6:15" x14ac:dyDescent="0.2">
      <c r="F1488" s="6"/>
      <c r="G1488" s="6"/>
      <c r="O1488" s="6"/>
    </row>
    <row r="1489" spans="6:15" x14ac:dyDescent="0.2">
      <c r="F1489" s="6"/>
      <c r="G1489" s="6"/>
      <c r="O1489" s="6"/>
    </row>
    <row r="1490" spans="6:15" x14ac:dyDescent="0.2">
      <c r="F1490" s="6"/>
      <c r="G1490" s="6"/>
      <c r="O1490" s="6"/>
    </row>
    <row r="1491" spans="6:15" x14ac:dyDescent="0.2">
      <c r="F1491" s="6"/>
      <c r="G1491" s="6"/>
      <c r="O1491" s="6"/>
    </row>
    <row r="1492" spans="6:15" x14ac:dyDescent="0.2">
      <c r="F1492" s="6"/>
      <c r="G1492" s="6"/>
      <c r="O1492" s="6"/>
    </row>
    <row r="1493" spans="6:15" x14ac:dyDescent="0.2">
      <c r="F1493" s="6"/>
      <c r="G1493" s="6"/>
      <c r="O1493" s="6"/>
    </row>
    <row r="1494" spans="6:15" x14ac:dyDescent="0.2">
      <c r="F1494" s="6"/>
      <c r="G1494" s="6"/>
      <c r="O1494" s="6"/>
    </row>
    <row r="1495" spans="6:15" x14ac:dyDescent="0.2">
      <c r="F1495" s="6"/>
      <c r="G1495" s="6"/>
      <c r="O1495" s="6"/>
    </row>
    <row r="1496" spans="6:15" x14ac:dyDescent="0.2">
      <c r="F1496" s="6"/>
      <c r="G1496" s="6"/>
      <c r="O1496" s="6"/>
    </row>
    <row r="1497" spans="6:15" x14ac:dyDescent="0.2">
      <c r="F1497" s="6"/>
      <c r="G1497" s="6"/>
      <c r="O1497" s="6"/>
    </row>
    <row r="1498" spans="6:15" x14ac:dyDescent="0.2">
      <c r="F1498" s="6"/>
      <c r="G1498" s="6"/>
      <c r="O1498" s="6"/>
    </row>
    <row r="1499" spans="6:15" x14ac:dyDescent="0.2">
      <c r="F1499" s="6"/>
      <c r="G1499" s="6"/>
      <c r="O1499" s="6"/>
    </row>
    <row r="1500" spans="6:15" x14ac:dyDescent="0.2">
      <c r="F1500" s="6"/>
      <c r="G1500" s="6"/>
      <c r="O1500" s="6"/>
    </row>
    <row r="1501" spans="6:15" x14ac:dyDescent="0.2">
      <c r="F1501" s="6"/>
      <c r="G1501" s="6"/>
      <c r="O1501" s="6"/>
    </row>
    <row r="1502" spans="6:15" x14ac:dyDescent="0.2">
      <c r="F1502" s="6"/>
      <c r="G1502" s="6"/>
      <c r="O1502" s="6"/>
    </row>
    <row r="1503" spans="6:15" x14ac:dyDescent="0.2">
      <c r="F1503" s="6"/>
      <c r="G1503" s="6"/>
      <c r="O1503" s="6"/>
    </row>
    <row r="1504" spans="6:15" x14ac:dyDescent="0.2">
      <c r="F1504" s="6"/>
      <c r="G1504" s="6"/>
      <c r="O1504" s="6"/>
    </row>
    <row r="1505" spans="6:15" x14ac:dyDescent="0.2">
      <c r="F1505" s="6"/>
      <c r="G1505" s="6"/>
      <c r="O1505" s="6"/>
    </row>
    <row r="1506" spans="6:15" x14ac:dyDescent="0.2">
      <c r="F1506" s="6"/>
      <c r="G1506" s="6"/>
      <c r="O1506" s="6"/>
    </row>
    <row r="1507" spans="6:15" x14ac:dyDescent="0.2">
      <c r="F1507" s="6"/>
      <c r="G1507" s="6"/>
      <c r="O1507" s="6"/>
    </row>
    <row r="1508" spans="6:15" x14ac:dyDescent="0.2">
      <c r="F1508" s="6"/>
      <c r="G1508" s="6"/>
      <c r="O1508" s="6"/>
    </row>
    <row r="1509" spans="6:15" x14ac:dyDescent="0.2">
      <c r="F1509" s="6"/>
      <c r="G1509" s="6"/>
      <c r="O1509" s="6"/>
    </row>
    <row r="1510" spans="6:15" x14ac:dyDescent="0.2">
      <c r="F1510" s="6"/>
      <c r="G1510" s="6"/>
      <c r="O1510" s="6"/>
    </row>
    <row r="1511" spans="6:15" x14ac:dyDescent="0.2">
      <c r="F1511" s="6"/>
      <c r="G1511" s="6"/>
      <c r="O1511" s="6"/>
    </row>
    <row r="1512" spans="6:15" x14ac:dyDescent="0.2">
      <c r="F1512" s="6"/>
      <c r="G1512" s="6"/>
      <c r="O1512" s="6"/>
    </row>
    <row r="1513" spans="6:15" x14ac:dyDescent="0.2">
      <c r="F1513" s="6"/>
      <c r="G1513" s="6"/>
      <c r="O1513" s="6"/>
    </row>
    <row r="1514" spans="6:15" x14ac:dyDescent="0.2">
      <c r="F1514" s="6"/>
      <c r="G1514" s="6"/>
      <c r="O1514" s="6"/>
    </row>
    <row r="1515" spans="6:15" x14ac:dyDescent="0.2">
      <c r="F1515" s="6"/>
      <c r="G1515" s="6"/>
      <c r="O1515" s="6"/>
    </row>
    <row r="1516" spans="6:15" x14ac:dyDescent="0.2">
      <c r="F1516" s="6"/>
      <c r="G1516" s="6"/>
      <c r="O1516" s="6"/>
    </row>
    <row r="1517" spans="6:15" x14ac:dyDescent="0.2">
      <c r="F1517" s="6"/>
      <c r="G1517" s="6"/>
      <c r="O1517" s="6"/>
    </row>
    <row r="1518" spans="6:15" x14ac:dyDescent="0.2">
      <c r="F1518" s="6"/>
      <c r="G1518" s="6"/>
      <c r="O1518" s="6"/>
    </row>
    <row r="1519" spans="6:15" x14ac:dyDescent="0.2">
      <c r="F1519" s="6"/>
      <c r="G1519" s="6"/>
      <c r="O1519" s="6"/>
    </row>
    <row r="1520" spans="6:15" x14ac:dyDescent="0.2">
      <c r="F1520" s="6"/>
      <c r="G1520" s="6"/>
      <c r="O1520" s="6"/>
    </row>
    <row r="1521" spans="6:15" x14ac:dyDescent="0.2">
      <c r="F1521" s="6"/>
      <c r="G1521" s="6"/>
      <c r="O1521" s="6"/>
    </row>
    <row r="1522" spans="6:15" x14ac:dyDescent="0.2">
      <c r="F1522" s="6"/>
      <c r="G1522" s="6"/>
      <c r="O1522" s="6"/>
    </row>
    <row r="1523" spans="6:15" x14ac:dyDescent="0.2">
      <c r="F1523" s="6"/>
      <c r="G1523" s="6"/>
      <c r="O1523" s="6"/>
    </row>
    <row r="1524" spans="6:15" x14ac:dyDescent="0.2">
      <c r="F1524" s="6"/>
      <c r="G1524" s="6"/>
      <c r="O1524" s="6"/>
    </row>
    <row r="1525" spans="6:15" x14ac:dyDescent="0.2">
      <c r="F1525" s="6"/>
      <c r="G1525" s="6"/>
      <c r="O1525" s="6"/>
    </row>
    <row r="1526" spans="6:15" x14ac:dyDescent="0.2">
      <c r="F1526" s="6"/>
      <c r="G1526" s="6"/>
      <c r="O1526" s="6"/>
    </row>
    <row r="1527" spans="6:15" x14ac:dyDescent="0.2">
      <c r="F1527" s="6"/>
      <c r="G1527" s="6"/>
      <c r="O1527" s="6"/>
    </row>
    <row r="1528" spans="6:15" x14ac:dyDescent="0.2">
      <c r="F1528" s="6"/>
      <c r="G1528" s="6"/>
      <c r="O1528" s="6"/>
    </row>
    <row r="1529" spans="6:15" x14ac:dyDescent="0.2">
      <c r="F1529" s="6"/>
      <c r="G1529" s="6"/>
      <c r="O1529" s="6"/>
    </row>
    <row r="1530" spans="6:15" x14ac:dyDescent="0.2">
      <c r="F1530" s="6"/>
      <c r="G1530" s="6"/>
      <c r="O1530" s="6"/>
    </row>
    <row r="1531" spans="6:15" x14ac:dyDescent="0.2">
      <c r="F1531" s="6"/>
      <c r="G1531" s="6"/>
      <c r="O1531" s="6"/>
    </row>
    <row r="1532" spans="6:15" x14ac:dyDescent="0.2">
      <c r="F1532" s="6"/>
      <c r="G1532" s="6"/>
      <c r="O1532" s="6"/>
    </row>
    <row r="1533" spans="6:15" x14ac:dyDescent="0.2">
      <c r="F1533" s="6"/>
      <c r="G1533" s="6"/>
      <c r="O1533" s="6"/>
    </row>
    <row r="1534" spans="6:15" x14ac:dyDescent="0.2">
      <c r="F1534" s="6"/>
      <c r="G1534" s="6"/>
      <c r="O1534" s="6"/>
    </row>
    <row r="1535" spans="6:15" x14ac:dyDescent="0.2">
      <c r="F1535" s="6"/>
      <c r="G1535" s="6"/>
      <c r="O1535" s="6"/>
    </row>
    <row r="1536" spans="6:15" x14ac:dyDescent="0.2">
      <c r="F1536" s="6"/>
      <c r="G1536" s="6"/>
      <c r="O1536" s="6"/>
    </row>
    <row r="1537" spans="6:15" x14ac:dyDescent="0.2">
      <c r="F1537" s="6"/>
      <c r="G1537" s="6"/>
      <c r="O1537" s="6"/>
    </row>
    <row r="1538" spans="6:15" x14ac:dyDescent="0.2">
      <c r="F1538" s="6"/>
      <c r="G1538" s="6"/>
      <c r="O1538" s="6"/>
    </row>
    <row r="1539" spans="6:15" x14ac:dyDescent="0.2">
      <c r="F1539" s="6"/>
      <c r="G1539" s="6"/>
      <c r="O1539" s="6"/>
    </row>
    <row r="1540" spans="6:15" x14ac:dyDescent="0.2">
      <c r="F1540" s="6"/>
      <c r="G1540" s="6"/>
      <c r="O1540" s="6"/>
    </row>
    <row r="1541" spans="6:15" x14ac:dyDescent="0.2">
      <c r="F1541" s="6"/>
      <c r="G1541" s="6"/>
      <c r="O1541" s="6"/>
    </row>
    <row r="1542" spans="6:15" x14ac:dyDescent="0.2">
      <c r="F1542" s="6"/>
      <c r="G1542" s="6"/>
      <c r="O1542" s="6"/>
    </row>
    <row r="1543" spans="6:15" x14ac:dyDescent="0.2">
      <c r="F1543" s="6"/>
      <c r="G1543" s="6"/>
      <c r="O1543" s="6"/>
    </row>
    <row r="1544" spans="6:15" x14ac:dyDescent="0.2">
      <c r="F1544" s="6"/>
      <c r="G1544" s="6"/>
      <c r="O1544" s="6"/>
    </row>
    <row r="1545" spans="6:15" x14ac:dyDescent="0.2">
      <c r="F1545" s="6"/>
      <c r="G1545" s="6"/>
      <c r="O1545" s="6"/>
    </row>
    <row r="1546" spans="6:15" x14ac:dyDescent="0.2">
      <c r="F1546" s="6"/>
      <c r="G1546" s="6"/>
      <c r="O1546" s="6"/>
    </row>
    <row r="1547" spans="6:15" x14ac:dyDescent="0.2">
      <c r="F1547" s="6"/>
      <c r="G1547" s="6"/>
      <c r="O1547" s="6"/>
    </row>
    <row r="1548" spans="6:15" x14ac:dyDescent="0.2">
      <c r="F1548" s="6"/>
      <c r="G1548" s="6"/>
      <c r="O1548" s="6"/>
    </row>
    <row r="1549" spans="6:15" x14ac:dyDescent="0.2">
      <c r="F1549" s="6"/>
      <c r="G1549" s="6"/>
      <c r="O1549" s="6"/>
    </row>
    <row r="1550" spans="6:15" x14ac:dyDescent="0.2">
      <c r="F1550" s="6"/>
      <c r="G1550" s="6"/>
      <c r="O1550" s="6"/>
    </row>
    <row r="1551" spans="6:15" x14ac:dyDescent="0.2">
      <c r="F1551" s="6"/>
      <c r="G1551" s="6"/>
      <c r="O1551" s="6"/>
    </row>
    <row r="1552" spans="6:15" x14ac:dyDescent="0.2">
      <c r="F1552" s="6"/>
      <c r="G1552" s="6"/>
      <c r="O1552" s="6"/>
    </row>
    <row r="1553" spans="6:15" x14ac:dyDescent="0.2">
      <c r="F1553" s="6"/>
      <c r="G1553" s="6"/>
      <c r="O1553" s="6"/>
    </row>
    <row r="1554" spans="6:15" x14ac:dyDescent="0.2">
      <c r="F1554" s="6"/>
      <c r="G1554" s="6"/>
      <c r="O1554" s="6"/>
    </row>
    <row r="1555" spans="6:15" x14ac:dyDescent="0.2">
      <c r="F1555" s="6"/>
      <c r="G1555" s="6"/>
      <c r="O1555" s="6"/>
    </row>
    <row r="1556" spans="6:15" x14ac:dyDescent="0.2">
      <c r="F1556" s="6"/>
      <c r="G1556" s="6"/>
      <c r="O1556" s="6"/>
    </row>
    <row r="1557" spans="6:15" x14ac:dyDescent="0.2">
      <c r="F1557" s="6"/>
      <c r="G1557" s="6"/>
      <c r="O1557" s="6"/>
    </row>
    <row r="1558" spans="6:15" x14ac:dyDescent="0.2">
      <c r="F1558" s="6"/>
      <c r="G1558" s="6"/>
      <c r="O1558" s="6"/>
    </row>
    <row r="1559" spans="6:15" x14ac:dyDescent="0.2">
      <c r="F1559" s="6"/>
      <c r="G1559" s="6"/>
      <c r="O1559" s="6"/>
    </row>
    <row r="1560" spans="6:15" x14ac:dyDescent="0.2">
      <c r="F1560" s="6"/>
      <c r="G1560" s="6"/>
      <c r="O1560" s="6"/>
    </row>
    <row r="1561" spans="6:15" x14ac:dyDescent="0.2">
      <c r="F1561" s="6"/>
      <c r="G1561" s="6"/>
      <c r="O1561" s="6"/>
    </row>
    <row r="1562" spans="6:15" x14ac:dyDescent="0.2">
      <c r="F1562" s="6"/>
      <c r="G1562" s="6"/>
      <c r="O1562" s="6"/>
    </row>
    <row r="1563" spans="6:15" x14ac:dyDescent="0.2">
      <c r="F1563" s="6"/>
      <c r="G1563" s="6"/>
      <c r="O1563" s="6"/>
    </row>
    <row r="1564" spans="6:15" x14ac:dyDescent="0.2">
      <c r="F1564" s="6"/>
      <c r="G1564" s="6"/>
      <c r="O1564" s="6"/>
    </row>
    <row r="1565" spans="6:15" x14ac:dyDescent="0.2">
      <c r="F1565" s="6"/>
      <c r="G1565" s="6"/>
      <c r="O1565" s="6"/>
    </row>
    <row r="1566" spans="6:15" x14ac:dyDescent="0.2">
      <c r="F1566" s="6"/>
      <c r="G1566" s="6"/>
      <c r="O1566" s="6"/>
    </row>
    <row r="1567" spans="6:15" x14ac:dyDescent="0.2">
      <c r="F1567" s="6"/>
      <c r="G1567" s="6"/>
      <c r="O1567" s="6"/>
    </row>
    <row r="1568" spans="6:15" x14ac:dyDescent="0.2">
      <c r="F1568" s="6"/>
      <c r="G1568" s="6"/>
      <c r="O1568" s="6"/>
    </row>
    <row r="1569" spans="6:15" x14ac:dyDescent="0.2">
      <c r="F1569" s="6"/>
      <c r="G1569" s="6"/>
      <c r="O1569" s="6"/>
    </row>
    <row r="1570" spans="6:15" x14ac:dyDescent="0.2">
      <c r="F1570" s="6"/>
      <c r="G1570" s="6"/>
      <c r="O1570" s="6"/>
    </row>
    <row r="1571" spans="6:15" x14ac:dyDescent="0.2">
      <c r="F1571" s="6"/>
      <c r="G1571" s="6"/>
      <c r="O1571" s="6"/>
    </row>
    <row r="1572" spans="6:15" x14ac:dyDescent="0.2">
      <c r="F1572" s="6"/>
      <c r="G1572" s="6"/>
      <c r="O1572" s="6"/>
    </row>
    <row r="1573" spans="6:15" x14ac:dyDescent="0.2">
      <c r="F1573" s="6"/>
      <c r="G1573" s="6"/>
      <c r="O1573" s="6"/>
    </row>
    <row r="1574" spans="6:15" x14ac:dyDescent="0.2">
      <c r="F1574" s="6"/>
      <c r="G1574" s="6"/>
      <c r="O1574" s="6"/>
    </row>
    <row r="1575" spans="6:15" x14ac:dyDescent="0.2">
      <c r="F1575" s="6"/>
      <c r="G1575" s="6"/>
      <c r="O1575" s="6"/>
    </row>
    <row r="1576" spans="6:15" x14ac:dyDescent="0.2">
      <c r="F1576" s="6"/>
      <c r="G1576" s="6"/>
      <c r="O1576" s="6"/>
    </row>
    <row r="1577" spans="6:15" x14ac:dyDescent="0.2">
      <c r="F1577" s="6"/>
      <c r="G1577" s="6"/>
      <c r="O1577" s="6"/>
    </row>
    <row r="1578" spans="6:15" x14ac:dyDescent="0.2">
      <c r="F1578" s="6"/>
      <c r="G1578" s="6"/>
      <c r="O1578" s="6"/>
    </row>
    <row r="1579" spans="6:15" x14ac:dyDescent="0.2">
      <c r="F1579" s="6"/>
      <c r="G1579" s="6"/>
      <c r="O1579" s="6"/>
    </row>
    <row r="1580" spans="6:15" x14ac:dyDescent="0.2">
      <c r="F1580" s="6"/>
      <c r="G1580" s="6"/>
      <c r="O1580" s="6"/>
    </row>
    <row r="1581" spans="6:15" x14ac:dyDescent="0.2">
      <c r="F1581" s="6"/>
      <c r="G1581" s="6"/>
      <c r="O1581" s="6"/>
    </row>
    <row r="1582" spans="6:15" x14ac:dyDescent="0.2">
      <c r="F1582" s="6"/>
      <c r="G1582" s="6"/>
      <c r="O1582" s="6"/>
    </row>
    <row r="1583" spans="6:15" x14ac:dyDescent="0.2">
      <c r="F1583" s="6"/>
      <c r="G1583" s="6"/>
      <c r="O1583" s="6"/>
    </row>
    <row r="1584" spans="6:15" x14ac:dyDescent="0.2">
      <c r="F1584" s="6"/>
      <c r="G1584" s="6"/>
      <c r="O1584" s="6"/>
    </row>
    <row r="1585" spans="6:15" x14ac:dyDescent="0.2">
      <c r="F1585" s="6"/>
      <c r="G1585" s="6"/>
      <c r="O1585" s="6"/>
    </row>
    <row r="1586" spans="6:15" x14ac:dyDescent="0.2">
      <c r="F1586" s="6"/>
      <c r="G1586" s="6"/>
      <c r="O1586" s="6"/>
    </row>
    <row r="1587" spans="6:15" x14ac:dyDescent="0.2">
      <c r="F1587" s="6"/>
      <c r="G1587" s="6"/>
      <c r="O1587" s="6"/>
    </row>
    <row r="1588" spans="6:15" x14ac:dyDescent="0.2">
      <c r="F1588" s="6"/>
      <c r="G1588" s="6"/>
      <c r="O1588" s="6"/>
    </row>
    <row r="1589" spans="6:15" x14ac:dyDescent="0.2">
      <c r="F1589" s="6"/>
      <c r="G1589" s="6"/>
      <c r="O1589" s="6"/>
    </row>
    <row r="1590" spans="6:15" x14ac:dyDescent="0.2">
      <c r="F1590" s="6"/>
      <c r="G1590" s="6"/>
      <c r="O1590" s="6"/>
    </row>
    <row r="1591" spans="6:15" x14ac:dyDescent="0.2">
      <c r="F1591" s="6"/>
      <c r="G1591" s="6"/>
      <c r="O1591" s="6"/>
    </row>
    <row r="1592" spans="6:15" x14ac:dyDescent="0.2">
      <c r="F1592" s="6"/>
      <c r="G1592" s="6"/>
      <c r="O1592" s="6"/>
    </row>
    <row r="1593" spans="6:15" x14ac:dyDescent="0.2">
      <c r="F1593" s="6"/>
      <c r="G1593" s="6"/>
      <c r="O1593" s="6"/>
    </row>
    <row r="1594" spans="6:15" x14ac:dyDescent="0.2">
      <c r="F1594" s="6"/>
      <c r="G1594" s="6"/>
      <c r="O1594" s="6"/>
    </row>
    <row r="1595" spans="6:15" x14ac:dyDescent="0.2">
      <c r="F1595" s="6"/>
      <c r="G1595" s="6"/>
      <c r="O1595" s="6"/>
    </row>
    <row r="1596" spans="6:15" x14ac:dyDescent="0.2">
      <c r="F1596" s="6"/>
      <c r="G1596" s="6"/>
      <c r="O1596" s="6"/>
    </row>
    <row r="1597" spans="6:15" x14ac:dyDescent="0.2">
      <c r="F1597" s="6"/>
      <c r="G1597" s="6"/>
      <c r="O1597" s="6"/>
    </row>
    <row r="1598" spans="6:15" x14ac:dyDescent="0.2">
      <c r="F1598" s="6"/>
      <c r="G1598" s="6"/>
      <c r="O1598" s="6"/>
    </row>
    <row r="1599" spans="6:15" x14ac:dyDescent="0.2">
      <c r="F1599" s="6"/>
      <c r="G1599" s="6"/>
      <c r="O1599" s="6"/>
    </row>
    <row r="1600" spans="6:15" x14ac:dyDescent="0.2">
      <c r="F1600" s="6"/>
      <c r="G1600" s="6"/>
      <c r="O1600" s="6"/>
    </row>
    <row r="1601" spans="6:15" x14ac:dyDescent="0.2">
      <c r="F1601" s="6"/>
      <c r="G1601" s="6"/>
      <c r="O1601" s="6"/>
    </row>
    <row r="1602" spans="6:15" x14ac:dyDescent="0.2">
      <c r="F1602" s="6"/>
      <c r="G1602" s="6"/>
      <c r="O1602" s="6"/>
    </row>
    <row r="1603" spans="6:15" x14ac:dyDescent="0.2">
      <c r="F1603" s="6"/>
      <c r="G1603" s="6"/>
      <c r="O1603" s="6"/>
    </row>
    <row r="1604" spans="6:15" x14ac:dyDescent="0.2">
      <c r="F1604" s="6"/>
      <c r="G1604" s="6"/>
      <c r="O1604" s="6"/>
    </row>
    <row r="1605" spans="6:15" x14ac:dyDescent="0.2">
      <c r="F1605" s="6"/>
      <c r="G1605" s="6"/>
      <c r="O1605" s="6"/>
    </row>
    <row r="1606" spans="6:15" x14ac:dyDescent="0.2">
      <c r="F1606" s="6"/>
      <c r="G1606" s="6"/>
      <c r="O1606" s="6"/>
    </row>
    <row r="1607" spans="6:15" x14ac:dyDescent="0.2">
      <c r="F1607" s="6"/>
      <c r="G1607" s="6"/>
      <c r="O1607" s="6"/>
    </row>
    <row r="1608" spans="6:15" x14ac:dyDescent="0.2">
      <c r="F1608" s="6"/>
      <c r="G1608" s="6"/>
      <c r="O1608" s="6"/>
    </row>
    <row r="1609" spans="6:15" x14ac:dyDescent="0.2">
      <c r="F1609" s="6"/>
      <c r="G1609" s="6"/>
      <c r="O1609" s="6"/>
    </row>
    <row r="1610" spans="6:15" x14ac:dyDescent="0.2">
      <c r="F1610" s="6"/>
      <c r="G1610" s="6"/>
      <c r="O1610" s="6"/>
    </row>
    <row r="1611" spans="6:15" x14ac:dyDescent="0.2">
      <c r="F1611" s="6"/>
      <c r="G1611" s="6"/>
      <c r="O1611" s="6"/>
    </row>
    <row r="1612" spans="6:15" x14ac:dyDescent="0.2">
      <c r="F1612" s="6"/>
      <c r="G1612" s="6"/>
      <c r="O1612" s="6"/>
    </row>
    <row r="1613" spans="6:15" x14ac:dyDescent="0.2">
      <c r="F1613" s="6"/>
      <c r="G1613" s="6"/>
      <c r="O1613" s="6"/>
    </row>
    <row r="1614" spans="6:15" x14ac:dyDescent="0.2">
      <c r="F1614" s="6"/>
      <c r="G1614" s="6"/>
      <c r="O1614" s="6"/>
    </row>
    <row r="1615" spans="6:15" x14ac:dyDescent="0.2">
      <c r="F1615" s="6"/>
      <c r="G1615" s="6"/>
      <c r="O1615" s="6"/>
    </row>
    <row r="1616" spans="6:15" x14ac:dyDescent="0.2">
      <c r="F1616" s="6"/>
      <c r="G1616" s="6"/>
      <c r="O1616" s="6"/>
    </row>
    <row r="1617" spans="6:15" x14ac:dyDescent="0.2">
      <c r="F1617" s="6"/>
      <c r="G1617" s="6"/>
      <c r="O1617" s="6"/>
    </row>
    <row r="1618" spans="6:15" x14ac:dyDescent="0.2">
      <c r="F1618" s="6"/>
      <c r="G1618" s="6"/>
      <c r="O1618" s="6"/>
    </row>
    <row r="1619" spans="6:15" x14ac:dyDescent="0.2">
      <c r="F1619" s="6"/>
      <c r="G1619" s="6"/>
      <c r="O1619" s="6"/>
    </row>
    <row r="1620" spans="6:15" x14ac:dyDescent="0.2">
      <c r="F1620" s="6"/>
      <c r="G1620" s="6"/>
      <c r="O1620" s="6"/>
    </row>
    <row r="1621" spans="6:15" x14ac:dyDescent="0.2">
      <c r="F1621" s="6"/>
      <c r="G1621" s="6"/>
      <c r="O1621" s="6"/>
    </row>
    <row r="1622" spans="6:15" x14ac:dyDescent="0.2">
      <c r="F1622" s="6"/>
      <c r="G1622" s="6"/>
      <c r="O1622" s="6"/>
    </row>
    <row r="1623" spans="6:15" x14ac:dyDescent="0.2">
      <c r="F1623" s="6"/>
      <c r="G1623" s="6"/>
      <c r="O1623" s="6"/>
    </row>
    <row r="1624" spans="6:15" x14ac:dyDescent="0.2">
      <c r="F1624" s="6"/>
      <c r="G1624" s="6"/>
      <c r="O1624" s="6"/>
    </row>
    <row r="1625" spans="6:15" x14ac:dyDescent="0.2">
      <c r="F1625" s="6"/>
      <c r="G1625" s="6"/>
      <c r="O1625" s="6"/>
    </row>
    <row r="1626" spans="6:15" x14ac:dyDescent="0.2">
      <c r="F1626" s="6"/>
      <c r="G1626" s="6"/>
      <c r="O1626" s="6"/>
    </row>
    <row r="1627" spans="6:15" x14ac:dyDescent="0.2">
      <c r="F1627" s="6"/>
      <c r="G1627" s="6"/>
      <c r="O1627" s="6"/>
    </row>
    <row r="1628" spans="6:15" x14ac:dyDescent="0.2">
      <c r="F1628" s="6"/>
      <c r="G1628" s="6"/>
      <c r="O1628" s="6"/>
    </row>
    <row r="1629" spans="6:15" x14ac:dyDescent="0.2">
      <c r="F1629" s="6"/>
      <c r="G1629" s="6"/>
      <c r="O1629" s="6"/>
    </row>
    <row r="1630" spans="6:15" x14ac:dyDescent="0.2">
      <c r="F1630" s="6"/>
      <c r="G1630" s="6"/>
      <c r="O1630" s="6"/>
    </row>
    <row r="1631" spans="6:15" x14ac:dyDescent="0.2">
      <c r="F1631" s="6"/>
      <c r="G1631" s="6"/>
      <c r="O1631" s="6"/>
    </row>
    <row r="1632" spans="6:15" x14ac:dyDescent="0.2">
      <c r="F1632" s="6"/>
      <c r="G1632" s="6"/>
      <c r="O1632" s="6"/>
    </row>
    <row r="1633" spans="6:15" x14ac:dyDescent="0.2">
      <c r="F1633" s="6"/>
      <c r="G1633" s="6"/>
      <c r="O1633" s="6"/>
    </row>
    <row r="1634" spans="6:15" x14ac:dyDescent="0.2">
      <c r="F1634" s="6"/>
      <c r="G1634" s="6"/>
      <c r="O1634" s="6"/>
    </row>
    <row r="1635" spans="6:15" x14ac:dyDescent="0.2">
      <c r="F1635" s="6"/>
      <c r="G1635" s="6"/>
      <c r="O1635" s="6"/>
    </row>
    <row r="1636" spans="6:15" x14ac:dyDescent="0.2">
      <c r="F1636" s="6"/>
      <c r="G1636" s="6"/>
      <c r="O1636" s="6"/>
    </row>
    <row r="1637" spans="6:15" x14ac:dyDescent="0.2">
      <c r="F1637" s="6"/>
      <c r="G1637" s="6"/>
      <c r="O1637" s="6"/>
    </row>
    <row r="1638" spans="6:15" x14ac:dyDescent="0.2">
      <c r="F1638" s="6"/>
      <c r="G1638" s="6"/>
      <c r="O1638" s="6"/>
    </row>
    <row r="1639" spans="6:15" x14ac:dyDescent="0.2">
      <c r="F1639" s="6"/>
      <c r="G1639" s="6"/>
      <c r="O1639" s="6"/>
    </row>
    <row r="1640" spans="6:15" x14ac:dyDescent="0.2">
      <c r="F1640" s="6"/>
      <c r="G1640" s="6"/>
      <c r="O1640" s="6"/>
    </row>
    <row r="1641" spans="6:15" x14ac:dyDescent="0.2">
      <c r="F1641" s="6"/>
      <c r="G1641" s="6"/>
      <c r="O1641" s="6"/>
    </row>
    <row r="1642" spans="6:15" x14ac:dyDescent="0.2">
      <c r="F1642" s="6"/>
      <c r="G1642" s="6"/>
      <c r="O1642" s="6"/>
    </row>
    <row r="1643" spans="6:15" x14ac:dyDescent="0.2">
      <c r="F1643" s="6"/>
      <c r="G1643" s="6"/>
      <c r="O1643" s="6"/>
    </row>
    <row r="1644" spans="6:15" x14ac:dyDescent="0.2">
      <c r="F1644" s="6"/>
      <c r="G1644" s="6"/>
      <c r="O1644" s="6"/>
    </row>
    <row r="1645" spans="6:15" x14ac:dyDescent="0.2">
      <c r="F1645" s="6"/>
      <c r="G1645" s="6"/>
      <c r="O1645" s="6"/>
    </row>
    <row r="1646" spans="6:15" x14ac:dyDescent="0.2">
      <c r="F1646" s="6"/>
      <c r="G1646" s="6"/>
      <c r="O1646" s="6"/>
    </row>
    <row r="1647" spans="6:15" x14ac:dyDescent="0.2">
      <c r="F1647" s="6"/>
      <c r="G1647" s="6"/>
      <c r="O1647" s="6"/>
    </row>
    <row r="1648" spans="6:15" x14ac:dyDescent="0.2">
      <c r="F1648" s="6"/>
      <c r="G1648" s="6"/>
      <c r="O1648" s="6"/>
    </row>
    <row r="1649" spans="6:15" x14ac:dyDescent="0.2">
      <c r="F1649" s="6"/>
      <c r="G1649" s="6"/>
      <c r="O1649" s="6"/>
    </row>
    <row r="1650" spans="6:15" x14ac:dyDescent="0.2">
      <c r="F1650" s="6"/>
      <c r="G1650" s="6"/>
      <c r="O1650" s="6"/>
    </row>
    <row r="1651" spans="6:15" x14ac:dyDescent="0.2">
      <c r="F1651" s="6"/>
      <c r="G1651" s="6"/>
      <c r="O1651" s="6"/>
    </row>
    <row r="1652" spans="6:15" x14ac:dyDescent="0.2">
      <c r="F1652" s="6"/>
      <c r="G1652" s="6"/>
      <c r="O1652" s="6"/>
    </row>
    <row r="1653" spans="6:15" x14ac:dyDescent="0.2">
      <c r="F1653" s="6"/>
      <c r="G1653" s="6"/>
      <c r="O1653" s="6"/>
    </row>
    <row r="1654" spans="6:15" x14ac:dyDescent="0.2">
      <c r="F1654" s="6"/>
      <c r="G1654" s="6"/>
      <c r="O1654" s="6"/>
    </row>
    <row r="1655" spans="6:15" x14ac:dyDescent="0.2">
      <c r="F1655" s="6"/>
      <c r="G1655" s="6"/>
      <c r="O1655" s="6"/>
    </row>
    <row r="1656" spans="6:15" x14ac:dyDescent="0.2">
      <c r="F1656" s="6"/>
      <c r="G1656" s="6"/>
      <c r="O1656" s="6"/>
    </row>
    <row r="1657" spans="6:15" x14ac:dyDescent="0.2">
      <c r="F1657" s="6"/>
      <c r="G1657" s="6"/>
      <c r="O1657" s="6"/>
    </row>
    <row r="1658" spans="6:15" x14ac:dyDescent="0.2">
      <c r="F1658" s="6"/>
      <c r="G1658" s="6"/>
      <c r="O1658" s="6"/>
    </row>
    <row r="1659" spans="6:15" x14ac:dyDescent="0.2">
      <c r="F1659" s="6"/>
      <c r="G1659" s="6"/>
      <c r="O1659" s="6"/>
    </row>
    <row r="1660" spans="6:15" x14ac:dyDescent="0.2">
      <c r="F1660" s="6"/>
      <c r="G1660" s="6"/>
      <c r="O1660" s="6"/>
    </row>
    <row r="1661" spans="6:15" x14ac:dyDescent="0.2">
      <c r="F1661" s="6"/>
      <c r="G1661" s="6"/>
      <c r="O1661" s="6"/>
    </row>
    <row r="1662" spans="6:15" x14ac:dyDescent="0.2">
      <c r="F1662" s="6"/>
      <c r="G1662" s="6"/>
      <c r="O1662" s="6"/>
    </row>
    <row r="1663" spans="6:15" x14ac:dyDescent="0.2">
      <c r="F1663" s="6"/>
      <c r="G1663" s="6"/>
      <c r="O1663" s="6"/>
    </row>
    <row r="1664" spans="6:15" x14ac:dyDescent="0.2">
      <c r="F1664" s="6"/>
      <c r="G1664" s="6"/>
      <c r="O1664" s="6"/>
    </row>
    <row r="1665" spans="6:15" x14ac:dyDescent="0.2">
      <c r="F1665" s="6"/>
      <c r="G1665" s="6"/>
      <c r="O1665" s="6"/>
    </row>
    <row r="1666" spans="6:15" x14ac:dyDescent="0.2">
      <c r="F1666" s="6"/>
      <c r="G1666" s="6"/>
      <c r="O1666" s="6"/>
    </row>
    <row r="1667" spans="6:15" x14ac:dyDescent="0.2">
      <c r="F1667" s="6"/>
      <c r="G1667" s="6"/>
      <c r="O1667" s="6"/>
    </row>
    <row r="1668" spans="6:15" x14ac:dyDescent="0.2">
      <c r="F1668" s="6"/>
      <c r="G1668" s="6"/>
      <c r="O1668" s="6"/>
    </row>
    <row r="1669" spans="6:15" x14ac:dyDescent="0.2">
      <c r="F1669" s="6"/>
      <c r="G1669" s="6"/>
      <c r="O1669" s="6"/>
    </row>
    <row r="1670" spans="6:15" x14ac:dyDescent="0.2">
      <c r="F1670" s="6"/>
      <c r="G1670" s="6"/>
      <c r="O1670" s="6"/>
    </row>
    <row r="1671" spans="6:15" x14ac:dyDescent="0.2">
      <c r="F1671" s="6"/>
      <c r="G1671" s="6"/>
      <c r="O1671" s="6"/>
    </row>
    <row r="1672" spans="6:15" x14ac:dyDescent="0.2">
      <c r="F1672" s="6"/>
      <c r="G1672" s="6"/>
      <c r="O1672" s="6"/>
    </row>
    <row r="1673" spans="6:15" x14ac:dyDescent="0.2">
      <c r="F1673" s="6"/>
      <c r="G1673" s="6"/>
      <c r="O1673" s="6"/>
    </row>
    <row r="1674" spans="6:15" x14ac:dyDescent="0.2">
      <c r="F1674" s="6"/>
      <c r="G1674" s="6"/>
      <c r="O1674" s="6"/>
    </row>
    <row r="1675" spans="6:15" x14ac:dyDescent="0.2">
      <c r="F1675" s="6"/>
      <c r="G1675" s="6"/>
      <c r="O1675" s="6"/>
    </row>
    <row r="1676" spans="6:15" x14ac:dyDescent="0.2">
      <c r="F1676" s="6"/>
      <c r="G1676" s="6"/>
      <c r="O1676" s="6"/>
    </row>
    <row r="1677" spans="6:15" x14ac:dyDescent="0.2">
      <c r="F1677" s="6"/>
      <c r="G1677" s="6"/>
      <c r="O1677" s="6"/>
    </row>
    <row r="1678" spans="6:15" x14ac:dyDescent="0.2">
      <c r="F1678" s="6"/>
      <c r="G1678" s="6"/>
      <c r="O1678" s="6"/>
    </row>
    <row r="1679" spans="6:15" x14ac:dyDescent="0.2">
      <c r="F1679" s="6"/>
      <c r="G1679" s="6"/>
      <c r="O1679" s="6"/>
    </row>
    <row r="1680" spans="6:15" x14ac:dyDescent="0.2">
      <c r="F1680" s="6"/>
      <c r="G1680" s="6"/>
      <c r="O1680" s="6"/>
    </row>
    <row r="1681" spans="6:15" x14ac:dyDescent="0.2">
      <c r="F1681" s="6"/>
      <c r="G1681" s="6"/>
      <c r="O1681" s="6"/>
    </row>
    <row r="1682" spans="6:15" x14ac:dyDescent="0.2">
      <c r="F1682" s="6"/>
      <c r="G1682" s="6"/>
      <c r="O1682" s="6"/>
    </row>
    <row r="1683" spans="6:15" x14ac:dyDescent="0.2">
      <c r="F1683" s="6"/>
      <c r="G1683" s="6"/>
      <c r="O1683" s="6"/>
    </row>
    <row r="1684" spans="6:15" x14ac:dyDescent="0.2">
      <c r="F1684" s="6"/>
      <c r="G1684" s="6"/>
      <c r="O1684" s="6"/>
    </row>
    <row r="1685" spans="6:15" x14ac:dyDescent="0.2">
      <c r="F1685" s="6"/>
      <c r="G1685" s="6"/>
      <c r="O1685" s="6"/>
    </row>
    <row r="1686" spans="6:15" x14ac:dyDescent="0.2">
      <c r="F1686" s="6"/>
      <c r="G1686" s="6"/>
      <c r="O1686" s="6"/>
    </row>
    <row r="1687" spans="6:15" x14ac:dyDescent="0.2">
      <c r="F1687" s="6"/>
      <c r="G1687" s="6"/>
      <c r="O1687" s="6"/>
    </row>
    <row r="1688" spans="6:15" x14ac:dyDescent="0.2">
      <c r="F1688" s="6"/>
      <c r="G1688" s="6"/>
      <c r="O1688" s="6"/>
    </row>
    <row r="1689" spans="6:15" x14ac:dyDescent="0.2">
      <c r="F1689" s="6"/>
      <c r="G1689" s="6"/>
      <c r="O1689" s="6"/>
    </row>
    <row r="1690" spans="6:15" x14ac:dyDescent="0.2">
      <c r="F1690" s="6"/>
      <c r="G1690" s="6"/>
      <c r="O1690" s="6"/>
    </row>
    <row r="1691" spans="6:15" x14ac:dyDescent="0.2">
      <c r="F1691" s="6"/>
      <c r="G1691" s="6"/>
      <c r="O1691" s="6"/>
    </row>
    <row r="1692" spans="6:15" x14ac:dyDescent="0.2">
      <c r="F1692" s="6"/>
      <c r="G1692" s="6"/>
      <c r="O1692" s="6"/>
    </row>
    <row r="1693" spans="6:15" x14ac:dyDescent="0.2">
      <c r="F1693" s="6"/>
      <c r="G1693" s="6"/>
      <c r="O1693" s="6"/>
    </row>
    <row r="1694" spans="6:15" x14ac:dyDescent="0.2">
      <c r="F1694" s="6"/>
      <c r="G1694" s="6"/>
      <c r="O1694" s="6"/>
    </row>
    <row r="1695" spans="6:15" x14ac:dyDescent="0.2">
      <c r="F1695" s="6"/>
      <c r="G1695" s="6"/>
      <c r="O1695" s="6"/>
    </row>
    <row r="1696" spans="6:15" x14ac:dyDescent="0.2">
      <c r="F1696" s="6"/>
      <c r="G1696" s="6"/>
      <c r="O1696" s="6"/>
    </row>
    <row r="1697" spans="6:15" x14ac:dyDescent="0.2">
      <c r="F1697" s="6"/>
      <c r="G1697" s="6"/>
      <c r="O1697" s="6"/>
    </row>
    <row r="1698" spans="6:15" x14ac:dyDescent="0.2">
      <c r="F1698" s="6"/>
      <c r="G1698" s="6"/>
      <c r="O1698" s="6"/>
    </row>
    <row r="1699" spans="6:15" x14ac:dyDescent="0.2">
      <c r="F1699" s="6"/>
      <c r="G1699" s="6"/>
      <c r="O1699" s="6"/>
    </row>
    <row r="1700" spans="6:15" x14ac:dyDescent="0.2">
      <c r="F1700" s="6"/>
      <c r="G1700" s="6"/>
      <c r="O1700" s="6"/>
    </row>
    <row r="1701" spans="6:15" x14ac:dyDescent="0.2">
      <c r="F1701" s="6"/>
      <c r="G1701" s="6"/>
      <c r="O1701" s="6"/>
    </row>
    <row r="1702" spans="6:15" x14ac:dyDescent="0.2">
      <c r="F1702" s="6"/>
      <c r="G1702" s="6"/>
      <c r="O1702" s="6"/>
    </row>
    <row r="1703" spans="6:15" x14ac:dyDescent="0.2">
      <c r="F1703" s="6"/>
      <c r="G1703" s="6"/>
      <c r="O1703" s="6"/>
    </row>
    <row r="1704" spans="6:15" x14ac:dyDescent="0.2">
      <c r="F1704" s="6"/>
      <c r="G1704" s="6"/>
      <c r="O1704" s="6"/>
    </row>
    <row r="1705" spans="6:15" x14ac:dyDescent="0.2">
      <c r="F1705" s="6"/>
      <c r="G1705" s="6"/>
      <c r="O1705" s="6"/>
    </row>
    <row r="1706" spans="6:15" x14ac:dyDescent="0.2">
      <c r="F1706" s="6"/>
      <c r="G1706" s="6"/>
      <c r="O1706" s="6"/>
    </row>
    <row r="1707" spans="6:15" x14ac:dyDescent="0.2">
      <c r="F1707" s="6"/>
      <c r="G1707" s="6"/>
      <c r="O1707" s="6"/>
    </row>
    <row r="1708" spans="6:15" x14ac:dyDescent="0.2">
      <c r="F1708" s="6"/>
      <c r="G1708" s="6"/>
      <c r="O1708" s="6"/>
    </row>
    <row r="1709" spans="6:15" x14ac:dyDescent="0.2">
      <c r="F1709" s="6"/>
      <c r="G1709" s="6"/>
      <c r="O1709" s="6"/>
    </row>
    <row r="1710" spans="6:15" x14ac:dyDescent="0.2">
      <c r="F1710" s="6"/>
      <c r="G1710" s="6"/>
      <c r="O1710" s="6"/>
    </row>
    <row r="1711" spans="6:15" x14ac:dyDescent="0.2">
      <c r="F1711" s="6"/>
      <c r="G1711" s="6"/>
      <c r="O1711" s="6"/>
    </row>
    <row r="1712" spans="6:15" x14ac:dyDescent="0.2">
      <c r="F1712" s="6"/>
      <c r="G1712" s="6"/>
      <c r="O1712" s="6"/>
    </row>
    <row r="1713" spans="6:15" x14ac:dyDescent="0.2">
      <c r="F1713" s="6"/>
      <c r="G1713" s="6"/>
      <c r="O1713" s="6"/>
    </row>
    <row r="1714" spans="6:15" x14ac:dyDescent="0.2">
      <c r="F1714" s="6"/>
      <c r="G1714" s="6"/>
      <c r="O1714" s="6"/>
    </row>
    <row r="1715" spans="6:15" x14ac:dyDescent="0.2">
      <c r="F1715" s="6"/>
      <c r="G1715" s="6"/>
      <c r="O1715" s="6"/>
    </row>
    <row r="1716" spans="6:15" x14ac:dyDescent="0.2">
      <c r="F1716" s="6"/>
      <c r="G1716" s="6"/>
      <c r="O1716" s="6"/>
    </row>
    <row r="1717" spans="6:15" x14ac:dyDescent="0.2">
      <c r="F1717" s="6"/>
      <c r="G1717" s="6"/>
      <c r="O1717" s="6"/>
    </row>
    <row r="1718" spans="6:15" x14ac:dyDescent="0.2">
      <c r="F1718" s="6"/>
      <c r="G1718" s="6"/>
      <c r="O1718" s="6"/>
    </row>
    <row r="1719" spans="6:15" x14ac:dyDescent="0.2">
      <c r="F1719" s="6"/>
      <c r="G1719" s="6"/>
      <c r="O1719" s="6"/>
    </row>
    <row r="1720" spans="6:15" x14ac:dyDescent="0.2">
      <c r="F1720" s="6"/>
      <c r="G1720" s="6"/>
      <c r="O1720" s="6"/>
    </row>
    <row r="1721" spans="6:15" x14ac:dyDescent="0.2">
      <c r="F1721" s="6"/>
      <c r="G1721" s="6"/>
      <c r="O1721" s="6"/>
    </row>
    <row r="1722" spans="6:15" x14ac:dyDescent="0.2">
      <c r="F1722" s="6"/>
      <c r="G1722" s="6"/>
      <c r="O1722" s="6"/>
    </row>
    <row r="1723" spans="6:15" x14ac:dyDescent="0.2">
      <c r="F1723" s="6"/>
      <c r="G1723" s="6"/>
      <c r="O1723" s="6"/>
    </row>
    <row r="1724" spans="6:15" x14ac:dyDescent="0.2">
      <c r="F1724" s="6"/>
      <c r="G1724" s="6"/>
      <c r="O1724" s="6"/>
    </row>
    <row r="1725" spans="6:15" x14ac:dyDescent="0.2">
      <c r="F1725" s="6"/>
      <c r="G1725" s="6"/>
      <c r="O1725" s="6"/>
    </row>
    <row r="1726" spans="6:15" x14ac:dyDescent="0.2">
      <c r="F1726" s="6"/>
      <c r="G1726" s="6"/>
      <c r="O1726" s="6"/>
    </row>
    <row r="1727" spans="6:15" x14ac:dyDescent="0.2">
      <c r="F1727" s="6"/>
      <c r="G1727" s="6"/>
      <c r="O1727" s="6"/>
    </row>
    <row r="1728" spans="6:15" x14ac:dyDescent="0.2">
      <c r="F1728" s="6"/>
      <c r="G1728" s="6"/>
      <c r="O1728" s="6"/>
    </row>
    <row r="1729" spans="6:15" x14ac:dyDescent="0.2">
      <c r="F1729" s="6"/>
      <c r="G1729" s="6"/>
      <c r="O1729" s="6"/>
    </row>
    <row r="1730" spans="6:15" x14ac:dyDescent="0.2">
      <c r="F1730" s="6"/>
      <c r="G1730" s="6"/>
      <c r="O1730" s="6"/>
    </row>
    <row r="1731" spans="6:15" x14ac:dyDescent="0.2">
      <c r="F1731" s="6"/>
      <c r="G1731" s="6"/>
      <c r="O1731" s="6"/>
    </row>
    <row r="1732" spans="6:15" x14ac:dyDescent="0.2">
      <c r="F1732" s="6"/>
      <c r="G1732" s="6"/>
      <c r="O1732" s="6"/>
    </row>
    <row r="1733" spans="6:15" x14ac:dyDescent="0.2">
      <c r="F1733" s="6"/>
      <c r="G1733" s="6"/>
      <c r="O1733" s="6"/>
    </row>
    <row r="1734" spans="6:15" x14ac:dyDescent="0.2">
      <c r="F1734" s="6"/>
      <c r="G1734" s="6"/>
      <c r="O1734" s="6"/>
    </row>
    <row r="1735" spans="6:15" x14ac:dyDescent="0.2">
      <c r="F1735" s="6"/>
      <c r="G1735" s="6"/>
      <c r="O1735" s="6"/>
    </row>
    <row r="1736" spans="6:15" x14ac:dyDescent="0.2">
      <c r="F1736" s="6"/>
      <c r="G1736" s="6"/>
      <c r="O1736" s="6"/>
    </row>
    <row r="1737" spans="6:15" x14ac:dyDescent="0.2">
      <c r="F1737" s="6"/>
      <c r="G1737" s="6"/>
      <c r="O1737" s="6"/>
    </row>
    <row r="1738" spans="6:15" x14ac:dyDescent="0.2">
      <c r="F1738" s="6"/>
      <c r="G1738" s="6"/>
      <c r="O1738" s="6"/>
    </row>
    <row r="1739" spans="6:15" x14ac:dyDescent="0.2">
      <c r="F1739" s="6"/>
      <c r="G1739" s="6"/>
      <c r="O1739" s="6"/>
    </row>
    <row r="1740" spans="6:15" x14ac:dyDescent="0.2">
      <c r="F1740" s="6"/>
      <c r="G1740" s="6"/>
      <c r="O1740" s="6"/>
    </row>
    <row r="1741" spans="6:15" x14ac:dyDescent="0.2">
      <c r="F1741" s="6"/>
      <c r="G1741" s="6"/>
      <c r="O1741" s="6"/>
    </row>
    <row r="1742" spans="6:15" x14ac:dyDescent="0.2">
      <c r="F1742" s="6"/>
      <c r="G1742" s="6"/>
      <c r="O1742" s="6"/>
    </row>
    <row r="1743" spans="6:15" x14ac:dyDescent="0.2">
      <c r="F1743" s="6"/>
      <c r="G1743" s="6"/>
      <c r="O1743" s="6"/>
    </row>
    <row r="1744" spans="6:15" x14ac:dyDescent="0.2">
      <c r="F1744" s="6"/>
      <c r="G1744" s="6"/>
      <c r="O1744" s="6"/>
    </row>
    <row r="1745" spans="6:15" x14ac:dyDescent="0.2">
      <c r="F1745" s="6"/>
      <c r="G1745" s="6"/>
      <c r="O1745" s="6"/>
    </row>
    <row r="1746" spans="6:15" x14ac:dyDescent="0.2">
      <c r="F1746" s="6"/>
      <c r="G1746" s="6"/>
      <c r="O1746" s="6"/>
    </row>
    <row r="1747" spans="6:15" x14ac:dyDescent="0.2">
      <c r="F1747" s="6"/>
      <c r="G1747" s="6"/>
      <c r="O1747" s="6"/>
    </row>
    <row r="1748" spans="6:15" x14ac:dyDescent="0.2">
      <c r="F1748" s="6"/>
      <c r="G1748" s="6"/>
      <c r="O1748" s="6"/>
    </row>
    <row r="1749" spans="6:15" x14ac:dyDescent="0.2">
      <c r="F1749" s="6"/>
      <c r="G1749" s="6"/>
      <c r="O1749" s="6"/>
    </row>
    <row r="1750" spans="6:15" x14ac:dyDescent="0.2">
      <c r="F1750" s="6"/>
      <c r="G1750" s="6"/>
      <c r="O1750" s="6"/>
    </row>
    <row r="1751" spans="6:15" x14ac:dyDescent="0.2">
      <c r="F1751" s="6"/>
      <c r="G1751" s="6"/>
      <c r="O1751" s="6"/>
    </row>
    <row r="1752" spans="6:15" x14ac:dyDescent="0.2">
      <c r="F1752" s="6"/>
      <c r="G1752" s="6"/>
      <c r="O1752" s="6"/>
    </row>
    <row r="1753" spans="6:15" x14ac:dyDescent="0.2">
      <c r="F1753" s="6"/>
      <c r="G1753" s="6"/>
      <c r="O1753" s="6"/>
    </row>
    <row r="1754" spans="6:15" x14ac:dyDescent="0.2">
      <c r="F1754" s="6"/>
      <c r="G1754" s="6"/>
      <c r="O1754" s="6"/>
    </row>
    <row r="1755" spans="6:15" x14ac:dyDescent="0.2">
      <c r="F1755" s="6"/>
      <c r="G1755" s="6"/>
      <c r="O1755" s="6"/>
    </row>
    <row r="1756" spans="6:15" x14ac:dyDescent="0.2">
      <c r="F1756" s="6"/>
      <c r="G1756" s="6"/>
      <c r="O1756" s="6"/>
    </row>
    <row r="1757" spans="6:15" x14ac:dyDescent="0.2">
      <c r="F1757" s="6"/>
      <c r="G1757" s="6"/>
      <c r="O1757" s="6"/>
    </row>
    <row r="1758" spans="6:15" x14ac:dyDescent="0.2">
      <c r="F1758" s="6"/>
      <c r="G1758" s="6"/>
      <c r="O1758" s="6"/>
    </row>
    <row r="1759" spans="6:15" x14ac:dyDescent="0.2">
      <c r="F1759" s="6"/>
      <c r="G1759" s="6"/>
      <c r="O1759" s="6"/>
    </row>
    <row r="1760" spans="6:15" x14ac:dyDescent="0.2">
      <c r="F1760" s="6"/>
      <c r="G1760" s="6"/>
      <c r="O1760" s="6"/>
    </row>
    <row r="1761" spans="6:15" x14ac:dyDescent="0.2">
      <c r="F1761" s="6"/>
      <c r="G1761" s="6"/>
      <c r="O1761" s="6"/>
    </row>
    <row r="1762" spans="6:15" x14ac:dyDescent="0.2">
      <c r="F1762" s="6"/>
      <c r="G1762" s="6"/>
      <c r="O1762" s="6"/>
    </row>
    <row r="1763" spans="6:15" x14ac:dyDescent="0.2">
      <c r="F1763" s="6"/>
      <c r="G1763" s="6"/>
      <c r="O1763" s="6"/>
    </row>
    <row r="1764" spans="6:15" x14ac:dyDescent="0.2">
      <c r="F1764" s="6"/>
      <c r="G1764" s="6"/>
      <c r="O1764" s="6"/>
    </row>
    <row r="1765" spans="6:15" x14ac:dyDescent="0.2">
      <c r="F1765" s="6"/>
      <c r="G1765" s="6"/>
      <c r="O1765" s="6"/>
    </row>
    <row r="1766" spans="6:15" x14ac:dyDescent="0.2">
      <c r="F1766" s="6"/>
      <c r="G1766" s="6"/>
      <c r="O1766" s="6"/>
    </row>
    <row r="1767" spans="6:15" x14ac:dyDescent="0.2">
      <c r="F1767" s="6"/>
      <c r="G1767" s="6"/>
      <c r="O1767" s="6"/>
    </row>
    <row r="1768" spans="6:15" x14ac:dyDescent="0.2">
      <c r="F1768" s="6"/>
      <c r="G1768" s="6"/>
      <c r="O1768" s="6"/>
    </row>
    <row r="1769" spans="6:15" x14ac:dyDescent="0.2">
      <c r="F1769" s="6"/>
      <c r="G1769" s="6"/>
      <c r="O1769" s="6"/>
    </row>
    <row r="1770" spans="6:15" x14ac:dyDescent="0.2">
      <c r="F1770" s="6"/>
      <c r="G1770" s="6"/>
      <c r="O1770" s="6"/>
    </row>
    <row r="1771" spans="6:15" x14ac:dyDescent="0.2">
      <c r="F1771" s="6"/>
      <c r="G1771" s="6"/>
      <c r="O1771" s="6"/>
    </row>
    <row r="1772" spans="6:15" x14ac:dyDescent="0.2">
      <c r="F1772" s="6"/>
      <c r="G1772" s="6"/>
      <c r="O1772" s="6"/>
    </row>
    <row r="1773" spans="6:15" x14ac:dyDescent="0.2">
      <c r="F1773" s="6"/>
      <c r="G1773" s="6"/>
      <c r="O1773" s="6"/>
    </row>
    <row r="1774" spans="6:15" x14ac:dyDescent="0.2">
      <c r="F1774" s="6"/>
      <c r="G1774" s="6"/>
      <c r="O1774" s="6"/>
    </row>
    <row r="1775" spans="6:15" x14ac:dyDescent="0.2">
      <c r="F1775" s="6"/>
      <c r="G1775" s="6"/>
      <c r="O1775" s="6"/>
    </row>
    <row r="1776" spans="6:15" x14ac:dyDescent="0.2">
      <c r="F1776" s="6"/>
      <c r="G1776" s="6"/>
      <c r="O1776" s="6"/>
    </row>
    <row r="1777" spans="6:15" x14ac:dyDescent="0.2">
      <c r="F1777" s="6"/>
      <c r="G1777" s="6"/>
      <c r="O1777" s="6"/>
    </row>
    <row r="1778" spans="6:15" x14ac:dyDescent="0.2">
      <c r="F1778" s="6"/>
      <c r="G1778" s="6"/>
      <c r="O1778" s="6"/>
    </row>
    <row r="1779" spans="6:15" x14ac:dyDescent="0.2">
      <c r="F1779" s="6"/>
      <c r="G1779" s="6"/>
      <c r="O1779" s="6"/>
    </row>
    <row r="1780" spans="6:15" x14ac:dyDescent="0.2">
      <c r="F1780" s="6"/>
      <c r="G1780" s="6"/>
      <c r="O1780" s="6"/>
    </row>
    <row r="1781" spans="6:15" x14ac:dyDescent="0.2">
      <c r="F1781" s="6"/>
      <c r="G1781" s="6"/>
      <c r="O1781" s="6"/>
    </row>
    <row r="1782" spans="6:15" x14ac:dyDescent="0.2">
      <c r="F1782" s="6"/>
      <c r="G1782" s="6"/>
      <c r="O1782" s="6"/>
    </row>
    <row r="1783" spans="6:15" x14ac:dyDescent="0.2">
      <c r="F1783" s="6"/>
      <c r="G1783" s="6"/>
      <c r="O1783" s="6"/>
    </row>
    <row r="1784" spans="6:15" x14ac:dyDescent="0.2">
      <c r="F1784" s="6"/>
      <c r="G1784" s="6"/>
      <c r="O1784" s="6"/>
    </row>
    <row r="1785" spans="6:15" x14ac:dyDescent="0.2">
      <c r="F1785" s="6"/>
      <c r="G1785" s="6"/>
      <c r="O1785" s="6"/>
    </row>
    <row r="1786" spans="6:15" x14ac:dyDescent="0.2">
      <c r="F1786" s="6"/>
      <c r="G1786" s="6"/>
      <c r="O1786" s="6"/>
    </row>
    <row r="1787" spans="6:15" x14ac:dyDescent="0.2">
      <c r="F1787" s="6"/>
      <c r="G1787" s="6"/>
      <c r="O1787" s="6"/>
    </row>
    <row r="1788" spans="6:15" x14ac:dyDescent="0.2">
      <c r="F1788" s="6"/>
      <c r="G1788" s="6"/>
      <c r="O1788" s="6"/>
    </row>
    <row r="1789" spans="6:15" x14ac:dyDescent="0.2">
      <c r="F1789" s="6"/>
      <c r="G1789" s="6"/>
      <c r="O1789" s="6"/>
    </row>
    <row r="1790" spans="6:15" x14ac:dyDescent="0.2">
      <c r="F1790" s="6"/>
      <c r="G1790" s="6"/>
      <c r="O1790" s="6"/>
    </row>
    <row r="1791" spans="6:15" x14ac:dyDescent="0.2">
      <c r="F1791" s="6"/>
      <c r="G1791" s="6"/>
      <c r="O1791" s="6"/>
    </row>
    <row r="1792" spans="6:15" x14ac:dyDescent="0.2">
      <c r="F1792" s="6"/>
      <c r="G1792" s="6"/>
      <c r="O1792" s="6"/>
    </row>
    <row r="1793" spans="6:15" x14ac:dyDescent="0.2">
      <c r="F1793" s="6"/>
      <c r="G1793" s="6"/>
      <c r="O1793" s="6"/>
    </row>
    <row r="1794" spans="6:15" x14ac:dyDescent="0.2">
      <c r="F1794" s="6"/>
      <c r="G1794" s="6"/>
      <c r="O1794" s="6"/>
    </row>
    <row r="1795" spans="6:15" x14ac:dyDescent="0.2">
      <c r="F1795" s="6"/>
      <c r="G1795" s="6"/>
      <c r="O1795" s="6"/>
    </row>
    <row r="1796" spans="6:15" x14ac:dyDescent="0.2">
      <c r="F1796" s="6"/>
      <c r="G1796" s="6"/>
      <c r="O1796" s="6"/>
    </row>
    <row r="1797" spans="6:15" x14ac:dyDescent="0.2">
      <c r="F1797" s="6"/>
      <c r="G1797" s="6"/>
      <c r="O1797" s="6"/>
    </row>
    <row r="1798" spans="6:15" x14ac:dyDescent="0.2">
      <c r="F1798" s="6"/>
      <c r="G1798" s="6"/>
      <c r="O1798" s="6"/>
    </row>
    <row r="1799" spans="6:15" x14ac:dyDescent="0.2">
      <c r="F1799" s="6"/>
      <c r="G1799" s="6"/>
      <c r="O1799" s="6"/>
    </row>
    <row r="1800" spans="6:15" x14ac:dyDescent="0.2">
      <c r="F1800" s="6"/>
      <c r="G1800" s="6"/>
      <c r="O1800" s="6"/>
    </row>
    <row r="1801" spans="6:15" x14ac:dyDescent="0.2">
      <c r="F1801" s="6"/>
      <c r="G1801" s="6"/>
      <c r="O1801" s="6"/>
    </row>
    <row r="1802" spans="6:15" x14ac:dyDescent="0.2">
      <c r="F1802" s="6"/>
      <c r="G1802" s="6"/>
      <c r="O1802" s="6"/>
    </row>
    <row r="1803" spans="6:15" x14ac:dyDescent="0.2">
      <c r="F1803" s="6"/>
      <c r="G1803" s="6"/>
      <c r="O1803" s="6"/>
    </row>
    <row r="1804" spans="6:15" x14ac:dyDescent="0.2">
      <c r="F1804" s="6"/>
      <c r="G1804" s="6"/>
      <c r="O1804" s="6"/>
    </row>
    <row r="1805" spans="6:15" x14ac:dyDescent="0.2">
      <c r="F1805" s="6"/>
      <c r="G1805" s="6"/>
      <c r="O1805" s="6"/>
    </row>
    <row r="1806" spans="6:15" x14ac:dyDescent="0.2">
      <c r="F1806" s="6"/>
      <c r="G1806" s="6"/>
      <c r="O1806" s="6"/>
    </row>
    <row r="1807" spans="6:15" x14ac:dyDescent="0.2">
      <c r="F1807" s="6"/>
      <c r="G1807" s="6"/>
      <c r="O1807" s="6"/>
    </row>
    <row r="1808" spans="6:15" x14ac:dyDescent="0.2">
      <c r="F1808" s="6"/>
      <c r="G1808" s="6"/>
      <c r="O1808" s="6"/>
    </row>
    <row r="1809" spans="6:15" x14ac:dyDescent="0.2">
      <c r="F1809" s="6"/>
      <c r="G1809" s="6"/>
      <c r="O1809" s="6"/>
    </row>
    <row r="1810" spans="6:15" x14ac:dyDescent="0.2">
      <c r="F1810" s="6"/>
      <c r="G1810" s="6"/>
      <c r="O1810" s="6"/>
    </row>
    <row r="1811" spans="6:15" x14ac:dyDescent="0.2">
      <c r="F1811" s="6"/>
      <c r="G1811" s="6"/>
      <c r="O1811" s="6"/>
    </row>
    <row r="1812" spans="6:15" x14ac:dyDescent="0.2">
      <c r="F1812" s="6"/>
      <c r="G1812" s="6"/>
      <c r="O1812" s="6"/>
    </row>
    <row r="1813" spans="6:15" x14ac:dyDescent="0.2">
      <c r="F1813" s="6"/>
      <c r="G1813" s="6"/>
      <c r="O1813" s="6"/>
    </row>
    <row r="1814" spans="6:15" x14ac:dyDescent="0.2">
      <c r="F1814" s="6"/>
      <c r="G1814" s="6"/>
      <c r="O1814" s="6"/>
    </row>
    <row r="1815" spans="6:15" x14ac:dyDescent="0.2">
      <c r="F1815" s="6"/>
      <c r="G1815" s="6"/>
      <c r="O1815" s="6"/>
    </row>
    <row r="1816" spans="6:15" x14ac:dyDescent="0.2">
      <c r="F1816" s="6"/>
      <c r="G1816" s="6"/>
      <c r="O1816" s="6"/>
    </row>
    <row r="1817" spans="6:15" x14ac:dyDescent="0.2">
      <c r="F1817" s="6"/>
      <c r="G1817" s="6"/>
      <c r="O1817" s="6"/>
    </row>
    <row r="1818" spans="6:15" x14ac:dyDescent="0.2">
      <c r="F1818" s="6"/>
      <c r="G1818" s="6"/>
      <c r="O1818" s="6"/>
    </row>
    <row r="1819" spans="6:15" x14ac:dyDescent="0.2">
      <c r="F1819" s="6"/>
      <c r="G1819" s="6"/>
      <c r="O1819" s="6"/>
    </row>
    <row r="1820" spans="6:15" x14ac:dyDescent="0.2">
      <c r="F1820" s="6"/>
      <c r="G1820" s="6"/>
      <c r="O1820" s="6"/>
    </row>
    <row r="1821" spans="6:15" x14ac:dyDescent="0.2">
      <c r="F1821" s="6"/>
      <c r="G1821" s="6"/>
      <c r="O1821" s="6"/>
    </row>
    <row r="1822" spans="6:15" x14ac:dyDescent="0.2">
      <c r="F1822" s="6"/>
      <c r="G1822" s="6"/>
      <c r="O1822" s="6"/>
    </row>
    <row r="1823" spans="6:15" x14ac:dyDescent="0.2">
      <c r="F1823" s="6"/>
      <c r="G1823" s="6"/>
      <c r="O1823" s="6"/>
    </row>
    <row r="1824" spans="6:15" x14ac:dyDescent="0.2">
      <c r="F1824" s="6"/>
      <c r="G1824" s="6"/>
      <c r="O1824" s="6"/>
    </row>
    <row r="1825" spans="6:15" x14ac:dyDescent="0.2">
      <c r="F1825" s="6"/>
      <c r="G1825" s="6"/>
      <c r="O1825" s="6"/>
    </row>
    <row r="1826" spans="6:15" x14ac:dyDescent="0.2">
      <c r="F1826" s="6"/>
      <c r="G1826" s="6"/>
      <c r="O1826" s="6"/>
    </row>
    <row r="1827" spans="6:15" x14ac:dyDescent="0.2">
      <c r="F1827" s="6"/>
      <c r="G1827" s="6"/>
      <c r="O1827" s="6"/>
    </row>
    <row r="1828" spans="6:15" x14ac:dyDescent="0.2">
      <c r="F1828" s="6"/>
      <c r="G1828" s="6"/>
      <c r="O1828" s="6"/>
    </row>
    <row r="1829" spans="6:15" x14ac:dyDescent="0.2">
      <c r="F1829" s="6"/>
      <c r="G1829" s="6"/>
      <c r="O1829" s="6"/>
    </row>
    <row r="1830" spans="6:15" x14ac:dyDescent="0.2">
      <c r="F1830" s="6"/>
      <c r="G1830" s="6"/>
      <c r="O1830" s="6"/>
    </row>
    <row r="1831" spans="6:15" x14ac:dyDescent="0.2">
      <c r="F1831" s="6"/>
      <c r="G1831" s="6"/>
      <c r="O1831" s="6"/>
    </row>
    <row r="1832" spans="6:15" x14ac:dyDescent="0.2">
      <c r="F1832" s="6"/>
      <c r="G1832" s="6"/>
      <c r="O1832" s="6"/>
    </row>
    <row r="1833" spans="6:15" x14ac:dyDescent="0.2">
      <c r="F1833" s="6"/>
      <c r="G1833" s="6"/>
      <c r="O1833" s="6"/>
    </row>
    <row r="1834" spans="6:15" x14ac:dyDescent="0.2">
      <c r="F1834" s="6"/>
      <c r="G1834" s="6"/>
      <c r="O1834" s="6"/>
    </row>
    <row r="1835" spans="6:15" x14ac:dyDescent="0.2">
      <c r="F1835" s="6"/>
      <c r="G1835" s="6"/>
      <c r="O1835" s="6"/>
    </row>
    <row r="1836" spans="6:15" x14ac:dyDescent="0.2">
      <c r="F1836" s="6"/>
      <c r="G1836" s="6"/>
      <c r="O1836" s="6"/>
    </row>
    <row r="1837" spans="6:15" x14ac:dyDescent="0.2">
      <c r="F1837" s="6"/>
      <c r="G1837" s="6"/>
      <c r="O1837" s="6"/>
    </row>
    <row r="1838" spans="6:15" x14ac:dyDescent="0.2">
      <c r="F1838" s="6"/>
      <c r="G1838" s="6"/>
      <c r="O1838" s="6"/>
    </row>
    <row r="1839" spans="6:15" x14ac:dyDescent="0.2">
      <c r="F1839" s="6"/>
      <c r="G1839" s="6"/>
      <c r="O1839" s="6"/>
    </row>
    <row r="1840" spans="6:15" x14ac:dyDescent="0.2">
      <c r="F1840" s="6"/>
      <c r="G1840" s="6"/>
      <c r="O1840" s="6"/>
    </row>
    <row r="1841" spans="6:15" x14ac:dyDescent="0.2">
      <c r="F1841" s="6"/>
      <c r="G1841" s="6"/>
      <c r="O1841" s="6"/>
    </row>
    <row r="1842" spans="6:15" x14ac:dyDescent="0.2">
      <c r="F1842" s="6"/>
      <c r="G1842" s="6"/>
      <c r="O1842" s="6"/>
    </row>
    <row r="1843" spans="6:15" x14ac:dyDescent="0.2">
      <c r="F1843" s="6"/>
      <c r="G1843" s="6"/>
      <c r="O1843" s="6"/>
    </row>
    <row r="1844" spans="6:15" x14ac:dyDescent="0.2">
      <c r="F1844" s="6"/>
      <c r="G1844" s="6"/>
      <c r="O1844" s="6"/>
    </row>
    <row r="1845" spans="6:15" x14ac:dyDescent="0.2">
      <c r="F1845" s="6"/>
      <c r="G1845" s="6"/>
      <c r="O1845" s="6"/>
    </row>
    <row r="1846" spans="6:15" x14ac:dyDescent="0.2">
      <c r="F1846" s="6"/>
      <c r="G1846" s="6"/>
      <c r="O1846" s="6"/>
    </row>
    <row r="1847" spans="6:15" x14ac:dyDescent="0.2">
      <c r="F1847" s="6"/>
      <c r="G1847" s="6"/>
      <c r="O1847" s="6"/>
    </row>
    <row r="1848" spans="6:15" x14ac:dyDescent="0.2">
      <c r="F1848" s="6"/>
      <c r="G1848" s="6"/>
      <c r="O1848" s="6"/>
    </row>
    <row r="1849" spans="6:15" x14ac:dyDescent="0.2">
      <c r="F1849" s="6"/>
      <c r="G1849" s="6"/>
      <c r="O1849" s="6"/>
    </row>
    <row r="1850" spans="6:15" x14ac:dyDescent="0.2">
      <c r="F1850" s="6"/>
      <c r="G1850" s="6"/>
      <c r="O1850" s="6"/>
    </row>
    <row r="1851" spans="6:15" x14ac:dyDescent="0.2">
      <c r="F1851" s="6"/>
      <c r="G1851" s="6"/>
      <c r="O1851" s="6"/>
    </row>
    <row r="1852" spans="6:15" x14ac:dyDescent="0.2">
      <c r="F1852" s="6"/>
      <c r="G1852" s="6"/>
      <c r="O1852" s="6"/>
    </row>
    <row r="1853" spans="6:15" x14ac:dyDescent="0.2">
      <c r="F1853" s="6"/>
      <c r="G1853" s="6"/>
      <c r="O1853" s="6"/>
    </row>
    <row r="1854" spans="6:15" x14ac:dyDescent="0.2">
      <c r="F1854" s="6"/>
      <c r="G1854" s="6"/>
      <c r="O1854" s="6"/>
    </row>
    <row r="1855" spans="6:15" x14ac:dyDescent="0.2">
      <c r="F1855" s="6"/>
      <c r="G1855" s="6"/>
      <c r="O1855" s="6"/>
    </row>
    <row r="1856" spans="6:15" x14ac:dyDescent="0.2">
      <c r="F1856" s="6"/>
      <c r="G1856" s="6"/>
      <c r="O1856" s="6"/>
    </row>
    <row r="1857" spans="6:15" x14ac:dyDescent="0.2">
      <c r="F1857" s="6"/>
      <c r="G1857" s="6"/>
      <c r="O1857" s="6"/>
    </row>
    <row r="1858" spans="6:15" x14ac:dyDescent="0.2">
      <c r="F1858" s="6"/>
      <c r="G1858" s="6"/>
      <c r="O1858" s="6"/>
    </row>
    <row r="1859" spans="6:15" x14ac:dyDescent="0.2">
      <c r="F1859" s="6"/>
      <c r="G1859" s="6"/>
      <c r="O1859" s="6"/>
    </row>
    <row r="1860" spans="6:15" x14ac:dyDescent="0.2">
      <c r="F1860" s="6"/>
      <c r="G1860" s="6"/>
      <c r="O1860" s="6"/>
    </row>
    <row r="1861" spans="6:15" x14ac:dyDescent="0.2">
      <c r="F1861" s="6"/>
      <c r="G1861" s="6"/>
      <c r="O1861" s="6"/>
    </row>
    <row r="1862" spans="6:15" x14ac:dyDescent="0.2">
      <c r="F1862" s="6"/>
      <c r="G1862" s="6"/>
      <c r="O1862" s="6"/>
    </row>
    <row r="1863" spans="6:15" x14ac:dyDescent="0.2">
      <c r="F1863" s="6"/>
      <c r="G1863" s="6"/>
      <c r="O1863" s="6"/>
    </row>
    <row r="1864" spans="6:15" x14ac:dyDescent="0.2">
      <c r="F1864" s="6"/>
      <c r="G1864" s="6"/>
      <c r="O1864" s="6"/>
    </row>
    <row r="1865" spans="6:15" x14ac:dyDescent="0.2">
      <c r="F1865" s="6"/>
      <c r="G1865" s="6"/>
      <c r="O1865" s="6"/>
    </row>
    <row r="1866" spans="6:15" x14ac:dyDescent="0.2">
      <c r="F1866" s="6"/>
      <c r="G1866" s="6"/>
      <c r="O1866" s="6"/>
    </row>
    <row r="1867" spans="6:15" x14ac:dyDescent="0.2">
      <c r="F1867" s="6"/>
      <c r="G1867" s="6"/>
      <c r="O1867" s="6"/>
    </row>
    <row r="1868" spans="6:15" x14ac:dyDescent="0.2">
      <c r="F1868" s="6"/>
      <c r="G1868" s="6"/>
      <c r="O1868" s="6"/>
    </row>
    <row r="1869" spans="6:15" x14ac:dyDescent="0.2">
      <c r="F1869" s="6"/>
      <c r="G1869" s="6"/>
      <c r="O1869" s="6"/>
    </row>
    <row r="1870" spans="6:15" x14ac:dyDescent="0.2">
      <c r="F1870" s="6"/>
      <c r="G1870" s="6"/>
      <c r="O1870" s="6"/>
    </row>
    <row r="1871" spans="6:15" x14ac:dyDescent="0.2">
      <c r="F1871" s="6"/>
      <c r="G1871" s="6"/>
      <c r="O1871" s="6"/>
    </row>
    <row r="1872" spans="6:15" x14ac:dyDescent="0.2">
      <c r="F1872" s="6"/>
      <c r="G1872" s="6"/>
      <c r="O1872" s="6"/>
    </row>
    <row r="1873" spans="6:15" x14ac:dyDescent="0.2">
      <c r="F1873" s="6"/>
      <c r="G1873" s="6"/>
      <c r="O1873" s="6"/>
    </row>
    <row r="1874" spans="6:15" x14ac:dyDescent="0.2">
      <c r="F1874" s="6"/>
      <c r="G1874" s="6"/>
      <c r="O1874" s="6"/>
    </row>
    <row r="1875" spans="6:15" x14ac:dyDescent="0.2">
      <c r="F1875" s="6"/>
      <c r="G1875" s="6"/>
      <c r="O1875" s="6"/>
    </row>
    <row r="1876" spans="6:15" x14ac:dyDescent="0.2">
      <c r="F1876" s="6"/>
      <c r="G1876" s="6"/>
      <c r="O1876" s="6"/>
    </row>
    <row r="1877" spans="6:15" x14ac:dyDescent="0.2">
      <c r="F1877" s="6"/>
      <c r="G1877" s="6"/>
      <c r="O1877" s="6"/>
    </row>
    <row r="1878" spans="6:15" x14ac:dyDescent="0.2">
      <c r="F1878" s="6"/>
      <c r="G1878" s="6"/>
      <c r="O1878" s="6"/>
    </row>
    <row r="1879" spans="6:15" x14ac:dyDescent="0.2">
      <c r="F1879" s="6"/>
      <c r="G1879" s="6"/>
      <c r="O1879" s="6"/>
    </row>
    <row r="1880" spans="6:15" x14ac:dyDescent="0.2">
      <c r="F1880" s="6"/>
      <c r="G1880" s="6"/>
      <c r="O1880" s="6"/>
    </row>
    <row r="1881" spans="6:15" x14ac:dyDescent="0.2">
      <c r="F1881" s="6"/>
      <c r="G1881" s="6"/>
      <c r="O1881" s="6"/>
    </row>
    <row r="1882" spans="6:15" x14ac:dyDescent="0.2">
      <c r="F1882" s="6"/>
      <c r="G1882" s="6"/>
      <c r="O1882" s="6"/>
    </row>
    <row r="1883" spans="6:15" x14ac:dyDescent="0.2">
      <c r="F1883" s="6"/>
      <c r="G1883" s="6"/>
      <c r="O1883" s="6"/>
    </row>
    <row r="1884" spans="6:15" x14ac:dyDescent="0.2">
      <c r="F1884" s="6"/>
      <c r="G1884" s="6"/>
      <c r="O1884" s="6"/>
    </row>
    <row r="1885" spans="6:15" x14ac:dyDescent="0.2">
      <c r="F1885" s="6"/>
      <c r="G1885" s="6"/>
      <c r="O1885" s="6"/>
    </row>
    <row r="1886" spans="6:15" x14ac:dyDescent="0.2">
      <c r="F1886" s="6"/>
      <c r="G1886" s="6"/>
      <c r="O1886" s="6"/>
    </row>
    <row r="1887" spans="6:15" x14ac:dyDescent="0.2">
      <c r="F1887" s="6"/>
      <c r="G1887" s="6"/>
      <c r="O1887" s="6"/>
    </row>
    <row r="1888" spans="6:15" x14ac:dyDescent="0.2">
      <c r="F1888" s="6"/>
      <c r="G1888" s="6"/>
      <c r="O1888" s="6"/>
    </row>
    <row r="1889" spans="6:15" x14ac:dyDescent="0.2">
      <c r="F1889" s="6"/>
      <c r="G1889" s="6"/>
      <c r="O1889" s="6"/>
    </row>
    <row r="1890" spans="6:15" x14ac:dyDescent="0.2">
      <c r="F1890" s="6"/>
      <c r="G1890" s="6"/>
      <c r="O1890" s="6"/>
    </row>
    <row r="1891" spans="6:15" x14ac:dyDescent="0.2">
      <c r="F1891" s="6"/>
      <c r="G1891" s="6"/>
      <c r="O1891" s="6"/>
    </row>
    <row r="1892" spans="6:15" x14ac:dyDescent="0.2">
      <c r="F1892" s="6"/>
      <c r="G1892" s="6"/>
      <c r="O1892" s="6"/>
    </row>
    <row r="1893" spans="6:15" x14ac:dyDescent="0.2">
      <c r="F1893" s="6"/>
      <c r="G1893" s="6"/>
      <c r="O1893" s="6"/>
    </row>
    <row r="1894" spans="6:15" x14ac:dyDescent="0.2">
      <c r="F1894" s="6"/>
      <c r="G1894" s="6"/>
      <c r="O1894" s="6"/>
    </row>
    <row r="1895" spans="6:15" x14ac:dyDescent="0.2">
      <c r="F1895" s="6"/>
      <c r="G1895" s="6"/>
      <c r="O1895" s="6"/>
    </row>
    <row r="1896" spans="6:15" x14ac:dyDescent="0.2">
      <c r="F1896" s="6"/>
      <c r="G1896" s="6"/>
      <c r="O1896" s="6"/>
    </row>
    <row r="1897" spans="6:15" x14ac:dyDescent="0.2">
      <c r="F1897" s="6"/>
      <c r="G1897" s="6"/>
      <c r="O1897" s="6"/>
    </row>
    <row r="1898" spans="6:15" x14ac:dyDescent="0.2">
      <c r="F1898" s="6"/>
      <c r="G1898" s="6"/>
      <c r="O1898" s="6"/>
    </row>
    <row r="1899" spans="6:15" x14ac:dyDescent="0.2">
      <c r="F1899" s="6"/>
      <c r="G1899" s="6"/>
      <c r="O1899" s="6"/>
    </row>
    <row r="1900" spans="6:15" x14ac:dyDescent="0.2">
      <c r="F1900" s="6"/>
      <c r="G1900" s="6"/>
      <c r="O1900" s="6"/>
    </row>
    <row r="1901" spans="6:15" x14ac:dyDescent="0.2">
      <c r="F1901" s="6"/>
      <c r="G1901" s="6"/>
      <c r="O1901" s="6"/>
    </row>
    <row r="1902" spans="6:15" x14ac:dyDescent="0.2">
      <c r="F1902" s="6"/>
      <c r="G1902" s="6"/>
      <c r="O1902" s="6"/>
    </row>
    <row r="1903" spans="6:15" x14ac:dyDescent="0.2">
      <c r="F1903" s="6"/>
      <c r="G1903" s="6"/>
      <c r="O1903" s="6"/>
    </row>
    <row r="1904" spans="6:15" x14ac:dyDescent="0.2">
      <c r="F1904" s="6"/>
      <c r="G1904" s="6"/>
      <c r="O1904" s="6"/>
    </row>
    <row r="1905" spans="6:15" x14ac:dyDescent="0.2">
      <c r="F1905" s="6"/>
      <c r="G1905" s="6"/>
      <c r="O1905" s="6"/>
    </row>
    <row r="1906" spans="6:15" x14ac:dyDescent="0.2">
      <c r="F1906" s="6"/>
      <c r="G1906" s="6"/>
      <c r="O1906" s="6"/>
    </row>
    <row r="1907" spans="6:15" x14ac:dyDescent="0.2">
      <c r="F1907" s="6"/>
      <c r="G1907" s="6"/>
      <c r="O1907" s="6"/>
    </row>
    <row r="1908" spans="6:15" x14ac:dyDescent="0.2">
      <c r="F1908" s="6"/>
      <c r="G1908" s="6"/>
      <c r="O1908" s="6"/>
    </row>
    <row r="1909" spans="6:15" x14ac:dyDescent="0.2">
      <c r="F1909" s="6"/>
      <c r="G1909" s="6"/>
      <c r="O1909" s="6"/>
    </row>
    <row r="1910" spans="6:15" x14ac:dyDescent="0.2">
      <c r="F1910" s="6"/>
      <c r="G1910" s="6"/>
      <c r="O1910" s="6"/>
    </row>
    <row r="1911" spans="6:15" x14ac:dyDescent="0.2">
      <c r="F1911" s="6"/>
      <c r="G1911" s="6"/>
      <c r="O1911" s="6"/>
    </row>
    <row r="1912" spans="6:15" x14ac:dyDescent="0.2">
      <c r="F1912" s="6"/>
      <c r="G1912" s="6"/>
      <c r="O1912" s="6"/>
    </row>
    <row r="1913" spans="6:15" x14ac:dyDescent="0.2">
      <c r="F1913" s="6"/>
      <c r="G1913" s="6"/>
      <c r="O1913" s="6"/>
    </row>
    <row r="1914" spans="6:15" x14ac:dyDescent="0.2">
      <c r="F1914" s="6"/>
      <c r="G1914" s="6"/>
      <c r="O1914" s="6"/>
    </row>
    <row r="1915" spans="6:15" x14ac:dyDescent="0.2">
      <c r="F1915" s="6"/>
      <c r="G1915" s="6"/>
      <c r="O1915" s="6"/>
    </row>
    <row r="1916" spans="6:15" x14ac:dyDescent="0.2">
      <c r="F1916" s="6"/>
      <c r="G1916" s="6"/>
      <c r="O1916" s="6"/>
    </row>
    <row r="1917" spans="6:15" x14ac:dyDescent="0.2">
      <c r="F1917" s="6"/>
      <c r="G1917" s="6"/>
      <c r="O1917" s="6"/>
    </row>
    <row r="1918" spans="6:15" x14ac:dyDescent="0.2">
      <c r="F1918" s="6"/>
      <c r="G1918" s="6"/>
      <c r="O1918" s="6"/>
    </row>
    <row r="1919" spans="6:15" x14ac:dyDescent="0.2">
      <c r="F1919" s="6"/>
      <c r="G1919" s="6"/>
      <c r="O1919" s="6"/>
    </row>
    <row r="1920" spans="6:15" x14ac:dyDescent="0.2">
      <c r="F1920" s="6"/>
      <c r="G1920" s="6"/>
      <c r="O1920" s="6"/>
    </row>
    <row r="1921" spans="6:15" x14ac:dyDescent="0.2">
      <c r="F1921" s="6"/>
      <c r="G1921" s="6"/>
      <c r="O1921" s="6"/>
    </row>
    <row r="1922" spans="6:15" x14ac:dyDescent="0.2">
      <c r="F1922" s="6"/>
      <c r="G1922" s="6"/>
      <c r="O1922" s="6"/>
    </row>
    <row r="1923" spans="6:15" x14ac:dyDescent="0.2">
      <c r="F1923" s="6"/>
      <c r="G1923" s="6"/>
      <c r="O1923" s="6"/>
    </row>
    <row r="1924" spans="6:15" x14ac:dyDescent="0.2">
      <c r="F1924" s="6"/>
      <c r="G1924" s="6"/>
      <c r="O1924" s="6"/>
    </row>
    <row r="1925" spans="6:15" x14ac:dyDescent="0.2">
      <c r="F1925" s="6"/>
      <c r="G1925" s="6"/>
      <c r="O1925" s="6"/>
    </row>
    <row r="1926" spans="6:15" x14ac:dyDescent="0.2">
      <c r="F1926" s="6"/>
      <c r="G1926" s="6"/>
      <c r="O1926" s="6"/>
    </row>
    <row r="1927" spans="6:15" x14ac:dyDescent="0.2">
      <c r="F1927" s="6"/>
      <c r="G1927" s="6"/>
      <c r="O1927" s="6"/>
    </row>
    <row r="1928" spans="6:15" x14ac:dyDescent="0.2">
      <c r="F1928" s="6"/>
      <c r="G1928" s="6"/>
      <c r="O1928" s="6"/>
    </row>
    <row r="1929" spans="6:15" x14ac:dyDescent="0.2">
      <c r="F1929" s="6"/>
      <c r="G1929" s="6"/>
      <c r="O1929" s="6"/>
    </row>
    <row r="1930" spans="6:15" x14ac:dyDescent="0.2">
      <c r="F1930" s="6"/>
      <c r="G1930" s="6"/>
      <c r="O1930" s="6"/>
    </row>
    <row r="1931" spans="6:15" x14ac:dyDescent="0.2">
      <c r="F1931" s="6"/>
      <c r="G1931" s="6"/>
      <c r="O1931" s="6"/>
    </row>
    <row r="1932" spans="6:15" x14ac:dyDescent="0.2">
      <c r="F1932" s="6"/>
      <c r="G1932" s="6"/>
      <c r="O1932" s="6"/>
    </row>
    <row r="1933" spans="6:15" x14ac:dyDescent="0.2">
      <c r="F1933" s="6"/>
      <c r="G1933" s="6"/>
      <c r="O1933" s="6"/>
    </row>
    <row r="1934" spans="6:15" x14ac:dyDescent="0.2">
      <c r="F1934" s="6"/>
      <c r="G1934" s="6"/>
      <c r="O1934" s="6"/>
    </row>
    <row r="1935" spans="6:15" x14ac:dyDescent="0.2">
      <c r="F1935" s="6"/>
      <c r="G1935" s="6"/>
      <c r="O1935" s="6"/>
    </row>
    <row r="1936" spans="6:15" x14ac:dyDescent="0.2">
      <c r="F1936" s="6"/>
      <c r="G1936" s="6"/>
      <c r="O1936" s="6"/>
    </row>
    <row r="1937" spans="6:15" x14ac:dyDescent="0.2">
      <c r="F1937" s="6"/>
      <c r="G1937" s="6"/>
      <c r="O1937" s="6"/>
    </row>
    <row r="1938" spans="6:15" x14ac:dyDescent="0.2">
      <c r="F1938" s="6"/>
      <c r="G1938" s="6"/>
      <c r="O1938" s="6"/>
    </row>
    <row r="1939" spans="6:15" x14ac:dyDescent="0.2">
      <c r="F1939" s="6"/>
      <c r="G1939" s="6"/>
      <c r="O1939" s="6"/>
    </row>
    <row r="1940" spans="6:15" x14ac:dyDescent="0.2">
      <c r="F1940" s="6"/>
      <c r="G1940" s="6"/>
      <c r="O1940" s="6"/>
    </row>
    <row r="1941" spans="6:15" x14ac:dyDescent="0.2">
      <c r="F1941" s="6"/>
      <c r="G1941" s="6"/>
      <c r="O1941" s="6"/>
    </row>
    <row r="1942" spans="6:15" x14ac:dyDescent="0.2">
      <c r="F1942" s="6"/>
      <c r="G1942" s="6"/>
      <c r="O1942" s="6"/>
    </row>
    <row r="1943" spans="6:15" x14ac:dyDescent="0.2">
      <c r="F1943" s="6"/>
      <c r="G1943" s="6"/>
      <c r="O1943" s="6"/>
    </row>
    <row r="1944" spans="6:15" x14ac:dyDescent="0.2">
      <c r="F1944" s="6"/>
      <c r="G1944" s="6"/>
      <c r="O1944" s="6"/>
    </row>
    <row r="1945" spans="6:15" x14ac:dyDescent="0.2">
      <c r="F1945" s="6"/>
      <c r="G1945" s="6"/>
      <c r="O1945" s="6"/>
    </row>
    <row r="1946" spans="6:15" x14ac:dyDescent="0.2">
      <c r="F1946" s="6"/>
      <c r="G1946" s="6"/>
      <c r="O1946" s="6"/>
    </row>
    <row r="1947" spans="6:15" x14ac:dyDescent="0.2">
      <c r="F1947" s="6"/>
      <c r="G1947" s="6"/>
      <c r="O1947" s="6"/>
    </row>
    <row r="1948" spans="6:15" x14ac:dyDescent="0.2">
      <c r="F1948" s="6"/>
      <c r="G1948" s="6"/>
      <c r="O1948" s="6"/>
    </row>
    <row r="1949" spans="6:15" x14ac:dyDescent="0.2">
      <c r="F1949" s="6"/>
      <c r="G1949" s="6"/>
      <c r="O1949" s="6"/>
    </row>
    <row r="1950" spans="6:15" x14ac:dyDescent="0.2">
      <c r="F1950" s="6"/>
      <c r="G1950" s="6"/>
      <c r="O1950" s="6"/>
    </row>
    <row r="1951" spans="6:15" x14ac:dyDescent="0.2">
      <c r="F1951" s="6"/>
      <c r="G1951" s="6"/>
      <c r="O1951" s="6"/>
    </row>
    <row r="1952" spans="6:15" x14ac:dyDescent="0.2">
      <c r="F1952" s="6"/>
      <c r="G1952" s="6"/>
      <c r="O1952" s="6"/>
    </row>
    <row r="1953" spans="6:15" x14ac:dyDescent="0.2">
      <c r="F1953" s="6"/>
      <c r="G1953" s="6"/>
      <c r="O1953" s="6"/>
    </row>
    <row r="1954" spans="6:15" x14ac:dyDescent="0.2">
      <c r="F1954" s="6"/>
      <c r="G1954" s="6"/>
      <c r="O1954" s="6"/>
    </row>
    <row r="1955" spans="6:15" x14ac:dyDescent="0.2">
      <c r="F1955" s="6"/>
      <c r="G1955" s="6"/>
      <c r="O1955" s="6"/>
    </row>
    <row r="1956" spans="6:15" x14ac:dyDescent="0.2">
      <c r="F1956" s="6"/>
      <c r="G1956" s="6"/>
      <c r="O1956" s="6"/>
    </row>
    <row r="1957" spans="6:15" x14ac:dyDescent="0.2">
      <c r="F1957" s="6"/>
      <c r="G1957" s="6"/>
      <c r="O1957" s="6"/>
    </row>
    <row r="1958" spans="6:15" x14ac:dyDescent="0.2">
      <c r="F1958" s="6"/>
      <c r="G1958" s="6"/>
      <c r="O1958" s="6"/>
    </row>
    <row r="1959" spans="6:15" x14ac:dyDescent="0.2">
      <c r="F1959" s="6"/>
      <c r="G1959" s="6"/>
      <c r="O1959" s="6"/>
    </row>
    <row r="1960" spans="6:15" x14ac:dyDescent="0.2">
      <c r="F1960" s="6"/>
      <c r="G1960" s="6"/>
      <c r="O1960" s="6"/>
    </row>
    <row r="1961" spans="6:15" x14ac:dyDescent="0.2">
      <c r="F1961" s="6"/>
      <c r="G1961" s="6"/>
      <c r="O1961" s="6"/>
    </row>
    <row r="1962" spans="6:15" x14ac:dyDescent="0.2">
      <c r="F1962" s="6"/>
      <c r="G1962" s="6"/>
      <c r="O1962" s="6"/>
    </row>
    <row r="1963" spans="6:15" x14ac:dyDescent="0.2">
      <c r="F1963" s="6"/>
      <c r="G1963" s="6"/>
      <c r="O1963" s="6"/>
    </row>
    <row r="1964" spans="6:15" x14ac:dyDescent="0.2">
      <c r="F1964" s="6"/>
      <c r="G1964" s="6"/>
      <c r="O1964" s="6"/>
    </row>
    <row r="1965" spans="6:15" x14ac:dyDescent="0.2">
      <c r="F1965" s="6"/>
      <c r="G1965" s="6"/>
      <c r="O1965" s="6"/>
    </row>
    <row r="1966" spans="6:15" x14ac:dyDescent="0.2">
      <c r="F1966" s="6"/>
      <c r="G1966" s="6"/>
      <c r="O1966" s="6"/>
    </row>
    <row r="1967" spans="6:15" x14ac:dyDescent="0.2">
      <c r="F1967" s="6"/>
      <c r="G1967" s="6"/>
      <c r="O1967" s="6"/>
    </row>
    <row r="1968" spans="6:15" x14ac:dyDescent="0.2">
      <c r="F1968" s="6"/>
      <c r="G1968" s="6"/>
      <c r="O1968" s="6"/>
    </row>
    <row r="1969" spans="6:15" x14ac:dyDescent="0.2">
      <c r="F1969" s="6"/>
      <c r="G1969" s="6"/>
      <c r="O1969" s="6"/>
    </row>
    <row r="1970" spans="6:15" x14ac:dyDescent="0.2">
      <c r="F1970" s="6"/>
      <c r="G1970" s="6"/>
      <c r="O1970" s="6"/>
    </row>
    <row r="1971" spans="6:15" x14ac:dyDescent="0.2">
      <c r="F1971" s="6"/>
      <c r="G1971" s="6"/>
      <c r="O1971" s="6"/>
    </row>
    <row r="1972" spans="6:15" x14ac:dyDescent="0.2">
      <c r="F1972" s="6"/>
      <c r="G1972" s="6"/>
      <c r="O1972" s="6"/>
    </row>
    <row r="1973" spans="6:15" x14ac:dyDescent="0.2">
      <c r="F1973" s="6"/>
      <c r="G1973" s="6"/>
      <c r="O1973" s="6"/>
    </row>
    <row r="1974" spans="6:15" x14ac:dyDescent="0.2">
      <c r="F1974" s="6"/>
      <c r="G1974" s="6"/>
      <c r="O1974" s="6"/>
    </row>
    <row r="1975" spans="6:15" x14ac:dyDescent="0.2">
      <c r="F1975" s="6"/>
      <c r="G1975" s="6"/>
      <c r="O1975" s="6"/>
    </row>
    <row r="1976" spans="6:15" x14ac:dyDescent="0.2">
      <c r="F1976" s="6"/>
      <c r="G1976" s="6"/>
      <c r="O1976" s="6"/>
    </row>
    <row r="1977" spans="6:15" x14ac:dyDescent="0.2">
      <c r="F1977" s="6"/>
      <c r="G1977" s="6"/>
      <c r="O1977" s="6"/>
    </row>
    <row r="1978" spans="6:15" x14ac:dyDescent="0.2">
      <c r="F1978" s="6"/>
      <c r="G1978" s="6"/>
      <c r="O1978" s="6"/>
    </row>
    <row r="1979" spans="6:15" x14ac:dyDescent="0.2">
      <c r="F1979" s="6"/>
      <c r="G1979" s="6"/>
      <c r="O1979" s="6"/>
    </row>
    <row r="1980" spans="6:15" x14ac:dyDescent="0.2">
      <c r="F1980" s="6"/>
      <c r="G1980" s="6"/>
      <c r="O1980" s="6"/>
    </row>
    <row r="1981" spans="6:15" x14ac:dyDescent="0.2">
      <c r="F1981" s="6"/>
      <c r="G1981" s="6"/>
      <c r="O1981" s="6"/>
    </row>
    <row r="1982" spans="6:15" x14ac:dyDescent="0.2">
      <c r="F1982" s="6"/>
      <c r="G1982" s="6"/>
      <c r="O1982" s="6"/>
    </row>
    <row r="1983" spans="6:15" x14ac:dyDescent="0.2">
      <c r="F1983" s="6"/>
      <c r="G1983" s="6"/>
      <c r="O1983" s="6"/>
    </row>
    <row r="1984" spans="6:15" x14ac:dyDescent="0.2">
      <c r="F1984" s="6"/>
      <c r="G1984" s="6"/>
      <c r="O1984" s="6"/>
    </row>
    <row r="1985" spans="6:15" x14ac:dyDescent="0.2">
      <c r="F1985" s="6"/>
      <c r="G1985" s="6"/>
      <c r="O1985" s="6"/>
    </row>
    <row r="1986" spans="6:15" x14ac:dyDescent="0.2">
      <c r="F1986" s="6"/>
      <c r="G1986" s="6"/>
      <c r="O1986" s="6"/>
    </row>
    <row r="1987" spans="6:15" x14ac:dyDescent="0.2">
      <c r="F1987" s="6"/>
      <c r="G1987" s="6"/>
      <c r="O1987" s="6"/>
    </row>
    <row r="1988" spans="6:15" x14ac:dyDescent="0.2">
      <c r="F1988" s="6"/>
      <c r="G1988" s="6"/>
      <c r="O1988" s="6"/>
    </row>
    <row r="1989" spans="6:15" x14ac:dyDescent="0.2">
      <c r="F1989" s="6"/>
      <c r="G1989" s="6"/>
      <c r="O1989" s="6"/>
    </row>
    <row r="1990" spans="6:15" x14ac:dyDescent="0.2">
      <c r="F1990" s="6"/>
      <c r="G1990" s="6"/>
      <c r="O1990" s="6"/>
    </row>
    <row r="1991" spans="6:15" x14ac:dyDescent="0.2">
      <c r="F1991" s="6"/>
      <c r="G1991" s="6"/>
      <c r="O1991" s="6"/>
    </row>
    <row r="1992" spans="6:15" x14ac:dyDescent="0.2">
      <c r="F1992" s="6"/>
      <c r="G1992" s="6"/>
      <c r="O1992" s="6"/>
    </row>
    <row r="1993" spans="6:15" x14ac:dyDescent="0.2">
      <c r="F1993" s="6"/>
      <c r="G1993" s="6"/>
      <c r="O1993" s="6"/>
    </row>
    <row r="1994" spans="6:15" x14ac:dyDescent="0.2">
      <c r="F1994" s="6"/>
      <c r="G1994" s="6"/>
      <c r="O1994" s="6"/>
    </row>
    <row r="1995" spans="6:15" x14ac:dyDescent="0.2">
      <c r="F1995" s="6"/>
      <c r="G1995" s="6"/>
      <c r="O1995" s="6"/>
    </row>
    <row r="1996" spans="6:15" x14ac:dyDescent="0.2">
      <c r="F1996" s="6"/>
      <c r="G1996" s="6"/>
      <c r="O1996" s="6"/>
    </row>
    <row r="1997" spans="6:15" x14ac:dyDescent="0.2">
      <c r="F1997" s="6"/>
      <c r="G1997" s="6"/>
      <c r="O1997" s="6"/>
    </row>
    <row r="1998" spans="6:15" x14ac:dyDescent="0.2">
      <c r="F1998" s="6"/>
      <c r="G1998" s="6"/>
      <c r="O1998" s="6"/>
    </row>
    <row r="1999" spans="6:15" x14ac:dyDescent="0.2">
      <c r="F1999" s="6"/>
      <c r="G1999" s="6"/>
      <c r="O1999" s="6"/>
    </row>
    <row r="2000" spans="6:15" x14ac:dyDescent="0.2">
      <c r="F2000" s="6"/>
      <c r="G2000" s="6"/>
      <c r="O2000" s="6"/>
    </row>
    <row r="2001" spans="6:15" x14ac:dyDescent="0.2">
      <c r="F2001" s="6"/>
      <c r="G2001" s="6"/>
      <c r="O2001" s="6"/>
    </row>
    <row r="2002" spans="6:15" x14ac:dyDescent="0.2">
      <c r="F2002" s="6"/>
      <c r="G2002" s="6"/>
      <c r="O2002" s="6"/>
    </row>
    <row r="2003" spans="6:15" x14ac:dyDescent="0.2">
      <c r="F2003" s="6"/>
      <c r="G2003" s="6"/>
      <c r="O2003" s="6"/>
    </row>
    <row r="2004" spans="6:15" x14ac:dyDescent="0.2">
      <c r="F2004" s="6"/>
      <c r="G2004" s="6"/>
      <c r="O2004" s="6"/>
    </row>
    <row r="2005" spans="6:15" x14ac:dyDescent="0.2">
      <c r="F2005" s="6"/>
      <c r="G2005" s="6"/>
      <c r="O2005" s="6"/>
    </row>
    <row r="2006" spans="6:15" x14ac:dyDescent="0.2">
      <c r="F2006" s="6"/>
      <c r="G2006" s="6"/>
      <c r="O2006" s="6"/>
    </row>
    <row r="2007" spans="6:15" x14ac:dyDescent="0.2">
      <c r="F2007" s="6"/>
      <c r="G2007" s="6"/>
      <c r="O2007" s="6"/>
    </row>
    <row r="2008" spans="6:15" x14ac:dyDescent="0.2">
      <c r="F2008" s="6"/>
      <c r="G2008" s="6"/>
      <c r="O2008" s="6"/>
    </row>
    <row r="2009" spans="6:15" x14ac:dyDescent="0.2">
      <c r="F2009" s="6"/>
      <c r="G2009" s="6"/>
      <c r="O2009" s="6"/>
    </row>
    <row r="2010" spans="6:15" x14ac:dyDescent="0.2">
      <c r="F2010" s="6"/>
      <c r="G2010" s="6"/>
      <c r="O2010" s="6"/>
    </row>
    <row r="2011" spans="6:15" x14ac:dyDescent="0.2">
      <c r="F2011" s="6"/>
      <c r="G2011" s="6"/>
      <c r="O2011" s="6"/>
    </row>
    <row r="2012" spans="6:15" x14ac:dyDescent="0.2">
      <c r="F2012" s="6"/>
      <c r="G2012" s="6"/>
      <c r="O2012" s="6"/>
    </row>
    <row r="2013" spans="6:15" x14ac:dyDescent="0.2">
      <c r="F2013" s="6"/>
      <c r="G2013" s="6"/>
      <c r="O2013" s="6"/>
    </row>
    <row r="2014" spans="6:15" x14ac:dyDescent="0.2">
      <c r="F2014" s="6"/>
      <c r="G2014" s="6"/>
      <c r="O2014" s="6"/>
    </row>
    <row r="2015" spans="6:15" x14ac:dyDescent="0.2">
      <c r="F2015" s="6"/>
      <c r="G2015" s="6"/>
      <c r="O2015" s="6"/>
    </row>
    <row r="2016" spans="6:15" x14ac:dyDescent="0.2">
      <c r="F2016" s="6"/>
      <c r="G2016" s="6"/>
      <c r="O2016" s="6"/>
    </row>
    <row r="2017" spans="6:15" x14ac:dyDescent="0.2">
      <c r="F2017" s="6"/>
      <c r="G2017" s="6"/>
      <c r="O2017" s="6"/>
    </row>
    <row r="2018" spans="6:15" x14ac:dyDescent="0.2">
      <c r="F2018" s="6"/>
      <c r="G2018" s="6"/>
      <c r="O2018" s="6"/>
    </row>
    <row r="2019" spans="6:15" x14ac:dyDescent="0.2">
      <c r="F2019" s="6"/>
      <c r="G2019" s="6"/>
      <c r="O2019" s="6"/>
    </row>
    <row r="2020" spans="6:15" x14ac:dyDescent="0.2">
      <c r="F2020" s="6"/>
      <c r="G2020" s="6"/>
      <c r="O2020" s="6"/>
    </row>
    <row r="2021" spans="6:15" x14ac:dyDescent="0.2">
      <c r="F2021" s="6"/>
      <c r="G2021" s="6"/>
      <c r="O2021" s="6"/>
    </row>
    <row r="2022" spans="6:15" x14ac:dyDescent="0.2">
      <c r="F2022" s="6"/>
      <c r="G2022" s="6"/>
      <c r="O2022" s="6"/>
    </row>
    <row r="2023" spans="6:15" x14ac:dyDescent="0.2">
      <c r="F2023" s="6"/>
      <c r="G2023" s="6"/>
      <c r="O2023" s="6"/>
    </row>
    <row r="2024" spans="6:15" x14ac:dyDescent="0.2">
      <c r="F2024" s="6"/>
      <c r="G2024" s="6"/>
      <c r="O2024" s="6"/>
    </row>
    <row r="2025" spans="6:15" x14ac:dyDescent="0.2">
      <c r="F2025" s="6"/>
      <c r="G2025" s="6"/>
      <c r="O2025" s="6"/>
    </row>
    <row r="2026" spans="6:15" x14ac:dyDescent="0.2">
      <c r="F2026" s="6"/>
      <c r="G2026" s="6"/>
      <c r="O2026" s="6"/>
    </row>
    <row r="2027" spans="6:15" x14ac:dyDescent="0.2">
      <c r="F2027" s="6"/>
      <c r="G2027" s="6"/>
      <c r="O2027" s="6"/>
    </row>
    <row r="2028" spans="6:15" x14ac:dyDescent="0.2">
      <c r="F2028" s="6"/>
      <c r="G2028" s="6"/>
      <c r="O2028" s="6"/>
    </row>
    <row r="2029" spans="6:15" x14ac:dyDescent="0.2">
      <c r="F2029" s="6"/>
      <c r="G2029" s="6"/>
      <c r="O2029" s="6"/>
    </row>
    <row r="2030" spans="6:15" x14ac:dyDescent="0.2">
      <c r="F2030" s="6"/>
      <c r="G2030" s="6"/>
      <c r="O2030" s="6"/>
    </row>
    <row r="2031" spans="6:15" x14ac:dyDescent="0.2">
      <c r="F2031" s="6"/>
      <c r="G2031" s="6"/>
      <c r="O2031" s="6"/>
    </row>
    <row r="2032" spans="6:15" x14ac:dyDescent="0.2">
      <c r="F2032" s="6"/>
      <c r="G2032" s="6"/>
      <c r="O2032" s="6"/>
    </row>
    <row r="2033" spans="6:15" x14ac:dyDescent="0.2">
      <c r="F2033" s="6"/>
      <c r="G2033" s="6"/>
      <c r="O2033" s="6"/>
    </row>
    <row r="2034" spans="6:15" x14ac:dyDescent="0.2">
      <c r="F2034" s="6"/>
      <c r="G2034" s="6"/>
      <c r="O2034" s="6"/>
    </row>
    <row r="2035" spans="6:15" x14ac:dyDescent="0.2">
      <c r="F2035" s="6"/>
      <c r="G2035" s="6"/>
      <c r="O2035" s="6"/>
    </row>
    <row r="2036" spans="6:15" x14ac:dyDescent="0.2">
      <c r="F2036" s="6"/>
      <c r="G2036" s="6"/>
      <c r="O2036" s="6"/>
    </row>
    <row r="2037" spans="6:15" x14ac:dyDescent="0.2">
      <c r="F2037" s="6"/>
      <c r="G2037" s="6"/>
      <c r="O2037" s="6"/>
    </row>
    <row r="2038" spans="6:15" x14ac:dyDescent="0.2">
      <c r="F2038" s="6"/>
      <c r="G2038" s="6"/>
      <c r="O2038" s="6"/>
    </row>
    <row r="2039" spans="6:15" x14ac:dyDescent="0.2">
      <c r="F2039" s="6"/>
      <c r="G2039" s="6"/>
      <c r="O2039" s="6"/>
    </row>
    <row r="2040" spans="6:15" x14ac:dyDescent="0.2">
      <c r="F2040" s="6"/>
      <c r="G2040" s="6"/>
      <c r="O2040" s="6"/>
    </row>
    <row r="2041" spans="6:15" x14ac:dyDescent="0.2">
      <c r="F2041" s="6"/>
      <c r="G2041" s="6"/>
      <c r="O2041" s="6"/>
    </row>
    <row r="2042" spans="6:15" x14ac:dyDescent="0.2">
      <c r="F2042" s="6"/>
      <c r="G2042" s="6"/>
      <c r="O2042" s="6"/>
    </row>
    <row r="2043" spans="6:15" x14ac:dyDescent="0.2">
      <c r="F2043" s="6"/>
      <c r="G2043" s="6"/>
      <c r="O2043" s="6"/>
    </row>
    <row r="2044" spans="6:15" x14ac:dyDescent="0.2">
      <c r="F2044" s="6"/>
      <c r="G2044" s="6"/>
      <c r="O2044" s="6"/>
    </row>
    <row r="2045" spans="6:15" x14ac:dyDescent="0.2">
      <c r="F2045" s="6"/>
      <c r="G2045" s="6"/>
      <c r="O2045" s="6"/>
    </row>
    <row r="2046" spans="6:15" x14ac:dyDescent="0.2">
      <c r="F2046" s="6"/>
      <c r="G2046" s="6"/>
      <c r="O2046" s="6"/>
    </row>
    <row r="2047" spans="6:15" x14ac:dyDescent="0.2">
      <c r="F2047" s="6"/>
      <c r="G2047" s="6"/>
      <c r="O2047" s="6"/>
    </row>
    <row r="2048" spans="6:15" x14ac:dyDescent="0.2">
      <c r="F2048" s="6"/>
      <c r="G2048" s="6"/>
      <c r="O2048" s="6"/>
    </row>
    <row r="2049" spans="6:15" x14ac:dyDescent="0.2">
      <c r="F2049" s="6"/>
      <c r="G2049" s="6"/>
      <c r="O2049" s="6"/>
    </row>
    <row r="2050" spans="6:15" x14ac:dyDescent="0.2">
      <c r="F2050" s="6"/>
      <c r="G2050" s="6"/>
      <c r="O2050" s="6"/>
    </row>
    <row r="2051" spans="6:15" x14ac:dyDescent="0.2">
      <c r="F2051" s="6"/>
      <c r="G2051" s="6"/>
      <c r="O2051" s="6"/>
    </row>
    <row r="2052" spans="6:15" x14ac:dyDescent="0.2">
      <c r="F2052" s="6"/>
      <c r="G2052" s="6"/>
      <c r="O2052" s="6"/>
    </row>
    <row r="2053" spans="6:15" x14ac:dyDescent="0.2">
      <c r="F2053" s="6"/>
      <c r="G2053" s="6"/>
      <c r="O2053" s="6"/>
    </row>
    <row r="2054" spans="6:15" x14ac:dyDescent="0.2">
      <c r="F2054" s="6"/>
      <c r="G2054" s="6"/>
      <c r="O2054" s="6"/>
    </row>
    <row r="2055" spans="6:15" x14ac:dyDescent="0.2">
      <c r="F2055" s="6"/>
      <c r="G2055" s="6"/>
      <c r="O2055" s="6"/>
    </row>
    <row r="2056" spans="6:15" x14ac:dyDescent="0.2">
      <c r="F2056" s="6"/>
      <c r="G2056" s="6"/>
      <c r="O2056" s="6"/>
    </row>
    <row r="2057" spans="6:15" x14ac:dyDescent="0.2">
      <c r="F2057" s="6"/>
      <c r="G2057" s="6"/>
      <c r="O2057" s="6"/>
    </row>
    <row r="2058" spans="6:15" x14ac:dyDescent="0.2">
      <c r="F2058" s="6"/>
      <c r="G2058" s="6"/>
      <c r="O2058" s="6"/>
    </row>
    <row r="2059" spans="6:15" x14ac:dyDescent="0.2">
      <c r="F2059" s="6"/>
      <c r="G2059" s="6"/>
      <c r="O2059" s="6"/>
    </row>
    <row r="2060" spans="6:15" x14ac:dyDescent="0.2">
      <c r="F2060" s="6"/>
      <c r="G2060" s="6"/>
      <c r="O2060" s="6"/>
    </row>
    <row r="2061" spans="6:15" x14ac:dyDescent="0.2">
      <c r="F2061" s="6"/>
      <c r="G2061" s="6"/>
      <c r="O2061" s="6"/>
    </row>
    <row r="2062" spans="6:15" x14ac:dyDescent="0.2">
      <c r="F2062" s="6"/>
      <c r="G2062" s="6"/>
      <c r="O2062" s="6"/>
    </row>
    <row r="2063" spans="6:15" x14ac:dyDescent="0.2">
      <c r="F2063" s="6"/>
      <c r="G2063" s="6"/>
      <c r="O2063" s="6"/>
    </row>
    <row r="2064" spans="6:15" x14ac:dyDescent="0.2">
      <c r="F2064" s="6"/>
      <c r="G2064" s="6"/>
      <c r="O2064" s="6"/>
    </row>
    <row r="2065" spans="6:15" x14ac:dyDescent="0.2">
      <c r="F2065" s="6"/>
      <c r="G2065" s="6"/>
      <c r="O2065" s="6"/>
    </row>
    <row r="2066" spans="6:15" x14ac:dyDescent="0.2">
      <c r="F2066" s="6"/>
      <c r="G2066" s="6"/>
      <c r="O2066" s="6"/>
    </row>
    <row r="2067" spans="6:15" x14ac:dyDescent="0.2">
      <c r="F2067" s="6"/>
      <c r="G2067" s="6"/>
      <c r="O2067" s="6"/>
    </row>
    <row r="2068" spans="6:15" x14ac:dyDescent="0.2">
      <c r="F2068" s="6"/>
      <c r="G2068" s="6"/>
      <c r="O2068" s="6"/>
    </row>
    <row r="2069" spans="6:15" x14ac:dyDescent="0.2">
      <c r="F2069" s="6"/>
      <c r="G2069" s="6"/>
      <c r="O2069" s="6"/>
    </row>
    <row r="2070" spans="6:15" x14ac:dyDescent="0.2">
      <c r="F2070" s="6"/>
      <c r="G2070" s="6"/>
      <c r="O2070" s="6"/>
    </row>
    <row r="2071" spans="6:15" x14ac:dyDescent="0.2">
      <c r="F2071" s="6"/>
      <c r="G2071" s="6"/>
      <c r="O2071" s="6"/>
    </row>
    <row r="2072" spans="6:15" x14ac:dyDescent="0.2">
      <c r="F2072" s="6"/>
      <c r="G2072" s="6"/>
      <c r="O2072" s="6"/>
    </row>
    <row r="2073" spans="6:15" x14ac:dyDescent="0.2">
      <c r="F2073" s="6"/>
      <c r="G2073" s="6"/>
      <c r="O2073" s="6"/>
    </row>
    <row r="2074" spans="6:15" x14ac:dyDescent="0.2">
      <c r="F2074" s="6"/>
      <c r="G2074" s="6"/>
      <c r="O2074" s="6"/>
    </row>
    <row r="2075" spans="6:15" x14ac:dyDescent="0.2">
      <c r="F2075" s="6"/>
      <c r="G2075" s="6"/>
      <c r="O2075" s="6"/>
    </row>
    <row r="2076" spans="6:15" x14ac:dyDescent="0.2">
      <c r="F2076" s="6"/>
      <c r="G2076" s="6"/>
      <c r="O2076" s="6"/>
    </row>
    <row r="2077" spans="6:15" x14ac:dyDescent="0.2">
      <c r="F2077" s="6"/>
      <c r="G2077" s="6"/>
      <c r="O2077" s="6"/>
    </row>
    <row r="2078" spans="6:15" x14ac:dyDescent="0.2">
      <c r="F2078" s="6"/>
      <c r="G2078" s="6"/>
      <c r="O2078" s="6"/>
    </row>
    <row r="2079" spans="6:15" x14ac:dyDescent="0.2">
      <c r="F2079" s="6"/>
      <c r="G2079" s="6"/>
      <c r="O2079" s="6"/>
    </row>
    <row r="2080" spans="6:15" x14ac:dyDescent="0.2">
      <c r="F2080" s="6"/>
      <c r="G2080" s="6"/>
      <c r="O2080" s="6"/>
    </row>
    <row r="2081" spans="6:15" x14ac:dyDescent="0.2">
      <c r="F2081" s="6"/>
      <c r="G2081" s="6"/>
      <c r="O2081" s="6"/>
    </row>
    <row r="2082" spans="6:15" x14ac:dyDescent="0.2">
      <c r="F2082" s="6"/>
      <c r="G2082" s="6"/>
      <c r="O2082" s="6"/>
    </row>
    <row r="2083" spans="6:15" x14ac:dyDescent="0.2">
      <c r="F2083" s="6"/>
      <c r="G2083" s="6"/>
      <c r="O2083" s="6"/>
    </row>
    <row r="2084" spans="6:15" x14ac:dyDescent="0.2">
      <c r="F2084" s="6"/>
      <c r="G2084" s="6"/>
      <c r="O2084" s="6"/>
    </row>
    <row r="2085" spans="6:15" x14ac:dyDescent="0.2">
      <c r="F2085" s="6"/>
      <c r="G2085" s="6"/>
      <c r="O2085" s="6"/>
    </row>
    <row r="2086" spans="6:15" x14ac:dyDescent="0.2">
      <c r="F2086" s="6"/>
      <c r="G2086" s="6"/>
      <c r="O2086" s="6"/>
    </row>
    <row r="2087" spans="6:15" x14ac:dyDescent="0.2">
      <c r="F2087" s="6"/>
      <c r="G2087" s="6"/>
      <c r="O2087" s="6"/>
    </row>
    <row r="2088" spans="6:15" x14ac:dyDescent="0.2">
      <c r="F2088" s="6"/>
      <c r="G2088" s="6"/>
      <c r="O2088" s="6"/>
    </row>
    <row r="2089" spans="6:15" x14ac:dyDescent="0.2">
      <c r="F2089" s="6"/>
      <c r="G2089" s="6"/>
      <c r="O2089" s="6"/>
    </row>
    <row r="2090" spans="6:15" x14ac:dyDescent="0.2">
      <c r="F2090" s="6"/>
      <c r="G2090" s="6"/>
      <c r="O2090" s="6"/>
    </row>
    <row r="2091" spans="6:15" x14ac:dyDescent="0.2">
      <c r="F2091" s="6"/>
      <c r="G2091" s="6"/>
      <c r="O2091" s="6"/>
    </row>
    <row r="2092" spans="6:15" x14ac:dyDescent="0.2">
      <c r="F2092" s="6"/>
      <c r="G2092" s="6"/>
      <c r="O2092" s="6"/>
    </row>
    <row r="2093" spans="6:15" x14ac:dyDescent="0.2">
      <c r="F2093" s="6"/>
      <c r="G2093" s="6"/>
      <c r="O2093" s="6"/>
    </row>
    <row r="2094" spans="6:15" x14ac:dyDescent="0.2">
      <c r="F2094" s="6"/>
      <c r="G2094" s="6"/>
      <c r="O2094" s="6"/>
    </row>
    <row r="2095" spans="6:15" x14ac:dyDescent="0.2">
      <c r="F2095" s="6"/>
      <c r="G2095" s="6"/>
      <c r="O2095" s="6"/>
    </row>
    <row r="2096" spans="6:15" x14ac:dyDescent="0.2">
      <c r="F2096" s="6"/>
      <c r="G2096" s="6"/>
      <c r="O2096" s="6"/>
    </row>
    <row r="2097" spans="6:15" x14ac:dyDescent="0.2">
      <c r="F2097" s="6"/>
      <c r="G2097" s="6"/>
      <c r="O2097" s="6"/>
    </row>
    <row r="2098" spans="6:15" x14ac:dyDescent="0.2">
      <c r="F2098" s="6"/>
      <c r="G2098" s="6"/>
      <c r="O2098" s="6"/>
    </row>
    <row r="2099" spans="6:15" x14ac:dyDescent="0.2">
      <c r="F2099" s="6"/>
      <c r="G2099" s="6"/>
      <c r="O2099" s="6"/>
    </row>
    <row r="2100" spans="6:15" x14ac:dyDescent="0.2">
      <c r="F2100" s="6"/>
      <c r="G2100" s="6"/>
      <c r="O2100" s="6"/>
    </row>
    <row r="2101" spans="6:15" x14ac:dyDescent="0.2">
      <c r="F2101" s="6"/>
      <c r="G2101" s="6"/>
      <c r="O2101" s="6"/>
    </row>
    <row r="2102" spans="6:15" x14ac:dyDescent="0.2">
      <c r="F2102" s="6"/>
      <c r="G2102" s="6"/>
      <c r="O2102" s="6"/>
    </row>
    <row r="2103" spans="6:15" x14ac:dyDescent="0.2">
      <c r="F2103" s="6"/>
      <c r="G2103" s="6"/>
      <c r="O2103" s="6"/>
    </row>
    <row r="2104" spans="6:15" x14ac:dyDescent="0.2">
      <c r="F2104" s="6"/>
      <c r="G2104" s="6"/>
      <c r="O2104" s="6"/>
    </row>
    <row r="2105" spans="6:15" x14ac:dyDescent="0.2">
      <c r="F2105" s="6"/>
      <c r="G2105" s="6"/>
      <c r="O2105" s="6"/>
    </row>
    <row r="2106" spans="6:15" x14ac:dyDescent="0.2">
      <c r="F2106" s="6"/>
      <c r="G2106" s="6"/>
      <c r="O2106" s="6"/>
    </row>
    <row r="2107" spans="6:15" x14ac:dyDescent="0.2">
      <c r="F2107" s="6"/>
      <c r="G2107" s="6"/>
      <c r="O2107" s="6"/>
    </row>
    <row r="2108" spans="6:15" x14ac:dyDescent="0.2">
      <c r="F2108" s="6"/>
      <c r="G2108" s="6"/>
      <c r="O2108" s="6"/>
    </row>
    <row r="2109" spans="6:15" x14ac:dyDescent="0.2">
      <c r="F2109" s="6"/>
      <c r="G2109" s="6"/>
      <c r="O2109" s="6"/>
    </row>
    <row r="2110" spans="6:15" x14ac:dyDescent="0.2">
      <c r="F2110" s="6"/>
      <c r="G2110" s="6"/>
      <c r="O2110" s="6"/>
    </row>
    <row r="2111" spans="6:15" x14ac:dyDescent="0.2">
      <c r="F2111" s="6"/>
      <c r="G2111" s="6"/>
      <c r="O2111" s="6"/>
    </row>
    <row r="2112" spans="6:15" x14ac:dyDescent="0.2">
      <c r="F2112" s="6"/>
      <c r="G2112" s="6"/>
      <c r="O2112" s="6"/>
    </row>
    <row r="2113" spans="6:15" x14ac:dyDescent="0.2">
      <c r="F2113" s="6"/>
      <c r="G2113" s="6"/>
      <c r="O2113" s="6"/>
    </row>
    <row r="2114" spans="6:15" x14ac:dyDescent="0.2">
      <c r="F2114" s="6"/>
      <c r="G2114" s="6"/>
      <c r="O2114" s="6"/>
    </row>
    <row r="2115" spans="6:15" x14ac:dyDescent="0.2">
      <c r="F2115" s="6"/>
      <c r="G2115" s="6"/>
      <c r="O2115" s="6"/>
    </row>
    <row r="2116" spans="6:15" x14ac:dyDescent="0.2">
      <c r="F2116" s="6"/>
      <c r="G2116" s="6"/>
      <c r="O2116" s="6"/>
    </row>
    <row r="2117" spans="6:15" x14ac:dyDescent="0.2">
      <c r="F2117" s="6"/>
      <c r="G2117" s="6"/>
      <c r="O2117" s="6"/>
    </row>
    <row r="2118" spans="6:15" x14ac:dyDescent="0.2">
      <c r="F2118" s="6"/>
      <c r="G2118" s="6"/>
      <c r="O2118" s="6"/>
    </row>
    <row r="2119" spans="6:15" x14ac:dyDescent="0.2">
      <c r="F2119" s="6"/>
      <c r="G2119" s="6"/>
      <c r="O2119" s="6"/>
    </row>
    <row r="2120" spans="6:15" x14ac:dyDescent="0.2">
      <c r="F2120" s="6"/>
      <c r="G2120" s="6"/>
      <c r="O2120" s="6"/>
    </row>
    <row r="2121" spans="6:15" x14ac:dyDescent="0.2">
      <c r="F2121" s="6"/>
      <c r="G2121" s="6"/>
      <c r="O2121" s="6"/>
    </row>
    <row r="2122" spans="6:15" x14ac:dyDescent="0.2">
      <c r="F2122" s="6"/>
      <c r="G2122" s="6"/>
      <c r="O2122" s="6"/>
    </row>
    <row r="2123" spans="6:15" x14ac:dyDescent="0.2">
      <c r="F2123" s="6"/>
      <c r="G2123" s="6"/>
      <c r="O2123" s="6"/>
    </row>
    <row r="2124" spans="6:15" x14ac:dyDescent="0.2">
      <c r="F2124" s="6"/>
      <c r="G2124" s="6"/>
      <c r="O2124" s="6"/>
    </row>
    <row r="2125" spans="6:15" x14ac:dyDescent="0.2">
      <c r="F2125" s="6"/>
      <c r="G2125" s="6"/>
      <c r="O2125" s="6"/>
    </row>
    <row r="2126" spans="6:15" x14ac:dyDescent="0.2">
      <c r="F2126" s="6"/>
      <c r="G2126" s="6"/>
      <c r="O2126" s="6"/>
    </row>
    <row r="2127" spans="6:15" x14ac:dyDescent="0.2">
      <c r="F2127" s="6"/>
      <c r="G2127" s="6"/>
      <c r="O2127" s="6"/>
    </row>
    <row r="2128" spans="6:15" x14ac:dyDescent="0.2">
      <c r="F2128" s="6"/>
      <c r="G2128" s="6"/>
      <c r="O2128" s="6"/>
    </row>
    <row r="2129" spans="6:15" x14ac:dyDescent="0.2">
      <c r="F2129" s="6"/>
      <c r="G2129" s="6"/>
      <c r="O2129" s="6"/>
    </row>
    <row r="2130" spans="6:15" x14ac:dyDescent="0.2">
      <c r="F2130" s="6"/>
      <c r="G2130" s="6"/>
      <c r="O2130" s="6"/>
    </row>
    <row r="2131" spans="6:15" x14ac:dyDescent="0.2">
      <c r="F2131" s="6"/>
      <c r="G2131" s="6"/>
      <c r="O2131" s="6"/>
    </row>
    <row r="2132" spans="6:15" x14ac:dyDescent="0.2">
      <c r="F2132" s="6"/>
      <c r="G2132" s="6"/>
      <c r="O2132" s="6"/>
    </row>
    <row r="2133" spans="6:15" x14ac:dyDescent="0.2">
      <c r="F2133" s="6"/>
      <c r="G2133" s="6"/>
      <c r="O2133" s="6"/>
    </row>
    <row r="2134" spans="6:15" x14ac:dyDescent="0.2">
      <c r="F2134" s="6"/>
      <c r="G2134" s="6"/>
      <c r="O2134" s="6"/>
    </row>
    <row r="2135" spans="6:15" x14ac:dyDescent="0.2">
      <c r="F2135" s="6"/>
      <c r="G2135" s="6"/>
      <c r="O2135" s="6"/>
    </row>
    <row r="2136" spans="6:15" x14ac:dyDescent="0.2">
      <c r="F2136" s="6"/>
      <c r="G2136" s="6"/>
      <c r="O2136" s="6"/>
    </row>
    <row r="2137" spans="6:15" x14ac:dyDescent="0.2">
      <c r="F2137" s="6"/>
      <c r="G2137" s="6"/>
      <c r="O2137" s="6"/>
    </row>
    <row r="2138" spans="6:15" x14ac:dyDescent="0.2">
      <c r="F2138" s="6"/>
      <c r="G2138" s="6"/>
      <c r="O2138" s="6"/>
    </row>
    <row r="2139" spans="6:15" x14ac:dyDescent="0.2">
      <c r="F2139" s="6"/>
      <c r="G2139" s="6"/>
      <c r="O2139" s="6"/>
    </row>
    <row r="2140" spans="6:15" x14ac:dyDescent="0.2">
      <c r="F2140" s="6"/>
      <c r="G2140" s="6"/>
      <c r="O2140" s="6"/>
    </row>
    <row r="2141" spans="6:15" x14ac:dyDescent="0.2">
      <c r="F2141" s="6"/>
      <c r="G2141" s="6"/>
      <c r="O2141" s="6"/>
    </row>
    <row r="2142" spans="6:15" x14ac:dyDescent="0.2">
      <c r="F2142" s="6"/>
      <c r="G2142" s="6"/>
      <c r="O2142" s="6"/>
    </row>
    <row r="2143" spans="6:15" x14ac:dyDescent="0.2">
      <c r="F2143" s="6"/>
      <c r="G2143" s="6"/>
      <c r="O2143" s="6"/>
    </row>
    <row r="2144" spans="6:15" x14ac:dyDescent="0.2">
      <c r="F2144" s="6"/>
      <c r="G2144" s="6"/>
      <c r="O2144" s="6"/>
    </row>
    <row r="2145" spans="6:15" x14ac:dyDescent="0.2">
      <c r="F2145" s="6"/>
      <c r="G2145" s="6"/>
      <c r="O2145" s="6"/>
    </row>
    <row r="2146" spans="6:15" x14ac:dyDescent="0.2">
      <c r="F2146" s="6"/>
      <c r="G2146" s="6"/>
      <c r="O2146" s="6"/>
    </row>
    <row r="2147" spans="6:15" x14ac:dyDescent="0.2">
      <c r="F2147" s="6"/>
      <c r="G2147" s="6"/>
      <c r="O2147" s="6"/>
    </row>
    <row r="2148" spans="6:15" x14ac:dyDescent="0.2">
      <c r="F2148" s="6"/>
      <c r="G2148" s="6"/>
      <c r="O2148" s="6"/>
    </row>
    <row r="2149" spans="6:15" x14ac:dyDescent="0.2">
      <c r="F2149" s="6"/>
      <c r="G2149" s="6"/>
      <c r="O2149" s="6"/>
    </row>
    <row r="2150" spans="6:15" x14ac:dyDescent="0.2">
      <c r="F2150" s="6"/>
      <c r="G2150" s="6"/>
      <c r="O2150" s="6"/>
    </row>
    <row r="2151" spans="6:15" x14ac:dyDescent="0.2">
      <c r="F2151" s="6"/>
      <c r="G2151" s="6"/>
      <c r="O2151" s="6"/>
    </row>
    <row r="2152" spans="6:15" x14ac:dyDescent="0.2">
      <c r="F2152" s="6"/>
      <c r="G2152" s="6"/>
      <c r="O2152" s="6"/>
    </row>
    <row r="2153" spans="6:15" x14ac:dyDescent="0.2">
      <c r="F2153" s="6"/>
      <c r="G2153" s="6"/>
      <c r="O2153" s="6"/>
    </row>
    <row r="2154" spans="6:15" x14ac:dyDescent="0.2">
      <c r="F2154" s="6"/>
      <c r="G2154" s="6"/>
      <c r="O2154" s="6"/>
    </row>
    <row r="2155" spans="6:15" x14ac:dyDescent="0.2">
      <c r="F2155" s="6"/>
      <c r="G2155" s="6"/>
      <c r="O2155" s="6"/>
    </row>
    <row r="2156" spans="6:15" x14ac:dyDescent="0.2">
      <c r="F2156" s="6"/>
      <c r="G2156" s="6"/>
      <c r="O2156" s="6"/>
    </row>
    <row r="2157" spans="6:15" x14ac:dyDescent="0.2">
      <c r="F2157" s="6"/>
      <c r="G2157" s="6"/>
      <c r="O2157" s="6"/>
    </row>
    <row r="2158" spans="6:15" x14ac:dyDescent="0.2">
      <c r="F2158" s="6"/>
      <c r="G2158" s="6"/>
      <c r="O2158" s="6"/>
    </row>
    <row r="2159" spans="6:15" x14ac:dyDescent="0.2">
      <c r="F2159" s="6"/>
      <c r="G2159" s="6"/>
      <c r="O2159" s="6"/>
    </row>
    <row r="2160" spans="6:15" x14ac:dyDescent="0.2">
      <c r="F2160" s="6"/>
      <c r="G2160" s="6"/>
      <c r="O2160" s="6"/>
    </row>
    <row r="2161" spans="6:15" x14ac:dyDescent="0.2">
      <c r="F2161" s="6"/>
      <c r="G2161" s="6"/>
      <c r="O2161" s="6"/>
    </row>
    <row r="2162" spans="6:15" x14ac:dyDescent="0.2">
      <c r="F2162" s="6"/>
      <c r="G2162" s="6"/>
      <c r="O2162" s="6"/>
    </row>
    <row r="2163" spans="6:15" x14ac:dyDescent="0.2">
      <c r="F2163" s="6"/>
      <c r="G2163" s="6"/>
      <c r="O2163" s="6"/>
    </row>
    <row r="2164" spans="6:15" x14ac:dyDescent="0.2">
      <c r="F2164" s="6"/>
      <c r="G2164" s="6"/>
      <c r="O2164" s="6"/>
    </row>
    <row r="2165" spans="6:15" x14ac:dyDescent="0.2">
      <c r="F2165" s="6"/>
      <c r="G2165" s="6"/>
      <c r="O2165" s="6"/>
    </row>
    <row r="2166" spans="6:15" x14ac:dyDescent="0.2">
      <c r="F2166" s="6"/>
      <c r="G2166" s="6"/>
      <c r="O2166" s="6"/>
    </row>
    <row r="2167" spans="6:15" x14ac:dyDescent="0.2">
      <c r="F2167" s="6"/>
      <c r="G2167" s="6"/>
      <c r="O2167" s="6"/>
    </row>
    <row r="2168" spans="6:15" x14ac:dyDescent="0.2">
      <c r="F2168" s="6"/>
      <c r="G2168" s="6"/>
      <c r="O2168" s="6"/>
    </row>
    <row r="2169" spans="6:15" x14ac:dyDescent="0.2">
      <c r="F2169" s="6"/>
      <c r="G2169" s="6"/>
      <c r="O2169" s="6"/>
    </row>
    <row r="2170" spans="6:15" x14ac:dyDescent="0.2">
      <c r="F2170" s="6"/>
      <c r="G2170" s="6"/>
      <c r="O2170" s="6"/>
    </row>
    <row r="2171" spans="6:15" x14ac:dyDescent="0.2">
      <c r="F2171" s="6"/>
      <c r="G2171" s="6"/>
      <c r="O2171" s="6"/>
    </row>
    <row r="2172" spans="6:15" x14ac:dyDescent="0.2">
      <c r="F2172" s="6"/>
      <c r="G2172" s="6"/>
      <c r="O2172" s="6"/>
    </row>
    <row r="2173" spans="6:15" x14ac:dyDescent="0.2">
      <c r="F2173" s="6"/>
      <c r="G2173" s="6"/>
      <c r="O2173" s="6"/>
    </row>
    <row r="2174" spans="6:15" x14ac:dyDescent="0.2">
      <c r="F2174" s="6"/>
      <c r="G2174" s="6"/>
      <c r="O2174" s="6"/>
    </row>
    <row r="2175" spans="6:15" x14ac:dyDescent="0.2">
      <c r="F2175" s="6"/>
      <c r="G2175" s="6"/>
      <c r="O2175" s="6"/>
    </row>
    <row r="2176" spans="6:15" x14ac:dyDescent="0.2">
      <c r="F2176" s="6"/>
      <c r="G2176" s="6"/>
      <c r="O2176" s="6"/>
    </row>
    <row r="2177" spans="6:15" x14ac:dyDescent="0.2">
      <c r="F2177" s="6"/>
      <c r="G2177" s="6"/>
      <c r="O2177" s="6"/>
    </row>
    <row r="2178" spans="6:15" x14ac:dyDescent="0.2">
      <c r="F2178" s="6"/>
      <c r="G2178" s="6"/>
      <c r="O2178" s="6"/>
    </row>
    <row r="2179" spans="6:15" x14ac:dyDescent="0.2">
      <c r="F2179" s="6"/>
      <c r="G2179" s="6"/>
      <c r="O2179" s="6"/>
    </row>
    <row r="2180" spans="6:15" x14ac:dyDescent="0.2">
      <c r="F2180" s="6"/>
      <c r="G2180" s="6"/>
      <c r="O2180" s="6"/>
    </row>
    <row r="2181" spans="6:15" x14ac:dyDescent="0.2">
      <c r="F2181" s="6"/>
      <c r="G2181" s="6"/>
      <c r="O2181" s="6"/>
    </row>
    <row r="2182" spans="6:15" x14ac:dyDescent="0.2">
      <c r="F2182" s="6"/>
      <c r="G2182" s="6"/>
      <c r="O2182" s="6"/>
    </row>
    <row r="2183" spans="6:15" x14ac:dyDescent="0.2">
      <c r="F2183" s="6"/>
      <c r="G2183" s="6"/>
      <c r="O2183" s="6"/>
    </row>
    <row r="2184" spans="6:15" x14ac:dyDescent="0.2">
      <c r="F2184" s="6"/>
      <c r="G2184" s="6"/>
      <c r="O2184" s="6"/>
    </row>
    <row r="2185" spans="6:15" x14ac:dyDescent="0.2">
      <c r="F2185" s="6"/>
      <c r="G2185" s="6"/>
      <c r="O2185" s="6"/>
    </row>
    <row r="2186" spans="6:15" x14ac:dyDescent="0.2">
      <c r="F2186" s="6"/>
      <c r="G2186" s="6"/>
      <c r="O2186" s="6"/>
    </row>
    <row r="2187" spans="6:15" x14ac:dyDescent="0.2">
      <c r="F2187" s="6"/>
      <c r="G2187" s="6"/>
      <c r="O2187" s="6"/>
    </row>
    <row r="2188" spans="6:15" x14ac:dyDescent="0.2">
      <c r="F2188" s="6"/>
      <c r="G2188" s="6"/>
      <c r="O2188" s="6"/>
    </row>
    <row r="2189" spans="6:15" x14ac:dyDescent="0.2">
      <c r="F2189" s="6"/>
      <c r="G2189" s="6"/>
      <c r="O2189" s="6"/>
    </row>
    <row r="2190" spans="6:15" x14ac:dyDescent="0.2">
      <c r="F2190" s="6"/>
      <c r="G2190" s="6"/>
      <c r="O2190" s="6"/>
    </row>
    <row r="2191" spans="6:15" x14ac:dyDescent="0.2">
      <c r="F2191" s="6"/>
      <c r="G2191" s="6"/>
      <c r="O2191" s="6"/>
    </row>
    <row r="2192" spans="6:15" x14ac:dyDescent="0.2">
      <c r="F2192" s="6"/>
      <c r="G2192" s="6"/>
      <c r="O2192" s="6"/>
    </row>
    <row r="2193" spans="6:15" x14ac:dyDescent="0.2">
      <c r="F2193" s="6"/>
      <c r="G2193" s="6"/>
      <c r="O2193" s="6"/>
    </row>
    <row r="2194" spans="6:15" x14ac:dyDescent="0.2">
      <c r="F2194" s="6"/>
      <c r="G2194" s="6"/>
      <c r="O2194" s="6"/>
    </row>
    <row r="2195" spans="6:15" x14ac:dyDescent="0.2">
      <c r="F2195" s="6"/>
      <c r="G2195" s="6"/>
      <c r="O2195" s="6"/>
    </row>
    <row r="2196" spans="6:15" x14ac:dyDescent="0.2">
      <c r="F2196" s="6"/>
      <c r="G2196" s="6"/>
      <c r="O2196" s="6"/>
    </row>
    <row r="2197" spans="6:15" x14ac:dyDescent="0.2">
      <c r="F2197" s="6"/>
      <c r="G2197" s="6"/>
      <c r="O2197" s="6"/>
    </row>
    <row r="2198" spans="6:15" x14ac:dyDescent="0.2">
      <c r="F2198" s="6"/>
      <c r="G2198" s="6"/>
      <c r="O2198" s="6"/>
    </row>
    <row r="2199" spans="6:15" x14ac:dyDescent="0.2">
      <c r="F2199" s="6"/>
      <c r="G2199" s="6"/>
      <c r="O2199" s="6"/>
    </row>
    <row r="2200" spans="6:15" x14ac:dyDescent="0.2">
      <c r="F2200" s="6"/>
      <c r="G2200" s="6"/>
      <c r="O2200" s="6"/>
    </row>
    <row r="2201" spans="6:15" x14ac:dyDescent="0.2">
      <c r="F2201" s="6"/>
      <c r="G2201" s="6"/>
      <c r="O2201" s="6"/>
    </row>
    <row r="2202" spans="6:15" x14ac:dyDescent="0.2">
      <c r="F2202" s="6"/>
      <c r="G2202" s="6"/>
      <c r="O2202" s="6"/>
    </row>
    <row r="2203" spans="6:15" x14ac:dyDescent="0.2">
      <c r="F2203" s="6"/>
      <c r="G2203" s="6"/>
      <c r="O2203" s="6"/>
    </row>
    <row r="2204" spans="6:15" x14ac:dyDescent="0.2">
      <c r="F2204" s="6"/>
      <c r="G2204" s="6"/>
      <c r="O2204" s="6"/>
    </row>
    <row r="2205" spans="6:15" x14ac:dyDescent="0.2">
      <c r="F2205" s="6"/>
      <c r="G2205" s="6"/>
      <c r="O2205" s="6"/>
    </row>
    <row r="2206" spans="6:15" x14ac:dyDescent="0.2">
      <c r="F2206" s="6"/>
      <c r="G2206" s="6"/>
      <c r="O2206" s="6"/>
    </row>
    <row r="2207" spans="6:15" x14ac:dyDescent="0.2">
      <c r="F2207" s="6"/>
      <c r="G2207" s="6"/>
      <c r="O2207" s="6"/>
    </row>
    <row r="2208" spans="6:15" x14ac:dyDescent="0.2">
      <c r="F2208" s="6"/>
      <c r="G2208" s="6"/>
      <c r="O2208" s="6"/>
    </row>
    <row r="2209" spans="6:15" x14ac:dyDescent="0.2">
      <c r="F2209" s="6"/>
      <c r="G2209" s="6"/>
      <c r="O2209" s="6"/>
    </row>
    <row r="2210" spans="6:15" x14ac:dyDescent="0.2">
      <c r="F2210" s="6"/>
      <c r="G2210" s="6"/>
      <c r="O2210" s="6"/>
    </row>
    <row r="2211" spans="6:15" x14ac:dyDescent="0.2">
      <c r="F2211" s="6"/>
      <c r="G2211" s="6"/>
      <c r="O2211" s="6"/>
    </row>
    <row r="2212" spans="6:15" x14ac:dyDescent="0.2">
      <c r="F2212" s="6"/>
      <c r="G2212" s="6"/>
      <c r="O2212" s="6"/>
    </row>
    <row r="2213" spans="6:15" x14ac:dyDescent="0.2">
      <c r="F2213" s="6"/>
      <c r="G2213" s="6"/>
      <c r="O2213" s="6"/>
    </row>
    <row r="2214" spans="6:15" x14ac:dyDescent="0.2">
      <c r="F2214" s="6"/>
      <c r="G2214" s="6"/>
      <c r="O2214" s="6"/>
    </row>
    <row r="2215" spans="6:15" x14ac:dyDescent="0.2">
      <c r="F2215" s="6"/>
      <c r="G2215" s="6"/>
      <c r="O2215" s="6"/>
    </row>
    <row r="2216" spans="6:15" x14ac:dyDescent="0.2">
      <c r="F2216" s="6"/>
      <c r="G2216" s="6"/>
      <c r="O2216" s="6"/>
    </row>
    <row r="2217" spans="6:15" x14ac:dyDescent="0.2">
      <c r="F2217" s="6"/>
      <c r="G2217" s="6"/>
      <c r="O2217" s="6"/>
    </row>
    <row r="2218" spans="6:15" x14ac:dyDescent="0.2">
      <c r="F2218" s="6"/>
      <c r="G2218" s="6"/>
      <c r="O2218" s="6"/>
    </row>
    <row r="2219" spans="6:15" x14ac:dyDescent="0.2">
      <c r="F2219" s="6"/>
      <c r="G2219" s="6"/>
      <c r="O2219" s="6"/>
    </row>
    <row r="2220" spans="6:15" x14ac:dyDescent="0.2">
      <c r="F2220" s="6"/>
      <c r="G2220" s="6"/>
      <c r="O2220" s="6"/>
    </row>
    <row r="2221" spans="6:15" x14ac:dyDescent="0.2">
      <c r="F2221" s="6"/>
      <c r="G2221" s="6"/>
      <c r="O2221" s="6"/>
    </row>
    <row r="2222" spans="6:15" x14ac:dyDescent="0.2">
      <c r="F2222" s="6"/>
      <c r="G2222" s="6"/>
      <c r="O2222" s="6"/>
    </row>
    <row r="2223" spans="6:15" x14ac:dyDescent="0.2">
      <c r="F2223" s="6"/>
      <c r="G2223" s="6"/>
      <c r="O2223" s="6"/>
    </row>
    <row r="2224" spans="6:15" x14ac:dyDescent="0.2">
      <c r="F2224" s="6"/>
      <c r="G2224" s="6"/>
      <c r="O2224" s="6"/>
    </row>
    <row r="2225" spans="6:15" x14ac:dyDescent="0.2">
      <c r="F2225" s="6"/>
      <c r="G2225" s="6"/>
      <c r="O2225" s="6"/>
    </row>
    <row r="2226" spans="6:15" x14ac:dyDescent="0.2">
      <c r="F2226" s="6"/>
      <c r="G2226" s="6"/>
      <c r="O2226" s="6"/>
    </row>
    <row r="2227" spans="6:15" x14ac:dyDescent="0.2">
      <c r="F2227" s="6"/>
      <c r="G2227" s="6"/>
      <c r="O2227" s="6"/>
    </row>
    <row r="2228" spans="6:15" x14ac:dyDescent="0.2">
      <c r="F2228" s="6"/>
      <c r="G2228" s="6"/>
      <c r="O2228" s="6"/>
    </row>
    <row r="2229" spans="6:15" x14ac:dyDescent="0.2">
      <c r="F2229" s="6"/>
      <c r="G2229" s="6"/>
      <c r="O2229" s="6"/>
    </row>
    <row r="2230" spans="6:15" x14ac:dyDescent="0.2">
      <c r="F2230" s="6"/>
      <c r="G2230" s="6"/>
      <c r="O2230" s="6"/>
    </row>
    <row r="2231" spans="6:15" x14ac:dyDescent="0.2">
      <c r="F2231" s="6"/>
      <c r="G2231" s="6"/>
      <c r="O2231" s="6"/>
    </row>
    <row r="2232" spans="6:15" x14ac:dyDescent="0.2">
      <c r="F2232" s="6"/>
      <c r="G2232" s="6"/>
      <c r="O2232" s="6"/>
    </row>
    <row r="2233" spans="6:15" x14ac:dyDescent="0.2">
      <c r="F2233" s="6"/>
      <c r="G2233" s="6"/>
      <c r="O2233" s="6"/>
    </row>
    <row r="2234" spans="6:15" x14ac:dyDescent="0.2">
      <c r="F2234" s="6"/>
      <c r="G2234" s="6"/>
      <c r="O2234" s="6"/>
    </row>
    <row r="2235" spans="6:15" x14ac:dyDescent="0.2">
      <c r="F2235" s="6"/>
      <c r="G2235" s="6"/>
      <c r="O2235" s="6"/>
    </row>
    <row r="2236" spans="6:15" x14ac:dyDescent="0.2">
      <c r="F2236" s="6"/>
      <c r="G2236" s="6"/>
      <c r="O2236" s="6"/>
    </row>
    <row r="2237" spans="6:15" x14ac:dyDescent="0.2">
      <c r="F2237" s="6"/>
      <c r="G2237" s="6"/>
      <c r="O2237" s="6"/>
    </row>
    <row r="2238" spans="6:15" x14ac:dyDescent="0.2">
      <c r="F2238" s="6"/>
      <c r="G2238" s="6"/>
      <c r="O2238" s="6"/>
    </row>
    <row r="2239" spans="6:15" x14ac:dyDescent="0.2">
      <c r="F2239" s="6"/>
      <c r="G2239" s="6"/>
      <c r="O2239" s="6"/>
    </row>
    <row r="2240" spans="6:15" x14ac:dyDescent="0.2">
      <c r="F2240" s="6"/>
      <c r="G2240" s="6"/>
      <c r="O2240" s="6"/>
    </row>
    <row r="2241" spans="6:15" x14ac:dyDescent="0.2">
      <c r="F2241" s="6"/>
      <c r="G2241" s="6"/>
      <c r="O2241" s="6"/>
    </row>
    <row r="2242" spans="6:15" x14ac:dyDescent="0.2">
      <c r="F2242" s="6"/>
      <c r="G2242" s="6"/>
      <c r="O2242" s="6"/>
    </row>
    <row r="2243" spans="6:15" x14ac:dyDescent="0.2">
      <c r="F2243" s="6"/>
      <c r="G2243" s="6"/>
      <c r="O2243" s="6"/>
    </row>
    <row r="2244" spans="6:15" x14ac:dyDescent="0.2">
      <c r="F2244" s="6"/>
      <c r="G2244" s="6"/>
      <c r="O2244" s="6"/>
    </row>
    <row r="2245" spans="6:15" x14ac:dyDescent="0.2">
      <c r="F2245" s="6"/>
      <c r="G2245" s="6"/>
      <c r="O2245" s="6"/>
    </row>
    <row r="2246" spans="6:15" x14ac:dyDescent="0.2">
      <c r="F2246" s="6"/>
      <c r="G2246" s="6"/>
      <c r="O2246" s="6"/>
    </row>
    <row r="2247" spans="6:15" x14ac:dyDescent="0.2">
      <c r="F2247" s="6"/>
      <c r="G2247" s="6"/>
      <c r="O2247" s="6"/>
    </row>
    <row r="2248" spans="6:15" x14ac:dyDescent="0.2">
      <c r="F2248" s="6"/>
      <c r="G2248" s="6"/>
      <c r="O2248" s="6"/>
    </row>
    <row r="2249" spans="6:15" x14ac:dyDescent="0.2">
      <c r="F2249" s="6"/>
      <c r="G2249" s="6"/>
      <c r="O2249" s="6"/>
    </row>
    <row r="2250" spans="6:15" x14ac:dyDescent="0.2">
      <c r="F2250" s="6"/>
      <c r="G2250" s="6"/>
      <c r="O2250" s="6"/>
    </row>
    <row r="2251" spans="6:15" x14ac:dyDescent="0.2">
      <c r="F2251" s="6"/>
      <c r="G2251" s="6"/>
      <c r="O2251" s="6"/>
    </row>
    <row r="2252" spans="6:15" x14ac:dyDescent="0.2">
      <c r="F2252" s="6"/>
      <c r="G2252" s="6"/>
      <c r="O2252" s="6"/>
    </row>
    <row r="2253" spans="6:15" x14ac:dyDescent="0.2">
      <c r="F2253" s="6"/>
      <c r="G2253" s="6"/>
      <c r="O2253" s="6"/>
    </row>
    <row r="2254" spans="6:15" x14ac:dyDescent="0.2">
      <c r="F2254" s="6"/>
      <c r="G2254" s="6"/>
      <c r="O2254" s="6"/>
    </row>
    <row r="2255" spans="6:15" x14ac:dyDescent="0.2">
      <c r="F2255" s="6"/>
      <c r="G2255" s="6"/>
      <c r="O2255" s="6"/>
    </row>
    <row r="2256" spans="6:15" x14ac:dyDescent="0.2">
      <c r="F2256" s="6"/>
      <c r="G2256" s="6"/>
      <c r="O2256" s="6"/>
    </row>
    <row r="2257" spans="6:15" x14ac:dyDescent="0.2">
      <c r="F2257" s="6"/>
      <c r="G2257" s="6"/>
      <c r="O2257" s="6"/>
    </row>
    <row r="2258" spans="6:15" x14ac:dyDescent="0.2">
      <c r="F2258" s="6"/>
      <c r="G2258" s="6"/>
      <c r="O2258" s="6"/>
    </row>
    <row r="2259" spans="6:15" x14ac:dyDescent="0.2">
      <c r="F2259" s="6"/>
      <c r="G2259" s="6"/>
      <c r="O2259" s="6"/>
    </row>
    <row r="2260" spans="6:15" x14ac:dyDescent="0.2">
      <c r="F2260" s="6"/>
      <c r="G2260" s="6"/>
      <c r="O2260" s="6"/>
    </row>
    <row r="2261" spans="6:15" x14ac:dyDescent="0.2">
      <c r="F2261" s="6"/>
      <c r="G2261" s="6"/>
      <c r="O2261" s="6"/>
    </row>
    <row r="2262" spans="6:15" x14ac:dyDescent="0.2">
      <c r="F2262" s="6"/>
      <c r="G2262" s="6"/>
      <c r="O2262" s="6"/>
    </row>
    <row r="2263" spans="6:15" x14ac:dyDescent="0.2">
      <c r="F2263" s="6"/>
      <c r="G2263" s="6"/>
      <c r="O2263" s="6"/>
    </row>
    <row r="2264" spans="6:15" x14ac:dyDescent="0.2">
      <c r="F2264" s="6"/>
      <c r="G2264" s="6"/>
      <c r="O2264" s="6"/>
    </row>
    <row r="2265" spans="6:15" x14ac:dyDescent="0.2">
      <c r="F2265" s="6"/>
      <c r="G2265" s="6"/>
      <c r="O2265" s="6"/>
    </row>
    <row r="2266" spans="6:15" x14ac:dyDescent="0.2">
      <c r="F2266" s="6"/>
      <c r="G2266" s="6"/>
      <c r="O2266" s="6"/>
    </row>
    <row r="2267" spans="6:15" x14ac:dyDescent="0.2">
      <c r="F2267" s="6"/>
      <c r="G2267" s="6"/>
      <c r="O2267" s="6"/>
    </row>
    <row r="2268" spans="6:15" x14ac:dyDescent="0.2">
      <c r="F2268" s="6"/>
      <c r="G2268" s="6"/>
      <c r="O2268" s="6"/>
    </row>
    <row r="2269" spans="6:15" x14ac:dyDescent="0.2">
      <c r="F2269" s="6"/>
      <c r="G2269" s="6"/>
      <c r="O2269" s="6"/>
    </row>
    <row r="2270" spans="6:15" x14ac:dyDescent="0.2">
      <c r="F2270" s="6"/>
      <c r="G2270" s="6"/>
      <c r="O2270" s="6"/>
    </row>
    <row r="2271" spans="6:15" x14ac:dyDescent="0.2">
      <c r="F2271" s="6"/>
      <c r="G2271" s="6"/>
      <c r="O2271" s="6"/>
    </row>
    <row r="2272" spans="6:15" x14ac:dyDescent="0.2">
      <c r="F2272" s="6"/>
      <c r="G2272" s="6"/>
      <c r="O2272" s="6"/>
    </row>
    <row r="2273" spans="6:15" x14ac:dyDescent="0.2">
      <c r="F2273" s="6"/>
      <c r="G2273" s="6"/>
      <c r="O2273" s="6"/>
    </row>
    <row r="2274" spans="6:15" x14ac:dyDescent="0.2">
      <c r="F2274" s="6"/>
      <c r="G2274" s="6"/>
      <c r="O2274" s="6"/>
    </row>
    <row r="2275" spans="6:15" x14ac:dyDescent="0.2">
      <c r="F2275" s="6"/>
      <c r="G2275" s="6"/>
      <c r="O2275" s="6"/>
    </row>
    <row r="2276" spans="6:15" x14ac:dyDescent="0.2">
      <c r="F2276" s="6"/>
      <c r="G2276" s="6"/>
      <c r="O2276" s="6"/>
    </row>
    <row r="2277" spans="6:15" x14ac:dyDescent="0.2">
      <c r="F2277" s="6"/>
      <c r="G2277" s="6"/>
      <c r="O2277" s="6"/>
    </row>
    <row r="2278" spans="6:15" x14ac:dyDescent="0.2">
      <c r="F2278" s="6"/>
      <c r="G2278" s="6"/>
      <c r="O2278" s="6"/>
    </row>
    <row r="2279" spans="6:15" x14ac:dyDescent="0.2">
      <c r="F2279" s="6"/>
      <c r="G2279" s="6"/>
      <c r="O2279" s="6"/>
    </row>
    <row r="2280" spans="6:15" x14ac:dyDescent="0.2">
      <c r="F2280" s="6"/>
      <c r="G2280" s="6"/>
      <c r="O2280" s="6"/>
    </row>
    <row r="2281" spans="6:15" x14ac:dyDescent="0.2">
      <c r="F2281" s="6"/>
      <c r="G2281" s="6"/>
      <c r="O2281" s="6"/>
    </row>
    <row r="2282" spans="6:15" x14ac:dyDescent="0.2">
      <c r="F2282" s="6"/>
      <c r="G2282" s="6"/>
      <c r="O2282" s="6"/>
    </row>
    <row r="2283" spans="6:15" x14ac:dyDescent="0.2">
      <c r="F2283" s="6"/>
      <c r="G2283" s="6"/>
      <c r="O2283" s="6"/>
    </row>
    <row r="2284" spans="6:15" x14ac:dyDescent="0.2">
      <c r="F2284" s="6"/>
      <c r="G2284" s="6"/>
      <c r="O2284" s="6"/>
    </row>
    <row r="2285" spans="6:15" x14ac:dyDescent="0.2">
      <c r="F2285" s="6"/>
      <c r="G2285" s="6"/>
      <c r="O2285" s="6"/>
    </row>
    <row r="2286" spans="6:15" x14ac:dyDescent="0.2">
      <c r="F2286" s="6"/>
      <c r="G2286" s="6"/>
      <c r="O2286" s="6"/>
    </row>
    <row r="2287" spans="6:15" x14ac:dyDescent="0.2">
      <c r="F2287" s="6"/>
      <c r="G2287" s="6"/>
      <c r="O2287" s="6"/>
    </row>
    <row r="2288" spans="6:15" x14ac:dyDescent="0.2">
      <c r="F2288" s="6"/>
      <c r="G2288" s="6"/>
      <c r="O2288" s="6"/>
    </row>
    <row r="2289" spans="6:15" x14ac:dyDescent="0.2">
      <c r="F2289" s="6"/>
      <c r="G2289" s="6"/>
      <c r="O2289" s="6"/>
    </row>
    <row r="2290" spans="6:15" x14ac:dyDescent="0.2">
      <c r="F2290" s="6"/>
      <c r="G2290" s="6"/>
      <c r="O2290" s="6"/>
    </row>
    <row r="2291" spans="6:15" x14ac:dyDescent="0.2">
      <c r="F2291" s="6"/>
      <c r="G2291" s="6"/>
      <c r="O2291" s="6"/>
    </row>
    <row r="2292" spans="6:15" x14ac:dyDescent="0.2">
      <c r="F2292" s="6"/>
      <c r="G2292" s="6"/>
      <c r="O2292" s="6"/>
    </row>
    <row r="2293" spans="6:15" x14ac:dyDescent="0.2">
      <c r="F2293" s="6"/>
      <c r="G2293" s="6"/>
      <c r="O2293" s="6"/>
    </row>
    <row r="2294" spans="6:15" x14ac:dyDescent="0.2">
      <c r="F2294" s="6"/>
      <c r="G2294" s="6"/>
      <c r="O2294" s="6"/>
    </row>
    <row r="2295" spans="6:15" x14ac:dyDescent="0.2">
      <c r="F2295" s="6"/>
      <c r="G2295" s="6"/>
      <c r="O2295" s="6"/>
    </row>
    <row r="2296" spans="6:15" x14ac:dyDescent="0.2">
      <c r="F2296" s="6"/>
      <c r="G2296" s="6"/>
      <c r="O2296" s="6"/>
    </row>
    <row r="2297" spans="6:15" x14ac:dyDescent="0.2">
      <c r="F2297" s="6"/>
      <c r="G2297" s="6"/>
      <c r="O2297" s="6"/>
    </row>
    <row r="2298" spans="6:15" x14ac:dyDescent="0.2">
      <c r="F2298" s="6"/>
      <c r="G2298" s="6"/>
      <c r="O2298" s="6"/>
    </row>
    <row r="2299" spans="6:15" x14ac:dyDescent="0.2">
      <c r="F2299" s="6"/>
      <c r="G2299" s="6"/>
      <c r="O2299" s="6"/>
    </row>
    <row r="2300" spans="6:15" x14ac:dyDescent="0.2">
      <c r="F2300" s="6"/>
      <c r="G2300" s="6"/>
      <c r="O2300" s="6"/>
    </row>
    <row r="2301" spans="6:15" x14ac:dyDescent="0.2">
      <c r="F2301" s="6"/>
      <c r="G2301" s="6"/>
      <c r="O2301" s="6"/>
    </row>
    <row r="2302" spans="6:15" x14ac:dyDescent="0.2">
      <c r="F2302" s="6"/>
      <c r="G2302" s="6"/>
      <c r="O2302" s="6"/>
    </row>
    <row r="2303" spans="6:15" x14ac:dyDescent="0.2">
      <c r="F2303" s="6"/>
      <c r="G2303" s="6"/>
      <c r="O2303" s="6"/>
    </row>
    <row r="2304" spans="6:15" x14ac:dyDescent="0.2">
      <c r="F2304" s="6"/>
      <c r="G2304" s="6"/>
      <c r="O2304" s="6"/>
    </row>
    <row r="2305" spans="6:15" x14ac:dyDescent="0.2">
      <c r="F2305" s="6"/>
      <c r="G2305" s="6"/>
      <c r="O2305" s="6"/>
    </row>
    <row r="2306" spans="6:15" x14ac:dyDescent="0.2">
      <c r="F2306" s="6"/>
      <c r="G2306" s="6"/>
      <c r="O2306" s="6"/>
    </row>
    <row r="2307" spans="6:15" x14ac:dyDescent="0.2">
      <c r="F2307" s="6"/>
      <c r="G2307" s="6"/>
      <c r="O2307" s="6"/>
    </row>
    <row r="2308" spans="6:15" x14ac:dyDescent="0.2">
      <c r="F2308" s="6"/>
      <c r="G2308" s="6"/>
      <c r="O2308" s="6"/>
    </row>
    <row r="2309" spans="6:15" x14ac:dyDescent="0.2">
      <c r="F2309" s="6"/>
      <c r="G2309" s="6"/>
      <c r="O2309" s="6"/>
    </row>
    <row r="2310" spans="6:15" x14ac:dyDescent="0.2">
      <c r="F2310" s="6"/>
      <c r="G2310" s="6"/>
      <c r="O2310" s="6"/>
    </row>
    <row r="2311" spans="6:15" x14ac:dyDescent="0.2">
      <c r="F2311" s="6"/>
      <c r="G2311" s="6"/>
      <c r="O2311" s="6"/>
    </row>
    <row r="2312" spans="6:15" x14ac:dyDescent="0.2">
      <c r="F2312" s="6"/>
      <c r="G2312" s="6"/>
      <c r="O2312" s="6"/>
    </row>
    <row r="2313" spans="6:15" x14ac:dyDescent="0.2">
      <c r="F2313" s="6"/>
      <c r="G2313" s="6"/>
      <c r="O2313" s="6"/>
    </row>
    <row r="2314" spans="6:15" x14ac:dyDescent="0.2">
      <c r="F2314" s="6"/>
      <c r="G2314" s="6"/>
      <c r="O2314" s="6"/>
    </row>
    <row r="2315" spans="6:15" x14ac:dyDescent="0.2">
      <c r="F2315" s="6"/>
      <c r="G2315" s="6"/>
      <c r="O2315" s="6"/>
    </row>
    <row r="2316" spans="6:15" x14ac:dyDescent="0.2">
      <c r="F2316" s="6"/>
      <c r="G2316" s="6"/>
      <c r="O2316" s="6"/>
    </row>
    <row r="2317" spans="6:15" x14ac:dyDescent="0.2">
      <c r="F2317" s="6"/>
      <c r="G2317" s="6"/>
      <c r="O2317" s="6"/>
    </row>
    <row r="2318" spans="6:15" x14ac:dyDescent="0.2">
      <c r="F2318" s="6"/>
      <c r="G2318" s="6"/>
      <c r="O2318" s="6"/>
    </row>
    <row r="2319" spans="6:15" x14ac:dyDescent="0.2">
      <c r="F2319" s="6"/>
      <c r="G2319" s="6"/>
      <c r="O2319" s="6"/>
    </row>
    <row r="2320" spans="6:15" x14ac:dyDescent="0.2">
      <c r="F2320" s="6"/>
      <c r="G2320" s="6"/>
      <c r="O2320" s="6"/>
    </row>
    <row r="2321" spans="6:15" x14ac:dyDescent="0.2">
      <c r="F2321" s="6"/>
      <c r="G2321" s="6"/>
      <c r="O2321" s="6"/>
    </row>
    <row r="2322" spans="6:15" x14ac:dyDescent="0.2">
      <c r="F2322" s="6"/>
      <c r="G2322" s="6"/>
      <c r="O2322" s="6"/>
    </row>
    <row r="2323" spans="6:15" x14ac:dyDescent="0.2">
      <c r="F2323" s="6"/>
      <c r="G2323" s="6"/>
      <c r="O2323" s="6"/>
    </row>
    <row r="2324" spans="6:15" x14ac:dyDescent="0.2">
      <c r="F2324" s="6"/>
      <c r="G2324" s="6"/>
      <c r="O2324" s="6"/>
    </row>
    <row r="2325" spans="6:15" x14ac:dyDescent="0.2">
      <c r="F2325" s="6"/>
      <c r="G2325" s="6"/>
      <c r="O2325" s="6"/>
    </row>
    <row r="2326" spans="6:15" x14ac:dyDescent="0.2">
      <c r="F2326" s="6"/>
      <c r="G2326" s="6"/>
      <c r="O2326" s="6"/>
    </row>
    <row r="2327" spans="6:15" x14ac:dyDescent="0.2">
      <c r="F2327" s="6"/>
      <c r="G2327" s="6"/>
      <c r="O2327" s="6"/>
    </row>
    <row r="2328" spans="6:15" x14ac:dyDescent="0.2">
      <c r="F2328" s="6"/>
      <c r="G2328" s="6"/>
      <c r="O2328" s="6"/>
    </row>
    <row r="2329" spans="6:15" x14ac:dyDescent="0.2">
      <c r="F2329" s="6"/>
      <c r="G2329" s="6"/>
      <c r="O2329" s="6"/>
    </row>
    <row r="2330" spans="6:15" x14ac:dyDescent="0.2">
      <c r="F2330" s="6"/>
      <c r="G2330" s="6"/>
      <c r="O2330" s="6"/>
    </row>
    <row r="2331" spans="6:15" x14ac:dyDescent="0.2">
      <c r="F2331" s="6"/>
      <c r="G2331" s="6"/>
      <c r="O2331" s="6"/>
    </row>
    <row r="2332" spans="6:15" x14ac:dyDescent="0.2">
      <c r="F2332" s="6"/>
      <c r="G2332" s="6"/>
      <c r="O2332" s="6"/>
    </row>
    <row r="2333" spans="6:15" x14ac:dyDescent="0.2">
      <c r="F2333" s="6"/>
      <c r="G2333" s="6"/>
      <c r="O2333" s="6"/>
    </row>
    <row r="2334" spans="6:15" x14ac:dyDescent="0.2">
      <c r="F2334" s="6"/>
      <c r="G2334" s="6"/>
      <c r="O2334" s="6"/>
    </row>
    <row r="2335" spans="6:15" x14ac:dyDescent="0.2">
      <c r="F2335" s="6"/>
      <c r="G2335" s="6"/>
      <c r="O2335" s="6"/>
    </row>
    <row r="2336" spans="6:15" x14ac:dyDescent="0.2">
      <c r="F2336" s="6"/>
      <c r="G2336" s="6"/>
      <c r="O2336" s="6"/>
    </row>
    <row r="2337" spans="6:15" x14ac:dyDescent="0.2">
      <c r="F2337" s="6"/>
      <c r="G2337" s="6"/>
      <c r="O2337" s="6"/>
    </row>
    <row r="2338" spans="6:15" x14ac:dyDescent="0.2">
      <c r="F2338" s="6"/>
      <c r="G2338" s="6"/>
      <c r="O2338" s="6"/>
    </row>
    <row r="2339" spans="6:15" x14ac:dyDescent="0.2">
      <c r="F2339" s="6"/>
      <c r="G2339" s="6"/>
      <c r="O2339" s="6"/>
    </row>
    <row r="2340" spans="6:15" x14ac:dyDescent="0.2">
      <c r="F2340" s="6"/>
      <c r="G2340" s="6"/>
      <c r="O2340" s="6"/>
    </row>
    <row r="2341" spans="6:15" x14ac:dyDescent="0.2">
      <c r="F2341" s="6"/>
      <c r="G2341" s="6"/>
      <c r="O2341" s="6"/>
    </row>
    <row r="2342" spans="6:15" x14ac:dyDescent="0.2">
      <c r="F2342" s="6"/>
      <c r="G2342" s="6"/>
      <c r="O2342" s="6"/>
    </row>
    <row r="2343" spans="6:15" x14ac:dyDescent="0.2">
      <c r="F2343" s="6"/>
      <c r="G2343" s="6"/>
      <c r="O2343" s="6"/>
    </row>
    <row r="2344" spans="6:15" x14ac:dyDescent="0.2">
      <c r="F2344" s="6"/>
      <c r="G2344" s="6"/>
      <c r="O2344" s="6"/>
    </row>
    <row r="2345" spans="6:15" x14ac:dyDescent="0.2">
      <c r="F2345" s="6"/>
      <c r="G2345" s="6"/>
      <c r="O2345" s="6"/>
    </row>
    <row r="2346" spans="6:15" x14ac:dyDescent="0.2">
      <c r="F2346" s="6"/>
      <c r="G2346" s="6"/>
      <c r="O2346" s="6"/>
    </row>
    <row r="2347" spans="6:15" x14ac:dyDescent="0.2">
      <c r="F2347" s="6"/>
      <c r="G2347" s="6"/>
      <c r="O2347" s="6"/>
    </row>
    <row r="2348" spans="6:15" x14ac:dyDescent="0.2">
      <c r="F2348" s="6"/>
      <c r="G2348" s="6"/>
      <c r="O2348" s="6"/>
    </row>
    <row r="2349" spans="6:15" x14ac:dyDescent="0.2">
      <c r="F2349" s="6"/>
      <c r="G2349" s="6"/>
      <c r="O2349" s="6"/>
    </row>
    <row r="2350" spans="6:15" x14ac:dyDescent="0.2">
      <c r="F2350" s="6"/>
      <c r="G2350" s="6"/>
      <c r="O2350" s="6"/>
    </row>
    <row r="2351" spans="6:15" x14ac:dyDescent="0.2">
      <c r="F2351" s="6"/>
      <c r="G2351" s="6"/>
      <c r="O2351" s="6"/>
    </row>
    <row r="2352" spans="6:15" x14ac:dyDescent="0.2">
      <c r="F2352" s="6"/>
      <c r="G2352" s="6"/>
      <c r="O2352" s="6"/>
    </row>
    <row r="2353" spans="6:15" x14ac:dyDescent="0.2">
      <c r="F2353" s="6"/>
      <c r="G2353" s="6"/>
      <c r="O2353" s="6"/>
    </row>
    <row r="2354" spans="6:15" x14ac:dyDescent="0.2">
      <c r="F2354" s="6"/>
      <c r="G2354" s="6"/>
      <c r="O2354" s="6"/>
    </row>
    <row r="2355" spans="6:15" x14ac:dyDescent="0.2">
      <c r="F2355" s="6"/>
      <c r="G2355" s="6"/>
      <c r="O2355" s="6"/>
    </row>
    <row r="2356" spans="6:15" x14ac:dyDescent="0.2">
      <c r="F2356" s="6"/>
      <c r="G2356" s="6"/>
      <c r="O2356" s="6"/>
    </row>
    <row r="2357" spans="6:15" x14ac:dyDescent="0.2">
      <c r="F2357" s="6"/>
      <c r="G2357" s="6"/>
      <c r="O2357" s="6"/>
    </row>
    <row r="2358" spans="6:15" x14ac:dyDescent="0.2">
      <c r="F2358" s="6"/>
      <c r="G2358" s="6"/>
      <c r="O2358" s="6"/>
    </row>
    <row r="2359" spans="6:15" x14ac:dyDescent="0.2">
      <c r="F2359" s="6"/>
      <c r="G2359" s="6"/>
      <c r="O2359" s="6"/>
    </row>
    <row r="2360" spans="6:15" x14ac:dyDescent="0.2">
      <c r="F2360" s="6"/>
      <c r="G2360" s="6"/>
      <c r="O2360" s="6"/>
    </row>
    <row r="2361" spans="6:15" x14ac:dyDescent="0.2">
      <c r="F2361" s="6"/>
      <c r="G2361" s="6"/>
      <c r="O2361" s="6"/>
    </row>
    <row r="2362" spans="6:15" x14ac:dyDescent="0.2">
      <c r="F2362" s="6"/>
      <c r="G2362" s="6"/>
      <c r="O2362" s="6"/>
    </row>
    <row r="2363" spans="6:15" x14ac:dyDescent="0.2">
      <c r="F2363" s="6"/>
      <c r="G2363" s="6"/>
      <c r="O2363" s="6"/>
    </row>
    <row r="2364" spans="6:15" x14ac:dyDescent="0.2">
      <c r="F2364" s="6"/>
      <c r="G2364" s="6"/>
      <c r="O2364" s="6"/>
    </row>
    <row r="2365" spans="6:15" x14ac:dyDescent="0.2">
      <c r="F2365" s="6"/>
      <c r="G2365" s="6"/>
      <c r="O2365" s="6"/>
    </row>
    <row r="2366" spans="6:15" x14ac:dyDescent="0.2">
      <c r="F2366" s="6"/>
      <c r="G2366" s="6"/>
      <c r="O2366" s="6"/>
    </row>
    <row r="2367" spans="6:15" x14ac:dyDescent="0.2">
      <c r="F2367" s="6"/>
      <c r="G2367" s="6"/>
      <c r="O2367" s="6"/>
    </row>
    <row r="2368" spans="6:15" x14ac:dyDescent="0.2">
      <c r="F2368" s="6"/>
      <c r="G2368" s="6"/>
      <c r="O2368" s="6"/>
    </row>
    <row r="2369" spans="6:15" x14ac:dyDescent="0.2">
      <c r="F2369" s="6"/>
      <c r="G2369" s="6"/>
      <c r="O2369" s="6"/>
    </row>
    <row r="2370" spans="6:15" x14ac:dyDescent="0.2">
      <c r="F2370" s="6"/>
      <c r="G2370" s="6"/>
      <c r="O2370" s="6"/>
    </row>
    <row r="2371" spans="6:15" x14ac:dyDescent="0.2">
      <c r="F2371" s="6"/>
      <c r="G2371" s="6"/>
      <c r="O2371" s="6"/>
    </row>
    <row r="2372" spans="6:15" x14ac:dyDescent="0.2">
      <c r="F2372" s="6"/>
      <c r="G2372" s="6"/>
      <c r="O2372" s="6"/>
    </row>
    <row r="2373" spans="6:15" x14ac:dyDescent="0.2">
      <c r="F2373" s="6"/>
      <c r="G2373" s="6"/>
      <c r="O2373" s="6"/>
    </row>
    <row r="2374" spans="6:15" x14ac:dyDescent="0.2">
      <c r="F2374" s="6"/>
      <c r="G2374" s="6"/>
      <c r="O2374" s="6"/>
    </row>
    <row r="2375" spans="6:15" x14ac:dyDescent="0.2">
      <c r="F2375" s="6"/>
      <c r="G2375" s="6"/>
      <c r="O2375" s="6"/>
    </row>
    <row r="2376" spans="6:15" x14ac:dyDescent="0.2">
      <c r="F2376" s="6"/>
      <c r="G2376" s="6"/>
      <c r="O2376" s="6"/>
    </row>
    <row r="2377" spans="6:15" x14ac:dyDescent="0.2">
      <c r="F2377" s="6"/>
      <c r="G2377" s="6"/>
      <c r="O2377" s="6"/>
    </row>
    <row r="2378" spans="6:15" x14ac:dyDescent="0.2">
      <c r="F2378" s="6"/>
      <c r="G2378" s="6"/>
      <c r="O2378" s="6"/>
    </row>
    <row r="2379" spans="6:15" x14ac:dyDescent="0.2">
      <c r="F2379" s="6"/>
      <c r="G2379" s="6"/>
      <c r="O2379" s="6"/>
    </row>
    <row r="2380" spans="6:15" x14ac:dyDescent="0.2">
      <c r="F2380" s="6"/>
      <c r="G2380" s="6"/>
      <c r="O2380" s="6"/>
    </row>
    <row r="2381" spans="6:15" x14ac:dyDescent="0.2">
      <c r="F2381" s="6"/>
      <c r="G2381" s="6"/>
      <c r="O2381" s="6"/>
    </row>
    <row r="2382" spans="6:15" x14ac:dyDescent="0.2">
      <c r="F2382" s="6"/>
      <c r="G2382" s="6"/>
      <c r="O2382" s="6"/>
    </row>
    <row r="2383" spans="6:15" x14ac:dyDescent="0.2">
      <c r="F2383" s="6"/>
      <c r="G2383" s="6"/>
      <c r="O2383" s="6"/>
    </row>
    <row r="2384" spans="6:15" x14ac:dyDescent="0.2">
      <c r="F2384" s="6"/>
      <c r="G2384" s="6"/>
      <c r="O2384" s="6"/>
    </row>
    <row r="2385" spans="6:15" x14ac:dyDescent="0.2">
      <c r="F2385" s="6"/>
      <c r="G2385" s="6"/>
      <c r="O2385" s="6"/>
    </row>
    <row r="2386" spans="6:15" x14ac:dyDescent="0.2">
      <c r="F2386" s="6"/>
      <c r="G2386" s="6"/>
      <c r="O2386" s="6"/>
    </row>
    <row r="2387" spans="6:15" x14ac:dyDescent="0.2">
      <c r="F2387" s="6"/>
      <c r="G2387" s="6"/>
      <c r="O2387" s="6"/>
    </row>
    <row r="2388" spans="6:15" x14ac:dyDescent="0.2">
      <c r="F2388" s="6"/>
      <c r="G2388" s="6"/>
      <c r="O2388" s="6"/>
    </row>
    <row r="2389" spans="6:15" x14ac:dyDescent="0.2">
      <c r="F2389" s="6"/>
      <c r="G2389" s="6"/>
      <c r="O2389" s="6"/>
    </row>
    <row r="2390" spans="6:15" x14ac:dyDescent="0.2">
      <c r="F2390" s="6"/>
      <c r="G2390" s="6"/>
      <c r="O2390" s="6"/>
    </row>
    <row r="2391" spans="6:15" x14ac:dyDescent="0.2">
      <c r="F2391" s="6"/>
      <c r="G2391" s="6"/>
      <c r="O2391" s="6"/>
    </row>
    <row r="2392" spans="6:15" x14ac:dyDescent="0.2">
      <c r="F2392" s="6"/>
      <c r="G2392" s="6"/>
      <c r="O2392" s="6"/>
    </row>
    <row r="2393" spans="6:15" x14ac:dyDescent="0.2">
      <c r="F2393" s="6"/>
      <c r="G2393" s="6"/>
      <c r="O2393" s="6"/>
    </row>
    <row r="2394" spans="6:15" x14ac:dyDescent="0.2">
      <c r="F2394" s="6"/>
      <c r="G2394" s="6"/>
      <c r="O2394" s="6"/>
    </row>
    <row r="2395" spans="6:15" x14ac:dyDescent="0.2">
      <c r="F2395" s="6"/>
      <c r="G2395" s="6"/>
      <c r="O2395" s="6"/>
    </row>
    <row r="2396" spans="6:15" x14ac:dyDescent="0.2">
      <c r="F2396" s="6"/>
      <c r="G2396" s="6"/>
      <c r="O2396" s="6"/>
    </row>
    <row r="2397" spans="6:15" x14ac:dyDescent="0.2">
      <c r="F2397" s="6"/>
      <c r="G2397" s="6"/>
      <c r="O2397" s="6"/>
    </row>
    <row r="2398" spans="6:15" x14ac:dyDescent="0.2">
      <c r="F2398" s="6"/>
      <c r="G2398" s="6"/>
      <c r="O2398" s="6"/>
    </row>
    <row r="2399" spans="6:15" x14ac:dyDescent="0.2">
      <c r="F2399" s="6"/>
      <c r="G2399" s="6"/>
      <c r="O2399" s="6"/>
    </row>
    <row r="2400" spans="6:15" x14ac:dyDescent="0.2">
      <c r="F2400" s="6"/>
      <c r="G2400" s="6"/>
      <c r="O2400" s="6"/>
    </row>
    <row r="2401" spans="6:15" x14ac:dyDescent="0.2">
      <c r="F2401" s="6"/>
      <c r="G2401" s="6"/>
      <c r="O2401" s="6"/>
    </row>
    <row r="2402" spans="6:15" x14ac:dyDescent="0.2">
      <c r="F2402" s="6"/>
      <c r="G2402" s="6"/>
      <c r="O2402" s="6"/>
    </row>
    <row r="2403" spans="6:15" x14ac:dyDescent="0.2">
      <c r="F2403" s="6"/>
      <c r="G2403" s="6"/>
      <c r="O2403" s="6"/>
    </row>
    <row r="2404" spans="6:15" x14ac:dyDescent="0.2">
      <c r="F2404" s="6"/>
      <c r="G2404" s="6"/>
      <c r="O2404" s="6"/>
    </row>
    <row r="2405" spans="6:15" x14ac:dyDescent="0.2">
      <c r="F2405" s="6"/>
      <c r="G2405" s="6"/>
      <c r="O2405" s="6"/>
    </row>
    <row r="2406" spans="6:15" x14ac:dyDescent="0.2">
      <c r="F2406" s="6"/>
      <c r="G2406" s="6"/>
      <c r="O2406" s="6"/>
    </row>
    <row r="2407" spans="6:15" x14ac:dyDescent="0.2">
      <c r="F2407" s="6"/>
      <c r="G2407" s="6"/>
      <c r="O2407" s="6"/>
    </row>
    <row r="2408" spans="6:15" x14ac:dyDescent="0.2">
      <c r="F2408" s="6"/>
      <c r="G2408" s="6"/>
      <c r="O2408" s="6"/>
    </row>
    <row r="2409" spans="6:15" x14ac:dyDescent="0.2">
      <c r="F2409" s="6"/>
      <c r="G2409" s="6"/>
      <c r="O2409" s="6"/>
    </row>
    <row r="2410" spans="6:15" x14ac:dyDescent="0.2">
      <c r="F2410" s="6"/>
      <c r="G2410" s="6"/>
      <c r="O2410" s="6"/>
    </row>
    <row r="2411" spans="6:15" x14ac:dyDescent="0.2">
      <c r="F2411" s="6"/>
      <c r="G2411" s="6"/>
      <c r="O2411" s="6"/>
    </row>
    <row r="2412" spans="6:15" x14ac:dyDescent="0.2">
      <c r="F2412" s="6"/>
      <c r="G2412" s="6"/>
      <c r="O2412" s="6"/>
    </row>
    <row r="2413" spans="6:15" x14ac:dyDescent="0.2">
      <c r="F2413" s="6"/>
      <c r="G2413" s="6"/>
      <c r="O2413" s="6"/>
    </row>
    <row r="2414" spans="6:15" x14ac:dyDescent="0.2">
      <c r="F2414" s="6"/>
      <c r="G2414" s="6"/>
      <c r="O2414" s="6"/>
    </row>
    <row r="2415" spans="6:15" x14ac:dyDescent="0.2">
      <c r="F2415" s="6"/>
      <c r="G2415" s="6"/>
      <c r="O2415" s="6"/>
    </row>
    <row r="2416" spans="6:15" x14ac:dyDescent="0.2">
      <c r="F2416" s="6"/>
      <c r="G2416" s="6"/>
      <c r="O2416" s="6"/>
    </row>
    <row r="2417" spans="6:15" x14ac:dyDescent="0.2">
      <c r="F2417" s="6"/>
      <c r="G2417" s="6"/>
      <c r="O2417" s="6"/>
    </row>
    <row r="2418" spans="6:15" x14ac:dyDescent="0.2">
      <c r="F2418" s="6"/>
      <c r="G2418" s="6"/>
      <c r="O2418" s="6"/>
    </row>
    <row r="2419" spans="6:15" x14ac:dyDescent="0.2">
      <c r="F2419" s="6"/>
      <c r="G2419" s="6"/>
      <c r="O2419" s="6"/>
    </row>
    <row r="2420" spans="6:15" x14ac:dyDescent="0.2">
      <c r="F2420" s="6"/>
      <c r="G2420" s="6"/>
      <c r="O2420" s="6"/>
    </row>
    <row r="2421" spans="6:15" x14ac:dyDescent="0.2">
      <c r="F2421" s="6"/>
      <c r="G2421" s="6"/>
      <c r="O2421" s="6"/>
    </row>
    <row r="2422" spans="6:15" x14ac:dyDescent="0.2">
      <c r="F2422" s="6"/>
      <c r="G2422" s="6"/>
      <c r="O2422" s="6"/>
    </row>
    <row r="2423" spans="6:15" x14ac:dyDescent="0.2">
      <c r="F2423" s="6"/>
      <c r="G2423" s="6"/>
      <c r="O2423" s="6"/>
    </row>
    <row r="2424" spans="6:15" x14ac:dyDescent="0.2">
      <c r="F2424" s="6"/>
      <c r="G2424" s="6"/>
      <c r="O2424" s="6"/>
    </row>
    <row r="2425" spans="6:15" x14ac:dyDescent="0.2">
      <c r="F2425" s="6"/>
      <c r="G2425" s="6"/>
      <c r="O2425" s="6"/>
    </row>
    <row r="2426" spans="6:15" x14ac:dyDescent="0.2">
      <c r="F2426" s="6"/>
      <c r="G2426" s="6"/>
      <c r="O2426" s="6"/>
    </row>
    <row r="2427" spans="6:15" x14ac:dyDescent="0.2">
      <c r="F2427" s="6"/>
      <c r="G2427" s="6"/>
      <c r="O2427" s="6"/>
    </row>
    <row r="2428" spans="6:15" x14ac:dyDescent="0.2">
      <c r="F2428" s="6"/>
      <c r="G2428" s="6"/>
      <c r="O2428" s="6"/>
    </row>
    <row r="2429" spans="6:15" x14ac:dyDescent="0.2">
      <c r="F2429" s="6"/>
      <c r="G2429" s="6"/>
      <c r="O2429" s="6"/>
    </row>
    <row r="2430" spans="6:15" x14ac:dyDescent="0.2">
      <c r="F2430" s="6"/>
      <c r="G2430" s="6"/>
      <c r="O2430" s="6"/>
    </row>
    <row r="2431" spans="6:15" x14ac:dyDescent="0.2">
      <c r="F2431" s="6"/>
      <c r="G2431" s="6"/>
      <c r="O2431" s="6"/>
    </row>
    <row r="2432" spans="6:15" x14ac:dyDescent="0.2">
      <c r="F2432" s="6"/>
      <c r="G2432" s="6"/>
      <c r="O2432" s="6"/>
    </row>
    <row r="2433" spans="6:15" x14ac:dyDescent="0.2">
      <c r="F2433" s="6"/>
      <c r="G2433" s="6"/>
      <c r="O2433" s="6"/>
    </row>
    <row r="2434" spans="6:15" x14ac:dyDescent="0.2">
      <c r="F2434" s="6"/>
      <c r="G2434" s="6"/>
      <c r="O2434" s="6"/>
    </row>
    <row r="2435" spans="6:15" x14ac:dyDescent="0.2">
      <c r="F2435" s="6"/>
      <c r="G2435" s="6"/>
      <c r="O2435" s="6"/>
    </row>
    <row r="2436" spans="6:15" x14ac:dyDescent="0.2">
      <c r="F2436" s="6"/>
      <c r="G2436" s="6"/>
      <c r="O2436" s="6"/>
    </row>
    <row r="2437" spans="6:15" x14ac:dyDescent="0.2">
      <c r="F2437" s="6"/>
      <c r="G2437" s="6"/>
      <c r="O2437" s="6"/>
    </row>
    <row r="2438" spans="6:15" x14ac:dyDescent="0.2">
      <c r="F2438" s="6"/>
      <c r="G2438" s="6"/>
      <c r="O2438" s="6"/>
    </row>
    <row r="2439" spans="6:15" x14ac:dyDescent="0.2">
      <c r="F2439" s="6"/>
      <c r="G2439" s="6"/>
      <c r="O2439" s="6"/>
    </row>
    <row r="2440" spans="6:15" x14ac:dyDescent="0.2">
      <c r="F2440" s="6"/>
      <c r="G2440" s="6"/>
      <c r="O2440" s="6"/>
    </row>
    <row r="2441" spans="6:15" x14ac:dyDescent="0.2">
      <c r="F2441" s="6"/>
      <c r="G2441" s="6"/>
      <c r="O2441" s="6"/>
    </row>
    <row r="2442" spans="6:15" x14ac:dyDescent="0.2">
      <c r="F2442" s="6"/>
      <c r="G2442" s="6"/>
      <c r="O2442" s="6"/>
    </row>
    <row r="2443" spans="6:15" x14ac:dyDescent="0.2">
      <c r="F2443" s="6"/>
      <c r="G2443" s="6"/>
      <c r="O2443" s="6"/>
    </row>
    <row r="2444" spans="6:15" x14ac:dyDescent="0.2">
      <c r="F2444" s="6"/>
      <c r="G2444" s="6"/>
      <c r="O2444" s="6"/>
    </row>
    <row r="2445" spans="6:15" x14ac:dyDescent="0.2">
      <c r="F2445" s="6"/>
      <c r="G2445" s="6"/>
      <c r="O2445" s="6"/>
    </row>
    <row r="2446" spans="6:15" x14ac:dyDescent="0.2">
      <c r="F2446" s="6"/>
      <c r="G2446" s="6"/>
      <c r="O2446" s="6"/>
    </row>
    <row r="2447" spans="6:15" x14ac:dyDescent="0.2">
      <c r="F2447" s="6"/>
      <c r="G2447" s="6"/>
      <c r="O2447" s="6"/>
    </row>
    <row r="2448" spans="6:15" x14ac:dyDescent="0.2">
      <c r="F2448" s="6"/>
      <c r="G2448" s="6"/>
      <c r="O2448" s="6"/>
    </row>
    <row r="2449" spans="6:15" x14ac:dyDescent="0.2">
      <c r="F2449" s="6"/>
      <c r="G2449" s="6"/>
      <c r="O2449" s="6"/>
    </row>
    <row r="2450" spans="6:15" x14ac:dyDescent="0.2">
      <c r="F2450" s="6"/>
      <c r="G2450" s="6"/>
      <c r="O2450" s="6"/>
    </row>
    <row r="2451" spans="6:15" x14ac:dyDescent="0.2">
      <c r="F2451" s="6"/>
      <c r="G2451" s="6"/>
      <c r="O2451" s="6"/>
    </row>
    <row r="2452" spans="6:15" x14ac:dyDescent="0.2">
      <c r="F2452" s="6"/>
      <c r="G2452" s="6"/>
      <c r="O2452" s="6"/>
    </row>
    <row r="2453" spans="6:15" x14ac:dyDescent="0.2">
      <c r="F2453" s="6"/>
      <c r="G2453" s="6"/>
      <c r="O2453" s="6"/>
    </row>
    <row r="2454" spans="6:15" x14ac:dyDescent="0.2">
      <c r="F2454" s="6"/>
      <c r="G2454" s="6"/>
      <c r="O2454" s="6"/>
    </row>
    <row r="2455" spans="6:15" x14ac:dyDescent="0.2">
      <c r="F2455" s="6"/>
      <c r="G2455" s="6"/>
      <c r="O2455" s="6"/>
    </row>
    <row r="2456" spans="6:15" x14ac:dyDescent="0.2">
      <c r="F2456" s="6"/>
      <c r="G2456" s="6"/>
      <c r="O2456" s="6"/>
    </row>
    <row r="2457" spans="6:15" x14ac:dyDescent="0.2">
      <c r="F2457" s="6"/>
      <c r="G2457" s="6"/>
      <c r="O2457" s="6"/>
    </row>
    <row r="2458" spans="6:15" x14ac:dyDescent="0.2">
      <c r="F2458" s="6"/>
      <c r="G2458" s="6"/>
      <c r="O2458" s="6"/>
    </row>
    <row r="2459" spans="6:15" x14ac:dyDescent="0.2">
      <c r="F2459" s="6"/>
      <c r="G2459" s="6"/>
      <c r="O2459" s="6"/>
    </row>
    <row r="2460" spans="6:15" x14ac:dyDescent="0.2">
      <c r="F2460" s="6"/>
      <c r="G2460" s="6"/>
      <c r="O2460" s="6"/>
    </row>
    <row r="2461" spans="6:15" x14ac:dyDescent="0.2">
      <c r="F2461" s="6"/>
      <c r="G2461" s="6"/>
      <c r="O2461" s="6"/>
    </row>
    <row r="2462" spans="6:15" x14ac:dyDescent="0.2">
      <c r="F2462" s="6"/>
      <c r="G2462" s="6"/>
      <c r="O2462" s="6"/>
    </row>
    <row r="2463" spans="6:15" x14ac:dyDescent="0.2">
      <c r="F2463" s="6"/>
      <c r="G2463" s="6"/>
      <c r="O2463" s="6"/>
    </row>
    <row r="2464" spans="6:15" x14ac:dyDescent="0.2">
      <c r="F2464" s="6"/>
      <c r="G2464" s="6"/>
      <c r="O2464" s="6"/>
    </row>
    <row r="2465" spans="6:15" x14ac:dyDescent="0.2">
      <c r="F2465" s="6"/>
      <c r="G2465" s="6"/>
      <c r="O2465" s="6"/>
    </row>
    <row r="2466" spans="6:15" x14ac:dyDescent="0.2">
      <c r="F2466" s="6"/>
      <c r="G2466" s="6"/>
      <c r="O2466" s="6"/>
    </row>
    <row r="2467" spans="6:15" x14ac:dyDescent="0.2">
      <c r="F2467" s="6"/>
      <c r="G2467" s="6"/>
      <c r="O2467" s="6"/>
    </row>
    <row r="2468" spans="6:15" x14ac:dyDescent="0.2">
      <c r="F2468" s="6"/>
      <c r="G2468" s="6"/>
      <c r="O2468" s="6"/>
    </row>
    <row r="2469" spans="6:15" x14ac:dyDescent="0.2">
      <c r="F2469" s="6"/>
      <c r="G2469" s="6"/>
      <c r="O2469" s="6"/>
    </row>
    <row r="2470" spans="6:15" x14ac:dyDescent="0.2">
      <c r="F2470" s="6"/>
      <c r="G2470" s="6"/>
      <c r="O2470" s="6"/>
    </row>
    <row r="2471" spans="6:15" x14ac:dyDescent="0.2">
      <c r="F2471" s="6"/>
      <c r="G2471" s="6"/>
      <c r="O2471" s="6"/>
    </row>
    <row r="2472" spans="6:15" x14ac:dyDescent="0.2">
      <c r="F2472" s="6"/>
      <c r="G2472" s="6"/>
      <c r="O2472" s="6"/>
    </row>
    <row r="2473" spans="6:15" x14ac:dyDescent="0.2">
      <c r="F2473" s="6"/>
      <c r="G2473" s="6"/>
      <c r="O2473" s="6"/>
    </row>
    <row r="2474" spans="6:15" x14ac:dyDescent="0.2">
      <c r="F2474" s="6"/>
      <c r="G2474" s="6"/>
      <c r="O2474" s="6"/>
    </row>
    <row r="2475" spans="6:15" x14ac:dyDescent="0.2">
      <c r="F2475" s="6"/>
      <c r="G2475" s="6"/>
      <c r="O2475" s="6"/>
    </row>
    <row r="2476" spans="6:15" x14ac:dyDescent="0.2">
      <c r="F2476" s="6"/>
      <c r="G2476" s="6"/>
      <c r="O2476" s="6"/>
    </row>
    <row r="2477" spans="6:15" x14ac:dyDescent="0.2">
      <c r="F2477" s="6"/>
      <c r="G2477" s="6"/>
      <c r="O2477" s="6"/>
    </row>
    <row r="2478" spans="6:15" x14ac:dyDescent="0.2">
      <c r="F2478" s="6"/>
      <c r="G2478" s="6"/>
      <c r="O2478" s="6"/>
    </row>
    <row r="2479" spans="6:15" x14ac:dyDescent="0.2">
      <c r="F2479" s="6"/>
      <c r="G2479" s="6"/>
      <c r="O2479" s="6"/>
    </row>
    <row r="2480" spans="6:15" x14ac:dyDescent="0.2">
      <c r="F2480" s="6"/>
      <c r="G2480" s="6"/>
      <c r="O2480" s="6"/>
    </row>
    <row r="2481" spans="6:15" x14ac:dyDescent="0.2">
      <c r="F2481" s="6"/>
      <c r="G2481" s="6"/>
      <c r="O2481" s="6"/>
    </row>
    <row r="2482" spans="6:15" x14ac:dyDescent="0.2">
      <c r="F2482" s="6"/>
      <c r="G2482" s="6"/>
      <c r="O2482" s="6"/>
    </row>
    <row r="2483" spans="6:15" x14ac:dyDescent="0.2">
      <c r="F2483" s="6"/>
      <c r="G2483" s="6"/>
      <c r="O2483" s="6"/>
    </row>
    <row r="2484" spans="6:15" x14ac:dyDescent="0.2">
      <c r="F2484" s="6"/>
      <c r="G2484" s="6"/>
      <c r="O2484" s="6"/>
    </row>
    <row r="2485" spans="6:15" x14ac:dyDescent="0.2">
      <c r="F2485" s="6"/>
      <c r="G2485" s="6"/>
      <c r="O2485" s="6"/>
    </row>
    <row r="2486" spans="6:15" x14ac:dyDescent="0.2">
      <c r="F2486" s="6"/>
      <c r="G2486" s="6"/>
      <c r="O2486" s="6"/>
    </row>
    <row r="2487" spans="6:15" x14ac:dyDescent="0.2">
      <c r="F2487" s="6"/>
      <c r="G2487" s="6"/>
      <c r="O2487" s="6"/>
    </row>
    <row r="2488" spans="6:15" x14ac:dyDescent="0.2">
      <c r="F2488" s="6"/>
      <c r="G2488" s="6"/>
      <c r="O2488" s="6"/>
    </row>
    <row r="2489" spans="6:15" x14ac:dyDescent="0.2">
      <c r="F2489" s="6"/>
      <c r="G2489" s="6"/>
      <c r="O2489" s="6"/>
    </row>
    <row r="2490" spans="6:15" x14ac:dyDescent="0.2">
      <c r="F2490" s="6"/>
      <c r="G2490" s="6"/>
      <c r="O2490" s="6"/>
    </row>
    <row r="2491" spans="6:15" x14ac:dyDescent="0.2">
      <c r="F2491" s="6"/>
      <c r="G2491" s="6"/>
      <c r="O2491" s="6"/>
    </row>
    <row r="2492" spans="6:15" x14ac:dyDescent="0.2">
      <c r="F2492" s="6"/>
      <c r="G2492" s="6"/>
      <c r="O2492" s="6"/>
    </row>
    <row r="2493" spans="6:15" x14ac:dyDescent="0.2">
      <c r="F2493" s="6"/>
      <c r="G2493" s="6"/>
      <c r="O2493" s="6"/>
    </row>
    <row r="2494" spans="6:15" x14ac:dyDescent="0.2">
      <c r="F2494" s="6"/>
      <c r="G2494" s="6"/>
      <c r="O2494" s="6"/>
    </row>
    <row r="2495" spans="6:15" x14ac:dyDescent="0.2">
      <c r="F2495" s="6"/>
      <c r="G2495" s="6"/>
      <c r="O2495" s="6"/>
    </row>
    <row r="2496" spans="6:15" x14ac:dyDescent="0.2">
      <c r="F2496" s="6"/>
      <c r="G2496" s="6"/>
      <c r="O2496" s="6"/>
    </row>
    <row r="2497" spans="6:15" x14ac:dyDescent="0.2">
      <c r="F2497" s="6"/>
      <c r="G2497" s="6"/>
      <c r="O2497" s="6"/>
    </row>
    <row r="2498" spans="6:15" x14ac:dyDescent="0.2">
      <c r="F2498" s="6"/>
      <c r="G2498" s="6"/>
      <c r="O2498" s="6"/>
    </row>
    <row r="2499" spans="6:15" x14ac:dyDescent="0.2">
      <c r="F2499" s="6"/>
      <c r="G2499" s="6"/>
      <c r="O2499" s="6"/>
    </row>
    <row r="2500" spans="6:15" x14ac:dyDescent="0.2">
      <c r="F2500" s="6"/>
      <c r="G2500" s="6"/>
      <c r="O2500" s="6"/>
    </row>
    <row r="2501" spans="6:15" x14ac:dyDescent="0.2">
      <c r="F2501" s="6"/>
      <c r="G2501" s="6"/>
      <c r="O2501" s="6"/>
    </row>
    <row r="2502" spans="6:15" x14ac:dyDescent="0.2">
      <c r="F2502" s="6"/>
      <c r="G2502" s="6"/>
      <c r="O2502" s="6"/>
    </row>
    <row r="2503" spans="6:15" x14ac:dyDescent="0.2">
      <c r="F2503" s="6"/>
      <c r="G2503" s="6"/>
      <c r="O2503" s="6"/>
    </row>
    <row r="2504" spans="6:15" x14ac:dyDescent="0.2">
      <c r="F2504" s="6"/>
      <c r="G2504" s="6"/>
      <c r="O2504" s="6"/>
    </row>
    <row r="2505" spans="6:15" x14ac:dyDescent="0.2">
      <c r="F2505" s="6"/>
      <c r="G2505" s="6"/>
      <c r="O2505" s="6"/>
    </row>
    <row r="2506" spans="6:15" x14ac:dyDescent="0.2">
      <c r="F2506" s="6"/>
      <c r="G2506" s="6"/>
      <c r="O2506" s="6"/>
    </row>
    <row r="2507" spans="6:15" x14ac:dyDescent="0.2">
      <c r="F2507" s="6"/>
      <c r="G2507" s="6"/>
      <c r="O2507" s="6"/>
    </row>
    <row r="2508" spans="6:15" x14ac:dyDescent="0.2">
      <c r="F2508" s="6"/>
      <c r="G2508" s="6"/>
      <c r="O2508" s="6"/>
    </row>
    <row r="2509" spans="6:15" x14ac:dyDescent="0.2">
      <c r="F2509" s="6"/>
      <c r="G2509" s="6"/>
      <c r="O2509" s="6"/>
    </row>
    <row r="2510" spans="6:15" x14ac:dyDescent="0.2">
      <c r="F2510" s="6"/>
      <c r="G2510" s="6"/>
      <c r="O2510" s="6"/>
    </row>
    <row r="2511" spans="6:15" x14ac:dyDescent="0.2">
      <c r="F2511" s="6"/>
      <c r="G2511" s="6"/>
      <c r="O2511" s="6"/>
    </row>
    <row r="2512" spans="6:15" x14ac:dyDescent="0.2">
      <c r="F2512" s="6"/>
      <c r="G2512" s="6"/>
      <c r="O2512" s="6"/>
    </row>
    <row r="2513" spans="6:15" x14ac:dyDescent="0.2">
      <c r="F2513" s="6"/>
      <c r="G2513" s="6"/>
      <c r="O2513" s="6"/>
    </row>
    <row r="2514" spans="6:15" x14ac:dyDescent="0.2">
      <c r="F2514" s="6"/>
      <c r="G2514" s="6"/>
      <c r="O2514" s="6"/>
    </row>
    <row r="2515" spans="6:15" x14ac:dyDescent="0.2">
      <c r="F2515" s="6"/>
      <c r="G2515" s="6"/>
      <c r="O2515" s="6"/>
    </row>
    <row r="2516" spans="6:15" x14ac:dyDescent="0.2">
      <c r="F2516" s="6"/>
      <c r="G2516" s="6"/>
      <c r="O2516" s="6"/>
    </row>
    <row r="2517" spans="6:15" x14ac:dyDescent="0.2">
      <c r="F2517" s="6"/>
      <c r="G2517" s="6"/>
      <c r="O2517" s="6"/>
    </row>
    <row r="2518" spans="6:15" x14ac:dyDescent="0.2">
      <c r="F2518" s="6"/>
      <c r="G2518" s="6"/>
      <c r="O2518" s="6"/>
    </row>
    <row r="2519" spans="6:15" x14ac:dyDescent="0.2">
      <c r="F2519" s="6"/>
      <c r="G2519" s="6"/>
      <c r="O2519" s="6"/>
    </row>
    <row r="2520" spans="6:15" x14ac:dyDescent="0.2">
      <c r="F2520" s="6"/>
      <c r="G2520" s="6"/>
      <c r="O2520" s="6"/>
    </row>
    <row r="2521" spans="6:15" x14ac:dyDescent="0.2">
      <c r="F2521" s="6"/>
      <c r="G2521" s="6"/>
      <c r="O2521" s="6"/>
    </row>
    <row r="2522" spans="6:15" x14ac:dyDescent="0.2">
      <c r="F2522" s="6"/>
      <c r="G2522" s="6"/>
      <c r="O2522" s="6"/>
    </row>
    <row r="2523" spans="6:15" x14ac:dyDescent="0.2">
      <c r="F2523" s="6"/>
      <c r="G2523" s="6"/>
      <c r="O2523" s="6"/>
    </row>
    <row r="2524" spans="6:15" x14ac:dyDescent="0.2">
      <c r="F2524" s="6"/>
      <c r="G2524" s="6"/>
      <c r="O2524" s="6"/>
    </row>
    <row r="2525" spans="6:15" x14ac:dyDescent="0.2">
      <c r="F2525" s="6"/>
      <c r="G2525" s="6"/>
      <c r="O2525" s="6"/>
    </row>
    <row r="2526" spans="6:15" x14ac:dyDescent="0.2">
      <c r="F2526" s="6"/>
      <c r="G2526" s="6"/>
      <c r="O2526" s="6"/>
    </row>
    <row r="2527" spans="6:15" x14ac:dyDescent="0.2">
      <c r="F2527" s="6"/>
      <c r="G2527" s="6"/>
      <c r="O2527" s="6"/>
    </row>
    <row r="2528" spans="6:15" x14ac:dyDescent="0.2">
      <c r="F2528" s="6"/>
      <c r="G2528" s="6"/>
      <c r="O2528" s="6"/>
    </row>
    <row r="2529" spans="6:15" x14ac:dyDescent="0.2">
      <c r="F2529" s="6"/>
      <c r="G2529" s="6"/>
      <c r="O2529" s="6"/>
    </row>
    <row r="2530" spans="6:15" x14ac:dyDescent="0.2">
      <c r="F2530" s="6"/>
      <c r="G2530" s="6"/>
      <c r="O2530" s="6"/>
    </row>
    <row r="2531" spans="6:15" x14ac:dyDescent="0.2">
      <c r="F2531" s="6"/>
      <c r="G2531" s="6"/>
      <c r="O2531" s="6"/>
    </row>
    <row r="2532" spans="6:15" x14ac:dyDescent="0.2">
      <c r="F2532" s="6"/>
      <c r="G2532" s="6"/>
      <c r="O2532" s="6"/>
    </row>
    <row r="2533" spans="6:15" x14ac:dyDescent="0.2">
      <c r="F2533" s="6"/>
      <c r="G2533" s="6"/>
      <c r="O2533" s="6"/>
    </row>
    <row r="2534" spans="6:15" x14ac:dyDescent="0.2">
      <c r="F2534" s="6"/>
      <c r="G2534" s="6"/>
      <c r="O2534" s="6"/>
    </row>
    <row r="2535" spans="6:15" x14ac:dyDescent="0.2">
      <c r="F2535" s="6"/>
      <c r="G2535" s="6"/>
      <c r="O2535" s="6"/>
    </row>
    <row r="2536" spans="6:15" x14ac:dyDescent="0.2">
      <c r="F2536" s="6"/>
      <c r="G2536" s="6"/>
      <c r="O2536" s="6"/>
    </row>
    <row r="2537" spans="6:15" x14ac:dyDescent="0.2">
      <c r="F2537" s="6"/>
      <c r="G2537" s="6"/>
      <c r="O2537" s="6"/>
    </row>
    <row r="2538" spans="6:15" x14ac:dyDescent="0.2">
      <c r="F2538" s="6"/>
      <c r="G2538" s="6"/>
      <c r="O2538" s="6"/>
    </row>
    <row r="2539" spans="6:15" x14ac:dyDescent="0.2">
      <c r="F2539" s="6"/>
      <c r="G2539" s="6"/>
      <c r="O2539" s="6"/>
    </row>
    <row r="2540" spans="6:15" x14ac:dyDescent="0.2">
      <c r="F2540" s="6"/>
      <c r="G2540" s="6"/>
      <c r="O2540" s="6"/>
    </row>
    <row r="2541" spans="6:15" x14ac:dyDescent="0.2">
      <c r="F2541" s="6"/>
      <c r="G2541" s="6"/>
      <c r="O2541" s="6"/>
    </row>
    <row r="2542" spans="6:15" x14ac:dyDescent="0.2">
      <c r="F2542" s="6"/>
      <c r="G2542" s="6"/>
      <c r="O2542" s="6"/>
    </row>
    <row r="2543" spans="6:15" x14ac:dyDescent="0.2">
      <c r="F2543" s="6"/>
      <c r="G2543" s="6"/>
      <c r="O2543" s="6"/>
    </row>
    <row r="2544" spans="6:15" x14ac:dyDescent="0.2">
      <c r="F2544" s="6"/>
      <c r="G2544" s="6"/>
      <c r="O2544" s="6"/>
    </row>
    <row r="2545" spans="6:15" x14ac:dyDescent="0.2">
      <c r="F2545" s="6"/>
      <c r="G2545" s="6"/>
      <c r="O2545" s="6"/>
    </row>
    <row r="2546" spans="6:15" x14ac:dyDescent="0.2">
      <c r="F2546" s="6"/>
      <c r="G2546" s="6"/>
      <c r="O2546" s="6"/>
    </row>
    <row r="2547" spans="6:15" x14ac:dyDescent="0.2">
      <c r="F2547" s="6"/>
      <c r="G2547" s="6"/>
      <c r="O2547" s="6"/>
    </row>
    <row r="2548" spans="6:15" x14ac:dyDescent="0.2">
      <c r="F2548" s="6"/>
      <c r="G2548" s="6"/>
      <c r="O2548" s="6"/>
    </row>
    <row r="2549" spans="6:15" x14ac:dyDescent="0.2">
      <c r="F2549" s="6"/>
      <c r="G2549" s="6"/>
      <c r="O2549" s="6"/>
    </row>
    <row r="2550" spans="6:15" x14ac:dyDescent="0.2">
      <c r="F2550" s="6"/>
      <c r="G2550" s="6"/>
      <c r="O2550" s="6"/>
    </row>
    <row r="2551" spans="6:15" x14ac:dyDescent="0.2">
      <c r="F2551" s="6"/>
      <c r="G2551" s="6"/>
      <c r="O2551" s="6"/>
    </row>
    <row r="2552" spans="6:15" x14ac:dyDescent="0.2">
      <c r="F2552" s="6"/>
      <c r="G2552" s="6"/>
      <c r="O2552" s="6"/>
    </row>
    <row r="2553" spans="6:15" x14ac:dyDescent="0.2">
      <c r="F2553" s="6"/>
      <c r="G2553" s="6"/>
      <c r="O2553" s="6"/>
    </row>
    <row r="2554" spans="6:15" x14ac:dyDescent="0.2">
      <c r="F2554" s="6"/>
      <c r="G2554" s="6"/>
      <c r="O2554" s="6"/>
    </row>
    <row r="2555" spans="6:15" x14ac:dyDescent="0.2">
      <c r="F2555" s="6"/>
      <c r="G2555" s="6"/>
      <c r="O2555" s="6"/>
    </row>
    <row r="2556" spans="6:15" x14ac:dyDescent="0.2">
      <c r="F2556" s="6"/>
      <c r="G2556" s="6"/>
      <c r="O2556" s="6"/>
    </row>
    <row r="2557" spans="6:15" x14ac:dyDescent="0.2">
      <c r="F2557" s="6"/>
      <c r="G2557" s="6"/>
      <c r="O2557" s="6"/>
    </row>
    <row r="2558" spans="6:15" x14ac:dyDescent="0.2">
      <c r="F2558" s="6"/>
      <c r="G2558" s="6"/>
      <c r="O2558" s="6"/>
    </row>
    <row r="2559" spans="6:15" x14ac:dyDescent="0.2">
      <c r="F2559" s="6"/>
      <c r="G2559" s="6"/>
      <c r="O2559" s="6"/>
    </row>
    <row r="2560" spans="6:15" x14ac:dyDescent="0.2">
      <c r="F2560" s="6"/>
      <c r="G2560" s="6"/>
      <c r="O2560" s="6"/>
    </row>
    <row r="2561" spans="6:15" x14ac:dyDescent="0.2">
      <c r="F2561" s="6"/>
      <c r="G2561" s="6"/>
      <c r="O2561" s="6"/>
    </row>
    <row r="2562" spans="6:15" x14ac:dyDescent="0.2">
      <c r="F2562" s="6"/>
      <c r="G2562" s="6"/>
      <c r="O2562" s="6"/>
    </row>
    <row r="2563" spans="6:15" x14ac:dyDescent="0.2">
      <c r="F2563" s="6"/>
      <c r="G2563" s="6"/>
      <c r="O2563" s="6"/>
    </row>
    <row r="2564" spans="6:15" x14ac:dyDescent="0.2">
      <c r="F2564" s="6"/>
      <c r="G2564" s="6"/>
      <c r="O2564" s="6"/>
    </row>
    <row r="2565" spans="6:15" x14ac:dyDescent="0.2">
      <c r="F2565" s="6"/>
      <c r="G2565" s="6"/>
      <c r="O2565" s="6"/>
    </row>
    <row r="2566" spans="6:15" x14ac:dyDescent="0.2">
      <c r="F2566" s="6"/>
      <c r="G2566" s="6"/>
      <c r="O2566" s="6"/>
    </row>
    <row r="2567" spans="6:15" x14ac:dyDescent="0.2">
      <c r="F2567" s="6"/>
      <c r="G2567" s="6"/>
      <c r="O2567" s="6"/>
    </row>
    <row r="2568" spans="6:15" x14ac:dyDescent="0.2">
      <c r="F2568" s="6"/>
      <c r="G2568" s="6"/>
      <c r="O2568" s="6"/>
    </row>
    <row r="2569" spans="6:15" x14ac:dyDescent="0.2">
      <c r="F2569" s="6"/>
      <c r="G2569" s="6"/>
      <c r="O2569" s="6"/>
    </row>
    <row r="2570" spans="6:15" x14ac:dyDescent="0.2">
      <c r="F2570" s="6"/>
      <c r="G2570" s="6"/>
      <c r="O2570" s="6"/>
    </row>
    <row r="2571" spans="6:15" x14ac:dyDescent="0.2">
      <c r="F2571" s="6"/>
      <c r="G2571" s="6"/>
      <c r="O2571" s="6"/>
    </row>
    <row r="2572" spans="6:15" x14ac:dyDescent="0.2">
      <c r="F2572" s="6"/>
      <c r="G2572" s="6"/>
      <c r="O2572" s="6"/>
    </row>
    <row r="2573" spans="6:15" x14ac:dyDescent="0.2">
      <c r="F2573" s="6"/>
      <c r="G2573" s="6"/>
      <c r="O2573" s="6"/>
    </row>
    <row r="2574" spans="6:15" x14ac:dyDescent="0.2">
      <c r="F2574" s="6"/>
      <c r="G2574" s="6"/>
      <c r="O2574" s="6"/>
    </row>
    <row r="2575" spans="6:15" x14ac:dyDescent="0.2">
      <c r="F2575" s="6"/>
      <c r="G2575" s="6"/>
      <c r="O2575" s="6"/>
    </row>
    <row r="2576" spans="6:15" x14ac:dyDescent="0.2">
      <c r="F2576" s="6"/>
      <c r="G2576" s="6"/>
      <c r="O2576" s="6"/>
    </row>
    <row r="2577" spans="6:15" x14ac:dyDescent="0.2">
      <c r="F2577" s="6"/>
      <c r="G2577" s="6"/>
      <c r="O2577" s="6"/>
    </row>
    <row r="2578" spans="6:15" x14ac:dyDescent="0.2">
      <c r="F2578" s="6"/>
      <c r="G2578" s="6"/>
      <c r="O2578" s="6"/>
    </row>
    <row r="2579" spans="6:15" x14ac:dyDescent="0.2">
      <c r="F2579" s="6"/>
      <c r="G2579" s="6"/>
      <c r="O2579" s="6"/>
    </row>
    <row r="2580" spans="6:15" x14ac:dyDescent="0.2">
      <c r="F2580" s="6"/>
      <c r="G2580" s="6"/>
      <c r="O2580" s="6"/>
    </row>
    <row r="2581" spans="6:15" x14ac:dyDescent="0.2">
      <c r="F2581" s="6"/>
      <c r="G2581" s="6"/>
      <c r="O2581" s="6"/>
    </row>
    <row r="2582" spans="6:15" x14ac:dyDescent="0.2">
      <c r="F2582" s="6"/>
      <c r="G2582" s="6"/>
      <c r="O2582" s="6"/>
    </row>
    <row r="2583" spans="6:15" x14ac:dyDescent="0.2">
      <c r="F2583" s="6"/>
      <c r="G2583" s="6"/>
      <c r="O2583" s="6"/>
    </row>
    <row r="2584" spans="6:15" x14ac:dyDescent="0.2">
      <c r="F2584" s="6"/>
      <c r="G2584" s="6"/>
      <c r="O2584" s="6"/>
    </row>
    <row r="2585" spans="6:15" x14ac:dyDescent="0.2">
      <c r="F2585" s="6"/>
      <c r="G2585" s="6"/>
      <c r="O2585" s="6"/>
    </row>
    <row r="2586" spans="6:15" x14ac:dyDescent="0.2">
      <c r="F2586" s="6"/>
      <c r="G2586" s="6"/>
      <c r="O2586" s="6"/>
    </row>
    <row r="2587" spans="6:15" x14ac:dyDescent="0.2">
      <c r="F2587" s="6"/>
      <c r="G2587" s="6"/>
      <c r="O2587" s="6"/>
    </row>
    <row r="2588" spans="6:15" x14ac:dyDescent="0.2">
      <c r="F2588" s="6"/>
      <c r="G2588" s="6"/>
      <c r="O2588" s="6"/>
    </row>
    <row r="2589" spans="6:15" x14ac:dyDescent="0.2">
      <c r="F2589" s="6"/>
      <c r="G2589" s="6"/>
      <c r="O2589" s="6"/>
    </row>
    <row r="2590" spans="6:15" x14ac:dyDescent="0.2">
      <c r="F2590" s="6"/>
      <c r="G2590" s="6"/>
      <c r="O2590" s="6"/>
    </row>
    <row r="2591" spans="6:15" x14ac:dyDescent="0.2">
      <c r="F2591" s="6"/>
      <c r="G2591" s="6"/>
      <c r="O2591" s="6"/>
    </row>
    <row r="2592" spans="6:15" x14ac:dyDescent="0.2">
      <c r="F2592" s="6"/>
      <c r="G2592" s="6"/>
      <c r="O2592" s="6"/>
    </row>
    <row r="2593" spans="6:15" x14ac:dyDescent="0.2">
      <c r="F2593" s="6"/>
      <c r="G2593" s="6"/>
      <c r="O2593" s="6"/>
    </row>
    <row r="2594" spans="6:15" x14ac:dyDescent="0.2">
      <c r="F2594" s="6"/>
      <c r="G2594" s="6"/>
      <c r="O2594" s="6"/>
    </row>
    <row r="2595" spans="6:15" x14ac:dyDescent="0.2">
      <c r="F2595" s="6"/>
      <c r="G2595" s="6"/>
      <c r="O2595" s="6"/>
    </row>
    <row r="2596" spans="6:15" x14ac:dyDescent="0.2">
      <c r="F2596" s="6"/>
      <c r="G2596" s="6"/>
      <c r="O2596" s="6"/>
    </row>
    <row r="2597" spans="6:15" x14ac:dyDescent="0.2">
      <c r="F2597" s="6"/>
      <c r="G2597" s="6"/>
      <c r="O2597" s="6"/>
    </row>
    <row r="2598" spans="6:15" x14ac:dyDescent="0.2">
      <c r="F2598" s="6"/>
      <c r="G2598" s="6"/>
      <c r="O2598" s="6"/>
    </row>
    <row r="2599" spans="6:15" x14ac:dyDescent="0.2">
      <c r="F2599" s="6"/>
      <c r="G2599" s="6"/>
      <c r="O2599" s="6"/>
    </row>
    <row r="2600" spans="6:15" x14ac:dyDescent="0.2">
      <c r="F2600" s="6"/>
      <c r="G2600" s="6"/>
      <c r="O2600" s="6"/>
    </row>
    <row r="2601" spans="6:15" x14ac:dyDescent="0.2">
      <c r="F2601" s="6"/>
      <c r="G2601" s="6"/>
      <c r="O2601" s="6"/>
    </row>
    <row r="2602" spans="6:15" x14ac:dyDescent="0.2">
      <c r="F2602" s="6"/>
      <c r="G2602" s="6"/>
      <c r="O2602" s="6"/>
    </row>
    <row r="2603" spans="6:15" x14ac:dyDescent="0.2">
      <c r="F2603" s="6"/>
      <c r="G2603" s="6"/>
      <c r="O2603" s="6"/>
    </row>
    <row r="2604" spans="6:15" x14ac:dyDescent="0.2">
      <c r="F2604" s="6"/>
      <c r="G2604" s="6"/>
      <c r="O2604" s="6"/>
    </row>
    <row r="2605" spans="6:15" x14ac:dyDescent="0.2">
      <c r="F2605" s="6"/>
      <c r="G2605" s="6"/>
      <c r="O2605" s="6"/>
    </row>
    <row r="2606" spans="6:15" x14ac:dyDescent="0.2">
      <c r="F2606" s="6"/>
      <c r="G2606" s="6"/>
      <c r="O2606" s="6"/>
    </row>
    <row r="2607" spans="6:15" x14ac:dyDescent="0.2">
      <c r="F2607" s="6"/>
      <c r="G2607" s="6"/>
      <c r="O2607" s="6"/>
    </row>
    <row r="2608" spans="6:15" x14ac:dyDescent="0.2">
      <c r="F2608" s="6"/>
      <c r="G2608" s="6"/>
      <c r="O2608" s="6"/>
    </row>
    <row r="2609" spans="6:15" x14ac:dyDescent="0.2">
      <c r="F2609" s="6"/>
      <c r="G2609" s="6"/>
      <c r="O2609" s="6"/>
    </row>
    <row r="2610" spans="6:15" x14ac:dyDescent="0.2">
      <c r="F2610" s="6"/>
      <c r="G2610" s="6"/>
      <c r="O2610" s="6"/>
    </row>
    <row r="2611" spans="6:15" x14ac:dyDescent="0.2">
      <c r="F2611" s="6"/>
      <c r="G2611" s="6"/>
      <c r="O2611" s="6"/>
    </row>
    <row r="2612" spans="6:15" x14ac:dyDescent="0.2">
      <c r="F2612" s="6"/>
      <c r="G2612" s="6"/>
      <c r="O2612" s="6"/>
    </row>
    <row r="2613" spans="6:15" x14ac:dyDescent="0.2">
      <c r="F2613" s="6"/>
      <c r="G2613" s="6"/>
      <c r="O2613" s="6"/>
    </row>
    <row r="2614" spans="6:15" x14ac:dyDescent="0.2">
      <c r="F2614" s="6"/>
      <c r="G2614" s="6"/>
      <c r="O2614" s="6"/>
    </row>
    <row r="2615" spans="6:15" x14ac:dyDescent="0.2">
      <c r="F2615" s="6"/>
      <c r="G2615" s="6"/>
      <c r="O2615" s="6"/>
    </row>
    <row r="2616" spans="6:15" x14ac:dyDescent="0.2">
      <c r="F2616" s="6"/>
      <c r="G2616" s="6"/>
      <c r="O2616" s="6"/>
    </row>
    <row r="2617" spans="6:15" x14ac:dyDescent="0.2">
      <c r="F2617" s="6"/>
      <c r="G2617" s="6"/>
      <c r="O2617" s="6"/>
    </row>
    <row r="2618" spans="6:15" x14ac:dyDescent="0.2">
      <c r="F2618" s="6"/>
      <c r="G2618" s="6"/>
      <c r="O2618" s="6"/>
    </row>
    <row r="2619" spans="6:15" x14ac:dyDescent="0.2">
      <c r="F2619" s="6"/>
      <c r="G2619" s="6"/>
      <c r="O2619" s="6"/>
    </row>
    <row r="2620" spans="6:15" x14ac:dyDescent="0.2">
      <c r="F2620" s="6"/>
      <c r="G2620" s="6"/>
      <c r="O2620" s="6"/>
    </row>
    <row r="2621" spans="6:15" x14ac:dyDescent="0.2">
      <c r="F2621" s="6"/>
      <c r="G2621" s="6"/>
      <c r="O2621" s="6"/>
    </row>
    <row r="2622" spans="6:15" x14ac:dyDescent="0.2">
      <c r="F2622" s="6"/>
      <c r="G2622" s="6"/>
      <c r="O2622" s="6"/>
    </row>
    <row r="2623" spans="6:15" x14ac:dyDescent="0.2">
      <c r="F2623" s="6"/>
      <c r="G2623" s="6"/>
      <c r="O2623" s="6"/>
    </row>
    <row r="2624" spans="6:15" x14ac:dyDescent="0.2">
      <c r="F2624" s="6"/>
      <c r="G2624" s="6"/>
      <c r="O2624" s="6"/>
    </row>
    <row r="2625" spans="6:15" x14ac:dyDescent="0.2">
      <c r="F2625" s="6"/>
      <c r="G2625" s="6"/>
      <c r="O2625" s="6"/>
    </row>
    <row r="2626" spans="6:15" x14ac:dyDescent="0.2">
      <c r="F2626" s="6"/>
      <c r="G2626" s="6"/>
      <c r="O2626" s="6"/>
    </row>
    <row r="2627" spans="6:15" x14ac:dyDescent="0.2">
      <c r="F2627" s="6"/>
      <c r="G2627" s="6"/>
      <c r="O2627" s="6"/>
    </row>
    <row r="2628" spans="6:15" x14ac:dyDescent="0.2">
      <c r="F2628" s="6"/>
      <c r="G2628" s="6"/>
      <c r="O2628" s="6"/>
    </row>
    <row r="2629" spans="6:15" x14ac:dyDescent="0.2">
      <c r="F2629" s="6"/>
      <c r="G2629" s="6"/>
      <c r="O2629" s="6"/>
    </row>
    <row r="2630" spans="6:15" x14ac:dyDescent="0.2">
      <c r="F2630" s="6"/>
      <c r="G2630" s="6"/>
      <c r="O2630" s="6"/>
    </row>
    <row r="2631" spans="6:15" x14ac:dyDescent="0.2">
      <c r="F2631" s="6"/>
      <c r="G2631" s="6"/>
      <c r="O2631" s="6"/>
    </row>
    <row r="2632" spans="6:15" x14ac:dyDescent="0.2">
      <c r="F2632" s="6"/>
      <c r="G2632" s="6"/>
      <c r="O2632" s="6"/>
    </row>
    <row r="2633" spans="6:15" x14ac:dyDescent="0.2">
      <c r="F2633" s="6"/>
      <c r="G2633" s="6"/>
      <c r="O2633" s="6"/>
    </row>
    <row r="2634" spans="6:15" x14ac:dyDescent="0.2">
      <c r="F2634" s="6"/>
      <c r="G2634" s="6"/>
      <c r="O2634" s="6"/>
    </row>
    <row r="2635" spans="6:15" x14ac:dyDescent="0.2">
      <c r="F2635" s="6"/>
      <c r="G2635" s="6"/>
      <c r="O2635" s="6"/>
    </row>
    <row r="2636" spans="6:15" x14ac:dyDescent="0.2">
      <c r="F2636" s="6"/>
      <c r="G2636" s="6"/>
      <c r="O2636" s="6"/>
    </row>
    <row r="2637" spans="6:15" x14ac:dyDescent="0.2">
      <c r="F2637" s="6"/>
      <c r="G2637" s="6"/>
      <c r="O2637" s="6"/>
    </row>
    <row r="2638" spans="6:15" x14ac:dyDescent="0.2">
      <c r="F2638" s="6"/>
      <c r="G2638" s="6"/>
      <c r="O2638" s="6"/>
    </row>
    <row r="2639" spans="6:15" x14ac:dyDescent="0.2">
      <c r="F2639" s="6"/>
      <c r="G2639" s="6"/>
      <c r="O2639" s="6"/>
    </row>
    <row r="2640" spans="6:15" x14ac:dyDescent="0.2">
      <c r="F2640" s="6"/>
      <c r="G2640" s="6"/>
      <c r="O2640" s="6"/>
    </row>
    <row r="2641" spans="6:15" x14ac:dyDescent="0.2">
      <c r="F2641" s="6"/>
      <c r="G2641" s="6"/>
      <c r="O2641" s="6"/>
    </row>
    <row r="2642" spans="6:15" x14ac:dyDescent="0.2">
      <c r="F2642" s="6"/>
      <c r="G2642" s="6"/>
      <c r="O2642" s="6"/>
    </row>
    <row r="2643" spans="6:15" x14ac:dyDescent="0.2">
      <c r="F2643" s="6"/>
      <c r="G2643" s="6"/>
      <c r="O2643" s="6"/>
    </row>
    <row r="2644" spans="6:15" x14ac:dyDescent="0.2">
      <c r="F2644" s="6"/>
      <c r="G2644" s="6"/>
      <c r="O2644" s="6"/>
    </row>
    <row r="2645" spans="6:15" x14ac:dyDescent="0.2">
      <c r="F2645" s="6"/>
      <c r="G2645" s="6"/>
      <c r="O2645" s="6"/>
    </row>
    <row r="2646" spans="6:15" x14ac:dyDescent="0.2">
      <c r="F2646" s="6"/>
      <c r="G2646" s="6"/>
      <c r="O2646" s="6"/>
    </row>
    <row r="2647" spans="6:15" x14ac:dyDescent="0.2">
      <c r="F2647" s="6"/>
      <c r="G2647" s="6"/>
      <c r="O2647" s="6"/>
    </row>
    <row r="2648" spans="6:15" x14ac:dyDescent="0.2">
      <c r="F2648" s="6"/>
      <c r="G2648" s="6"/>
      <c r="O2648" s="6"/>
    </row>
    <row r="2649" spans="6:15" x14ac:dyDescent="0.2">
      <c r="F2649" s="6"/>
      <c r="G2649" s="6"/>
      <c r="O2649" s="6"/>
    </row>
    <row r="2650" spans="6:15" x14ac:dyDescent="0.2">
      <c r="F2650" s="6"/>
      <c r="G2650" s="6"/>
      <c r="O2650" s="6"/>
    </row>
    <row r="2651" spans="6:15" x14ac:dyDescent="0.2">
      <c r="F2651" s="6"/>
      <c r="G2651" s="6"/>
      <c r="O2651" s="6"/>
    </row>
    <row r="2652" spans="6:15" x14ac:dyDescent="0.2">
      <c r="F2652" s="6"/>
      <c r="G2652" s="6"/>
      <c r="O2652" s="6"/>
    </row>
    <row r="2653" spans="6:15" x14ac:dyDescent="0.2">
      <c r="F2653" s="6"/>
      <c r="G2653" s="6"/>
      <c r="O2653" s="6"/>
    </row>
    <row r="2654" spans="6:15" x14ac:dyDescent="0.2">
      <c r="F2654" s="6"/>
      <c r="G2654" s="6"/>
      <c r="O2654" s="6"/>
    </row>
    <row r="2655" spans="6:15" x14ac:dyDescent="0.2">
      <c r="F2655" s="6"/>
      <c r="G2655" s="6"/>
      <c r="O2655" s="6"/>
    </row>
    <row r="2656" spans="6:15" x14ac:dyDescent="0.2">
      <c r="F2656" s="6"/>
      <c r="G2656" s="6"/>
      <c r="O2656" s="6"/>
    </row>
    <row r="2657" spans="6:15" x14ac:dyDescent="0.2">
      <c r="F2657" s="6"/>
      <c r="G2657" s="6"/>
      <c r="O2657" s="6"/>
    </row>
    <row r="2658" spans="6:15" x14ac:dyDescent="0.2">
      <c r="F2658" s="6"/>
      <c r="G2658" s="6"/>
      <c r="O2658" s="6"/>
    </row>
    <row r="2659" spans="6:15" x14ac:dyDescent="0.2">
      <c r="F2659" s="6"/>
      <c r="G2659" s="6"/>
      <c r="O2659" s="6"/>
    </row>
    <row r="2660" spans="6:15" x14ac:dyDescent="0.2">
      <c r="F2660" s="6"/>
      <c r="G2660" s="6"/>
      <c r="O2660" s="6"/>
    </row>
    <row r="2661" spans="6:15" x14ac:dyDescent="0.2">
      <c r="F2661" s="6"/>
      <c r="G2661" s="6"/>
      <c r="O2661" s="6"/>
    </row>
    <row r="2662" spans="6:15" x14ac:dyDescent="0.2">
      <c r="F2662" s="6"/>
      <c r="G2662" s="6"/>
      <c r="O2662" s="6"/>
    </row>
    <row r="2663" spans="6:15" x14ac:dyDescent="0.2">
      <c r="F2663" s="6"/>
      <c r="G2663" s="6"/>
      <c r="O2663" s="6"/>
    </row>
    <row r="2664" spans="6:15" x14ac:dyDescent="0.2">
      <c r="F2664" s="6"/>
      <c r="G2664" s="6"/>
      <c r="O2664" s="6"/>
    </row>
    <row r="2665" spans="6:15" x14ac:dyDescent="0.2">
      <c r="F2665" s="6"/>
      <c r="G2665" s="6"/>
      <c r="O2665" s="6"/>
    </row>
    <row r="2666" spans="6:15" x14ac:dyDescent="0.2">
      <c r="F2666" s="6"/>
      <c r="G2666" s="6"/>
      <c r="O2666" s="6"/>
    </row>
    <row r="2667" spans="6:15" x14ac:dyDescent="0.2">
      <c r="F2667" s="6"/>
      <c r="G2667" s="6"/>
      <c r="O2667" s="6"/>
    </row>
    <row r="2668" spans="6:15" x14ac:dyDescent="0.2">
      <c r="F2668" s="6"/>
      <c r="G2668" s="6"/>
      <c r="O2668" s="6"/>
    </row>
    <row r="2669" spans="6:15" x14ac:dyDescent="0.2">
      <c r="F2669" s="6"/>
      <c r="G2669" s="6"/>
      <c r="O2669" s="6"/>
    </row>
    <row r="2670" spans="6:15" x14ac:dyDescent="0.2">
      <c r="F2670" s="6"/>
      <c r="G2670" s="6"/>
      <c r="O2670" s="6"/>
    </row>
    <row r="2671" spans="6:15" x14ac:dyDescent="0.2">
      <c r="F2671" s="6"/>
      <c r="G2671" s="6"/>
      <c r="O2671" s="6"/>
    </row>
    <row r="2672" spans="6:15" x14ac:dyDescent="0.2">
      <c r="F2672" s="6"/>
      <c r="G2672" s="6"/>
      <c r="O2672" s="6"/>
    </row>
    <row r="2673" spans="6:15" x14ac:dyDescent="0.2">
      <c r="F2673" s="6"/>
      <c r="G2673" s="6"/>
      <c r="O2673" s="6"/>
    </row>
    <row r="2674" spans="6:15" x14ac:dyDescent="0.2">
      <c r="F2674" s="6"/>
      <c r="G2674" s="6"/>
      <c r="O2674" s="6"/>
    </row>
    <row r="2675" spans="6:15" x14ac:dyDescent="0.2">
      <c r="F2675" s="6"/>
      <c r="G2675" s="6"/>
      <c r="O2675" s="6"/>
    </row>
    <row r="2676" spans="6:15" x14ac:dyDescent="0.2">
      <c r="F2676" s="6"/>
      <c r="G2676" s="6"/>
      <c r="O2676" s="6"/>
    </row>
    <row r="2677" spans="6:15" x14ac:dyDescent="0.2">
      <c r="F2677" s="6"/>
      <c r="G2677" s="6"/>
      <c r="O2677" s="6"/>
    </row>
    <row r="2678" spans="6:15" x14ac:dyDescent="0.2">
      <c r="F2678" s="6"/>
      <c r="G2678" s="6"/>
      <c r="O2678" s="6"/>
    </row>
    <row r="2679" spans="6:15" x14ac:dyDescent="0.2">
      <c r="F2679" s="6"/>
      <c r="G2679" s="6"/>
      <c r="O2679" s="6"/>
    </row>
    <row r="2680" spans="6:15" x14ac:dyDescent="0.2">
      <c r="F2680" s="6"/>
      <c r="G2680" s="6"/>
      <c r="O2680" s="6"/>
    </row>
    <row r="2681" spans="6:15" x14ac:dyDescent="0.2">
      <c r="F2681" s="6"/>
      <c r="G2681" s="6"/>
      <c r="O2681" s="6"/>
    </row>
    <row r="2682" spans="6:15" x14ac:dyDescent="0.2">
      <c r="F2682" s="6"/>
      <c r="G2682" s="6"/>
      <c r="O2682" s="6"/>
    </row>
    <row r="2683" spans="6:15" x14ac:dyDescent="0.2">
      <c r="F2683" s="6"/>
      <c r="G2683" s="6"/>
      <c r="O2683" s="6"/>
    </row>
    <row r="2684" spans="6:15" x14ac:dyDescent="0.2">
      <c r="F2684" s="6"/>
      <c r="G2684" s="6"/>
      <c r="O2684" s="6"/>
    </row>
    <row r="2685" spans="6:15" x14ac:dyDescent="0.2">
      <c r="F2685" s="6"/>
      <c r="G2685" s="6"/>
      <c r="O2685" s="6"/>
    </row>
    <row r="2686" spans="6:15" x14ac:dyDescent="0.2">
      <c r="F2686" s="6"/>
      <c r="G2686" s="6"/>
      <c r="O2686" s="6"/>
    </row>
    <row r="2687" spans="6:15" x14ac:dyDescent="0.2">
      <c r="F2687" s="6"/>
      <c r="G2687" s="6"/>
      <c r="O2687" s="6"/>
    </row>
    <row r="2688" spans="6:15" x14ac:dyDescent="0.2">
      <c r="F2688" s="6"/>
      <c r="G2688" s="6"/>
      <c r="O2688" s="6"/>
    </row>
    <row r="2689" spans="6:15" x14ac:dyDescent="0.2">
      <c r="F2689" s="6"/>
      <c r="G2689" s="6"/>
      <c r="O2689" s="6"/>
    </row>
    <row r="2690" spans="6:15" x14ac:dyDescent="0.2">
      <c r="F2690" s="6"/>
      <c r="G2690" s="6"/>
      <c r="O2690" s="6"/>
    </row>
    <row r="2691" spans="6:15" x14ac:dyDescent="0.2">
      <c r="F2691" s="6"/>
      <c r="G2691" s="6"/>
      <c r="O2691" s="6"/>
    </row>
    <row r="2692" spans="6:15" x14ac:dyDescent="0.2">
      <c r="F2692" s="6"/>
      <c r="G2692" s="6"/>
      <c r="O2692" s="6"/>
    </row>
    <row r="2693" spans="6:15" x14ac:dyDescent="0.2">
      <c r="F2693" s="6"/>
      <c r="G2693" s="6"/>
      <c r="O2693" s="6"/>
    </row>
    <row r="2694" spans="6:15" x14ac:dyDescent="0.2">
      <c r="F2694" s="6"/>
      <c r="G2694" s="6"/>
      <c r="O2694" s="6"/>
    </row>
    <row r="2695" spans="6:15" x14ac:dyDescent="0.2">
      <c r="F2695" s="6"/>
      <c r="G2695" s="6"/>
      <c r="O2695" s="6"/>
    </row>
    <row r="2696" spans="6:15" x14ac:dyDescent="0.2">
      <c r="F2696" s="6"/>
      <c r="G2696" s="6"/>
      <c r="O2696" s="6"/>
    </row>
    <row r="2697" spans="6:15" x14ac:dyDescent="0.2">
      <c r="F2697" s="6"/>
      <c r="G2697" s="6"/>
      <c r="O2697" s="6"/>
    </row>
    <row r="2698" spans="6:15" x14ac:dyDescent="0.2">
      <c r="F2698" s="6"/>
      <c r="G2698" s="6"/>
      <c r="O2698" s="6"/>
    </row>
    <row r="2699" spans="6:15" x14ac:dyDescent="0.2">
      <c r="F2699" s="6"/>
      <c r="G2699" s="6"/>
      <c r="O2699" s="6"/>
    </row>
    <row r="2700" spans="6:15" x14ac:dyDescent="0.2">
      <c r="F2700" s="6"/>
      <c r="G2700" s="6"/>
      <c r="O2700" s="6"/>
    </row>
    <row r="2701" spans="6:15" x14ac:dyDescent="0.2">
      <c r="F2701" s="6"/>
      <c r="G2701" s="6"/>
      <c r="O2701" s="6"/>
    </row>
    <row r="2702" spans="6:15" x14ac:dyDescent="0.2">
      <c r="F2702" s="6"/>
      <c r="G2702" s="6"/>
      <c r="O2702" s="6"/>
    </row>
    <row r="2703" spans="6:15" x14ac:dyDescent="0.2">
      <c r="F2703" s="6"/>
      <c r="G2703" s="6"/>
      <c r="O2703" s="6"/>
    </row>
    <row r="2704" spans="6:15" x14ac:dyDescent="0.2">
      <c r="F2704" s="6"/>
      <c r="G2704" s="6"/>
      <c r="O2704" s="6"/>
    </row>
    <row r="2705" spans="6:15" x14ac:dyDescent="0.2">
      <c r="F2705" s="6"/>
      <c r="G2705" s="6"/>
      <c r="O2705" s="6"/>
    </row>
    <row r="2706" spans="6:15" x14ac:dyDescent="0.2">
      <c r="F2706" s="6"/>
      <c r="G2706" s="6"/>
      <c r="O2706" s="6"/>
    </row>
    <row r="2707" spans="6:15" x14ac:dyDescent="0.2">
      <c r="F2707" s="6"/>
      <c r="G2707" s="6"/>
      <c r="O2707" s="6"/>
    </row>
    <row r="2708" spans="6:15" x14ac:dyDescent="0.2">
      <c r="F2708" s="6"/>
      <c r="G2708" s="6"/>
      <c r="O2708" s="6"/>
    </row>
    <row r="2709" spans="6:15" x14ac:dyDescent="0.2">
      <c r="F2709" s="6"/>
      <c r="G2709" s="6"/>
      <c r="O2709" s="6"/>
    </row>
    <row r="2710" spans="6:15" x14ac:dyDescent="0.2">
      <c r="F2710" s="6"/>
      <c r="G2710" s="6"/>
      <c r="O2710" s="6"/>
    </row>
    <row r="2711" spans="6:15" x14ac:dyDescent="0.2">
      <c r="F2711" s="6"/>
      <c r="G2711" s="6"/>
      <c r="O2711" s="6"/>
    </row>
    <row r="2712" spans="6:15" x14ac:dyDescent="0.2">
      <c r="F2712" s="6"/>
      <c r="G2712" s="6"/>
      <c r="O2712" s="6"/>
    </row>
    <row r="2713" spans="6:15" x14ac:dyDescent="0.2">
      <c r="F2713" s="6"/>
      <c r="G2713" s="6"/>
      <c r="O2713" s="6"/>
    </row>
    <row r="2714" spans="6:15" x14ac:dyDescent="0.2">
      <c r="F2714" s="6"/>
      <c r="G2714" s="6"/>
      <c r="O2714" s="6"/>
    </row>
    <row r="2715" spans="6:15" x14ac:dyDescent="0.2">
      <c r="F2715" s="6"/>
      <c r="G2715" s="6"/>
      <c r="O2715" s="6"/>
    </row>
    <row r="2716" spans="6:15" x14ac:dyDescent="0.2">
      <c r="F2716" s="6"/>
      <c r="G2716" s="6"/>
      <c r="O2716" s="6"/>
    </row>
    <row r="2717" spans="6:15" x14ac:dyDescent="0.2">
      <c r="F2717" s="6"/>
      <c r="G2717" s="6"/>
      <c r="O2717" s="6"/>
    </row>
    <row r="2718" spans="6:15" x14ac:dyDescent="0.2">
      <c r="F2718" s="6"/>
      <c r="G2718" s="6"/>
      <c r="O2718" s="6"/>
    </row>
    <row r="2719" spans="6:15" x14ac:dyDescent="0.2">
      <c r="F2719" s="6"/>
      <c r="G2719" s="6"/>
      <c r="O2719" s="6"/>
    </row>
    <row r="2720" spans="6:15" x14ac:dyDescent="0.2">
      <c r="F2720" s="6"/>
      <c r="G2720" s="6"/>
      <c r="O2720" s="6"/>
    </row>
    <row r="2721" spans="6:15" x14ac:dyDescent="0.2">
      <c r="F2721" s="6"/>
      <c r="G2721" s="6"/>
      <c r="O2721" s="6"/>
    </row>
    <row r="2722" spans="6:15" x14ac:dyDescent="0.2">
      <c r="F2722" s="6"/>
      <c r="G2722" s="6"/>
      <c r="O2722" s="6"/>
    </row>
    <row r="2723" spans="6:15" x14ac:dyDescent="0.2">
      <c r="F2723" s="6"/>
      <c r="G2723" s="6"/>
      <c r="O2723" s="6"/>
    </row>
    <row r="2724" spans="6:15" x14ac:dyDescent="0.2">
      <c r="F2724" s="6"/>
      <c r="G2724" s="6"/>
      <c r="O2724" s="6"/>
    </row>
    <row r="2725" spans="6:15" x14ac:dyDescent="0.2">
      <c r="F2725" s="6"/>
      <c r="G2725" s="6"/>
      <c r="O2725" s="6"/>
    </row>
    <row r="2726" spans="6:15" x14ac:dyDescent="0.2">
      <c r="F2726" s="6"/>
      <c r="G2726" s="6"/>
      <c r="O2726" s="6"/>
    </row>
    <row r="2727" spans="6:15" x14ac:dyDescent="0.2">
      <c r="F2727" s="6"/>
      <c r="G2727" s="6"/>
      <c r="O2727" s="6"/>
    </row>
    <row r="2728" spans="6:15" x14ac:dyDescent="0.2">
      <c r="F2728" s="6"/>
      <c r="G2728" s="6"/>
      <c r="O2728" s="6"/>
    </row>
    <row r="2729" spans="6:15" x14ac:dyDescent="0.2">
      <c r="F2729" s="6"/>
      <c r="G2729" s="6"/>
      <c r="O2729" s="6"/>
    </row>
    <row r="2730" spans="6:15" x14ac:dyDescent="0.2">
      <c r="F2730" s="6"/>
      <c r="G2730" s="6"/>
      <c r="O2730" s="6"/>
    </row>
    <row r="2731" spans="6:15" x14ac:dyDescent="0.2">
      <c r="F2731" s="6"/>
      <c r="G2731" s="6"/>
      <c r="O2731" s="6"/>
    </row>
    <row r="2732" spans="6:15" x14ac:dyDescent="0.2">
      <c r="F2732" s="6"/>
      <c r="G2732" s="6"/>
      <c r="O2732" s="6"/>
    </row>
    <row r="2733" spans="6:15" x14ac:dyDescent="0.2">
      <c r="F2733" s="6"/>
      <c r="G2733" s="6"/>
      <c r="O2733" s="6"/>
    </row>
    <row r="2734" spans="6:15" x14ac:dyDescent="0.2">
      <c r="F2734" s="6"/>
      <c r="G2734" s="6"/>
      <c r="O2734" s="6"/>
    </row>
    <row r="2735" spans="6:15" x14ac:dyDescent="0.2">
      <c r="F2735" s="6"/>
      <c r="G2735" s="6"/>
      <c r="O2735" s="6"/>
    </row>
    <row r="2736" spans="6:15" x14ac:dyDescent="0.2">
      <c r="F2736" s="6"/>
      <c r="G2736" s="6"/>
      <c r="O2736" s="6"/>
    </row>
    <row r="2737" spans="6:15" x14ac:dyDescent="0.2">
      <c r="F2737" s="6"/>
      <c r="G2737" s="6"/>
      <c r="O2737" s="6"/>
    </row>
    <row r="2738" spans="6:15" x14ac:dyDescent="0.2">
      <c r="F2738" s="6"/>
      <c r="G2738" s="6"/>
      <c r="O2738" s="6"/>
    </row>
    <row r="2739" spans="6:15" x14ac:dyDescent="0.2">
      <c r="F2739" s="6"/>
      <c r="G2739" s="6"/>
      <c r="O2739" s="6"/>
    </row>
    <row r="2740" spans="6:15" x14ac:dyDescent="0.2">
      <c r="F2740" s="6"/>
      <c r="G2740" s="6"/>
      <c r="O2740" s="6"/>
    </row>
    <row r="2741" spans="6:15" x14ac:dyDescent="0.2">
      <c r="F2741" s="6"/>
      <c r="G2741" s="6"/>
      <c r="O2741" s="6"/>
    </row>
    <row r="2742" spans="6:15" x14ac:dyDescent="0.2">
      <c r="F2742" s="6"/>
      <c r="G2742" s="6"/>
      <c r="O2742" s="6"/>
    </row>
    <row r="2743" spans="6:15" x14ac:dyDescent="0.2">
      <c r="F2743" s="6"/>
      <c r="G2743" s="6"/>
      <c r="O2743" s="6"/>
    </row>
    <row r="2744" spans="6:15" x14ac:dyDescent="0.2">
      <c r="F2744" s="6"/>
      <c r="G2744" s="6"/>
      <c r="O2744" s="6"/>
    </row>
    <row r="2745" spans="6:15" x14ac:dyDescent="0.2">
      <c r="F2745" s="6"/>
      <c r="G2745" s="6"/>
      <c r="O2745" s="6"/>
    </row>
    <row r="2746" spans="6:15" x14ac:dyDescent="0.2">
      <c r="F2746" s="6"/>
      <c r="G2746" s="6"/>
      <c r="O2746" s="6"/>
    </row>
    <row r="2747" spans="6:15" x14ac:dyDescent="0.2">
      <c r="F2747" s="6"/>
      <c r="G2747" s="6"/>
      <c r="O2747" s="6"/>
    </row>
    <row r="2748" spans="6:15" x14ac:dyDescent="0.2">
      <c r="F2748" s="6"/>
      <c r="G2748" s="6"/>
      <c r="O2748" s="6"/>
    </row>
    <row r="2749" spans="6:15" x14ac:dyDescent="0.2">
      <c r="F2749" s="6"/>
      <c r="G2749" s="6"/>
      <c r="O2749" s="6"/>
    </row>
    <row r="2750" spans="6:15" x14ac:dyDescent="0.2">
      <c r="F2750" s="6"/>
      <c r="G2750" s="6"/>
      <c r="O2750" s="6"/>
    </row>
    <row r="2751" spans="6:15" x14ac:dyDescent="0.2">
      <c r="F2751" s="6"/>
      <c r="G2751" s="6"/>
      <c r="O2751" s="6"/>
    </row>
    <row r="2752" spans="6:15" x14ac:dyDescent="0.2">
      <c r="F2752" s="6"/>
      <c r="G2752" s="6"/>
      <c r="O2752" s="6"/>
    </row>
    <row r="2753" spans="6:15" x14ac:dyDescent="0.2">
      <c r="F2753" s="6"/>
      <c r="G2753" s="6"/>
      <c r="O2753" s="6"/>
    </row>
    <row r="2754" spans="6:15" x14ac:dyDescent="0.2">
      <c r="F2754" s="6"/>
      <c r="G2754" s="6"/>
      <c r="O2754" s="6"/>
    </row>
    <row r="2755" spans="6:15" x14ac:dyDescent="0.2">
      <c r="F2755" s="6"/>
      <c r="G2755" s="6"/>
      <c r="O2755" s="6"/>
    </row>
    <row r="2756" spans="6:15" x14ac:dyDescent="0.2">
      <c r="F2756" s="6"/>
      <c r="G2756" s="6"/>
      <c r="O2756" s="6"/>
    </row>
    <row r="2757" spans="6:15" x14ac:dyDescent="0.2">
      <c r="F2757" s="6"/>
      <c r="G2757" s="6"/>
      <c r="O2757" s="6"/>
    </row>
    <row r="2758" spans="6:15" x14ac:dyDescent="0.2">
      <c r="F2758" s="6"/>
      <c r="G2758" s="6"/>
      <c r="O2758" s="6"/>
    </row>
    <row r="2759" spans="6:15" x14ac:dyDescent="0.2">
      <c r="F2759" s="6"/>
      <c r="G2759" s="6"/>
      <c r="O2759" s="6"/>
    </row>
    <row r="2760" spans="6:15" x14ac:dyDescent="0.2">
      <c r="F2760" s="6"/>
      <c r="G2760" s="6"/>
      <c r="O2760" s="6"/>
    </row>
    <row r="2761" spans="6:15" x14ac:dyDescent="0.2">
      <c r="F2761" s="6"/>
      <c r="G2761" s="6"/>
      <c r="O2761" s="6"/>
    </row>
    <row r="2762" spans="6:15" x14ac:dyDescent="0.2">
      <c r="F2762" s="6"/>
      <c r="G2762" s="6"/>
      <c r="O2762" s="6"/>
    </row>
    <row r="2763" spans="6:15" x14ac:dyDescent="0.2">
      <c r="F2763" s="6"/>
      <c r="G2763" s="6"/>
      <c r="O2763" s="6"/>
    </row>
    <row r="2764" spans="6:15" x14ac:dyDescent="0.2">
      <c r="F2764" s="6"/>
      <c r="G2764" s="6"/>
      <c r="O2764" s="6"/>
    </row>
    <row r="2765" spans="6:15" x14ac:dyDescent="0.2">
      <c r="F2765" s="6"/>
      <c r="G2765" s="6"/>
      <c r="O2765" s="6"/>
    </row>
    <row r="2766" spans="6:15" x14ac:dyDescent="0.2">
      <c r="F2766" s="6"/>
      <c r="G2766" s="6"/>
      <c r="O2766" s="6"/>
    </row>
    <row r="2767" spans="6:15" x14ac:dyDescent="0.2">
      <c r="F2767" s="6"/>
      <c r="G2767" s="6"/>
      <c r="O2767" s="6"/>
    </row>
    <row r="2768" spans="6:15" x14ac:dyDescent="0.2">
      <c r="F2768" s="6"/>
      <c r="G2768" s="6"/>
      <c r="O2768" s="6"/>
    </row>
    <row r="2769" spans="6:15" x14ac:dyDescent="0.2">
      <c r="F2769" s="6"/>
      <c r="G2769" s="6"/>
      <c r="O2769" s="6"/>
    </row>
    <row r="2770" spans="6:15" x14ac:dyDescent="0.2">
      <c r="F2770" s="6"/>
      <c r="G2770" s="6"/>
      <c r="O2770" s="6"/>
    </row>
    <row r="2771" spans="6:15" x14ac:dyDescent="0.2">
      <c r="F2771" s="6"/>
      <c r="G2771" s="6"/>
      <c r="O2771" s="6"/>
    </row>
    <row r="2772" spans="6:15" x14ac:dyDescent="0.2">
      <c r="F2772" s="6"/>
      <c r="G2772" s="6"/>
      <c r="O2772" s="6"/>
    </row>
    <row r="2773" spans="6:15" x14ac:dyDescent="0.2">
      <c r="F2773" s="6"/>
      <c r="G2773" s="6"/>
      <c r="O2773" s="6"/>
    </row>
    <row r="2774" spans="6:15" x14ac:dyDescent="0.2">
      <c r="F2774" s="6"/>
      <c r="G2774" s="6"/>
      <c r="O2774" s="6"/>
    </row>
    <row r="2775" spans="6:15" x14ac:dyDescent="0.2">
      <c r="F2775" s="6"/>
      <c r="G2775" s="6"/>
      <c r="O2775" s="6"/>
    </row>
    <row r="2776" spans="6:15" x14ac:dyDescent="0.2">
      <c r="F2776" s="6"/>
      <c r="G2776" s="6"/>
      <c r="O2776" s="6"/>
    </row>
    <row r="2777" spans="6:15" x14ac:dyDescent="0.2">
      <c r="F2777" s="6"/>
      <c r="G2777" s="6"/>
      <c r="O2777" s="6"/>
    </row>
    <row r="2778" spans="6:15" x14ac:dyDescent="0.2">
      <c r="F2778" s="6"/>
      <c r="G2778" s="6"/>
      <c r="O2778" s="6"/>
    </row>
    <row r="2779" spans="6:15" x14ac:dyDescent="0.2">
      <c r="F2779" s="6"/>
      <c r="G2779" s="6"/>
      <c r="O2779" s="6"/>
    </row>
    <row r="2780" spans="6:15" x14ac:dyDescent="0.2">
      <c r="F2780" s="6"/>
      <c r="G2780" s="6"/>
      <c r="O2780" s="6"/>
    </row>
    <row r="2781" spans="6:15" x14ac:dyDescent="0.2">
      <c r="F2781" s="6"/>
      <c r="G2781" s="6"/>
      <c r="O2781" s="6"/>
    </row>
    <row r="2782" spans="6:15" x14ac:dyDescent="0.2">
      <c r="F2782" s="6"/>
      <c r="G2782" s="6"/>
      <c r="O2782" s="6"/>
    </row>
    <row r="2783" spans="6:15" x14ac:dyDescent="0.2">
      <c r="F2783" s="6"/>
      <c r="G2783" s="6"/>
      <c r="O2783" s="6"/>
    </row>
    <row r="2784" spans="6:15" x14ac:dyDescent="0.2">
      <c r="F2784" s="6"/>
      <c r="G2784" s="6"/>
      <c r="O2784" s="6"/>
    </row>
    <row r="2785" spans="6:15" x14ac:dyDescent="0.2">
      <c r="F2785" s="6"/>
      <c r="G2785" s="6"/>
      <c r="O2785" s="6"/>
    </row>
    <row r="2786" spans="6:15" x14ac:dyDescent="0.2">
      <c r="F2786" s="6"/>
      <c r="G2786" s="6"/>
      <c r="O2786" s="6"/>
    </row>
    <row r="2787" spans="6:15" x14ac:dyDescent="0.2">
      <c r="F2787" s="6"/>
      <c r="G2787" s="6"/>
      <c r="O2787" s="6"/>
    </row>
    <row r="2788" spans="6:15" x14ac:dyDescent="0.2">
      <c r="F2788" s="6"/>
      <c r="G2788" s="6"/>
      <c r="O2788" s="6"/>
    </row>
    <row r="2789" spans="6:15" x14ac:dyDescent="0.2">
      <c r="F2789" s="6"/>
      <c r="G2789" s="6"/>
      <c r="O2789" s="6"/>
    </row>
    <row r="2790" spans="6:15" x14ac:dyDescent="0.2">
      <c r="F2790" s="6"/>
      <c r="G2790" s="6"/>
      <c r="O2790" s="6"/>
    </row>
    <row r="2791" spans="6:15" x14ac:dyDescent="0.2">
      <c r="F2791" s="6"/>
      <c r="G2791" s="6"/>
      <c r="O2791" s="6"/>
    </row>
    <row r="2792" spans="6:15" x14ac:dyDescent="0.2">
      <c r="F2792" s="6"/>
      <c r="G2792" s="6"/>
      <c r="O2792" s="6"/>
    </row>
    <row r="2793" spans="6:15" x14ac:dyDescent="0.2">
      <c r="F2793" s="6"/>
      <c r="G2793" s="6"/>
      <c r="O2793" s="6"/>
    </row>
    <row r="2794" spans="6:15" x14ac:dyDescent="0.2">
      <c r="F2794" s="6"/>
      <c r="G2794" s="6"/>
      <c r="O2794" s="6"/>
    </row>
    <row r="2795" spans="6:15" x14ac:dyDescent="0.2">
      <c r="F2795" s="6"/>
      <c r="G2795" s="6"/>
      <c r="O2795" s="6"/>
    </row>
    <row r="2796" spans="6:15" x14ac:dyDescent="0.2">
      <c r="F2796" s="6"/>
      <c r="G2796" s="6"/>
      <c r="O2796" s="6"/>
    </row>
    <row r="2797" spans="6:15" x14ac:dyDescent="0.2">
      <c r="F2797" s="6"/>
      <c r="G2797" s="6"/>
      <c r="O2797" s="6"/>
    </row>
    <row r="2798" spans="6:15" x14ac:dyDescent="0.2">
      <c r="F2798" s="6"/>
      <c r="G2798" s="6"/>
      <c r="O2798" s="6"/>
    </row>
    <row r="2799" spans="6:15" x14ac:dyDescent="0.2">
      <c r="F2799" s="6"/>
      <c r="G2799" s="6"/>
      <c r="O2799" s="6"/>
    </row>
    <row r="2800" spans="6:15" x14ac:dyDescent="0.2">
      <c r="F2800" s="6"/>
      <c r="G2800" s="6"/>
      <c r="O2800" s="6"/>
    </row>
    <row r="2801" spans="6:15" x14ac:dyDescent="0.2">
      <c r="F2801" s="6"/>
      <c r="G2801" s="6"/>
      <c r="O2801" s="6"/>
    </row>
    <row r="2802" spans="6:15" x14ac:dyDescent="0.2">
      <c r="F2802" s="6"/>
      <c r="G2802" s="6"/>
      <c r="O2802" s="6"/>
    </row>
    <row r="2803" spans="6:15" x14ac:dyDescent="0.2">
      <c r="F2803" s="6"/>
      <c r="G2803" s="6"/>
      <c r="O2803" s="6"/>
    </row>
    <row r="2804" spans="6:15" x14ac:dyDescent="0.2">
      <c r="F2804" s="6"/>
      <c r="G2804" s="6"/>
      <c r="O2804" s="6"/>
    </row>
    <row r="2805" spans="6:15" x14ac:dyDescent="0.2">
      <c r="F2805" s="6"/>
      <c r="G2805" s="6"/>
      <c r="O2805" s="6"/>
    </row>
    <row r="2806" spans="6:15" x14ac:dyDescent="0.2">
      <c r="F2806" s="6"/>
      <c r="G2806" s="6"/>
      <c r="O2806" s="6"/>
    </row>
    <row r="2807" spans="6:15" x14ac:dyDescent="0.2">
      <c r="F2807" s="6"/>
      <c r="G2807" s="6"/>
      <c r="O2807" s="6"/>
    </row>
    <row r="2808" spans="6:15" x14ac:dyDescent="0.2">
      <c r="F2808" s="6"/>
      <c r="G2808" s="6"/>
      <c r="O2808" s="6"/>
    </row>
    <row r="2809" spans="6:15" x14ac:dyDescent="0.2">
      <c r="F2809" s="6"/>
      <c r="G2809" s="6"/>
      <c r="O2809" s="6"/>
    </row>
    <row r="2810" spans="6:15" x14ac:dyDescent="0.2">
      <c r="F2810" s="6"/>
      <c r="G2810" s="6"/>
      <c r="O2810" s="6"/>
    </row>
    <row r="2811" spans="6:15" x14ac:dyDescent="0.2">
      <c r="F2811" s="6"/>
      <c r="G2811" s="6"/>
      <c r="O2811" s="6"/>
    </row>
    <row r="2812" spans="6:15" x14ac:dyDescent="0.2">
      <c r="F2812" s="6"/>
      <c r="G2812" s="6"/>
      <c r="O2812" s="6"/>
    </row>
    <row r="2813" spans="6:15" x14ac:dyDescent="0.2">
      <c r="F2813" s="6"/>
      <c r="G2813" s="6"/>
      <c r="O2813" s="6"/>
    </row>
    <row r="2814" spans="6:15" x14ac:dyDescent="0.2">
      <c r="F2814" s="6"/>
      <c r="G2814" s="6"/>
      <c r="O2814" s="6"/>
    </row>
    <row r="2815" spans="6:15" x14ac:dyDescent="0.2">
      <c r="F2815" s="6"/>
      <c r="G2815" s="6"/>
      <c r="O2815" s="6"/>
    </row>
    <row r="2816" spans="6:15" x14ac:dyDescent="0.2">
      <c r="F2816" s="6"/>
      <c r="G2816" s="6"/>
      <c r="O2816" s="6"/>
    </row>
    <row r="2817" spans="6:15" x14ac:dyDescent="0.2">
      <c r="F2817" s="6"/>
      <c r="G2817" s="6"/>
      <c r="O2817" s="6"/>
    </row>
    <row r="2818" spans="6:15" x14ac:dyDescent="0.2">
      <c r="F2818" s="6"/>
      <c r="G2818" s="6"/>
      <c r="O2818" s="6"/>
    </row>
    <row r="2819" spans="6:15" x14ac:dyDescent="0.2">
      <c r="F2819" s="6"/>
      <c r="G2819" s="6"/>
      <c r="O2819" s="6"/>
    </row>
    <row r="2820" spans="6:15" x14ac:dyDescent="0.2">
      <c r="F2820" s="6"/>
      <c r="G2820" s="6"/>
      <c r="O2820" s="6"/>
    </row>
    <row r="2821" spans="6:15" x14ac:dyDescent="0.2">
      <c r="F2821" s="6"/>
      <c r="G2821" s="6"/>
      <c r="O2821" s="6"/>
    </row>
    <row r="2822" spans="6:15" x14ac:dyDescent="0.2">
      <c r="F2822" s="6"/>
      <c r="G2822" s="6"/>
      <c r="O2822" s="6"/>
    </row>
    <row r="2823" spans="6:15" x14ac:dyDescent="0.2">
      <c r="F2823" s="6"/>
      <c r="G2823" s="6"/>
      <c r="O2823" s="6"/>
    </row>
    <row r="2824" spans="6:15" x14ac:dyDescent="0.2">
      <c r="F2824" s="6"/>
      <c r="G2824" s="6"/>
      <c r="O2824" s="6"/>
    </row>
    <row r="2825" spans="6:15" x14ac:dyDescent="0.2">
      <c r="F2825" s="6"/>
      <c r="G2825" s="6"/>
      <c r="O2825" s="6"/>
    </row>
    <row r="2826" spans="6:15" x14ac:dyDescent="0.2">
      <c r="F2826" s="6"/>
      <c r="G2826" s="6"/>
      <c r="O2826" s="6"/>
    </row>
    <row r="2827" spans="6:15" x14ac:dyDescent="0.2">
      <c r="F2827" s="6"/>
      <c r="G2827" s="6"/>
      <c r="O2827" s="6"/>
    </row>
    <row r="2828" spans="6:15" x14ac:dyDescent="0.2">
      <c r="F2828" s="6"/>
      <c r="G2828" s="6"/>
      <c r="O2828" s="6"/>
    </row>
    <row r="2829" spans="6:15" x14ac:dyDescent="0.2">
      <c r="F2829" s="6"/>
      <c r="G2829" s="6"/>
      <c r="O2829" s="6"/>
    </row>
    <row r="2830" spans="6:15" x14ac:dyDescent="0.2">
      <c r="F2830" s="6"/>
      <c r="G2830" s="6"/>
      <c r="O2830" s="6"/>
    </row>
    <row r="2831" spans="6:15" x14ac:dyDescent="0.2">
      <c r="F2831" s="6"/>
      <c r="G2831" s="6"/>
      <c r="O2831" s="6"/>
    </row>
    <row r="2832" spans="6:15" x14ac:dyDescent="0.2">
      <c r="F2832" s="6"/>
      <c r="G2832" s="6"/>
      <c r="O2832" s="6"/>
    </row>
    <row r="2833" spans="6:15" x14ac:dyDescent="0.2">
      <c r="F2833" s="6"/>
      <c r="G2833" s="6"/>
      <c r="O2833" s="6"/>
    </row>
    <row r="2834" spans="6:15" x14ac:dyDescent="0.2">
      <c r="F2834" s="6"/>
      <c r="G2834" s="6"/>
      <c r="O2834" s="6"/>
    </row>
    <row r="2835" spans="6:15" x14ac:dyDescent="0.2">
      <c r="F2835" s="6"/>
      <c r="G2835" s="6"/>
      <c r="O2835" s="6"/>
    </row>
    <row r="2836" spans="6:15" x14ac:dyDescent="0.2">
      <c r="F2836" s="6"/>
      <c r="G2836" s="6"/>
      <c r="O2836" s="6"/>
    </row>
    <row r="2837" spans="6:15" x14ac:dyDescent="0.2">
      <c r="F2837" s="6"/>
      <c r="G2837" s="6"/>
      <c r="O2837" s="6"/>
    </row>
    <row r="2838" spans="6:15" x14ac:dyDescent="0.2">
      <c r="F2838" s="6"/>
      <c r="G2838" s="6"/>
      <c r="O2838" s="6"/>
    </row>
    <row r="2839" spans="6:15" x14ac:dyDescent="0.2">
      <c r="F2839" s="6"/>
      <c r="G2839" s="6"/>
      <c r="O2839" s="6"/>
    </row>
    <row r="2840" spans="6:15" x14ac:dyDescent="0.2">
      <c r="F2840" s="6"/>
      <c r="G2840" s="6"/>
      <c r="O2840" s="6"/>
    </row>
    <row r="2841" spans="6:15" x14ac:dyDescent="0.2">
      <c r="F2841" s="6"/>
      <c r="G2841" s="6"/>
      <c r="O2841" s="6"/>
    </row>
    <row r="2842" spans="6:15" x14ac:dyDescent="0.2">
      <c r="F2842" s="6"/>
      <c r="G2842" s="6"/>
      <c r="O2842" s="6"/>
    </row>
    <row r="2843" spans="6:15" x14ac:dyDescent="0.2">
      <c r="F2843" s="6"/>
      <c r="G2843" s="6"/>
      <c r="O2843" s="6"/>
    </row>
    <row r="2844" spans="6:15" x14ac:dyDescent="0.2">
      <c r="F2844" s="6"/>
      <c r="G2844" s="6"/>
      <c r="O2844" s="6"/>
    </row>
    <row r="2845" spans="6:15" x14ac:dyDescent="0.2">
      <c r="F2845" s="6"/>
      <c r="G2845" s="6"/>
      <c r="O2845" s="6"/>
    </row>
    <row r="2846" spans="6:15" x14ac:dyDescent="0.2">
      <c r="F2846" s="6"/>
      <c r="G2846" s="6"/>
      <c r="O2846" s="6"/>
    </row>
    <row r="2847" spans="6:15" x14ac:dyDescent="0.2">
      <c r="F2847" s="6"/>
      <c r="G2847" s="6"/>
      <c r="O2847" s="6"/>
    </row>
    <row r="2848" spans="6:15" x14ac:dyDescent="0.2">
      <c r="F2848" s="6"/>
      <c r="G2848" s="6"/>
      <c r="O2848" s="6"/>
    </row>
    <row r="2849" spans="6:15" x14ac:dyDescent="0.2">
      <c r="F2849" s="6"/>
      <c r="G2849" s="6"/>
      <c r="O2849" s="6"/>
    </row>
    <row r="2850" spans="6:15" x14ac:dyDescent="0.2">
      <c r="F2850" s="6"/>
      <c r="G2850" s="6"/>
      <c r="O2850" s="6"/>
    </row>
    <row r="2851" spans="6:15" x14ac:dyDescent="0.2">
      <c r="F2851" s="6"/>
      <c r="G2851" s="6"/>
      <c r="O2851" s="6"/>
    </row>
    <row r="2852" spans="6:15" x14ac:dyDescent="0.2">
      <c r="F2852" s="6"/>
      <c r="G2852" s="6"/>
      <c r="O2852" s="6"/>
    </row>
    <row r="2853" spans="6:15" x14ac:dyDescent="0.2">
      <c r="F2853" s="6"/>
      <c r="G2853" s="6"/>
      <c r="O2853" s="6"/>
    </row>
    <row r="2854" spans="6:15" x14ac:dyDescent="0.2">
      <c r="F2854" s="6"/>
      <c r="G2854" s="6"/>
      <c r="O2854" s="6"/>
    </row>
    <row r="2855" spans="6:15" x14ac:dyDescent="0.2">
      <c r="F2855" s="6"/>
      <c r="G2855" s="6"/>
      <c r="O2855" s="6"/>
    </row>
    <row r="2856" spans="6:15" x14ac:dyDescent="0.2">
      <c r="F2856" s="6"/>
      <c r="G2856" s="6"/>
      <c r="O2856" s="6"/>
    </row>
    <row r="2857" spans="6:15" x14ac:dyDescent="0.2">
      <c r="F2857" s="6"/>
      <c r="G2857" s="6"/>
      <c r="O2857" s="6"/>
    </row>
    <row r="2858" spans="6:15" x14ac:dyDescent="0.2">
      <c r="F2858" s="6"/>
      <c r="G2858" s="6"/>
      <c r="O2858" s="6"/>
    </row>
    <row r="2859" spans="6:15" x14ac:dyDescent="0.2">
      <c r="F2859" s="6"/>
      <c r="G2859" s="6"/>
      <c r="O2859" s="6"/>
    </row>
    <row r="2860" spans="6:15" x14ac:dyDescent="0.2">
      <c r="F2860" s="6"/>
      <c r="G2860" s="6"/>
      <c r="O2860" s="6"/>
    </row>
    <row r="2861" spans="6:15" x14ac:dyDescent="0.2">
      <c r="F2861" s="6"/>
      <c r="G2861" s="6"/>
      <c r="O2861" s="6"/>
    </row>
    <row r="2862" spans="6:15" x14ac:dyDescent="0.2">
      <c r="F2862" s="6"/>
      <c r="G2862" s="6"/>
      <c r="O2862" s="6"/>
    </row>
    <row r="2863" spans="6:15" x14ac:dyDescent="0.2">
      <c r="F2863" s="6"/>
      <c r="G2863" s="6"/>
      <c r="O2863" s="6"/>
    </row>
    <row r="2864" spans="6:15" x14ac:dyDescent="0.2">
      <c r="F2864" s="6"/>
      <c r="G2864" s="6"/>
      <c r="O2864" s="6"/>
    </row>
    <row r="2865" spans="6:15" x14ac:dyDescent="0.2">
      <c r="F2865" s="6"/>
      <c r="G2865" s="6"/>
      <c r="O2865" s="6"/>
    </row>
    <row r="2866" spans="6:15" x14ac:dyDescent="0.2">
      <c r="F2866" s="6"/>
      <c r="G2866" s="6"/>
      <c r="O2866" s="6"/>
    </row>
    <row r="2867" spans="6:15" x14ac:dyDescent="0.2">
      <c r="F2867" s="6"/>
      <c r="G2867" s="6"/>
      <c r="O2867" s="6"/>
    </row>
    <row r="2868" spans="6:15" x14ac:dyDescent="0.2">
      <c r="F2868" s="6"/>
      <c r="G2868" s="6"/>
      <c r="O2868" s="6"/>
    </row>
    <row r="2869" spans="6:15" x14ac:dyDescent="0.2">
      <c r="F2869" s="6"/>
      <c r="G2869" s="6"/>
      <c r="O2869" s="6"/>
    </row>
    <row r="2870" spans="6:15" x14ac:dyDescent="0.2">
      <c r="F2870" s="6"/>
      <c r="G2870" s="6"/>
      <c r="O2870" s="6"/>
    </row>
    <row r="2871" spans="6:15" x14ac:dyDescent="0.2">
      <c r="F2871" s="6"/>
      <c r="G2871" s="6"/>
      <c r="O2871" s="6"/>
    </row>
    <row r="2872" spans="6:15" x14ac:dyDescent="0.2">
      <c r="F2872" s="6"/>
      <c r="G2872" s="6"/>
      <c r="O2872" s="6"/>
    </row>
    <row r="2873" spans="6:15" x14ac:dyDescent="0.2">
      <c r="F2873" s="6"/>
      <c r="G2873" s="6"/>
      <c r="O2873" s="6"/>
    </row>
    <row r="2874" spans="6:15" x14ac:dyDescent="0.2">
      <c r="F2874" s="6"/>
      <c r="G2874" s="6"/>
      <c r="O2874" s="6"/>
    </row>
    <row r="2875" spans="6:15" x14ac:dyDescent="0.2">
      <c r="F2875" s="6"/>
      <c r="G2875" s="6"/>
      <c r="O2875" s="6"/>
    </row>
    <row r="2876" spans="6:15" x14ac:dyDescent="0.2">
      <c r="F2876" s="6"/>
      <c r="G2876" s="6"/>
      <c r="O2876" s="6"/>
    </row>
    <row r="2877" spans="6:15" x14ac:dyDescent="0.2">
      <c r="F2877" s="6"/>
      <c r="G2877" s="6"/>
      <c r="O2877" s="6"/>
    </row>
    <row r="2878" spans="6:15" x14ac:dyDescent="0.2">
      <c r="F2878" s="6"/>
      <c r="G2878" s="6"/>
      <c r="O2878" s="6"/>
    </row>
    <row r="2879" spans="6:15" x14ac:dyDescent="0.2">
      <c r="F2879" s="6"/>
      <c r="G2879" s="6"/>
      <c r="O2879" s="6"/>
    </row>
    <row r="2880" spans="6:15" x14ac:dyDescent="0.2">
      <c r="F2880" s="6"/>
      <c r="G2880" s="6"/>
      <c r="O2880" s="6"/>
    </row>
    <row r="2881" spans="6:15" x14ac:dyDescent="0.2">
      <c r="F2881" s="6"/>
      <c r="G2881" s="6"/>
      <c r="O2881" s="6"/>
    </row>
    <row r="2882" spans="6:15" x14ac:dyDescent="0.2">
      <c r="F2882" s="6"/>
      <c r="G2882" s="6"/>
      <c r="O2882" s="6"/>
    </row>
    <row r="2883" spans="6:15" x14ac:dyDescent="0.2">
      <c r="F2883" s="6"/>
      <c r="G2883" s="6"/>
      <c r="O2883" s="6"/>
    </row>
    <row r="2884" spans="6:15" x14ac:dyDescent="0.2">
      <c r="F2884" s="6"/>
      <c r="G2884" s="6"/>
      <c r="O2884" s="6"/>
    </row>
    <row r="2885" spans="6:15" x14ac:dyDescent="0.2">
      <c r="F2885" s="6"/>
      <c r="G2885" s="6"/>
      <c r="O2885" s="6"/>
    </row>
    <row r="2886" spans="6:15" x14ac:dyDescent="0.2">
      <c r="F2886" s="6"/>
      <c r="G2886" s="6"/>
      <c r="O2886" s="6"/>
    </row>
    <row r="2887" spans="6:15" x14ac:dyDescent="0.2">
      <c r="F2887" s="6"/>
      <c r="G2887" s="6"/>
      <c r="O2887" s="6"/>
    </row>
    <row r="2888" spans="6:15" x14ac:dyDescent="0.2">
      <c r="F2888" s="6"/>
      <c r="G2888" s="6"/>
      <c r="O2888" s="6"/>
    </row>
    <row r="2889" spans="6:15" x14ac:dyDescent="0.2">
      <c r="F2889" s="6"/>
      <c r="G2889" s="6"/>
      <c r="O2889" s="6"/>
    </row>
    <row r="2890" spans="6:15" x14ac:dyDescent="0.2">
      <c r="F2890" s="6"/>
      <c r="G2890" s="6"/>
      <c r="O2890" s="6"/>
    </row>
    <row r="2891" spans="6:15" x14ac:dyDescent="0.2">
      <c r="F2891" s="6"/>
      <c r="G2891" s="6"/>
      <c r="O2891" s="6"/>
    </row>
    <row r="2892" spans="6:15" x14ac:dyDescent="0.2">
      <c r="F2892" s="6"/>
      <c r="G2892" s="6"/>
      <c r="O2892" s="6"/>
    </row>
    <row r="2893" spans="6:15" x14ac:dyDescent="0.2">
      <c r="F2893" s="6"/>
      <c r="G2893" s="6"/>
      <c r="O2893" s="6"/>
    </row>
    <row r="2894" spans="6:15" x14ac:dyDescent="0.2">
      <c r="F2894" s="6"/>
      <c r="G2894" s="6"/>
      <c r="O2894" s="6"/>
    </row>
    <row r="2895" spans="6:15" x14ac:dyDescent="0.2">
      <c r="F2895" s="6"/>
      <c r="G2895" s="6"/>
      <c r="O2895" s="6"/>
    </row>
    <row r="2896" spans="6:15" x14ac:dyDescent="0.2">
      <c r="F2896" s="6"/>
      <c r="G2896" s="6"/>
      <c r="O2896" s="6"/>
    </row>
    <row r="2897" spans="6:15" x14ac:dyDescent="0.2">
      <c r="F2897" s="6"/>
      <c r="G2897" s="6"/>
      <c r="O2897" s="6"/>
    </row>
    <row r="2898" spans="6:15" x14ac:dyDescent="0.2">
      <c r="F2898" s="6"/>
      <c r="G2898" s="6"/>
      <c r="O2898" s="6"/>
    </row>
    <row r="2899" spans="6:15" x14ac:dyDescent="0.2">
      <c r="F2899" s="6"/>
      <c r="G2899" s="6"/>
      <c r="O2899" s="6"/>
    </row>
    <row r="2900" spans="6:15" x14ac:dyDescent="0.2">
      <c r="F2900" s="6"/>
      <c r="G2900" s="6"/>
      <c r="O2900" s="6"/>
    </row>
    <row r="2901" spans="6:15" x14ac:dyDescent="0.2">
      <c r="F2901" s="6"/>
      <c r="G2901" s="6"/>
      <c r="O2901" s="6"/>
    </row>
    <row r="2902" spans="6:15" x14ac:dyDescent="0.2">
      <c r="F2902" s="6"/>
      <c r="G2902" s="6"/>
      <c r="O2902" s="6"/>
    </row>
    <row r="2903" spans="6:15" x14ac:dyDescent="0.2">
      <c r="F2903" s="6"/>
      <c r="G2903" s="6"/>
      <c r="O2903" s="6"/>
    </row>
    <row r="2904" spans="6:15" x14ac:dyDescent="0.2">
      <c r="F2904" s="6"/>
      <c r="G2904" s="6"/>
      <c r="O2904" s="6"/>
    </row>
    <row r="2905" spans="6:15" x14ac:dyDescent="0.2">
      <c r="F2905" s="6"/>
      <c r="G2905" s="6"/>
      <c r="O2905" s="6"/>
    </row>
    <row r="2906" spans="6:15" x14ac:dyDescent="0.2">
      <c r="F2906" s="6"/>
      <c r="G2906" s="6"/>
      <c r="O2906" s="6"/>
    </row>
    <row r="2907" spans="6:15" x14ac:dyDescent="0.2">
      <c r="F2907" s="6"/>
      <c r="G2907" s="6"/>
      <c r="O2907" s="6"/>
    </row>
    <row r="2908" spans="6:15" x14ac:dyDescent="0.2">
      <c r="F2908" s="6"/>
      <c r="G2908" s="6"/>
      <c r="O2908" s="6"/>
    </row>
    <row r="2909" spans="6:15" x14ac:dyDescent="0.2">
      <c r="F2909" s="6"/>
      <c r="G2909" s="6"/>
      <c r="O2909" s="6"/>
    </row>
    <row r="2910" spans="6:15" x14ac:dyDescent="0.2">
      <c r="F2910" s="6"/>
      <c r="G2910" s="6"/>
      <c r="O2910" s="6"/>
    </row>
    <row r="2911" spans="6:15" x14ac:dyDescent="0.2">
      <c r="F2911" s="6"/>
      <c r="G2911" s="6"/>
      <c r="O2911" s="6"/>
    </row>
    <row r="2912" spans="6:15" x14ac:dyDescent="0.2">
      <c r="F2912" s="6"/>
      <c r="G2912" s="6"/>
      <c r="O2912" s="6"/>
    </row>
    <row r="2913" spans="6:15" x14ac:dyDescent="0.2">
      <c r="F2913" s="6"/>
      <c r="G2913" s="6"/>
      <c r="O2913" s="6"/>
    </row>
    <row r="2914" spans="6:15" x14ac:dyDescent="0.2">
      <c r="F2914" s="6"/>
      <c r="G2914" s="6"/>
      <c r="O2914" s="6"/>
    </row>
    <row r="2915" spans="6:15" x14ac:dyDescent="0.2">
      <c r="F2915" s="6"/>
      <c r="G2915" s="6"/>
      <c r="O2915" s="6"/>
    </row>
    <row r="2916" spans="6:15" x14ac:dyDescent="0.2">
      <c r="F2916" s="6"/>
      <c r="G2916" s="6"/>
      <c r="O2916" s="6"/>
    </row>
    <row r="2917" spans="6:15" x14ac:dyDescent="0.2">
      <c r="F2917" s="6"/>
      <c r="G2917" s="6"/>
      <c r="O2917" s="6"/>
    </row>
    <row r="2918" spans="6:15" x14ac:dyDescent="0.2">
      <c r="F2918" s="6"/>
      <c r="G2918" s="6"/>
      <c r="O2918" s="6"/>
    </row>
    <row r="2919" spans="6:15" x14ac:dyDescent="0.2">
      <c r="F2919" s="6"/>
      <c r="G2919" s="6"/>
      <c r="O2919" s="6"/>
    </row>
    <row r="2920" spans="6:15" x14ac:dyDescent="0.2">
      <c r="F2920" s="6"/>
      <c r="G2920" s="6"/>
      <c r="O2920" s="6"/>
    </row>
    <row r="2921" spans="6:15" x14ac:dyDescent="0.2">
      <c r="F2921" s="6"/>
      <c r="G2921" s="6"/>
      <c r="O2921" s="6"/>
    </row>
    <row r="2922" spans="6:15" x14ac:dyDescent="0.2">
      <c r="F2922" s="6"/>
      <c r="G2922" s="6"/>
      <c r="O2922" s="6"/>
    </row>
    <row r="2923" spans="6:15" x14ac:dyDescent="0.2">
      <c r="F2923" s="6"/>
      <c r="G2923" s="6"/>
      <c r="O2923" s="6"/>
    </row>
    <row r="2924" spans="6:15" x14ac:dyDescent="0.2">
      <c r="F2924" s="6"/>
      <c r="G2924" s="6"/>
      <c r="O2924" s="6"/>
    </row>
    <row r="2925" spans="6:15" x14ac:dyDescent="0.2">
      <c r="F2925" s="6"/>
      <c r="G2925" s="6"/>
      <c r="O2925" s="6"/>
    </row>
    <row r="2926" spans="6:15" x14ac:dyDescent="0.2">
      <c r="F2926" s="6"/>
      <c r="G2926" s="6"/>
      <c r="O2926" s="6"/>
    </row>
    <row r="2927" spans="6:15" x14ac:dyDescent="0.2">
      <c r="F2927" s="6"/>
      <c r="G2927" s="6"/>
      <c r="O2927" s="6"/>
    </row>
    <row r="2928" spans="6:15" x14ac:dyDescent="0.2">
      <c r="F2928" s="6"/>
      <c r="G2928" s="6"/>
      <c r="O2928" s="6"/>
    </row>
    <row r="2929" spans="6:15" x14ac:dyDescent="0.2">
      <c r="F2929" s="6"/>
      <c r="G2929" s="6"/>
      <c r="O2929" s="6"/>
    </row>
    <row r="2930" spans="6:15" x14ac:dyDescent="0.2">
      <c r="F2930" s="6"/>
      <c r="G2930" s="6"/>
      <c r="O2930" s="6"/>
    </row>
    <row r="2931" spans="6:15" x14ac:dyDescent="0.2">
      <c r="F2931" s="6"/>
      <c r="G2931" s="6"/>
      <c r="O2931" s="6"/>
    </row>
    <row r="2932" spans="6:15" x14ac:dyDescent="0.2">
      <c r="F2932" s="6"/>
      <c r="G2932" s="6"/>
      <c r="O2932" s="6"/>
    </row>
    <row r="2933" spans="6:15" x14ac:dyDescent="0.2">
      <c r="F2933" s="6"/>
      <c r="G2933" s="6"/>
      <c r="O2933" s="6"/>
    </row>
    <row r="2934" spans="6:15" x14ac:dyDescent="0.2">
      <c r="F2934" s="6"/>
      <c r="G2934" s="6"/>
      <c r="O2934" s="6"/>
    </row>
    <row r="2935" spans="6:15" x14ac:dyDescent="0.2">
      <c r="F2935" s="6"/>
      <c r="G2935" s="6"/>
      <c r="O2935" s="6"/>
    </row>
    <row r="2936" spans="6:15" x14ac:dyDescent="0.2">
      <c r="F2936" s="6"/>
      <c r="G2936" s="6"/>
      <c r="O2936" s="6"/>
    </row>
    <row r="2937" spans="6:15" x14ac:dyDescent="0.2">
      <c r="F2937" s="6"/>
      <c r="G2937" s="6"/>
      <c r="O2937" s="6"/>
    </row>
    <row r="2938" spans="6:15" x14ac:dyDescent="0.2">
      <c r="F2938" s="6"/>
      <c r="G2938" s="6"/>
      <c r="O2938" s="6"/>
    </row>
    <row r="2939" spans="6:15" x14ac:dyDescent="0.2">
      <c r="F2939" s="6"/>
      <c r="G2939" s="6"/>
      <c r="O2939" s="6"/>
    </row>
    <row r="2940" spans="6:15" x14ac:dyDescent="0.2">
      <c r="F2940" s="6"/>
      <c r="G2940" s="6"/>
      <c r="O2940" s="6"/>
    </row>
    <row r="2941" spans="6:15" x14ac:dyDescent="0.2">
      <c r="F2941" s="6"/>
      <c r="G2941" s="6"/>
      <c r="O2941" s="6"/>
    </row>
    <row r="2942" spans="6:15" x14ac:dyDescent="0.2">
      <c r="F2942" s="6"/>
      <c r="G2942" s="6"/>
      <c r="O2942" s="6"/>
    </row>
    <row r="2943" spans="6:15" x14ac:dyDescent="0.2">
      <c r="F2943" s="6"/>
      <c r="G2943" s="6"/>
      <c r="O2943" s="6"/>
    </row>
    <row r="2944" spans="6:15" x14ac:dyDescent="0.2">
      <c r="F2944" s="6"/>
      <c r="G2944" s="6"/>
      <c r="O2944" s="6"/>
    </row>
    <row r="2945" spans="6:15" x14ac:dyDescent="0.2">
      <c r="F2945" s="6"/>
      <c r="G2945" s="6"/>
      <c r="O2945" s="6"/>
    </row>
    <row r="2946" spans="6:15" x14ac:dyDescent="0.2">
      <c r="F2946" s="6"/>
      <c r="G2946" s="6"/>
      <c r="O2946" s="6"/>
    </row>
    <row r="2947" spans="6:15" x14ac:dyDescent="0.2">
      <c r="F2947" s="6"/>
      <c r="G2947" s="6"/>
      <c r="O2947" s="6"/>
    </row>
    <row r="2948" spans="6:15" x14ac:dyDescent="0.2">
      <c r="F2948" s="6"/>
      <c r="G2948" s="6"/>
      <c r="O2948" s="6"/>
    </row>
    <row r="2949" spans="6:15" x14ac:dyDescent="0.2">
      <c r="F2949" s="6"/>
      <c r="G2949" s="6"/>
      <c r="O2949" s="6"/>
    </row>
    <row r="2950" spans="6:15" x14ac:dyDescent="0.2">
      <c r="F2950" s="6"/>
      <c r="G2950" s="6"/>
      <c r="O2950" s="6"/>
    </row>
    <row r="2951" spans="6:15" x14ac:dyDescent="0.2">
      <c r="F2951" s="6"/>
      <c r="G2951" s="6"/>
      <c r="O2951" s="6"/>
    </row>
    <row r="2952" spans="6:15" x14ac:dyDescent="0.2">
      <c r="F2952" s="6"/>
      <c r="G2952" s="6"/>
      <c r="O2952" s="6"/>
    </row>
    <row r="2953" spans="6:15" x14ac:dyDescent="0.2">
      <c r="F2953" s="6"/>
      <c r="G2953" s="6"/>
      <c r="O2953" s="6"/>
    </row>
    <row r="2954" spans="6:15" x14ac:dyDescent="0.2">
      <c r="F2954" s="6"/>
      <c r="G2954" s="6"/>
      <c r="O2954" s="6"/>
    </row>
    <row r="2955" spans="6:15" x14ac:dyDescent="0.2">
      <c r="F2955" s="6"/>
      <c r="G2955" s="6"/>
      <c r="O2955" s="6"/>
    </row>
    <row r="2956" spans="6:15" x14ac:dyDescent="0.2">
      <c r="F2956" s="6"/>
      <c r="G2956" s="6"/>
      <c r="O2956" s="6"/>
    </row>
    <row r="2957" spans="6:15" x14ac:dyDescent="0.2">
      <c r="F2957" s="6"/>
      <c r="G2957" s="6"/>
      <c r="O2957" s="6"/>
    </row>
    <row r="2958" spans="6:15" x14ac:dyDescent="0.2">
      <c r="F2958" s="6"/>
      <c r="G2958" s="6"/>
      <c r="O2958" s="6"/>
    </row>
    <row r="2959" spans="6:15" x14ac:dyDescent="0.2">
      <c r="F2959" s="6"/>
      <c r="G2959" s="6"/>
      <c r="O2959" s="6"/>
    </row>
    <row r="2960" spans="6:15" x14ac:dyDescent="0.2">
      <c r="F2960" s="6"/>
      <c r="G2960" s="6"/>
      <c r="O2960" s="6"/>
    </row>
    <row r="2961" spans="6:15" x14ac:dyDescent="0.2">
      <c r="F2961" s="6"/>
      <c r="G2961" s="6"/>
      <c r="O2961" s="6"/>
    </row>
    <row r="2962" spans="6:15" x14ac:dyDescent="0.2">
      <c r="F2962" s="6"/>
      <c r="G2962" s="6"/>
      <c r="O2962" s="6"/>
    </row>
    <row r="2963" spans="6:15" x14ac:dyDescent="0.2">
      <c r="F2963" s="6"/>
      <c r="G2963" s="6"/>
      <c r="O2963" s="6"/>
    </row>
    <row r="2964" spans="6:15" x14ac:dyDescent="0.2">
      <c r="F2964" s="6"/>
      <c r="G2964" s="6"/>
      <c r="O2964" s="6"/>
    </row>
    <row r="2965" spans="6:15" x14ac:dyDescent="0.2">
      <c r="F2965" s="6"/>
      <c r="G2965" s="6"/>
      <c r="O2965" s="6"/>
    </row>
    <row r="2966" spans="6:15" x14ac:dyDescent="0.2">
      <c r="F2966" s="6"/>
      <c r="G2966" s="6"/>
      <c r="O2966" s="6"/>
    </row>
    <row r="2967" spans="6:15" x14ac:dyDescent="0.2">
      <c r="F2967" s="6"/>
      <c r="G2967" s="6"/>
      <c r="O2967" s="6"/>
    </row>
    <row r="2968" spans="6:15" x14ac:dyDescent="0.2">
      <c r="F2968" s="6"/>
      <c r="G2968" s="6"/>
      <c r="O2968" s="6"/>
    </row>
    <row r="2969" spans="6:15" x14ac:dyDescent="0.2">
      <c r="F2969" s="6"/>
      <c r="G2969" s="6"/>
      <c r="O2969" s="6"/>
    </row>
    <row r="2970" spans="6:15" x14ac:dyDescent="0.2">
      <c r="F2970" s="6"/>
      <c r="G2970" s="6"/>
      <c r="O2970" s="6"/>
    </row>
    <row r="2971" spans="6:15" x14ac:dyDescent="0.2">
      <c r="F2971" s="6"/>
      <c r="G2971" s="6"/>
      <c r="O2971" s="6"/>
    </row>
    <row r="2972" spans="6:15" x14ac:dyDescent="0.2">
      <c r="F2972" s="6"/>
      <c r="G2972" s="6"/>
      <c r="O2972" s="6"/>
    </row>
    <row r="2973" spans="6:15" x14ac:dyDescent="0.2">
      <c r="F2973" s="6"/>
      <c r="G2973" s="6"/>
      <c r="O2973" s="6"/>
    </row>
    <row r="2974" spans="6:15" x14ac:dyDescent="0.2">
      <c r="F2974" s="6"/>
      <c r="G2974" s="6"/>
      <c r="O2974" s="6"/>
    </row>
    <row r="2975" spans="6:15" x14ac:dyDescent="0.2">
      <c r="F2975" s="6"/>
      <c r="G2975" s="6"/>
      <c r="O2975" s="6"/>
    </row>
    <row r="2976" spans="6:15" x14ac:dyDescent="0.2">
      <c r="F2976" s="6"/>
      <c r="G2976" s="6"/>
      <c r="O2976" s="6"/>
    </row>
    <row r="2977" spans="6:15" x14ac:dyDescent="0.2">
      <c r="F2977" s="6"/>
      <c r="G2977" s="6"/>
      <c r="O2977" s="6"/>
    </row>
    <row r="2978" spans="6:15" x14ac:dyDescent="0.2">
      <c r="F2978" s="6"/>
      <c r="G2978" s="6"/>
      <c r="O2978" s="6"/>
    </row>
    <row r="2979" spans="6:15" x14ac:dyDescent="0.2">
      <c r="F2979" s="6"/>
      <c r="G2979" s="6"/>
      <c r="O2979" s="6"/>
    </row>
    <row r="2980" spans="6:15" x14ac:dyDescent="0.2">
      <c r="F2980" s="6"/>
      <c r="G2980" s="6"/>
      <c r="O2980" s="6"/>
    </row>
    <row r="2981" spans="6:15" x14ac:dyDescent="0.2">
      <c r="F2981" s="6"/>
      <c r="G2981" s="6"/>
      <c r="O2981" s="6"/>
    </row>
    <row r="2982" spans="6:15" x14ac:dyDescent="0.2">
      <c r="F2982" s="6"/>
      <c r="G2982" s="6"/>
      <c r="O2982" s="6"/>
    </row>
    <row r="2983" spans="6:15" x14ac:dyDescent="0.2">
      <c r="F2983" s="6"/>
      <c r="G2983" s="6"/>
      <c r="O2983" s="6"/>
    </row>
    <row r="2984" spans="6:15" x14ac:dyDescent="0.2">
      <c r="F2984" s="6"/>
      <c r="G2984" s="6"/>
      <c r="O2984" s="6"/>
    </row>
    <row r="2985" spans="6:15" x14ac:dyDescent="0.2">
      <c r="F2985" s="6"/>
      <c r="G2985" s="6"/>
      <c r="O2985" s="6"/>
    </row>
    <row r="2986" spans="6:15" x14ac:dyDescent="0.2">
      <c r="F2986" s="6"/>
      <c r="G2986" s="6"/>
      <c r="O2986" s="6"/>
    </row>
    <row r="2987" spans="6:15" x14ac:dyDescent="0.2">
      <c r="F2987" s="6"/>
      <c r="G2987" s="6"/>
      <c r="O2987" s="6"/>
    </row>
    <row r="2988" spans="6:15" x14ac:dyDescent="0.2">
      <c r="F2988" s="6"/>
      <c r="G2988" s="6"/>
      <c r="O2988" s="6"/>
    </row>
    <row r="2989" spans="6:15" x14ac:dyDescent="0.2">
      <c r="F2989" s="6"/>
      <c r="G2989" s="6"/>
      <c r="O2989" s="6"/>
    </row>
    <row r="2990" spans="6:15" x14ac:dyDescent="0.2">
      <c r="F2990" s="6"/>
      <c r="G2990" s="6"/>
      <c r="O2990" s="6"/>
    </row>
    <row r="2991" spans="6:15" x14ac:dyDescent="0.2">
      <c r="F2991" s="6"/>
      <c r="G2991" s="6"/>
      <c r="O2991" s="6"/>
    </row>
    <row r="2992" spans="6:15" x14ac:dyDescent="0.2">
      <c r="F2992" s="6"/>
      <c r="G2992" s="6"/>
      <c r="O2992" s="6"/>
    </row>
    <row r="2993" spans="6:15" x14ac:dyDescent="0.2">
      <c r="F2993" s="6"/>
      <c r="G2993" s="6"/>
      <c r="O2993" s="6"/>
    </row>
    <row r="2994" spans="6:15" x14ac:dyDescent="0.2">
      <c r="F2994" s="6"/>
      <c r="G2994" s="6"/>
      <c r="O2994" s="6"/>
    </row>
    <row r="2995" spans="6:15" x14ac:dyDescent="0.2">
      <c r="F2995" s="6"/>
      <c r="G2995" s="6"/>
      <c r="O2995" s="6"/>
    </row>
    <row r="2996" spans="6:15" x14ac:dyDescent="0.2">
      <c r="F2996" s="6"/>
      <c r="G2996" s="6"/>
      <c r="O2996" s="6"/>
    </row>
    <row r="2997" spans="6:15" x14ac:dyDescent="0.2">
      <c r="F2997" s="6"/>
      <c r="G2997" s="6"/>
      <c r="O2997" s="6"/>
    </row>
    <row r="2998" spans="6:15" x14ac:dyDescent="0.2">
      <c r="F2998" s="6"/>
      <c r="G2998" s="6"/>
      <c r="O2998" s="6"/>
    </row>
    <row r="2999" spans="6:15" x14ac:dyDescent="0.2">
      <c r="F2999" s="6"/>
      <c r="G2999" s="6"/>
      <c r="O2999" s="6"/>
    </row>
    <row r="3000" spans="6:15" x14ac:dyDescent="0.2">
      <c r="F3000" s="6"/>
      <c r="G3000" s="6"/>
      <c r="O3000" s="6"/>
    </row>
    <row r="3001" spans="6:15" x14ac:dyDescent="0.2">
      <c r="F3001" s="6"/>
      <c r="G3001" s="6"/>
      <c r="O3001" s="6"/>
    </row>
    <row r="3002" spans="6:15" x14ac:dyDescent="0.2">
      <c r="F3002" s="6"/>
      <c r="G3002" s="6"/>
      <c r="O3002" s="6"/>
    </row>
    <row r="3003" spans="6:15" x14ac:dyDescent="0.2">
      <c r="F3003" s="6"/>
      <c r="G3003" s="6"/>
      <c r="O3003" s="6"/>
    </row>
    <row r="3004" spans="6:15" x14ac:dyDescent="0.2">
      <c r="F3004" s="6"/>
      <c r="G3004" s="6"/>
      <c r="O3004" s="6"/>
    </row>
    <row r="3005" spans="6:15" x14ac:dyDescent="0.2">
      <c r="F3005" s="6"/>
      <c r="G3005" s="6"/>
      <c r="O3005" s="6"/>
    </row>
    <row r="3006" spans="6:15" x14ac:dyDescent="0.2">
      <c r="F3006" s="6"/>
      <c r="G3006" s="6"/>
      <c r="O3006" s="6"/>
    </row>
    <row r="3007" spans="6:15" x14ac:dyDescent="0.2">
      <c r="F3007" s="6"/>
      <c r="G3007" s="6"/>
      <c r="O3007" s="6"/>
    </row>
    <row r="3008" spans="6:15" x14ac:dyDescent="0.2">
      <c r="F3008" s="6"/>
      <c r="G3008" s="6"/>
      <c r="O3008" s="6"/>
    </row>
    <row r="3009" spans="6:15" x14ac:dyDescent="0.2">
      <c r="F3009" s="6"/>
      <c r="G3009" s="6"/>
      <c r="O3009" s="6"/>
    </row>
    <row r="3010" spans="6:15" x14ac:dyDescent="0.2">
      <c r="F3010" s="6"/>
      <c r="G3010" s="6"/>
      <c r="O3010" s="6"/>
    </row>
    <row r="3011" spans="6:15" x14ac:dyDescent="0.2">
      <c r="F3011" s="6"/>
      <c r="G3011" s="6"/>
      <c r="O3011" s="6"/>
    </row>
    <row r="3012" spans="6:15" x14ac:dyDescent="0.2">
      <c r="F3012" s="6"/>
      <c r="G3012" s="6"/>
      <c r="O3012" s="6"/>
    </row>
    <row r="3013" spans="6:15" x14ac:dyDescent="0.2">
      <c r="F3013" s="6"/>
      <c r="G3013" s="6"/>
      <c r="O3013" s="6"/>
    </row>
    <row r="3014" spans="6:15" x14ac:dyDescent="0.2">
      <c r="F3014" s="6"/>
      <c r="G3014" s="6"/>
      <c r="O3014" s="6"/>
    </row>
    <row r="3015" spans="6:15" x14ac:dyDescent="0.2">
      <c r="F3015" s="6"/>
      <c r="G3015" s="6"/>
      <c r="O3015" s="6"/>
    </row>
    <row r="3016" spans="6:15" x14ac:dyDescent="0.2">
      <c r="F3016" s="6"/>
      <c r="G3016" s="6"/>
      <c r="O3016" s="6"/>
    </row>
    <row r="3017" spans="6:15" x14ac:dyDescent="0.2">
      <c r="F3017" s="6"/>
      <c r="G3017" s="6"/>
      <c r="O3017" s="6"/>
    </row>
    <row r="3018" spans="6:15" x14ac:dyDescent="0.2">
      <c r="F3018" s="6"/>
      <c r="G3018" s="6"/>
      <c r="O3018" s="6"/>
    </row>
    <row r="3019" spans="6:15" x14ac:dyDescent="0.2">
      <c r="F3019" s="6"/>
      <c r="G3019" s="6"/>
      <c r="O3019" s="6"/>
    </row>
    <row r="3020" spans="6:15" x14ac:dyDescent="0.2">
      <c r="F3020" s="6"/>
      <c r="G3020" s="6"/>
      <c r="O3020" s="6"/>
    </row>
    <row r="3021" spans="6:15" x14ac:dyDescent="0.2">
      <c r="F3021" s="6"/>
      <c r="G3021" s="6"/>
      <c r="O3021" s="6"/>
    </row>
    <row r="3022" spans="6:15" x14ac:dyDescent="0.2">
      <c r="F3022" s="6"/>
      <c r="G3022" s="6"/>
      <c r="O3022" s="6"/>
    </row>
    <row r="3023" spans="6:15" x14ac:dyDescent="0.2">
      <c r="F3023" s="6"/>
      <c r="G3023" s="6"/>
      <c r="O3023" s="6"/>
    </row>
    <row r="3024" spans="6:15" x14ac:dyDescent="0.2">
      <c r="F3024" s="6"/>
      <c r="G3024" s="6"/>
      <c r="O3024" s="6"/>
    </row>
    <row r="3025" spans="6:15" x14ac:dyDescent="0.2">
      <c r="F3025" s="6"/>
      <c r="G3025" s="6"/>
      <c r="O3025" s="6"/>
    </row>
    <row r="3026" spans="6:15" x14ac:dyDescent="0.2">
      <c r="F3026" s="6"/>
      <c r="G3026" s="6"/>
      <c r="O3026" s="6"/>
    </row>
    <row r="3027" spans="6:15" x14ac:dyDescent="0.2">
      <c r="F3027" s="6"/>
      <c r="G3027" s="6"/>
      <c r="O3027" s="6"/>
    </row>
    <row r="3028" spans="6:15" x14ac:dyDescent="0.2">
      <c r="F3028" s="6"/>
      <c r="G3028" s="6"/>
      <c r="O3028" s="6"/>
    </row>
    <row r="3029" spans="6:15" x14ac:dyDescent="0.2">
      <c r="F3029" s="6"/>
      <c r="G3029" s="6"/>
      <c r="O3029" s="6"/>
    </row>
    <row r="3030" spans="6:15" x14ac:dyDescent="0.2">
      <c r="F3030" s="6"/>
      <c r="G3030" s="6"/>
      <c r="O3030" s="6"/>
    </row>
    <row r="3031" spans="6:15" x14ac:dyDescent="0.2">
      <c r="F3031" s="6"/>
      <c r="G3031" s="6"/>
      <c r="O3031" s="6"/>
    </row>
    <row r="3032" spans="6:15" x14ac:dyDescent="0.2">
      <c r="F3032" s="6"/>
      <c r="G3032" s="6"/>
      <c r="O3032" s="6"/>
    </row>
    <row r="3033" spans="6:15" x14ac:dyDescent="0.2">
      <c r="F3033" s="6"/>
      <c r="G3033" s="6"/>
      <c r="O3033" s="6"/>
    </row>
    <row r="3034" spans="6:15" x14ac:dyDescent="0.2">
      <c r="F3034" s="6"/>
      <c r="G3034" s="6"/>
      <c r="O3034" s="6"/>
    </row>
    <row r="3035" spans="6:15" x14ac:dyDescent="0.2">
      <c r="F3035" s="6"/>
      <c r="G3035" s="6"/>
      <c r="O3035" s="6"/>
    </row>
    <row r="3036" spans="6:15" x14ac:dyDescent="0.2">
      <c r="F3036" s="6"/>
      <c r="G3036" s="6"/>
      <c r="O3036" s="6"/>
    </row>
    <row r="3037" spans="6:15" x14ac:dyDescent="0.2">
      <c r="F3037" s="6"/>
      <c r="G3037" s="6"/>
      <c r="O3037" s="6"/>
    </row>
    <row r="3038" spans="6:15" x14ac:dyDescent="0.2">
      <c r="F3038" s="6"/>
      <c r="G3038" s="6"/>
      <c r="O3038" s="6"/>
    </row>
    <row r="3039" spans="6:15" x14ac:dyDescent="0.2">
      <c r="F3039" s="6"/>
      <c r="G3039" s="6"/>
      <c r="O3039" s="6"/>
    </row>
    <row r="3040" spans="6:15" x14ac:dyDescent="0.2">
      <c r="F3040" s="6"/>
      <c r="G3040" s="6"/>
      <c r="O3040" s="6"/>
    </row>
    <row r="3041" spans="6:15" x14ac:dyDescent="0.2">
      <c r="F3041" s="6"/>
      <c r="G3041" s="6"/>
      <c r="O3041" s="6"/>
    </row>
    <row r="3042" spans="6:15" x14ac:dyDescent="0.2">
      <c r="F3042" s="6"/>
      <c r="G3042" s="6"/>
      <c r="O3042" s="6"/>
    </row>
    <row r="3043" spans="6:15" x14ac:dyDescent="0.2">
      <c r="F3043" s="6"/>
      <c r="G3043" s="6"/>
      <c r="O3043" s="6"/>
    </row>
    <row r="3044" spans="6:15" x14ac:dyDescent="0.2">
      <c r="F3044" s="6"/>
      <c r="G3044" s="6"/>
      <c r="O3044" s="6"/>
    </row>
    <row r="3045" spans="6:15" x14ac:dyDescent="0.2">
      <c r="F3045" s="6"/>
      <c r="G3045" s="6"/>
      <c r="O3045" s="6"/>
    </row>
    <row r="3046" spans="6:15" x14ac:dyDescent="0.2">
      <c r="F3046" s="6"/>
      <c r="G3046" s="6"/>
      <c r="O3046" s="6"/>
    </row>
    <row r="3047" spans="6:15" x14ac:dyDescent="0.2">
      <c r="F3047" s="6"/>
      <c r="G3047" s="6"/>
      <c r="O3047" s="6"/>
    </row>
    <row r="3048" spans="6:15" x14ac:dyDescent="0.2">
      <c r="F3048" s="6"/>
      <c r="G3048" s="6"/>
      <c r="O3048" s="6"/>
    </row>
    <row r="3049" spans="6:15" x14ac:dyDescent="0.2">
      <c r="F3049" s="6"/>
      <c r="G3049" s="6"/>
      <c r="O3049" s="6"/>
    </row>
    <row r="3050" spans="6:15" x14ac:dyDescent="0.2">
      <c r="F3050" s="6"/>
      <c r="G3050" s="6"/>
      <c r="O3050" s="6"/>
    </row>
    <row r="3051" spans="6:15" x14ac:dyDescent="0.2">
      <c r="F3051" s="6"/>
      <c r="G3051" s="6"/>
      <c r="O3051" s="6"/>
    </row>
    <row r="3052" spans="6:15" x14ac:dyDescent="0.2">
      <c r="F3052" s="6"/>
      <c r="G3052" s="6"/>
      <c r="O3052" s="6"/>
    </row>
    <row r="3053" spans="6:15" x14ac:dyDescent="0.2">
      <c r="F3053" s="6"/>
      <c r="G3053" s="6"/>
      <c r="O3053" s="6"/>
    </row>
    <row r="3054" spans="6:15" x14ac:dyDescent="0.2">
      <c r="F3054" s="6"/>
      <c r="G3054" s="6"/>
      <c r="O3054" s="6"/>
    </row>
    <row r="3055" spans="6:15" x14ac:dyDescent="0.2">
      <c r="F3055" s="6"/>
      <c r="G3055" s="6"/>
      <c r="O3055" s="6"/>
    </row>
    <row r="3056" spans="6:15" x14ac:dyDescent="0.2">
      <c r="F3056" s="6"/>
      <c r="G3056" s="6"/>
      <c r="O3056" s="6"/>
    </row>
    <row r="3057" spans="6:15" x14ac:dyDescent="0.2">
      <c r="F3057" s="6"/>
      <c r="G3057" s="6"/>
      <c r="O3057" s="6"/>
    </row>
    <row r="3058" spans="6:15" x14ac:dyDescent="0.2">
      <c r="F3058" s="6"/>
      <c r="G3058" s="6"/>
      <c r="O3058" s="6"/>
    </row>
    <row r="3059" spans="6:15" x14ac:dyDescent="0.2">
      <c r="F3059" s="6"/>
      <c r="G3059" s="6"/>
      <c r="O3059" s="6"/>
    </row>
    <row r="3060" spans="6:15" x14ac:dyDescent="0.2">
      <c r="F3060" s="6"/>
      <c r="G3060" s="6"/>
      <c r="O3060" s="6"/>
    </row>
    <row r="3061" spans="6:15" x14ac:dyDescent="0.2">
      <c r="F3061" s="6"/>
      <c r="G3061" s="6"/>
      <c r="O3061" s="6"/>
    </row>
    <row r="3062" spans="6:15" x14ac:dyDescent="0.2">
      <c r="F3062" s="6"/>
      <c r="G3062" s="6"/>
      <c r="O3062" s="6"/>
    </row>
    <row r="3063" spans="6:15" x14ac:dyDescent="0.2">
      <c r="F3063" s="6"/>
      <c r="G3063" s="6"/>
      <c r="O3063" s="6"/>
    </row>
    <row r="3064" spans="6:15" x14ac:dyDescent="0.2">
      <c r="F3064" s="6"/>
      <c r="G3064" s="6"/>
      <c r="O3064" s="6"/>
    </row>
    <row r="3065" spans="6:15" x14ac:dyDescent="0.2">
      <c r="F3065" s="6"/>
      <c r="G3065" s="6"/>
      <c r="O3065" s="6"/>
    </row>
    <row r="3066" spans="6:15" x14ac:dyDescent="0.2">
      <c r="F3066" s="6"/>
      <c r="G3066" s="6"/>
      <c r="O3066" s="6"/>
    </row>
    <row r="3067" spans="6:15" x14ac:dyDescent="0.2">
      <c r="F3067" s="6"/>
      <c r="G3067" s="6"/>
      <c r="O3067" s="6"/>
    </row>
    <row r="3068" spans="6:15" x14ac:dyDescent="0.2">
      <c r="F3068" s="6"/>
      <c r="G3068" s="6"/>
      <c r="O3068" s="6"/>
    </row>
    <row r="3069" spans="6:15" x14ac:dyDescent="0.2">
      <c r="F3069" s="6"/>
      <c r="G3069" s="6"/>
      <c r="O3069" s="6"/>
    </row>
    <row r="3070" spans="6:15" x14ac:dyDescent="0.2">
      <c r="F3070" s="6"/>
      <c r="G3070" s="6"/>
      <c r="O3070" s="6"/>
    </row>
    <row r="3071" spans="6:15" x14ac:dyDescent="0.2">
      <c r="F3071" s="6"/>
      <c r="G3071" s="6"/>
      <c r="O3071" s="6"/>
    </row>
    <row r="3072" spans="6:15" x14ac:dyDescent="0.2">
      <c r="F3072" s="6"/>
      <c r="G3072" s="6"/>
      <c r="O3072" s="6"/>
    </row>
    <row r="3073" spans="6:15" x14ac:dyDescent="0.2">
      <c r="F3073" s="6"/>
      <c r="G3073" s="6"/>
      <c r="O3073" s="6"/>
    </row>
    <row r="3074" spans="6:15" x14ac:dyDescent="0.2">
      <c r="F3074" s="6"/>
      <c r="G3074" s="6"/>
      <c r="O3074" s="6"/>
    </row>
    <row r="3075" spans="6:15" x14ac:dyDescent="0.2">
      <c r="F3075" s="6"/>
      <c r="G3075" s="6"/>
      <c r="O3075" s="6"/>
    </row>
    <row r="3076" spans="6:15" x14ac:dyDescent="0.2">
      <c r="F3076" s="6"/>
      <c r="G3076" s="6"/>
      <c r="O3076" s="6"/>
    </row>
    <row r="3077" spans="6:15" x14ac:dyDescent="0.2">
      <c r="F3077" s="6"/>
      <c r="G3077" s="6"/>
      <c r="O3077" s="6"/>
    </row>
    <row r="3078" spans="6:15" x14ac:dyDescent="0.2">
      <c r="F3078" s="6"/>
      <c r="G3078" s="6"/>
      <c r="O3078" s="6"/>
    </row>
    <row r="3079" spans="6:15" x14ac:dyDescent="0.2">
      <c r="F3079" s="6"/>
      <c r="G3079" s="6"/>
      <c r="O3079" s="6"/>
    </row>
    <row r="3080" spans="6:15" x14ac:dyDescent="0.2">
      <c r="F3080" s="6"/>
      <c r="G3080" s="6"/>
      <c r="O3080" s="6"/>
    </row>
    <row r="3081" spans="6:15" x14ac:dyDescent="0.2">
      <c r="F3081" s="6"/>
      <c r="G3081" s="6"/>
      <c r="O3081" s="6"/>
    </row>
    <row r="3082" spans="6:15" x14ac:dyDescent="0.2">
      <c r="F3082" s="6"/>
      <c r="G3082" s="6"/>
      <c r="O3082" s="6"/>
    </row>
    <row r="3083" spans="6:15" x14ac:dyDescent="0.2">
      <c r="F3083" s="6"/>
      <c r="G3083" s="6"/>
      <c r="O3083" s="6"/>
    </row>
    <row r="3084" spans="6:15" x14ac:dyDescent="0.2">
      <c r="F3084" s="6"/>
      <c r="G3084" s="6"/>
      <c r="O3084" s="6"/>
    </row>
    <row r="3085" spans="6:15" x14ac:dyDescent="0.2">
      <c r="F3085" s="6"/>
      <c r="G3085" s="6"/>
      <c r="O3085" s="6"/>
    </row>
    <row r="3086" spans="6:15" x14ac:dyDescent="0.2">
      <c r="F3086" s="6"/>
      <c r="G3086" s="6"/>
      <c r="O3086" s="6"/>
    </row>
    <row r="3087" spans="6:15" x14ac:dyDescent="0.2">
      <c r="F3087" s="6"/>
      <c r="G3087" s="6"/>
      <c r="O3087" s="6"/>
    </row>
    <row r="3088" spans="6:15" x14ac:dyDescent="0.2">
      <c r="F3088" s="6"/>
      <c r="G3088" s="6"/>
      <c r="O3088" s="6"/>
    </row>
    <row r="3089" spans="6:15" x14ac:dyDescent="0.2">
      <c r="F3089" s="6"/>
      <c r="G3089" s="6"/>
      <c r="O3089" s="6"/>
    </row>
    <row r="3090" spans="6:15" x14ac:dyDescent="0.2">
      <c r="F3090" s="6"/>
      <c r="G3090" s="6"/>
      <c r="O3090" s="6"/>
    </row>
    <row r="3091" spans="6:15" x14ac:dyDescent="0.2">
      <c r="F3091" s="6"/>
      <c r="G3091" s="6"/>
      <c r="O3091" s="6"/>
    </row>
    <row r="3092" spans="6:15" x14ac:dyDescent="0.2">
      <c r="F3092" s="6"/>
      <c r="G3092" s="6"/>
      <c r="O3092" s="6"/>
    </row>
    <row r="3093" spans="6:15" x14ac:dyDescent="0.2">
      <c r="F3093" s="6"/>
      <c r="G3093" s="6"/>
      <c r="O3093" s="6"/>
    </row>
    <row r="3094" spans="6:15" x14ac:dyDescent="0.2">
      <c r="F3094" s="6"/>
      <c r="G3094" s="6"/>
      <c r="O3094" s="6"/>
    </row>
    <row r="3095" spans="6:15" x14ac:dyDescent="0.2">
      <c r="F3095" s="6"/>
      <c r="G3095" s="6"/>
      <c r="O3095" s="6"/>
    </row>
    <row r="3096" spans="6:15" x14ac:dyDescent="0.2">
      <c r="F3096" s="6"/>
      <c r="G3096" s="6"/>
      <c r="O3096" s="6"/>
    </row>
    <row r="3097" spans="6:15" x14ac:dyDescent="0.2">
      <c r="F3097" s="6"/>
      <c r="G3097" s="6"/>
      <c r="O3097" s="6"/>
    </row>
    <row r="3098" spans="6:15" x14ac:dyDescent="0.2">
      <c r="F3098" s="6"/>
      <c r="G3098" s="6"/>
      <c r="O3098" s="6"/>
    </row>
    <row r="3099" spans="6:15" x14ac:dyDescent="0.2">
      <c r="F3099" s="6"/>
      <c r="G3099" s="6"/>
      <c r="O3099" s="6"/>
    </row>
    <row r="3100" spans="6:15" x14ac:dyDescent="0.2">
      <c r="F3100" s="6"/>
      <c r="G3100" s="6"/>
      <c r="O3100" s="6"/>
    </row>
    <row r="3101" spans="6:15" x14ac:dyDescent="0.2">
      <c r="F3101" s="6"/>
      <c r="G3101" s="6"/>
      <c r="O3101" s="6"/>
    </row>
    <row r="3102" spans="6:15" x14ac:dyDescent="0.2">
      <c r="F3102" s="6"/>
      <c r="G3102" s="6"/>
      <c r="O3102" s="6"/>
    </row>
    <row r="3103" spans="6:15" x14ac:dyDescent="0.2">
      <c r="F3103" s="6"/>
      <c r="G3103" s="6"/>
      <c r="O3103" s="6"/>
    </row>
    <row r="3104" spans="6:15" x14ac:dyDescent="0.2">
      <c r="F3104" s="6"/>
      <c r="G3104" s="6"/>
      <c r="O3104" s="6"/>
    </row>
    <row r="3105" spans="6:15" x14ac:dyDescent="0.2">
      <c r="F3105" s="6"/>
      <c r="G3105" s="6"/>
      <c r="O3105" s="6"/>
    </row>
    <row r="3106" spans="6:15" x14ac:dyDescent="0.2">
      <c r="F3106" s="6"/>
      <c r="G3106" s="6"/>
      <c r="O3106" s="6"/>
    </row>
    <row r="3107" spans="6:15" x14ac:dyDescent="0.2">
      <c r="F3107" s="6"/>
      <c r="G3107" s="6"/>
      <c r="O3107" s="6"/>
    </row>
    <row r="3108" spans="6:15" x14ac:dyDescent="0.2">
      <c r="F3108" s="6"/>
      <c r="G3108" s="6"/>
      <c r="O3108" s="6"/>
    </row>
    <row r="3109" spans="6:15" x14ac:dyDescent="0.2">
      <c r="F3109" s="6"/>
      <c r="G3109" s="6"/>
      <c r="O3109" s="6"/>
    </row>
    <row r="3110" spans="6:15" x14ac:dyDescent="0.2">
      <c r="F3110" s="6"/>
      <c r="G3110" s="6"/>
      <c r="O3110" s="6"/>
    </row>
    <row r="3111" spans="6:15" x14ac:dyDescent="0.2">
      <c r="F3111" s="6"/>
      <c r="G3111" s="6"/>
      <c r="O3111" s="6"/>
    </row>
    <row r="3112" spans="6:15" x14ac:dyDescent="0.2">
      <c r="F3112" s="6"/>
      <c r="G3112" s="6"/>
      <c r="O3112" s="6"/>
    </row>
    <row r="3113" spans="6:15" x14ac:dyDescent="0.2">
      <c r="F3113" s="6"/>
      <c r="G3113" s="6"/>
      <c r="O3113" s="6"/>
    </row>
    <row r="3114" spans="6:15" x14ac:dyDescent="0.2">
      <c r="F3114" s="6"/>
      <c r="G3114" s="6"/>
      <c r="O3114" s="6"/>
    </row>
    <row r="3115" spans="6:15" x14ac:dyDescent="0.2">
      <c r="F3115" s="6"/>
      <c r="G3115" s="6"/>
      <c r="O3115" s="6"/>
    </row>
    <row r="3116" spans="6:15" x14ac:dyDescent="0.2">
      <c r="F3116" s="6"/>
      <c r="G3116" s="6"/>
      <c r="O3116" s="6"/>
    </row>
    <row r="3117" spans="6:15" x14ac:dyDescent="0.2">
      <c r="F3117" s="6"/>
      <c r="G3117" s="6"/>
      <c r="O3117" s="6"/>
    </row>
    <row r="3118" spans="6:15" x14ac:dyDescent="0.2">
      <c r="F3118" s="6"/>
      <c r="G3118" s="6"/>
      <c r="O3118" s="6"/>
    </row>
    <row r="3119" spans="6:15" x14ac:dyDescent="0.2">
      <c r="F3119" s="6"/>
      <c r="G3119" s="6"/>
      <c r="O3119" s="6"/>
    </row>
    <row r="3120" spans="6:15" x14ac:dyDescent="0.2">
      <c r="F3120" s="6"/>
      <c r="G3120" s="6"/>
      <c r="O3120" s="6"/>
    </row>
    <row r="3121" spans="6:15" x14ac:dyDescent="0.2">
      <c r="F3121" s="6"/>
      <c r="G3121" s="6"/>
      <c r="O3121" s="6"/>
    </row>
    <row r="3122" spans="6:15" x14ac:dyDescent="0.2">
      <c r="F3122" s="6"/>
      <c r="G3122" s="6"/>
      <c r="O3122" s="6"/>
    </row>
    <row r="3123" spans="6:15" x14ac:dyDescent="0.2">
      <c r="F3123" s="6"/>
      <c r="G3123" s="6"/>
      <c r="O3123" s="6"/>
    </row>
    <row r="3124" spans="6:15" x14ac:dyDescent="0.2">
      <c r="F3124" s="6"/>
      <c r="G3124" s="6"/>
      <c r="O3124" s="6"/>
    </row>
    <row r="3125" spans="6:15" x14ac:dyDescent="0.2">
      <c r="F3125" s="6"/>
      <c r="G3125" s="6"/>
      <c r="O3125" s="6"/>
    </row>
    <row r="3126" spans="6:15" x14ac:dyDescent="0.2">
      <c r="F3126" s="6"/>
      <c r="G3126" s="6"/>
      <c r="O3126" s="6"/>
    </row>
    <row r="3127" spans="6:15" x14ac:dyDescent="0.2">
      <c r="F3127" s="6"/>
      <c r="G3127" s="6"/>
      <c r="O3127" s="6"/>
    </row>
    <row r="3128" spans="6:15" x14ac:dyDescent="0.2">
      <c r="F3128" s="6"/>
      <c r="G3128" s="6"/>
      <c r="O3128" s="6"/>
    </row>
    <row r="3129" spans="6:15" x14ac:dyDescent="0.2">
      <c r="F3129" s="6"/>
      <c r="G3129" s="6"/>
      <c r="O3129" s="6"/>
    </row>
    <row r="3130" spans="6:15" x14ac:dyDescent="0.2">
      <c r="F3130" s="6"/>
      <c r="G3130" s="6"/>
      <c r="O3130" s="6"/>
    </row>
    <row r="3131" spans="6:15" x14ac:dyDescent="0.2">
      <c r="F3131" s="6"/>
      <c r="G3131" s="6"/>
      <c r="O3131" s="6"/>
    </row>
    <row r="3132" spans="6:15" x14ac:dyDescent="0.2">
      <c r="F3132" s="6"/>
      <c r="G3132" s="6"/>
      <c r="O3132" s="6"/>
    </row>
    <row r="3133" spans="6:15" x14ac:dyDescent="0.2">
      <c r="F3133" s="6"/>
      <c r="G3133" s="6"/>
      <c r="O3133" s="6"/>
    </row>
    <row r="3134" spans="6:15" x14ac:dyDescent="0.2">
      <c r="F3134" s="6"/>
      <c r="G3134" s="6"/>
      <c r="O3134" s="6"/>
    </row>
    <row r="3135" spans="6:15" x14ac:dyDescent="0.2">
      <c r="F3135" s="6"/>
      <c r="G3135" s="6"/>
      <c r="O3135" s="6"/>
    </row>
    <row r="3136" spans="6:15" x14ac:dyDescent="0.2">
      <c r="F3136" s="6"/>
      <c r="G3136" s="6"/>
      <c r="O3136" s="6"/>
    </row>
    <row r="3137" spans="6:15" x14ac:dyDescent="0.2">
      <c r="F3137" s="6"/>
      <c r="G3137" s="6"/>
      <c r="O3137" s="6"/>
    </row>
    <row r="3138" spans="6:15" x14ac:dyDescent="0.2">
      <c r="F3138" s="6"/>
      <c r="G3138" s="6"/>
      <c r="O3138" s="6"/>
    </row>
    <row r="3139" spans="6:15" x14ac:dyDescent="0.2">
      <c r="F3139" s="6"/>
      <c r="G3139" s="6"/>
      <c r="O3139" s="6"/>
    </row>
    <row r="3140" spans="6:15" x14ac:dyDescent="0.2">
      <c r="F3140" s="6"/>
      <c r="G3140" s="6"/>
      <c r="O3140" s="6"/>
    </row>
    <row r="3141" spans="6:15" x14ac:dyDescent="0.2">
      <c r="F3141" s="6"/>
      <c r="G3141" s="6"/>
      <c r="O3141" s="6"/>
    </row>
    <row r="3142" spans="6:15" x14ac:dyDescent="0.2">
      <c r="F3142" s="6"/>
      <c r="G3142" s="6"/>
      <c r="O3142" s="6"/>
    </row>
    <row r="3143" spans="6:15" x14ac:dyDescent="0.2">
      <c r="F3143" s="6"/>
      <c r="G3143" s="6"/>
      <c r="O3143" s="6"/>
    </row>
    <row r="3144" spans="6:15" x14ac:dyDescent="0.2">
      <c r="F3144" s="6"/>
      <c r="G3144" s="6"/>
      <c r="O3144" s="6"/>
    </row>
    <row r="3145" spans="6:15" x14ac:dyDescent="0.2">
      <c r="F3145" s="6"/>
      <c r="G3145" s="6"/>
      <c r="O3145" s="6"/>
    </row>
    <row r="3146" spans="6:15" x14ac:dyDescent="0.2">
      <c r="F3146" s="6"/>
      <c r="G3146" s="6"/>
      <c r="O3146" s="6"/>
    </row>
    <row r="3147" spans="6:15" x14ac:dyDescent="0.2">
      <c r="F3147" s="6"/>
      <c r="G3147" s="6"/>
      <c r="O3147" s="6"/>
    </row>
    <row r="3148" spans="6:15" x14ac:dyDescent="0.2">
      <c r="F3148" s="6"/>
      <c r="G3148" s="6"/>
      <c r="O3148" s="6"/>
    </row>
    <row r="3149" spans="6:15" x14ac:dyDescent="0.2">
      <c r="F3149" s="6"/>
      <c r="G3149" s="6"/>
      <c r="O3149" s="6"/>
    </row>
    <row r="3150" spans="6:15" x14ac:dyDescent="0.2">
      <c r="F3150" s="6"/>
      <c r="G3150" s="6"/>
      <c r="O3150" s="6"/>
    </row>
    <row r="3151" spans="6:15" x14ac:dyDescent="0.2">
      <c r="F3151" s="6"/>
      <c r="G3151" s="6"/>
      <c r="O3151" s="6"/>
    </row>
    <row r="3152" spans="6:15" x14ac:dyDescent="0.2">
      <c r="F3152" s="6"/>
      <c r="G3152" s="6"/>
      <c r="O3152" s="6"/>
    </row>
    <row r="3153" spans="6:15" x14ac:dyDescent="0.2">
      <c r="F3153" s="6"/>
      <c r="G3153" s="6"/>
      <c r="O3153" s="6"/>
    </row>
    <row r="3154" spans="6:15" x14ac:dyDescent="0.2">
      <c r="F3154" s="6"/>
      <c r="G3154" s="6"/>
      <c r="O3154" s="6"/>
    </row>
    <row r="3155" spans="6:15" x14ac:dyDescent="0.2">
      <c r="F3155" s="6"/>
      <c r="G3155" s="6"/>
      <c r="O3155" s="6"/>
    </row>
    <row r="3156" spans="6:15" x14ac:dyDescent="0.2">
      <c r="F3156" s="6"/>
      <c r="G3156" s="6"/>
      <c r="O3156" s="6"/>
    </row>
    <row r="3157" spans="6:15" x14ac:dyDescent="0.2">
      <c r="F3157" s="6"/>
      <c r="G3157" s="6"/>
      <c r="O3157" s="6"/>
    </row>
    <row r="3158" spans="6:15" x14ac:dyDescent="0.2">
      <c r="F3158" s="6"/>
      <c r="G3158" s="6"/>
      <c r="O3158" s="6"/>
    </row>
    <row r="3159" spans="6:15" x14ac:dyDescent="0.2">
      <c r="F3159" s="6"/>
      <c r="G3159" s="6"/>
      <c r="O3159" s="6"/>
    </row>
    <row r="3160" spans="6:15" x14ac:dyDescent="0.2">
      <c r="F3160" s="6"/>
      <c r="G3160" s="6"/>
      <c r="O3160" s="6"/>
    </row>
    <row r="3161" spans="6:15" x14ac:dyDescent="0.2">
      <c r="F3161" s="6"/>
      <c r="G3161" s="6"/>
      <c r="O3161" s="6"/>
    </row>
    <row r="3162" spans="6:15" x14ac:dyDescent="0.2">
      <c r="F3162" s="6"/>
      <c r="G3162" s="6"/>
      <c r="O3162" s="6"/>
    </row>
    <row r="3163" spans="6:15" x14ac:dyDescent="0.2">
      <c r="F3163" s="6"/>
      <c r="G3163" s="6"/>
      <c r="O3163" s="6"/>
    </row>
    <row r="3164" spans="6:15" x14ac:dyDescent="0.2">
      <c r="F3164" s="6"/>
      <c r="G3164" s="6"/>
      <c r="O3164" s="6"/>
    </row>
    <row r="3165" spans="6:15" x14ac:dyDescent="0.2">
      <c r="F3165" s="6"/>
      <c r="G3165" s="6"/>
      <c r="O3165" s="6"/>
    </row>
    <row r="3166" spans="6:15" x14ac:dyDescent="0.2">
      <c r="F3166" s="6"/>
      <c r="G3166" s="6"/>
      <c r="O3166" s="6"/>
    </row>
    <row r="3167" spans="6:15" x14ac:dyDescent="0.2">
      <c r="F3167" s="6"/>
      <c r="G3167" s="6"/>
      <c r="O3167" s="6"/>
    </row>
    <row r="3168" spans="6:15" x14ac:dyDescent="0.2">
      <c r="F3168" s="6"/>
      <c r="G3168" s="6"/>
      <c r="O3168" s="6"/>
    </row>
    <row r="3169" spans="6:15" x14ac:dyDescent="0.2">
      <c r="F3169" s="6"/>
      <c r="G3169" s="6"/>
      <c r="O3169" s="6"/>
    </row>
    <row r="3170" spans="6:15" x14ac:dyDescent="0.2">
      <c r="F3170" s="6"/>
      <c r="G3170" s="6"/>
      <c r="O3170" s="6"/>
    </row>
    <row r="3171" spans="6:15" x14ac:dyDescent="0.2">
      <c r="F3171" s="6"/>
      <c r="G3171" s="6"/>
      <c r="O3171" s="6"/>
    </row>
    <row r="3172" spans="6:15" x14ac:dyDescent="0.2">
      <c r="F3172" s="6"/>
      <c r="G3172" s="6"/>
      <c r="O3172" s="6"/>
    </row>
    <row r="3173" spans="6:15" x14ac:dyDescent="0.2">
      <c r="F3173" s="6"/>
      <c r="G3173" s="6"/>
      <c r="O3173" s="6"/>
    </row>
    <row r="3174" spans="6:15" x14ac:dyDescent="0.2">
      <c r="F3174" s="6"/>
      <c r="G3174" s="6"/>
      <c r="O3174" s="6"/>
    </row>
    <row r="3175" spans="6:15" x14ac:dyDescent="0.2">
      <c r="F3175" s="6"/>
      <c r="G3175" s="6"/>
      <c r="O3175" s="6"/>
    </row>
    <row r="3176" spans="6:15" x14ac:dyDescent="0.2">
      <c r="F3176" s="6"/>
      <c r="G3176" s="6"/>
      <c r="O3176" s="6"/>
    </row>
    <row r="3177" spans="6:15" x14ac:dyDescent="0.2">
      <c r="F3177" s="6"/>
      <c r="G3177" s="6"/>
      <c r="O3177" s="6"/>
    </row>
    <row r="3178" spans="6:15" x14ac:dyDescent="0.2">
      <c r="F3178" s="6"/>
      <c r="G3178" s="6"/>
      <c r="O3178" s="6"/>
    </row>
    <row r="3179" spans="6:15" x14ac:dyDescent="0.2">
      <c r="F3179" s="6"/>
      <c r="G3179" s="6"/>
      <c r="O3179" s="6"/>
    </row>
    <row r="3180" spans="6:15" x14ac:dyDescent="0.2">
      <c r="F3180" s="6"/>
      <c r="G3180" s="6"/>
      <c r="O3180" s="6"/>
    </row>
    <row r="3181" spans="6:15" x14ac:dyDescent="0.2">
      <c r="F3181" s="6"/>
      <c r="G3181" s="6"/>
      <c r="O3181" s="6"/>
    </row>
    <row r="3182" spans="6:15" x14ac:dyDescent="0.2">
      <c r="F3182" s="6"/>
      <c r="G3182" s="6"/>
      <c r="O3182" s="6"/>
    </row>
    <row r="3183" spans="6:15" x14ac:dyDescent="0.2">
      <c r="F3183" s="6"/>
      <c r="G3183" s="6"/>
      <c r="O3183" s="6"/>
    </row>
    <row r="3184" spans="6:15" x14ac:dyDescent="0.2">
      <c r="F3184" s="6"/>
      <c r="G3184" s="6"/>
      <c r="O3184" s="6"/>
    </row>
    <row r="3185" spans="6:15" x14ac:dyDescent="0.2">
      <c r="F3185" s="6"/>
      <c r="G3185" s="6"/>
      <c r="O3185" s="6"/>
    </row>
    <row r="3186" spans="6:15" x14ac:dyDescent="0.2">
      <c r="F3186" s="6"/>
      <c r="G3186" s="6"/>
      <c r="O3186" s="6"/>
    </row>
    <row r="3187" spans="6:15" x14ac:dyDescent="0.2">
      <c r="F3187" s="6"/>
      <c r="G3187" s="6"/>
      <c r="O3187" s="6"/>
    </row>
    <row r="3188" spans="6:15" x14ac:dyDescent="0.2">
      <c r="F3188" s="6"/>
      <c r="G3188" s="6"/>
      <c r="O3188" s="6"/>
    </row>
    <row r="3189" spans="6:15" x14ac:dyDescent="0.2">
      <c r="F3189" s="6"/>
      <c r="G3189" s="6"/>
      <c r="O3189" s="6"/>
    </row>
    <row r="3190" spans="6:15" x14ac:dyDescent="0.2">
      <c r="F3190" s="6"/>
      <c r="G3190" s="6"/>
      <c r="O3190" s="6"/>
    </row>
    <row r="3191" spans="6:15" x14ac:dyDescent="0.2">
      <c r="F3191" s="6"/>
      <c r="G3191" s="6"/>
      <c r="O3191" s="6"/>
    </row>
    <row r="3192" spans="6:15" x14ac:dyDescent="0.2">
      <c r="F3192" s="6"/>
      <c r="G3192" s="6"/>
      <c r="O3192" s="6"/>
    </row>
    <row r="3193" spans="6:15" x14ac:dyDescent="0.2">
      <c r="F3193" s="6"/>
      <c r="G3193" s="6"/>
      <c r="O3193" s="6"/>
    </row>
    <row r="3194" spans="6:15" x14ac:dyDescent="0.2">
      <c r="F3194" s="6"/>
      <c r="G3194" s="6"/>
      <c r="O3194" s="6"/>
    </row>
    <row r="3195" spans="6:15" x14ac:dyDescent="0.2">
      <c r="F3195" s="6"/>
      <c r="G3195" s="6"/>
      <c r="O3195" s="6"/>
    </row>
    <row r="3196" spans="6:15" x14ac:dyDescent="0.2">
      <c r="F3196" s="6"/>
      <c r="G3196" s="6"/>
      <c r="O3196" s="6"/>
    </row>
    <row r="3197" spans="6:15" x14ac:dyDescent="0.2">
      <c r="F3197" s="6"/>
      <c r="G3197" s="6"/>
      <c r="O3197" s="6"/>
    </row>
    <row r="3198" spans="6:15" x14ac:dyDescent="0.2">
      <c r="F3198" s="6"/>
      <c r="G3198" s="6"/>
      <c r="O3198" s="6"/>
    </row>
    <row r="3199" spans="6:15" x14ac:dyDescent="0.2">
      <c r="F3199" s="6"/>
      <c r="G3199" s="6"/>
      <c r="O3199" s="6"/>
    </row>
    <row r="3200" spans="6:15" x14ac:dyDescent="0.2">
      <c r="F3200" s="6"/>
      <c r="G3200" s="6"/>
      <c r="O3200" s="6"/>
    </row>
    <row r="3201" spans="6:15" x14ac:dyDescent="0.2">
      <c r="F3201" s="6"/>
      <c r="G3201" s="6"/>
      <c r="O3201" s="6"/>
    </row>
    <row r="3202" spans="6:15" x14ac:dyDescent="0.2">
      <c r="F3202" s="6"/>
      <c r="G3202" s="6"/>
      <c r="O3202" s="6"/>
    </row>
    <row r="3203" spans="6:15" x14ac:dyDescent="0.2">
      <c r="F3203" s="6"/>
      <c r="G3203" s="6"/>
      <c r="O3203" s="6"/>
    </row>
    <row r="3204" spans="6:15" x14ac:dyDescent="0.2">
      <c r="F3204" s="6"/>
      <c r="G3204" s="6"/>
      <c r="O3204" s="6"/>
    </row>
    <row r="3205" spans="6:15" x14ac:dyDescent="0.2">
      <c r="F3205" s="6"/>
      <c r="G3205" s="6"/>
      <c r="O3205" s="6"/>
    </row>
    <row r="3206" spans="6:15" x14ac:dyDescent="0.2">
      <c r="F3206" s="6"/>
      <c r="G3206" s="6"/>
      <c r="O3206" s="6"/>
    </row>
    <row r="3207" spans="6:15" x14ac:dyDescent="0.2">
      <c r="F3207" s="6"/>
      <c r="G3207" s="6"/>
      <c r="O3207" s="6"/>
    </row>
    <row r="3208" spans="6:15" x14ac:dyDescent="0.2">
      <c r="F3208" s="6"/>
      <c r="G3208" s="6"/>
      <c r="O3208" s="6"/>
    </row>
    <row r="3209" spans="6:15" x14ac:dyDescent="0.2">
      <c r="F3209" s="6"/>
      <c r="G3209" s="6"/>
      <c r="O3209" s="6"/>
    </row>
    <row r="3210" spans="6:15" x14ac:dyDescent="0.2">
      <c r="F3210" s="6"/>
      <c r="G3210" s="6"/>
      <c r="O3210" s="6"/>
    </row>
    <row r="3211" spans="6:15" x14ac:dyDescent="0.2">
      <c r="F3211" s="6"/>
      <c r="G3211" s="6"/>
      <c r="O3211" s="6"/>
    </row>
    <row r="3212" spans="6:15" x14ac:dyDescent="0.2">
      <c r="F3212" s="6"/>
      <c r="G3212" s="6"/>
      <c r="O3212" s="6"/>
    </row>
    <row r="3213" spans="6:15" x14ac:dyDescent="0.2">
      <c r="F3213" s="6"/>
      <c r="G3213" s="6"/>
      <c r="O3213" s="6"/>
    </row>
    <row r="3214" spans="6:15" x14ac:dyDescent="0.2">
      <c r="F3214" s="6"/>
      <c r="G3214" s="6"/>
      <c r="O3214" s="6"/>
    </row>
    <row r="3215" spans="6:15" x14ac:dyDescent="0.2">
      <c r="F3215" s="6"/>
      <c r="G3215" s="6"/>
      <c r="O3215" s="6"/>
    </row>
    <row r="3216" spans="6:15" x14ac:dyDescent="0.2">
      <c r="F3216" s="6"/>
      <c r="G3216" s="6"/>
      <c r="O3216" s="6"/>
    </row>
    <row r="3217" spans="6:15" x14ac:dyDescent="0.2">
      <c r="F3217" s="6"/>
      <c r="G3217" s="6"/>
      <c r="O3217" s="6"/>
    </row>
    <row r="3218" spans="6:15" x14ac:dyDescent="0.2">
      <c r="F3218" s="6"/>
      <c r="G3218" s="6"/>
      <c r="O3218" s="6"/>
    </row>
    <row r="3219" spans="6:15" x14ac:dyDescent="0.2">
      <c r="F3219" s="6"/>
      <c r="G3219" s="6"/>
      <c r="O3219" s="6"/>
    </row>
    <row r="3220" spans="6:15" x14ac:dyDescent="0.2">
      <c r="F3220" s="6"/>
      <c r="G3220" s="6"/>
      <c r="O3220" s="6"/>
    </row>
    <row r="3221" spans="6:15" x14ac:dyDescent="0.2">
      <c r="F3221" s="6"/>
      <c r="G3221" s="6"/>
      <c r="O3221" s="6"/>
    </row>
    <row r="3222" spans="6:15" x14ac:dyDescent="0.2">
      <c r="F3222" s="6"/>
      <c r="G3222" s="6"/>
      <c r="O3222" s="6"/>
    </row>
    <row r="3223" spans="6:15" x14ac:dyDescent="0.2">
      <c r="F3223" s="6"/>
      <c r="G3223" s="6"/>
      <c r="O3223" s="6"/>
    </row>
    <row r="3224" spans="6:15" x14ac:dyDescent="0.2">
      <c r="F3224" s="6"/>
      <c r="G3224" s="6"/>
      <c r="O3224" s="6"/>
    </row>
    <row r="3225" spans="6:15" x14ac:dyDescent="0.2">
      <c r="F3225" s="6"/>
      <c r="G3225" s="6"/>
      <c r="O3225" s="6"/>
    </row>
    <row r="3226" spans="6:15" x14ac:dyDescent="0.2">
      <c r="F3226" s="6"/>
      <c r="G3226" s="6"/>
      <c r="O3226" s="6"/>
    </row>
    <row r="3227" spans="6:15" x14ac:dyDescent="0.2">
      <c r="F3227" s="6"/>
      <c r="G3227" s="6"/>
      <c r="O3227" s="6"/>
    </row>
    <row r="3228" spans="6:15" x14ac:dyDescent="0.2">
      <c r="F3228" s="6"/>
      <c r="G3228" s="6"/>
      <c r="O3228" s="6"/>
    </row>
    <row r="3229" spans="6:15" x14ac:dyDescent="0.2">
      <c r="F3229" s="6"/>
      <c r="G3229" s="6"/>
      <c r="O3229" s="6"/>
    </row>
    <row r="3230" spans="6:15" x14ac:dyDescent="0.2">
      <c r="F3230" s="6"/>
      <c r="G3230" s="6"/>
      <c r="O3230" s="6"/>
    </row>
    <row r="3231" spans="6:15" x14ac:dyDescent="0.2">
      <c r="F3231" s="6"/>
      <c r="G3231" s="6"/>
      <c r="O3231" s="6"/>
    </row>
    <row r="3232" spans="6:15" x14ac:dyDescent="0.2">
      <c r="F3232" s="6"/>
      <c r="G3232" s="6"/>
      <c r="O3232" s="6"/>
    </row>
    <row r="3233" spans="6:15" x14ac:dyDescent="0.2">
      <c r="F3233" s="6"/>
      <c r="G3233" s="6"/>
      <c r="O3233" s="6"/>
    </row>
    <row r="3234" spans="6:15" x14ac:dyDescent="0.2">
      <c r="F3234" s="6"/>
      <c r="G3234" s="6"/>
      <c r="O3234" s="6"/>
    </row>
    <row r="3235" spans="6:15" x14ac:dyDescent="0.2">
      <c r="F3235" s="6"/>
      <c r="G3235" s="6"/>
      <c r="O3235" s="6"/>
    </row>
    <row r="3236" spans="6:15" x14ac:dyDescent="0.2">
      <c r="F3236" s="6"/>
      <c r="G3236" s="6"/>
      <c r="O3236" s="6"/>
    </row>
    <row r="3237" spans="6:15" x14ac:dyDescent="0.2">
      <c r="F3237" s="6"/>
      <c r="G3237" s="6"/>
      <c r="O3237" s="6"/>
    </row>
    <row r="3238" spans="6:15" x14ac:dyDescent="0.2">
      <c r="F3238" s="6"/>
      <c r="G3238" s="6"/>
      <c r="O3238" s="6"/>
    </row>
    <row r="3239" spans="6:15" x14ac:dyDescent="0.2">
      <c r="F3239" s="6"/>
      <c r="G3239" s="6"/>
      <c r="O3239" s="6"/>
    </row>
    <row r="3240" spans="6:15" x14ac:dyDescent="0.2">
      <c r="F3240" s="6"/>
      <c r="G3240" s="6"/>
      <c r="O3240" s="6"/>
    </row>
    <row r="3241" spans="6:15" x14ac:dyDescent="0.2">
      <c r="F3241" s="6"/>
      <c r="G3241" s="6"/>
      <c r="O3241" s="6"/>
    </row>
    <row r="3242" spans="6:15" x14ac:dyDescent="0.2">
      <c r="F3242" s="6"/>
      <c r="G3242" s="6"/>
      <c r="O3242" s="6"/>
    </row>
    <row r="3243" spans="6:15" x14ac:dyDescent="0.2">
      <c r="F3243" s="6"/>
      <c r="G3243" s="6"/>
      <c r="O3243" s="6"/>
    </row>
    <row r="3244" spans="6:15" x14ac:dyDescent="0.2">
      <c r="F3244" s="6"/>
      <c r="G3244" s="6"/>
      <c r="O3244" s="6"/>
    </row>
    <row r="3245" spans="6:15" x14ac:dyDescent="0.2">
      <c r="F3245" s="6"/>
      <c r="G3245" s="6"/>
      <c r="O3245" s="6"/>
    </row>
    <row r="3246" spans="6:15" x14ac:dyDescent="0.2">
      <c r="F3246" s="6"/>
      <c r="G3246" s="6"/>
      <c r="O3246" s="6"/>
    </row>
    <row r="3247" spans="6:15" x14ac:dyDescent="0.2">
      <c r="F3247" s="6"/>
      <c r="G3247" s="6"/>
      <c r="O3247" s="6"/>
    </row>
    <row r="3248" spans="6:15" x14ac:dyDescent="0.2">
      <c r="F3248" s="6"/>
      <c r="G3248" s="6"/>
      <c r="O3248" s="6"/>
    </row>
    <row r="3249" spans="6:15" x14ac:dyDescent="0.2">
      <c r="F3249" s="6"/>
      <c r="G3249" s="6"/>
      <c r="O3249" s="6"/>
    </row>
    <row r="3250" spans="6:15" x14ac:dyDescent="0.2">
      <c r="F3250" s="6"/>
      <c r="G3250" s="6"/>
      <c r="O3250" s="6"/>
    </row>
    <row r="3251" spans="6:15" x14ac:dyDescent="0.2">
      <c r="F3251" s="6"/>
      <c r="G3251" s="6"/>
      <c r="O3251" s="6"/>
    </row>
    <row r="3252" spans="6:15" x14ac:dyDescent="0.2">
      <c r="F3252" s="6"/>
      <c r="G3252" s="6"/>
      <c r="O3252" s="6"/>
    </row>
    <row r="3253" spans="6:15" x14ac:dyDescent="0.2">
      <c r="F3253" s="6"/>
      <c r="G3253" s="6"/>
      <c r="O3253" s="6"/>
    </row>
    <row r="3254" spans="6:15" x14ac:dyDescent="0.2">
      <c r="F3254" s="6"/>
      <c r="G3254" s="6"/>
      <c r="O3254" s="6"/>
    </row>
    <row r="3255" spans="6:15" x14ac:dyDescent="0.2">
      <c r="F3255" s="6"/>
      <c r="G3255" s="6"/>
      <c r="O3255" s="6"/>
    </row>
    <row r="3256" spans="6:15" x14ac:dyDescent="0.2">
      <c r="F3256" s="6"/>
      <c r="G3256" s="6"/>
      <c r="O3256" s="6"/>
    </row>
    <row r="3257" spans="6:15" x14ac:dyDescent="0.2">
      <c r="F3257" s="6"/>
      <c r="G3257" s="6"/>
      <c r="O3257" s="6"/>
    </row>
    <row r="3258" spans="6:15" x14ac:dyDescent="0.2">
      <c r="F3258" s="6"/>
      <c r="G3258" s="6"/>
      <c r="O3258" s="6"/>
    </row>
    <row r="3259" spans="6:15" x14ac:dyDescent="0.2">
      <c r="F3259" s="6"/>
      <c r="G3259" s="6"/>
      <c r="O3259" s="6"/>
    </row>
    <row r="3260" spans="6:15" x14ac:dyDescent="0.2">
      <c r="F3260" s="6"/>
      <c r="G3260" s="6"/>
      <c r="O3260" s="6"/>
    </row>
    <row r="3261" spans="6:15" x14ac:dyDescent="0.2">
      <c r="F3261" s="6"/>
      <c r="G3261" s="6"/>
      <c r="O3261" s="6"/>
    </row>
    <row r="3262" spans="6:15" x14ac:dyDescent="0.2">
      <c r="F3262" s="6"/>
      <c r="G3262" s="6"/>
      <c r="O3262" s="6"/>
    </row>
    <row r="3263" spans="6:15" x14ac:dyDescent="0.2">
      <c r="F3263" s="6"/>
      <c r="G3263" s="6"/>
      <c r="O3263" s="6"/>
    </row>
    <row r="3264" spans="6:15" x14ac:dyDescent="0.2">
      <c r="F3264" s="6"/>
      <c r="G3264" s="6"/>
      <c r="O3264" s="6"/>
    </row>
    <row r="3265" spans="6:15" x14ac:dyDescent="0.2">
      <c r="F3265" s="6"/>
      <c r="G3265" s="6"/>
      <c r="O3265" s="6"/>
    </row>
    <row r="3266" spans="6:15" x14ac:dyDescent="0.2">
      <c r="F3266" s="6"/>
      <c r="G3266" s="6"/>
      <c r="O3266" s="6"/>
    </row>
    <row r="3267" spans="6:15" x14ac:dyDescent="0.2">
      <c r="F3267" s="6"/>
      <c r="G3267" s="6"/>
      <c r="O3267" s="6"/>
    </row>
    <row r="3268" spans="6:15" x14ac:dyDescent="0.2">
      <c r="F3268" s="6"/>
      <c r="G3268" s="6"/>
      <c r="O3268" s="6"/>
    </row>
    <row r="3269" spans="6:15" x14ac:dyDescent="0.2">
      <c r="F3269" s="6"/>
      <c r="G3269" s="6"/>
      <c r="O3269" s="6"/>
    </row>
    <row r="3270" spans="6:15" x14ac:dyDescent="0.2">
      <c r="F3270" s="6"/>
      <c r="G3270" s="6"/>
      <c r="O3270" s="6"/>
    </row>
    <row r="3271" spans="6:15" x14ac:dyDescent="0.2">
      <c r="F3271" s="6"/>
      <c r="G3271" s="6"/>
      <c r="O3271" s="6"/>
    </row>
    <row r="3272" spans="6:15" x14ac:dyDescent="0.2">
      <c r="F3272" s="6"/>
      <c r="G3272" s="6"/>
      <c r="O3272" s="6"/>
    </row>
    <row r="3273" spans="6:15" x14ac:dyDescent="0.2">
      <c r="F3273" s="6"/>
      <c r="G3273" s="6"/>
      <c r="O3273" s="6"/>
    </row>
    <row r="3274" spans="6:15" x14ac:dyDescent="0.2">
      <c r="F3274" s="6"/>
      <c r="G3274" s="6"/>
      <c r="O3274" s="6"/>
    </row>
    <row r="3275" spans="6:15" x14ac:dyDescent="0.2">
      <c r="F3275" s="6"/>
      <c r="G3275" s="6"/>
      <c r="O3275" s="6"/>
    </row>
    <row r="3276" spans="6:15" x14ac:dyDescent="0.2">
      <c r="F3276" s="6"/>
      <c r="G3276" s="6"/>
      <c r="O3276" s="6"/>
    </row>
    <row r="3277" spans="6:15" x14ac:dyDescent="0.2">
      <c r="F3277" s="6"/>
      <c r="G3277" s="6"/>
      <c r="O3277" s="6"/>
    </row>
    <row r="3278" spans="6:15" x14ac:dyDescent="0.2">
      <c r="F3278" s="6"/>
      <c r="G3278" s="6"/>
      <c r="O3278" s="6"/>
    </row>
    <row r="3279" spans="6:15" x14ac:dyDescent="0.2">
      <c r="F3279" s="6"/>
      <c r="G3279" s="6"/>
      <c r="O3279" s="6"/>
    </row>
    <row r="3280" spans="6:15" x14ac:dyDescent="0.2">
      <c r="F3280" s="6"/>
      <c r="G3280" s="6"/>
      <c r="O3280" s="6"/>
    </row>
    <row r="3281" spans="6:15" x14ac:dyDescent="0.2">
      <c r="F3281" s="6"/>
      <c r="G3281" s="6"/>
      <c r="O3281" s="6"/>
    </row>
    <row r="3282" spans="6:15" x14ac:dyDescent="0.2">
      <c r="F3282" s="6"/>
      <c r="G3282" s="6"/>
      <c r="O3282" s="6"/>
    </row>
    <row r="3283" spans="6:15" x14ac:dyDescent="0.2">
      <c r="F3283" s="6"/>
      <c r="G3283" s="6"/>
      <c r="O3283" s="6"/>
    </row>
    <row r="3284" spans="6:15" x14ac:dyDescent="0.2">
      <c r="F3284" s="6"/>
      <c r="G3284" s="6"/>
      <c r="O3284" s="6"/>
    </row>
    <row r="3285" spans="6:15" x14ac:dyDescent="0.2">
      <c r="F3285" s="6"/>
      <c r="G3285" s="6"/>
      <c r="O3285" s="6"/>
    </row>
    <row r="3286" spans="6:15" x14ac:dyDescent="0.2">
      <c r="F3286" s="6"/>
      <c r="G3286" s="6"/>
      <c r="O3286" s="6"/>
    </row>
    <row r="3287" spans="6:15" x14ac:dyDescent="0.2">
      <c r="F3287" s="6"/>
      <c r="G3287" s="6"/>
      <c r="O3287" s="6"/>
    </row>
    <row r="3288" spans="6:15" x14ac:dyDescent="0.2">
      <c r="F3288" s="6"/>
      <c r="G3288" s="6"/>
      <c r="O3288" s="6"/>
    </row>
    <row r="3289" spans="6:15" x14ac:dyDescent="0.2">
      <c r="F3289" s="6"/>
      <c r="G3289" s="6"/>
      <c r="O3289" s="6"/>
    </row>
    <row r="3290" spans="6:15" x14ac:dyDescent="0.2">
      <c r="F3290" s="6"/>
      <c r="G3290" s="6"/>
      <c r="O3290" s="6"/>
    </row>
    <row r="3291" spans="6:15" x14ac:dyDescent="0.2">
      <c r="F3291" s="6"/>
      <c r="G3291" s="6"/>
      <c r="O3291" s="6"/>
    </row>
    <row r="3292" spans="6:15" x14ac:dyDescent="0.2">
      <c r="F3292" s="6"/>
      <c r="G3292" s="6"/>
      <c r="O3292" s="6"/>
    </row>
    <row r="3293" spans="6:15" x14ac:dyDescent="0.2">
      <c r="F3293" s="6"/>
      <c r="G3293" s="6"/>
      <c r="O3293" s="6"/>
    </row>
    <row r="3294" spans="6:15" x14ac:dyDescent="0.2">
      <c r="F3294" s="6"/>
      <c r="G3294" s="6"/>
      <c r="O3294" s="6"/>
    </row>
    <row r="3295" spans="6:15" x14ac:dyDescent="0.2">
      <c r="F3295" s="6"/>
      <c r="G3295" s="6"/>
      <c r="O3295" s="6"/>
    </row>
    <row r="3296" spans="6:15" x14ac:dyDescent="0.2">
      <c r="F3296" s="6"/>
      <c r="G3296" s="6"/>
      <c r="O3296" s="6"/>
    </row>
    <row r="3297" spans="6:15" x14ac:dyDescent="0.2">
      <c r="F3297" s="6"/>
      <c r="G3297" s="6"/>
      <c r="O3297" s="6"/>
    </row>
    <row r="3298" spans="6:15" x14ac:dyDescent="0.2">
      <c r="F3298" s="6"/>
      <c r="G3298" s="6"/>
      <c r="O3298" s="6"/>
    </row>
    <row r="3299" spans="6:15" x14ac:dyDescent="0.2">
      <c r="F3299" s="6"/>
      <c r="G3299" s="6"/>
      <c r="O3299" s="6"/>
    </row>
    <row r="3300" spans="6:15" x14ac:dyDescent="0.2">
      <c r="F3300" s="6"/>
      <c r="G3300" s="6"/>
      <c r="O3300" s="6"/>
    </row>
    <row r="3301" spans="6:15" x14ac:dyDescent="0.2">
      <c r="F3301" s="6"/>
      <c r="G3301" s="6"/>
      <c r="O3301" s="6"/>
    </row>
    <row r="3302" spans="6:15" x14ac:dyDescent="0.2">
      <c r="F3302" s="6"/>
      <c r="G3302" s="6"/>
      <c r="O3302" s="6"/>
    </row>
    <row r="3303" spans="6:15" x14ac:dyDescent="0.2">
      <c r="F3303" s="6"/>
      <c r="G3303" s="6"/>
      <c r="O3303" s="6"/>
    </row>
    <row r="3304" spans="6:15" x14ac:dyDescent="0.2">
      <c r="F3304" s="6"/>
      <c r="G3304" s="6"/>
      <c r="O3304" s="6"/>
    </row>
    <row r="3305" spans="6:15" x14ac:dyDescent="0.2">
      <c r="F3305" s="6"/>
      <c r="G3305" s="6"/>
      <c r="O3305" s="6"/>
    </row>
    <row r="3306" spans="6:15" x14ac:dyDescent="0.2">
      <c r="F3306" s="6"/>
      <c r="G3306" s="6"/>
      <c r="O3306" s="6"/>
    </row>
    <row r="3307" spans="6:15" x14ac:dyDescent="0.2">
      <c r="F3307" s="6"/>
      <c r="G3307" s="6"/>
      <c r="O3307" s="6"/>
    </row>
    <row r="3308" spans="6:15" x14ac:dyDescent="0.2">
      <c r="F3308" s="6"/>
      <c r="G3308" s="6"/>
      <c r="O3308" s="6"/>
    </row>
    <row r="3309" spans="6:15" x14ac:dyDescent="0.2">
      <c r="F3309" s="6"/>
      <c r="G3309" s="6"/>
      <c r="O3309" s="6"/>
    </row>
    <row r="3310" spans="6:15" x14ac:dyDescent="0.2">
      <c r="F3310" s="6"/>
      <c r="G3310" s="6"/>
      <c r="O3310" s="6"/>
    </row>
    <row r="3311" spans="6:15" x14ac:dyDescent="0.2">
      <c r="F3311" s="6"/>
      <c r="G3311" s="6"/>
      <c r="O3311" s="6"/>
    </row>
    <row r="3312" spans="6:15" x14ac:dyDescent="0.2">
      <c r="F3312" s="6"/>
      <c r="G3312" s="6"/>
      <c r="O3312" s="6"/>
    </row>
    <row r="3313" spans="6:15" x14ac:dyDescent="0.2">
      <c r="F3313" s="6"/>
      <c r="G3313" s="6"/>
      <c r="O3313" s="6"/>
    </row>
    <row r="3314" spans="6:15" x14ac:dyDescent="0.2">
      <c r="F3314" s="6"/>
      <c r="G3314" s="6"/>
      <c r="O3314" s="6"/>
    </row>
    <row r="3315" spans="6:15" x14ac:dyDescent="0.2">
      <c r="F3315" s="6"/>
      <c r="G3315" s="6"/>
      <c r="O3315" s="6"/>
    </row>
    <row r="3316" spans="6:15" x14ac:dyDescent="0.2">
      <c r="F3316" s="6"/>
      <c r="G3316" s="6"/>
      <c r="O3316" s="6"/>
    </row>
    <row r="3317" spans="6:15" x14ac:dyDescent="0.2">
      <c r="F3317" s="6"/>
      <c r="G3317" s="6"/>
      <c r="O3317" s="6"/>
    </row>
    <row r="3318" spans="6:15" x14ac:dyDescent="0.2">
      <c r="F3318" s="6"/>
      <c r="G3318" s="6"/>
      <c r="O3318" s="6"/>
    </row>
    <row r="3319" spans="6:15" x14ac:dyDescent="0.2">
      <c r="F3319" s="6"/>
      <c r="G3319" s="6"/>
      <c r="O3319" s="6"/>
    </row>
    <row r="3320" spans="6:15" x14ac:dyDescent="0.2">
      <c r="F3320" s="6"/>
      <c r="G3320" s="6"/>
      <c r="O3320" s="6"/>
    </row>
    <row r="3321" spans="6:15" x14ac:dyDescent="0.2">
      <c r="F3321" s="6"/>
      <c r="G3321" s="6"/>
      <c r="O3321" s="6"/>
    </row>
    <row r="3322" spans="6:15" x14ac:dyDescent="0.2">
      <c r="F3322" s="6"/>
      <c r="G3322" s="6"/>
      <c r="O3322" s="6"/>
    </row>
    <row r="3323" spans="6:15" x14ac:dyDescent="0.2">
      <c r="F3323" s="6"/>
      <c r="G3323" s="6"/>
      <c r="O3323" s="6"/>
    </row>
    <row r="3324" spans="6:15" x14ac:dyDescent="0.2">
      <c r="F3324" s="6"/>
      <c r="G3324" s="6"/>
      <c r="O3324" s="6"/>
    </row>
    <row r="3325" spans="6:15" x14ac:dyDescent="0.2">
      <c r="F3325" s="6"/>
      <c r="G3325" s="6"/>
      <c r="O3325" s="6"/>
    </row>
    <row r="3326" spans="6:15" x14ac:dyDescent="0.2">
      <c r="F3326" s="6"/>
      <c r="G3326" s="6"/>
      <c r="O3326" s="6"/>
    </row>
    <row r="3327" spans="6:15" x14ac:dyDescent="0.2">
      <c r="F3327" s="6"/>
      <c r="G3327" s="6"/>
      <c r="O3327" s="6"/>
    </row>
    <row r="3328" spans="6:15" x14ac:dyDescent="0.2">
      <c r="F3328" s="6"/>
      <c r="G3328" s="6"/>
      <c r="O3328" s="6"/>
    </row>
    <row r="3329" spans="6:15" x14ac:dyDescent="0.2">
      <c r="F3329" s="6"/>
      <c r="G3329" s="6"/>
      <c r="O3329" s="6"/>
    </row>
    <row r="3330" spans="6:15" x14ac:dyDescent="0.2">
      <c r="F3330" s="6"/>
      <c r="G3330" s="6"/>
      <c r="O3330" s="6"/>
    </row>
    <row r="3331" spans="6:15" x14ac:dyDescent="0.2">
      <c r="F3331" s="6"/>
      <c r="G3331" s="6"/>
      <c r="O3331" s="6"/>
    </row>
    <row r="3332" spans="6:15" x14ac:dyDescent="0.2">
      <c r="F3332" s="6"/>
      <c r="G3332" s="6"/>
      <c r="O3332" s="6"/>
    </row>
    <row r="3333" spans="6:15" x14ac:dyDescent="0.2">
      <c r="F3333" s="6"/>
      <c r="G3333" s="6"/>
      <c r="O3333" s="6"/>
    </row>
    <row r="3334" spans="6:15" x14ac:dyDescent="0.2">
      <c r="F3334" s="6"/>
      <c r="G3334" s="6"/>
      <c r="O3334" s="6"/>
    </row>
    <row r="3335" spans="6:15" x14ac:dyDescent="0.2">
      <c r="F3335" s="6"/>
      <c r="G3335" s="6"/>
      <c r="O3335" s="6"/>
    </row>
    <row r="3336" spans="6:15" x14ac:dyDescent="0.2">
      <c r="F3336" s="6"/>
      <c r="G3336" s="6"/>
      <c r="O3336" s="6"/>
    </row>
    <row r="3337" spans="6:15" x14ac:dyDescent="0.2">
      <c r="F3337" s="6"/>
      <c r="G3337" s="6"/>
      <c r="O3337" s="6"/>
    </row>
    <row r="3338" spans="6:15" x14ac:dyDescent="0.2">
      <c r="F3338" s="6"/>
      <c r="G3338" s="6"/>
      <c r="O3338" s="6"/>
    </row>
    <row r="3339" spans="6:15" x14ac:dyDescent="0.2">
      <c r="F3339" s="6"/>
      <c r="G3339" s="6"/>
      <c r="O3339" s="6"/>
    </row>
    <row r="3340" spans="6:15" x14ac:dyDescent="0.2">
      <c r="F3340" s="6"/>
      <c r="G3340" s="6"/>
      <c r="O3340" s="6"/>
    </row>
    <row r="3341" spans="6:15" x14ac:dyDescent="0.2">
      <c r="F3341" s="6"/>
      <c r="G3341" s="6"/>
      <c r="O3341" s="6"/>
    </row>
    <row r="3342" spans="6:15" x14ac:dyDescent="0.2">
      <c r="F3342" s="6"/>
      <c r="G3342" s="6"/>
      <c r="O3342" s="6"/>
    </row>
    <row r="3343" spans="6:15" x14ac:dyDescent="0.2">
      <c r="F3343" s="6"/>
      <c r="G3343" s="6"/>
      <c r="O3343" s="6"/>
    </row>
    <row r="3344" spans="6:15" x14ac:dyDescent="0.2">
      <c r="F3344" s="6"/>
      <c r="G3344" s="6"/>
      <c r="O3344" s="6"/>
    </row>
    <row r="3345" spans="6:15" x14ac:dyDescent="0.2">
      <c r="F3345" s="6"/>
      <c r="G3345" s="6"/>
      <c r="O3345" s="6"/>
    </row>
    <row r="3346" spans="6:15" x14ac:dyDescent="0.2">
      <c r="F3346" s="6"/>
      <c r="G3346" s="6"/>
      <c r="O3346" s="6"/>
    </row>
    <row r="3347" spans="6:15" x14ac:dyDescent="0.2">
      <c r="F3347" s="6"/>
      <c r="G3347" s="6"/>
      <c r="O3347" s="6"/>
    </row>
    <row r="3348" spans="6:15" x14ac:dyDescent="0.2">
      <c r="F3348" s="6"/>
      <c r="G3348" s="6"/>
      <c r="O3348" s="6"/>
    </row>
    <row r="3349" spans="6:15" x14ac:dyDescent="0.2">
      <c r="F3349" s="6"/>
      <c r="G3349" s="6"/>
      <c r="O3349" s="6"/>
    </row>
    <row r="3350" spans="6:15" x14ac:dyDescent="0.2">
      <c r="F3350" s="6"/>
      <c r="G3350" s="6"/>
      <c r="O3350" s="6"/>
    </row>
    <row r="3351" spans="6:15" x14ac:dyDescent="0.2">
      <c r="F3351" s="6"/>
      <c r="G3351" s="6"/>
      <c r="O3351" s="6"/>
    </row>
    <row r="3352" spans="6:15" x14ac:dyDescent="0.2">
      <c r="F3352" s="6"/>
      <c r="G3352" s="6"/>
      <c r="O3352" s="6"/>
    </row>
    <row r="3353" spans="6:15" x14ac:dyDescent="0.2">
      <c r="F3353" s="6"/>
      <c r="G3353" s="6"/>
      <c r="O3353" s="6"/>
    </row>
    <row r="3354" spans="6:15" x14ac:dyDescent="0.2">
      <c r="F3354" s="6"/>
      <c r="G3354" s="6"/>
      <c r="O3354" s="6"/>
    </row>
    <row r="3355" spans="6:15" x14ac:dyDescent="0.2">
      <c r="F3355" s="6"/>
      <c r="G3355" s="6"/>
      <c r="O3355" s="6"/>
    </row>
    <row r="3356" spans="6:15" x14ac:dyDescent="0.2">
      <c r="F3356" s="6"/>
      <c r="G3356" s="6"/>
      <c r="O3356" s="6"/>
    </row>
    <row r="3357" spans="6:15" x14ac:dyDescent="0.2">
      <c r="F3357" s="6"/>
      <c r="G3357" s="6"/>
      <c r="O3357" s="6"/>
    </row>
    <row r="3358" spans="6:15" x14ac:dyDescent="0.2">
      <c r="F3358" s="6"/>
      <c r="G3358" s="6"/>
      <c r="O3358" s="6"/>
    </row>
    <row r="3359" spans="6:15" x14ac:dyDescent="0.2">
      <c r="F3359" s="6"/>
      <c r="G3359" s="6"/>
      <c r="O3359" s="6"/>
    </row>
    <row r="3360" spans="6:15" x14ac:dyDescent="0.2">
      <c r="F3360" s="6"/>
      <c r="G3360" s="6"/>
      <c r="O3360" s="6"/>
    </row>
    <row r="3361" spans="6:15" x14ac:dyDescent="0.2">
      <c r="F3361" s="6"/>
      <c r="G3361" s="6"/>
      <c r="O3361" s="6"/>
    </row>
    <row r="3362" spans="6:15" x14ac:dyDescent="0.2">
      <c r="F3362" s="6"/>
      <c r="G3362" s="6"/>
      <c r="O3362" s="6"/>
    </row>
    <row r="3363" spans="6:15" x14ac:dyDescent="0.2">
      <c r="F3363" s="6"/>
      <c r="G3363" s="6"/>
      <c r="O3363" s="6"/>
    </row>
    <row r="3364" spans="6:15" x14ac:dyDescent="0.2">
      <c r="F3364" s="6"/>
      <c r="G3364" s="6"/>
      <c r="O3364" s="6"/>
    </row>
    <row r="3365" spans="6:15" x14ac:dyDescent="0.2">
      <c r="F3365" s="6"/>
      <c r="G3365" s="6"/>
      <c r="O3365" s="6"/>
    </row>
    <row r="3366" spans="6:15" x14ac:dyDescent="0.2">
      <c r="F3366" s="6"/>
      <c r="G3366" s="6"/>
      <c r="O3366" s="6"/>
    </row>
    <row r="3367" spans="6:15" x14ac:dyDescent="0.2">
      <c r="F3367" s="6"/>
      <c r="G3367" s="6"/>
      <c r="O3367" s="6"/>
    </row>
    <row r="3368" spans="6:15" x14ac:dyDescent="0.2">
      <c r="F3368" s="6"/>
      <c r="G3368" s="6"/>
      <c r="O3368" s="6"/>
    </row>
    <row r="3369" spans="6:15" x14ac:dyDescent="0.2">
      <c r="F3369" s="6"/>
      <c r="G3369" s="6"/>
      <c r="O3369" s="6"/>
    </row>
    <row r="3370" spans="6:15" x14ac:dyDescent="0.2">
      <c r="F3370" s="6"/>
      <c r="G3370" s="6"/>
      <c r="O3370" s="6"/>
    </row>
    <row r="3371" spans="6:15" x14ac:dyDescent="0.2">
      <c r="F3371" s="6"/>
      <c r="G3371" s="6"/>
      <c r="O3371" s="6"/>
    </row>
    <row r="3372" spans="6:15" x14ac:dyDescent="0.2">
      <c r="F3372" s="6"/>
      <c r="G3372" s="6"/>
      <c r="O3372" s="6"/>
    </row>
    <row r="3373" spans="6:15" x14ac:dyDescent="0.2">
      <c r="F3373" s="6"/>
      <c r="G3373" s="6"/>
      <c r="O3373" s="6"/>
    </row>
    <row r="3374" spans="6:15" x14ac:dyDescent="0.2">
      <c r="F3374" s="6"/>
      <c r="G3374" s="6"/>
      <c r="O3374" s="6"/>
    </row>
    <row r="3375" spans="6:15" x14ac:dyDescent="0.2">
      <c r="F3375" s="6"/>
      <c r="G3375" s="6"/>
      <c r="O3375" s="6"/>
    </row>
    <row r="3376" spans="6:15" x14ac:dyDescent="0.2">
      <c r="F3376" s="6"/>
      <c r="G3376" s="6"/>
      <c r="O3376" s="6"/>
    </row>
    <row r="3377" spans="6:15" x14ac:dyDescent="0.2">
      <c r="F3377" s="6"/>
      <c r="G3377" s="6"/>
      <c r="O3377" s="6"/>
    </row>
    <row r="3378" spans="6:15" x14ac:dyDescent="0.2">
      <c r="F3378" s="6"/>
      <c r="G3378" s="6"/>
      <c r="O3378" s="6"/>
    </row>
    <row r="3379" spans="6:15" x14ac:dyDescent="0.2">
      <c r="F3379" s="6"/>
      <c r="G3379" s="6"/>
      <c r="O3379" s="6"/>
    </row>
    <row r="3380" spans="6:15" x14ac:dyDescent="0.2">
      <c r="F3380" s="6"/>
      <c r="G3380" s="6"/>
      <c r="O3380" s="6"/>
    </row>
    <row r="3381" spans="6:15" x14ac:dyDescent="0.2">
      <c r="F3381" s="6"/>
      <c r="G3381" s="6"/>
      <c r="O3381" s="6"/>
    </row>
    <row r="3382" spans="6:15" x14ac:dyDescent="0.2">
      <c r="F3382" s="6"/>
      <c r="G3382" s="6"/>
      <c r="O3382" s="6"/>
    </row>
    <row r="3383" spans="6:15" x14ac:dyDescent="0.2">
      <c r="F3383" s="6"/>
      <c r="G3383" s="6"/>
      <c r="O3383" s="6"/>
    </row>
    <row r="3384" spans="6:15" x14ac:dyDescent="0.2">
      <c r="F3384" s="6"/>
      <c r="G3384" s="6"/>
      <c r="O3384" s="6"/>
    </row>
    <row r="3385" spans="6:15" x14ac:dyDescent="0.2">
      <c r="F3385" s="6"/>
      <c r="G3385" s="6"/>
      <c r="O3385" s="6"/>
    </row>
    <row r="3386" spans="6:15" x14ac:dyDescent="0.2">
      <c r="F3386" s="6"/>
      <c r="G3386" s="6"/>
      <c r="O3386" s="6"/>
    </row>
    <row r="3387" spans="6:15" x14ac:dyDescent="0.2">
      <c r="F3387" s="6"/>
      <c r="G3387" s="6"/>
      <c r="O3387" s="6"/>
    </row>
    <row r="3388" spans="6:15" x14ac:dyDescent="0.2">
      <c r="F3388" s="6"/>
      <c r="G3388" s="6"/>
      <c r="O3388" s="6"/>
    </row>
    <row r="3389" spans="6:15" x14ac:dyDescent="0.2">
      <c r="F3389" s="6"/>
      <c r="G3389" s="6"/>
      <c r="O3389" s="6"/>
    </row>
    <row r="3390" spans="6:15" x14ac:dyDescent="0.2">
      <c r="F3390" s="6"/>
      <c r="G3390" s="6"/>
      <c r="O3390" s="6"/>
    </row>
    <row r="3391" spans="6:15" x14ac:dyDescent="0.2">
      <c r="F3391" s="6"/>
      <c r="G3391" s="6"/>
      <c r="O3391" s="6"/>
    </row>
    <row r="3392" spans="6:15" x14ac:dyDescent="0.2">
      <c r="F3392" s="6"/>
      <c r="G3392" s="6"/>
      <c r="O3392" s="6"/>
    </row>
    <row r="3393" spans="6:15" x14ac:dyDescent="0.2">
      <c r="F3393" s="6"/>
      <c r="G3393" s="6"/>
      <c r="O3393" s="6"/>
    </row>
    <row r="3394" spans="6:15" x14ac:dyDescent="0.2">
      <c r="F3394" s="6"/>
      <c r="G3394" s="6"/>
      <c r="O3394" s="6"/>
    </row>
    <row r="3395" spans="6:15" x14ac:dyDescent="0.2">
      <c r="F3395" s="6"/>
      <c r="G3395" s="6"/>
      <c r="O3395" s="6"/>
    </row>
    <row r="3396" spans="6:15" x14ac:dyDescent="0.2">
      <c r="F3396" s="6"/>
      <c r="G3396" s="6"/>
      <c r="O3396" s="6"/>
    </row>
    <row r="3397" spans="6:15" x14ac:dyDescent="0.2">
      <c r="F3397" s="6"/>
      <c r="G3397" s="6"/>
      <c r="O3397" s="6"/>
    </row>
    <row r="3398" spans="6:15" x14ac:dyDescent="0.2">
      <c r="F3398" s="6"/>
      <c r="G3398" s="6"/>
      <c r="O3398" s="6"/>
    </row>
    <row r="3399" spans="6:15" x14ac:dyDescent="0.2">
      <c r="F3399" s="6"/>
      <c r="G3399" s="6"/>
      <c r="O3399" s="6"/>
    </row>
    <row r="3400" spans="6:15" x14ac:dyDescent="0.2">
      <c r="F3400" s="6"/>
      <c r="G3400" s="6"/>
      <c r="O3400" s="6"/>
    </row>
    <row r="3401" spans="6:15" x14ac:dyDescent="0.2">
      <c r="F3401" s="6"/>
      <c r="G3401" s="6"/>
      <c r="O3401" s="6"/>
    </row>
    <row r="3402" spans="6:15" x14ac:dyDescent="0.2">
      <c r="F3402" s="6"/>
      <c r="G3402" s="6"/>
      <c r="O3402" s="6"/>
    </row>
    <row r="3403" spans="6:15" x14ac:dyDescent="0.2">
      <c r="F3403" s="6"/>
      <c r="G3403" s="6"/>
      <c r="O3403" s="6"/>
    </row>
    <row r="3404" spans="6:15" x14ac:dyDescent="0.2">
      <c r="F3404" s="6"/>
      <c r="G3404" s="6"/>
      <c r="O3404" s="6"/>
    </row>
    <row r="3405" spans="6:15" x14ac:dyDescent="0.2">
      <c r="F3405" s="6"/>
      <c r="G3405" s="6"/>
      <c r="O3405" s="6"/>
    </row>
    <row r="3406" spans="6:15" x14ac:dyDescent="0.2">
      <c r="F3406" s="6"/>
      <c r="G3406" s="6"/>
      <c r="O3406" s="6"/>
    </row>
    <row r="3407" spans="6:15" x14ac:dyDescent="0.2">
      <c r="F3407" s="6"/>
      <c r="G3407" s="6"/>
      <c r="O3407" s="6"/>
    </row>
    <row r="3408" spans="6:15" x14ac:dyDescent="0.2">
      <c r="F3408" s="6"/>
      <c r="G3408" s="6"/>
      <c r="O3408" s="6"/>
    </row>
    <row r="3409" spans="6:15" x14ac:dyDescent="0.2">
      <c r="F3409" s="6"/>
      <c r="G3409" s="6"/>
      <c r="O3409" s="6"/>
    </row>
    <row r="3410" spans="6:15" x14ac:dyDescent="0.2">
      <c r="F3410" s="6"/>
      <c r="G3410" s="6"/>
      <c r="O3410" s="6"/>
    </row>
    <row r="3411" spans="6:15" x14ac:dyDescent="0.2">
      <c r="F3411" s="6"/>
      <c r="G3411" s="6"/>
      <c r="O3411" s="6"/>
    </row>
    <row r="3412" spans="6:15" x14ac:dyDescent="0.2">
      <c r="F3412" s="6"/>
      <c r="G3412" s="6"/>
      <c r="O3412" s="6"/>
    </row>
    <row r="3413" spans="6:15" x14ac:dyDescent="0.2">
      <c r="F3413" s="6"/>
      <c r="G3413" s="6"/>
      <c r="O3413" s="6"/>
    </row>
    <row r="3414" spans="6:15" x14ac:dyDescent="0.2">
      <c r="F3414" s="6"/>
      <c r="G3414" s="6"/>
      <c r="O3414" s="6"/>
    </row>
    <row r="3415" spans="6:15" x14ac:dyDescent="0.2">
      <c r="F3415" s="6"/>
      <c r="G3415" s="6"/>
      <c r="O3415" s="6"/>
    </row>
    <row r="3416" spans="6:15" x14ac:dyDescent="0.2">
      <c r="F3416" s="6"/>
      <c r="G3416" s="6"/>
      <c r="O3416" s="6"/>
    </row>
    <row r="3417" spans="6:15" x14ac:dyDescent="0.2">
      <c r="F3417" s="6"/>
      <c r="G3417" s="6"/>
      <c r="O3417" s="6"/>
    </row>
    <row r="3418" spans="6:15" x14ac:dyDescent="0.2">
      <c r="F3418" s="6"/>
      <c r="G3418" s="6"/>
      <c r="O3418" s="6"/>
    </row>
    <row r="3419" spans="6:15" x14ac:dyDescent="0.2">
      <c r="F3419" s="6"/>
      <c r="G3419" s="6"/>
      <c r="O3419" s="6"/>
    </row>
    <row r="3420" spans="6:15" x14ac:dyDescent="0.2">
      <c r="F3420" s="6"/>
      <c r="G3420" s="6"/>
      <c r="O3420" s="6"/>
    </row>
    <row r="3421" spans="6:15" x14ac:dyDescent="0.2">
      <c r="F3421" s="6"/>
      <c r="G3421" s="6"/>
      <c r="O3421" s="6"/>
    </row>
    <row r="3422" spans="6:15" x14ac:dyDescent="0.2">
      <c r="F3422" s="6"/>
      <c r="G3422" s="6"/>
      <c r="O3422" s="6"/>
    </row>
    <row r="3423" spans="6:15" x14ac:dyDescent="0.2">
      <c r="F3423" s="6"/>
      <c r="G3423" s="6"/>
      <c r="O3423" s="6"/>
    </row>
    <row r="3424" spans="6:15" x14ac:dyDescent="0.2">
      <c r="F3424" s="6"/>
      <c r="G3424" s="6"/>
      <c r="O3424" s="6"/>
    </row>
    <row r="3425" spans="6:15" x14ac:dyDescent="0.2">
      <c r="F3425" s="6"/>
      <c r="G3425" s="6"/>
      <c r="O3425" s="6"/>
    </row>
    <row r="3426" spans="6:15" x14ac:dyDescent="0.2">
      <c r="F3426" s="6"/>
      <c r="G3426" s="6"/>
      <c r="O3426" s="6"/>
    </row>
    <row r="3427" spans="6:15" x14ac:dyDescent="0.2">
      <c r="F3427" s="6"/>
      <c r="G3427" s="6"/>
      <c r="O3427" s="6"/>
    </row>
    <row r="3428" spans="6:15" x14ac:dyDescent="0.2">
      <c r="F3428" s="6"/>
      <c r="G3428" s="6"/>
      <c r="O3428" s="6"/>
    </row>
    <row r="3429" spans="6:15" x14ac:dyDescent="0.2">
      <c r="F3429" s="6"/>
      <c r="G3429" s="6"/>
      <c r="O3429" s="6"/>
    </row>
    <row r="3430" spans="6:15" x14ac:dyDescent="0.2">
      <c r="F3430" s="6"/>
      <c r="G3430" s="6"/>
      <c r="O3430" s="6"/>
    </row>
    <row r="3431" spans="6:15" x14ac:dyDescent="0.2">
      <c r="F3431" s="6"/>
      <c r="G3431" s="6"/>
      <c r="O3431" s="6"/>
    </row>
    <row r="3432" spans="6:15" x14ac:dyDescent="0.2">
      <c r="F3432" s="6"/>
      <c r="G3432" s="6"/>
      <c r="O3432" s="6"/>
    </row>
    <row r="3433" spans="6:15" x14ac:dyDescent="0.2">
      <c r="F3433" s="6"/>
      <c r="G3433" s="6"/>
      <c r="O3433" s="6"/>
    </row>
    <row r="3434" spans="6:15" x14ac:dyDescent="0.2">
      <c r="F3434" s="6"/>
      <c r="G3434" s="6"/>
      <c r="O3434" s="6"/>
    </row>
    <row r="3435" spans="6:15" x14ac:dyDescent="0.2">
      <c r="F3435" s="6"/>
      <c r="G3435" s="6"/>
      <c r="O3435" s="6"/>
    </row>
    <row r="3436" spans="6:15" x14ac:dyDescent="0.2">
      <c r="F3436" s="6"/>
      <c r="G3436" s="6"/>
      <c r="O3436" s="6"/>
    </row>
    <row r="3437" spans="6:15" x14ac:dyDescent="0.2">
      <c r="F3437" s="6"/>
      <c r="G3437" s="6"/>
      <c r="O3437" s="6"/>
    </row>
    <row r="3438" spans="6:15" x14ac:dyDescent="0.2">
      <c r="F3438" s="6"/>
      <c r="G3438" s="6"/>
      <c r="O3438" s="6"/>
    </row>
    <row r="3439" spans="6:15" x14ac:dyDescent="0.2">
      <c r="F3439" s="6"/>
      <c r="G3439" s="6"/>
      <c r="O3439" s="6"/>
    </row>
    <row r="3440" spans="6:15" x14ac:dyDescent="0.2">
      <c r="F3440" s="6"/>
      <c r="G3440" s="6"/>
      <c r="O3440" s="6"/>
    </row>
    <row r="3441" spans="6:15" x14ac:dyDescent="0.2">
      <c r="F3441" s="6"/>
      <c r="G3441" s="6"/>
      <c r="O3441" s="6"/>
    </row>
    <row r="3442" spans="6:15" x14ac:dyDescent="0.2">
      <c r="F3442" s="6"/>
      <c r="G3442" s="6"/>
      <c r="O3442" s="6"/>
    </row>
    <row r="3443" spans="6:15" x14ac:dyDescent="0.2">
      <c r="F3443" s="6"/>
      <c r="G3443" s="6"/>
      <c r="O3443" s="6"/>
    </row>
    <row r="3444" spans="6:15" x14ac:dyDescent="0.2">
      <c r="F3444" s="6"/>
      <c r="G3444" s="6"/>
      <c r="O3444" s="6"/>
    </row>
    <row r="3445" spans="6:15" x14ac:dyDescent="0.2">
      <c r="F3445" s="6"/>
      <c r="G3445" s="6"/>
      <c r="O3445" s="6"/>
    </row>
    <row r="3446" spans="6:15" x14ac:dyDescent="0.2">
      <c r="F3446" s="6"/>
      <c r="G3446" s="6"/>
      <c r="O3446" s="6"/>
    </row>
    <row r="3447" spans="6:15" x14ac:dyDescent="0.2">
      <c r="F3447" s="6"/>
      <c r="G3447" s="6"/>
      <c r="O3447" s="6"/>
    </row>
    <row r="3448" spans="6:15" x14ac:dyDescent="0.2">
      <c r="F3448" s="6"/>
      <c r="G3448" s="6"/>
      <c r="O3448" s="6"/>
    </row>
    <row r="3449" spans="6:15" x14ac:dyDescent="0.2">
      <c r="F3449" s="6"/>
      <c r="G3449" s="6"/>
      <c r="O3449" s="6"/>
    </row>
    <row r="3450" spans="6:15" x14ac:dyDescent="0.2">
      <c r="F3450" s="6"/>
      <c r="G3450" s="6"/>
      <c r="O3450" s="6"/>
    </row>
    <row r="3451" spans="6:15" x14ac:dyDescent="0.2">
      <c r="F3451" s="6"/>
      <c r="G3451" s="6"/>
      <c r="O3451" s="6"/>
    </row>
    <row r="3452" spans="6:15" x14ac:dyDescent="0.2">
      <c r="F3452" s="6"/>
      <c r="G3452" s="6"/>
      <c r="O3452" s="6"/>
    </row>
    <row r="3453" spans="6:15" x14ac:dyDescent="0.2">
      <c r="F3453" s="6"/>
      <c r="G3453" s="6"/>
      <c r="O3453" s="6"/>
    </row>
    <row r="3454" spans="6:15" x14ac:dyDescent="0.2">
      <c r="F3454" s="6"/>
      <c r="G3454" s="6"/>
      <c r="O3454" s="6"/>
    </row>
    <row r="3455" spans="6:15" x14ac:dyDescent="0.2">
      <c r="F3455" s="6"/>
      <c r="G3455" s="6"/>
      <c r="O3455" s="6"/>
    </row>
    <row r="3456" spans="6:15" x14ac:dyDescent="0.2">
      <c r="F3456" s="6"/>
      <c r="G3456" s="6"/>
      <c r="O3456" s="6"/>
    </row>
    <row r="3457" spans="6:15" x14ac:dyDescent="0.2">
      <c r="F3457" s="6"/>
      <c r="G3457" s="6"/>
      <c r="O3457" s="6"/>
    </row>
    <row r="3458" spans="6:15" x14ac:dyDescent="0.2">
      <c r="F3458" s="6"/>
      <c r="G3458" s="6"/>
      <c r="O3458" s="6"/>
    </row>
    <row r="3459" spans="6:15" x14ac:dyDescent="0.2">
      <c r="F3459" s="6"/>
      <c r="G3459" s="6"/>
      <c r="O3459" s="6"/>
    </row>
    <row r="3460" spans="6:15" x14ac:dyDescent="0.2">
      <c r="F3460" s="6"/>
      <c r="G3460" s="6"/>
      <c r="O3460" s="6"/>
    </row>
    <row r="3461" spans="6:15" x14ac:dyDescent="0.2">
      <c r="F3461" s="6"/>
      <c r="G3461" s="6"/>
      <c r="O3461" s="6"/>
    </row>
    <row r="3462" spans="6:15" x14ac:dyDescent="0.2">
      <c r="F3462" s="6"/>
      <c r="G3462" s="6"/>
      <c r="O3462" s="6"/>
    </row>
    <row r="3463" spans="6:15" x14ac:dyDescent="0.2">
      <c r="F3463" s="6"/>
      <c r="G3463" s="6"/>
      <c r="O3463" s="6"/>
    </row>
    <row r="3464" spans="6:15" x14ac:dyDescent="0.2">
      <c r="F3464" s="6"/>
      <c r="G3464" s="6"/>
      <c r="O3464" s="6"/>
    </row>
    <row r="3465" spans="6:15" x14ac:dyDescent="0.2">
      <c r="F3465" s="6"/>
      <c r="G3465" s="6"/>
      <c r="O3465" s="6"/>
    </row>
    <row r="3466" spans="6:15" x14ac:dyDescent="0.2">
      <c r="F3466" s="6"/>
      <c r="G3466" s="6"/>
      <c r="O3466" s="6"/>
    </row>
    <row r="3467" spans="6:15" x14ac:dyDescent="0.2">
      <c r="F3467" s="6"/>
      <c r="G3467" s="6"/>
      <c r="O3467" s="6"/>
    </row>
    <row r="3468" spans="6:15" x14ac:dyDescent="0.2">
      <c r="F3468" s="6"/>
      <c r="G3468" s="6"/>
      <c r="O3468" s="6"/>
    </row>
    <row r="3469" spans="6:15" x14ac:dyDescent="0.2">
      <c r="F3469" s="6"/>
      <c r="G3469" s="6"/>
      <c r="O3469" s="6"/>
    </row>
    <row r="3470" spans="6:15" x14ac:dyDescent="0.2">
      <c r="F3470" s="6"/>
      <c r="G3470" s="6"/>
      <c r="O3470" s="6"/>
    </row>
    <row r="3471" spans="6:15" x14ac:dyDescent="0.2">
      <c r="F3471" s="6"/>
      <c r="G3471" s="6"/>
      <c r="O3471" s="6"/>
    </row>
    <row r="3472" spans="6:15" x14ac:dyDescent="0.2">
      <c r="F3472" s="6"/>
      <c r="G3472" s="6"/>
      <c r="O3472" s="6"/>
    </row>
    <row r="3473" spans="6:15" x14ac:dyDescent="0.2">
      <c r="F3473" s="6"/>
      <c r="G3473" s="6"/>
      <c r="O3473" s="6"/>
    </row>
    <row r="3474" spans="6:15" x14ac:dyDescent="0.2">
      <c r="F3474" s="6"/>
      <c r="G3474" s="6"/>
      <c r="O3474" s="6"/>
    </row>
    <row r="3475" spans="6:15" x14ac:dyDescent="0.2">
      <c r="F3475" s="6"/>
      <c r="G3475" s="6"/>
      <c r="O3475" s="6"/>
    </row>
    <row r="3476" spans="6:15" x14ac:dyDescent="0.2">
      <c r="F3476" s="6"/>
      <c r="G3476" s="6"/>
      <c r="O3476" s="6"/>
    </row>
    <row r="3477" spans="6:15" x14ac:dyDescent="0.2">
      <c r="F3477" s="6"/>
      <c r="G3477" s="6"/>
      <c r="O3477" s="6"/>
    </row>
    <row r="3478" spans="6:15" x14ac:dyDescent="0.2">
      <c r="F3478" s="6"/>
      <c r="G3478" s="6"/>
      <c r="O3478" s="6"/>
    </row>
    <row r="3479" spans="6:15" x14ac:dyDescent="0.2">
      <c r="F3479" s="6"/>
      <c r="G3479" s="6"/>
      <c r="O3479" s="6"/>
    </row>
    <row r="3480" spans="6:15" x14ac:dyDescent="0.2">
      <c r="F3480" s="6"/>
      <c r="G3480" s="6"/>
      <c r="O3480" s="6"/>
    </row>
    <row r="3481" spans="6:15" x14ac:dyDescent="0.2">
      <c r="F3481" s="6"/>
      <c r="G3481" s="6"/>
      <c r="O3481" s="6"/>
    </row>
    <row r="3482" spans="6:15" x14ac:dyDescent="0.2">
      <c r="F3482" s="6"/>
      <c r="G3482" s="6"/>
      <c r="O3482" s="6"/>
    </row>
    <row r="3483" spans="6:15" x14ac:dyDescent="0.2">
      <c r="F3483" s="6"/>
      <c r="G3483" s="6"/>
      <c r="O3483" s="6"/>
    </row>
    <row r="3484" spans="6:15" x14ac:dyDescent="0.2">
      <c r="F3484" s="6"/>
      <c r="G3484" s="6"/>
      <c r="O3484" s="6"/>
    </row>
    <row r="3485" spans="6:15" x14ac:dyDescent="0.2">
      <c r="F3485" s="6"/>
      <c r="G3485" s="6"/>
      <c r="O3485" s="6"/>
    </row>
    <row r="3486" spans="6:15" x14ac:dyDescent="0.2">
      <c r="F3486" s="6"/>
      <c r="G3486" s="6"/>
      <c r="O3486" s="6"/>
    </row>
    <row r="3487" spans="6:15" x14ac:dyDescent="0.2">
      <c r="F3487" s="6"/>
      <c r="G3487" s="6"/>
      <c r="O3487" s="6"/>
    </row>
    <row r="3488" spans="6:15" x14ac:dyDescent="0.2">
      <c r="F3488" s="6"/>
      <c r="G3488" s="6"/>
      <c r="O3488" s="6"/>
    </row>
    <row r="3489" spans="6:15" x14ac:dyDescent="0.2">
      <c r="F3489" s="6"/>
      <c r="G3489" s="6"/>
      <c r="O3489" s="6"/>
    </row>
    <row r="3490" spans="6:15" x14ac:dyDescent="0.2">
      <c r="F3490" s="6"/>
      <c r="G3490" s="6"/>
      <c r="O3490" s="6"/>
    </row>
    <row r="3491" spans="6:15" x14ac:dyDescent="0.2">
      <c r="F3491" s="6"/>
      <c r="G3491" s="6"/>
      <c r="O3491" s="6"/>
    </row>
    <row r="3492" spans="6:15" x14ac:dyDescent="0.2">
      <c r="F3492" s="6"/>
      <c r="G3492" s="6"/>
      <c r="O3492" s="6"/>
    </row>
    <row r="3493" spans="6:15" x14ac:dyDescent="0.2">
      <c r="F3493" s="6"/>
      <c r="G3493" s="6"/>
      <c r="O3493" s="6"/>
    </row>
    <row r="3494" spans="6:15" x14ac:dyDescent="0.2">
      <c r="F3494" s="6"/>
      <c r="G3494" s="6"/>
      <c r="O3494" s="6"/>
    </row>
    <row r="3495" spans="6:15" x14ac:dyDescent="0.2">
      <c r="F3495" s="6"/>
      <c r="G3495" s="6"/>
      <c r="O3495" s="6"/>
    </row>
    <row r="3496" spans="6:15" x14ac:dyDescent="0.2">
      <c r="F3496" s="6"/>
      <c r="G3496" s="6"/>
      <c r="O3496" s="6"/>
    </row>
    <row r="3497" spans="6:15" x14ac:dyDescent="0.2">
      <c r="F3497" s="6"/>
      <c r="G3497" s="6"/>
      <c r="O3497" s="6"/>
    </row>
    <row r="3498" spans="6:15" x14ac:dyDescent="0.2">
      <c r="F3498" s="6"/>
      <c r="G3498" s="6"/>
      <c r="O3498" s="6"/>
    </row>
    <row r="3499" spans="6:15" x14ac:dyDescent="0.2">
      <c r="F3499" s="6"/>
      <c r="G3499" s="6"/>
      <c r="O3499" s="6"/>
    </row>
    <row r="3500" spans="6:15" x14ac:dyDescent="0.2">
      <c r="F3500" s="6"/>
      <c r="G3500" s="6"/>
      <c r="O3500" s="6"/>
    </row>
    <row r="3501" spans="6:15" x14ac:dyDescent="0.2">
      <c r="F3501" s="6"/>
      <c r="G3501" s="6"/>
      <c r="O3501" s="6"/>
    </row>
    <row r="3502" spans="6:15" x14ac:dyDescent="0.2">
      <c r="F3502" s="6"/>
      <c r="G3502" s="6"/>
      <c r="O3502" s="6"/>
    </row>
    <row r="3503" spans="6:15" x14ac:dyDescent="0.2">
      <c r="F3503" s="6"/>
      <c r="G3503" s="6"/>
      <c r="O3503" s="6"/>
    </row>
    <row r="3504" spans="6:15" x14ac:dyDescent="0.2">
      <c r="F3504" s="6"/>
      <c r="G3504" s="6"/>
      <c r="O3504" s="6"/>
    </row>
    <row r="3505" spans="6:15" x14ac:dyDescent="0.2">
      <c r="F3505" s="6"/>
      <c r="G3505" s="6"/>
      <c r="O3505" s="6"/>
    </row>
    <row r="3506" spans="6:15" x14ac:dyDescent="0.2">
      <c r="F3506" s="6"/>
      <c r="G3506" s="6"/>
      <c r="O3506" s="6"/>
    </row>
    <row r="3507" spans="6:15" x14ac:dyDescent="0.2">
      <c r="F3507" s="6"/>
      <c r="G3507" s="6"/>
      <c r="O3507" s="6"/>
    </row>
    <row r="3508" spans="6:15" x14ac:dyDescent="0.2">
      <c r="F3508" s="6"/>
      <c r="G3508" s="6"/>
      <c r="O3508" s="6"/>
    </row>
    <row r="3509" spans="6:15" x14ac:dyDescent="0.2">
      <c r="F3509" s="6"/>
      <c r="G3509" s="6"/>
      <c r="O3509" s="6"/>
    </row>
    <row r="3510" spans="6:15" x14ac:dyDescent="0.2">
      <c r="F3510" s="6"/>
      <c r="G3510" s="6"/>
      <c r="O3510" s="6"/>
    </row>
    <row r="3511" spans="6:15" x14ac:dyDescent="0.2">
      <c r="F3511" s="6"/>
      <c r="G3511" s="6"/>
      <c r="O3511" s="6"/>
    </row>
    <row r="3512" spans="6:15" x14ac:dyDescent="0.2">
      <c r="F3512" s="6"/>
      <c r="G3512" s="6"/>
      <c r="O3512" s="6"/>
    </row>
    <row r="3513" spans="6:15" x14ac:dyDescent="0.2">
      <c r="F3513" s="6"/>
      <c r="G3513" s="6"/>
      <c r="O3513" s="6"/>
    </row>
    <row r="3514" spans="6:15" x14ac:dyDescent="0.2">
      <c r="F3514" s="6"/>
      <c r="G3514" s="6"/>
      <c r="O3514" s="6"/>
    </row>
    <row r="3515" spans="6:15" x14ac:dyDescent="0.2">
      <c r="F3515" s="6"/>
      <c r="G3515" s="6"/>
      <c r="O3515" s="6"/>
    </row>
    <row r="3516" spans="6:15" x14ac:dyDescent="0.2">
      <c r="F3516" s="6"/>
      <c r="G3516" s="6"/>
      <c r="O3516" s="6"/>
    </row>
    <row r="3517" spans="6:15" x14ac:dyDescent="0.2">
      <c r="F3517" s="6"/>
      <c r="G3517" s="6"/>
      <c r="O3517" s="6"/>
    </row>
    <row r="3518" spans="6:15" x14ac:dyDescent="0.2">
      <c r="F3518" s="6"/>
      <c r="G3518" s="6"/>
      <c r="O3518" s="6"/>
    </row>
    <row r="3519" spans="6:15" x14ac:dyDescent="0.2">
      <c r="F3519" s="6"/>
      <c r="G3519" s="6"/>
      <c r="O3519" s="6"/>
    </row>
    <row r="3520" spans="6:15" x14ac:dyDescent="0.2">
      <c r="F3520" s="6"/>
      <c r="G3520" s="6"/>
      <c r="O3520" s="6"/>
    </row>
    <row r="3521" spans="6:15" x14ac:dyDescent="0.2">
      <c r="F3521" s="6"/>
      <c r="G3521" s="6"/>
      <c r="O3521" s="6"/>
    </row>
    <row r="3522" spans="6:15" x14ac:dyDescent="0.2">
      <c r="F3522" s="6"/>
      <c r="G3522" s="6"/>
      <c r="O3522" s="6"/>
    </row>
    <row r="3523" spans="6:15" x14ac:dyDescent="0.2">
      <c r="F3523" s="6"/>
      <c r="G3523" s="6"/>
      <c r="O3523" s="6"/>
    </row>
    <row r="3524" spans="6:15" x14ac:dyDescent="0.2">
      <c r="F3524" s="6"/>
      <c r="G3524" s="6"/>
      <c r="O3524" s="6"/>
    </row>
    <row r="3525" spans="6:15" x14ac:dyDescent="0.2">
      <c r="F3525" s="6"/>
      <c r="G3525" s="6"/>
      <c r="O3525" s="6"/>
    </row>
    <row r="3526" spans="6:15" x14ac:dyDescent="0.2">
      <c r="F3526" s="6"/>
      <c r="G3526" s="6"/>
      <c r="O3526" s="6"/>
    </row>
    <row r="3527" spans="6:15" x14ac:dyDescent="0.2">
      <c r="F3527" s="6"/>
      <c r="G3527" s="6"/>
      <c r="O3527" s="6"/>
    </row>
    <row r="3528" spans="6:15" x14ac:dyDescent="0.2">
      <c r="F3528" s="6"/>
      <c r="G3528" s="6"/>
      <c r="O3528" s="6"/>
    </row>
    <row r="3529" spans="6:15" x14ac:dyDescent="0.2">
      <c r="F3529" s="6"/>
      <c r="G3529" s="6"/>
      <c r="O3529" s="6"/>
    </row>
    <row r="3530" spans="6:15" x14ac:dyDescent="0.2">
      <c r="F3530" s="6"/>
      <c r="G3530" s="6"/>
      <c r="O3530" s="6"/>
    </row>
    <row r="3531" spans="6:15" x14ac:dyDescent="0.2">
      <c r="F3531" s="6"/>
      <c r="G3531" s="6"/>
      <c r="O3531" s="6"/>
    </row>
    <row r="3532" spans="6:15" x14ac:dyDescent="0.2">
      <c r="F3532" s="6"/>
      <c r="G3532" s="6"/>
      <c r="O3532" s="6"/>
    </row>
    <row r="3533" spans="6:15" x14ac:dyDescent="0.2">
      <c r="F3533" s="6"/>
      <c r="G3533" s="6"/>
      <c r="O3533" s="6"/>
    </row>
    <row r="3534" spans="6:15" x14ac:dyDescent="0.2">
      <c r="F3534" s="6"/>
      <c r="G3534" s="6"/>
      <c r="O3534" s="6"/>
    </row>
    <row r="3535" spans="6:15" x14ac:dyDescent="0.2">
      <c r="F3535" s="6"/>
      <c r="G3535" s="6"/>
      <c r="O3535" s="6"/>
    </row>
    <row r="3536" spans="6:15" x14ac:dyDescent="0.2">
      <c r="F3536" s="6"/>
      <c r="G3536" s="6"/>
      <c r="O3536" s="6"/>
    </row>
    <row r="3537" spans="6:15" x14ac:dyDescent="0.2">
      <c r="F3537" s="6"/>
      <c r="G3537" s="6"/>
      <c r="O3537" s="6"/>
    </row>
    <row r="3538" spans="6:15" x14ac:dyDescent="0.2">
      <c r="F3538" s="6"/>
      <c r="G3538" s="6"/>
      <c r="O3538" s="6"/>
    </row>
    <row r="3539" spans="6:15" x14ac:dyDescent="0.2">
      <c r="F3539" s="6"/>
      <c r="G3539" s="6"/>
      <c r="O3539" s="6"/>
    </row>
    <row r="3540" spans="6:15" x14ac:dyDescent="0.2">
      <c r="F3540" s="6"/>
      <c r="G3540" s="6"/>
      <c r="O3540" s="6"/>
    </row>
    <row r="3541" spans="6:15" x14ac:dyDescent="0.2">
      <c r="F3541" s="6"/>
      <c r="G3541" s="6"/>
      <c r="O3541" s="6"/>
    </row>
    <row r="3542" spans="6:15" x14ac:dyDescent="0.2">
      <c r="F3542" s="6"/>
      <c r="G3542" s="6"/>
      <c r="O3542" s="6"/>
    </row>
    <row r="3543" spans="6:15" x14ac:dyDescent="0.2">
      <c r="F3543" s="6"/>
      <c r="G3543" s="6"/>
      <c r="O3543" s="6"/>
    </row>
    <row r="3544" spans="6:15" x14ac:dyDescent="0.2">
      <c r="F3544" s="6"/>
      <c r="G3544" s="6"/>
      <c r="O3544" s="6"/>
    </row>
    <row r="3545" spans="6:15" x14ac:dyDescent="0.2">
      <c r="F3545" s="6"/>
      <c r="G3545" s="6"/>
      <c r="O3545" s="6"/>
    </row>
    <row r="3546" spans="6:15" x14ac:dyDescent="0.2">
      <c r="F3546" s="6"/>
      <c r="G3546" s="6"/>
      <c r="O3546" s="6"/>
    </row>
    <row r="3547" spans="6:15" x14ac:dyDescent="0.2">
      <c r="F3547" s="6"/>
      <c r="G3547" s="6"/>
      <c r="O3547" s="6"/>
    </row>
    <row r="3548" spans="6:15" x14ac:dyDescent="0.2">
      <c r="F3548" s="6"/>
      <c r="G3548" s="6"/>
      <c r="O3548" s="6"/>
    </row>
    <row r="3549" spans="6:15" x14ac:dyDescent="0.2">
      <c r="F3549" s="6"/>
      <c r="G3549" s="6"/>
      <c r="O3549" s="6"/>
    </row>
    <row r="3550" spans="6:15" x14ac:dyDescent="0.2">
      <c r="F3550" s="6"/>
      <c r="G3550" s="6"/>
      <c r="O3550" s="6"/>
    </row>
    <row r="3551" spans="6:15" x14ac:dyDescent="0.2">
      <c r="F3551" s="6"/>
      <c r="G3551" s="6"/>
      <c r="O3551" s="6"/>
    </row>
    <row r="3552" spans="6:15" x14ac:dyDescent="0.2">
      <c r="F3552" s="6"/>
      <c r="G3552" s="6"/>
      <c r="O3552" s="6"/>
    </row>
    <row r="3553" spans="6:15" x14ac:dyDescent="0.2">
      <c r="F3553" s="6"/>
      <c r="G3553" s="6"/>
      <c r="O3553" s="6"/>
    </row>
    <row r="3554" spans="6:15" x14ac:dyDescent="0.2">
      <c r="F3554" s="6"/>
      <c r="G3554" s="6"/>
      <c r="O3554" s="6"/>
    </row>
    <row r="3555" spans="6:15" x14ac:dyDescent="0.2">
      <c r="F3555" s="6"/>
      <c r="G3555" s="6"/>
      <c r="O3555" s="6"/>
    </row>
    <row r="3556" spans="6:15" x14ac:dyDescent="0.2">
      <c r="F3556" s="6"/>
      <c r="G3556" s="6"/>
      <c r="O3556" s="6"/>
    </row>
    <row r="3557" spans="6:15" x14ac:dyDescent="0.2">
      <c r="F3557" s="6"/>
      <c r="G3557" s="6"/>
      <c r="O3557" s="6"/>
    </row>
    <row r="3558" spans="6:15" x14ac:dyDescent="0.2">
      <c r="F3558" s="6"/>
      <c r="G3558" s="6"/>
      <c r="O3558" s="6"/>
    </row>
    <row r="3559" spans="6:15" x14ac:dyDescent="0.2">
      <c r="F3559" s="6"/>
      <c r="G3559" s="6"/>
      <c r="O3559" s="6"/>
    </row>
    <row r="3560" spans="6:15" x14ac:dyDescent="0.2">
      <c r="F3560" s="6"/>
      <c r="G3560" s="6"/>
      <c r="O3560" s="6"/>
    </row>
    <row r="3561" spans="6:15" x14ac:dyDescent="0.2">
      <c r="F3561" s="6"/>
      <c r="G3561" s="6"/>
      <c r="O3561" s="6"/>
    </row>
    <row r="3562" spans="6:15" x14ac:dyDescent="0.2">
      <c r="F3562" s="6"/>
      <c r="G3562" s="6"/>
      <c r="O3562" s="6"/>
    </row>
    <row r="3563" spans="6:15" x14ac:dyDescent="0.2">
      <c r="F3563" s="6"/>
      <c r="G3563" s="6"/>
      <c r="O3563" s="6"/>
    </row>
    <row r="3564" spans="6:15" x14ac:dyDescent="0.2">
      <c r="F3564" s="6"/>
      <c r="G3564" s="6"/>
      <c r="O3564" s="6"/>
    </row>
    <row r="3565" spans="6:15" x14ac:dyDescent="0.2">
      <c r="F3565" s="6"/>
      <c r="G3565" s="6"/>
      <c r="O3565" s="6"/>
    </row>
    <row r="3566" spans="6:15" x14ac:dyDescent="0.2">
      <c r="F3566" s="6"/>
      <c r="G3566" s="6"/>
      <c r="O3566" s="6"/>
    </row>
    <row r="3567" spans="6:15" x14ac:dyDescent="0.2">
      <c r="F3567" s="6"/>
      <c r="G3567" s="6"/>
      <c r="O3567" s="6"/>
    </row>
    <row r="3568" spans="6:15" x14ac:dyDescent="0.2">
      <c r="F3568" s="6"/>
      <c r="G3568" s="6"/>
      <c r="O3568" s="6"/>
    </row>
    <row r="3569" spans="6:15" x14ac:dyDescent="0.2">
      <c r="F3569" s="6"/>
      <c r="G3569" s="6"/>
      <c r="O3569" s="6"/>
    </row>
    <row r="3570" spans="6:15" x14ac:dyDescent="0.2">
      <c r="F3570" s="6"/>
      <c r="G3570" s="6"/>
      <c r="O3570" s="6"/>
    </row>
    <row r="3571" spans="6:15" x14ac:dyDescent="0.2">
      <c r="F3571" s="6"/>
      <c r="G3571" s="6"/>
      <c r="O3571" s="6"/>
    </row>
    <row r="3572" spans="6:15" x14ac:dyDescent="0.2">
      <c r="F3572" s="6"/>
      <c r="G3572" s="6"/>
      <c r="O3572" s="6"/>
    </row>
    <row r="3573" spans="6:15" x14ac:dyDescent="0.2">
      <c r="F3573" s="6"/>
      <c r="G3573" s="6"/>
      <c r="O3573" s="6"/>
    </row>
    <row r="3574" spans="6:15" x14ac:dyDescent="0.2">
      <c r="F3574" s="6"/>
      <c r="G3574" s="6"/>
      <c r="O3574" s="6"/>
    </row>
    <row r="3575" spans="6:15" x14ac:dyDescent="0.2">
      <c r="F3575" s="6"/>
      <c r="G3575" s="6"/>
      <c r="O3575" s="6"/>
    </row>
    <row r="3576" spans="6:15" x14ac:dyDescent="0.2">
      <c r="F3576" s="6"/>
      <c r="G3576" s="6"/>
      <c r="O3576" s="6"/>
    </row>
    <row r="3577" spans="6:15" x14ac:dyDescent="0.2">
      <c r="F3577" s="6"/>
      <c r="G3577" s="6"/>
      <c r="O3577" s="6"/>
    </row>
    <row r="3578" spans="6:15" x14ac:dyDescent="0.2">
      <c r="F3578" s="6"/>
      <c r="G3578" s="6"/>
      <c r="O3578" s="6"/>
    </row>
    <row r="3579" spans="6:15" x14ac:dyDescent="0.2">
      <c r="F3579" s="6"/>
      <c r="G3579" s="6"/>
      <c r="O3579" s="6"/>
    </row>
    <row r="3580" spans="6:15" x14ac:dyDescent="0.2">
      <c r="F3580" s="6"/>
      <c r="G3580" s="6"/>
      <c r="O3580" s="6"/>
    </row>
    <row r="3581" spans="6:15" x14ac:dyDescent="0.2">
      <c r="F3581" s="6"/>
      <c r="G3581" s="6"/>
      <c r="O3581" s="6"/>
    </row>
    <row r="3582" spans="6:15" x14ac:dyDescent="0.2">
      <c r="F3582" s="6"/>
      <c r="G3582" s="6"/>
      <c r="O3582" s="6"/>
    </row>
    <row r="3583" spans="6:15" x14ac:dyDescent="0.2">
      <c r="F3583" s="6"/>
      <c r="G3583" s="6"/>
      <c r="O3583" s="6"/>
    </row>
    <row r="3584" spans="6:15" x14ac:dyDescent="0.2">
      <c r="F3584" s="6"/>
      <c r="G3584" s="6"/>
      <c r="O3584" s="6"/>
    </row>
    <row r="3585" spans="6:15" x14ac:dyDescent="0.2">
      <c r="F3585" s="6"/>
      <c r="G3585" s="6"/>
      <c r="O3585" s="6"/>
    </row>
    <row r="3586" spans="6:15" x14ac:dyDescent="0.2">
      <c r="F3586" s="6"/>
      <c r="G3586" s="6"/>
      <c r="O3586" s="6"/>
    </row>
    <row r="3587" spans="6:15" x14ac:dyDescent="0.2">
      <c r="F3587" s="6"/>
      <c r="G3587" s="6"/>
      <c r="O3587" s="6"/>
    </row>
    <row r="3588" spans="6:15" x14ac:dyDescent="0.2">
      <c r="F3588" s="6"/>
      <c r="G3588" s="6"/>
      <c r="O3588" s="6"/>
    </row>
    <row r="3589" spans="6:15" x14ac:dyDescent="0.2">
      <c r="F3589" s="6"/>
      <c r="G3589" s="6"/>
      <c r="O3589" s="6"/>
    </row>
    <row r="3590" spans="6:15" x14ac:dyDescent="0.2">
      <c r="F3590" s="6"/>
      <c r="G3590" s="6"/>
      <c r="O3590" s="6"/>
    </row>
    <row r="3591" spans="6:15" x14ac:dyDescent="0.2">
      <c r="F3591" s="6"/>
      <c r="G3591" s="6"/>
      <c r="O3591" s="6"/>
    </row>
    <row r="3592" spans="6:15" x14ac:dyDescent="0.2">
      <c r="F3592" s="6"/>
      <c r="G3592" s="6"/>
      <c r="O3592" s="6"/>
    </row>
    <row r="3593" spans="6:15" x14ac:dyDescent="0.2">
      <c r="F3593" s="6"/>
      <c r="G3593" s="6"/>
      <c r="O3593" s="6"/>
    </row>
    <row r="3594" spans="6:15" x14ac:dyDescent="0.2">
      <c r="F3594" s="6"/>
      <c r="G3594" s="6"/>
      <c r="O3594" s="6"/>
    </row>
    <row r="3595" spans="6:15" x14ac:dyDescent="0.2">
      <c r="F3595" s="6"/>
      <c r="G3595" s="6"/>
      <c r="O3595" s="6"/>
    </row>
    <row r="3596" spans="6:15" x14ac:dyDescent="0.2">
      <c r="F3596" s="6"/>
      <c r="G3596" s="6"/>
      <c r="O3596" s="6"/>
    </row>
    <row r="3597" spans="6:15" x14ac:dyDescent="0.2">
      <c r="F3597" s="6"/>
      <c r="G3597" s="6"/>
      <c r="O3597" s="6"/>
    </row>
    <row r="3598" spans="6:15" x14ac:dyDescent="0.2">
      <c r="F3598" s="6"/>
      <c r="G3598" s="6"/>
      <c r="O3598" s="6"/>
    </row>
    <row r="3599" spans="6:15" x14ac:dyDescent="0.2">
      <c r="F3599" s="6"/>
      <c r="G3599" s="6"/>
      <c r="O3599" s="6"/>
    </row>
    <row r="3600" spans="6:15" x14ac:dyDescent="0.2">
      <c r="F3600" s="6"/>
      <c r="G3600" s="6"/>
      <c r="O3600" s="6"/>
    </row>
    <row r="3601" spans="6:15" x14ac:dyDescent="0.2">
      <c r="F3601" s="6"/>
      <c r="G3601" s="6"/>
      <c r="O3601" s="6"/>
    </row>
    <row r="3602" spans="6:15" x14ac:dyDescent="0.2">
      <c r="F3602" s="6"/>
      <c r="G3602" s="6"/>
      <c r="O3602" s="6"/>
    </row>
    <row r="3603" spans="6:15" x14ac:dyDescent="0.2">
      <c r="F3603" s="6"/>
      <c r="G3603" s="6"/>
      <c r="O3603" s="6"/>
    </row>
    <row r="3604" spans="6:15" x14ac:dyDescent="0.2">
      <c r="F3604" s="6"/>
      <c r="G3604" s="6"/>
      <c r="O3604" s="6"/>
    </row>
    <row r="3605" spans="6:15" x14ac:dyDescent="0.2">
      <c r="F3605" s="6"/>
      <c r="G3605" s="6"/>
      <c r="O3605" s="6"/>
    </row>
    <row r="3606" spans="6:15" x14ac:dyDescent="0.2">
      <c r="F3606" s="6"/>
      <c r="G3606" s="6"/>
      <c r="O3606" s="6"/>
    </row>
    <row r="3607" spans="6:15" x14ac:dyDescent="0.2">
      <c r="F3607" s="6"/>
      <c r="G3607" s="6"/>
      <c r="O3607" s="6"/>
    </row>
    <row r="3608" spans="6:15" x14ac:dyDescent="0.2">
      <c r="F3608" s="6"/>
      <c r="G3608" s="6"/>
      <c r="O3608" s="6"/>
    </row>
    <row r="3609" spans="6:15" x14ac:dyDescent="0.2">
      <c r="F3609" s="6"/>
      <c r="G3609" s="6"/>
      <c r="O3609" s="6"/>
    </row>
    <row r="3610" spans="6:15" x14ac:dyDescent="0.2">
      <c r="F3610" s="6"/>
      <c r="G3610" s="6"/>
      <c r="O3610" s="6"/>
    </row>
    <row r="3611" spans="6:15" x14ac:dyDescent="0.2">
      <c r="F3611" s="6"/>
      <c r="G3611" s="6"/>
      <c r="O3611" s="6"/>
    </row>
    <row r="3612" spans="6:15" x14ac:dyDescent="0.2">
      <c r="F3612" s="6"/>
      <c r="G3612" s="6"/>
      <c r="O3612" s="6"/>
    </row>
    <row r="3613" spans="6:15" x14ac:dyDescent="0.2">
      <c r="F3613" s="6"/>
      <c r="G3613" s="6"/>
      <c r="O3613" s="6"/>
    </row>
    <row r="3614" spans="6:15" x14ac:dyDescent="0.2">
      <c r="F3614" s="6"/>
      <c r="G3614" s="6"/>
      <c r="O3614" s="6"/>
    </row>
    <row r="3615" spans="6:15" x14ac:dyDescent="0.2">
      <c r="F3615" s="6"/>
      <c r="G3615" s="6"/>
      <c r="O3615" s="6"/>
    </row>
    <row r="3616" spans="6:15" x14ac:dyDescent="0.2">
      <c r="F3616" s="6"/>
      <c r="G3616" s="6"/>
      <c r="O3616" s="6"/>
    </row>
    <row r="3617" spans="6:15" x14ac:dyDescent="0.2">
      <c r="F3617" s="6"/>
      <c r="G3617" s="6"/>
      <c r="O3617" s="6"/>
    </row>
    <row r="3618" spans="6:15" x14ac:dyDescent="0.2">
      <c r="F3618" s="6"/>
      <c r="G3618" s="6"/>
      <c r="O3618" s="6"/>
    </row>
    <row r="3619" spans="6:15" x14ac:dyDescent="0.2">
      <c r="F3619" s="6"/>
      <c r="G3619" s="6"/>
      <c r="O3619" s="6"/>
    </row>
    <row r="3620" spans="6:15" x14ac:dyDescent="0.2">
      <c r="F3620" s="6"/>
      <c r="G3620" s="6"/>
      <c r="O3620" s="6"/>
    </row>
    <row r="3621" spans="6:15" x14ac:dyDescent="0.2">
      <c r="F3621" s="6"/>
      <c r="G3621" s="6"/>
      <c r="O3621" s="6"/>
    </row>
    <row r="3622" spans="6:15" x14ac:dyDescent="0.2">
      <c r="F3622" s="6"/>
      <c r="G3622" s="6"/>
      <c r="O3622" s="6"/>
    </row>
    <row r="3623" spans="6:15" x14ac:dyDescent="0.2">
      <c r="F3623" s="6"/>
      <c r="G3623" s="6"/>
      <c r="O3623" s="6"/>
    </row>
    <row r="3624" spans="6:15" x14ac:dyDescent="0.2">
      <c r="F3624" s="6"/>
      <c r="G3624" s="6"/>
      <c r="O3624" s="6"/>
    </row>
    <row r="3625" spans="6:15" x14ac:dyDescent="0.2">
      <c r="F3625" s="6"/>
      <c r="G3625" s="6"/>
      <c r="O3625" s="6"/>
    </row>
    <row r="3626" spans="6:15" x14ac:dyDescent="0.2">
      <c r="F3626" s="6"/>
      <c r="G3626" s="6"/>
      <c r="O3626" s="6"/>
    </row>
    <row r="3627" spans="6:15" x14ac:dyDescent="0.2">
      <c r="F3627" s="6"/>
      <c r="G3627" s="6"/>
      <c r="O3627" s="6"/>
    </row>
    <row r="3628" spans="6:15" x14ac:dyDescent="0.2">
      <c r="F3628" s="6"/>
      <c r="G3628" s="6"/>
      <c r="O3628" s="6"/>
    </row>
    <row r="3629" spans="6:15" x14ac:dyDescent="0.2">
      <c r="F3629" s="6"/>
      <c r="G3629" s="6"/>
      <c r="O3629" s="6"/>
    </row>
    <row r="3630" spans="6:15" x14ac:dyDescent="0.2">
      <c r="F3630" s="6"/>
      <c r="G3630" s="6"/>
      <c r="O3630" s="6"/>
    </row>
    <row r="3631" spans="6:15" x14ac:dyDescent="0.2">
      <c r="F3631" s="6"/>
      <c r="G3631" s="6"/>
      <c r="O3631" s="6"/>
    </row>
    <row r="3632" spans="6:15" x14ac:dyDescent="0.2">
      <c r="F3632" s="6"/>
      <c r="G3632" s="6"/>
      <c r="O3632" s="6"/>
    </row>
    <row r="3633" spans="6:15" x14ac:dyDescent="0.2">
      <c r="F3633" s="6"/>
      <c r="G3633" s="6"/>
      <c r="O3633" s="6"/>
    </row>
    <row r="3634" spans="6:15" x14ac:dyDescent="0.2">
      <c r="F3634" s="6"/>
      <c r="G3634" s="6"/>
      <c r="O3634" s="6"/>
    </row>
    <row r="3635" spans="6:15" x14ac:dyDescent="0.2">
      <c r="F3635" s="6"/>
      <c r="G3635" s="6"/>
      <c r="O3635" s="6"/>
    </row>
    <row r="3636" spans="6:15" x14ac:dyDescent="0.2">
      <c r="F3636" s="6"/>
      <c r="G3636" s="6"/>
      <c r="O3636" s="6"/>
    </row>
    <row r="3637" spans="6:15" x14ac:dyDescent="0.2">
      <c r="F3637" s="6"/>
      <c r="G3637" s="6"/>
      <c r="O3637" s="6"/>
    </row>
    <row r="3638" spans="6:15" x14ac:dyDescent="0.2">
      <c r="F3638" s="6"/>
      <c r="G3638" s="6"/>
      <c r="O3638" s="6"/>
    </row>
    <row r="3639" spans="6:15" x14ac:dyDescent="0.2">
      <c r="F3639" s="6"/>
      <c r="G3639" s="6"/>
      <c r="O3639" s="6"/>
    </row>
    <row r="3640" spans="6:15" x14ac:dyDescent="0.2">
      <c r="F3640" s="6"/>
      <c r="G3640" s="6"/>
      <c r="O3640" s="6"/>
    </row>
    <row r="3641" spans="6:15" x14ac:dyDescent="0.2">
      <c r="F3641" s="6"/>
      <c r="G3641" s="6"/>
      <c r="O3641" s="6"/>
    </row>
    <row r="3642" spans="6:15" x14ac:dyDescent="0.2">
      <c r="F3642" s="6"/>
      <c r="G3642" s="6"/>
      <c r="O3642" s="6"/>
    </row>
    <row r="3643" spans="6:15" x14ac:dyDescent="0.2">
      <c r="F3643" s="6"/>
      <c r="G3643" s="6"/>
      <c r="O3643" s="6"/>
    </row>
    <row r="3644" spans="6:15" x14ac:dyDescent="0.2">
      <c r="F3644" s="6"/>
      <c r="G3644" s="6"/>
      <c r="O3644" s="6"/>
    </row>
    <row r="3645" spans="6:15" x14ac:dyDescent="0.2">
      <c r="F3645" s="6"/>
      <c r="G3645" s="6"/>
      <c r="O3645" s="6"/>
    </row>
    <row r="3646" spans="6:15" x14ac:dyDescent="0.2">
      <c r="F3646" s="6"/>
      <c r="G3646" s="6"/>
      <c r="O3646" s="6"/>
    </row>
    <row r="3647" spans="6:15" x14ac:dyDescent="0.2">
      <c r="F3647" s="6"/>
      <c r="G3647" s="6"/>
      <c r="O3647" s="6"/>
    </row>
    <row r="3648" spans="6:15" x14ac:dyDescent="0.2">
      <c r="F3648" s="6"/>
      <c r="G3648" s="6"/>
      <c r="O3648" s="6"/>
    </row>
    <row r="3649" spans="6:15" x14ac:dyDescent="0.2">
      <c r="F3649" s="6"/>
      <c r="G3649" s="6"/>
      <c r="O3649" s="6"/>
    </row>
    <row r="3650" spans="6:15" x14ac:dyDescent="0.2">
      <c r="F3650" s="6"/>
      <c r="G3650" s="6"/>
      <c r="O3650" s="6"/>
    </row>
    <row r="3651" spans="6:15" x14ac:dyDescent="0.2">
      <c r="F3651" s="6"/>
      <c r="G3651" s="6"/>
      <c r="O3651" s="6"/>
    </row>
    <row r="3652" spans="6:15" x14ac:dyDescent="0.2">
      <c r="F3652" s="6"/>
      <c r="G3652" s="6"/>
      <c r="O3652" s="6"/>
    </row>
    <row r="3653" spans="6:15" x14ac:dyDescent="0.2">
      <c r="F3653" s="6"/>
      <c r="G3653" s="6"/>
      <c r="O3653" s="6"/>
    </row>
    <row r="3654" spans="6:15" x14ac:dyDescent="0.2">
      <c r="F3654" s="6"/>
      <c r="G3654" s="6"/>
      <c r="O3654" s="6"/>
    </row>
    <row r="3655" spans="6:15" x14ac:dyDescent="0.2">
      <c r="F3655" s="6"/>
      <c r="G3655" s="6"/>
      <c r="O3655" s="6"/>
    </row>
    <row r="3656" spans="6:15" x14ac:dyDescent="0.2">
      <c r="F3656" s="6"/>
      <c r="G3656" s="6"/>
      <c r="O3656" s="6"/>
    </row>
    <row r="3657" spans="6:15" x14ac:dyDescent="0.2">
      <c r="F3657" s="6"/>
      <c r="G3657" s="6"/>
      <c r="O3657" s="6"/>
    </row>
    <row r="3658" spans="6:15" x14ac:dyDescent="0.2">
      <c r="F3658" s="6"/>
      <c r="G3658" s="6"/>
      <c r="O3658" s="6"/>
    </row>
    <row r="3659" spans="6:15" x14ac:dyDescent="0.2">
      <c r="F3659" s="6"/>
      <c r="G3659" s="6"/>
      <c r="O3659" s="6"/>
    </row>
    <row r="3660" spans="6:15" x14ac:dyDescent="0.2">
      <c r="F3660" s="6"/>
      <c r="G3660" s="6"/>
      <c r="O3660" s="6"/>
    </row>
    <row r="3661" spans="6:15" x14ac:dyDescent="0.2">
      <c r="F3661" s="6"/>
      <c r="G3661" s="6"/>
      <c r="O3661" s="6"/>
    </row>
    <row r="3662" spans="6:15" x14ac:dyDescent="0.2">
      <c r="F3662" s="6"/>
      <c r="G3662" s="6"/>
      <c r="O3662" s="6"/>
    </row>
    <row r="3663" spans="6:15" x14ac:dyDescent="0.2">
      <c r="F3663" s="6"/>
      <c r="G3663" s="6"/>
      <c r="O3663" s="6"/>
    </row>
    <row r="3664" spans="6:15" x14ac:dyDescent="0.2">
      <c r="F3664" s="6"/>
      <c r="G3664" s="6"/>
      <c r="O3664" s="6"/>
    </row>
    <row r="3665" spans="6:15" x14ac:dyDescent="0.2">
      <c r="F3665" s="6"/>
      <c r="G3665" s="6"/>
      <c r="O3665" s="6"/>
    </row>
    <row r="3666" spans="6:15" x14ac:dyDescent="0.2">
      <c r="F3666" s="6"/>
      <c r="G3666" s="6"/>
      <c r="O3666" s="6"/>
    </row>
    <row r="3667" spans="6:15" x14ac:dyDescent="0.2">
      <c r="F3667" s="6"/>
      <c r="G3667" s="6"/>
      <c r="O3667" s="6"/>
    </row>
    <row r="3668" spans="6:15" x14ac:dyDescent="0.2">
      <c r="F3668" s="6"/>
      <c r="G3668" s="6"/>
      <c r="O3668" s="6"/>
    </row>
    <row r="3669" spans="6:15" x14ac:dyDescent="0.2">
      <c r="F3669" s="6"/>
      <c r="G3669" s="6"/>
      <c r="O3669" s="6"/>
    </row>
    <row r="3670" spans="6:15" x14ac:dyDescent="0.2">
      <c r="F3670" s="6"/>
      <c r="G3670" s="6"/>
      <c r="O3670" s="6"/>
    </row>
    <row r="3671" spans="6:15" x14ac:dyDescent="0.2">
      <c r="F3671" s="6"/>
      <c r="G3671" s="6"/>
      <c r="O3671" s="6"/>
    </row>
    <row r="3672" spans="6:15" x14ac:dyDescent="0.2">
      <c r="F3672" s="6"/>
      <c r="G3672" s="6"/>
      <c r="O3672" s="6"/>
    </row>
    <row r="3673" spans="6:15" x14ac:dyDescent="0.2">
      <c r="F3673" s="6"/>
      <c r="G3673" s="6"/>
      <c r="O3673" s="6"/>
    </row>
    <row r="3674" spans="6:15" x14ac:dyDescent="0.2">
      <c r="F3674" s="6"/>
      <c r="G3674" s="6"/>
      <c r="O3674" s="6"/>
    </row>
    <row r="3675" spans="6:15" x14ac:dyDescent="0.2">
      <c r="F3675" s="6"/>
      <c r="G3675" s="6"/>
      <c r="O3675" s="6"/>
    </row>
    <row r="3676" spans="6:15" x14ac:dyDescent="0.2">
      <c r="F3676" s="6"/>
      <c r="G3676" s="6"/>
      <c r="O3676" s="6"/>
    </row>
    <row r="3677" spans="6:15" x14ac:dyDescent="0.2">
      <c r="F3677" s="6"/>
      <c r="G3677" s="6"/>
      <c r="O3677" s="6"/>
    </row>
    <row r="3678" spans="6:15" x14ac:dyDescent="0.2">
      <c r="F3678" s="6"/>
      <c r="G3678" s="6"/>
      <c r="O3678" s="6"/>
    </row>
    <row r="3679" spans="6:15" x14ac:dyDescent="0.2">
      <c r="F3679" s="6"/>
      <c r="G3679" s="6"/>
      <c r="O3679" s="6"/>
    </row>
    <row r="3680" spans="6:15" x14ac:dyDescent="0.2">
      <c r="F3680" s="6"/>
      <c r="G3680" s="6"/>
      <c r="O3680" s="6"/>
    </row>
    <row r="3681" spans="6:15" x14ac:dyDescent="0.2">
      <c r="F3681" s="6"/>
      <c r="G3681" s="6"/>
      <c r="O3681" s="6"/>
    </row>
    <row r="3682" spans="6:15" x14ac:dyDescent="0.2">
      <c r="F3682" s="6"/>
      <c r="G3682" s="6"/>
      <c r="O3682" s="6"/>
    </row>
    <row r="3683" spans="6:15" x14ac:dyDescent="0.2">
      <c r="F3683" s="6"/>
      <c r="G3683" s="6"/>
      <c r="O3683" s="6"/>
    </row>
    <row r="3684" spans="6:15" x14ac:dyDescent="0.2">
      <c r="F3684" s="6"/>
      <c r="G3684" s="6"/>
      <c r="O3684" s="6"/>
    </row>
    <row r="3685" spans="6:15" x14ac:dyDescent="0.2">
      <c r="F3685" s="6"/>
      <c r="G3685" s="6"/>
      <c r="O3685" s="6"/>
    </row>
    <row r="3686" spans="6:15" x14ac:dyDescent="0.2">
      <c r="F3686" s="6"/>
      <c r="G3686" s="6"/>
      <c r="O3686" s="6"/>
    </row>
    <row r="3687" spans="6:15" x14ac:dyDescent="0.2">
      <c r="F3687" s="6"/>
      <c r="G3687" s="6"/>
      <c r="O3687" s="6"/>
    </row>
    <row r="3688" spans="6:15" x14ac:dyDescent="0.2">
      <c r="F3688" s="6"/>
      <c r="G3688" s="6"/>
      <c r="O3688" s="6"/>
    </row>
    <row r="3689" spans="6:15" x14ac:dyDescent="0.2">
      <c r="F3689" s="6"/>
      <c r="G3689" s="6"/>
      <c r="O3689" s="6"/>
    </row>
    <row r="3690" spans="6:15" x14ac:dyDescent="0.2">
      <c r="F3690" s="6"/>
      <c r="G3690" s="6"/>
      <c r="O3690" s="6"/>
    </row>
    <row r="3691" spans="6:15" x14ac:dyDescent="0.2">
      <c r="F3691" s="6"/>
      <c r="G3691" s="6"/>
      <c r="O3691" s="6"/>
    </row>
    <row r="3692" spans="6:15" x14ac:dyDescent="0.2">
      <c r="F3692" s="6"/>
      <c r="G3692" s="6"/>
      <c r="O3692" s="6"/>
    </row>
    <row r="3693" spans="6:15" x14ac:dyDescent="0.2">
      <c r="F3693" s="6"/>
      <c r="G3693" s="6"/>
      <c r="O3693" s="6"/>
    </row>
    <row r="3694" spans="6:15" x14ac:dyDescent="0.2">
      <c r="F3694" s="6"/>
      <c r="G3694" s="6"/>
      <c r="O3694" s="6"/>
    </row>
    <row r="3695" spans="6:15" x14ac:dyDescent="0.2">
      <c r="F3695" s="6"/>
      <c r="G3695" s="6"/>
      <c r="O3695" s="6"/>
    </row>
    <row r="3696" spans="6:15" x14ac:dyDescent="0.2">
      <c r="F3696" s="6"/>
      <c r="G3696" s="6"/>
      <c r="O3696" s="6"/>
    </row>
    <row r="3697" spans="6:15" x14ac:dyDescent="0.2">
      <c r="F3697" s="6"/>
      <c r="G3697" s="6"/>
      <c r="O3697" s="6"/>
    </row>
    <row r="3698" spans="6:15" x14ac:dyDescent="0.2">
      <c r="F3698" s="6"/>
      <c r="G3698" s="6"/>
      <c r="O3698" s="6"/>
    </row>
    <row r="3699" spans="6:15" x14ac:dyDescent="0.2">
      <c r="F3699" s="6"/>
      <c r="G3699" s="6"/>
      <c r="O3699" s="6"/>
    </row>
    <row r="3700" spans="6:15" x14ac:dyDescent="0.2">
      <c r="F3700" s="6"/>
      <c r="G3700" s="6"/>
      <c r="O3700" s="6"/>
    </row>
    <row r="3701" spans="6:15" x14ac:dyDescent="0.2">
      <c r="F3701" s="6"/>
      <c r="G3701" s="6"/>
      <c r="O3701" s="6"/>
    </row>
    <row r="3702" spans="6:15" x14ac:dyDescent="0.2">
      <c r="F3702" s="6"/>
      <c r="G3702" s="6"/>
      <c r="O3702" s="6"/>
    </row>
    <row r="3703" spans="6:15" x14ac:dyDescent="0.2">
      <c r="F3703" s="6"/>
      <c r="G3703" s="6"/>
      <c r="O3703" s="6"/>
    </row>
    <row r="3704" spans="6:15" x14ac:dyDescent="0.2">
      <c r="F3704" s="6"/>
      <c r="G3704" s="6"/>
      <c r="O3704" s="6"/>
    </row>
    <row r="3705" spans="6:15" x14ac:dyDescent="0.2">
      <c r="F3705" s="6"/>
      <c r="G3705" s="6"/>
      <c r="O3705" s="6"/>
    </row>
    <row r="3706" spans="6:15" x14ac:dyDescent="0.2">
      <c r="F3706" s="6"/>
      <c r="G3706" s="6"/>
      <c r="O3706" s="6"/>
    </row>
    <row r="3707" spans="6:15" x14ac:dyDescent="0.2">
      <c r="F3707" s="6"/>
      <c r="G3707" s="6"/>
      <c r="O3707" s="6"/>
    </row>
    <row r="3708" spans="6:15" x14ac:dyDescent="0.2">
      <c r="F3708" s="6"/>
      <c r="G3708" s="6"/>
      <c r="O3708" s="6"/>
    </row>
    <row r="3709" spans="6:15" x14ac:dyDescent="0.2">
      <c r="F3709" s="6"/>
      <c r="G3709" s="6"/>
      <c r="O3709" s="6"/>
    </row>
    <row r="3710" spans="6:15" x14ac:dyDescent="0.2">
      <c r="F3710" s="6"/>
      <c r="G3710" s="6"/>
      <c r="O3710" s="6"/>
    </row>
    <row r="3711" spans="6:15" x14ac:dyDescent="0.2">
      <c r="F3711" s="6"/>
      <c r="G3711" s="6"/>
      <c r="O3711" s="6"/>
    </row>
    <row r="3712" spans="6:15" x14ac:dyDescent="0.2">
      <c r="F3712" s="6"/>
      <c r="G3712" s="6"/>
      <c r="O3712" s="6"/>
    </row>
    <row r="3713" spans="6:15" x14ac:dyDescent="0.2">
      <c r="F3713" s="6"/>
      <c r="G3713" s="6"/>
      <c r="O3713" s="6"/>
    </row>
    <row r="3714" spans="6:15" x14ac:dyDescent="0.2">
      <c r="F3714" s="6"/>
      <c r="G3714" s="6"/>
      <c r="O3714" s="6"/>
    </row>
    <row r="3715" spans="6:15" x14ac:dyDescent="0.2">
      <c r="F3715" s="6"/>
      <c r="G3715" s="6"/>
      <c r="O3715" s="6"/>
    </row>
    <row r="3716" spans="6:15" x14ac:dyDescent="0.2">
      <c r="F3716" s="6"/>
      <c r="G3716" s="6"/>
      <c r="O3716" s="6"/>
    </row>
    <row r="3717" spans="6:15" x14ac:dyDescent="0.2">
      <c r="F3717" s="6"/>
      <c r="G3717" s="6"/>
      <c r="O3717" s="6"/>
    </row>
    <row r="3718" spans="6:15" x14ac:dyDescent="0.2">
      <c r="F3718" s="6"/>
      <c r="G3718" s="6"/>
      <c r="O3718" s="6"/>
    </row>
    <row r="3719" spans="6:15" x14ac:dyDescent="0.2">
      <c r="F3719" s="6"/>
      <c r="G3719" s="6"/>
      <c r="O3719" s="6"/>
    </row>
    <row r="3720" spans="6:15" x14ac:dyDescent="0.2">
      <c r="F3720" s="6"/>
      <c r="G3720" s="6"/>
      <c r="O3720" s="6"/>
    </row>
    <row r="3721" spans="6:15" x14ac:dyDescent="0.2">
      <c r="F3721" s="6"/>
      <c r="G3721" s="6"/>
      <c r="O3721" s="6"/>
    </row>
    <row r="3722" spans="6:15" x14ac:dyDescent="0.2">
      <c r="F3722" s="6"/>
      <c r="G3722" s="6"/>
      <c r="O3722" s="6"/>
    </row>
    <row r="3723" spans="6:15" x14ac:dyDescent="0.2">
      <c r="F3723" s="6"/>
      <c r="G3723" s="6"/>
      <c r="O3723" s="6"/>
    </row>
    <row r="3724" spans="6:15" x14ac:dyDescent="0.2">
      <c r="F3724" s="6"/>
      <c r="G3724" s="6"/>
      <c r="O3724" s="6"/>
    </row>
    <row r="3725" spans="6:15" x14ac:dyDescent="0.2">
      <c r="F3725" s="6"/>
      <c r="G3725" s="6"/>
      <c r="O3725" s="6"/>
    </row>
    <row r="3726" spans="6:15" x14ac:dyDescent="0.2">
      <c r="F3726" s="6"/>
      <c r="G3726" s="6"/>
      <c r="O3726" s="6"/>
    </row>
    <row r="3727" spans="6:15" x14ac:dyDescent="0.2">
      <c r="F3727" s="6"/>
      <c r="G3727" s="6"/>
      <c r="O3727" s="6"/>
    </row>
    <row r="3728" spans="6:15" x14ac:dyDescent="0.2">
      <c r="F3728" s="6"/>
      <c r="G3728" s="6"/>
      <c r="O3728" s="6"/>
    </row>
    <row r="3729" spans="6:15" x14ac:dyDescent="0.2">
      <c r="F3729" s="6"/>
      <c r="G3729" s="6"/>
      <c r="O3729" s="6"/>
    </row>
    <row r="3730" spans="6:15" x14ac:dyDescent="0.2">
      <c r="F3730" s="6"/>
      <c r="G3730" s="6"/>
      <c r="O3730" s="6"/>
    </row>
    <row r="3731" spans="6:15" x14ac:dyDescent="0.2">
      <c r="F3731" s="6"/>
      <c r="G3731" s="6"/>
      <c r="O3731" s="6"/>
    </row>
    <row r="3732" spans="6:15" x14ac:dyDescent="0.2">
      <c r="F3732" s="6"/>
      <c r="G3732" s="6"/>
      <c r="O3732" s="6"/>
    </row>
    <row r="3733" spans="6:15" x14ac:dyDescent="0.2">
      <c r="F3733" s="6"/>
      <c r="G3733" s="6"/>
      <c r="O3733" s="6"/>
    </row>
    <row r="3734" spans="6:15" x14ac:dyDescent="0.2">
      <c r="F3734" s="6"/>
      <c r="G3734" s="6"/>
      <c r="O3734" s="6"/>
    </row>
    <row r="3735" spans="6:15" x14ac:dyDescent="0.2">
      <c r="F3735" s="6"/>
      <c r="G3735" s="6"/>
      <c r="O3735" s="6"/>
    </row>
    <row r="3736" spans="6:15" x14ac:dyDescent="0.2">
      <c r="F3736" s="6"/>
      <c r="G3736" s="6"/>
      <c r="O3736" s="6"/>
    </row>
    <row r="3737" spans="6:15" x14ac:dyDescent="0.2">
      <c r="F3737" s="6"/>
      <c r="G3737" s="6"/>
      <c r="O3737" s="6"/>
    </row>
    <row r="3738" spans="6:15" x14ac:dyDescent="0.2">
      <c r="F3738" s="6"/>
      <c r="G3738" s="6"/>
      <c r="O3738" s="6"/>
    </row>
    <row r="3739" spans="6:15" x14ac:dyDescent="0.2">
      <c r="F3739" s="6"/>
      <c r="G3739" s="6"/>
      <c r="O3739" s="6"/>
    </row>
    <row r="3740" spans="6:15" x14ac:dyDescent="0.2">
      <c r="F3740" s="6"/>
      <c r="G3740" s="6"/>
      <c r="O3740" s="6"/>
    </row>
    <row r="3741" spans="6:15" x14ac:dyDescent="0.2">
      <c r="F3741" s="6"/>
      <c r="G3741" s="6"/>
      <c r="O3741" s="6"/>
    </row>
    <row r="3742" spans="6:15" x14ac:dyDescent="0.2">
      <c r="F3742" s="6"/>
      <c r="G3742" s="6"/>
      <c r="O3742" s="6"/>
    </row>
    <row r="3743" spans="6:15" x14ac:dyDescent="0.2">
      <c r="F3743" s="6"/>
      <c r="G3743" s="6"/>
      <c r="O3743" s="6"/>
    </row>
    <row r="3744" spans="6:15" x14ac:dyDescent="0.2">
      <c r="F3744" s="6"/>
      <c r="G3744" s="6"/>
      <c r="O3744" s="6"/>
    </row>
    <row r="3745" spans="6:15" x14ac:dyDescent="0.2">
      <c r="F3745" s="6"/>
      <c r="G3745" s="6"/>
      <c r="O3745" s="6"/>
    </row>
    <row r="3746" spans="6:15" x14ac:dyDescent="0.2">
      <c r="F3746" s="6"/>
      <c r="G3746" s="6"/>
      <c r="O3746" s="6"/>
    </row>
    <row r="3747" spans="6:15" x14ac:dyDescent="0.2">
      <c r="F3747" s="6"/>
      <c r="G3747" s="6"/>
      <c r="O3747" s="6"/>
    </row>
    <row r="3748" spans="6:15" x14ac:dyDescent="0.2">
      <c r="F3748" s="6"/>
      <c r="G3748" s="6"/>
      <c r="O3748" s="6"/>
    </row>
    <row r="3749" spans="6:15" x14ac:dyDescent="0.2">
      <c r="F3749" s="6"/>
      <c r="G3749" s="6"/>
      <c r="O3749" s="6"/>
    </row>
    <row r="3750" spans="6:15" x14ac:dyDescent="0.2">
      <c r="F3750" s="6"/>
      <c r="G3750" s="6"/>
      <c r="O3750" s="6"/>
    </row>
    <row r="3751" spans="6:15" x14ac:dyDescent="0.2">
      <c r="F3751" s="6"/>
      <c r="G3751" s="6"/>
      <c r="O3751" s="6"/>
    </row>
    <row r="3752" spans="6:15" x14ac:dyDescent="0.2">
      <c r="F3752" s="6"/>
      <c r="G3752" s="6"/>
      <c r="O3752" s="6"/>
    </row>
    <row r="3753" spans="6:15" x14ac:dyDescent="0.2">
      <c r="F3753" s="6"/>
      <c r="G3753" s="6"/>
      <c r="O3753" s="6"/>
    </row>
    <row r="3754" spans="6:15" x14ac:dyDescent="0.2">
      <c r="F3754" s="6"/>
      <c r="G3754" s="6"/>
      <c r="O3754" s="6"/>
    </row>
    <row r="3755" spans="6:15" x14ac:dyDescent="0.2">
      <c r="F3755" s="6"/>
      <c r="G3755" s="6"/>
      <c r="O3755" s="6"/>
    </row>
    <row r="3756" spans="6:15" x14ac:dyDescent="0.2">
      <c r="F3756" s="6"/>
      <c r="G3756" s="6"/>
      <c r="O3756" s="6"/>
    </row>
    <row r="3757" spans="6:15" x14ac:dyDescent="0.2">
      <c r="F3757" s="6"/>
      <c r="G3757" s="6"/>
      <c r="O3757" s="6"/>
    </row>
    <row r="3758" spans="6:15" x14ac:dyDescent="0.2">
      <c r="F3758" s="6"/>
      <c r="G3758" s="6"/>
      <c r="O3758" s="6"/>
    </row>
    <row r="3759" spans="6:15" x14ac:dyDescent="0.2">
      <c r="F3759" s="6"/>
      <c r="G3759" s="6"/>
      <c r="O3759" s="6"/>
    </row>
    <row r="3760" spans="6:15" x14ac:dyDescent="0.2">
      <c r="F3760" s="6"/>
      <c r="G3760" s="6"/>
      <c r="O3760" s="6"/>
    </row>
    <row r="3761" spans="6:15" x14ac:dyDescent="0.2">
      <c r="F3761" s="6"/>
      <c r="G3761" s="6"/>
      <c r="O3761" s="6"/>
    </row>
    <row r="3762" spans="6:15" x14ac:dyDescent="0.2">
      <c r="F3762" s="6"/>
      <c r="G3762" s="6"/>
      <c r="O3762" s="6"/>
    </row>
    <row r="3763" spans="6:15" x14ac:dyDescent="0.2">
      <c r="F3763" s="6"/>
      <c r="G3763" s="6"/>
      <c r="O3763" s="6"/>
    </row>
    <row r="3764" spans="6:15" x14ac:dyDescent="0.2">
      <c r="F3764" s="6"/>
      <c r="G3764" s="6"/>
      <c r="O3764" s="6"/>
    </row>
    <row r="3765" spans="6:15" x14ac:dyDescent="0.2">
      <c r="F3765" s="6"/>
      <c r="G3765" s="6"/>
      <c r="O3765" s="6"/>
    </row>
    <row r="3766" spans="6:15" x14ac:dyDescent="0.2">
      <c r="F3766" s="6"/>
      <c r="G3766" s="6"/>
      <c r="O3766" s="6"/>
    </row>
    <row r="3767" spans="6:15" x14ac:dyDescent="0.2">
      <c r="F3767" s="6"/>
      <c r="G3767" s="6"/>
      <c r="O3767" s="6"/>
    </row>
    <row r="3768" spans="6:15" x14ac:dyDescent="0.2">
      <c r="F3768" s="6"/>
      <c r="G3768" s="6"/>
      <c r="O3768" s="6"/>
    </row>
    <row r="3769" spans="6:15" x14ac:dyDescent="0.2">
      <c r="F3769" s="6"/>
      <c r="G3769" s="6"/>
      <c r="O3769" s="6"/>
    </row>
    <row r="3770" spans="6:15" x14ac:dyDescent="0.2">
      <c r="F3770" s="6"/>
      <c r="G3770" s="6"/>
      <c r="O3770" s="6"/>
    </row>
    <row r="3771" spans="6:15" x14ac:dyDescent="0.2">
      <c r="F3771" s="6"/>
      <c r="G3771" s="6"/>
      <c r="O3771" s="6"/>
    </row>
    <row r="3772" spans="6:15" x14ac:dyDescent="0.2">
      <c r="F3772" s="6"/>
      <c r="G3772" s="6"/>
      <c r="O3772" s="6"/>
    </row>
    <row r="3773" spans="6:15" x14ac:dyDescent="0.2">
      <c r="F3773" s="6"/>
      <c r="G3773" s="6"/>
      <c r="O3773" s="6"/>
    </row>
    <row r="3774" spans="6:15" x14ac:dyDescent="0.2">
      <c r="F3774" s="6"/>
      <c r="G3774" s="6"/>
      <c r="O3774" s="6"/>
    </row>
    <row r="3775" spans="6:15" x14ac:dyDescent="0.2">
      <c r="F3775" s="6"/>
      <c r="G3775" s="6"/>
      <c r="O3775" s="6"/>
    </row>
    <row r="3776" spans="6:15" x14ac:dyDescent="0.2">
      <c r="F3776" s="6"/>
      <c r="G3776" s="6"/>
      <c r="O3776" s="6"/>
    </row>
    <row r="3777" spans="6:15" x14ac:dyDescent="0.2">
      <c r="F3777" s="6"/>
      <c r="G3777" s="6"/>
      <c r="O3777" s="6"/>
    </row>
    <row r="3778" spans="6:15" x14ac:dyDescent="0.2">
      <c r="F3778" s="6"/>
      <c r="G3778" s="6"/>
      <c r="O3778" s="6"/>
    </row>
    <row r="3779" spans="6:15" x14ac:dyDescent="0.2">
      <c r="F3779" s="6"/>
      <c r="G3779" s="6"/>
      <c r="O3779" s="6"/>
    </row>
    <row r="3780" spans="6:15" x14ac:dyDescent="0.2">
      <c r="F3780" s="6"/>
      <c r="G3780" s="6"/>
      <c r="O3780" s="6"/>
    </row>
    <row r="3781" spans="6:15" x14ac:dyDescent="0.2">
      <c r="F3781" s="6"/>
      <c r="G3781" s="6"/>
      <c r="O3781" s="6"/>
    </row>
    <row r="3782" spans="6:15" x14ac:dyDescent="0.2">
      <c r="F3782" s="6"/>
      <c r="G3782" s="6"/>
      <c r="O3782" s="6"/>
    </row>
    <row r="3783" spans="6:15" x14ac:dyDescent="0.2">
      <c r="F3783" s="6"/>
      <c r="G3783" s="6"/>
      <c r="O3783" s="6"/>
    </row>
    <row r="3784" spans="6:15" x14ac:dyDescent="0.2">
      <c r="F3784" s="6"/>
      <c r="G3784" s="6"/>
      <c r="O3784" s="6"/>
    </row>
    <row r="3785" spans="6:15" x14ac:dyDescent="0.2">
      <c r="F3785" s="6"/>
      <c r="G3785" s="6"/>
      <c r="O3785" s="6"/>
    </row>
    <row r="3786" spans="6:15" x14ac:dyDescent="0.2">
      <c r="F3786" s="6"/>
      <c r="G3786" s="6"/>
      <c r="O3786" s="6"/>
    </row>
    <row r="3787" spans="6:15" x14ac:dyDescent="0.2">
      <c r="F3787" s="6"/>
      <c r="G3787" s="6"/>
      <c r="O3787" s="6"/>
    </row>
    <row r="3788" spans="6:15" x14ac:dyDescent="0.2">
      <c r="F3788" s="6"/>
      <c r="G3788" s="6"/>
      <c r="O3788" s="6"/>
    </row>
    <row r="3789" spans="6:15" x14ac:dyDescent="0.2">
      <c r="F3789" s="6"/>
      <c r="G3789" s="6"/>
      <c r="O3789" s="6"/>
    </row>
    <row r="3790" spans="6:15" x14ac:dyDescent="0.2">
      <c r="F3790" s="6"/>
      <c r="G3790" s="6"/>
      <c r="O3790" s="6"/>
    </row>
    <row r="3791" spans="6:15" x14ac:dyDescent="0.2">
      <c r="F3791" s="6"/>
      <c r="G3791" s="6"/>
      <c r="O3791" s="6"/>
    </row>
    <row r="3792" spans="6:15" x14ac:dyDescent="0.2">
      <c r="F3792" s="6"/>
      <c r="G3792" s="6"/>
      <c r="O3792" s="6"/>
    </row>
    <row r="3793" spans="6:15" x14ac:dyDescent="0.2">
      <c r="F3793" s="6"/>
      <c r="G3793" s="6"/>
      <c r="O3793" s="6"/>
    </row>
    <row r="3794" spans="6:15" x14ac:dyDescent="0.2">
      <c r="F3794" s="6"/>
      <c r="G3794" s="6"/>
      <c r="O3794" s="6"/>
    </row>
    <row r="3795" spans="6:15" x14ac:dyDescent="0.2">
      <c r="F3795" s="6"/>
      <c r="G3795" s="6"/>
      <c r="O3795" s="6"/>
    </row>
    <row r="3796" spans="6:15" x14ac:dyDescent="0.2">
      <c r="F3796" s="6"/>
      <c r="G3796" s="6"/>
      <c r="O3796" s="6"/>
    </row>
    <row r="3797" spans="6:15" x14ac:dyDescent="0.2">
      <c r="F3797" s="6"/>
      <c r="G3797" s="6"/>
      <c r="O3797" s="6"/>
    </row>
    <row r="3798" spans="6:15" x14ac:dyDescent="0.2">
      <c r="F3798" s="6"/>
      <c r="G3798" s="6"/>
      <c r="O3798" s="6"/>
    </row>
    <row r="3799" spans="6:15" x14ac:dyDescent="0.2">
      <c r="F3799" s="6"/>
      <c r="G3799" s="6"/>
      <c r="O3799" s="6"/>
    </row>
    <row r="3800" spans="6:15" x14ac:dyDescent="0.2">
      <c r="F3800" s="6"/>
      <c r="G3800" s="6"/>
      <c r="O3800" s="6"/>
    </row>
    <row r="3801" spans="6:15" x14ac:dyDescent="0.2">
      <c r="F3801" s="6"/>
      <c r="G3801" s="6"/>
      <c r="O3801" s="6"/>
    </row>
    <row r="3802" spans="6:15" x14ac:dyDescent="0.2">
      <c r="F3802" s="6"/>
      <c r="G3802" s="6"/>
      <c r="O3802" s="6"/>
    </row>
    <row r="3803" spans="6:15" x14ac:dyDescent="0.2">
      <c r="F3803" s="6"/>
      <c r="G3803" s="6"/>
      <c r="O3803" s="6"/>
    </row>
    <row r="3804" spans="6:15" x14ac:dyDescent="0.2">
      <c r="F3804" s="6"/>
      <c r="G3804" s="6"/>
      <c r="O3804" s="6"/>
    </row>
    <row r="3805" spans="6:15" x14ac:dyDescent="0.2">
      <c r="F3805" s="6"/>
      <c r="G3805" s="6"/>
      <c r="O3805" s="6"/>
    </row>
    <row r="3806" spans="6:15" x14ac:dyDescent="0.2">
      <c r="F3806" s="6"/>
      <c r="G3806" s="6"/>
      <c r="O3806" s="6"/>
    </row>
    <row r="3807" spans="6:15" x14ac:dyDescent="0.2">
      <c r="F3807" s="6"/>
      <c r="G3807" s="6"/>
      <c r="O3807" s="6"/>
    </row>
    <row r="3808" spans="6:15" x14ac:dyDescent="0.2">
      <c r="F3808" s="6"/>
      <c r="G3808" s="6"/>
      <c r="O3808" s="6"/>
    </row>
    <row r="3809" spans="6:15" x14ac:dyDescent="0.2">
      <c r="F3809" s="6"/>
      <c r="G3809" s="6"/>
      <c r="O3809" s="6"/>
    </row>
    <row r="3810" spans="6:15" x14ac:dyDescent="0.2">
      <c r="F3810" s="6"/>
      <c r="G3810" s="6"/>
      <c r="O3810" s="6"/>
    </row>
    <row r="3811" spans="6:15" x14ac:dyDescent="0.2">
      <c r="F3811" s="6"/>
      <c r="G3811" s="6"/>
      <c r="O3811" s="6"/>
    </row>
    <row r="3812" spans="6:15" x14ac:dyDescent="0.2">
      <c r="F3812" s="6"/>
      <c r="G3812" s="6"/>
      <c r="O3812" s="6"/>
    </row>
    <row r="3813" spans="6:15" x14ac:dyDescent="0.2">
      <c r="F3813" s="6"/>
      <c r="G3813" s="6"/>
      <c r="O3813" s="6"/>
    </row>
    <row r="3814" spans="6:15" x14ac:dyDescent="0.2">
      <c r="F3814" s="6"/>
      <c r="G3814" s="6"/>
      <c r="O3814" s="6"/>
    </row>
    <row r="3815" spans="6:15" x14ac:dyDescent="0.2">
      <c r="F3815" s="6"/>
      <c r="G3815" s="6"/>
      <c r="O3815" s="6"/>
    </row>
    <row r="3816" spans="6:15" x14ac:dyDescent="0.2">
      <c r="F3816" s="6"/>
      <c r="G3816" s="6"/>
      <c r="O3816" s="6"/>
    </row>
    <row r="3817" spans="6:15" x14ac:dyDescent="0.2">
      <c r="F3817" s="6"/>
      <c r="G3817" s="6"/>
      <c r="O3817" s="6"/>
    </row>
    <row r="3818" spans="6:15" x14ac:dyDescent="0.2">
      <c r="F3818" s="6"/>
      <c r="G3818" s="6"/>
      <c r="O3818" s="6"/>
    </row>
    <row r="3819" spans="6:15" x14ac:dyDescent="0.2">
      <c r="F3819" s="6"/>
      <c r="G3819" s="6"/>
      <c r="O3819" s="6"/>
    </row>
    <row r="3820" spans="6:15" x14ac:dyDescent="0.2">
      <c r="F3820" s="6"/>
      <c r="G3820" s="6"/>
      <c r="O3820" s="6"/>
    </row>
    <row r="3821" spans="6:15" x14ac:dyDescent="0.2">
      <c r="F3821" s="6"/>
      <c r="G3821" s="6"/>
      <c r="O3821" s="6"/>
    </row>
    <row r="3822" spans="6:15" x14ac:dyDescent="0.2">
      <c r="F3822" s="6"/>
      <c r="G3822" s="6"/>
      <c r="O3822" s="6"/>
    </row>
    <row r="3823" spans="6:15" x14ac:dyDescent="0.2">
      <c r="F3823" s="6"/>
      <c r="G3823" s="6"/>
      <c r="O3823" s="6"/>
    </row>
    <row r="3824" spans="6:15" x14ac:dyDescent="0.2">
      <c r="F3824" s="6"/>
      <c r="G3824" s="6"/>
      <c r="O3824" s="6"/>
    </row>
    <row r="3825" spans="6:15" x14ac:dyDescent="0.2">
      <c r="F3825" s="6"/>
      <c r="G3825" s="6"/>
      <c r="O3825" s="6"/>
    </row>
    <row r="3826" spans="6:15" x14ac:dyDescent="0.2">
      <c r="F3826" s="6"/>
      <c r="G3826" s="6"/>
      <c r="O3826" s="6"/>
    </row>
    <row r="3827" spans="6:15" x14ac:dyDescent="0.2">
      <c r="F3827" s="6"/>
      <c r="G3827" s="6"/>
      <c r="O3827" s="6"/>
    </row>
    <row r="3828" spans="6:15" x14ac:dyDescent="0.2">
      <c r="F3828" s="6"/>
      <c r="G3828" s="6"/>
      <c r="O3828" s="6"/>
    </row>
    <row r="3829" spans="6:15" x14ac:dyDescent="0.2">
      <c r="F3829" s="6"/>
      <c r="G3829" s="6"/>
      <c r="O3829" s="6"/>
    </row>
    <row r="3830" spans="6:15" x14ac:dyDescent="0.2">
      <c r="F3830" s="6"/>
      <c r="G3830" s="6"/>
      <c r="O3830" s="6"/>
    </row>
    <row r="3831" spans="6:15" x14ac:dyDescent="0.2">
      <c r="F3831" s="6"/>
      <c r="G3831" s="6"/>
      <c r="O3831" s="6"/>
    </row>
    <row r="3832" spans="6:15" x14ac:dyDescent="0.2">
      <c r="F3832" s="6"/>
      <c r="G3832" s="6"/>
      <c r="O3832" s="6"/>
    </row>
    <row r="3833" spans="6:15" x14ac:dyDescent="0.2">
      <c r="F3833" s="6"/>
      <c r="G3833" s="6"/>
      <c r="O3833" s="6"/>
    </row>
    <row r="3834" spans="6:15" x14ac:dyDescent="0.2">
      <c r="F3834" s="6"/>
      <c r="G3834" s="6"/>
      <c r="O3834" s="6"/>
    </row>
    <row r="3835" spans="6:15" x14ac:dyDescent="0.2">
      <c r="F3835" s="6"/>
      <c r="G3835" s="6"/>
      <c r="O3835" s="6"/>
    </row>
    <row r="3836" spans="6:15" x14ac:dyDescent="0.2">
      <c r="F3836" s="6"/>
      <c r="G3836" s="6"/>
      <c r="O3836" s="6"/>
    </row>
    <row r="3837" spans="6:15" x14ac:dyDescent="0.2">
      <c r="F3837" s="6"/>
      <c r="G3837" s="6"/>
      <c r="O3837" s="6"/>
    </row>
    <row r="3838" spans="6:15" x14ac:dyDescent="0.2">
      <c r="F3838" s="6"/>
      <c r="G3838" s="6"/>
      <c r="O3838" s="6"/>
    </row>
    <row r="3839" spans="6:15" x14ac:dyDescent="0.2">
      <c r="F3839" s="6"/>
      <c r="G3839" s="6"/>
      <c r="O3839" s="6"/>
    </row>
    <row r="3840" spans="6:15" x14ac:dyDescent="0.2">
      <c r="F3840" s="6"/>
      <c r="G3840" s="6"/>
      <c r="O3840" s="6"/>
    </row>
    <row r="3841" spans="6:15" x14ac:dyDescent="0.2">
      <c r="F3841" s="6"/>
      <c r="G3841" s="6"/>
      <c r="O3841" s="6"/>
    </row>
    <row r="3842" spans="6:15" x14ac:dyDescent="0.2">
      <c r="F3842" s="6"/>
      <c r="G3842" s="6"/>
      <c r="O3842" s="6"/>
    </row>
    <row r="3843" spans="6:15" x14ac:dyDescent="0.2">
      <c r="F3843" s="6"/>
      <c r="G3843" s="6"/>
      <c r="O3843" s="6"/>
    </row>
    <row r="3844" spans="6:15" x14ac:dyDescent="0.2">
      <c r="F3844" s="6"/>
      <c r="G3844" s="6"/>
      <c r="O3844" s="6"/>
    </row>
    <row r="3845" spans="6:15" x14ac:dyDescent="0.2">
      <c r="F3845" s="6"/>
      <c r="G3845" s="6"/>
      <c r="O3845" s="6"/>
    </row>
    <row r="3846" spans="6:15" x14ac:dyDescent="0.2">
      <c r="F3846" s="6"/>
      <c r="G3846" s="6"/>
      <c r="O3846" s="6"/>
    </row>
    <row r="3847" spans="6:15" x14ac:dyDescent="0.2">
      <c r="F3847" s="6"/>
      <c r="G3847" s="6"/>
      <c r="O3847" s="6"/>
    </row>
    <row r="3848" spans="6:15" x14ac:dyDescent="0.2">
      <c r="F3848" s="6"/>
      <c r="G3848" s="6"/>
      <c r="O3848" s="6"/>
    </row>
    <row r="3849" spans="6:15" x14ac:dyDescent="0.2">
      <c r="F3849" s="6"/>
      <c r="G3849" s="6"/>
      <c r="O3849" s="6"/>
    </row>
    <row r="3850" spans="6:15" x14ac:dyDescent="0.2">
      <c r="F3850" s="6"/>
      <c r="G3850" s="6"/>
      <c r="O3850" s="6"/>
    </row>
    <row r="3851" spans="6:15" x14ac:dyDescent="0.2">
      <c r="F3851" s="6"/>
      <c r="G3851" s="6"/>
      <c r="O3851" s="6"/>
    </row>
    <row r="3852" spans="6:15" x14ac:dyDescent="0.2">
      <c r="F3852" s="6"/>
      <c r="G3852" s="6"/>
      <c r="O3852" s="6"/>
    </row>
    <row r="3853" spans="6:15" x14ac:dyDescent="0.2">
      <c r="F3853" s="6"/>
      <c r="G3853" s="6"/>
      <c r="O3853" s="6"/>
    </row>
    <row r="3854" spans="6:15" x14ac:dyDescent="0.2">
      <c r="F3854" s="6"/>
      <c r="G3854" s="6"/>
      <c r="O3854" s="6"/>
    </row>
    <row r="3855" spans="6:15" x14ac:dyDescent="0.2">
      <c r="F3855" s="6"/>
      <c r="G3855" s="6"/>
      <c r="O3855" s="6"/>
    </row>
    <row r="3856" spans="6:15" x14ac:dyDescent="0.2">
      <c r="F3856" s="6"/>
      <c r="G3856" s="6"/>
      <c r="O3856" s="6"/>
    </row>
    <row r="3857" spans="6:15" x14ac:dyDescent="0.2">
      <c r="F3857" s="6"/>
      <c r="G3857" s="6"/>
      <c r="O3857" s="6"/>
    </row>
    <row r="3858" spans="6:15" x14ac:dyDescent="0.2">
      <c r="F3858" s="6"/>
      <c r="G3858" s="6"/>
      <c r="O3858" s="6"/>
    </row>
    <row r="3859" spans="6:15" x14ac:dyDescent="0.2">
      <c r="F3859" s="6"/>
      <c r="G3859" s="6"/>
      <c r="O3859" s="6"/>
    </row>
    <row r="3860" spans="6:15" x14ac:dyDescent="0.2">
      <c r="F3860" s="6"/>
      <c r="G3860" s="6"/>
      <c r="O3860" s="6"/>
    </row>
    <row r="3861" spans="6:15" x14ac:dyDescent="0.2">
      <c r="F3861" s="6"/>
      <c r="G3861" s="6"/>
      <c r="O3861" s="6"/>
    </row>
    <row r="3862" spans="6:15" x14ac:dyDescent="0.2">
      <c r="F3862" s="6"/>
      <c r="G3862" s="6"/>
      <c r="O3862" s="6"/>
    </row>
    <row r="3863" spans="6:15" x14ac:dyDescent="0.2">
      <c r="F3863" s="6"/>
      <c r="G3863" s="6"/>
      <c r="O3863" s="6"/>
    </row>
    <row r="3864" spans="6:15" x14ac:dyDescent="0.2">
      <c r="F3864" s="6"/>
      <c r="G3864" s="6"/>
      <c r="O3864" s="6"/>
    </row>
    <row r="3865" spans="6:15" x14ac:dyDescent="0.2">
      <c r="F3865" s="6"/>
      <c r="G3865" s="6"/>
      <c r="O3865" s="6"/>
    </row>
    <row r="3866" spans="6:15" x14ac:dyDescent="0.2">
      <c r="F3866" s="6"/>
      <c r="G3866" s="6"/>
      <c r="O3866" s="6"/>
    </row>
    <row r="3867" spans="6:15" x14ac:dyDescent="0.2">
      <c r="F3867" s="6"/>
      <c r="G3867" s="6"/>
      <c r="O3867" s="6"/>
    </row>
    <row r="3868" spans="6:15" x14ac:dyDescent="0.2">
      <c r="F3868" s="6"/>
      <c r="G3868" s="6"/>
      <c r="O3868" s="6"/>
    </row>
    <row r="3869" spans="6:15" x14ac:dyDescent="0.2">
      <c r="F3869" s="6"/>
      <c r="G3869" s="6"/>
      <c r="O3869" s="6"/>
    </row>
    <row r="3870" spans="6:15" x14ac:dyDescent="0.2">
      <c r="F3870" s="6"/>
      <c r="G3870" s="6"/>
      <c r="O3870" s="6"/>
    </row>
    <row r="3871" spans="6:15" x14ac:dyDescent="0.2">
      <c r="F3871" s="6"/>
      <c r="G3871" s="6"/>
      <c r="O3871" s="6"/>
    </row>
    <row r="3872" spans="6:15" x14ac:dyDescent="0.2">
      <c r="F3872" s="6"/>
      <c r="G3872" s="6"/>
      <c r="O3872" s="6"/>
    </row>
    <row r="3873" spans="6:15" x14ac:dyDescent="0.2">
      <c r="F3873" s="6"/>
      <c r="G3873" s="6"/>
      <c r="O3873" s="6"/>
    </row>
    <row r="3874" spans="6:15" x14ac:dyDescent="0.2">
      <c r="F3874" s="6"/>
      <c r="G3874" s="6"/>
      <c r="O3874" s="6"/>
    </row>
    <row r="3875" spans="6:15" x14ac:dyDescent="0.2">
      <c r="F3875" s="6"/>
      <c r="G3875" s="6"/>
      <c r="O3875" s="6"/>
    </row>
    <row r="3876" spans="6:15" x14ac:dyDescent="0.2">
      <c r="F3876" s="6"/>
      <c r="G3876" s="6"/>
      <c r="O3876" s="6"/>
    </row>
    <row r="3877" spans="6:15" x14ac:dyDescent="0.2">
      <c r="F3877" s="6"/>
      <c r="G3877" s="6"/>
      <c r="O3877" s="6"/>
    </row>
    <row r="3878" spans="6:15" x14ac:dyDescent="0.2">
      <c r="F3878" s="6"/>
      <c r="G3878" s="6"/>
      <c r="O3878" s="6"/>
    </row>
    <row r="3879" spans="6:15" x14ac:dyDescent="0.2">
      <c r="F3879" s="6"/>
      <c r="G3879" s="6"/>
      <c r="O3879" s="6"/>
    </row>
    <row r="3880" spans="6:15" x14ac:dyDescent="0.2">
      <c r="F3880" s="6"/>
      <c r="G3880" s="6"/>
      <c r="O3880" s="6"/>
    </row>
    <row r="3881" spans="6:15" x14ac:dyDescent="0.2">
      <c r="F3881" s="6"/>
      <c r="G3881" s="6"/>
      <c r="O3881" s="6"/>
    </row>
    <row r="3882" spans="6:15" x14ac:dyDescent="0.2">
      <c r="F3882" s="6"/>
      <c r="G3882" s="6"/>
      <c r="O3882" s="6"/>
    </row>
    <row r="3883" spans="6:15" x14ac:dyDescent="0.2">
      <c r="F3883" s="6"/>
      <c r="G3883" s="6"/>
      <c r="O3883" s="6"/>
    </row>
    <row r="3884" spans="6:15" x14ac:dyDescent="0.2">
      <c r="F3884" s="6"/>
      <c r="G3884" s="6"/>
      <c r="O3884" s="6"/>
    </row>
    <row r="3885" spans="6:15" x14ac:dyDescent="0.2">
      <c r="F3885" s="6"/>
      <c r="G3885" s="6"/>
      <c r="O3885" s="6"/>
    </row>
    <row r="3886" spans="6:15" x14ac:dyDescent="0.2">
      <c r="F3886" s="6"/>
      <c r="G3886" s="6"/>
      <c r="O3886" s="6"/>
    </row>
    <row r="3887" spans="6:15" x14ac:dyDescent="0.2">
      <c r="F3887" s="6"/>
      <c r="G3887" s="6"/>
      <c r="O3887" s="6"/>
    </row>
    <row r="3888" spans="6:15" x14ac:dyDescent="0.2">
      <c r="F3888" s="6"/>
      <c r="G3888" s="6"/>
      <c r="O3888" s="6"/>
    </row>
    <row r="3889" spans="6:15" x14ac:dyDescent="0.2">
      <c r="F3889" s="6"/>
      <c r="G3889" s="6"/>
      <c r="O3889" s="6"/>
    </row>
    <row r="3890" spans="6:15" x14ac:dyDescent="0.2">
      <c r="F3890" s="6"/>
      <c r="G3890" s="6"/>
      <c r="O3890" s="6"/>
    </row>
    <row r="3891" spans="6:15" x14ac:dyDescent="0.2">
      <c r="F3891" s="6"/>
      <c r="G3891" s="6"/>
      <c r="O3891" s="6"/>
    </row>
    <row r="3892" spans="6:15" x14ac:dyDescent="0.2">
      <c r="F3892" s="6"/>
      <c r="G3892" s="6"/>
      <c r="O3892" s="6"/>
    </row>
    <row r="3893" spans="6:15" x14ac:dyDescent="0.2">
      <c r="F3893" s="6"/>
      <c r="G3893" s="6"/>
      <c r="O3893" s="6"/>
    </row>
    <row r="3894" spans="6:15" x14ac:dyDescent="0.2">
      <c r="F3894" s="6"/>
      <c r="G3894" s="6"/>
      <c r="O3894" s="6"/>
    </row>
    <row r="3895" spans="6:15" x14ac:dyDescent="0.2">
      <c r="F3895" s="6"/>
      <c r="G3895" s="6"/>
      <c r="O3895" s="6"/>
    </row>
    <row r="3896" spans="6:15" x14ac:dyDescent="0.2">
      <c r="F3896" s="6"/>
      <c r="G3896" s="6"/>
      <c r="O3896" s="6"/>
    </row>
    <row r="3897" spans="6:15" x14ac:dyDescent="0.2">
      <c r="F3897" s="6"/>
      <c r="G3897" s="6"/>
      <c r="O3897" s="6"/>
    </row>
    <row r="3898" spans="6:15" x14ac:dyDescent="0.2">
      <c r="F3898" s="6"/>
      <c r="G3898" s="6"/>
      <c r="O3898" s="6"/>
    </row>
    <row r="3899" spans="6:15" x14ac:dyDescent="0.2">
      <c r="F3899" s="6"/>
      <c r="G3899" s="6"/>
      <c r="O3899" s="6"/>
    </row>
    <row r="3900" spans="6:15" x14ac:dyDescent="0.2">
      <c r="F3900" s="6"/>
      <c r="G3900" s="6"/>
      <c r="O3900" s="6"/>
    </row>
    <row r="3901" spans="6:15" x14ac:dyDescent="0.2">
      <c r="F3901" s="6"/>
      <c r="G3901" s="6"/>
      <c r="O3901" s="6"/>
    </row>
    <row r="3902" spans="6:15" x14ac:dyDescent="0.2">
      <c r="F3902" s="6"/>
      <c r="G3902" s="6"/>
      <c r="O3902" s="6"/>
    </row>
    <row r="3903" spans="6:15" x14ac:dyDescent="0.2">
      <c r="F3903" s="6"/>
      <c r="G3903" s="6"/>
      <c r="O3903" s="6"/>
    </row>
    <row r="3904" spans="6:15" x14ac:dyDescent="0.2">
      <c r="F3904" s="6"/>
      <c r="G3904" s="6"/>
      <c r="O3904" s="6"/>
    </row>
    <row r="3905" spans="6:15" x14ac:dyDescent="0.2">
      <c r="F3905" s="6"/>
      <c r="G3905" s="6"/>
      <c r="O3905" s="6"/>
    </row>
    <row r="3906" spans="6:15" x14ac:dyDescent="0.2">
      <c r="F3906" s="6"/>
      <c r="G3906" s="6"/>
      <c r="O3906" s="6"/>
    </row>
    <row r="3907" spans="6:15" x14ac:dyDescent="0.2">
      <c r="F3907" s="6"/>
      <c r="G3907" s="6"/>
      <c r="O3907" s="6"/>
    </row>
    <row r="3908" spans="6:15" x14ac:dyDescent="0.2">
      <c r="F3908" s="6"/>
      <c r="G3908" s="6"/>
      <c r="O3908" s="6"/>
    </row>
    <row r="3909" spans="6:15" x14ac:dyDescent="0.2">
      <c r="F3909" s="6"/>
      <c r="G3909" s="6"/>
      <c r="O3909" s="6"/>
    </row>
    <row r="3910" spans="6:15" x14ac:dyDescent="0.2">
      <c r="F3910" s="6"/>
      <c r="G3910" s="6"/>
      <c r="O3910" s="6"/>
    </row>
    <row r="3911" spans="6:15" x14ac:dyDescent="0.2">
      <c r="F3911" s="6"/>
      <c r="G3911" s="6"/>
      <c r="O3911" s="6"/>
    </row>
    <row r="3912" spans="6:15" x14ac:dyDescent="0.2">
      <c r="F3912" s="6"/>
      <c r="G3912" s="6"/>
      <c r="O3912" s="6"/>
    </row>
    <row r="3913" spans="6:15" x14ac:dyDescent="0.2">
      <c r="F3913" s="6"/>
      <c r="G3913" s="6"/>
      <c r="O3913" s="6"/>
    </row>
    <row r="3914" spans="6:15" x14ac:dyDescent="0.2">
      <c r="F3914" s="6"/>
      <c r="G3914" s="6"/>
      <c r="O3914" s="6"/>
    </row>
    <row r="3915" spans="6:15" x14ac:dyDescent="0.2">
      <c r="F3915" s="6"/>
      <c r="G3915" s="6"/>
      <c r="O3915" s="6"/>
    </row>
    <row r="3916" spans="6:15" x14ac:dyDescent="0.2">
      <c r="F3916" s="6"/>
      <c r="G3916" s="6"/>
      <c r="O3916" s="6"/>
    </row>
    <row r="3917" spans="6:15" x14ac:dyDescent="0.2">
      <c r="F3917" s="6"/>
      <c r="G3917" s="6"/>
      <c r="O3917" s="6"/>
    </row>
    <row r="3918" spans="6:15" x14ac:dyDescent="0.2">
      <c r="F3918" s="6"/>
      <c r="G3918" s="6"/>
      <c r="O3918" s="6"/>
    </row>
    <row r="3919" spans="6:15" x14ac:dyDescent="0.2">
      <c r="F3919" s="6"/>
      <c r="G3919" s="6"/>
      <c r="O3919" s="6"/>
    </row>
    <row r="3920" spans="6:15" x14ac:dyDescent="0.2">
      <c r="F3920" s="6"/>
      <c r="G3920" s="6"/>
      <c r="O3920" s="6"/>
    </row>
    <row r="3921" spans="6:15" x14ac:dyDescent="0.2">
      <c r="F3921" s="6"/>
      <c r="G3921" s="6"/>
      <c r="O3921" s="6"/>
    </row>
    <row r="3922" spans="6:15" x14ac:dyDescent="0.2">
      <c r="F3922" s="6"/>
      <c r="G3922" s="6"/>
      <c r="O3922" s="6"/>
    </row>
    <row r="3923" spans="6:15" x14ac:dyDescent="0.2">
      <c r="F3923" s="6"/>
      <c r="G3923" s="6"/>
      <c r="O3923" s="6"/>
    </row>
    <row r="3924" spans="6:15" x14ac:dyDescent="0.2">
      <c r="F3924" s="6"/>
      <c r="G3924" s="6"/>
      <c r="O3924" s="6"/>
    </row>
    <row r="3925" spans="6:15" x14ac:dyDescent="0.2">
      <c r="F3925" s="6"/>
      <c r="G3925" s="6"/>
      <c r="O3925" s="6"/>
    </row>
    <row r="3926" spans="6:15" x14ac:dyDescent="0.2">
      <c r="F3926" s="6"/>
      <c r="G3926" s="6"/>
      <c r="O3926" s="6"/>
    </row>
    <row r="3927" spans="6:15" x14ac:dyDescent="0.2">
      <c r="F3927" s="6"/>
      <c r="G3927" s="6"/>
      <c r="O3927" s="6"/>
    </row>
    <row r="3928" spans="6:15" x14ac:dyDescent="0.2">
      <c r="F3928" s="6"/>
      <c r="G3928" s="6"/>
      <c r="O3928" s="6"/>
    </row>
    <row r="3929" spans="6:15" x14ac:dyDescent="0.2">
      <c r="F3929" s="6"/>
      <c r="G3929" s="6"/>
      <c r="O3929" s="6"/>
    </row>
    <row r="3930" spans="6:15" x14ac:dyDescent="0.2">
      <c r="F3930" s="6"/>
      <c r="G3930" s="6"/>
      <c r="O3930" s="6"/>
    </row>
    <row r="3931" spans="6:15" x14ac:dyDescent="0.2">
      <c r="F3931" s="6"/>
      <c r="G3931" s="6"/>
      <c r="O3931" s="6"/>
    </row>
    <row r="3932" spans="6:15" x14ac:dyDescent="0.2">
      <c r="F3932" s="6"/>
      <c r="G3932" s="6"/>
      <c r="O3932" s="6"/>
    </row>
    <row r="3933" spans="6:15" x14ac:dyDescent="0.2">
      <c r="F3933" s="6"/>
      <c r="G3933" s="6"/>
      <c r="O3933" s="6"/>
    </row>
    <row r="3934" spans="6:15" x14ac:dyDescent="0.2">
      <c r="F3934" s="6"/>
      <c r="G3934" s="6"/>
      <c r="O3934" s="6"/>
    </row>
    <row r="3935" spans="6:15" x14ac:dyDescent="0.2">
      <c r="F3935" s="6"/>
      <c r="G3935" s="6"/>
      <c r="O3935" s="6"/>
    </row>
    <row r="3936" spans="6:15" x14ac:dyDescent="0.2">
      <c r="F3936" s="6"/>
      <c r="G3936" s="6"/>
      <c r="O3936" s="6"/>
    </row>
    <row r="3937" spans="6:15" x14ac:dyDescent="0.2">
      <c r="F3937" s="6"/>
      <c r="G3937" s="6"/>
      <c r="O3937" s="6"/>
    </row>
    <row r="3938" spans="6:15" x14ac:dyDescent="0.2">
      <c r="F3938" s="6"/>
      <c r="G3938" s="6"/>
      <c r="O3938" s="6"/>
    </row>
    <row r="3939" spans="6:15" x14ac:dyDescent="0.2">
      <c r="F3939" s="6"/>
      <c r="G3939" s="6"/>
      <c r="O3939" s="6"/>
    </row>
    <row r="3940" spans="6:15" x14ac:dyDescent="0.2">
      <c r="F3940" s="6"/>
      <c r="G3940" s="6"/>
      <c r="O3940" s="6"/>
    </row>
    <row r="3941" spans="6:15" x14ac:dyDescent="0.2">
      <c r="F3941" s="6"/>
      <c r="G3941" s="6"/>
      <c r="O3941" s="6"/>
    </row>
    <row r="3942" spans="6:15" x14ac:dyDescent="0.2">
      <c r="F3942" s="6"/>
      <c r="G3942" s="6"/>
      <c r="O3942" s="6"/>
    </row>
    <row r="3943" spans="6:15" x14ac:dyDescent="0.2">
      <c r="F3943" s="6"/>
      <c r="G3943" s="6"/>
      <c r="O3943" s="6"/>
    </row>
    <row r="3944" spans="6:15" x14ac:dyDescent="0.2">
      <c r="F3944" s="6"/>
      <c r="G3944" s="6"/>
      <c r="O3944" s="6"/>
    </row>
    <row r="3945" spans="6:15" x14ac:dyDescent="0.2">
      <c r="F3945" s="6"/>
      <c r="G3945" s="6"/>
      <c r="O3945" s="6"/>
    </row>
    <row r="3946" spans="6:15" x14ac:dyDescent="0.2">
      <c r="F3946" s="6"/>
      <c r="G3946" s="6"/>
      <c r="O3946" s="6"/>
    </row>
    <row r="3947" spans="6:15" x14ac:dyDescent="0.2">
      <c r="F3947" s="6"/>
      <c r="G3947" s="6"/>
      <c r="O3947" s="6"/>
    </row>
    <row r="3948" spans="6:15" x14ac:dyDescent="0.2">
      <c r="F3948" s="6"/>
      <c r="G3948" s="6"/>
      <c r="O3948" s="6"/>
    </row>
    <row r="3949" spans="6:15" x14ac:dyDescent="0.2">
      <c r="F3949" s="6"/>
      <c r="G3949" s="6"/>
      <c r="O3949" s="6"/>
    </row>
    <row r="3950" spans="6:15" x14ac:dyDescent="0.2">
      <c r="F3950" s="6"/>
      <c r="G3950" s="6"/>
      <c r="O3950" s="6"/>
    </row>
    <row r="3951" spans="6:15" x14ac:dyDescent="0.2">
      <c r="F3951" s="6"/>
      <c r="G3951" s="6"/>
      <c r="O3951" s="6"/>
    </row>
    <row r="3952" spans="6:15" x14ac:dyDescent="0.2">
      <c r="F3952" s="6"/>
      <c r="G3952" s="6"/>
      <c r="O3952" s="6"/>
    </row>
    <row r="3953" spans="6:15" x14ac:dyDescent="0.2">
      <c r="F3953" s="6"/>
      <c r="G3953" s="6"/>
      <c r="O3953" s="6"/>
    </row>
    <row r="3954" spans="6:15" x14ac:dyDescent="0.2">
      <c r="F3954" s="6"/>
      <c r="G3954" s="6"/>
      <c r="O3954" s="6"/>
    </row>
    <row r="3955" spans="6:15" x14ac:dyDescent="0.2">
      <c r="F3955" s="6"/>
      <c r="G3955" s="6"/>
      <c r="O3955" s="6"/>
    </row>
    <row r="3956" spans="6:15" x14ac:dyDescent="0.2">
      <c r="F3956" s="6"/>
      <c r="G3956" s="6"/>
      <c r="O3956" s="6"/>
    </row>
    <row r="3957" spans="6:15" x14ac:dyDescent="0.2">
      <c r="F3957" s="6"/>
      <c r="G3957" s="6"/>
      <c r="O3957" s="6"/>
    </row>
    <row r="3958" spans="6:15" x14ac:dyDescent="0.2">
      <c r="F3958" s="6"/>
      <c r="G3958" s="6"/>
      <c r="O3958" s="6"/>
    </row>
    <row r="3959" spans="6:15" x14ac:dyDescent="0.2">
      <c r="F3959" s="6"/>
      <c r="G3959" s="6"/>
      <c r="O3959" s="6"/>
    </row>
    <row r="3960" spans="6:15" x14ac:dyDescent="0.2">
      <c r="F3960" s="6"/>
      <c r="G3960" s="6"/>
      <c r="O3960" s="6"/>
    </row>
    <row r="3961" spans="6:15" x14ac:dyDescent="0.2">
      <c r="F3961" s="6"/>
      <c r="G3961" s="6"/>
      <c r="O3961" s="6"/>
    </row>
    <row r="3962" spans="6:15" x14ac:dyDescent="0.2">
      <c r="F3962" s="6"/>
      <c r="G3962" s="6"/>
      <c r="O3962" s="6"/>
    </row>
    <row r="3963" spans="6:15" x14ac:dyDescent="0.2">
      <c r="F3963" s="6"/>
      <c r="G3963" s="6"/>
      <c r="O3963" s="6"/>
    </row>
    <row r="3964" spans="6:15" x14ac:dyDescent="0.2">
      <c r="F3964" s="6"/>
      <c r="G3964" s="6"/>
      <c r="O3964" s="6"/>
    </row>
    <row r="3965" spans="6:15" x14ac:dyDescent="0.2">
      <c r="F3965" s="6"/>
      <c r="G3965" s="6"/>
      <c r="O3965" s="6"/>
    </row>
    <row r="3966" spans="6:15" x14ac:dyDescent="0.2">
      <c r="F3966" s="6"/>
      <c r="G3966" s="6"/>
      <c r="O3966" s="6"/>
    </row>
    <row r="3967" spans="6:15" x14ac:dyDescent="0.2">
      <c r="F3967" s="6"/>
      <c r="G3967" s="6"/>
      <c r="O3967" s="6"/>
    </row>
    <row r="3968" spans="6:15" x14ac:dyDescent="0.2">
      <c r="F3968" s="6"/>
      <c r="G3968" s="6"/>
      <c r="O3968" s="6"/>
    </row>
    <row r="3969" spans="6:15" x14ac:dyDescent="0.2">
      <c r="F3969" s="6"/>
      <c r="G3969" s="6"/>
      <c r="O3969" s="6"/>
    </row>
    <row r="3970" spans="6:15" x14ac:dyDescent="0.2">
      <c r="F3970" s="6"/>
      <c r="G3970" s="6"/>
      <c r="O3970" s="6"/>
    </row>
    <row r="3971" spans="6:15" x14ac:dyDescent="0.2">
      <c r="F3971" s="6"/>
      <c r="G3971" s="6"/>
      <c r="O3971" s="6"/>
    </row>
    <row r="3972" spans="6:15" x14ac:dyDescent="0.2">
      <c r="F3972" s="6"/>
      <c r="G3972" s="6"/>
      <c r="O3972" s="6"/>
    </row>
    <row r="3973" spans="6:15" x14ac:dyDescent="0.2">
      <c r="F3973" s="6"/>
      <c r="G3973" s="6"/>
      <c r="O3973" s="6"/>
    </row>
    <row r="3974" spans="6:15" x14ac:dyDescent="0.2">
      <c r="F3974" s="6"/>
      <c r="G3974" s="6"/>
      <c r="O3974" s="6"/>
    </row>
    <row r="3975" spans="6:15" x14ac:dyDescent="0.2">
      <c r="F3975" s="6"/>
      <c r="G3975" s="6"/>
      <c r="O3975" s="6"/>
    </row>
    <row r="3976" spans="6:15" x14ac:dyDescent="0.2">
      <c r="F3976" s="6"/>
      <c r="G3976" s="6"/>
      <c r="O3976" s="6"/>
    </row>
    <row r="3977" spans="6:15" x14ac:dyDescent="0.2">
      <c r="F3977" s="6"/>
      <c r="G3977" s="6"/>
      <c r="O3977" s="6"/>
    </row>
    <row r="3978" spans="6:15" x14ac:dyDescent="0.2">
      <c r="F3978" s="6"/>
      <c r="G3978" s="6"/>
      <c r="O3978" s="6"/>
    </row>
    <row r="3979" spans="6:15" x14ac:dyDescent="0.2">
      <c r="F3979" s="6"/>
      <c r="G3979" s="6"/>
      <c r="O3979" s="6"/>
    </row>
    <row r="3980" spans="6:15" x14ac:dyDescent="0.2">
      <c r="F3980" s="6"/>
      <c r="G3980" s="6"/>
      <c r="O3980" s="6"/>
    </row>
    <row r="3981" spans="6:15" x14ac:dyDescent="0.2">
      <c r="F3981" s="6"/>
      <c r="G3981" s="6"/>
      <c r="O3981" s="6"/>
    </row>
    <row r="3982" spans="6:15" x14ac:dyDescent="0.2">
      <c r="F3982" s="6"/>
      <c r="G3982" s="6"/>
      <c r="O3982" s="6"/>
    </row>
    <row r="3983" spans="6:15" x14ac:dyDescent="0.2">
      <c r="F3983" s="6"/>
      <c r="G3983" s="6"/>
      <c r="O3983" s="6"/>
    </row>
    <row r="3984" spans="6:15" x14ac:dyDescent="0.2">
      <c r="F3984" s="6"/>
      <c r="G3984" s="6"/>
      <c r="O3984" s="6"/>
    </row>
    <row r="3985" spans="6:15" x14ac:dyDescent="0.2">
      <c r="F3985" s="6"/>
      <c r="G3985" s="6"/>
      <c r="O3985" s="6"/>
    </row>
    <row r="3986" spans="6:15" x14ac:dyDescent="0.2">
      <c r="F3986" s="6"/>
      <c r="G3986" s="6"/>
      <c r="O3986" s="6"/>
    </row>
    <row r="3987" spans="6:15" x14ac:dyDescent="0.2">
      <c r="F3987" s="6"/>
      <c r="G3987" s="6"/>
      <c r="O3987" s="6"/>
    </row>
    <row r="3988" spans="6:15" x14ac:dyDescent="0.2">
      <c r="F3988" s="6"/>
      <c r="G3988" s="6"/>
      <c r="O3988" s="6"/>
    </row>
    <row r="3989" spans="6:15" x14ac:dyDescent="0.2">
      <c r="F3989" s="6"/>
      <c r="G3989" s="6"/>
      <c r="O3989" s="6"/>
    </row>
    <row r="3990" spans="6:15" x14ac:dyDescent="0.2">
      <c r="F3990" s="6"/>
      <c r="G3990" s="6"/>
      <c r="O3990" s="6"/>
    </row>
    <row r="3991" spans="6:15" x14ac:dyDescent="0.2">
      <c r="F3991" s="6"/>
      <c r="G3991" s="6"/>
      <c r="O3991" s="6"/>
    </row>
    <row r="3992" spans="6:15" x14ac:dyDescent="0.2">
      <c r="F3992" s="6"/>
      <c r="G3992" s="6"/>
      <c r="O3992" s="6"/>
    </row>
    <row r="3993" spans="6:15" x14ac:dyDescent="0.2">
      <c r="F3993" s="6"/>
      <c r="G3993" s="6"/>
      <c r="O3993" s="6"/>
    </row>
    <row r="3994" spans="6:15" x14ac:dyDescent="0.2">
      <c r="F3994" s="6"/>
      <c r="G3994" s="6"/>
      <c r="O3994" s="6"/>
    </row>
    <row r="3995" spans="6:15" x14ac:dyDescent="0.2">
      <c r="F3995" s="6"/>
      <c r="G3995" s="6"/>
      <c r="O3995" s="6"/>
    </row>
    <row r="3996" spans="6:15" x14ac:dyDescent="0.2">
      <c r="F3996" s="6"/>
      <c r="G3996" s="6"/>
      <c r="O3996" s="6"/>
    </row>
    <row r="3997" spans="6:15" x14ac:dyDescent="0.2">
      <c r="F3997" s="6"/>
      <c r="G3997" s="6"/>
      <c r="O3997" s="6"/>
    </row>
    <row r="3998" spans="6:15" x14ac:dyDescent="0.2">
      <c r="F3998" s="6"/>
      <c r="G3998" s="6"/>
      <c r="O3998" s="6"/>
    </row>
    <row r="3999" spans="6:15" x14ac:dyDescent="0.2">
      <c r="F3999" s="6"/>
      <c r="G3999" s="6"/>
      <c r="O3999" s="6"/>
    </row>
    <row r="4000" spans="6:15" x14ac:dyDescent="0.2">
      <c r="F4000" s="6"/>
      <c r="G4000" s="6"/>
      <c r="O4000" s="6"/>
    </row>
    <row r="4001" spans="6:15" x14ac:dyDescent="0.2">
      <c r="F4001" s="6"/>
      <c r="G4001" s="6"/>
      <c r="O4001" s="6"/>
    </row>
    <row r="4002" spans="6:15" x14ac:dyDescent="0.2">
      <c r="F4002" s="6"/>
      <c r="G4002" s="6"/>
      <c r="O4002" s="6"/>
    </row>
    <row r="4003" spans="6:15" x14ac:dyDescent="0.2">
      <c r="F4003" s="6"/>
      <c r="G4003" s="6"/>
      <c r="O4003" s="6"/>
    </row>
    <row r="4004" spans="6:15" x14ac:dyDescent="0.2">
      <c r="F4004" s="6"/>
      <c r="G4004" s="6"/>
      <c r="O4004" s="6"/>
    </row>
    <row r="4005" spans="6:15" x14ac:dyDescent="0.2">
      <c r="F4005" s="6"/>
      <c r="G4005" s="6"/>
      <c r="O4005" s="6"/>
    </row>
    <row r="4006" spans="6:15" x14ac:dyDescent="0.2">
      <c r="F4006" s="6"/>
      <c r="G4006" s="6"/>
      <c r="O4006" s="6"/>
    </row>
    <row r="4007" spans="6:15" x14ac:dyDescent="0.2">
      <c r="F4007" s="6"/>
      <c r="G4007" s="6"/>
      <c r="O4007" s="6"/>
    </row>
    <row r="4008" spans="6:15" x14ac:dyDescent="0.2">
      <c r="F4008" s="6"/>
      <c r="G4008" s="6"/>
      <c r="O4008" s="6"/>
    </row>
    <row r="4009" spans="6:15" x14ac:dyDescent="0.2">
      <c r="F4009" s="6"/>
      <c r="G4009" s="6"/>
      <c r="O4009" s="6"/>
    </row>
    <row r="4010" spans="6:15" x14ac:dyDescent="0.2">
      <c r="F4010" s="6"/>
      <c r="G4010" s="6"/>
      <c r="O4010" s="6"/>
    </row>
    <row r="4011" spans="6:15" x14ac:dyDescent="0.2">
      <c r="F4011" s="6"/>
      <c r="G4011" s="6"/>
      <c r="O4011" s="6"/>
    </row>
    <row r="4012" spans="6:15" x14ac:dyDescent="0.2">
      <c r="F4012" s="6"/>
      <c r="G4012" s="6"/>
      <c r="O4012" s="6"/>
    </row>
    <row r="4013" spans="6:15" x14ac:dyDescent="0.2">
      <c r="F4013" s="6"/>
      <c r="G4013" s="6"/>
      <c r="O4013" s="6"/>
    </row>
    <row r="4014" spans="6:15" x14ac:dyDescent="0.2">
      <c r="F4014" s="6"/>
      <c r="G4014" s="6"/>
      <c r="O4014" s="6"/>
    </row>
    <row r="4015" spans="6:15" x14ac:dyDescent="0.2">
      <c r="F4015" s="6"/>
      <c r="G4015" s="6"/>
      <c r="O4015" s="6"/>
    </row>
    <row r="4016" spans="6:15" x14ac:dyDescent="0.2">
      <c r="F4016" s="6"/>
      <c r="G4016" s="6"/>
      <c r="O4016" s="6"/>
    </row>
    <row r="4017" spans="6:15" x14ac:dyDescent="0.2">
      <c r="F4017" s="6"/>
      <c r="G4017" s="6"/>
      <c r="O4017" s="6"/>
    </row>
    <row r="4018" spans="6:15" x14ac:dyDescent="0.2">
      <c r="F4018" s="6"/>
      <c r="G4018" s="6"/>
      <c r="O4018" s="6"/>
    </row>
    <row r="4019" spans="6:15" x14ac:dyDescent="0.2">
      <c r="F4019" s="6"/>
      <c r="G4019" s="6"/>
      <c r="O4019" s="6"/>
    </row>
    <row r="4020" spans="6:15" x14ac:dyDescent="0.2">
      <c r="F4020" s="6"/>
      <c r="G4020" s="6"/>
      <c r="O4020" s="6"/>
    </row>
    <row r="4021" spans="6:15" x14ac:dyDescent="0.2">
      <c r="F4021" s="6"/>
      <c r="G4021" s="6"/>
      <c r="O4021" s="6"/>
    </row>
    <row r="4022" spans="6:15" x14ac:dyDescent="0.2">
      <c r="F4022" s="6"/>
      <c r="G4022" s="6"/>
      <c r="O4022" s="6"/>
    </row>
    <row r="4023" spans="6:15" x14ac:dyDescent="0.2">
      <c r="F4023" s="6"/>
      <c r="G4023" s="6"/>
      <c r="O4023" s="6"/>
    </row>
    <row r="4024" spans="6:15" x14ac:dyDescent="0.2">
      <c r="F4024" s="6"/>
      <c r="G4024" s="6"/>
      <c r="O4024" s="6"/>
    </row>
    <row r="4025" spans="6:15" x14ac:dyDescent="0.2">
      <c r="F4025" s="6"/>
      <c r="G4025" s="6"/>
      <c r="O4025" s="6"/>
    </row>
    <row r="4026" spans="6:15" x14ac:dyDescent="0.2">
      <c r="F4026" s="6"/>
      <c r="G4026" s="6"/>
      <c r="O4026" s="6"/>
    </row>
    <row r="4027" spans="6:15" x14ac:dyDescent="0.2">
      <c r="F4027" s="6"/>
      <c r="G4027" s="6"/>
      <c r="O4027" s="6"/>
    </row>
    <row r="4028" spans="6:15" x14ac:dyDescent="0.2">
      <c r="F4028" s="6"/>
      <c r="G4028" s="6"/>
      <c r="O4028" s="6"/>
    </row>
    <row r="4029" spans="6:15" x14ac:dyDescent="0.2">
      <c r="F4029" s="6"/>
      <c r="G4029" s="6"/>
      <c r="O4029" s="6"/>
    </row>
    <row r="4030" spans="6:15" x14ac:dyDescent="0.2">
      <c r="F4030" s="6"/>
      <c r="G4030" s="6"/>
      <c r="O4030" s="6"/>
    </row>
    <row r="4031" spans="6:15" x14ac:dyDescent="0.2">
      <c r="F4031" s="6"/>
      <c r="G4031" s="6"/>
      <c r="O4031" s="6"/>
    </row>
    <row r="4032" spans="6:15" x14ac:dyDescent="0.2">
      <c r="F4032" s="6"/>
      <c r="G4032" s="6"/>
      <c r="O4032" s="6"/>
    </row>
    <row r="4033" spans="6:15" x14ac:dyDescent="0.2">
      <c r="F4033" s="6"/>
      <c r="G4033" s="6"/>
      <c r="O4033" s="6"/>
    </row>
    <row r="4034" spans="6:15" x14ac:dyDescent="0.2">
      <c r="F4034" s="6"/>
      <c r="G4034" s="6"/>
      <c r="O4034" s="6"/>
    </row>
    <row r="4035" spans="6:15" x14ac:dyDescent="0.2">
      <c r="F4035" s="6"/>
      <c r="G4035" s="6"/>
      <c r="O4035" s="6"/>
    </row>
    <row r="4036" spans="6:15" x14ac:dyDescent="0.2">
      <c r="F4036" s="6"/>
      <c r="G4036" s="6"/>
      <c r="O4036" s="6"/>
    </row>
    <row r="4037" spans="6:15" x14ac:dyDescent="0.2">
      <c r="F4037" s="6"/>
      <c r="G4037" s="6"/>
      <c r="O4037" s="6"/>
    </row>
    <row r="4038" spans="6:15" x14ac:dyDescent="0.2">
      <c r="F4038" s="6"/>
      <c r="G4038" s="6"/>
      <c r="O4038" s="6"/>
    </row>
    <row r="4039" spans="6:15" x14ac:dyDescent="0.2">
      <c r="F4039" s="6"/>
      <c r="G4039" s="6"/>
      <c r="O4039" s="6"/>
    </row>
    <row r="4040" spans="6:15" x14ac:dyDescent="0.2">
      <c r="F4040" s="6"/>
      <c r="G4040" s="6"/>
      <c r="O4040" s="6"/>
    </row>
    <row r="4041" spans="6:15" x14ac:dyDescent="0.2">
      <c r="F4041" s="6"/>
      <c r="G4041" s="6"/>
      <c r="O4041" s="6"/>
    </row>
    <row r="4042" spans="6:15" x14ac:dyDescent="0.2">
      <c r="F4042" s="6"/>
      <c r="G4042" s="6"/>
      <c r="O4042" s="6"/>
    </row>
    <row r="4043" spans="6:15" x14ac:dyDescent="0.2">
      <c r="F4043" s="6"/>
      <c r="G4043" s="6"/>
      <c r="O4043" s="6"/>
    </row>
    <row r="4044" spans="6:15" x14ac:dyDescent="0.2">
      <c r="F4044" s="6"/>
      <c r="G4044" s="6"/>
      <c r="O4044" s="6"/>
    </row>
    <row r="4045" spans="6:15" x14ac:dyDescent="0.2">
      <c r="F4045" s="6"/>
      <c r="G4045" s="6"/>
      <c r="O4045" s="6"/>
    </row>
    <row r="4046" spans="6:15" x14ac:dyDescent="0.2">
      <c r="F4046" s="6"/>
      <c r="G4046" s="6"/>
      <c r="O4046" s="6"/>
    </row>
    <row r="4047" spans="6:15" x14ac:dyDescent="0.2">
      <c r="F4047" s="6"/>
      <c r="G4047" s="6"/>
      <c r="O4047" s="6"/>
    </row>
    <row r="4048" spans="6:15" x14ac:dyDescent="0.2">
      <c r="F4048" s="6"/>
      <c r="G4048" s="6"/>
      <c r="O4048" s="6"/>
    </row>
    <row r="4049" spans="6:15" x14ac:dyDescent="0.2">
      <c r="F4049" s="6"/>
      <c r="G4049" s="6"/>
      <c r="O4049" s="6"/>
    </row>
    <row r="4050" spans="6:15" x14ac:dyDescent="0.2">
      <c r="F4050" s="6"/>
      <c r="G4050" s="6"/>
      <c r="O4050" s="6"/>
    </row>
    <row r="4051" spans="6:15" x14ac:dyDescent="0.2">
      <c r="F4051" s="6"/>
      <c r="G4051" s="6"/>
      <c r="O4051" s="6"/>
    </row>
    <row r="4052" spans="6:15" x14ac:dyDescent="0.2">
      <c r="F4052" s="6"/>
      <c r="G4052" s="6"/>
      <c r="O4052" s="6"/>
    </row>
    <row r="4053" spans="6:15" x14ac:dyDescent="0.2">
      <c r="F4053" s="6"/>
      <c r="G4053" s="6"/>
      <c r="O4053" s="6"/>
    </row>
    <row r="4054" spans="6:15" x14ac:dyDescent="0.2">
      <c r="F4054" s="6"/>
      <c r="G4054" s="6"/>
      <c r="O4054" s="6"/>
    </row>
    <row r="4055" spans="6:15" x14ac:dyDescent="0.2">
      <c r="F4055" s="6"/>
      <c r="G4055" s="6"/>
      <c r="O4055" s="6"/>
    </row>
    <row r="4056" spans="6:15" x14ac:dyDescent="0.2">
      <c r="F4056" s="6"/>
      <c r="G4056" s="6"/>
      <c r="O4056" s="6"/>
    </row>
    <row r="4057" spans="6:15" x14ac:dyDescent="0.2">
      <c r="F4057" s="6"/>
      <c r="G4057" s="6"/>
      <c r="O4057" s="6"/>
    </row>
    <row r="4058" spans="6:15" x14ac:dyDescent="0.2">
      <c r="F4058" s="6"/>
      <c r="G4058" s="6"/>
      <c r="O4058" s="6"/>
    </row>
    <row r="4059" spans="6:15" x14ac:dyDescent="0.2">
      <c r="F4059" s="6"/>
      <c r="G4059" s="6"/>
      <c r="O4059" s="6"/>
    </row>
    <row r="4060" spans="6:15" x14ac:dyDescent="0.2">
      <c r="F4060" s="6"/>
      <c r="G4060" s="6"/>
      <c r="O4060" s="6"/>
    </row>
    <row r="4061" spans="6:15" x14ac:dyDescent="0.2">
      <c r="F4061" s="6"/>
      <c r="G4061" s="6"/>
      <c r="O4061" s="6"/>
    </row>
    <row r="4062" spans="6:15" x14ac:dyDescent="0.2">
      <c r="F4062" s="6"/>
      <c r="G4062" s="6"/>
      <c r="O4062" s="6"/>
    </row>
    <row r="4063" spans="6:15" x14ac:dyDescent="0.2">
      <c r="F4063" s="6"/>
      <c r="G4063" s="6"/>
      <c r="O4063" s="6"/>
    </row>
    <row r="4064" spans="6:15" x14ac:dyDescent="0.2">
      <c r="F4064" s="6"/>
      <c r="G4064" s="6"/>
      <c r="O4064" s="6"/>
    </row>
    <row r="4065" spans="6:15" x14ac:dyDescent="0.2">
      <c r="F4065" s="6"/>
      <c r="G4065" s="6"/>
      <c r="O4065" s="6"/>
    </row>
    <row r="4066" spans="6:15" x14ac:dyDescent="0.2">
      <c r="F4066" s="6"/>
      <c r="G4066" s="6"/>
      <c r="O4066" s="6"/>
    </row>
    <row r="4067" spans="6:15" x14ac:dyDescent="0.2">
      <c r="F4067" s="6"/>
      <c r="G4067" s="6"/>
      <c r="O4067" s="6"/>
    </row>
    <row r="4068" spans="6:15" x14ac:dyDescent="0.2">
      <c r="F4068" s="6"/>
      <c r="G4068" s="6"/>
      <c r="O4068" s="6"/>
    </row>
    <row r="4069" spans="6:15" x14ac:dyDescent="0.2">
      <c r="F4069" s="6"/>
      <c r="G4069" s="6"/>
      <c r="O4069" s="6"/>
    </row>
    <row r="4070" spans="6:15" x14ac:dyDescent="0.2">
      <c r="F4070" s="6"/>
      <c r="G4070" s="6"/>
      <c r="O4070" s="6"/>
    </row>
    <row r="4071" spans="6:15" x14ac:dyDescent="0.2">
      <c r="F4071" s="6"/>
      <c r="G4071" s="6"/>
      <c r="O4071" s="6"/>
    </row>
    <row r="4072" spans="6:15" x14ac:dyDescent="0.2">
      <c r="F4072" s="6"/>
      <c r="G4072" s="6"/>
      <c r="O4072" s="6"/>
    </row>
    <row r="4073" spans="6:15" x14ac:dyDescent="0.2">
      <c r="F4073" s="6"/>
      <c r="G4073" s="6"/>
      <c r="O4073" s="6"/>
    </row>
    <row r="4074" spans="6:15" x14ac:dyDescent="0.2">
      <c r="F4074" s="6"/>
      <c r="G4074" s="6"/>
      <c r="O4074" s="6"/>
    </row>
    <row r="4075" spans="6:15" x14ac:dyDescent="0.2">
      <c r="F4075" s="6"/>
      <c r="G4075" s="6"/>
      <c r="O4075" s="6"/>
    </row>
    <row r="4076" spans="6:15" x14ac:dyDescent="0.2">
      <c r="F4076" s="6"/>
      <c r="G4076" s="6"/>
      <c r="O4076" s="6"/>
    </row>
    <row r="4077" spans="6:15" x14ac:dyDescent="0.2">
      <c r="F4077" s="6"/>
      <c r="G4077" s="6"/>
      <c r="O4077" s="6"/>
    </row>
    <row r="4078" spans="6:15" x14ac:dyDescent="0.2">
      <c r="F4078" s="6"/>
      <c r="G4078" s="6"/>
      <c r="O4078" s="6"/>
    </row>
    <row r="4079" spans="6:15" x14ac:dyDescent="0.2">
      <c r="F4079" s="6"/>
      <c r="G4079" s="6"/>
      <c r="O4079" s="6"/>
    </row>
    <row r="4080" spans="6:15" x14ac:dyDescent="0.2">
      <c r="F4080" s="6"/>
      <c r="G4080" s="6"/>
      <c r="O4080" s="6"/>
    </row>
    <row r="4081" spans="6:15" x14ac:dyDescent="0.2">
      <c r="F4081" s="6"/>
      <c r="G4081" s="6"/>
      <c r="O4081" s="6"/>
    </row>
    <row r="4082" spans="6:15" x14ac:dyDescent="0.2">
      <c r="F4082" s="6"/>
      <c r="G4082" s="6"/>
      <c r="O4082" s="6"/>
    </row>
    <row r="4083" spans="6:15" x14ac:dyDescent="0.2">
      <c r="F4083" s="6"/>
      <c r="G4083" s="6"/>
      <c r="O4083" s="6"/>
    </row>
    <row r="4084" spans="6:15" x14ac:dyDescent="0.2">
      <c r="F4084" s="6"/>
      <c r="G4084" s="6"/>
      <c r="O4084" s="6"/>
    </row>
    <row r="4085" spans="6:15" x14ac:dyDescent="0.2">
      <c r="F4085" s="6"/>
      <c r="G4085" s="6"/>
      <c r="O4085" s="6"/>
    </row>
    <row r="4086" spans="6:15" x14ac:dyDescent="0.2">
      <c r="F4086" s="6"/>
      <c r="G4086" s="6"/>
      <c r="O4086" s="6"/>
    </row>
    <row r="4087" spans="6:15" x14ac:dyDescent="0.2">
      <c r="F4087" s="6"/>
      <c r="G4087" s="6"/>
      <c r="O4087" s="6"/>
    </row>
    <row r="4088" spans="6:15" x14ac:dyDescent="0.2">
      <c r="F4088" s="6"/>
      <c r="G4088" s="6"/>
      <c r="O4088" s="6"/>
    </row>
    <row r="4089" spans="6:15" x14ac:dyDescent="0.2">
      <c r="F4089" s="6"/>
      <c r="G4089" s="6"/>
      <c r="O4089" s="6"/>
    </row>
    <row r="4090" spans="6:15" x14ac:dyDescent="0.2">
      <c r="F4090" s="6"/>
      <c r="G4090" s="6"/>
      <c r="O4090" s="6"/>
    </row>
    <row r="4091" spans="6:15" x14ac:dyDescent="0.2">
      <c r="F4091" s="6"/>
      <c r="G4091" s="6"/>
      <c r="O4091" s="6"/>
    </row>
    <row r="4092" spans="6:15" x14ac:dyDescent="0.2">
      <c r="F4092" s="6"/>
      <c r="G4092" s="6"/>
      <c r="O4092" s="6"/>
    </row>
    <row r="4093" spans="6:15" x14ac:dyDescent="0.2">
      <c r="F4093" s="6"/>
      <c r="G4093" s="6"/>
      <c r="O4093" s="6"/>
    </row>
    <row r="4094" spans="6:15" x14ac:dyDescent="0.2">
      <c r="F4094" s="6"/>
      <c r="G4094" s="6"/>
      <c r="O4094" s="6"/>
    </row>
    <row r="4095" spans="6:15" x14ac:dyDescent="0.2">
      <c r="F4095" s="6"/>
      <c r="G4095" s="6"/>
      <c r="O4095" s="6"/>
    </row>
    <row r="4096" spans="6:15" x14ac:dyDescent="0.2">
      <c r="F4096" s="6"/>
      <c r="G4096" s="6"/>
      <c r="O4096" s="6"/>
    </row>
    <row r="4097" spans="6:15" x14ac:dyDescent="0.2">
      <c r="F4097" s="6"/>
      <c r="G4097" s="6"/>
      <c r="O4097" s="6"/>
    </row>
    <row r="4098" spans="6:15" x14ac:dyDescent="0.2">
      <c r="F4098" s="6"/>
      <c r="G4098" s="6"/>
      <c r="O4098" s="6"/>
    </row>
    <row r="4099" spans="6:15" x14ac:dyDescent="0.2">
      <c r="F4099" s="6"/>
      <c r="G4099" s="6"/>
      <c r="O4099" s="6"/>
    </row>
    <row r="4100" spans="6:15" x14ac:dyDescent="0.2">
      <c r="F4100" s="6"/>
      <c r="G4100" s="6"/>
      <c r="O4100" s="6"/>
    </row>
    <row r="4101" spans="6:15" x14ac:dyDescent="0.2">
      <c r="F4101" s="6"/>
      <c r="G4101" s="6"/>
      <c r="O4101" s="6"/>
    </row>
    <row r="4102" spans="6:15" x14ac:dyDescent="0.2">
      <c r="F4102" s="6"/>
      <c r="G4102" s="6"/>
      <c r="O4102" s="6"/>
    </row>
    <row r="4103" spans="6:15" x14ac:dyDescent="0.2">
      <c r="F4103" s="6"/>
      <c r="G4103" s="6"/>
      <c r="O4103" s="6"/>
    </row>
    <row r="4104" spans="6:15" x14ac:dyDescent="0.2">
      <c r="F4104" s="6"/>
      <c r="G4104" s="6"/>
      <c r="O4104" s="6"/>
    </row>
    <row r="4105" spans="6:15" x14ac:dyDescent="0.2">
      <c r="F4105" s="6"/>
      <c r="G4105" s="6"/>
      <c r="O4105" s="6"/>
    </row>
    <row r="4106" spans="6:15" x14ac:dyDescent="0.2">
      <c r="F4106" s="6"/>
      <c r="G4106" s="6"/>
      <c r="O4106" s="6"/>
    </row>
    <row r="4107" spans="6:15" x14ac:dyDescent="0.2">
      <c r="F4107" s="6"/>
      <c r="G4107" s="6"/>
      <c r="O4107" s="6"/>
    </row>
    <row r="4108" spans="6:15" x14ac:dyDescent="0.2">
      <c r="F4108" s="6"/>
      <c r="G4108" s="6"/>
      <c r="O4108" s="6"/>
    </row>
    <row r="4109" spans="6:15" x14ac:dyDescent="0.2">
      <c r="F4109" s="6"/>
      <c r="G4109" s="6"/>
      <c r="O4109" s="6"/>
    </row>
    <row r="4110" spans="6:15" x14ac:dyDescent="0.2">
      <c r="F4110" s="6"/>
      <c r="G4110" s="6"/>
      <c r="O4110" s="6"/>
    </row>
    <row r="4111" spans="6:15" x14ac:dyDescent="0.2">
      <c r="F4111" s="6"/>
      <c r="G4111" s="6"/>
      <c r="O4111" s="6"/>
    </row>
    <row r="4112" spans="6:15" x14ac:dyDescent="0.2">
      <c r="F4112" s="6"/>
      <c r="G4112" s="6"/>
      <c r="O4112" s="6"/>
    </row>
    <row r="4113" spans="6:15" x14ac:dyDescent="0.2">
      <c r="F4113" s="6"/>
      <c r="G4113" s="6"/>
      <c r="O4113" s="6"/>
    </row>
    <row r="4114" spans="6:15" x14ac:dyDescent="0.2">
      <c r="F4114" s="6"/>
      <c r="G4114" s="6"/>
      <c r="O4114" s="6"/>
    </row>
    <row r="4115" spans="6:15" x14ac:dyDescent="0.2">
      <c r="F4115" s="6"/>
      <c r="G4115" s="6"/>
      <c r="O4115" s="6"/>
    </row>
    <row r="4116" spans="6:15" x14ac:dyDescent="0.2">
      <c r="F4116" s="6"/>
      <c r="G4116" s="6"/>
      <c r="O4116" s="6"/>
    </row>
    <row r="4117" spans="6:15" x14ac:dyDescent="0.2">
      <c r="F4117" s="6"/>
      <c r="G4117" s="6"/>
      <c r="O4117" s="6"/>
    </row>
    <row r="4118" spans="6:15" x14ac:dyDescent="0.2">
      <c r="F4118" s="6"/>
      <c r="G4118" s="6"/>
      <c r="O4118" s="6"/>
    </row>
    <row r="4119" spans="6:15" x14ac:dyDescent="0.2">
      <c r="F4119" s="6"/>
      <c r="G4119" s="6"/>
      <c r="O4119" s="6"/>
    </row>
    <row r="4120" spans="6:15" x14ac:dyDescent="0.2">
      <c r="F4120" s="6"/>
      <c r="G4120" s="6"/>
      <c r="O4120" s="6"/>
    </row>
    <row r="4121" spans="6:15" x14ac:dyDescent="0.2">
      <c r="F4121" s="6"/>
      <c r="G4121" s="6"/>
      <c r="O4121" s="6"/>
    </row>
    <row r="4122" spans="6:15" x14ac:dyDescent="0.2">
      <c r="F4122" s="6"/>
      <c r="G4122" s="6"/>
      <c r="O4122" s="6"/>
    </row>
    <row r="4123" spans="6:15" x14ac:dyDescent="0.2">
      <c r="F4123" s="6"/>
      <c r="G4123" s="6"/>
      <c r="O4123" s="6"/>
    </row>
    <row r="4124" spans="6:15" x14ac:dyDescent="0.2">
      <c r="F4124" s="6"/>
      <c r="G4124" s="6"/>
      <c r="O4124" s="6"/>
    </row>
    <row r="4125" spans="6:15" x14ac:dyDescent="0.2">
      <c r="F4125" s="6"/>
      <c r="G4125" s="6"/>
      <c r="O4125" s="6"/>
    </row>
    <row r="4126" spans="6:15" x14ac:dyDescent="0.2">
      <c r="F4126" s="6"/>
      <c r="G4126" s="6"/>
      <c r="O4126" s="6"/>
    </row>
    <row r="4127" spans="6:15" x14ac:dyDescent="0.2">
      <c r="F4127" s="6"/>
      <c r="G4127" s="6"/>
      <c r="O4127" s="6"/>
    </row>
    <row r="4128" spans="6:15" x14ac:dyDescent="0.2">
      <c r="F4128" s="6"/>
      <c r="G4128" s="6"/>
      <c r="O4128" s="6"/>
    </row>
    <row r="4129" spans="6:15" x14ac:dyDescent="0.2">
      <c r="F4129" s="6"/>
      <c r="G4129" s="6"/>
      <c r="O4129" s="6"/>
    </row>
    <row r="4130" spans="6:15" x14ac:dyDescent="0.2">
      <c r="F4130" s="6"/>
      <c r="G4130" s="6"/>
      <c r="O4130" s="6"/>
    </row>
    <row r="4131" spans="6:15" x14ac:dyDescent="0.2">
      <c r="F4131" s="6"/>
      <c r="G4131" s="6"/>
      <c r="O4131" s="6"/>
    </row>
    <row r="4132" spans="6:15" x14ac:dyDescent="0.2">
      <c r="F4132" s="6"/>
      <c r="G4132" s="6"/>
      <c r="O4132" s="6"/>
    </row>
    <row r="4133" spans="6:15" x14ac:dyDescent="0.2">
      <c r="F4133" s="6"/>
      <c r="G4133" s="6"/>
      <c r="O4133" s="6"/>
    </row>
    <row r="4134" spans="6:15" x14ac:dyDescent="0.2">
      <c r="F4134" s="6"/>
      <c r="G4134" s="6"/>
      <c r="O4134" s="6"/>
    </row>
    <row r="4135" spans="6:15" x14ac:dyDescent="0.2">
      <c r="F4135" s="6"/>
      <c r="G4135" s="6"/>
      <c r="O4135" s="6"/>
    </row>
    <row r="4136" spans="6:15" x14ac:dyDescent="0.2">
      <c r="F4136" s="6"/>
      <c r="G4136" s="6"/>
      <c r="O4136" s="6"/>
    </row>
    <row r="4137" spans="6:15" x14ac:dyDescent="0.2">
      <c r="F4137" s="6"/>
      <c r="G4137" s="6"/>
      <c r="O4137" s="6"/>
    </row>
    <row r="4138" spans="6:15" x14ac:dyDescent="0.2">
      <c r="F4138" s="6"/>
      <c r="G4138" s="6"/>
      <c r="O4138" s="6"/>
    </row>
    <row r="4139" spans="6:15" x14ac:dyDescent="0.2">
      <c r="F4139" s="6"/>
      <c r="G4139" s="6"/>
      <c r="O4139" s="6"/>
    </row>
    <row r="4140" spans="6:15" x14ac:dyDescent="0.2">
      <c r="F4140" s="6"/>
      <c r="G4140" s="6"/>
      <c r="O4140" s="6"/>
    </row>
    <row r="4141" spans="6:15" x14ac:dyDescent="0.2">
      <c r="F4141" s="6"/>
      <c r="G4141" s="6"/>
      <c r="O4141" s="6"/>
    </row>
    <row r="4142" spans="6:15" x14ac:dyDescent="0.2">
      <c r="F4142" s="6"/>
      <c r="G4142" s="6"/>
      <c r="O4142" s="6"/>
    </row>
    <row r="4143" spans="6:15" x14ac:dyDescent="0.2">
      <c r="F4143" s="6"/>
      <c r="G4143" s="6"/>
      <c r="O4143" s="6"/>
    </row>
    <row r="4144" spans="6:15" x14ac:dyDescent="0.2">
      <c r="F4144" s="6"/>
      <c r="G4144" s="6"/>
      <c r="O4144" s="6"/>
    </row>
    <row r="4145" spans="6:15" x14ac:dyDescent="0.2">
      <c r="F4145" s="6"/>
      <c r="G4145" s="6"/>
      <c r="O4145" s="6"/>
    </row>
    <row r="4146" spans="6:15" x14ac:dyDescent="0.2">
      <c r="F4146" s="6"/>
      <c r="G4146" s="6"/>
      <c r="O4146" s="6"/>
    </row>
    <row r="4147" spans="6:15" x14ac:dyDescent="0.2">
      <c r="F4147" s="6"/>
      <c r="G4147" s="6"/>
      <c r="O4147" s="6"/>
    </row>
    <row r="4148" spans="6:15" x14ac:dyDescent="0.2">
      <c r="F4148" s="6"/>
      <c r="G4148" s="6"/>
      <c r="O4148" s="6"/>
    </row>
    <row r="4149" spans="6:15" x14ac:dyDescent="0.2">
      <c r="F4149" s="6"/>
      <c r="G4149" s="6"/>
      <c r="O4149" s="6"/>
    </row>
    <row r="4150" spans="6:15" x14ac:dyDescent="0.2">
      <c r="F4150" s="6"/>
      <c r="G4150" s="6"/>
      <c r="O4150" s="6"/>
    </row>
    <row r="4151" spans="6:15" x14ac:dyDescent="0.2">
      <c r="F4151" s="6"/>
      <c r="G4151" s="6"/>
      <c r="O4151" s="6"/>
    </row>
    <row r="4152" spans="6:15" x14ac:dyDescent="0.2">
      <c r="F4152" s="6"/>
      <c r="G4152" s="6"/>
      <c r="O4152" s="6"/>
    </row>
    <row r="4153" spans="6:15" x14ac:dyDescent="0.2">
      <c r="F4153" s="6"/>
      <c r="G4153" s="6"/>
      <c r="O4153" s="6"/>
    </row>
    <row r="4154" spans="6:15" x14ac:dyDescent="0.2">
      <c r="F4154" s="6"/>
      <c r="G4154" s="6"/>
      <c r="O4154" s="6"/>
    </row>
    <row r="4155" spans="6:15" x14ac:dyDescent="0.2">
      <c r="F4155" s="6"/>
      <c r="G4155" s="6"/>
      <c r="O4155" s="6"/>
    </row>
    <row r="4156" spans="6:15" x14ac:dyDescent="0.2">
      <c r="F4156" s="6"/>
      <c r="G4156" s="6"/>
      <c r="O4156" s="6"/>
    </row>
    <row r="4157" spans="6:15" x14ac:dyDescent="0.2">
      <c r="F4157" s="6"/>
      <c r="G4157" s="6"/>
      <c r="O4157" s="6"/>
    </row>
    <row r="4158" spans="6:15" x14ac:dyDescent="0.2">
      <c r="F4158" s="6"/>
      <c r="G4158" s="6"/>
      <c r="O4158" s="6"/>
    </row>
    <row r="4159" spans="6:15" x14ac:dyDescent="0.2">
      <c r="F4159" s="6"/>
      <c r="G4159" s="6"/>
      <c r="O4159" s="6"/>
    </row>
    <row r="4160" spans="6:15" x14ac:dyDescent="0.2">
      <c r="F4160" s="6"/>
      <c r="G4160" s="6"/>
      <c r="O4160" s="6"/>
    </row>
    <row r="4161" spans="6:15" x14ac:dyDescent="0.2">
      <c r="F4161" s="6"/>
      <c r="G4161" s="6"/>
      <c r="O4161" s="6"/>
    </row>
    <row r="4162" spans="6:15" x14ac:dyDescent="0.2">
      <c r="F4162" s="6"/>
      <c r="G4162" s="6"/>
      <c r="O4162" s="6"/>
    </row>
    <row r="4163" spans="6:15" x14ac:dyDescent="0.2">
      <c r="F4163" s="6"/>
      <c r="G4163" s="6"/>
      <c r="O4163" s="6"/>
    </row>
    <row r="4164" spans="6:15" x14ac:dyDescent="0.2">
      <c r="F4164" s="6"/>
      <c r="G4164" s="6"/>
      <c r="O4164" s="6"/>
    </row>
    <row r="4165" spans="6:15" x14ac:dyDescent="0.2">
      <c r="F4165" s="6"/>
      <c r="G4165" s="6"/>
      <c r="O4165" s="6"/>
    </row>
    <row r="4166" spans="6:15" x14ac:dyDescent="0.2">
      <c r="F4166" s="6"/>
      <c r="G4166" s="6"/>
      <c r="O4166" s="6"/>
    </row>
    <row r="4167" spans="6:15" x14ac:dyDescent="0.2">
      <c r="F4167" s="6"/>
      <c r="G4167" s="6"/>
      <c r="O4167" s="6"/>
    </row>
    <row r="4168" spans="6:15" x14ac:dyDescent="0.2">
      <c r="F4168" s="6"/>
      <c r="G4168" s="6"/>
      <c r="O4168" s="6"/>
    </row>
    <row r="4169" spans="6:15" x14ac:dyDescent="0.2">
      <c r="F4169" s="6"/>
      <c r="G4169" s="6"/>
      <c r="O4169" s="6"/>
    </row>
    <row r="4170" spans="6:15" x14ac:dyDescent="0.2">
      <c r="F4170" s="6"/>
      <c r="G4170" s="6"/>
      <c r="O4170" s="6"/>
    </row>
    <row r="4171" spans="6:15" x14ac:dyDescent="0.2">
      <c r="F4171" s="6"/>
      <c r="G4171" s="6"/>
      <c r="O4171" s="6"/>
    </row>
    <row r="4172" spans="6:15" x14ac:dyDescent="0.2">
      <c r="F4172" s="6"/>
      <c r="G4172" s="6"/>
      <c r="O4172" s="6"/>
    </row>
    <row r="4173" spans="6:15" x14ac:dyDescent="0.2">
      <c r="F4173" s="6"/>
      <c r="G4173" s="6"/>
      <c r="O4173" s="6"/>
    </row>
    <row r="4174" spans="6:15" x14ac:dyDescent="0.2">
      <c r="F4174" s="6"/>
      <c r="G4174" s="6"/>
      <c r="O4174" s="6"/>
    </row>
    <row r="4175" spans="6:15" x14ac:dyDescent="0.2">
      <c r="F4175" s="6"/>
      <c r="G4175" s="6"/>
      <c r="O4175" s="6"/>
    </row>
    <row r="4176" spans="6:15" x14ac:dyDescent="0.2">
      <c r="F4176" s="6"/>
      <c r="G4176" s="6"/>
      <c r="O4176" s="6"/>
    </row>
    <row r="4177" spans="6:15" x14ac:dyDescent="0.2">
      <c r="F4177" s="6"/>
      <c r="G4177" s="6"/>
      <c r="O4177" s="6"/>
    </row>
    <row r="4178" spans="6:15" x14ac:dyDescent="0.2">
      <c r="F4178" s="6"/>
      <c r="G4178" s="6"/>
      <c r="O4178" s="6"/>
    </row>
    <row r="4179" spans="6:15" x14ac:dyDescent="0.2">
      <c r="F4179" s="6"/>
      <c r="G4179" s="6"/>
      <c r="O4179" s="6"/>
    </row>
    <row r="4180" spans="6:15" x14ac:dyDescent="0.2">
      <c r="F4180" s="6"/>
      <c r="G4180" s="6"/>
      <c r="O4180" s="6"/>
    </row>
    <row r="4181" spans="6:15" x14ac:dyDescent="0.2">
      <c r="F4181" s="6"/>
      <c r="G4181" s="6"/>
      <c r="O4181" s="6"/>
    </row>
    <row r="4182" spans="6:15" x14ac:dyDescent="0.2">
      <c r="F4182" s="6"/>
      <c r="G4182" s="6"/>
      <c r="O4182" s="6"/>
    </row>
    <row r="4183" spans="6:15" x14ac:dyDescent="0.2">
      <c r="F4183" s="6"/>
      <c r="G4183" s="6"/>
      <c r="O4183" s="6"/>
    </row>
    <row r="4184" spans="6:15" x14ac:dyDescent="0.2">
      <c r="F4184" s="6"/>
      <c r="G4184" s="6"/>
      <c r="O4184" s="6"/>
    </row>
    <row r="4185" spans="6:15" x14ac:dyDescent="0.2">
      <c r="F4185" s="6"/>
      <c r="G4185" s="6"/>
      <c r="O4185" s="6"/>
    </row>
    <row r="4186" spans="6:15" x14ac:dyDescent="0.2">
      <c r="F4186" s="6"/>
      <c r="G4186" s="6"/>
      <c r="O4186" s="6"/>
    </row>
    <row r="4187" spans="6:15" x14ac:dyDescent="0.2">
      <c r="F4187" s="6"/>
      <c r="G4187" s="6"/>
      <c r="O4187" s="6"/>
    </row>
    <row r="4188" spans="6:15" x14ac:dyDescent="0.2">
      <c r="F4188" s="6"/>
      <c r="G4188" s="6"/>
      <c r="O4188" s="6"/>
    </row>
    <row r="4189" spans="6:15" x14ac:dyDescent="0.2">
      <c r="F4189" s="6"/>
      <c r="G4189" s="6"/>
      <c r="O4189" s="6"/>
    </row>
    <row r="4190" spans="6:15" x14ac:dyDescent="0.2">
      <c r="F4190" s="6"/>
      <c r="G4190" s="6"/>
      <c r="O4190" s="6"/>
    </row>
    <row r="4191" spans="6:15" x14ac:dyDescent="0.2">
      <c r="F4191" s="6"/>
      <c r="G4191" s="6"/>
      <c r="O4191" s="6"/>
    </row>
    <row r="4192" spans="6:15" x14ac:dyDescent="0.2">
      <c r="F4192" s="6"/>
      <c r="G4192" s="6"/>
      <c r="O4192" s="6"/>
    </row>
    <row r="4193" spans="6:15" x14ac:dyDescent="0.2">
      <c r="F4193" s="6"/>
      <c r="G4193" s="6"/>
      <c r="O4193" s="6"/>
    </row>
    <row r="4194" spans="6:15" x14ac:dyDescent="0.2">
      <c r="F4194" s="6"/>
      <c r="G4194" s="6"/>
      <c r="O4194" s="6"/>
    </row>
    <row r="4195" spans="6:15" x14ac:dyDescent="0.2">
      <c r="F4195" s="6"/>
      <c r="G4195" s="6"/>
      <c r="O4195" s="6"/>
    </row>
    <row r="4196" spans="6:15" x14ac:dyDescent="0.2">
      <c r="F4196" s="6"/>
      <c r="G4196" s="6"/>
      <c r="O4196" s="6"/>
    </row>
    <row r="4197" spans="6:15" x14ac:dyDescent="0.2">
      <c r="F4197" s="6"/>
      <c r="G4197" s="6"/>
      <c r="O4197" s="6"/>
    </row>
    <row r="4198" spans="6:15" x14ac:dyDescent="0.2">
      <c r="F4198" s="6"/>
      <c r="G4198" s="6"/>
      <c r="O4198" s="6"/>
    </row>
    <row r="4199" spans="6:15" x14ac:dyDescent="0.2">
      <c r="F4199" s="6"/>
      <c r="G4199" s="6"/>
      <c r="O4199" s="6"/>
    </row>
    <row r="4200" spans="6:15" x14ac:dyDescent="0.2">
      <c r="F4200" s="6"/>
      <c r="G4200" s="6"/>
      <c r="O4200" s="6"/>
    </row>
    <row r="4201" spans="6:15" x14ac:dyDescent="0.2">
      <c r="F4201" s="6"/>
      <c r="G4201" s="6"/>
      <c r="O4201" s="6"/>
    </row>
    <row r="4202" spans="6:15" x14ac:dyDescent="0.2">
      <c r="F4202" s="6"/>
      <c r="G4202" s="6"/>
      <c r="O4202" s="6"/>
    </row>
    <row r="4203" spans="6:15" x14ac:dyDescent="0.2">
      <c r="F4203" s="6"/>
      <c r="G4203" s="6"/>
      <c r="O4203" s="6"/>
    </row>
    <row r="4204" spans="6:15" x14ac:dyDescent="0.2">
      <c r="F4204" s="6"/>
      <c r="G4204" s="6"/>
      <c r="O4204" s="6"/>
    </row>
    <row r="4205" spans="6:15" x14ac:dyDescent="0.2">
      <c r="F4205" s="6"/>
      <c r="G4205" s="6"/>
      <c r="O4205" s="6"/>
    </row>
    <row r="4206" spans="6:15" x14ac:dyDescent="0.2">
      <c r="F4206" s="6"/>
      <c r="G4206" s="6"/>
      <c r="O4206" s="6"/>
    </row>
    <row r="4207" spans="6:15" x14ac:dyDescent="0.2">
      <c r="F4207" s="6"/>
      <c r="G4207" s="6"/>
      <c r="O4207" s="6"/>
    </row>
    <row r="4208" spans="6:15" x14ac:dyDescent="0.2">
      <c r="F4208" s="6"/>
      <c r="G4208" s="6"/>
      <c r="O4208" s="6"/>
    </row>
    <row r="4209" spans="6:15" x14ac:dyDescent="0.2">
      <c r="F4209" s="6"/>
      <c r="G4209" s="6"/>
      <c r="O4209" s="6"/>
    </row>
    <row r="4210" spans="6:15" x14ac:dyDescent="0.2">
      <c r="F4210" s="6"/>
      <c r="G4210" s="6"/>
      <c r="O4210" s="6"/>
    </row>
    <row r="4211" spans="6:15" x14ac:dyDescent="0.2">
      <c r="F4211" s="6"/>
      <c r="G4211" s="6"/>
      <c r="O4211" s="6"/>
    </row>
    <row r="4212" spans="6:15" x14ac:dyDescent="0.2">
      <c r="F4212" s="6"/>
      <c r="G4212" s="6"/>
      <c r="O4212" s="6"/>
    </row>
    <row r="4213" spans="6:15" x14ac:dyDescent="0.2">
      <c r="F4213" s="6"/>
      <c r="G4213" s="6"/>
      <c r="O4213" s="6"/>
    </row>
    <row r="4214" spans="6:15" x14ac:dyDescent="0.2">
      <c r="F4214" s="6"/>
      <c r="G4214" s="6"/>
      <c r="O4214" s="6"/>
    </row>
    <row r="4215" spans="6:15" x14ac:dyDescent="0.2">
      <c r="F4215" s="6"/>
      <c r="G4215" s="6"/>
      <c r="O4215" s="6"/>
    </row>
    <row r="4216" spans="6:15" x14ac:dyDescent="0.2">
      <c r="F4216" s="6"/>
      <c r="G4216" s="6"/>
      <c r="O4216" s="6"/>
    </row>
    <row r="4217" spans="6:15" x14ac:dyDescent="0.2">
      <c r="F4217" s="6"/>
      <c r="G4217" s="6"/>
      <c r="O4217" s="6"/>
    </row>
    <row r="4218" spans="6:15" x14ac:dyDescent="0.2">
      <c r="F4218" s="6"/>
      <c r="G4218" s="6"/>
      <c r="O4218" s="6"/>
    </row>
    <row r="4219" spans="6:15" x14ac:dyDescent="0.2">
      <c r="F4219" s="6"/>
      <c r="G4219" s="6"/>
      <c r="O4219" s="6"/>
    </row>
    <row r="4220" spans="6:15" x14ac:dyDescent="0.2">
      <c r="F4220" s="6"/>
      <c r="G4220" s="6"/>
      <c r="O4220" s="6"/>
    </row>
    <row r="4221" spans="6:15" x14ac:dyDescent="0.2">
      <c r="F4221" s="6"/>
      <c r="G4221" s="6"/>
      <c r="O4221" s="6"/>
    </row>
    <row r="4222" spans="6:15" x14ac:dyDescent="0.2">
      <c r="F4222" s="6"/>
      <c r="G4222" s="6"/>
      <c r="O4222" s="6"/>
    </row>
    <row r="4223" spans="6:15" x14ac:dyDescent="0.2">
      <c r="F4223" s="6"/>
      <c r="G4223" s="6"/>
      <c r="O4223" s="6"/>
    </row>
    <row r="4224" spans="6:15" x14ac:dyDescent="0.2">
      <c r="F4224" s="6"/>
      <c r="G4224" s="6"/>
      <c r="O4224" s="6"/>
    </row>
    <row r="4225" spans="6:15" x14ac:dyDescent="0.2">
      <c r="F4225" s="6"/>
      <c r="G4225" s="6"/>
      <c r="O4225" s="6"/>
    </row>
    <row r="4226" spans="6:15" x14ac:dyDescent="0.2">
      <c r="F4226" s="6"/>
      <c r="G4226" s="6"/>
      <c r="O4226" s="6"/>
    </row>
    <row r="4227" spans="6:15" x14ac:dyDescent="0.2">
      <c r="F4227" s="6"/>
      <c r="G4227" s="6"/>
      <c r="O4227" s="6"/>
    </row>
    <row r="4228" spans="6:15" x14ac:dyDescent="0.2">
      <c r="F4228" s="6"/>
      <c r="G4228" s="6"/>
      <c r="O4228" s="6"/>
    </row>
    <row r="4229" spans="6:15" x14ac:dyDescent="0.2">
      <c r="F4229" s="6"/>
      <c r="G4229" s="6"/>
      <c r="O4229" s="6"/>
    </row>
    <row r="4230" spans="6:15" x14ac:dyDescent="0.2">
      <c r="F4230" s="6"/>
      <c r="G4230" s="6"/>
      <c r="O4230" s="6"/>
    </row>
    <row r="4231" spans="6:15" x14ac:dyDescent="0.2">
      <c r="F4231" s="6"/>
      <c r="G4231" s="6"/>
      <c r="O4231" s="6"/>
    </row>
    <row r="4232" spans="6:15" x14ac:dyDescent="0.2">
      <c r="F4232" s="6"/>
      <c r="G4232" s="6"/>
      <c r="O4232" s="6"/>
    </row>
    <row r="4233" spans="6:15" x14ac:dyDescent="0.2">
      <c r="F4233" s="6"/>
      <c r="G4233" s="6"/>
      <c r="O4233" s="6"/>
    </row>
    <row r="4234" spans="6:15" x14ac:dyDescent="0.2">
      <c r="F4234" s="6"/>
      <c r="G4234" s="6"/>
      <c r="O4234" s="6"/>
    </row>
    <row r="4235" spans="6:15" x14ac:dyDescent="0.2">
      <c r="F4235" s="6"/>
      <c r="G4235" s="6"/>
      <c r="O4235" s="6"/>
    </row>
    <row r="4236" spans="6:15" x14ac:dyDescent="0.2">
      <c r="F4236" s="6"/>
      <c r="G4236" s="6"/>
      <c r="O4236" s="6"/>
    </row>
    <row r="4237" spans="6:15" x14ac:dyDescent="0.2">
      <c r="F4237" s="6"/>
      <c r="G4237" s="6"/>
      <c r="O4237" s="6"/>
    </row>
    <row r="4238" spans="6:15" x14ac:dyDescent="0.2">
      <c r="F4238" s="6"/>
      <c r="G4238" s="6"/>
      <c r="O4238" s="6"/>
    </row>
    <row r="4239" spans="6:15" x14ac:dyDescent="0.2">
      <c r="F4239" s="6"/>
      <c r="G4239" s="6"/>
      <c r="O4239" s="6"/>
    </row>
    <row r="4240" spans="6:15" x14ac:dyDescent="0.2">
      <c r="F4240" s="6"/>
      <c r="G4240" s="6"/>
      <c r="O4240" s="6"/>
    </row>
    <row r="4241" spans="6:15" x14ac:dyDescent="0.2">
      <c r="F4241" s="6"/>
      <c r="G4241" s="6"/>
      <c r="O4241" s="6"/>
    </row>
    <row r="4242" spans="6:15" x14ac:dyDescent="0.2">
      <c r="F4242" s="6"/>
      <c r="G4242" s="6"/>
      <c r="O4242" s="6"/>
    </row>
    <row r="4243" spans="6:15" x14ac:dyDescent="0.2">
      <c r="F4243" s="6"/>
      <c r="G4243" s="6"/>
      <c r="O4243" s="6"/>
    </row>
    <row r="4244" spans="6:15" x14ac:dyDescent="0.2">
      <c r="F4244" s="6"/>
      <c r="G4244" s="6"/>
      <c r="O4244" s="6"/>
    </row>
    <row r="4245" spans="6:15" x14ac:dyDescent="0.2">
      <c r="F4245" s="6"/>
      <c r="G4245" s="6"/>
      <c r="O4245" s="6"/>
    </row>
    <row r="4246" spans="6:15" x14ac:dyDescent="0.2">
      <c r="F4246" s="6"/>
      <c r="G4246" s="6"/>
      <c r="O4246" s="6"/>
    </row>
    <row r="4247" spans="6:15" x14ac:dyDescent="0.2">
      <c r="F4247" s="6"/>
      <c r="G4247" s="6"/>
      <c r="O4247" s="6"/>
    </row>
    <row r="4248" spans="6:15" x14ac:dyDescent="0.2">
      <c r="F4248" s="6"/>
      <c r="G4248" s="6"/>
      <c r="O4248" s="6"/>
    </row>
    <row r="4249" spans="6:15" x14ac:dyDescent="0.2">
      <c r="F4249" s="6"/>
      <c r="G4249" s="6"/>
      <c r="O4249" s="6"/>
    </row>
    <row r="4250" spans="6:15" x14ac:dyDescent="0.2">
      <c r="F4250" s="6"/>
      <c r="G4250" s="6"/>
      <c r="O4250" s="6"/>
    </row>
    <row r="4251" spans="6:15" x14ac:dyDescent="0.2">
      <c r="F4251" s="6"/>
      <c r="G4251" s="6"/>
      <c r="O4251" s="6"/>
    </row>
    <row r="4252" spans="6:15" x14ac:dyDescent="0.2">
      <c r="F4252" s="6"/>
      <c r="G4252" s="6"/>
      <c r="O4252" s="6"/>
    </row>
    <row r="4253" spans="6:15" x14ac:dyDescent="0.2">
      <c r="F4253" s="6"/>
      <c r="G4253" s="6"/>
      <c r="O4253" s="6"/>
    </row>
    <row r="4254" spans="6:15" x14ac:dyDescent="0.2">
      <c r="F4254" s="6"/>
      <c r="G4254" s="6"/>
      <c r="O4254" s="6"/>
    </row>
    <row r="4255" spans="6:15" x14ac:dyDescent="0.2">
      <c r="F4255" s="6"/>
      <c r="G4255" s="6"/>
      <c r="O4255" s="6"/>
    </row>
    <row r="4256" spans="6:15" x14ac:dyDescent="0.2">
      <c r="F4256" s="6"/>
      <c r="G4256" s="6"/>
      <c r="O4256" s="6"/>
    </row>
    <row r="4257" spans="6:15" x14ac:dyDescent="0.2">
      <c r="F4257" s="6"/>
      <c r="G4257" s="6"/>
      <c r="O4257" s="6"/>
    </row>
    <row r="4258" spans="6:15" x14ac:dyDescent="0.2">
      <c r="F4258" s="6"/>
      <c r="G4258" s="6"/>
      <c r="O4258" s="6"/>
    </row>
    <row r="4259" spans="6:15" x14ac:dyDescent="0.2">
      <c r="F4259" s="6"/>
      <c r="G4259" s="6"/>
      <c r="O4259" s="6"/>
    </row>
    <row r="4260" spans="6:15" x14ac:dyDescent="0.2">
      <c r="F4260" s="6"/>
      <c r="G4260" s="6"/>
      <c r="O4260" s="6"/>
    </row>
    <row r="4261" spans="6:15" x14ac:dyDescent="0.2">
      <c r="F4261" s="6"/>
      <c r="G4261" s="6"/>
      <c r="O4261" s="6"/>
    </row>
    <row r="4262" spans="6:15" x14ac:dyDescent="0.2">
      <c r="F4262" s="6"/>
      <c r="G4262" s="6"/>
      <c r="O4262" s="6"/>
    </row>
    <row r="4263" spans="6:15" x14ac:dyDescent="0.2">
      <c r="F4263" s="6"/>
      <c r="G4263" s="6"/>
      <c r="O4263" s="6"/>
    </row>
    <row r="4264" spans="6:15" x14ac:dyDescent="0.2">
      <c r="F4264" s="6"/>
      <c r="G4264" s="6"/>
      <c r="O4264" s="6"/>
    </row>
    <row r="4265" spans="6:15" x14ac:dyDescent="0.2">
      <c r="F4265" s="6"/>
      <c r="G4265" s="6"/>
      <c r="O4265" s="6"/>
    </row>
    <row r="4266" spans="6:15" x14ac:dyDescent="0.2">
      <c r="F4266" s="6"/>
      <c r="G4266" s="6"/>
      <c r="O4266" s="6"/>
    </row>
    <row r="4267" spans="6:15" x14ac:dyDescent="0.2">
      <c r="F4267" s="6"/>
      <c r="G4267" s="6"/>
      <c r="O4267" s="6"/>
    </row>
    <row r="4268" spans="6:15" x14ac:dyDescent="0.2">
      <c r="F4268" s="6"/>
      <c r="G4268" s="6"/>
      <c r="O4268" s="6"/>
    </row>
    <row r="4269" spans="6:15" x14ac:dyDescent="0.2">
      <c r="F4269" s="6"/>
      <c r="G4269" s="6"/>
      <c r="O4269" s="6"/>
    </row>
    <row r="4270" spans="6:15" x14ac:dyDescent="0.2">
      <c r="F4270" s="6"/>
      <c r="G4270" s="6"/>
      <c r="O4270" s="6"/>
    </row>
    <row r="4271" spans="6:15" x14ac:dyDescent="0.2">
      <c r="F4271" s="6"/>
      <c r="G4271" s="6"/>
      <c r="O4271" s="6"/>
    </row>
    <row r="4272" spans="6:15" x14ac:dyDescent="0.2">
      <c r="F4272" s="6"/>
      <c r="G4272" s="6"/>
      <c r="O4272" s="6"/>
    </row>
    <row r="4273" spans="6:15" x14ac:dyDescent="0.2">
      <c r="F4273" s="6"/>
      <c r="G4273" s="6"/>
      <c r="O4273" s="6"/>
    </row>
    <row r="4274" spans="6:15" x14ac:dyDescent="0.2">
      <c r="F4274" s="6"/>
      <c r="G4274" s="6"/>
      <c r="O4274" s="6"/>
    </row>
    <row r="4275" spans="6:15" x14ac:dyDescent="0.2">
      <c r="F4275" s="6"/>
      <c r="G4275" s="6"/>
      <c r="O4275" s="6"/>
    </row>
    <row r="4276" spans="6:15" x14ac:dyDescent="0.2">
      <c r="F4276" s="6"/>
      <c r="G4276" s="6"/>
      <c r="O4276" s="6"/>
    </row>
    <row r="4277" spans="6:15" x14ac:dyDescent="0.2">
      <c r="F4277" s="6"/>
      <c r="G4277" s="6"/>
      <c r="O4277" s="6"/>
    </row>
    <row r="4278" spans="6:15" x14ac:dyDescent="0.2">
      <c r="F4278" s="6"/>
      <c r="G4278" s="6"/>
      <c r="O4278" s="6"/>
    </row>
    <row r="4279" spans="6:15" x14ac:dyDescent="0.2">
      <c r="F4279" s="6"/>
      <c r="G4279" s="6"/>
      <c r="O4279" s="6"/>
    </row>
    <row r="4280" spans="6:15" x14ac:dyDescent="0.2">
      <c r="F4280" s="6"/>
      <c r="G4280" s="6"/>
      <c r="O4280" s="6"/>
    </row>
    <row r="4281" spans="6:15" x14ac:dyDescent="0.2">
      <c r="F4281" s="6"/>
      <c r="G4281" s="6"/>
      <c r="O4281" s="6"/>
    </row>
    <row r="4282" spans="6:15" x14ac:dyDescent="0.2">
      <c r="F4282" s="6"/>
      <c r="G4282" s="6"/>
      <c r="O4282" s="6"/>
    </row>
    <row r="4283" spans="6:15" x14ac:dyDescent="0.2">
      <c r="F4283" s="6"/>
      <c r="G4283" s="6"/>
      <c r="O4283" s="6"/>
    </row>
    <row r="4284" spans="6:15" x14ac:dyDescent="0.2">
      <c r="F4284" s="6"/>
      <c r="G4284" s="6"/>
      <c r="O4284" s="6"/>
    </row>
    <row r="4285" spans="6:15" x14ac:dyDescent="0.2">
      <c r="F4285" s="6"/>
      <c r="G4285" s="6"/>
      <c r="O4285" s="6"/>
    </row>
    <row r="4286" spans="6:15" x14ac:dyDescent="0.2">
      <c r="F4286" s="6"/>
      <c r="G4286" s="6"/>
      <c r="O4286" s="6"/>
    </row>
    <row r="4287" spans="6:15" x14ac:dyDescent="0.2">
      <c r="F4287" s="6"/>
      <c r="G4287" s="6"/>
      <c r="O4287" s="6"/>
    </row>
    <row r="4288" spans="6:15" x14ac:dyDescent="0.2">
      <c r="F4288" s="6"/>
      <c r="G4288" s="6"/>
      <c r="O4288" s="6"/>
    </row>
    <row r="4289" spans="6:15" x14ac:dyDescent="0.2">
      <c r="F4289" s="6"/>
      <c r="G4289" s="6"/>
      <c r="O4289" s="6"/>
    </row>
    <row r="4290" spans="6:15" x14ac:dyDescent="0.2">
      <c r="F4290" s="6"/>
      <c r="G4290" s="6"/>
      <c r="O4290" s="6"/>
    </row>
    <row r="4291" spans="6:15" x14ac:dyDescent="0.2">
      <c r="F4291" s="6"/>
      <c r="G4291" s="6"/>
      <c r="O4291" s="6"/>
    </row>
    <row r="4292" spans="6:15" x14ac:dyDescent="0.2">
      <c r="F4292" s="6"/>
      <c r="G4292" s="6"/>
      <c r="O4292" s="6"/>
    </row>
    <row r="4293" spans="6:15" x14ac:dyDescent="0.2">
      <c r="F4293" s="6"/>
      <c r="G4293" s="6"/>
      <c r="O4293" s="6"/>
    </row>
    <row r="4294" spans="6:15" x14ac:dyDescent="0.2">
      <c r="F4294" s="6"/>
      <c r="G4294" s="6"/>
      <c r="O4294" s="6"/>
    </row>
    <row r="4295" spans="6:15" x14ac:dyDescent="0.2">
      <c r="F4295" s="6"/>
      <c r="G4295" s="6"/>
      <c r="O4295" s="6"/>
    </row>
    <row r="4296" spans="6:15" x14ac:dyDescent="0.2">
      <c r="F4296" s="6"/>
      <c r="G4296" s="6"/>
      <c r="O4296" s="6"/>
    </row>
    <row r="4297" spans="6:15" x14ac:dyDescent="0.2">
      <c r="F4297" s="6"/>
      <c r="G4297" s="6"/>
      <c r="O4297" s="6"/>
    </row>
    <row r="4298" spans="6:15" x14ac:dyDescent="0.2">
      <c r="F4298" s="6"/>
      <c r="G4298" s="6"/>
      <c r="O4298" s="6"/>
    </row>
    <row r="4299" spans="6:15" x14ac:dyDescent="0.2">
      <c r="F4299" s="6"/>
      <c r="G4299" s="6"/>
      <c r="O4299" s="6"/>
    </row>
    <row r="4300" spans="6:15" x14ac:dyDescent="0.2">
      <c r="F4300" s="6"/>
      <c r="G4300" s="6"/>
      <c r="O4300" s="6"/>
    </row>
    <row r="4301" spans="6:15" x14ac:dyDescent="0.2">
      <c r="F4301" s="6"/>
      <c r="G4301" s="6"/>
      <c r="O4301" s="6"/>
    </row>
    <row r="4302" spans="6:15" x14ac:dyDescent="0.2">
      <c r="F4302" s="6"/>
      <c r="G4302" s="6"/>
      <c r="O4302" s="6"/>
    </row>
    <row r="4303" spans="6:15" x14ac:dyDescent="0.2">
      <c r="F4303" s="6"/>
      <c r="G4303" s="6"/>
      <c r="O4303" s="6"/>
    </row>
    <row r="4304" spans="6:15" x14ac:dyDescent="0.2">
      <c r="F4304" s="6"/>
      <c r="G4304" s="6"/>
      <c r="O4304" s="6"/>
    </row>
    <row r="4305" spans="6:15" x14ac:dyDescent="0.2">
      <c r="F4305" s="6"/>
      <c r="G4305" s="6"/>
      <c r="O4305" s="6"/>
    </row>
    <row r="4306" spans="6:15" x14ac:dyDescent="0.2">
      <c r="F4306" s="6"/>
      <c r="G4306" s="6"/>
      <c r="O4306" s="6"/>
    </row>
    <row r="4307" spans="6:15" x14ac:dyDescent="0.2">
      <c r="F4307" s="6"/>
      <c r="G4307" s="6"/>
      <c r="O4307" s="6"/>
    </row>
    <row r="4308" spans="6:15" x14ac:dyDescent="0.2">
      <c r="F4308" s="6"/>
      <c r="G4308" s="6"/>
      <c r="O4308" s="6"/>
    </row>
    <row r="4309" spans="6:15" x14ac:dyDescent="0.2">
      <c r="F4309" s="6"/>
      <c r="G4309" s="6"/>
      <c r="O4309" s="6"/>
    </row>
    <row r="4310" spans="6:15" x14ac:dyDescent="0.2">
      <c r="F4310" s="6"/>
      <c r="G4310" s="6"/>
      <c r="O4310" s="6"/>
    </row>
    <row r="4311" spans="6:15" x14ac:dyDescent="0.2">
      <c r="F4311" s="6"/>
      <c r="G4311" s="6"/>
      <c r="O4311" s="6"/>
    </row>
    <row r="4312" spans="6:15" x14ac:dyDescent="0.2">
      <c r="F4312" s="6"/>
      <c r="G4312" s="6"/>
      <c r="O4312" s="6"/>
    </row>
    <row r="4313" spans="6:15" x14ac:dyDescent="0.2">
      <c r="F4313" s="6"/>
      <c r="G4313" s="6"/>
      <c r="O4313" s="6"/>
    </row>
    <row r="4314" spans="6:15" x14ac:dyDescent="0.2">
      <c r="F4314" s="6"/>
      <c r="G4314" s="6"/>
      <c r="O4314" s="6"/>
    </row>
    <row r="4315" spans="6:15" x14ac:dyDescent="0.2">
      <c r="F4315" s="6"/>
      <c r="G4315" s="6"/>
      <c r="O4315" s="6"/>
    </row>
    <row r="4316" spans="6:15" x14ac:dyDescent="0.2">
      <c r="F4316" s="6"/>
      <c r="G4316" s="6"/>
      <c r="O4316" s="6"/>
    </row>
    <row r="4317" spans="6:15" x14ac:dyDescent="0.2">
      <c r="F4317" s="6"/>
      <c r="G4317" s="6"/>
      <c r="O4317" s="6"/>
    </row>
    <row r="4318" spans="6:15" x14ac:dyDescent="0.2">
      <c r="F4318" s="6"/>
      <c r="G4318" s="6"/>
      <c r="O4318" s="6"/>
    </row>
    <row r="4319" spans="6:15" x14ac:dyDescent="0.2">
      <c r="F4319" s="6"/>
      <c r="G4319" s="6"/>
      <c r="O4319" s="6"/>
    </row>
    <row r="4320" spans="6:15" x14ac:dyDescent="0.2">
      <c r="F4320" s="6"/>
      <c r="G4320" s="6"/>
      <c r="O4320" s="6"/>
    </row>
    <row r="4321" spans="6:15" x14ac:dyDescent="0.2">
      <c r="F4321" s="6"/>
      <c r="G4321" s="6"/>
      <c r="O4321" s="6"/>
    </row>
    <row r="4322" spans="6:15" x14ac:dyDescent="0.2">
      <c r="F4322" s="6"/>
      <c r="G4322" s="6"/>
      <c r="O4322" s="6"/>
    </row>
    <row r="4323" spans="6:15" x14ac:dyDescent="0.2">
      <c r="F4323" s="6"/>
      <c r="G4323" s="6"/>
      <c r="O4323" s="6"/>
    </row>
    <row r="4324" spans="6:15" x14ac:dyDescent="0.2">
      <c r="F4324" s="6"/>
      <c r="G4324" s="6"/>
      <c r="O4324" s="6"/>
    </row>
    <row r="4325" spans="6:15" x14ac:dyDescent="0.2">
      <c r="F4325" s="6"/>
      <c r="G4325" s="6"/>
      <c r="O4325" s="6"/>
    </row>
    <row r="4326" spans="6:15" x14ac:dyDescent="0.2">
      <c r="F4326" s="6"/>
      <c r="G4326" s="6"/>
      <c r="O4326" s="6"/>
    </row>
    <row r="4327" spans="6:15" x14ac:dyDescent="0.2">
      <c r="F4327" s="6"/>
      <c r="G4327" s="6"/>
      <c r="O4327" s="6"/>
    </row>
    <row r="4328" spans="6:15" x14ac:dyDescent="0.2">
      <c r="F4328" s="6"/>
      <c r="G4328" s="6"/>
      <c r="O4328" s="6"/>
    </row>
    <row r="4329" spans="6:15" x14ac:dyDescent="0.2">
      <c r="F4329" s="6"/>
      <c r="G4329" s="6"/>
      <c r="O4329" s="6"/>
    </row>
    <row r="4330" spans="6:15" x14ac:dyDescent="0.2">
      <c r="F4330" s="6"/>
      <c r="G4330" s="6"/>
      <c r="O4330" s="6"/>
    </row>
    <row r="4331" spans="6:15" x14ac:dyDescent="0.2">
      <c r="F4331" s="6"/>
      <c r="G4331" s="6"/>
      <c r="O4331" s="6"/>
    </row>
    <row r="4332" spans="6:15" x14ac:dyDescent="0.2">
      <c r="F4332" s="6"/>
      <c r="G4332" s="6"/>
      <c r="O4332" s="6"/>
    </row>
    <row r="4333" spans="6:15" x14ac:dyDescent="0.2">
      <c r="F4333" s="6"/>
      <c r="G4333" s="6"/>
      <c r="O4333" s="6"/>
    </row>
    <row r="4334" spans="6:15" x14ac:dyDescent="0.2">
      <c r="F4334" s="6"/>
      <c r="G4334" s="6"/>
      <c r="O4334" s="6"/>
    </row>
    <row r="4335" spans="6:15" x14ac:dyDescent="0.2">
      <c r="F4335" s="6"/>
      <c r="G4335" s="6"/>
      <c r="O4335" s="6"/>
    </row>
    <row r="4336" spans="6:15" x14ac:dyDescent="0.2">
      <c r="F4336" s="6"/>
      <c r="G4336" s="6"/>
      <c r="O4336" s="6"/>
    </row>
    <row r="4337" spans="6:15" x14ac:dyDescent="0.2">
      <c r="F4337" s="6"/>
      <c r="G4337" s="6"/>
      <c r="O4337" s="6"/>
    </row>
    <row r="4338" spans="6:15" x14ac:dyDescent="0.2">
      <c r="F4338" s="6"/>
      <c r="G4338" s="6"/>
      <c r="O4338" s="6"/>
    </row>
    <row r="4339" spans="6:15" x14ac:dyDescent="0.2">
      <c r="F4339" s="6"/>
      <c r="G4339" s="6"/>
      <c r="O4339" s="6"/>
    </row>
    <row r="4340" spans="6:15" x14ac:dyDescent="0.2">
      <c r="F4340" s="6"/>
      <c r="G4340" s="6"/>
      <c r="O4340" s="6"/>
    </row>
    <row r="4341" spans="6:15" x14ac:dyDescent="0.2">
      <c r="F4341" s="6"/>
      <c r="G4341" s="6"/>
      <c r="O4341" s="6"/>
    </row>
    <row r="4342" spans="6:15" x14ac:dyDescent="0.2">
      <c r="F4342" s="6"/>
      <c r="G4342" s="6"/>
      <c r="O4342" s="6"/>
    </row>
    <row r="4343" spans="6:15" x14ac:dyDescent="0.2">
      <c r="F4343" s="6"/>
      <c r="G4343" s="6"/>
      <c r="O4343" s="6"/>
    </row>
    <row r="4344" spans="6:15" x14ac:dyDescent="0.2">
      <c r="F4344" s="6"/>
      <c r="G4344" s="6"/>
      <c r="O4344" s="6"/>
    </row>
    <row r="4345" spans="6:15" x14ac:dyDescent="0.2">
      <c r="F4345" s="6"/>
      <c r="G4345" s="6"/>
      <c r="O4345" s="6"/>
    </row>
    <row r="4346" spans="6:15" x14ac:dyDescent="0.2">
      <c r="F4346" s="6"/>
      <c r="G4346" s="6"/>
      <c r="O4346" s="6"/>
    </row>
    <row r="4347" spans="6:15" x14ac:dyDescent="0.2">
      <c r="F4347" s="6"/>
      <c r="G4347" s="6"/>
      <c r="O4347" s="6"/>
    </row>
    <row r="4348" spans="6:15" x14ac:dyDescent="0.2">
      <c r="F4348" s="6"/>
      <c r="G4348" s="6"/>
      <c r="O4348" s="6"/>
    </row>
    <row r="4349" spans="6:15" x14ac:dyDescent="0.2">
      <c r="F4349" s="6"/>
      <c r="G4349" s="6"/>
      <c r="O4349" s="6"/>
    </row>
    <row r="4350" spans="6:15" x14ac:dyDescent="0.2">
      <c r="F4350" s="6"/>
      <c r="G4350" s="6"/>
      <c r="O4350" s="6"/>
    </row>
    <row r="4351" spans="6:15" x14ac:dyDescent="0.2">
      <c r="F4351" s="6"/>
      <c r="G4351" s="6"/>
      <c r="O4351" s="6"/>
    </row>
    <row r="4352" spans="6:15" x14ac:dyDescent="0.2">
      <c r="F4352" s="6"/>
      <c r="G4352" s="6"/>
      <c r="O4352" s="6"/>
    </row>
    <row r="4353" spans="6:15" x14ac:dyDescent="0.2">
      <c r="F4353" s="6"/>
      <c r="G4353" s="6"/>
      <c r="O4353" s="6"/>
    </row>
    <row r="4354" spans="6:15" x14ac:dyDescent="0.2">
      <c r="F4354" s="6"/>
      <c r="G4354" s="6"/>
      <c r="O4354" s="6"/>
    </row>
    <row r="4355" spans="6:15" x14ac:dyDescent="0.2">
      <c r="F4355" s="6"/>
      <c r="G4355" s="6"/>
      <c r="O4355" s="6"/>
    </row>
    <row r="4356" spans="6:15" x14ac:dyDescent="0.2">
      <c r="F4356" s="6"/>
      <c r="G4356" s="6"/>
      <c r="O4356" s="6"/>
    </row>
    <row r="4357" spans="6:15" x14ac:dyDescent="0.2">
      <c r="F4357" s="6"/>
      <c r="G4357" s="6"/>
      <c r="O4357" s="6"/>
    </row>
    <row r="4358" spans="6:15" x14ac:dyDescent="0.2">
      <c r="F4358" s="6"/>
      <c r="G4358" s="6"/>
      <c r="O4358" s="6"/>
    </row>
    <row r="4359" spans="6:15" x14ac:dyDescent="0.2">
      <c r="F4359" s="6"/>
      <c r="G4359" s="6"/>
      <c r="O4359" s="6"/>
    </row>
    <row r="4360" spans="6:15" x14ac:dyDescent="0.2">
      <c r="F4360" s="6"/>
      <c r="G4360" s="6"/>
      <c r="O4360" s="6"/>
    </row>
    <row r="4361" spans="6:15" x14ac:dyDescent="0.2">
      <c r="F4361" s="6"/>
      <c r="G4361" s="6"/>
      <c r="O4361" s="6"/>
    </row>
    <row r="4362" spans="6:15" x14ac:dyDescent="0.2">
      <c r="F4362" s="6"/>
      <c r="G4362" s="6"/>
      <c r="O4362" s="6"/>
    </row>
    <row r="4363" spans="6:15" x14ac:dyDescent="0.2">
      <c r="F4363" s="6"/>
      <c r="G4363" s="6"/>
      <c r="O4363" s="6"/>
    </row>
    <row r="4364" spans="6:15" x14ac:dyDescent="0.2">
      <c r="F4364" s="6"/>
      <c r="G4364" s="6"/>
      <c r="O4364" s="6"/>
    </row>
    <row r="4365" spans="6:15" x14ac:dyDescent="0.2">
      <c r="F4365" s="6"/>
      <c r="G4365" s="6"/>
      <c r="O4365" s="6"/>
    </row>
    <row r="4366" spans="6:15" x14ac:dyDescent="0.2">
      <c r="F4366" s="6"/>
      <c r="G4366" s="6"/>
      <c r="O4366" s="6"/>
    </row>
    <row r="4367" spans="6:15" x14ac:dyDescent="0.2">
      <c r="F4367" s="6"/>
      <c r="G4367" s="6"/>
      <c r="O4367" s="6"/>
    </row>
    <row r="4368" spans="6:15" x14ac:dyDescent="0.2">
      <c r="F4368" s="6"/>
      <c r="G4368" s="6"/>
      <c r="O4368" s="6"/>
    </row>
    <row r="4369" spans="6:15" x14ac:dyDescent="0.2">
      <c r="F4369" s="6"/>
      <c r="G4369" s="6"/>
      <c r="O4369" s="6"/>
    </row>
    <row r="4370" spans="6:15" x14ac:dyDescent="0.2">
      <c r="F4370" s="6"/>
      <c r="G4370" s="6"/>
      <c r="O4370" s="6"/>
    </row>
    <row r="4371" spans="6:15" x14ac:dyDescent="0.2">
      <c r="F4371" s="6"/>
      <c r="G4371" s="6"/>
      <c r="O4371" s="6"/>
    </row>
    <row r="4372" spans="6:15" x14ac:dyDescent="0.2">
      <c r="F4372" s="6"/>
      <c r="G4372" s="6"/>
      <c r="O4372" s="6"/>
    </row>
    <row r="4373" spans="6:15" x14ac:dyDescent="0.2">
      <c r="F4373" s="6"/>
      <c r="G4373" s="6"/>
      <c r="O4373" s="6"/>
    </row>
    <row r="4374" spans="6:15" x14ac:dyDescent="0.2">
      <c r="F4374" s="6"/>
      <c r="G4374" s="6"/>
      <c r="O4374" s="6"/>
    </row>
    <row r="4375" spans="6:15" x14ac:dyDescent="0.2">
      <c r="F4375" s="6"/>
      <c r="G4375" s="6"/>
      <c r="O4375" s="6"/>
    </row>
    <row r="4376" spans="6:15" x14ac:dyDescent="0.2">
      <c r="F4376" s="6"/>
      <c r="G4376" s="6"/>
      <c r="O4376" s="6"/>
    </row>
    <row r="4377" spans="6:15" x14ac:dyDescent="0.2">
      <c r="F4377" s="6"/>
      <c r="G4377" s="6"/>
      <c r="O4377" s="6"/>
    </row>
    <row r="4378" spans="6:15" x14ac:dyDescent="0.2">
      <c r="F4378" s="6"/>
      <c r="G4378" s="6"/>
      <c r="O4378" s="6"/>
    </row>
    <row r="4379" spans="6:15" x14ac:dyDescent="0.2">
      <c r="F4379" s="6"/>
      <c r="G4379" s="6"/>
      <c r="O4379" s="6"/>
    </row>
    <row r="4380" spans="6:15" x14ac:dyDescent="0.2">
      <c r="F4380" s="6"/>
      <c r="G4380" s="6"/>
      <c r="O4380" s="6"/>
    </row>
    <row r="4381" spans="6:15" x14ac:dyDescent="0.2">
      <c r="F4381" s="6"/>
      <c r="G4381" s="6"/>
      <c r="O4381" s="6"/>
    </row>
    <row r="4382" spans="6:15" x14ac:dyDescent="0.2">
      <c r="F4382" s="6"/>
      <c r="G4382" s="6"/>
      <c r="O4382" s="6"/>
    </row>
    <row r="4383" spans="6:15" x14ac:dyDescent="0.2">
      <c r="F4383" s="6"/>
      <c r="G4383" s="6"/>
      <c r="O4383" s="6"/>
    </row>
    <row r="4384" spans="6:15" x14ac:dyDescent="0.2">
      <c r="F4384" s="6"/>
      <c r="G4384" s="6"/>
      <c r="O4384" s="6"/>
    </row>
    <row r="4385" spans="6:15" x14ac:dyDescent="0.2">
      <c r="F4385" s="6"/>
      <c r="G4385" s="6"/>
      <c r="O4385" s="6"/>
    </row>
    <row r="4386" spans="6:15" x14ac:dyDescent="0.2">
      <c r="F4386" s="6"/>
      <c r="G4386" s="6"/>
      <c r="O4386" s="6"/>
    </row>
    <row r="4387" spans="6:15" x14ac:dyDescent="0.2">
      <c r="F4387" s="6"/>
      <c r="G4387" s="6"/>
      <c r="O4387" s="6"/>
    </row>
    <row r="4388" spans="6:15" x14ac:dyDescent="0.2">
      <c r="F4388" s="6"/>
      <c r="G4388" s="6"/>
      <c r="O4388" s="6"/>
    </row>
    <row r="4389" spans="6:15" x14ac:dyDescent="0.2">
      <c r="F4389" s="6"/>
      <c r="G4389" s="6"/>
      <c r="O4389" s="6"/>
    </row>
    <row r="4390" spans="6:15" x14ac:dyDescent="0.2">
      <c r="F4390" s="6"/>
      <c r="G4390" s="6"/>
      <c r="O4390" s="6"/>
    </row>
    <row r="4391" spans="6:15" x14ac:dyDescent="0.2">
      <c r="F4391" s="6"/>
      <c r="G4391" s="6"/>
      <c r="O4391" s="6"/>
    </row>
    <row r="4392" spans="6:15" x14ac:dyDescent="0.2">
      <c r="F4392" s="6"/>
      <c r="G4392" s="6"/>
      <c r="O4392" s="6"/>
    </row>
    <row r="4393" spans="6:15" x14ac:dyDescent="0.2">
      <c r="F4393" s="6"/>
      <c r="G4393" s="6"/>
      <c r="O4393" s="6"/>
    </row>
    <row r="4394" spans="6:15" x14ac:dyDescent="0.2">
      <c r="F4394" s="6"/>
      <c r="G4394" s="6"/>
      <c r="O4394" s="6"/>
    </row>
    <row r="4395" spans="6:15" x14ac:dyDescent="0.2">
      <c r="F4395" s="6"/>
      <c r="G4395" s="6"/>
      <c r="O4395" s="6"/>
    </row>
    <row r="4396" spans="6:15" x14ac:dyDescent="0.2">
      <c r="F4396" s="6"/>
      <c r="G4396" s="6"/>
      <c r="O4396" s="6"/>
    </row>
    <row r="4397" spans="6:15" x14ac:dyDescent="0.2">
      <c r="F4397" s="6"/>
      <c r="G4397" s="6"/>
      <c r="O4397" s="6"/>
    </row>
    <row r="4398" spans="6:15" x14ac:dyDescent="0.2">
      <c r="F4398" s="6"/>
      <c r="G4398" s="6"/>
      <c r="O4398" s="6"/>
    </row>
    <row r="4399" spans="6:15" x14ac:dyDescent="0.2">
      <c r="F4399" s="6"/>
      <c r="G4399" s="6"/>
      <c r="O4399" s="6"/>
    </row>
    <row r="4400" spans="6:15" x14ac:dyDescent="0.2">
      <c r="F4400" s="6"/>
      <c r="G4400" s="6"/>
      <c r="O4400" s="6"/>
    </row>
    <row r="4401" spans="6:15" x14ac:dyDescent="0.2">
      <c r="F4401" s="6"/>
      <c r="G4401" s="6"/>
      <c r="O4401" s="6"/>
    </row>
    <row r="4402" spans="6:15" x14ac:dyDescent="0.2">
      <c r="F4402" s="6"/>
      <c r="G4402" s="6"/>
      <c r="O4402" s="6"/>
    </row>
    <row r="4403" spans="6:15" x14ac:dyDescent="0.2">
      <c r="F4403" s="6"/>
      <c r="G4403" s="6"/>
      <c r="O4403" s="6"/>
    </row>
    <row r="4404" spans="6:15" x14ac:dyDescent="0.2">
      <c r="F4404" s="6"/>
      <c r="G4404" s="6"/>
      <c r="O4404" s="6"/>
    </row>
    <row r="4405" spans="6:15" x14ac:dyDescent="0.2">
      <c r="F4405" s="6"/>
      <c r="G4405" s="6"/>
      <c r="O4405" s="6"/>
    </row>
    <row r="4406" spans="6:15" x14ac:dyDescent="0.2">
      <c r="F4406" s="6"/>
      <c r="G4406" s="6"/>
      <c r="O4406" s="6"/>
    </row>
    <row r="4407" spans="6:15" x14ac:dyDescent="0.2">
      <c r="F4407" s="6"/>
      <c r="G4407" s="6"/>
      <c r="O4407" s="6"/>
    </row>
    <row r="4408" spans="6:15" x14ac:dyDescent="0.2">
      <c r="F4408" s="6"/>
      <c r="G4408" s="6"/>
      <c r="O4408" s="6"/>
    </row>
    <row r="4409" spans="6:15" x14ac:dyDescent="0.2">
      <c r="F4409" s="6"/>
      <c r="G4409" s="6"/>
      <c r="O4409" s="6"/>
    </row>
    <row r="4410" spans="6:15" x14ac:dyDescent="0.2">
      <c r="F4410" s="6"/>
      <c r="G4410" s="6"/>
      <c r="O4410" s="6"/>
    </row>
    <row r="4411" spans="6:15" x14ac:dyDescent="0.2">
      <c r="F4411" s="6"/>
      <c r="G4411" s="6"/>
      <c r="O4411" s="6"/>
    </row>
    <row r="4412" spans="6:15" x14ac:dyDescent="0.2">
      <c r="F4412" s="6"/>
      <c r="G4412" s="6"/>
      <c r="O4412" s="6"/>
    </row>
    <row r="4413" spans="6:15" x14ac:dyDescent="0.2">
      <c r="F4413" s="6"/>
      <c r="G4413" s="6"/>
      <c r="O4413" s="6"/>
    </row>
    <row r="4414" spans="6:15" x14ac:dyDescent="0.2">
      <c r="F4414" s="6"/>
      <c r="G4414" s="6"/>
      <c r="O4414" s="6"/>
    </row>
    <row r="4415" spans="6:15" x14ac:dyDescent="0.2">
      <c r="F4415" s="6"/>
      <c r="G4415" s="6"/>
      <c r="O4415" s="6"/>
    </row>
    <row r="4416" spans="6:15" x14ac:dyDescent="0.2">
      <c r="F4416" s="6"/>
      <c r="G4416" s="6"/>
      <c r="O4416" s="6"/>
    </row>
    <row r="4417" spans="6:15" x14ac:dyDescent="0.2">
      <c r="F4417" s="6"/>
      <c r="G4417" s="6"/>
      <c r="O4417" s="6"/>
    </row>
    <row r="4418" spans="6:15" x14ac:dyDescent="0.2">
      <c r="F4418" s="6"/>
      <c r="G4418" s="6"/>
      <c r="O4418" s="6"/>
    </row>
    <row r="4419" spans="6:15" x14ac:dyDescent="0.2">
      <c r="F4419" s="6"/>
      <c r="G4419" s="6"/>
      <c r="O4419" s="6"/>
    </row>
    <row r="4420" spans="6:15" x14ac:dyDescent="0.2">
      <c r="F4420" s="6"/>
      <c r="G4420" s="6"/>
      <c r="O4420" s="6"/>
    </row>
    <row r="4421" spans="6:15" x14ac:dyDescent="0.2">
      <c r="F4421" s="6"/>
      <c r="G4421" s="6"/>
      <c r="O4421" s="6"/>
    </row>
    <row r="4422" spans="6:15" x14ac:dyDescent="0.2">
      <c r="F4422" s="6"/>
      <c r="G4422" s="6"/>
      <c r="O4422" s="6"/>
    </row>
    <row r="4423" spans="6:15" x14ac:dyDescent="0.2">
      <c r="F4423" s="6"/>
      <c r="G4423" s="6"/>
      <c r="O4423" s="6"/>
    </row>
    <row r="4424" spans="6:15" x14ac:dyDescent="0.2">
      <c r="F4424" s="6"/>
      <c r="G4424" s="6"/>
      <c r="O4424" s="6"/>
    </row>
    <row r="4425" spans="6:15" x14ac:dyDescent="0.2">
      <c r="F4425" s="6"/>
      <c r="G4425" s="6"/>
      <c r="O4425" s="6"/>
    </row>
    <row r="4426" spans="6:15" x14ac:dyDescent="0.2">
      <c r="F4426" s="6"/>
      <c r="G4426" s="6"/>
      <c r="O4426" s="6"/>
    </row>
    <row r="4427" spans="6:15" x14ac:dyDescent="0.2">
      <c r="F4427" s="6"/>
      <c r="G4427" s="6"/>
      <c r="O4427" s="6"/>
    </row>
    <row r="4428" spans="6:15" x14ac:dyDescent="0.2">
      <c r="F4428" s="6"/>
      <c r="G4428" s="6"/>
      <c r="O4428" s="6"/>
    </row>
    <row r="4429" spans="6:15" x14ac:dyDescent="0.2">
      <c r="F4429" s="6"/>
      <c r="G4429" s="6"/>
      <c r="O4429" s="6"/>
    </row>
    <row r="4430" spans="6:15" x14ac:dyDescent="0.2">
      <c r="F4430" s="6"/>
      <c r="G4430" s="6"/>
      <c r="O4430" s="6"/>
    </row>
    <row r="4431" spans="6:15" x14ac:dyDescent="0.2">
      <c r="F4431" s="6"/>
      <c r="G4431" s="6"/>
      <c r="O4431" s="6"/>
    </row>
    <row r="4432" spans="6:15" x14ac:dyDescent="0.2">
      <c r="F4432" s="6"/>
      <c r="G4432" s="6"/>
      <c r="O4432" s="6"/>
    </row>
    <row r="4433" spans="6:15" x14ac:dyDescent="0.2">
      <c r="F4433" s="6"/>
      <c r="G4433" s="6"/>
      <c r="O4433" s="6"/>
    </row>
    <row r="4434" spans="6:15" x14ac:dyDescent="0.2">
      <c r="F4434" s="6"/>
      <c r="G4434" s="6"/>
      <c r="O4434" s="6"/>
    </row>
    <row r="4435" spans="6:15" x14ac:dyDescent="0.2">
      <c r="F4435" s="6"/>
      <c r="G4435" s="6"/>
      <c r="O4435" s="6"/>
    </row>
    <row r="4436" spans="6:15" x14ac:dyDescent="0.2">
      <c r="F4436" s="6"/>
      <c r="G4436" s="6"/>
      <c r="O4436" s="6"/>
    </row>
    <row r="4437" spans="6:15" x14ac:dyDescent="0.2">
      <c r="F4437" s="6"/>
      <c r="G4437" s="6"/>
      <c r="O4437" s="6"/>
    </row>
    <row r="4438" spans="6:15" x14ac:dyDescent="0.2">
      <c r="F4438" s="6"/>
      <c r="G4438" s="6"/>
      <c r="O4438" s="6"/>
    </row>
    <row r="4439" spans="6:15" x14ac:dyDescent="0.2">
      <c r="F4439" s="6"/>
      <c r="G4439" s="6"/>
      <c r="O4439" s="6"/>
    </row>
    <row r="4440" spans="6:15" x14ac:dyDescent="0.2">
      <c r="F4440" s="6"/>
      <c r="G4440" s="6"/>
      <c r="O4440" s="6"/>
    </row>
    <row r="4441" spans="6:15" x14ac:dyDescent="0.2">
      <c r="F4441" s="6"/>
      <c r="G4441" s="6"/>
      <c r="O4441" s="6"/>
    </row>
    <row r="4442" spans="6:15" x14ac:dyDescent="0.2">
      <c r="F4442" s="6"/>
      <c r="G4442" s="6"/>
      <c r="O4442" s="6"/>
    </row>
    <row r="4443" spans="6:15" x14ac:dyDescent="0.2">
      <c r="F4443" s="6"/>
      <c r="G4443" s="6"/>
      <c r="O4443" s="6"/>
    </row>
    <row r="4444" spans="6:15" x14ac:dyDescent="0.2">
      <c r="F4444" s="6"/>
      <c r="G4444" s="6"/>
      <c r="O4444" s="6"/>
    </row>
    <row r="4445" spans="6:15" x14ac:dyDescent="0.2">
      <c r="F4445" s="6"/>
      <c r="G4445" s="6"/>
      <c r="O4445" s="6"/>
    </row>
    <row r="4446" spans="6:15" x14ac:dyDescent="0.2">
      <c r="F4446" s="6"/>
      <c r="G4446" s="6"/>
      <c r="O4446" s="6"/>
    </row>
    <row r="4447" spans="6:15" x14ac:dyDescent="0.2">
      <c r="F4447" s="6"/>
      <c r="G4447" s="6"/>
      <c r="O4447" s="6"/>
    </row>
    <row r="4448" spans="6:15" x14ac:dyDescent="0.2">
      <c r="F4448" s="6"/>
      <c r="G4448" s="6"/>
      <c r="O4448" s="6"/>
    </row>
    <row r="4449" spans="6:15" x14ac:dyDescent="0.2">
      <c r="F4449" s="6"/>
      <c r="G4449" s="6"/>
      <c r="O4449" s="6"/>
    </row>
    <row r="4450" spans="6:15" x14ac:dyDescent="0.2">
      <c r="F4450" s="6"/>
      <c r="G4450" s="6"/>
      <c r="O4450" s="6"/>
    </row>
    <row r="4451" spans="6:15" x14ac:dyDescent="0.2">
      <c r="F4451" s="6"/>
      <c r="G4451" s="6"/>
      <c r="O4451" s="6"/>
    </row>
    <row r="4452" spans="6:15" x14ac:dyDescent="0.2">
      <c r="F4452" s="6"/>
      <c r="G4452" s="6"/>
      <c r="O4452" s="6"/>
    </row>
    <row r="4453" spans="6:15" x14ac:dyDescent="0.2">
      <c r="F4453" s="6"/>
      <c r="G4453" s="6"/>
      <c r="O4453" s="6"/>
    </row>
    <row r="4454" spans="6:15" x14ac:dyDescent="0.2">
      <c r="F4454" s="6"/>
      <c r="G4454" s="6"/>
      <c r="O4454" s="6"/>
    </row>
    <row r="4455" spans="6:15" x14ac:dyDescent="0.2">
      <c r="F4455" s="6"/>
      <c r="G4455" s="6"/>
      <c r="O4455" s="6"/>
    </row>
    <row r="4456" spans="6:15" x14ac:dyDescent="0.2">
      <c r="F4456" s="6"/>
      <c r="G4456" s="6"/>
      <c r="O4456" s="6"/>
    </row>
    <row r="4457" spans="6:15" x14ac:dyDescent="0.2">
      <c r="F4457" s="6"/>
      <c r="G4457" s="6"/>
      <c r="O4457" s="6"/>
    </row>
    <row r="4458" spans="6:15" x14ac:dyDescent="0.2">
      <c r="F4458" s="6"/>
      <c r="G4458" s="6"/>
      <c r="O4458" s="6"/>
    </row>
    <row r="4459" spans="6:15" x14ac:dyDescent="0.2">
      <c r="F4459" s="6"/>
      <c r="G4459" s="6"/>
      <c r="O4459" s="6"/>
    </row>
    <row r="4460" spans="6:15" x14ac:dyDescent="0.2">
      <c r="F4460" s="6"/>
      <c r="G4460" s="6"/>
      <c r="O4460" s="6"/>
    </row>
    <row r="4461" spans="6:15" x14ac:dyDescent="0.2">
      <c r="F4461" s="6"/>
      <c r="G4461" s="6"/>
      <c r="O4461" s="6"/>
    </row>
    <row r="4462" spans="6:15" x14ac:dyDescent="0.2">
      <c r="F4462" s="6"/>
      <c r="G4462" s="6"/>
      <c r="O4462" s="6"/>
    </row>
    <row r="4463" spans="6:15" x14ac:dyDescent="0.2">
      <c r="F4463" s="6"/>
      <c r="G4463" s="6"/>
      <c r="O4463" s="6"/>
    </row>
    <row r="4464" spans="6:15" x14ac:dyDescent="0.2">
      <c r="F4464" s="6"/>
      <c r="G4464" s="6"/>
      <c r="O4464" s="6"/>
    </row>
    <row r="4465" spans="6:15" x14ac:dyDescent="0.2">
      <c r="F4465" s="6"/>
      <c r="G4465" s="6"/>
      <c r="O4465" s="6"/>
    </row>
    <row r="4466" spans="6:15" x14ac:dyDescent="0.2">
      <c r="F4466" s="6"/>
      <c r="G4466" s="6"/>
      <c r="O4466" s="6"/>
    </row>
    <row r="4467" spans="6:15" x14ac:dyDescent="0.2">
      <c r="F4467" s="6"/>
      <c r="G4467" s="6"/>
      <c r="O4467" s="6"/>
    </row>
    <row r="4468" spans="6:15" x14ac:dyDescent="0.2">
      <c r="F4468" s="6"/>
      <c r="G4468" s="6"/>
      <c r="O4468" s="6"/>
    </row>
    <row r="4469" spans="6:15" x14ac:dyDescent="0.2">
      <c r="F4469" s="6"/>
      <c r="G4469" s="6"/>
      <c r="O4469" s="6"/>
    </row>
    <row r="4470" spans="6:15" x14ac:dyDescent="0.2">
      <c r="F4470" s="6"/>
      <c r="G4470" s="6"/>
      <c r="O4470" s="6"/>
    </row>
    <row r="4471" spans="6:15" x14ac:dyDescent="0.2">
      <c r="F4471" s="6"/>
      <c r="G4471" s="6"/>
      <c r="O4471" s="6"/>
    </row>
    <row r="4472" spans="6:15" x14ac:dyDescent="0.2">
      <c r="F4472" s="6"/>
      <c r="G4472" s="6"/>
      <c r="O4472" s="6"/>
    </row>
    <row r="4473" spans="6:15" x14ac:dyDescent="0.2">
      <c r="F4473" s="6"/>
      <c r="G4473" s="6"/>
      <c r="O4473" s="6"/>
    </row>
    <row r="4474" spans="6:15" x14ac:dyDescent="0.2">
      <c r="F4474" s="6"/>
      <c r="G4474" s="6"/>
      <c r="O4474" s="6"/>
    </row>
    <row r="4475" spans="6:15" x14ac:dyDescent="0.2">
      <c r="F4475" s="6"/>
      <c r="G4475" s="6"/>
      <c r="O4475" s="6"/>
    </row>
    <row r="4476" spans="6:15" x14ac:dyDescent="0.2">
      <c r="F4476" s="6"/>
      <c r="G4476" s="6"/>
      <c r="O4476" s="6"/>
    </row>
    <row r="4477" spans="6:15" x14ac:dyDescent="0.2">
      <c r="F4477" s="6"/>
      <c r="G4477" s="6"/>
      <c r="O4477" s="6"/>
    </row>
    <row r="4478" spans="6:15" x14ac:dyDescent="0.2">
      <c r="F4478" s="6"/>
      <c r="G4478" s="6"/>
      <c r="O4478" s="6"/>
    </row>
    <row r="4479" spans="6:15" x14ac:dyDescent="0.2">
      <c r="F4479" s="6"/>
      <c r="G4479" s="6"/>
      <c r="O4479" s="6"/>
    </row>
    <row r="4480" spans="6:15" x14ac:dyDescent="0.2">
      <c r="F4480" s="6"/>
      <c r="G4480" s="6"/>
      <c r="O4480" s="6"/>
    </row>
    <row r="4481" spans="6:15" x14ac:dyDescent="0.2">
      <c r="F4481" s="6"/>
      <c r="G4481" s="6"/>
      <c r="O4481" s="6"/>
    </row>
    <row r="4482" spans="6:15" x14ac:dyDescent="0.2">
      <c r="F4482" s="6"/>
      <c r="G4482" s="6"/>
      <c r="O4482" s="6"/>
    </row>
    <row r="4483" spans="6:15" x14ac:dyDescent="0.2">
      <c r="F4483" s="6"/>
      <c r="G4483" s="6"/>
      <c r="O4483" s="6"/>
    </row>
    <row r="4484" spans="6:15" x14ac:dyDescent="0.2">
      <c r="F4484" s="6"/>
      <c r="G4484" s="6"/>
      <c r="O4484" s="6"/>
    </row>
    <row r="4485" spans="6:15" x14ac:dyDescent="0.2">
      <c r="F4485" s="6"/>
      <c r="G4485" s="6"/>
      <c r="O4485" s="6"/>
    </row>
    <row r="4486" spans="6:15" x14ac:dyDescent="0.2">
      <c r="F4486" s="6"/>
      <c r="G4486" s="6"/>
      <c r="O4486" s="6"/>
    </row>
    <row r="4487" spans="6:15" x14ac:dyDescent="0.2">
      <c r="F4487" s="6"/>
      <c r="G4487" s="6"/>
      <c r="O4487" s="6"/>
    </row>
    <row r="4488" spans="6:15" x14ac:dyDescent="0.2">
      <c r="F4488" s="6"/>
      <c r="G4488" s="6"/>
      <c r="O4488" s="6"/>
    </row>
    <row r="4489" spans="6:15" x14ac:dyDescent="0.2">
      <c r="F4489" s="6"/>
      <c r="G4489" s="6"/>
      <c r="O4489" s="6"/>
    </row>
    <row r="4490" spans="6:15" x14ac:dyDescent="0.2">
      <c r="F4490" s="6"/>
      <c r="G4490" s="6"/>
      <c r="O4490" s="6"/>
    </row>
    <row r="4491" spans="6:15" x14ac:dyDescent="0.2">
      <c r="F4491" s="6"/>
      <c r="G4491" s="6"/>
      <c r="O4491" s="6"/>
    </row>
    <row r="4492" spans="6:15" x14ac:dyDescent="0.2">
      <c r="F4492" s="6"/>
      <c r="G4492" s="6"/>
      <c r="O4492" s="6"/>
    </row>
    <row r="4493" spans="6:15" x14ac:dyDescent="0.2">
      <c r="F4493" s="6"/>
      <c r="G4493" s="6"/>
      <c r="O4493" s="6"/>
    </row>
    <row r="4494" spans="6:15" x14ac:dyDescent="0.2">
      <c r="F4494" s="6"/>
      <c r="G4494" s="6"/>
      <c r="O4494" s="6"/>
    </row>
    <row r="4495" spans="6:15" x14ac:dyDescent="0.2">
      <c r="F4495" s="6"/>
      <c r="G4495" s="6"/>
      <c r="O4495" s="6"/>
    </row>
    <row r="4496" spans="6:15" x14ac:dyDescent="0.2">
      <c r="F4496" s="6"/>
      <c r="G4496" s="6"/>
      <c r="O4496" s="6"/>
    </row>
    <row r="4497" spans="6:15" x14ac:dyDescent="0.2">
      <c r="F4497" s="6"/>
      <c r="G4497" s="6"/>
      <c r="O4497" s="6"/>
    </row>
    <row r="4498" spans="6:15" x14ac:dyDescent="0.2">
      <c r="F4498" s="6"/>
      <c r="G4498" s="6"/>
      <c r="O4498" s="6"/>
    </row>
    <row r="4499" spans="6:15" x14ac:dyDescent="0.2">
      <c r="F4499" s="6"/>
      <c r="G4499" s="6"/>
      <c r="O4499" s="6"/>
    </row>
    <row r="4500" spans="6:15" x14ac:dyDescent="0.2">
      <c r="F4500" s="6"/>
      <c r="G4500" s="6"/>
      <c r="O4500" s="6"/>
    </row>
    <row r="4501" spans="6:15" x14ac:dyDescent="0.2">
      <c r="F4501" s="6"/>
      <c r="G4501" s="6"/>
      <c r="O4501" s="6"/>
    </row>
    <row r="4502" spans="6:15" x14ac:dyDescent="0.2">
      <c r="F4502" s="6"/>
      <c r="G4502" s="6"/>
      <c r="O4502" s="6"/>
    </row>
    <row r="4503" spans="6:15" x14ac:dyDescent="0.2">
      <c r="F4503" s="6"/>
      <c r="G4503" s="6"/>
      <c r="O4503" s="6"/>
    </row>
    <row r="4504" spans="6:15" x14ac:dyDescent="0.2">
      <c r="F4504" s="6"/>
      <c r="G4504" s="6"/>
      <c r="O4504" s="6"/>
    </row>
    <row r="4505" spans="6:15" x14ac:dyDescent="0.2">
      <c r="F4505" s="6"/>
      <c r="G4505" s="6"/>
      <c r="O4505" s="6"/>
    </row>
    <row r="4506" spans="6:15" x14ac:dyDescent="0.2">
      <c r="F4506" s="6"/>
      <c r="G4506" s="6"/>
      <c r="O4506" s="6"/>
    </row>
    <row r="4507" spans="6:15" x14ac:dyDescent="0.2">
      <c r="F4507" s="6"/>
      <c r="G4507" s="6"/>
      <c r="O4507" s="6"/>
    </row>
    <row r="4508" spans="6:15" x14ac:dyDescent="0.2">
      <c r="F4508" s="6"/>
      <c r="G4508" s="6"/>
      <c r="O4508" s="6"/>
    </row>
    <row r="4509" spans="6:15" x14ac:dyDescent="0.2">
      <c r="F4509" s="6"/>
      <c r="G4509" s="6"/>
      <c r="O4509" s="6"/>
    </row>
    <row r="4510" spans="6:15" x14ac:dyDescent="0.2">
      <c r="F4510" s="6"/>
      <c r="G4510" s="6"/>
      <c r="O4510" s="6"/>
    </row>
    <row r="4511" spans="6:15" x14ac:dyDescent="0.2">
      <c r="F4511" s="6"/>
      <c r="G4511" s="6"/>
      <c r="O4511" s="6"/>
    </row>
    <row r="4512" spans="6:15" x14ac:dyDescent="0.2">
      <c r="F4512" s="6"/>
      <c r="G4512" s="6"/>
      <c r="O4512" s="6"/>
    </row>
    <row r="4513" spans="6:15" x14ac:dyDescent="0.2">
      <c r="F4513" s="6"/>
      <c r="G4513" s="6"/>
      <c r="O4513" s="6"/>
    </row>
    <row r="4514" spans="6:15" x14ac:dyDescent="0.2">
      <c r="F4514" s="6"/>
      <c r="G4514" s="6"/>
      <c r="O4514" s="6"/>
    </row>
    <row r="4515" spans="6:15" x14ac:dyDescent="0.2">
      <c r="F4515" s="6"/>
      <c r="G4515" s="6"/>
      <c r="O4515" s="6"/>
    </row>
    <row r="4516" spans="6:15" x14ac:dyDescent="0.2">
      <c r="F4516" s="6"/>
      <c r="G4516" s="6"/>
      <c r="O4516" s="6"/>
    </row>
    <row r="4517" spans="6:15" x14ac:dyDescent="0.2">
      <c r="F4517" s="6"/>
      <c r="G4517" s="6"/>
      <c r="O4517" s="6"/>
    </row>
    <row r="4518" spans="6:15" x14ac:dyDescent="0.2">
      <c r="F4518" s="6"/>
      <c r="G4518" s="6"/>
      <c r="O4518" s="6"/>
    </row>
    <row r="4519" spans="6:15" x14ac:dyDescent="0.2">
      <c r="F4519" s="6"/>
      <c r="G4519" s="6"/>
      <c r="O4519" s="6"/>
    </row>
    <row r="4520" spans="6:15" x14ac:dyDescent="0.2">
      <c r="F4520" s="6"/>
      <c r="G4520" s="6"/>
      <c r="O4520" s="6"/>
    </row>
    <row r="4521" spans="6:15" x14ac:dyDescent="0.2">
      <c r="F4521" s="6"/>
      <c r="G4521" s="6"/>
      <c r="O4521" s="6"/>
    </row>
    <row r="4522" spans="6:15" x14ac:dyDescent="0.2">
      <c r="F4522" s="6"/>
      <c r="G4522" s="6"/>
      <c r="O4522" s="6"/>
    </row>
    <row r="4523" spans="6:15" x14ac:dyDescent="0.2">
      <c r="F4523" s="6"/>
      <c r="G4523" s="6"/>
      <c r="O4523" s="6"/>
    </row>
    <row r="4524" spans="6:15" x14ac:dyDescent="0.2">
      <c r="F4524" s="6"/>
      <c r="G4524" s="6"/>
      <c r="O4524" s="6"/>
    </row>
    <row r="4525" spans="6:15" x14ac:dyDescent="0.2">
      <c r="F4525" s="6"/>
      <c r="G4525" s="6"/>
      <c r="O4525" s="6"/>
    </row>
    <row r="4526" spans="6:15" x14ac:dyDescent="0.2">
      <c r="F4526" s="6"/>
      <c r="G4526" s="6"/>
      <c r="O4526" s="6"/>
    </row>
    <row r="4527" spans="6:15" x14ac:dyDescent="0.2">
      <c r="F4527" s="6"/>
      <c r="G4527" s="6"/>
      <c r="O4527" s="6"/>
    </row>
    <row r="4528" spans="6:15" x14ac:dyDescent="0.2">
      <c r="F4528" s="6"/>
      <c r="G4528" s="6"/>
      <c r="O4528" s="6"/>
    </row>
    <row r="4529" spans="6:15" x14ac:dyDescent="0.2">
      <c r="F4529" s="6"/>
      <c r="G4529" s="6"/>
      <c r="O4529" s="6"/>
    </row>
    <row r="4530" spans="6:15" x14ac:dyDescent="0.2">
      <c r="F4530" s="6"/>
      <c r="G4530" s="6"/>
      <c r="O4530" s="6"/>
    </row>
    <row r="4531" spans="6:15" x14ac:dyDescent="0.2">
      <c r="F4531" s="6"/>
      <c r="G4531" s="6"/>
      <c r="O4531" s="6"/>
    </row>
    <row r="4532" spans="6:15" x14ac:dyDescent="0.2">
      <c r="F4532" s="6"/>
      <c r="G4532" s="6"/>
      <c r="O4532" s="6"/>
    </row>
    <row r="4533" spans="6:15" x14ac:dyDescent="0.2">
      <c r="F4533" s="6"/>
      <c r="G4533" s="6"/>
      <c r="O4533" s="6"/>
    </row>
    <row r="4534" spans="6:15" x14ac:dyDescent="0.2">
      <c r="F4534" s="6"/>
      <c r="G4534" s="6"/>
      <c r="O4534" s="6"/>
    </row>
    <row r="4535" spans="6:15" x14ac:dyDescent="0.2">
      <c r="F4535" s="6"/>
      <c r="G4535" s="6"/>
      <c r="O4535" s="6"/>
    </row>
    <row r="4536" spans="6:15" x14ac:dyDescent="0.2">
      <c r="F4536" s="6"/>
      <c r="G4536" s="6"/>
      <c r="O4536" s="6"/>
    </row>
    <row r="4537" spans="6:15" x14ac:dyDescent="0.2">
      <c r="F4537" s="6"/>
      <c r="G4537" s="6"/>
      <c r="O4537" s="6"/>
    </row>
    <row r="4538" spans="6:15" x14ac:dyDescent="0.2">
      <c r="F4538" s="6"/>
      <c r="G4538" s="6"/>
      <c r="O4538" s="6"/>
    </row>
    <row r="4539" spans="6:15" x14ac:dyDescent="0.2">
      <c r="F4539" s="6"/>
      <c r="G4539" s="6"/>
      <c r="O4539" s="6"/>
    </row>
    <row r="4540" spans="6:15" x14ac:dyDescent="0.2">
      <c r="F4540" s="6"/>
      <c r="G4540" s="6"/>
      <c r="O4540" s="6"/>
    </row>
    <row r="4541" spans="6:15" x14ac:dyDescent="0.2">
      <c r="F4541" s="6"/>
      <c r="G4541" s="6"/>
      <c r="O4541" s="6"/>
    </row>
    <row r="4542" spans="6:15" x14ac:dyDescent="0.2">
      <c r="F4542" s="6"/>
      <c r="G4542" s="6"/>
      <c r="O4542" s="6"/>
    </row>
    <row r="4543" spans="6:15" x14ac:dyDescent="0.2">
      <c r="F4543" s="6"/>
      <c r="G4543" s="6"/>
      <c r="O4543" s="6"/>
    </row>
    <row r="4544" spans="6:15" x14ac:dyDescent="0.2">
      <c r="F4544" s="6"/>
      <c r="G4544" s="6"/>
      <c r="O4544" s="6"/>
    </row>
    <row r="4545" spans="6:15" x14ac:dyDescent="0.2">
      <c r="F4545" s="6"/>
      <c r="G4545" s="6"/>
      <c r="O4545" s="6"/>
    </row>
    <row r="4546" spans="6:15" x14ac:dyDescent="0.2">
      <c r="F4546" s="6"/>
      <c r="G4546" s="6"/>
      <c r="O4546" s="6"/>
    </row>
    <row r="4547" spans="6:15" x14ac:dyDescent="0.2">
      <c r="F4547" s="6"/>
      <c r="G4547" s="6"/>
      <c r="O4547" s="6"/>
    </row>
    <row r="4548" spans="6:15" x14ac:dyDescent="0.2">
      <c r="F4548" s="6"/>
      <c r="G4548" s="6"/>
      <c r="O4548" s="6"/>
    </row>
    <row r="4549" spans="6:15" x14ac:dyDescent="0.2">
      <c r="F4549" s="6"/>
      <c r="G4549" s="6"/>
      <c r="O4549" s="6"/>
    </row>
    <row r="4550" spans="6:15" x14ac:dyDescent="0.2">
      <c r="F4550" s="6"/>
      <c r="G4550" s="6"/>
      <c r="O4550" s="6"/>
    </row>
    <row r="4551" spans="6:15" x14ac:dyDescent="0.2">
      <c r="F4551" s="6"/>
      <c r="G4551" s="6"/>
      <c r="O4551" s="6"/>
    </row>
    <row r="4552" spans="6:15" x14ac:dyDescent="0.2">
      <c r="F4552" s="6"/>
      <c r="G4552" s="6"/>
      <c r="O4552" s="6"/>
    </row>
    <row r="4553" spans="6:15" x14ac:dyDescent="0.2">
      <c r="F4553" s="6"/>
      <c r="G4553" s="6"/>
      <c r="O4553" s="6"/>
    </row>
    <row r="4554" spans="6:15" x14ac:dyDescent="0.2">
      <c r="F4554" s="6"/>
      <c r="G4554" s="6"/>
      <c r="O4554" s="6"/>
    </row>
    <row r="4555" spans="6:15" x14ac:dyDescent="0.2">
      <c r="F4555" s="6"/>
      <c r="G4555" s="6"/>
      <c r="O4555" s="6"/>
    </row>
    <row r="4556" spans="6:15" x14ac:dyDescent="0.2">
      <c r="F4556" s="6"/>
      <c r="G4556" s="6"/>
      <c r="O4556" s="6"/>
    </row>
    <row r="4557" spans="6:15" x14ac:dyDescent="0.2">
      <c r="F4557" s="6"/>
      <c r="G4557" s="6"/>
      <c r="O4557" s="6"/>
    </row>
    <row r="4558" spans="6:15" x14ac:dyDescent="0.2">
      <c r="F4558" s="6"/>
      <c r="G4558" s="6"/>
      <c r="O4558" s="6"/>
    </row>
    <row r="4559" spans="6:15" x14ac:dyDescent="0.2">
      <c r="F4559" s="6"/>
      <c r="G4559" s="6"/>
      <c r="O4559" s="6"/>
    </row>
    <row r="4560" spans="6:15" x14ac:dyDescent="0.2">
      <c r="F4560" s="6"/>
      <c r="G4560" s="6"/>
      <c r="O4560" s="6"/>
    </row>
    <row r="4561" spans="6:15" x14ac:dyDescent="0.2">
      <c r="F4561" s="6"/>
      <c r="G4561" s="6"/>
      <c r="O4561" s="6"/>
    </row>
    <row r="4562" spans="6:15" x14ac:dyDescent="0.2">
      <c r="F4562" s="6"/>
      <c r="G4562" s="6"/>
      <c r="O4562" s="6"/>
    </row>
    <row r="4563" spans="6:15" x14ac:dyDescent="0.2">
      <c r="F4563" s="6"/>
      <c r="G4563" s="6"/>
      <c r="O4563" s="6"/>
    </row>
    <row r="4564" spans="6:15" x14ac:dyDescent="0.2">
      <c r="F4564" s="6"/>
      <c r="G4564" s="6"/>
      <c r="O4564" s="6"/>
    </row>
    <row r="4565" spans="6:15" x14ac:dyDescent="0.2">
      <c r="F4565" s="6"/>
      <c r="G4565" s="6"/>
      <c r="O4565" s="6"/>
    </row>
    <row r="4566" spans="6:15" x14ac:dyDescent="0.2">
      <c r="F4566" s="6"/>
      <c r="G4566" s="6"/>
      <c r="O4566" s="6"/>
    </row>
    <row r="4567" spans="6:15" x14ac:dyDescent="0.2">
      <c r="F4567" s="6"/>
      <c r="G4567" s="6"/>
      <c r="O4567" s="6"/>
    </row>
    <row r="4568" spans="6:15" x14ac:dyDescent="0.2">
      <c r="F4568" s="6"/>
      <c r="G4568" s="6"/>
      <c r="O4568" s="6"/>
    </row>
    <row r="4569" spans="6:15" x14ac:dyDescent="0.2">
      <c r="F4569" s="6"/>
      <c r="G4569" s="6"/>
      <c r="O4569" s="6"/>
    </row>
    <row r="4570" spans="6:15" x14ac:dyDescent="0.2">
      <c r="F4570" s="6"/>
      <c r="G4570" s="6"/>
      <c r="O4570" s="6"/>
    </row>
    <row r="4571" spans="6:15" x14ac:dyDescent="0.2">
      <c r="F4571" s="6"/>
      <c r="G4571" s="6"/>
      <c r="O4571" s="6"/>
    </row>
    <row r="4572" spans="6:15" x14ac:dyDescent="0.2">
      <c r="F4572" s="6"/>
      <c r="G4572" s="6"/>
      <c r="O4572" s="6"/>
    </row>
    <row r="4573" spans="6:15" x14ac:dyDescent="0.2">
      <c r="F4573" s="6"/>
      <c r="G4573" s="6"/>
      <c r="O4573" s="6"/>
    </row>
    <row r="4574" spans="6:15" x14ac:dyDescent="0.2">
      <c r="F4574" s="6"/>
      <c r="G4574" s="6"/>
      <c r="O4574" s="6"/>
    </row>
    <row r="4575" spans="6:15" x14ac:dyDescent="0.2">
      <c r="F4575" s="6"/>
      <c r="G4575" s="6"/>
      <c r="O4575" s="6"/>
    </row>
    <row r="4576" spans="6:15" x14ac:dyDescent="0.2">
      <c r="F4576" s="6"/>
      <c r="G4576" s="6"/>
      <c r="O4576" s="6"/>
    </row>
    <row r="4577" spans="6:15" x14ac:dyDescent="0.2">
      <c r="F4577" s="6"/>
      <c r="G4577" s="6"/>
      <c r="O4577" s="6"/>
    </row>
    <row r="4578" spans="6:15" x14ac:dyDescent="0.2">
      <c r="F4578" s="6"/>
      <c r="G4578" s="6"/>
      <c r="O4578" s="6"/>
    </row>
    <row r="4579" spans="6:15" x14ac:dyDescent="0.2">
      <c r="F4579" s="6"/>
      <c r="G4579" s="6"/>
      <c r="O4579" s="6"/>
    </row>
    <row r="4580" spans="6:15" x14ac:dyDescent="0.2">
      <c r="F4580" s="6"/>
      <c r="G4580" s="6"/>
      <c r="O4580" s="6"/>
    </row>
    <row r="4581" spans="6:15" x14ac:dyDescent="0.2">
      <c r="F4581" s="6"/>
      <c r="G4581" s="6"/>
      <c r="O4581" s="6"/>
    </row>
    <row r="4582" spans="6:15" x14ac:dyDescent="0.2">
      <c r="F4582" s="6"/>
      <c r="G4582" s="6"/>
      <c r="O4582" s="6"/>
    </row>
    <row r="4583" spans="6:15" x14ac:dyDescent="0.2">
      <c r="F4583" s="6"/>
      <c r="G4583" s="6"/>
      <c r="O4583" s="6"/>
    </row>
    <row r="4584" spans="6:15" x14ac:dyDescent="0.2">
      <c r="F4584" s="6"/>
      <c r="G4584" s="6"/>
      <c r="O4584" s="6"/>
    </row>
    <row r="4585" spans="6:15" x14ac:dyDescent="0.2">
      <c r="F4585" s="6"/>
      <c r="G4585" s="6"/>
      <c r="O4585" s="6"/>
    </row>
    <row r="4586" spans="6:15" x14ac:dyDescent="0.2">
      <c r="F4586" s="6"/>
      <c r="G4586" s="6"/>
      <c r="O4586" s="6"/>
    </row>
    <row r="4587" spans="6:15" x14ac:dyDescent="0.2">
      <c r="F4587" s="6"/>
      <c r="G4587" s="6"/>
      <c r="O4587" s="6"/>
    </row>
    <row r="4588" spans="6:15" x14ac:dyDescent="0.2">
      <c r="F4588" s="6"/>
      <c r="G4588" s="6"/>
      <c r="O4588" s="6"/>
    </row>
    <row r="4589" spans="6:15" x14ac:dyDescent="0.2">
      <c r="F4589" s="6"/>
      <c r="G4589" s="6"/>
      <c r="O4589" s="6"/>
    </row>
    <row r="4590" spans="6:15" x14ac:dyDescent="0.2">
      <c r="F4590" s="6"/>
      <c r="G4590" s="6"/>
      <c r="O4590" s="6"/>
    </row>
    <row r="4591" spans="6:15" x14ac:dyDescent="0.2">
      <c r="F4591" s="6"/>
      <c r="G4591" s="6"/>
      <c r="O4591" s="6"/>
    </row>
    <row r="4592" spans="6:15" x14ac:dyDescent="0.2">
      <c r="F4592" s="6"/>
      <c r="G4592" s="6"/>
      <c r="O4592" s="6"/>
    </row>
    <row r="4593" spans="6:15" x14ac:dyDescent="0.2">
      <c r="F4593" s="6"/>
      <c r="G4593" s="6"/>
      <c r="O4593" s="6"/>
    </row>
    <row r="4594" spans="6:15" x14ac:dyDescent="0.2">
      <c r="F4594" s="6"/>
      <c r="G4594" s="6"/>
      <c r="O4594" s="6"/>
    </row>
    <row r="4595" spans="6:15" x14ac:dyDescent="0.2">
      <c r="F4595" s="6"/>
      <c r="G4595" s="6"/>
      <c r="O4595" s="6"/>
    </row>
    <row r="4596" spans="6:15" x14ac:dyDescent="0.2">
      <c r="F4596" s="6"/>
      <c r="G4596" s="6"/>
      <c r="O4596" s="6"/>
    </row>
    <row r="4597" spans="6:15" x14ac:dyDescent="0.2">
      <c r="F4597" s="6"/>
      <c r="G4597" s="6"/>
      <c r="O4597" s="6"/>
    </row>
    <row r="4598" spans="6:15" x14ac:dyDescent="0.2">
      <c r="F4598" s="6"/>
      <c r="G4598" s="6"/>
      <c r="O4598" s="6"/>
    </row>
    <row r="4599" spans="6:15" x14ac:dyDescent="0.2">
      <c r="F4599" s="6"/>
      <c r="G4599" s="6"/>
      <c r="O4599" s="6"/>
    </row>
    <row r="4600" spans="6:15" x14ac:dyDescent="0.2">
      <c r="F4600" s="6"/>
      <c r="G4600" s="6"/>
      <c r="O4600" s="6"/>
    </row>
    <row r="4601" spans="6:15" x14ac:dyDescent="0.2">
      <c r="F4601" s="6"/>
      <c r="G4601" s="6"/>
      <c r="O4601" s="6"/>
    </row>
    <row r="4602" spans="6:15" x14ac:dyDescent="0.2">
      <c r="F4602" s="6"/>
      <c r="G4602" s="6"/>
      <c r="O4602" s="6"/>
    </row>
    <row r="4603" spans="6:15" x14ac:dyDescent="0.2">
      <c r="F4603" s="6"/>
      <c r="G4603" s="6"/>
      <c r="O4603" s="6"/>
    </row>
    <row r="4604" spans="6:15" x14ac:dyDescent="0.2">
      <c r="F4604" s="6"/>
      <c r="G4604" s="6"/>
      <c r="O4604" s="6"/>
    </row>
    <row r="4605" spans="6:15" x14ac:dyDescent="0.2">
      <c r="F4605" s="6"/>
      <c r="G4605" s="6"/>
      <c r="O4605" s="6"/>
    </row>
    <row r="4606" spans="6:15" x14ac:dyDescent="0.2">
      <c r="F4606" s="6"/>
      <c r="G4606" s="6"/>
      <c r="O4606" s="6"/>
    </row>
    <row r="4607" spans="6:15" x14ac:dyDescent="0.2">
      <c r="F4607" s="6"/>
      <c r="G4607" s="6"/>
      <c r="O4607" s="6"/>
    </row>
    <row r="4608" spans="6:15" x14ac:dyDescent="0.2">
      <c r="F4608" s="6"/>
      <c r="G4608" s="6"/>
      <c r="O4608" s="6"/>
    </row>
    <row r="4609" spans="6:15" x14ac:dyDescent="0.2">
      <c r="F4609" s="6"/>
      <c r="G4609" s="6"/>
      <c r="O4609" s="6"/>
    </row>
    <row r="4610" spans="6:15" x14ac:dyDescent="0.2">
      <c r="F4610" s="6"/>
      <c r="G4610" s="6"/>
      <c r="O4610" s="6"/>
    </row>
    <row r="4611" spans="6:15" x14ac:dyDescent="0.2">
      <c r="F4611" s="6"/>
      <c r="G4611" s="6"/>
      <c r="O4611" s="6"/>
    </row>
    <row r="4612" spans="6:15" x14ac:dyDescent="0.2">
      <c r="F4612" s="6"/>
      <c r="G4612" s="6"/>
      <c r="O4612" s="6"/>
    </row>
    <row r="4613" spans="6:15" x14ac:dyDescent="0.2">
      <c r="F4613" s="6"/>
      <c r="G4613" s="6"/>
      <c r="O4613" s="6"/>
    </row>
    <row r="4614" spans="6:15" x14ac:dyDescent="0.2">
      <c r="F4614" s="6"/>
      <c r="G4614" s="6"/>
      <c r="O4614" s="6"/>
    </row>
    <row r="4615" spans="6:15" x14ac:dyDescent="0.2">
      <c r="F4615" s="6"/>
      <c r="G4615" s="6"/>
      <c r="O4615" s="6"/>
    </row>
    <row r="4616" spans="6:15" x14ac:dyDescent="0.2">
      <c r="F4616" s="6"/>
      <c r="G4616" s="6"/>
      <c r="O4616" s="6"/>
    </row>
    <row r="4617" spans="6:15" x14ac:dyDescent="0.2">
      <c r="F4617" s="6"/>
      <c r="G4617" s="6"/>
      <c r="O4617" s="6"/>
    </row>
    <row r="4618" spans="6:15" x14ac:dyDescent="0.2">
      <c r="F4618" s="6"/>
      <c r="G4618" s="6"/>
      <c r="O4618" s="6"/>
    </row>
    <row r="4619" spans="6:15" x14ac:dyDescent="0.2">
      <c r="F4619" s="6"/>
      <c r="G4619" s="6"/>
      <c r="O4619" s="6"/>
    </row>
    <row r="4620" spans="6:15" x14ac:dyDescent="0.2">
      <c r="F4620" s="6"/>
      <c r="G4620" s="6"/>
      <c r="O4620" s="6"/>
    </row>
    <row r="4621" spans="6:15" x14ac:dyDescent="0.2">
      <c r="F4621" s="6"/>
      <c r="G4621" s="6"/>
      <c r="O4621" s="6"/>
    </row>
    <row r="4622" spans="6:15" x14ac:dyDescent="0.2">
      <c r="F4622" s="6"/>
      <c r="G4622" s="6"/>
      <c r="O4622" s="6"/>
    </row>
    <row r="4623" spans="6:15" x14ac:dyDescent="0.2">
      <c r="F4623" s="6"/>
      <c r="G4623" s="6"/>
      <c r="O4623" s="6"/>
    </row>
    <row r="4624" spans="6:15" x14ac:dyDescent="0.2">
      <c r="F4624" s="6"/>
      <c r="G4624" s="6"/>
      <c r="O4624" s="6"/>
    </row>
    <row r="4625" spans="6:15" x14ac:dyDescent="0.2">
      <c r="F4625" s="6"/>
      <c r="G4625" s="6"/>
      <c r="O4625" s="6"/>
    </row>
    <row r="4626" spans="6:15" x14ac:dyDescent="0.2">
      <c r="F4626" s="6"/>
      <c r="G4626" s="6"/>
      <c r="O4626" s="6"/>
    </row>
    <row r="4627" spans="6:15" x14ac:dyDescent="0.2">
      <c r="F4627" s="6"/>
      <c r="G4627" s="6"/>
      <c r="O4627" s="6"/>
    </row>
    <row r="4628" spans="6:15" x14ac:dyDescent="0.2">
      <c r="F4628" s="6"/>
      <c r="G4628" s="6"/>
      <c r="O4628" s="6"/>
    </row>
    <row r="4629" spans="6:15" x14ac:dyDescent="0.2">
      <c r="F4629" s="6"/>
      <c r="G4629" s="6"/>
      <c r="O4629" s="6"/>
    </row>
    <row r="4630" spans="6:15" x14ac:dyDescent="0.2">
      <c r="F4630" s="6"/>
      <c r="G4630" s="6"/>
      <c r="O4630" s="6"/>
    </row>
    <row r="4631" spans="6:15" x14ac:dyDescent="0.2">
      <c r="F4631" s="6"/>
      <c r="G4631" s="6"/>
      <c r="O4631" s="6"/>
    </row>
    <row r="4632" spans="6:15" x14ac:dyDescent="0.2">
      <c r="F4632" s="6"/>
      <c r="G4632" s="6"/>
      <c r="O4632" s="6"/>
    </row>
    <row r="4633" spans="6:15" x14ac:dyDescent="0.2">
      <c r="F4633" s="6"/>
      <c r="G4633" s="6"/>
      <c r="O4633" s="6"/>
    </row>
    <row r="4634" spans="6:15" x14ac:dyDescent="0.2">
      <c r="F4634" s="6"/>
      <c r="G4634" s="6"/>
      <c r="O4634" s="6"/>
    </row>
    <row r="4635" spans="6:15" x14ac:dyDescent="0.2">
      <c r="F4635" s="6"/>
      <c r="G4635" s="6"/>
      <c r="O4635" s="6"/>
    </row>
    <row r="4636" spans="6:15" x14ac:dyDescent="0.2">
      <c r="F4636" s="6"/>
      <c r="G4636" s="6"/>
      <c r="O4636" s="6"/>
    </row>
    <row r="4637" spans="6:15" x14ac:dyDescent="0.2">
      <c r="F4637" s="6"/>
      <c r="G4637" s="6"/>
      <c r="O4637" s="6"/>
    </row>
    <row r="4638" spans="6:15" x14ac:dyDescent="0.2">
      <c r="F4638" s="6"/>
      <c r="G4638" s="6"/>
      <c r="O4638" s="6"/>
    </row>
    <row r="4639" spans="6:15" x14ac:dyDescent="0.2">
      <c r="F4639" s="6"/>
      <c r="G4639" s="6"/>
      <c r="O4639" s="6"/>
    </row>
    <row r="4640" spans="6:15" x14ac:dyDescent="0.2">
      <c r="F4640" s="6"/>
      <c r="G4640" s="6"/>
      <c r="O4640" s="6"/>
    </row>
    <row r="4641" spans="6:15" x14ac:dyDescent="0.2">
      <c r="F4641" s="6"/>
      <c r="G4641" s="6"/>
      <c r="O4641" s="6"/>
    </row>
    <row r="4642" spans="6:15" x14ac:dyDescent="0.2">
      <c r="F4642" s="6"/>
      <c r="G4642" s="6"/>
      <c r="O4642" s="6"/>
    </row>
    <row r="4643" spans="6:15" x14ac:dyDescent="0.2">
      <c r="F4643" s="6"/>
      <c r="G4643" s="6"/>
      <c r="O4643" s="6"/>
    </row>
    <row r="4644" spans="6:15" x14ac:dyDescent="0.2">
      <c r="F4644" s="6"/>
      <c r="G4644" s="6"/>
      <c r="O4644" s="6"/>
    </row>
    <row r="4645" spans="6:15" x14ac:dyDescent="0.2">
      <c r="F4645" s="6"/>
      <c r="G4645" s="6"/>
      <c r="O4645" s="6"/>
    </row>
    <row r="4646" spans="6:15" x14ac:dyDescent="0.2">
      <c r="F4646" s="6"/>
      <c r="G4646" s="6"/>
      <c r="O4646" s="6"/>
    </row>
    <row r="4647" spans="6:15" x14ac:dyDescent="0.2">
      <c r="F4647" s="6"/>
      <c r="G4647" s="6"/>
      <c r="O4647" s="6"/>
    </row>
    <row r="4648" spans="6:15" x14ac:dyDescent="0.2">
      <c r="F4648" s="6"/>
      <c r="G4648" s="6"/>
      <c r="O4648" s="6"/>
    </row>
    <row r="4649" spans="6:15" x14ac:dyDescent="0.2">
      <c r="F4649" s="6"/>
      <c r="G4649" s="6"/>
      <c r="O4649" s="6"/>
    </row>
    <row r="4650" spans="6:15" x14ac:dyDescent="0.2">
      <c r="F4650" s="6"/>
      <c r="G4650" s="6"/>
      <c r="O4650" s="6"/>
    </row>
    <row r="4651" spans="6:15" x14ac:dyDescent="0.2">
      <c r="F4651" s="6"/>
      <c r="G4651" s="6"/>
      <c r="O4651" s="6"/>
    </row>
    <row r="4652" spans="6:15" x14ac:dyDescent="0.2">
      <c r="F4652" s="6"/>
      <c r="G4652" s="6"/>
      <c r="O4652" s="6"/>
    </row>
    <row r="4653" spans="6:15" x14ac:dyDescent="0.2">
      <c r="F4653" s="6"/>
      <c r="G4653" s="6"/>
      <c r="O4653" s="6"/>
    </row>
    <row r="4654" spans="6:15" x14ac:dyDescent="0.2">
      <c r="F4654" s="6"/>
      <c r="G4654" s="6"/>
      <c r="O4654" s="6"/>
    </row>
    <row r="4655" spans="6:15" x14ac:dyDescent="0.2">
      <c r="F4655" s="6"/>
      <c r="G4655" s="6"/>
      <c r="O4655" s="6"/>
    </row>
    <row r="4656" spans="6:15" x14ac:dyDescent="0.2">
      <c r="F4656" s="6"/>
      <c r="G4656" s="6"/>
      <c r="O4656" s="6"/>
    </row>
    <row r="4657" spans="6:15" x14ac:dyDescent="0.2">
      <c r="F4657" s="6"/>
      <c r="G4657" s="6"/>
      <c r="O4657" s="6"/>
    </row>
    <row r="4658" spans="6:15" x14ac:dyDescent="0.2">
      <c r="F4658" s="6"/>
      <c r="G4658" s="6"/>
      <c r="O4658" s="6"/>
    </row>
    <row r="4659" spans="6:15" x14ac:dyDescent="0.2">
      <c r="F4659" s="6"/>
      <c r="G4659" s="6"/>
      <c r="O4659" s="6"/>
    </row>
    <row r="4660" spans="6:15" x14ac:dyDescent="0.2">
      <c r="F4660" s="6"/>
      <c r="G4660" s="6"/>
      <c r="O4660" s="6"/>
    </row>
    <row r="4661" spans="6:15" x14ac:dyDescent="0.2">
      <c r="F4661" s="6"/>
      <c r="G4661" s="6"/>
      <c r="O4661" s="6"/>
    </row>
    <row r="4662" spans="6:15" x14ac:dyDescent="0.2">
      <c r="F4662" s="6"/>
      <c r="G4662" s="6"/>
      <c r="O4662" s="6"/>
    </row>
    <row r="4663" spans="6:15" x14ac:dyDescent="0.2">
      <c r="F4663" s="6"/>
      <c r="G4663" s="6"/>
      <c r="O4663" s="6"/>
    </row>
    <row r="4664" spans="6:15" x14ac:dyDescent="0.2">
      <c r="F4664" s="6"/>
      <c r="G4664" s="6"/>
      <c r="O4664" s="6"/>
    </row>
    <row r="4665" spans="6:15" x14ac:dyDescent="0.2">
      <c r="F4665" s="6"/>
      <c r="G4665" s="6"/>
      <c r="O4665" s="6"/>
    </row>
    <row r="4666" spans="6:15" x14ac:dyDescent="0.2">
      <c r="F4666" s="6"/>
      <c r="G4666" s="6"/>
      <c r="O4666" s="6"/>
    </row>
    <row r="4667" spans="6:15" x14ac:dyDescent="0.2">
      <c r="F4667" s="6"/>
      <c r="G4667" s="6"/>
      <c r="O4667" s="6"/>
    </row>
    <row r="4668" spans="6:15" x14ac:dyDescent="0.2">
      <c r="F4668" s="6"/>
      <c r="G4668" s="6"/>
      <c r="O4668" s="6"/>
    </row>
    <row r="4669" spans="6:15" x14ac:dyDescent="0.2">
      <c r="F4669" s="6"/>
      <c r="G4669" s="6"/>
      <c r="O4669" s="6"/>
    </row>
    <row r="4670" spans="6:15" x14ac:dyDescent="0.2">
      <c r="F4670" s="6"/>
      <c r="G4670" s="6"/>
      <c r="O4670" s="6"/>
    </row>
    <row r="4671" spans="6:15" x14ac:dyDescent="0.2">
      <c r="F4671" s="6"/>
      <c r="G4671" s="6"/>
      <c r="O4671" s="6"/>
    </row>
    <row r="4672" spans="6:15" x14ac:dyDescent="0.2">
      <c r="F4672" s="6"/>
      <c r="G4672" s="6"/>
      <c r="O4672" s="6"/>
    </row>
    <row r="4673" spans="6:15" x14ac:dyDescent="0.2">
      <c r="F4673" s="6"/>
      <c r="G4673" s="6"/>
      <c r="O4673" s="6"/>
    </row>
    <row r="4674" spans="6:15" x14ac:dyDescent="0.2">
      <c r="F4674" s="6"/>
      <c r="G4674" s="6"/>
      <c r="O4674" s="6"/>
    </row>
    <row r="4675" spans="6:15" x14ac:dyDescent="0.2">
      <c r="F4675" s="6"/>
      <c r="G4675" s="6"/>
      <c r="O4675" s="6"/>
    </row>
    <row r="4676" spans="6:15" x14ac:dyDescent="0.2">
      <c r="F4676" s="6"/>
      <c r="G4676" s="6"/>
      <c r="O4676" s="6"/>
    </row>
    <row r="4677" spans="6:15" x14ac:dyDescent="0.2">
      <c r="F4677" s="6"/>
      <c r="G4677" s="6"/>
      <c r="O4677" s="6"/>
    </row>
    <row r="4678" spans="6:15" x14ac:dyDescent="0.2">
      <c r="F4678" s="6"/>
      <c r="G4678" s="6"/>
      <c r="O4678" s="6"/>
    </row>
    <row r="4679" spans="6:15" x14ac:dyDescent="0.2">
      <c r="F4679" s="6"/>
      <c r="G4679" s="6"/>
      <c r="O4679" s="6"/>
    </row>
    <row r="4680" spans="6:15" x14ac:dyDescent="0.2">
      <c r="F4680" s="6"/>
      <c r="G4680" s="6"/>
      <c r="O4680" s="6"/>
    </row>
    <row r="4681" spans="6:15" x14ac:dyDescent="0.2">
      <c r="F4681" s="6"/>
      <c r="G4681" s="6"/>
      <c r="O4681" s="6"/>
    </row>
    <row r="4682" spans="6:15" x14ac:dyDescent="0.2">
      <c r="F4682" s="6"/>
      <c r="G4682" s="6"/>
      <c r="O4682" s="6"/>
    </row>
    <row r="4683" spans="6:15" x14ac:dyDescent="0.2">
      <c r="F4683" s="6"/>
      <c r="G4683" s="6"/>
      <c r="O4683" s="6"/>
    </row>
    <row r="4684" spans="6:15" x14ac:dyDescent="0.2">
      <c r="F4684" s="6"/>
      <c r="G4684" s="6"/>
      <c r="O4684" s="6"/>
    </row>
    <row r="4685" spans="6:15" x14ac:dyDescent="0.2">
      <c r="F4685" s="6"/>
      <c r="G4685" s="6"/>
      <c r="O4685" s="6"/>
    </row>
    <row r="4686" spans="6:15" x14ac:dyDescent="0.2">
      <c r="F4686" s="6"/>
      <c r="G4686" s="6"/>
      <c r="O4686" s="6"/>
    </row>
    <row r="4687" spans="6:15" x14ac:dyDescent="0.2">
      <c r="F4687" s="6"/>
      <c r="G4687" s="6"/>
      <c r="O4687" s="6"/>
    </row>
    <row r="4688" spans="6:15" x14ac:dyDescent="0.2">
      <c r="F4688" s="6"/>
      <c r="G4688" s="6"/>
      <c r="O4688" s="6"/>
    </row>
    <row r="4689" spans="6:15" x14ac:dyDescent="0.2">
      <c r="F4689" s="6"/>
      <c r="G4689" s="6"/>
      <c r="O4689" s="6"/>
    </row>
    <row r="4690" spans="6:15" x14ac:dyDescent="0.2">
      <c r="F4690" s="6"/>
      <c r="G4690" s="6"/>
      <c r="O4690" s="6"/>
    </row>
    <row r="4691" spans="6:15" x14ac:dyDescent="0.2">
      <c r="F4691" s="6"/>
      <c r="G4691" s="6"/>
      <c r="O4691" s="6"/>
    </row>
    <row r="4692" spans="6:15" x14ac:dyDescent="0.2">
      <c r="F4692" s="6"/>
      <c r="G4692" s="6"/>
      <c r="O4692" s="6"/>
    </row>
    <row r="4693" spans="6:15" x14ac:dyDescent="0.2">
      <c r="F4693" s="6"/>
      <c r="G4693" s="6"/>
      <c r="O4693" s="6"/>
    </row>
    <row r="4694" spans="6:15" x14ac:dyDescent="0.2">
      <c r="F4694" s="6"/>
      <c r="G4694" s="6"/>
      <c r="O4694" s="6"/>
    </row>
    <row r="4695" spans="6:15" x14ac:dyDescent="0.2">
      <c r="F4695" s="6"/>
      <c r="G4695" s="6"/>
      <c r="O4695" s="6"/>
    </row>
    <row r="4696" spans="6:15" x14ac:dyDescent="0.2">
      <c r="F4696" s="6"/>
      <c r="G4696" s="6"/>
      <c r="O4696" s="6"/>
    </row>
    <row r="4697" spans="6:15" x14ac:dyDescent="0.2">
      <c r="F4697" s="6"/>
      <c r="G4697" s="6"/>
      <c r="O4697" s="6"/>
    </row>
    <row r="4698" spans="6:15" x14ac:dyDescent="0.2">
      <c r="F4698" s="6"/>
      <c r="G4698" s="6"/>
      <c r="O4698" s="6"/>
    </row>
    <row r="4699" spans="6:15" x14ac:dyDescent="0.2">
      <c r="F4699" s="6"/>
      <c r="G4699" s="6"/>
      <c r="O4699" s="6"/>
    </row>
    <row r="4700" spans="6:15" x14ac:dyDescent="0.2">
      <c r="F4700" s="6"/>
      <c r="G4700" s="6"/>
      <c r="O4700" s="6"/>
    </row>
    <row r="4701" spans="6:15" x14ac:dyDescent="0.2">
      <c r="F4701" s="6"/>
      <c r="G4701" s="6"/>
      <c r="O4701" s="6"/>
    </row>
    <row r="4702" spans="6:15" x14ac:dyDescent="0.2">
      <c r="F4702" s="6"/>
      <c r="G4702" s="6"/>
      <c r="O4702" s="6"/>
    </row>
    <row r="4703" spans="6:15" x14ac:dyDescent="0.2">
      <c r="F4703" s="6"/>
      <c r="G4703" s="6"/>
      <c r="O4703" s="6"/>
    </row>
    <row r="4704" spans="6:15" x14ac:dyDescent="0.2">
      <c r="F4704" s="6"/>
      <c r="G4704" s="6"/>
      <c r="O4704" s="6"/>
    </row>
    <row r="4705" spans="6:15" x14ac:dyDescent="0.2">
      <c r="F4705" s="6"/>
      <c r="G4705" s="6"/>
      <c r="O4705" s="6"/>
    </row>
    <row r="4706" spans="6:15" x14ac:dyDescent="0.2">
      <c r="F4706" s="6"/>
      <c r="G4706" s="6"/>
      <c r="O4706" s="6"/>
    </row>
    <row r="4707" spans="6:15" x14ac:dyDescent="0.2">
      <c r="F4707" s="6"/>
      <c r="G4707" s="6"/>
      <c r="O4707" s="6"/>
    </row>
    <row r="4708" spans="6:15" x14ac:dyDescent="0.2">
      <c r="F4708" s="6"/>
      <c r="G4708" s="6"/>
      <c r="O4708" s="6"/>
    </row>
    <row r="4709" spans="6:15" x14ac:dyDescent="0.2">
      <c r="F4709" s="6"/>
      <c r="G4709" s="6"/>
      <c r="O4709" s="6"/>
    </row>
    <row r="4710" spans="6:15" x14ac:dyDescent="0.2">
      <c r="F4710" s="6"/>
      <c r="G4710" s="6"/>
      <c r="O4710" s="6"/>
    </row>
    <row r="4711" spans="6:15" x14ac:dyDescent="0.2">
      <c r="F4711" s="6"/>
      <c r="G4711" s="6"/>
      <c r="O4711" s="6"/>
    </row>
    <row r="4712" spans="6:15" x14ac:dyDescent="0.2">
      <c r="F4712" s="6"/>
      <c r="G4712" s="6"/>
      <c r="O4712" s="6"/>
    </row>
    <row r="4713" spans="6:15" x14ac:dyDescent="0.2">
      <c r="F4713" s="6"/>
      <c r="G4713" s="6"/>
      <c r="O4713" s="6"/>
    </row>
    <row r="4714" spans="6:15" x14ac:dyDescent="0.2">
      <c r="F4714" s="6"/>
      <c r="G4714" s="6"/>
      <c r="O4714" s="6"/>
    </row>
    <row r="4715" spans="6:15" x14ac:dyDescent="0.2">
      <c r="F4715" s="6"/>
      <c r="G4715" s="6"/>
      <c r="O4715" s="6"/>
    </row>
    <row r="4716" spans="6:15" x14ac:dyDescent="0.2">
      <c r="F4716" s="6"/>
      <c r="G4716" s="6"/>
      <c r="O4716" s="6"/>
    </row>
    <row r="4717" spans="6:15" x14ac:dyDescent="0.2">
      <c r="F4717" s="6"/>
      <c r="G4717" s="6"/>
      <c r="O4717" s="6"/>
    </row>
    <row r="4718" spans="6:15" x14ac:dyDescent="0.2">
      <c r="F4718" s="6"/>
      <c r="G4718" s="6"/>
      <c r="O4718" s="6"/>
    </row>
    <row r="4719" spans="6:15" x14ac:dyDescent="0.2">
      <c r="F4719" s="6"/>
      <c r="G4719" s="6"/>
      <c r="O4719" s="6"/>
    </row>
    <row r="4720" spans="6:15" x14ac:dyDescent="0.2">
      <c r="F4720" s="6"/>
      <c r="G4720" s="6"/>
      <c r="O4720" s="6"/>
    </row>
    <row r="4721" spans="6:15" x14ac:dyDescent="0.2">
      <c r="F4721" s="6"/>
      <c r="G4721" s="6"/>
      <c r="O4721" s="6"/>
    </row>
    <row r="4722" spans="6:15" x14ac:dyDescent="0.2">
      <c r="F4722" s="6"/>
      <c r="G4722" s="6"/>
      <c r="O4722" s="6"/>
    </row>
    <row r="4723" spans="6:15" x14ac:dyDescent="0.2">
      <c r="F4723" s="6"/>
      <c r="G4723" s="6"/>
      <c r="O4723" s="6"/>
    </row>
    <row r="4724" spans="6:15" x14ac:dyDescent="0.2">
      <c r="F4724" s="6"/>
      <c r="G4724" s="6"/>
      <c r="O4724" s="6"/>
    </row>
    <row r="4725" spans="6:15" x14ac:dyDescent="0.2">
      <c r="F4725" s="6"/>
      <c r="G4725" s="6"/>
      <c r="O4725" s="6"/>
    </row>
    <row r="4726" spans="6:15" x14ac:dyDescent="0.2">
      <c r="F4726" s="6"/>
      <c r="G4726" s="6"/>
      <c r="O4726" s="6"/>
    </row>
    <row r="4727" spans="6:15" x14ac:dyDescent="0.2">
      <c r="F4727" s="6"/>
      <c r="G4727" s="6"/>
      <c r="O4727" s="6"/>
    </row>
    <row r="4728" spans="6:15" x14ac:dyDescent="0.2">
      <c r="F4728" s="6"/>
      <c r="G4728" s="6"/>
      <c r="O4728" s="6"/>
    </row>
    <row r="4729" spans="6:15" x14ac:dyDescent="0.2">
      <c r="F4729" s="6"/>
      <c r="G4729" s="6"/>
      <c r="O4729" s="6"/>
    </row>
    <row r="4730" spans="6:15" x14ac:dyDescent="0.2">
      <c r="F4730" s="6"/>
      <c r="G4730" s="6"/>
      <c r="O4730" s="6"/>
    </row>
    <row r="4731" spans="6:15" x14ac:dyDescent="0.2">
      <c r="F4731" s="6"/>
      <c r="G4731" s="6"/>
      <c r="O4731" s="6"/>
    </row>
    <row r="4732" spans="6:15" x14ac:dyDescent="0.2">
      <c r="F4732" s="6"/>
      <c r="G4732" s="6"/>
      <c r="O4732" s="6"/>
    </row>
    <row r="4733" spans="6:15" x14ac:dyDescent="0.2">
      <c r="F4733" s="6"/>
      <c r="G4733" s="6"/>
      <c r="O4733" s="6"/>
    </row>
    <row r="4734" spans="6:15" x14ac:dyDescent="0.2">
      <c r="F4734" s="6"/>
      <c r="G4734" s="6"/>
      <c r="O4734" s="6"/>
    </row>
    <row r="4735" spans="6:15" x14ac:dyDescent="0.2">
      <c r="F4735" s="6"/>
      <c r="G4735" s="6"/>
      <c r="O4735" s="6"/>
    </row>
    <row r="4736" spans="6:15" x14ac:dyDescent="0.2">
      <c r="F4736" s="6"/>
      <c r="G4736" s="6"/>
      <c r="O4736" s="6"/>
    </row>
    <row r="4737" spans="6:15" x14ac:dyDescent="0.2">
      <c r="F4737" s="6"/>
      <c r="G4737" s="6"/>
      <c r="O4737" s="6"/>
    </row>
    <row r="4738" spans="6:15" x14ac:dyDescent="0.2">
      <c r="F4738" s="6"/>
      <c r="G4738" s="6"/>
      <c r="O4738" s="6"/>
    </row>
    <row r="4739" spans="6:15" x14ac:dyDescent="0.2">
      <c r="F4739" s="6"/>
      <c r="G4739" s="6"/>
      <c r="O4739" s="6"/>
    </row>
    <row r="4740" spans="6:15" x14ac:dyDescent="0.2">
      <c r="F4740" s="6"/>
      <c r="G4740" s="6"/>
      <c r="O4740" s="6"/>
    </row>
    <row r="4741" spans="6:15" x14ac:dyDescent="0.2">
      <c r="F4741" s="6"/>
      <c r="G4741" s="6"/>
      <c r="O4741" s="6"/>
    </row>
    <row r="4742" spans="6:15" x14ac:dyDescent="0.2">
      <c r="F4742" s="6"/>
      <c r="G4742" s="6"/>
      <c r="O4742" s="6"/>
    </row>
    <row r="4743" spans="6:15" x14ac:dyDescent="0.2">
      <c r="F4743" s="6"/>
      <c r="G4743" s="6"/>
      <c r="O4743" s="6"/>
    </row>
    <row r="4744" spans="6:15" x14ac:dyDescent="0.2">
      <c r="F4744" s="6"/>
      <c r="G4744" s="6"/>
      <c r="O4744" s="6"/>
    </row>
    <row r="4745" spans="6:15" x14ac:dyDescent="0.2">
      <c r="F4745" s="6"/>
      <c r="G4745" s="6"/>
      <c r="O4745" s="6"/>
    </row>
    <row r="4746" spans="6:15" x14ac:dyDescent="0.2">
      <c r="F4746" s="6"/>
      <c r="G4746" s="6"/>
      <c r="O4746" s="6"/>
    </row>
    <row r="4747" spans="6:15" x14ac:dyDescent="0.2">
      <c r="F4747" s="6"/>
      <c r="G4747" s="6"/>
      <c r="O4747" s="6"/>
    </row>
    <row r="4748" spans="6:15" x14ac:dyDescent="0.2">
      <c r="F4748" s="6"/>
      <c r="G4748" s="6"/>
      <c r="O4748" s="6"/>
    </row>
    <row r="4749" spans="6:15" x14ac:dyDescent="0.2">
      <c r="F4749" s="6"/>
      <c r="G4749" s="6"/>
      <c r="O4749" s="6"/>
    </row>
    <row r="4750" spans="6:15" x14ac:dyDescent="0.2">
      <c r="F4750" s="6"/>
      <c r="G4750" s="6"/>
      <c r="O4750" s="6"/>
    </row>
    <row r="4751" spans="6:15" x14ac:dyDescent="0.2">
      <c r="F4751" s="6"/>
      <c r="G4751" s="6"/>
      <c r="O4751" s="6"/>
    </row>
    <row r="4752" spans="6:15" x14ac:dyDescent="0.2">
      <c r="F4752" s="6"/>
      <c r="G4752" s="6"/>
      <c r="O4752" s="6"/>
    </row>
    <row r="4753" spans="6:15" x14ac:dyDescent="0.2">
      <c r="F4753" s="6"/>
      <c r="G4753" s="6"/>
      <c r="O4753" s="6"/>
    </row>
    <row r="4754" spans="6:15" x14ac:dyDescent="0.2">
      <c r="F4754" s="6"/>
      <c r="G4754" s="6"/>
      <c r="O4754" s="6"/>
    </row>
    <row r="4755" spans="6:15" x14ac:dyDescent="0.2">
      <c r="F4755" s="6"/>
      <c r="G4755" s="6"/>
      <c r="O4755" s="6"/>
    </row>
    <row r="4756" spans="6:15" x14ac:dyDescent="0.2">
      <c r="F4756" s="6"/>
      <c r="G4756" s="6"/>
      <c r="O4756" s="6"/>
    </row>
    <row r="4757" spans="6:15" x14ac:dyDescent="0.2">
      <c r="F4757" s="6"/>
      <c r="G4757" s="6"/>
      <c r="O4757" s="6"/>
    </row>
    <row r="4758" spans="6:15" x14ac:dyDescent="0.2">
      <c r="F4758" s="6"/>
      <c r="G4758" s="6"/>
      <c r="O4758" s="6"/>
    </row>
    <row r="4759" spans="6:15" x14ac:dyDescent="0.2">
      <c r="F4759" s="6"/>
      <c r="G4759" s="6"/>
      <c r="O4759" s="6"/>
    </row>
    <row r="4760" spans="6:15" x14ac:dyDescent="0.2">
      <c r="F4760" s="6"/>
      <c r="G4760" s="6"/>
      <c r="O4760" s="6"/>
    </row>
    <row r="4761" spans="6:15" x14ac:dyDescent="0.2">
      <c r="F4761" s="6"/>
      <c r="G4761" s="6"/>
      <c r="O4761" s="6"/>
    </row>
    <row r="4762" spans="6:15" x14ac:dyDescent="0.2">
      <c r="F4762" s="6"/>
      <c r="G4762" s="6"/>
      <c r="O4762" s="6"/>
    </row>
    <row r="4763" spans="6:15" x14ac:dyDescent="0.2">
      <c r="F4763" s="6"/>
      <c r="G4763" s="6"/>
      <c r="O4763" s="6"/>
    </row>
    <row r="4764" spans="6:15" x14ac:dyDescent="0.2">
      <c r="F4764" s="6"/>
      <c r="G4764" s="6"/>
      <c r="O4764" s="6"/>
    </row>
    <row r="4765" spans="6:15" x14ac:dyDescent="0.2">
      <c r="F4765" s="6"/>
      <c r="G4765" s="6"/>
      <c r="O4765" s="6"/>
    </row>
    <row r="4766" spans="6:15" x14ac:dyDescent="0.2">
      <c r="F4766" s="6"/>
      <c r="G4766" s="6"/>
      <c r="O4766" s="6"/>
    </row>
    <row r="4767" spans="6:15" x14ac:dyDescent="0.2">
      <c r="F4767" s="6"/>
      <c r="G4767" s="6"/>
      <c r="O4767" s="6"/>
    </row>
    <row r="4768" spans="6:15" x14ac:dyDescent="0.2">
      <c r="F4768" s="6"/>
      <c r="G4768" s="6"/>
      <c r="O4768" s="6"/>
    </row>
    <row r="4769" spans="6:15" x14ac:dyDescent="0.2">
      <c r="F4769" s="6"/>
      <c r="G4769" s="6"/>
      <c r="O4769" s="6"/>
    </row>
    <row r="4770" spans="6:15" x14ac:dyDescent="0.2">
      <c r="F4770" s="6"/>
      <c r="G4770" s="6"/>
      <c r="O4770" s="6"/>
    </row>
    <row r="4771" spans="6:15" x14ac:dyDescent="0.2">
      <c r="F4771" s="6"/>
      <c r="G4771" s="6"/>
      <c r="O4771" s="6"/>
    </row>
    <row r="4772" spans="6:15" x14ac:dyDescent="0.2">
      <c r="F4772" s="6"/>
      <c r="G4772" s="6"/>
      <c r="O4772" s="6"/>
    </row>
    <row r="4773" spans="6:15" x14ac:dyDescent="0.2">
      <c r="F4773" s="6"/>
      <c r="G4773" s="6"/>
      <c r="O4773" s="6"/>
    </row>
    <row r="4774" spans="6:15" x14ac:dyDescent="0.2">
      <c r="F4774" s="6"/>
      <c r="G4774" s="6"/>
      <c r="O4774" s="6"/>
    </row>
    <row r="4775" spans="6:15" x14ac:dyDescent="0.2">
      <c r="F4775" s="6"/>
      <c r="G4775" s="6"/>
      <c r="O4775" s="6"/>
    </row>
    <row r="4776" spans="6:15" x14ac:dyDescent="0.2">
      <c r="F4776" s="6"/>
      <c r="G4776" s="6"/>
      <c r="O4776" s="6"/>
    </row>
    <row r="4777" spans="6:15" x14ac:dyDescent="0.2">
      <c r="F4777" s="6"/>
      <c r="G4777" s="6"/>
      <c r="O4777" s="6"/>
    </row>
    <row r="4778" spans="6:15" x14ac:dyDescent="0.2">
      <c r="F4778" s="6"/>
      <c r="G4778" s="6"/>
      <c r="O4778" s="6"/>
    </row>
    <row r="4779" spans="6:15" x14ac:dyDescent="0.2">
      <c r="F4779" s="6"/>
      <c r="G4779" s="6"/>
      <c r="O4779" s="6"/>
    </row>
    <row r="4780" spans="6:15" x14ac:dyDescent="0.2">
      <c r="F4780" s="6"/>
      <c r="G4780" s="6"/>
      <c r="O4780" s="6"/>
    </row>
    <row r="4781" spans="6:15" x14ac:dyDescent="0.2">
      <c r="F4781" s="6"/>
      <c r="G4781" s="6"/>
      <c r="O4781" s="6"/>
    </row>
    <row r="4782" spans="6:15" x14ac:dyDescent="0.2">
      <c r="F4782" s="6"/>
      <c r="G4782" s="6"/>
      <c r="O4782" s="6"/>
    </row>
    <row r="4783" spans="6:15" x14ac:dyDescent="0.2">
      <c r="F4783" s="6"/>
      <c r="G4783" s="6"/>
      <c r="O4783" s="6"/>
    </row>
    <row r="4784" spans="6:15" x14ac:dyDescent="0.2">
      <c r="F4784" s="6"/>
      <c r="G4784" s="6"/>
      <c r="O4784" s="6"/>
    </row>
    <row r="4785" spans="6:15" x14ac:dyDescent="0.2">
      <c r="F4785" s="6"/>
      <c r="G4785" s="6"/>
      <c r="O4785" s="6"/>
    </row>
    <row r="4786" spans="6:15" x14ac:dyDescent="0.2">
      <c r="F4786" s="6"/>
      <c r="G4786" s="6"/>
      <c r="O4786" s="6"/>
    </row>
    <row r="4787" spans="6:15" x14ac:dyDescent="0.2">
      <c r="F4787" s="6"/>
      <c r="G4787" s="6"/>
      <c r="O4787" s="6"/>
    </row>
    <row r="4788" spans="6:15" x14ac:dyDescent="0.2">
      <c r="F4788" s="6"/>
      <c r="G4788" s="6"/>
      <c r="O4788" s="6"/>
    </row>
    <row r="4789" spans="6:15" x14ac:dyDescent="0.2">
      <c r="F4789" s="6"/>
      <c r="G4789" s="6"/>
      <c r="O4789" s="6"/>
    </row>
    <row r="4790" spans="6:15" x14ac:dyDescent="0.2">
      <c r="F4790" s="6"/>
      <c r="G4790" s="6"/>
      <c r="O4790" s="6"/>
    </row>
    <row r="4791" spans="6:15" x14ac:dyDescent="0.2">
      <c r="F4791" s="6"/>
      <c r="G4791" s="6"/>
      <c r="O4791" s="6"/>
    </row>
    <row r="4792" spans="6:15" x14ac:dyDescent="0.2">
      <c r="F4792" s="6"/>
      <c r="G4792" s="6"/>
      <c r="O4792" s="6"/>
    </row>
    <row r="4793" spans="6:15" x14ac:dyDescent="0.2">
      <c r="F4793" s="6"/>
      <c r="G4793" s="6"/>
      <c r="O4793" s="6"/>
    </row>
    <row r="4794" spans="6:15" x14ac:dyDescent="0.2">
      <c r="F4794" s="6"/>
      <c r="G4794" s="6"/>
      <c r="O4794" s="6"/>
    </row>
    <row r="4795" spans="6:15" x14ac:dyDescent="0.2">
      <c r="F4795" s="6"/>
      <c r="G4795" s="6"/>
      <c r="O4795" s="6"/>
    </row>
    <row r="4796" spans="6:15" x14ac:dyDescent="0.2">
      <c r="F4796" s="6"/>
      <c r="G4796" s="6"/>
      <c r="O4796" s="6"/>
    </row>
    <row r="4797" spans="6:15" x14ac:dyDescent="0.2">
      <c r="F4797" s="6"/>
      <c r="G4797" s="6"/>
      <c r="O4797" s="6"/>
    </row>
    <row r="4798" spans="6:15" x14ac:dyDescent="0.2">
      <c r="F4798" s="6"/>
      <c r="G4798" s="6"/>
      <c r="O4798" s="6"/>
    </row>
    <row r="4799" spans="6:15" x14ac:dyDescent="0.2">
      <c r="F4799" s="6"/>
      <c r="G4799" s="6"/>
      <c r="O4799" s="6"/>
    </row>
    <row r="4800" spans="6:15" x14ac:dyDescent="0.2">
      <c r="F4800" s="6"/>
      <c r="G4800" s="6"/>
      <c r="O4800" s="6"/>
    </row>
    <row r="4801" spans="6:15" x14ac:dyDescent="0.2">
      <c r="F4801" s="6"/>
      <c r="G4801" s="6"/>
      <c r="O4801" s="6"/>
    </row>
    <row r="4802" spans="6:15" x14ac:dyDescent="0.2">
      <c r="F4802" s="6"/>
      <c r="G4802" s="6"/>
      <c r="O4802" s="6"/>
    </row>
    <row r="4803" spans="6:15" x14ac:dyDescent="0.2">
      <c r="F4803" s="6"/>
      <c r="G4803" s="6"/>
      <c r="O4803" s="6"/>
    </row>
    <row r="4804" spans="6:15" x14ac:dyDescent="0.2">
      <c r="F4804" s="6"/>
      <c r="G4804" s="6"/>
      <c r="O4804" s="6"/>
    </row>
    <row r="4805" spans="6:15" x14ac:dyDescent="0.2">
      <c r="F4805" s="6"/>
      <c r="G4805" s="6"/>
      <c r="O4805" s="6"/>
    </row>
    <row r="4806" spans="6:15" x14ac:dyDescent="0.2">
      <c r="F4806" s="6"/>
      <c r="G4806" s="6"/>
      <c r="O4806" s="6"/>
    </row>
    <row r="4807" spans="6:15" x14ac:dyDescent="0.2">
      <c r="F4807" s="6"/>
      <c r="G4807" s="6"/>
      <c r="O4807" s="6"/>
    </row>
    <row r="4808" spans="6:15" x14ac:dyDescent="0.2">
      <c r="F4808" s="6"/>
      <c r="G4808" s="6"/>
      <c r="O4808" s="6"/>
    </row>
    <row r="4809" spans="6:15" x14ac:dyDescent="0.2">
      <c r="F4809" s="6"/>
      <c r="G4809" s="6"/>
      <c r="O4809" s="6"/>
    </row>
    <row r="4810" spans="6:15" x14ac:dyDescent="0.2">
      <c r="F4810" s="6"/>
      <c r="G4810" s="6"/>
      <c r="O4810" s="6"/>
    </row>
    <row r="4811" spans="6:15" x14ac:dyDescent="0.2">
      <c r="F4811" s="6"/>
      <c r="G4811" s="6"/>
      <c r="O4811" s="6"/>
    </row>
    <row r="4812" spans="6:15" x14ac:dyDescent="0.2">
      <c r="F4812" s="6"/>
      <c r="G4812" s="6"/>
      <c r="O4812" s="6"/>
    </row>
    <row r="4813" spans="6:15" x14ac:dyDescent="0.2">
      <c r="F4813" s="6"/>
      <c r="G4813" s="6"/>
      <c r="O4813" s="6"/>
    </row>
    <row r="4814" spans="6:15" x14ac:dyDescent="0.2">
      <c r="F4814" s="6"/>
      <c r="G4814" s="6"/>
      <c r="O4814" s="6"/>
    </row>
    <row r="4815" spans="6:15" x14ac:dyDescent="0.2">
      <c r="F4815" s="6"/>
      <c r="G4815" s="6"/>
      <c r="O4815" s="6"/>
    </row>
    <row r="4816" spans="6:15" x14ac:dyDescent="0.2">
      <c r="F4816" s="6"/>
      <c r="G4816" s="6"/>
      <c r="O4816" s="6"/>
    </row>
    <row r="4817" spans="6:15" x14ac:dyDescent="0.2">
      <c r="F4817" s="6"/>
      <c r="G4817" s="6"/>
      <c r="O4817" s="6"/>
    </row>
    <row r="4818" spans="6:15" x14ac:dyDescent="0.2">
      <c r="F4818" s="6"/>
      <c r="G4818" s="6"/>
      <c r="O4818" s="6"/>
    </row>
    <row r="4819" spans="6:15" x14ac:dyDescent="0.2">
      <c r="F4819" s="6"/>
      <c r="G4819" s="6"/>
      <c r="O4819" s="6"/>
    </row>
    <row r="4820" spans="6:15" x14ac:dyDescent="0.2">
      <c r="F4820" s="6"/>
      <c r="G4820" s="6"/>
      <c r="O4820" s="6"/>
    </row>
    <row r="4821" spans="6:15" x14ac:dyDescent="0.2">
      <c r="F4821" s="6"/>
      <c r="G4821" s="6"/>
      <c r="O4821" s="6"/>
    </row>
    <row r="4822" spans="6:15" x14ac:dyDescent="0.2">
      <c r="F4822" s="6"/>
      <c r="G4822" s="6"/>
      <c r="O4822" s="6"/>
    </row>
    <row r="4823" spans="6:15" x14ac:dyDescent="0.2">
      <c r="F4823" s="6"/>
      <c r="G4823" s="6"/>
      <c r="O4823" s="6"/>
    </row>
    <row r="4824" spans="6:15" x14ac:dyDescent="0.2">
      <c r="F4824" s="6"/>
      <c r="G4824" s="6"/>
      <c r="O4824" s="6"/>
    </row>
    <row r="4825" spans="6:15" x14ac:dyDescent="0.2">
      <c r="F4825" s="6"/>
      <c r="G4825" s="6"/>
      <c r="O4825" s="6"/>
    </row>
    <row r="4826" spans="6:15" x14ac:dyDescent="0.2">
      <c r="F4826" s="6"/>
      <c r="G4826" s="6"/>
      <c r="O4826" s="6"/>
    </row>
    <row r="4827" spans="6:15" x14ac:dyDescent="0.2">
      <c r="F4827" s="6"/>
      <c r="G4827" s="6"/>
      <c r="O4827" s="6"/>
    </row>
    <row r="4828" spans="6:15" x14ac:dyDescent="0.2">
      <c r="F4828" s="6"/>
      <c r="G4828" s="6"/>
      <c r="O4828" s="6"/>
    </row>
    <row r="4829" spans="6:15" x14ac:dyDescent="0.2">
      <c r="F4829" s="6"/>
      <c r="G4829" s="6"/>
      <c r="O4829" s="6"/>
    </row>
    <row r="4830" spans="6:15" x14ac:dyDescent="0.2">
      <c r="F4830" s="6"/>
      <c r="G4830" s="6"/>
      <c r="O4830" s="6"/>
    </row>
    <row r="4831" spans="6:15" x14ac:dyDescent="0.2">
      <c r="F4831" s="6"/>
      <c r="G4831" s="6"/>
      <c r="O4831" s="6"/>
    </row>
    <row r="4832" spans="6:15" x14ac:dyDescent="0.2">
      <c r="F4832" s="6"/>
      <c r="G4832" s="6"/>
      <c r="O4832" s="6"/>
    </row>
    <row r="4833" spans="6:15" x14ac:dyDescent="0.2">
      <c r="F4833" s="6"/>
      <c r="G4833" s="6"/>
      <c r="O4833" s="6"/>
    </row>
    <row r="4834" spans="6:15" x14ac:dyDescent="0.2">
      <c r="F4834" s="6"/>
      <c r="G4834" s="6"/>
      <c r="O4834" s="6"/>
    </row>
    <row r="4835" spans="6:15" x14ac:dyDescent="0.2">
      <c r="F4835" s="6"/>
      <c r="G4835" s="6"/>
      <c r="O4835" s="6"/>
    </row>
    <row r="4836" spans="6:15" x14ac:dyDescent="0.2">
      <c r="F4836" s="6"/>
      <c r="G4836" s="6"/>
      <c r="O4836" s="6"/>
    </row>
    <row r="4837" spans="6:15" x14ac:dyDescent="0.2">
      <c r="F4837" s="6"/>
      <c r="G4837" s="6"/>
      <c r="O4837" s="6"/>
    </row>
    <row r="4838" spans="6:15" x14ac:dyDescent="0.2">
      <c r="F4838" s="6"/>
      <c r="G4838" s="6"/>
      <c r="O4838" s="6"/>
    </row>
    <row r="4839" spans="6:15" x14ac:dyDescent="0.2">
      <c r="F4839" s="6"/>
      <c r="G4839" s="6"/>
      <c r="O4839" s="6"/>
    </row>
    <row r="4840" spans="6:15" x14ac:dyDescent="0.2">
      <c r="F4840" s="6"/>
      <c r="G4840" s="6"/>
      <c r="O4840" s="6"/>
    </row>
    <row r="4841" spans="6:15" x14ac:dyDescent="0.2">
      <c r="F4841" s="6"/>
      <c r="G4841" s="6"/>
      <c r="O4841" s="6"/>
    </row>
    <row r="4842" spans="6:15" x14ac:dyDescent="0.2">
      <c r="F4842" s="6"/>
      <c r="G4842" s="6"/>
      <c r="O4842" s="6"/>
    </row>
    <row r="4843" spans="6:15" x14ac:dyDescent="0.2">
      <c r="F4843" s="6"/>
      <c r="G4843" s="6"/>
      <c r="O4843" s="6"/>
    </row>
    <row r="4844" spans="6:15" x14ac:dyDescent="0.2">
      <c r="F4844" s="6"/>
      <c r="G4844" s="6"/>
      <c r="O4844" s="6"/>
    </row>
    <row r="4845" spans="6:15" x14ac:dyDescent="0.2">
      <c r="F4845" s="6"/>
      <c r="G4845" s="6"/>
      <c r="O4845" s="6"/>
    </row>
    <row r="4846" spans="6:15" x14ac:dyDescent="0.2">
      <c r="F4846" s="6"/>
      <c r="G4846" s="6"/>
      <c r="O4846" s="6"/>
    </row>
    <row r="4847" spans="6:15" x14ac:dyDescent="0.2">
      <c r="F4847" s="6"/>
      <c r="G4847" s="6"/>
      <c r="O4847" s="6"/>
    </row>
    <row r="4848" spans="6:15" x14ac:dyDescent="0.2">
      <c r="F4848" s="6"/>
      <c r="G4848" s="6"/>
      <c r="O4848" s="6"/>
    </row>
    <row r="4849" spans="6:15" x14ac:dyDescent="0.2">
      <c r="F4849" s="6"/>
      <c r="G4849" s="6"/>
      <c r="O4849" s="6"/>
    </row>
    <row r="4850" spans="6:15" x14ac:dyDescent="0.2">
      <c r="F4850" s="6"/>
      <c r="G4850" s="6"/>
      <c r="O4850" s="6"/>
    </row>
    <row r="4851" spans="6:15" x14ac:dyDescent="0.2">
      <c r="F4851" s="6"/>
      <c r="G4851" s="6"/>
      <c r="O4851" s="6"/>
    </row>
    <row r="4852" spans="6:15" x14ac:dyDescent="0.2">
      <c r="F4852" s="6"/>
      <c r="G4852" s="6"/>
      <c r="O4852" s="6"/>
    </row>
    <row r="4853" spans="6:15" x14ac:dyDescent="0.2">
      <c r="F4853" s="6"/>
      <c r="G4853" s="6"/>
      <c r="O4853" s="6"/>
    </row>
    <row r="4854" spans="6:15" x14ac:dyDescent="0.2">
      <c r="F4854" s="6"/>
      <c r="G4854" s="6"/>
      <c r="O4854" s="6"/>
    </row>
    <row r="4855" spans="6:15" x14ac:dyDescent="0.2">
      <c r="F4855" s="6"/>
      <c r="G4855" s="6"/>
      <c r="O4855" s="6"/>
    </row>
    <row r="4856" spans="6:15" x14ac:dyDescent="0.2">
      <c r="F4856" s="6"/>
      <c r="G4856" s="6"/>
      <c r="O4856" s="6"/>
    </row>
    <row r="4857" spans="6:15" x14ac:dyDescent="0.2">
      <c r="F4857" s="6"/>
      <c r="G4857" s="6"/>
      <c r="O4857" s="6"/>
    </row>
    <row r="4858" spans="6:15" x14ac:dyDescent="0.2">
      <c r="F4858" s="6"/>
      <c r="G4858" s="6"/>
      <c r="O4858" s="6"/>
    </row>
    <row r="4859" spans="6:15" x14ac:dyDescent="0.2">
      <c r="F4859" s="6"/>
      <c r="G4859" s="6"/>
      <c r="O4859" s="6"/>
    </row>
    <row r="4860" spans="6:15" x14ac:dyDescent="0.2">
      <c r="F4860" s="6"/>
      <c r="G4860" s="6"/>
      <c r="O4860" s="6"/>
    </row>
    <row r="4861" spans="6:15" x14ac:dyDescent="0.2">
      <c r="F4861" s="6"/>
      <c r="G4861" s="6"/>
      <c r="O4861" s="6"/>
    </row>
    <row r="4862" spans="6:15" x14ac:dyDescent="0.2">
      <c r="F4862" s="6"/>
      <c r="G4862" s="6"/>
      <c r="O4862" s="6"/>
    </row>
    <row r="4863" spans="6:15" x14ac:dyDescent="0.2">
      <c r="F4863" s="6"/>
      <c r="G4863" s="6"/>
      <c r="O4863" s="6"/>
    </row>
    <row r="4864" spans="6:15" x14ac:dyDescent="0.2">
      <c r="F4864" s="6"/>
      <c r="G4864" s="6"/>
      <c r="O4864" s="6"/>
    </row>
    <row r="4865" spans="6:15" x14ac:dyDescent="0.2">
      <c r="F4865" s="6"/>
      <c r="G4865" s="6"/>
      <c r="O4865" s="6"/>
    </row>
    <row r="4866" spans="6:15" x14ac:dyDescent="0.2">
      <c r="F4866" s="6"/>
      <c r="G4866" s="6"/>
      <c r="O4866" s="6"/>
    </row>
    <row r="4867" spans="6:15" x14ac:dyDescent="0.2">
      <c r="F4867" s="6"/>
      <c r="G4867" s="6"/>
      <c r="O4867" s="6"/>
    </row>
    <row r="4868" spans="6:15" x14ac:dyDescent="0.2">
      <c r="F4868" s="6"/>
      <c r="G4868" s="6"/>
      <c r="O4868" s="6"/>
    </row>
    <row r="4869" spans="6:15" x14ac:dyDescent="0.2">
      <c r="F4869" s="6"/>
      <c r="G4869" s="6"/>
      <c r="O4869" s="6"/>
    </row>
    <row r="4870" spans="6:15" x14ac:dyDescent="0.2">
      <c r="F4870" s="6"/>
      <c r="G4870" s="6"/>
      <c r="O4870" s="6"/>
    </row>
    <row r="4871" spans="6:15" x14ac:dyDescent="0.2">
      <c r="F4871" s="6"/>
      <c r="G4871" s="6"/>
      <c r="O4871" s="6"/>
    </row>
    <row r="4872" spans="6:15" x14ac:dyDescent="0.2">
      <c r="F4872" s="6"/>
      <c r="G4872" s="6"/>
      <c r="O4872" s="6"/>
    </row>
    <row r="4873" spans="6:15" x14ac:dyDescent="0.2">
      <c r="F4873" s="6"/>
      <c r="G4873" s="6"/>
      <c r="O4873" s="6"/>
    </row>
    <row r="4874" spans="6:15" x14ac:dyDescent="0.2">
      <c r="F4874" s="6"/>
      <c r="G4874" s="6"/>
      <c r="O4874" s="6"/>
    </row>
    <row r="4875" spans="6:15" x14ac:dyDescent="0.2">
      <c r="F4875" s="6"/>
      <c r="G4875" s="6"/>
      <c r="O4875" s="6"/>
    </row>
    <row r="4876" spans="6:15" x14ac:dyDescent="0.2">
      <c r="F4876" s="6"/>
      <c r="G4876" s="6"/>
      <c r="O4876" s="6"/>
    </row>
    <row r="4877" spans="6:15" x14ac:dyDescent="0.2">
      <c r="F4877" s="6"/>
      <c r="G4877" s="6"/>
      <c r="O4877" s="6"/>
    </row>
    <row r="4878" spans="6:15" x14ac:dyDescent="0.2">
      <c r="F4878" s="6"/>
      <c r="G4878" s="6"/>
      <c r="O4878" s="6"/>
    </row>
    <row r="4879" spans="6:15" x14ac:dyDescent="0.2">
      <c r="F4879" s="6"/>
      <c r="G4879" s="6"/>
      <c r="O4879" s="6"/>
    </row>
    <row r="4880" spans="6:15" x14ac:dyDescent="0.2">
      <c r="F4880" s="6"/>
      <c r="G4880" s="6"/>
      <c r="O4880" s="6"/>
    </row>
    <row r="4881" spans="6:15" x14ac:dyDescent="0.2">
      <c r="F4881" s="6"/>
      <c r="G4881" s="6"/>
      <c r="O4881" s="6"/>
    </row>
    <row r="4882" spans="6:15" x14ac:dyDescent="0.2">
      <c r="F4882" s="6"/>
      <c r="G4882" s="6"/>
      <c r="O4882" s="6"/>
    </row>
    <row r="4883" spans="6:15" x14ac:dyDescent="0.2">
      <c r="F4883" s="6"/>
      <c r="G4883" s="6"/>
      <c r="O4883" s="6"/>
    </row>
    <row r="4884" spans="6:15" x14ac:dyDescent="0.2">
      <c r="F4884" s="6"/>
      <c r="G4884" s="6"/>
      <c r="O4884" s="6"/>
    </row>
    <row r="4885" spans="6:15" x14ac:dyDescent="0.2">
      <c r="F4885" s="6"/>
      <c r="G4885" s="6"/>
      <c r="O4885" s="6"/>
    </row>
    <row r="4886" spans="6:15" x14ac:dyDescent="0.2">
      <c r="F4886" s="6"/>
      <c r="G4886" s="6"/>
      <c r="O4886" s="6"/>
    </row>
    <row r="4887" spans="6:15" x14ac:dyDescent="0.2">
      <c r="F4887" s="6"/>
      <c r="G4887" s="6"/>
      <c r="O4887" s="6"/>
    </row>
    <row r="4888" spans="6:15" x14ac:dyDescent="0.2">
      <c r="F4888" s="6"/>
      <c r="G4888" s="6"/>
      <c r="O4888" s="6"/>
    </row>
    <row r="4889" spans="6:15" x14ac:dyDescent="0.2">
      <c r="F4889" s="6"/>
      <c r="G4889" s="6"/>
      <c r="O4889" s="6"/>
    </row>
    <row r="4890" spans="6:15" x14ac:dyDescent="0.2">
      <c r="F4890" s="6"/>
      <c r="G4890" s="6"/>
      <c r="O4890" s="6"/>
    </row>
    <row r="4891" spans="6:15" x14ac:dyDescent="0.2">
      <c r="F4891" s="6"/>
      <c r="G4891" s="6"/>
      <c r="O4891" s="6"/>
    </row>
    <row r="4892" spans="6:15" x14ac:dyDescent="0.2">
      <c r="F4892" s="6"/>
      <c r="G4892" s="6"/>
      <c r="O4892" s="6"/>
    </row>
    <row r="4893" spans="6:15" x14ac:dyDescent="0.2">
      <c r="F4893" s="6"/>
      <c r="G4893" s="6"/>
      <c r="O4893" s="6"/>
    </row>
    <row r="4894" spans="6:15" x14ac:dyDescent="0.2">
      <c r="F4894" s="6"/>
      <c r="G4894" s="6"/>
      <c r="O4894" s="6"/>
    </row>
    <row r="4895" spans="6:15" x14ac:dyDescent="0.2">
      <c r="F4895" s="6"/>
      <c r="G4895" s="6"/>
      <c r="O4895" s="6"/>
    </row>
    <row r="4896" spans="6:15" x14ac:dyDescent="0.2">
      <c r="F4896" s="6"/>
      <c r="G4896" s="6"/>
      <c r="O4896" s="6"/>
    </row>
    <row r="4897" spans="6:15" x14ac:dyDescent="0.2">
      <c r="F4897" s="6"/>
      <c r="G4897" s="6"/>
      <c r="O4897" s="6"/>
    </row>
    <row r="4898" spans="6:15" x14ac:dyDescent="0.2">
      <c r="F4898" s="6"/>
      <c r="G4898" s="6"/>
      <c r="O4898" s="6"/>
    </row>
    <row r="4899" spans="6:15" x14ac:dyDescent="0.2">
      <c r="F4899" s="6"/>
      <c r="G4899" s="6"/>
      <c r="O4899" s="6"/>
    </row>
    <row r="4900" spans="6:15" x14ac:dyDescent="0.2">
      <c r="F4900" s="6"/>
      <c r="G4900" s="6"/>
      <c r="O4900" s="6"/>
    </row>
    <row r="4901" spans="6:15" x14ac:dyDescent="0.2">
      <c r="F4901" s="6"/>
      <c r="G4901" s="6"/>
      <c r="O4901" s="6"/>
    </row>
    <row r="4902" spans="6:15" x14ac:dyDescent="0.2">
      <c r="F4902" s="6"/>
      <c r="G4902" s="6"/>
      <c r="O4902" s="6"/>
    </row>
    <row r="4903" spans="6:15" x14ac:dyDescent="0.2">
      <c r="F4903" s="6"/>
      <c r="G4903" s="6"/>
      <c r="O4903" s="6"/>
    </row>
    <row r="4904" spans="6:15" x14ac:dyDescent="0.2">
      <c r="F4904" s="6"/>
      <c r="G4904" s="6"/>
      <c r="O4904" s="6"/>
    </row>
    <row r="4905" spans="6:15" x14ac:dyDescent="0.2">
      <c r="F4905" s="6"/>
      <c r="G4905" s="6"/>
      <c r="O4905" s="6"/>
    </row>
    <row r="4906" spans="6:15" x14ac:dyDescent="0.2">
      <c r="F4906" s="6"/>
      <c r="G4906" s="6"/>
      <c r="O4906" s="6"/>
    </row>
    <row r="4907" spans="6:15" x14ac:dyDescent="0.2">
      <c r="F4907" s="6"/>
      <c r="G4907" s="6"/>
      <c r="O4907" s="6"/>
    </row>
    <row r="4908" spans="6:15" x14ac:dyDescent="0.2">
      <c r="F4908" s="6"/>
      <c r="G4908" s="6"/>
      <c r="O4908" s="6"/>
    </row>
    <row r="4909" spans="6:15" x14ac:dyDescent="0.2">
      <c r="F4909" s="6"/>
      <c r="G4909" s="6"/>
      <c r="O4909" s="6"/>
    </row>
    <row r="4910" spans="6:15" x14ac:dyDescent="0.2">
      <c r="F4910" s="6"/>
      <c r="G4910" s="6"/>
      <c r="O4910" s="6"/>
    </row>
    <row r="4911" spans="6:15" x14ac:dyDescent="0.2">
      <c r="F4911" s="6"/>
      <c r="G4911" s="6"/>
      <c r="O4911" s="6"/>
    </row>
    <row r="4912" spans="6:15" x14ac:dyDescent="0.2">
      <c r="F4912" s="6"/>
      <c r="G4912" s="6"/>
      <c r="O4912" s="6"/>
    </row>
    <row r="4913" spans="6:15" x14ac:dyDescent="0.2">
      <c r="F4913" s="6"/>
      <c r="G4913" s="6"/>
      <c r="O4913" s="6"/>
    </row>
    <row r="4914" spans="6:15" x14ac:dyDescent="0.2">
      <c r="F4914" s="6"/>
      <c r="G4914" s="6"/>
      <c r="O4914" s="6"/>
    </row>
    <row r="4915" spans="6:15" x14ac:dyDescent="0.2">
      <c r="F4915" s="6"/>
      <c r="G4915" s="6"/>
      <c r="O4915" s="6"/>
    </row>
    <row r="4916" spans="6:15" x14ac:dyDescent="0.2">
      <c r="F4916" s="6"/>
      <c r="G4916" s="6"/>
      <c r="O4916" s="6"/>
    </row>
    <row r="4917" spans="6:15" x14ac:dyDescent="0.2">
      <c r="F4917" s="6"/>
      <c r="G4917" s="6"/>
      <c r="O4917" s="6"/>
    </row>
    <row r="4918" spans="6:15" x14ac:dyDescent="0.2">
      <c r="F4918" s="6"/>
      <c r="G4918" s="6"/>
      <c r="O4918" s="6"/>
    </row>
    <row r="4919" spans="6:15" x14ac:dyDescent="0.2">
      <c r="F4919" s="6"/>
      <c r="G4919" s="6"/>
      <c r="O4919" s="6"/>
    </row>
    <row r="4920" spans="6:15" x14ac:dyDescent="0.2">
      <c r="F4920" s="6"/>
      <c r="G4920" s="6"/>
      <c r="O4920" s="6"/>
    </row>
    <row r="4921" spans="6:15" x14ac:dyDescent="0.2">
      <c r="F4921" s="6"/>
      <c r="G4921" s="6"/>
      <c r="O4921" s="6"/>
    </row>
    <row r="4922" spans="6:15" x14ac:dyDescent="0.2">
      <c r="F4922" s="6"/>
      <c r="G4922" s="6"/>
      <c r="O4922" s="6"/>
    </row>
    <row r="4923" spans="6:15" x14ac:dyDescent="0.2">
      <c r="F4923" s="6"/>
      <c r="G4923" s="6"/>
      <c r="O4923" s="6"/>
    </row>
    <row r="4924" spans="6:15" x14ac:dyDescent="0.2">
      <c r="F4924" s="6"/>
      <c r="G4924" s="6"/>
      <c r="O4924" s="6"/>
    </row>
    <row r="4925" spans="6:15" x14ac:dyDescent="0.2">
      <c r="F4925" s="6"/>
      <c r="G4925" s="6"/>
      <c r="O4925" s="6"/>
    </row>
    <row r="4926" spans="6:15" x14ac:dyDescent="0.2">
      <c r="F4926" s="6"/>
      <c r="G4926" s="6"/>
      <c r="O4926" s="6"/>
    </row>
    <row r="4927" spans="6:15" x14ac:dyDescent="0.2">
      <c r="F4927" s="6"/>
      <c r="G4927" s="6"/>
      <c r="O4927" s="6"/>
    </row>
    <row r="4928" spans="6:15" x14ac:dyDescent="0.2">
      <c r="F4928" s="6"/>
      <c r="G4928" s="6"/>
      <c r="O4928" s="6"/>
    </row>
    <row r="4929" spans="6:15" x14ac:dyDescent="0.2">
      <c r="F4929" s="6"/>
      <c r="G4929" s="6"/>
      <c r="O4929" s="6"/>
    </row>
    <row r="4930" spans="6:15" x14ac:dyDescent="0.2">
      <c r="F4930" s="6"/>
      <c r="G4930" s="6"/>
      <c r="O4930" s="6"/>
    </row>
    <row r="4931" spans="6:15" x14ac:dyDescent="0.2">
      <c r="F4931" s="6"/>
      <c r="G4931" s="6"/>
      <c r="O4931" s="6"/>
    </row>
    <row r="4932" spans="6:15" x14ac:dyDescent="0.2">
      <c r="F4932" s="6"/>
      <c r="G4932" s="6"/>
      <c r="O4932" s="6"/>
    </row>
    <row r="4933" spans="6:15" x14ac:dyDescent="0.2">
      <c r="F4933" s="6"/>
      <c r="G4933" s="6"/>
      <c r="O4933" s="6"/>
    </row>
    <row r="4934" spans="6:15" x14ac:dyDescent="0.2">
      <c r="F4934" s="6"/>
      <c r="G4934" s="6"/>
      <c r="O4934" s="6"/>
    </row>
    <row r="4935" spans="6:15" x14ac:dyDescent="0.2">
      <c r="F4935" s="6"/>
      <c r="G4935" s="6"/>
      <c r="O4935" s="6"/>
    </row>
    <row r="4936" spans="6:15" x14ac:dyDescent="0.2">
      <c r="F4936" s="6"/>
      <c r="G4936" s="6"/>
      <c r="O4936" s="6"/>
    </row>
    <row r="4937" spans="6:15" x14ac:dyDescent="0.2">
      <c r="F4937" s="6"/>
      <c r="G4937" s="6"/>
      <c r="O4937" s="6"/>
    </row>
    <row r="4938" spans="6:15" x14ac:dyDescent="0.2">
      <c r="F4938" s="6"/>
      <c r="G4938" s="6"/>
      <c r="O4938" s="6"/>
    </row>
    <row r="4939" spans="6:15" x14ac:dyDescent="0.2">
      <c r="F4939" s="6"/>
      <c r="G4939" s="6"/>
      <c r="O4939" s="6"/>
    </row>
    <row r="4940" spans="6:15" x14ac:dyDescent="0.2">
      <c r="F4940" s="6"/>
      <c r="G4940" s="6"/>
      <c r="O4940" s="6"/>
    </row>
    <row r="4941" spans="6:15" x14ac:dyDescent="0.2">
      <c r="F4941" s="6"/>
      <c r="G4941" s="6"/>
      <c r="O4941" s="6"/>
    </row>
    <row r="4942" spans="6:15" x14ac:dyDescent="0.2">
      <c r="F4942" s="6"/>
      <c r="G4942" s="6"/>
      <c r="O4942" s="6"/>
    </row>
    <row r="4943" spans="6:15" x14ac:dyDescent="0.2">
      <c r="F4943" s="6"/>
      <c r="G4943" s="6"/>
      <c r="O4943" s="6"/>
    </row>
    <row r="4944" spans="6:15" x14ac:dyDescent="0.2">
      <c r="F4944" s="6"/>
      <c r="G4944" s="6"/>
      <c r="O4944" s="6"/>
    </row>
    <row r="4945" spans="6:15" x14ac:dyDescent="0.2">
      <c r="F4945" s="6"/>
      <c r="G4945" s="6"/>
      <c r="O4945" s="6"/>
    </row>
    <row r="4946" spans="6:15" x14ac:dyDescent="0.2">
      <c r="F4946" s="6"/>
      <c r="G4946" s="6"/>
      <c r="O4946" s="6"/>
    </row>
    <row r="4947" spans="6:15" x14ac:dyDescent="0.2">
      <c r="F4947" s="6"/>
      <c r="G4947" s="6"/>
      <c r="O4947" s="6"/>
    </row>
    <row r="4948" spans="6:15" x14ac:dyDescent="0.2">
      <c r="F4948" s="6"/>
      <c r="G4948" s="6"/>
      <c r="O4948" s="6"/>
    </row>
    <row r="4949" spans="6:15" x14ac:dyDescent="0.2">
      <c r="F4949" s="6"/>
      <c r="G4949" s="6"/>
      <c r="O4949" s="6"/>
    </row>
    <row r="4950" spans="6:15" x14ac:dyDescent="0.2">
      <c r="F4950" s="6"/>
      <c r="G4950" s="6"/>
      <c r="O4950" s="6"/>
    </row>
    <row r="4951" spans="6:15" x14ac:dyDescent="0.2">
      <c r="F4951" s="6"/>
      <c r="G4951" s="6"/>
      <c r="O4951" s="6"/>
    </row>
    <row r="4952" spans="6:15" x14ac:dyDescent="0.2">
      <c r="F4952" s="6"/>
      <c r="G4952" s="6"/>
      <c r="O4952" s="6"/>
    </row>
    <row r="4953" spans="6:15" x14ac:dyDescent="0.2">
      <c r="F4953" s="6"/>
      <c r="G4953" s="6"/>
      <c r="O4953" s="6"/>
    </row>
    <row r="4954" spans="6:15" x14ac:dyDescent="0.2">
      <c r="F4954" s="6"/>
      <c r="G4954" s="6"/>
      <c r="O4954" s="6"/>
    </row>
    <row r="4955" spans="6:15" x14ac:dyDescent="0.2">
      <c r="F4955" s="6"/>
      <c r="G4955" s="6"/>
      <c r="O4955" s="6"/>
    </row>
    <row r="4956" spans="6:15" x14ac:dyDescent="0.2">
      <c r="F4956" s="6"/>
      <c r="G4956" s="6"/>
      <c r="O4956" s="6"/>
    </row>
    <row r="4957" spans="6:15" x14ac:dyDescent="0.2">
      <c r="F4957" s="6"/>
      <c r="G4957" s="6"/>
      <c r="O4957" s="6"/>
    </row>
    <row r="4958" spans="6:15" x14ac:dyDescent="0.2">
      <c r="F4958" s="6"/>
      <c r="G4958" s="6"/>
      <c r="O4958" s="6"/>
    </row>
    <row r="4959" spans="6:15" x14ac:dyDescent="0.2">
      <c r="F4959" s="6"/>
      <c r="G4959" s="6"/>
      <c r="O4959" s="6"/>
    </row>
    <row r="4960" spans="6:15" x14ac:dyDescent="0.2">
      <c r="F4960" s="6"/>
      <c r="G4960" s="6"/>
      <c r="O4960" s="6"/>
    </row>
    <row r="4961" spans="6:15" x14ac:dyDescent="0.2">
      <c r="F4961" s="6"/>
      <c r="G4961" s="6"/>
      <c r="O4961" s="6"/>
    </row>
    <row r="4962" spans="6:15" x14ac:dyDescent="0.2">
      <c r="F4962" s="6"/>
      <c r="G4962" s="6"/>
      <c r="O4962" s="6"/>
    </row>
    <row r="4963" spans="6:15" x14ac:dyDescent="0.2">
      <c r="F4963" s="6"/>
      <c r="G4963" s="6"/>
      <c r="O4963" s="6"/>
    </row>
    <row r="4964" spans="6:15" x14ac:dyDescent="0.2">
      <c r="F4964" s="6"/>
      <c r="G4964" s="6"/>
      <c r="O4964" s="6"/>
    </row>
    <row r="4965" spans="6:15" x14ac:dyDescent="0.2">
      <c r="F4965" s="6"/>
      <c r="G4965" s="6"/>
      <c r="O4965" s="6"/>
    </row>
    <row r="4966" spans="6:15" x14ac:dyDescent="0.2">
      <c r="F4966" s="6"/>
      <c r="G4966" s="6"/>
      <c r="O4966" s="6"/>
    </row>
    <row r="4967" spans="6:15" x14ac:dyDescent="0.2">
      <c r="F4967" s="6"/>
      <c r="G4967" s="6"/>
      <c r="O4967" s="6"/>
    </row>
    <row r="4968" spans="6:15" x14ac:dyDescent="0.2">
      <c r="F4968" s="6"/>
      <c r="G4968" s="6"/>
      <c r="O4968" s="6"/>
    </row>
    <row r="4969" spans="6:15" x14ac:dyDescent="0.2">
      <c r="F4969" s="6"/>
      <c r="G4969" s="6"/>
      <c r="O4969" s="6"/>
    </row>
    <row r="4970" spans="6:15" x14ac:dyDescent="0.2">
      <c r="F4970" s="6"/>
      <c r="G4970" s="6"/>
      <c r="O4970" s="6"/>
    </row>
    <row r="4971" spans="6:15" x14ac:dyDescent="0.2">
      <c r="F4971" s="6"/>
      <c r="G4971" s="6"/>
      <c r="O4971" s="6"/>
    </row>
    <row r="4972" spans="6:15" x14ac:dyDescent="0.2">
      <c r="F4972" s="6"/>
      <c r="G4972" s="6"/>
      <c r="O4972" s="6"/>
    </row>
    <row r="4973" spans="6:15" x14ac:dyDescent="0.2">
      <c r="F4973" s="6"/>
      <c r="G4973" s="6"/>
      <c r="O4973" s="6"/>
    </row>
    <row r="4974" spans="6:15" x14ac:dyDescent="0.2">
      <c r="F4974" s="6"/>
      <c r="G4974" s="6"/>
      <c r="O4974" s="6"/>
    </row>
    <row r="4975" spans="6:15" x14ac:dyDescent="0.2">
      <c r="F4975" s="6"/>
      <c r="G4975" s="6"/>
      <c r="O4975" s="6"/>
    </row>
    <row r="4976" spans="6:15" x14ac:dyDescent="0.2">
      <c r="F4976" s="6"/>
      <c r="G4976" s="6"/>
      <c r="O4976" s="6"/>
    </row>
    <row r="4977" spans="6:15" x14ac:dyDescent="0.2">
      <c r="F4977" s="6"/>
      <c r="G4977" s="6"/>
      <c r="O4977" s="6"/>
    </row>
    <row r="4978" spans="6:15" x14ac:dyDescent="0.2">
      <c r="F4978" s="6"/>
      <c r="G4978" s="6"/>
      <c r="O4978" s="6"/>
    </row>
    <row r="4979" spans="6:15" x14ac:dyDescent="0.2">
      <c r="F4979" s="6"/>
      <c r="G4979" s="6"/>
      <c r="O4979" s="6"/>
    </row>
    <row r="4980" spans="6:15" x14ac:dyDescent="0.2">
      <c r="F4980" s="6"/>
      <c r="G4980" s="6"/>
      <c r="O4980" s="6"/>
    </row>
    <row r="4981" spans="6:15" x14ac:dyDescent="0.2">
      <c r="F4981" s="6"/>
      <c r="G4981" s="6"/>
      <c r="O4981" s="6"/>
    </row>
    <row r="4982" spans="6:15" x14ac:dyDescent="0.2">
      <c r="F4982" s="6"/>
      <c r="G4982" s="6"/>
      <c r="O4982" s="6"/>
    </row>
    <row r="4983" spans="6:15" x14ac:dyDescent="0.2">
      <c r="F4983" s="6"/>
      <c r="G4983" s="6"/>
      <c r="O4983" s="6"/>
    </row>
    <row r="4984" spans="6:15" x14ac:dyDescent="0.2">
      <c r="F4984" s="6"/>
      <c r="G4984" s="6"/>
      <c r="O4984" s="6"/>
    </row>
    <row r="4985" spans="6:15" x14ac:dyDescent="0.2">
      <c r="F4985" s="6"/>
      <c r="G4985" s="6"/>
      <c r="O4985" s="6"/>
    </row>
    <row r="4986" spans="6:15" x14ac:dyDescent="0.2">
      <c r="F4986" s="6"/>
      <c r="G4986" s="6"/>
      <c r="O4986" s="6"/>
    </row>
    <row r="4987" spans="6:15" x14ac:dyDescent="0.2">
      <c r="F4987" s="6"/>
      <c r="G4987" s="6"/>
      <c r="O4987" s="6"/>
    </row>
    <row r="4988" spans="6:15" x14ac:dyDescent="0.2">
      <c r="F4988" s="6"/>
      <c r="G4988" s="6"/>
      <c r="O4988" s="6"/>
    </row>
    <row r="4989" spans="6:15" x14ac:dyDescent="0.2">
      <c r="F4989" s="6"/>
      <c r="G4989" s="6"/>
      <c r="O4989" s="6"/>
    </row>
    <row r="4990" spans="6:15" x14ac:dyDescent="0.2">
      <c r="F4990" s="6"/>
      <c r="G4990" s="6"/>
      <c r="O4990" s="6"/>
    </row>
    <row r="4991" spans="6:15" x14ac:dyDescent="0.2">
      <c r="F4991" s="6"/>
      <c r="G4991" s="6"/>
      <c r="O4991" s="6"/>
    </row>
    <row r="4992" spans="6:15" x14ac:dyDescent="0.2">
      <c r="F4992" s="6"/>
      <c r="G4992" s="6"/>
      <c r="O4992" s="6"/>
    </row>
    <row r="4993" spans="6:15" x14ac:dyDescent="0.2">
      <c r="F4993" s="6"/>
      <c r="G4993" s="6"/>
      <c r="O4993" s="6"/>
    </row>
    <row r="4994" spans="6:15" x14ac:dyDescent="0.2">
      <c r="F4994" s="6"/>
      <c r="G4994" s="6"/>
      <c r="O4994" s="6"/>
    </row>
    <row r="4995" spans="6:15" x14ac:dyDescent="0.2">
      <c r="F4995" s="6"/>
      <c r="G4995" s="6"/>
      <c r="O4995" s="6"/>
    </row>
    <row r="4996" spans="6:15" x14ac:dyDescent="0.2">
      <c r="F4996" s="6"/>
      <c r="G4996" s="6"/>
      <c r="O4996" s="6"/>
    </row>
    <row r="4997" spans="6:15" x14ac:dyDescent="0.2">
      <c r="F4997" s="6"/>
      <c r="G4997" s="6"/>
      <c r="O4997" s="6"/>
    </row>
    <row r="4998" spans="6:15" x14ac:dyDescent="0.2">
      <c r="F4998" s="6"/>
      <c r="G4998" s="6"/>
      <c r="O4998" s="6"/>
    </row>
    <row r="4999" spans="6:15" x14ac:dyDescent="0.2">
      <c r="F4999" s="6"/>
      <c r="G4999" s="6"/>
      <c r="O4999" s="6"/>
    </row>
    <row r="5000" spans="6:15" x14ac:dyDescent="0.2">
      <c r="F5000" s="6"/>
      <c r="G5000" s="6"/>
      <c r="O5000" s="6"/>
    </row>
    <row r="5001" spans="6:15" x14ac:dyDescent="0.2">
      <c r="F5001" s="6"/>
      <c r="G5001" s="6"/>
      <c r="O5001" s="6"/>
    </row>
    <row r="5002" spans="6:15" x14ac:dyDescent="0.2">
      <c r="F5002" s="6"/>
      <c r="G5002" s="6"/>
      <c r="O5002" s="6"/>
    </row>
  </sheetData>
  <autoFilter ref="A1:F501" xr:uid="{7259EDEA-3363-C447-B4F1-D5D91EBDB7C1}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86FE9-B57B-6C4F-AA2E-CB02DF9D73FC}">
  <dimension ref="A1:H35"/>
  <sheetViews>
    <sheetView topLeftCell="B5" workbookViewId="0">
      <selection activeCell="G35" sqref="G35"/>
    </sheetView>
  </sheetViews>
  <sheetFormatPr baseColWidth="10" defaultRowHeight="16" x14ac:dyDescent="0.2"/>
  <cols>
    <col min="1" max="1" width="9.5" style="1" customWidth="1"/>
    <col min="2" max="2" width="28.33203125" customWidth="1"/>
    <col min="3" max="3" width="18.6640625" style="43" customWidth="1"/>
    <col min="4" max="4" width="18.6640625" customWidth="1"/>
    <col min="7" max="7" width="16.83203125" customWidth="1"/>
  </cols>
  <sheetData>
    <row r="1" spans="1:8" ht="17" x14ac:dyDescent="0.2">
      <c r="B1" s="57" t="s">
        <v>5105</v>
      </c>
      <c r="C1">
        <v>2</v>
      </c>
    </row>
    <row r="2" spans="1:8" ht="17" x14ac:dyDescent="0.2">
      <c r="B2" s="57" t="s">
        <v>5106</v>
      </c>
      <c r="C2" s="59">
        <v>12.481980000000013</v>
      </c>
    </row>
    <row r="3" spans="1:8" ht="17" x14ac:dyDescent="0.2">
      <c r="B3" s="57" t="s">
        <v>5107</v>
      </c>
      <c r="C3">
        <v>0.90875999999999968</v>
      </c>
    </row>
    <row r="4" spans="1:8" ht="16" customHeight="1" x14ac:dyDescent="0.2">
      <c r="B4" t="s">
        <v>5108</v>
      </c>
      <c r="C4" s="59" t="s">
        <v>5109</v>
      </c>
      <c r="D4">
        <v>0.90876000000000001</v>
      </c>
      <c r="G4" s="34" t="s">
        <v>5067</v>
      </c>
      <c r="H4">
        <v>2.0808909127662041</v>
      </c>
    </row>
    <row r="5" spans="1:8" x14ac:dyDescent="0.2">
      <c r="A5" s="1">
        <v>0</v>
      </c>
      <c r="B5" s="60">
        <f>$H$4 + $H$5*$C$1 + $H$6*$C$2 + $H$7*A5 + $H$8*$C$3</f>
        <v>-4.4415939438218643</v>
      </c>
      <c r="C5" s="43">
        <f>1/(1+EXP(-B5))</f>
        <v>1.1640064629350928E-2</v>
      </c>
      <c r="G5" s="36" t="s">
        <v>5068</v>
      </c>
      <c r="H5">
        <v>-1.0625424865798827</v>
      </c>
    </row>
    <row r="6" spans="1:8" x14ac:dyDescent="0.2">
      <c r="A6" s="1">
        <v>2</v>
      </c>
      <c r="B6" s="60">
        <f>$H$4 + $H$5*$C$1 + $H$6*$C$2 + $H$7*A6 + $H$8*$C$3</f>
        <v>-4.2291431941655251</v>
      </c>
      <c r="C6" s="43">
        <f t="shared" ref="C6:C35" si="0">1/(1+EXP(-B6))</f>
        <v>1.4355774553978894E-2</v>
      </c>
      <c r="G6" s="36" t="s">
        <v>5069</v>
      </c>
      <c r="H6">
        <v>-0.26610856587094722</v>
      </c>
    </row>
    <row r="7" spans="1:8" x14ac:dyDescent="0.2">
      <c r="A7" s="1">
        <v>4</v>
      </c>
      <c r="B7" s="60">
        <f t="shared" ref="B7:B35" si="1">$H$4 + $H$5*$C$1 + $H$6*$C$2 + $H$7*A7 + $H$8*$C$3</f>
        <v>-4.0166924445091858</v>
      </c>
      <c r="C7" s="43">
        <f t="shared" si="0"/>
        <v>1.7693736250003537E-2</v>
      </c>
      <c r="G7" s="36" t="s">
        <v>5070</v>
      </c>
      <c r="H7">
        <v>0.10622537482816957</v>
      </c>
    </row>
    <row r="8" spans="1:8" x14ac:dyDescent="0.2">
      <c r="A8" s="1">
        <v>6</v>
      </c>
      <c r="B8" s="60">
        <f t="shared" si="1"/>
        <v>-3.804241694852847</v>
      </c>
      <c r="C8" s="43">
        <f t="shared" si="0"/>
        <v>2.179067201648565E-2</v>
      </c>
      <c r="G8" s="38" t="s">
        <v>5071</v>
      </c>
      <c r="H8">
        <v>-1.1838528174638565</v>
      </c>
    </row>
    <row r="9" spans="1:8" x14ac:dyDescent="0.2">
      <c r="A9" s="1">
        <v>8</v>
      </c>
      <c r="B9" s="60">
        <f t="shared" si="1"/>
        <v>-3.5917909451965078</v>
      </c>
      <c r="C9" s="43">
        <f t="shared" si="0"/>
        <v>2.6810350616931444E-2</v>
      </c>
    </row>
    <row r="10" spans="1:8" x14ac:dyDescent="0.2">
      <c r="A10" s="1">
        <v>10</v>
      </c>
      <c r="B10" s="60">
        <f t="shared" si="1"/>
        <v>-3.3793401955401685</v>
      </c>
      <c r="C10" s="43">
        <f t="shared" si="0"/>
        <v>3.2947410930863015E-2</v>
      </c>
    </row>
    <row r="11" spans="1:8" x14ac:dyDescent="0.2">
      <c r="A11" s="1">
        <v>12</v>
      </c>
      <c r="B11" s="60">
        <f t="shared" si="1"/>
        <v>-3.1668894458838297</v>
      </c>
      <c r="C11" s="43">
        <f t="shared" si="0"/>
        <v>4.0430920932276605E-2</v>
      </c>
    </row>
    <row r="12" spans="1:8" x14ac:dyDescent="0.2">
      <c r="A12" s="1">
        <v>14</v>
      </c>
      <c r="B12" s="60">
        <f t="shared" si="1"/>
        <v>-2.9544386962274904</v>
      </c>
      <c r="C12" s="43">
        <f t="shared" si="0"/>
        <v>4.9527145166373777E-2</v>
      </c>
    </row>
    <row r="13" spans="1:8" x14ac:dyDescent="0.2">
      <c r="A13" s="1">
        <v>16</v>
      </c>
      <c r="B13" s="60">
        <f t="shared" si="1"/>
        <v>-2.7419879465711512</v>
      </c>
      <c r="C13" s="43">
        <f t="shared" si="0"/>
        <v>6.0540738919855556E-2</v>
      </c>
    </row>
    <row r="14" spans="1:8" x14ac:dyDescent="0.2">
      <c r="A14" s="1">
        <v>18</v>
      </c>
      <c r="B14" s="60">
        <f t="shared" si="1"/>
        <v>-2.5295371969148119</v>
      </c>
      <c r="C14" s="43">
        <f t="shared" si="0"/>
        <v>7.3813279839722648E-2</v>
      </c>
    </row>
    <row r="15" spans="1:8" x14ac:dyDescent="0.2">
      <c r="A15" s="1">
        <v>20</v>
      </c>
      <c r="B15" s="60">
        <f t="shared" si="1"/>
        <v>-2.3170864472584727</v>
      </c>
      <c r="C15" s="43">
        <f t="shared" si="0"/>
        <v>8.9717720409831683E-2</v>
      </c>
    </row>
    <row r="16" spans="1:8" x14ac:dyDescent="0.2">
      <c r="A16" s="1">
        <v>22</v>
      </c>
      <c r="B16" s="60">
        <f t="shared" si="1"/>
        <v>-2.1046356976021339</v>
      </c>
      <c r="C16" s="43">
        <f t="shared" si="0"/>
        <v>0.1086470717360544</v>
      </c>
    </row>
    <row r="17" spans="1:3" x14ac:dyDescent="0.2">
      <c r="A17" s="1">
        <v>24</v>
      </c>
      <c r="B17" s="60">
        <f t="shared" si="1"/>
        <v>-1.8921849479457946</v>
      </c>
      <c r="C17" s="43">
        <f t="shared" si="0"/>
        <v>0.1309955437363603</v>
      </c>
    </row>
    <row r="18" spans="1:3" x14ac:dyDescent="0.2">
      <c r="A18" s="1">
        <v>26</v>
      </c>
      <c r="B18" s="60">
        <f t="shared" si="1"/>
        <v>-1.6797341982894554</v>
      </c>
      <c r="C18" s="43">
        <f t="shared" si="0"/>
        <v>0.15713066862107544</v>
      </c>
    </row>
    <row r="19" spans="1:3" x14ac:dyDescent="0.2">
      <c r="A19" s="1">
        <v>28</v>
      </c>
      <c r="B19" s="60">
        <f t="shared" si="1"/>
        <v>-1.4672834486331165</v>
      </c>
      <c r="C19" s="43">
        <f t="shared" si="0"/>
        <v>0.18735586758330899</v>
      </c>
    </row>
    <row r="20" spans="1:3" x14ac:dyDescent="0.2">
      <c r="A20" s="1">
        <v>30</v>
      </c>
      <c r="B20" s="60">
        <f t="shared" si="1"/>
        <v>-1.2548326989767773</v>
      </c>
      <c r="C20" s="43">
        <f t="shared" si="0"/>
        <v>0.22186469670593997</v>
      </c>
    </row>
    <row r="21" spans="1:3" x14ac:dyDescent="0.2">
      <c r="A21" s="1">
        <v>32</v>
      </c>
      <c r="B21" s="60">
        <f t="shared" si="1"/>
        <v>-1.042381949320438</v>
      </c>
      <c r="C21" s="43">
        <f t="shared" si="0"/>
        <v>0.26069065673476632</v>
      </c>
    </row>
    <row r="22" spans="1:3" x14ac:dyDescent="0.2">
      <c r="A22" s="1">
        <v>34</v>
      </c>
      <c r="B22" s="60">
        <f t="shared" si="1"/>
        <v>-0.82993119966409878</v>
      </c>
      <c r="C22" s="43">
        <f t="shared" si="0"/>
        <v>0.3036596178419308</v>
      </c>
    </row>
    <row r="23" spans="1:3" x14ac:dyDescent="0.2">
      <c r="A23" s="1">
        <v>36</v>
      </c>
      <c r="B23" s="60">
        <f t="shared" si="1"/>
        <v>-0.61748045000775953</v>
      </c>
      <c r="C23" s="43">
        <f t="shared" si="0"/>
        <v>0.35035470039766531</v>
      </c>
    </row>
    <row r="24" spans="1:3" x14ac:dyDescent="0.2">
      <c r="A24" s="1">
        <v>38</v>
      </c>
      <c r="B24" s="60">
        <f t="shared" si="1"/>
        <v>-0.40502970035142027</v>
      </c>
      <c r="C24" s="43">
        <f t="shared" si="0"/>
        <v>0.40010450241008366</v>
      </c>
    </row>
    <row r="25" spans="1:3" x14ac:dyDescent="0.2">
      <c r="A25" s="1">
        <v>40</v>
      </c>
      <c r="B25" s="60">
        <f t="shared" si="1"/>
        <v>-0.19257895069508102</v>
      </c>
      <c r="C25" s="43">
        <f t="shared" si="0"/>
        <v>0.45200350649116516</v>
      </c>
    </row>
    <row r="26" spans="1:3" x14ac:dyDescent="0.2">
      <c r="A26" s="1">
        <v>42</v>
      </c>
      <c r="B26" s="60">
        <f t="shared" si="1"/>
        <v>1.9871798961257348E-2</v>
      </c>
      <c r="C26" s="43">
        <f t="shared" si="0"/>
        <v>0.50496778626462857</v>
      </c>
    </row>
    <row r="27" spans="1:3" x14ac:dyDescent="0.2">
      <c r="A27" s="1">
        <v>44</v>
      </c>
      <c r="B27" s="60">
        <f t="shared" si="1"/>
        <v>0.2323225486175966</v>
      </c>
      <c r="C27" s="43">
        <f t="shared" si="0"/>
        <v>0.55782080358784158</v>
      </c>
    </row>
    <row r="28" spans="1:3" x14ac:dyDescent="0.2">
      <c r="A28" s="1">
        <v>46</v>
      </c>
      <c r="B28" s="60">
        <f t="shared" si="1"/>
        <v>0.44477329827393586</v>
      </c>
      <c r="C28" s="43">
        <f t="shared" si="0"/>
        <v>0.60939582257595049</v>
      </c>
    </row>
    <row r="29" spans="1:3" x14ac:dyDescent="0.2">
      <c r="A29" s="1">
        <v>48</v>
      </c>
      <c r="B29" s="60">
        <f t="shared" si="1"/>
        <v>0.65722404793027511</v>
      </c>
      <c r="C29" s="43">
        <f t="shared" si="0"/>
        <v>0.65863653392008958</v>
      </c>
    </row>
    <row r="30" spans="1:3" x14ac:dyDescent="0.2">
      <c r="A30" s="1">
        <v>50</v>
      </c>
      <c r="B30" s="60">
        <f t="shared" si="1"/>
        <v>0.86967479758661437</v>
      </c>
      <c r="C30" s="43">
        <f t="shared" si="0"/>
        <v>0.70467802563506543</v>
      </c>
    </row>
    <row r="31" spans="1:3" x14ac:dyDescent="0.2">
      <c r="A31" s="1">
        <v>52</v>
      </c>
      <c r="B31" s="60">
        <f t="shared" si="1"/>
        <v>1.0821255472429536</v>
      </c>
      <c r="C31" s="43">
        <f t="shared" si="0"/>
        <v>0.74689601263176708</v>
      </c>
    </row>
    <row r="32" spans="1:3" x14ac:dyDescent="0.2">
      <c r="A32" s="1">
        <v>54</v>
      </c>
      <c r="B32" s="60">
        <f t="shared" si="1"/>
        <v>1.2945762968992929</v>
      </c>
      <c r="C32" s="43">
        <f t="shared" si="0"/>
        <v>0.78492076763969088</v>
      </c>
    </row>
    <row r="33" spans="1:3" x14ac:dyDescent="0.2">
      <c r="A33" s="1">
        <v>56</v>
      </c>
      <c r="B33" s="60">
        <f t="shared" si="1"/>
        <v>1.5070270465556312</v>
      </c>
      <c r="C33" s="43">
        <f t="shared" si="0"/>
        <v>0.8186201973105045</v>
      </c>
    </row>
    <row r="34" spans="1:3" x14ac:dyDescent="0.2">
      <c r="A34" s="1">
        <v>58</v>
      </c>
      <c r="B34" s="60">
        <f t="shared" si="1"/>
        <v>1.7194777962119705</v>
      </c>
      <c r="C34" s="43">
        <f t="shared" si="0"/>
        <v>0.8480615609698664</v>
      </c>
    </row>
    <row r="35" spans="1:3" x14ac:dyDescent="0.2">
      <c r="A35" s="1">
        <v>60</v>
      </c>
      <c r="B35" s="60">
        <f t="shared" si="1"/>
        <v>1.9319285458683098</v>
      </c>
      <c r="C35" s="43">
        <f t="shared" si="0"/>
        <v>0.87346272711689421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DE0700-C7E3-F540-A9AD-25D88E232CF1}">
  <dimension ref="A1:H35"/>
  <sheetViews>
    <sheetView topLeftCell="B1" workbookViewId="0">
      <selection activeCell="G34" sqref="G34"/>
    </sheetView>
  </sheetViews>
  <sheetFormatPr baseColWidth="10" defaultRowHeight="16" x14ac:dyDescent="0.2"/>
  <cols>
    <col min="1" max="1" width="9.5" style="1" customWidth="1"/>
    <col min="2" max="2" width="28.33203125" customWidth="1"/>
    <col min="3" max="3" width="18.6640625" style="43" customWidth="1"/>
    <col min="4" max="4" width="18.6640625" customWidth="1"/>
    <col min="7" max="7" width="16.83203125" customWidth="1"/>
  </cols>
  <sheetData>
    <row r="1" spans="1:8" ht="17" x14ac:dyDescent="0.2">
      <c r="B1" s="57" t="s">
        <v>5105</v>
      </c>
      <c r="C1">
        <v>2</v>
      </c>
    </row>
    <row r="2" spans="1:8" ht="17" x14ac:dyDescent="0.2">
      <c r="B2" s="57" t="s">
        <v>5118</v>
      </c>
      <c r="C2" s="59">
        <v>29.25</v>
      </c>
    </row>
    <row r="3" spans="1:8" ht="17" x14ac:dyDescent="0.2">
      <c r="B3" s="57" t="s">
        <v>5107</v>
      </c>
      <c r="C3">
        <v>0.90875999999999968</v>
      </c>
    </row>
    <row r="4" spans="1:8" ht="16" customHeight="1" x14ac:dyDescent="0.2">
      <c r="B4" t="s">
        <v>5108</v>
      </c>
      <c r="C4" s="59" t="s">
        <v>5109</v>
      </c>
      <c r="D4">
        <v>0.90876000000000001</v>
      </c>
      <c r="G4" s="34" t="s">
        <v>5067</v>
      </c>
      <c r="H4">
        <v>2.0808909127662041</v>
      </c>
    </row>
    <row r="5" spans="1:8" x14ac:dyDescent="0.2">
      <c r="A5" s="1">
        <v>0</v>
      </c>
      <c r="B5" s="60">
        <f>$H$4 + $H$5*$C$1 + $H$6*A5 + $H$7*$C$2 + $H$8*$C$3</f>
        <v>1.9870600669319449</v>
      </c>
      <c r="C5" s="43">
        <f>1/(1+EXP(-B5))</f>
        <v>0.87943175946956575</v>
      </c>
      <c r="G5" s="36" t="s">
        <v>5068</v>
      </c>
      <c r="H5">
        <v>-1.0625424865798827</v>
      </c>
    </row>
    <row r="6" spans="1:8" x14ac:dyDescent="0.2">
      <c r="A6" s="1">
        <v>5</v>
      </c>
      <c r="B6" s="60">
        <f t="shared" ref="B6:B15" si="0">$H$4 + $H$5*$C$1 + $H$6*A6 + $H$7*$C$2 + $H$8*$C$3</f>
        <v>0.65651723757720881</v>
      </c>
      <c r="C6" s="43">
        <f t="shared" ref="C6:C15" si="1">1/(1+EXP(-B6))</f>
        <v>0.65847760078911821</v>
      </c>
      <c r="G6" s="36" t="s">
        <v>5069</v>
      </c>
      <c r="H6">
        <v>-0.26610856587094722</v>
      </c>
    </row>
    <row r="7" spans="1:8" x14ac:dyDescent="0.2">
      <c r="A7" s="1">
        <v>10</v>
      </c>
      <c r="B7" s="60">
        <f t="shared" si="0"/>
        <v>-0.6740255917775273</v>
      </c>
      <c r="C7" s="43">
        <f t="shared" si="1"/>
        <v>0.33759603032628327</v>
      </c>
      <c r="G7" s="36" t="s">
        <v>5070</v>
      </c>
      <c r="H7">
        <v>0.10622537482816957</v>
      </c>
    </row>
    <row r="8" spans="1:8" x14ac:dyDescent="0.2">
      <c r="A8" s="1">
        <v>15</v>
      </c>
      <c r="B8" s="60">
        <f t="shared" si="0"/>
        <v>-2.0045684211322632</v>
      </c>
      <c r="C8" s="43">
        <f t="shared" si="1"/>
        <v>0.11872410091760165</v>
      </c>
      <c r="G8" s="38" t="s">
        <v>5071</v>
      </c>
      <c r="H8">
        <v>-1.1838528174638565</v>
      </c>
    </row>
    <row r="9" spans="1:8" x14ac:dyDescent="0.2">
      <c r="A9" s="1">
        <v>20</v>
      </c>
      <c r="B9" s="60">
        <f t="shared" si="0"/>
        <v>-3.3351112504869995</v>
      </c>
      <c r="C9" s="43">
        <f t="shared" si="1"/>
        <v>3.4386113329084596E-2</v>
      </c>
    </row>
    <row r="10" spans="1:8" x14ac:dyDescent="0.2">
      <c r="A10" s="1">
        <v>25</v>
      </c>
      <c r="B10" s="60">
        <f t="shared" si="0"/>
        <v>-4.6656540798417359</v>
      </c>
      <c r="C10" s="43">
        <f t="shared" si="1"/>
        <v>9.3253093281240578E-3</v>
      </c>
    </row>
    <row r="11" spans="1:8" x14ac:dyDescent="0.2">
      <c r="A11" s="1">
        <v>30</v>
      </c>
      <c r="B11" s="60">
        <f t="shared" si="0"/>
        <v>-5.9961969091964713</v>
      </c>
      <c r="C11" s="43">
        <f t="shared" si="1"/>
        <v>2.4820212867047451E-3</v>
      </c>
    </row>
    <row r="12" spans="1:8" x14ac:dyDescent="0.2">
      <c r="A12" s="1">
        <v>35</v>
      </c>
      <c r="B12" s="60">
        <f t="shared" si="0"/>
        <v>-7.3267397385512085</v>
      </c>
      <c r="C12" s="43">
        <f t="shared" si="1"/>
        <v>6.5728211243289614E-4</v>
      </c>
    </row>
    <row r="13" spans="1:8" x14ac:dyDescent="0.2">
      <c r="A13" s="1">
        <v>40</v>
      </c>
      <c r="B13" s="60">
        <f t="shared" si="0"/>
        <v>-8.6572825679059449</v>
      </c>
      <c r="C13" s="43">
        <f t="shared" si="1"/>
        <v>1.7382588704457639E-4</v>
      </c>
    </row>
    <row r="14" spans="1:8" x14ac:dyDescent="0.2">
      <c r="A14" s="1">
        <v>45</v>
      </c>
      <c r="B14" s="60">
        <f t="shared" si="0"/>
        <v>-9.9878253972606803</v>
      </c>
      <c r="C14" s="43">
        <f t="shared" si="1"/>
        <v>4.5953922318038565E-5</v>
      </c>
    </row>
    <row r="15" spans="1:8" x14ac:dyDescent="0.2">
      <c r="A15" s="1">
        <v>50</v>
      </c>
      <c r="B15" s="60">
        <f t="shared" si="0"/>
        <v>-11.318368226615418</v>
      </c>
      <c r="C15" s="43">
        <f t="shared" si="1"/>
        <v>1.2147582559483879E-5</v>
      </c>
    </row>
    <row r="16" spans="1:8" x14ac:dyDescent="0.2">
      <c r="B16" s="60"/>
    </row>
    <row r="17" spans="2:2" x14ac:dyDescent="0.2">
      <c r="B17" s="60"/>
    </row>
    <row r="18" spans="2:2" x14ac:dyDescent="0.2">
      <c r="B18" s="60"/>
    </row>
    <row r="19" spans="2:2" x14ac:dyDescent="0.2">
      <c r="B19" s="60"/>
    </row>
    <row r="20" spans="2:2" x14ac:dyDescent="0.2">
      <c r="B20" s="60"/>
    </row>
    <row r="21" spans="2:2" x14ac:dyDescent="0.2">
      <c r="B21" s="60"/>
    </row>
    <row r="22" spans="2:2" x14ac:dyDescent="0.2">
      <c r="B22" s="60"/>
    </row>
    <row r="23" spans="2:2" x14ac:dyDescent="0.2">
      <c r="B23" s="60"/>
    </row>
    <row r="24" spans="2:2" x14ac:dyDescent="0.2">
      <c r="B24" s="60"/>
    </row>
    <row r="25" spans="2:2" x14ac:dyDescent="0.2">
      <c r="B25" s="60"/>
    </row>
    <row r="26" spans="2:2" x14ac:dyDescent="0.2">
      <c r="B26" s="60"/>
    </row>
    <row r="27" spans="2:2" x14ac:dyDescent="0.2">
      <c r="B27" s="60"/>
    </row>
    <row r="28" spans="2:2" x14ac:dyDescent="0.2">
      <c r="B28" s="60"/>
    </row>
    <row r="29" spans="2:2" x14ac:dyDescent="0.2">
      <c r="B29" s="60"/>
    </row>
    <row r="30" spans="2:2" x14ac:dyDescent="0.2">
      <c r="B30" s="60"/>
    </row>
    <row r="31" spans="2:2" x14ac:dyDescent="0.2">
      <c r="B31" s="60"/>
    </row>
    <row r="32" spans="2:2" x14ac:dyDescent="0.2">
      <c r="B32" s="60"/>
    </row>
    <row r="33" spans="2:2" x14ac:dyDescent="0.2">
      <c r="B33" s="60"/>
    </row>
    <row r="34" spans="2:2" x14ac:dyDescent="0.2">
      <c r="B34" s="60"/>
    </row>
    <row r="35" spans="2:2" x14ac:dyDescent="0.2">
      <c r="B35" s="60"/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FC0B98-9511-FC43-B40C-0A8EBA396CCA}">
  <dimension ref="A1:H97"/>
  <sheetViews>
    <sheetView topLeftCell="B1" workbookViewId="0">
      <selection activeCell="B27" sqref="B27"/>
    </sheetView>
  </sheetViews>
  <sheetFormatPr baseColWidth="10" defaultRowHeight="16" x14ac:dyDescent="0.2"/>
  <cols>
    <col min="1" max="1" width="9.5" style="1" customWidth="1"/>
    <col min="2" max="2" width="28.33203125" customWidth="1"/>
    <col min="3" max="3" width="18.6640625" style="43" customWidth="1"/>
    <col min="4" max="4" width="18.6640625" customWidth="1"/>
    <col min="7" max="7" width="16.83203125" customWidth="1"/>
  </cols>
  <sheetData>
    <row r="1" spans="1:8" ht="17" x14ac:dyDescent="0.2">
      <c r="B1" s="57" t="s">
        <v>5105</v>
      </c>
      <c r="C1">
        <v>2</v>
      </c>
    </row>
    <row r="2" spans="1:8" ht="17" x14ac:dyDescent="0.2">
      <c r="B2" s="57" t="s">
        <v>5106</v>
      </c>
      <c r="C2" s="59">
        <v>12.481980000000013</v>
      </c>
    </row>
    <row r="3" spans="1:8" ht="17" x14ac:dyDescent="0.2">
      <c r="B3" s="57" t="s">
        <v>5118</v>
      </c>
      <c r="C3" s="59">
        <v>29.25</v>
      </c>
    </row>
    <row r="4" spans="1:8" ht="16" customHeight="1" x14ac:dyDescent="0.2">
      <c r="B4" t="s">
        <v>5108</v>
      </c>
      <c r="C4" s="59" t="s">
        <v>5109</v>
      </c>
      <c r="D4">
        <v>0.90876000000000001</v>
      </c>
      <c r="G4" s="34" t="s">
        <v>5067</v>
      </c>
      <c r="H4">
        <v>2.0808909127662041</v>
      </c>
    </row>
    <row r="5" spans="1:8" x14ac:dyDescent="0.2">
      <c r="A5" s="1">
        <v>0</v>
      </c>
      <c r="B5" s="60">
        <f>$H$4 + $H$5*$C$1 + $H$6*$C$2 + $H$7*$C$3 + $H$8*A5</f>
        <v>-0.2586636436994505</v>
      </c>
      <c r="C5" s="43">
        <f>1/(1+EXP(-B5))</f>
        <v>0.43569224250459981</v>
      </c>
      <c r="G5" s="36" t="s">
        <v>5068</v>
      </c>
      <c r="H5">
        <v>-1.0625424865798827</v>
      </c>
    </row>
    <row r="6" spans="1:8" x14ac:dyDescent="0.2">
      <c r="A6" s="1">
        <v>0.25</v>
      </c>
      <c r="B6" s="60">
        <f t="shared" ref="B6:B25" si="0">$H$4 + $H$5*$C$1 + $H$6*$C$2 + $H$7*$C$3 + $H$8*A6</f>
        <v>-0.55462684806541462</v>
      </c>
      <c r="C6" s="43">
        <f t="shared" ref="C6:C25" si="1">1/(1+EXP(-B6))</f>
        <v>0.36479161259209314</v>
      </c>
      <c r="G6" s="36" t="s">
        <v>5069</v>
      </c>
      <c r="H6">
        <v>-0.26610856587094722</v>
      </c>
    </row>
    <row r="7" spans="1:8" x14ac:dyDescent="0.2">
      <c r="A7" s="1">
        <v>0.5</v>
      </c>
      <c r="B7" s="60">
        <f t="shared" si="0"/>
        <v>-0.85059005243137875</v>
      </c>
      <c r="C7" s="43">
        <f t="shared" si="1"/>
        <v>0.29930909521300431</v>
      </c>
      <c r="G7" s="36" t="s">
        <v>5070</v>
      </c>
      <c r="H7">
        <v>0.10622537482816957</v>
      </c>
    </row>
    <row r="8" spans="1:8" x14ac:dyDescent="0.2">
      <c r="A8" s="1">
        <v>0.75</v>
      </c>
      <c r="B8" s="60">
        <f t="shared" si="0"/>
        <v>-1.1465532567973429</v>
      </c>
      <c r="C8" s="43">
        <f t="shared" si="1"/>
        <v>0.24111920777555398</v>
      </c>
      <c r="G8" s="38" t="s">
        <v>5071</v>
      </c>
      <c r="H8">
        <v>-1.1838528174638565</v>
      </c>
    </row>
    <row r="9" spans="1:8" x14ac:dyDescent="0.2">
      <c r="A9" s="1">
        <v>1</v>
      </c>
      <c r="B9" s="60">
        <f t="shared" si="0"/>
        <v>-1.442516461163307</v>
      </c>
      <c r="C9" s="43">
        <f t="shared" si="1"/>
        <v>0.19115596258841211</v>
      </c>
    </row>
    <row r="10" spans="1:8" x14ac:dyDescent="0.2">
      <c r="A10" s="1">
        <v>1.25</v>
      </c>
      <c r="B10" s="60">
        <f t="shared" si="0"/>
        <v>-1.7384796655292711</v>
      </c>
      <c r="C10" s="43">
        <f t="shared" si="1"/>
        <v>0.1495061482365713</v>
      </c>
    </row>
    <row r="11" spans="1:8" x14ac:dyDescent="0.2">
      <c r="A11" s="1">
        <v>1.5</v>
      </c>
      <c r="B11" s="60">
        <f t="shared" si="0"/>
        <v>-2.0344428698952353</v>
      </c>
      <c r="C11" s="43">
        <f t="shared" si="1"/>
        <v>0.11563380606542165</v>
      </c>
    </row>
    <row r="12" spans="1:8" x14ac:dyDescent="0.2">
      <c r="A12" s="1">
        <v>1.75</v>
      </c>
      <c r="B12" s="60">
        <f t="shared" si="0"/>
        <v>-2.3304060742611994</v>
      </c>
      <c r="C12" s="43">
        <f t="shared" si="1"/>
        <v>8.8635855282591811E-2</v>
      </c>
    </row>
    <row r="13" spans="1:8" x14ac:dyDescent="0.2">
      <c r="A13" s="1">
        <v>2</v>
      </c>
      <c r="B13" s="60">
        <f t="shared" si="0"/>
        <v>-2.6263692786271635</v>
      </c>
      <c r="C13" s="43">
        <f t="shared" si="1"/>
        <v>6.7460499360674289E-2</v>
      </c>
    </row>
    <row r="14" spans="1:8" x14ac:dyDescent="0.2">
      <c r="A14" s="1">
        <v>2.25</v>
      </c>
      <c r="B14" s="60">
        <f t="shared" si="0"/>
        <v>-2.9223324829931276</v>
      </c>
      <c r="C14" s="43">
        <f t="shared" si="1"/>
        <v>5.1060565804546494E-2</v>
      </c>
    </row>
    <row r="15" spans="1:8" x14ac:dyDescent="0.2">
      <c r="A15" s="1">
        <v>2.5</v>
      </c>
      <c r="B15" s="60">
        <f t="shared" si="0"/>
        <v>-3.2182956873590918</v>
      </c>
      <c r="C15" s="43">
        <f t="shared" si="1"/>
        <v>3.8482998996656803E-2</v>
      </c>
    </row>
    <row r="16" spans="1:8" x14ac:dyDescent="0.2">
      <c r="A16" s="1">
        <v>2.75</v>
      </c>
      <c r="B16" s="60">
        <f t="shared" si="0"/>
        <v>-3.5142588917250559</v>
      </c>
      <c r="C16" s="43">
        <f t="shared" si="1"/>
        <v>2.8909233701592943E-2</v>
      </c>
    </row>
    <row r="17" spans="1:3" x14ac:dyDescent="0.2">
      <c r="A17" s="1">
        <v>3</v>
      </c>
      <c r="B17" s="60">
        <f t="shared" si="0"/>
        <v>-3.81022209609102</v>
      </c>
      <c r="C17" s="43">
        <f t="shared" si="1"/>
        <v>2.1663558657024747E-2</v>
      </c>
    </row>
    <row r="18" spans="1:3" x14ac:dyDescent="0.2">
      <c r="A18" s="1">
        <v>3.25</v>
      </c>
      <c r="B18" s="60">
        <f t="shared" si="0"/>
        <v>-4.1061853004569837</v>
      </c>
      <c r="C18" s="43">
        <f t="shared" si="1"/>
        <v>1.6203603584254062E-2</v>
      </c>
    </row>
    <row r="19" spans="1:3" x14ac:dyDescent="0.2">
      <c r="A19" s="1">
        <v>3.5</v>
      </c>
      <c r="B19" s="60">
        <f t="shared" si="0"/>
        <v>-4.4021485048229483</v>
      </c>
      <c r="C19" s="43">
        <f t="shared" si="1"/>
        <v>1.2102719990192289E-2</v>
      </c>
    </row>
    <row r="20" spans="1:3" x14ac:dyDescent="0.2">
      <c r="A20" s="1">
        <v>3.75</v>
      </c>
      <c r="B20" s="60">
        <f t="shared" si="0"/>
        <v>-4.698111709188912</v>
      </c>
      <c r="C20" s="43">
        <f t="shared" si="1"/>
        <v>9.0301806246641924E-3</v>
      </c>
    </row>
    <row r="21" spans="1:3" x14ac:dyDescent="0.2">
      <c r="A21" s="1">
        <v>4</v>
      </c>
      <c r="B21" s="60">
        <f t="shared" si="0"/>
        <v>-4.9940749135548765</v>
      </c>
      <c r="C21" s="43">
        <f t="shared" si="1"/>
        <v>6.732356589791451E-3</v>
      </c>
    </row>
    <row r="22" spans="1:3" x14ac:dyDescent="0.2">
      <c r="A22" s="1">
        <v>4.25</v>
      </c>
      <c r="B22" s="60">
        <f t="shared" si="0"/>
        <v>-5.2900381179208411</v>
      </c>
      <c r="C22" s="43">
        <f t="shared" si="1"/>
        <v>5.0162781740030696E-3</v>
      </c>
    </row>
    <row r="23" spans="1:3" x14ac:dyDescent="0.2">
      <c r="A23" s="1">
        <v>4.5</v>
      </c>
      <c r="B23" s="60">
        <f t="shared" si="0"/>
        <v>-5.5860013222868048</v>
      </c>
      <c r="C23" s="43">
        <f t="shared" si="1"/>
        <v>3.735983027711237E-3</v>
      </c>
    </row>
    <row r="24" spans="1:3" x14ac:dyDescent="0.2">
      <c r="A24" s="1">
        <v>4.75</v>
      </c>
      <c r="B24" s="60">
        <f t="shared" si="0"/>
        <v>-5.8819645266527685</v>
      </c>
      <c r="C24" s="43">
        <f t="shared" si="1"/>
        <v>2.7815416795348986E-3</v>
      </c>
    </row>
    <row r="25" spans="1:3" x14ac:dyDescent="0.2">
      <c r="A25" s="1">
        <v>5</v>
      </c>
      <c r="B25" s="60">
        <f t="shared" si="0"/>
        <v>-6.177927731018733</v>
      </c>
      <c r="C25" s="43">
        <f t="shared" si="1"/>
        <v>2.0704272241116291E-3</v>
      </c>
    </row>
    <row r="26" spans="1:3" x14ac:dyDescent="0.2">
      <c r="B26" s="60"/>
    </row>
    <row r="27" spans="1:3" x14ac:dyDescent="0.2">
      <c r="B27" s="60"/>
    </row>
    <row r="28" spans="1:3" x14ac:dyDescent="0.2">
      <c r="B28" s="60"/>
    </row>
    <row r="29" spans="1:3" x14ac:dyDescent="0.2">
      <c r="B29" s="60"/>
    </row>
    <row r="30" spans="1:3" x14ac:dyDescent="0.2">
      <c r="B30" s="60"/>
    </row>
    <row r="31" spans="1:3" x14ac:dyDescent="0.2">
      <c r="B31" s="60"/>
    </row>
    <row r="32" spans="1:3" x14ac:dyDescent="0.2">
      <c r="B32" s="60"/>
    </row>
    <row r="33" spans="2:2" x14ac:dyDescent="0.2">
      <c r="B33" s="60"/>
    </row>
    <row r="34" spans="2:2" x14ac:dyDescent="0.2">
      <c r="B34" s="60"/>
    </row>
    <row r="35" spans="2:2" x14ac:dyDescent="0.2">
      <c r="B35" s="60"/>
    </row>
    <row r="36" spans="2:2" x14ac:dyDescent="0.2">
      <c r="B36" s="60"/>
    </row>
    <row r="37" spans="2:2" x14ac:dyDescent="0.2">
      <c r="B37" s="60"/>
    </row>
    <row r="38" spans="2:2" x14ac:dyDescent="0.2">
      <c r="B38" s="60"/>
    </row>
    <row r="39" spans="2:2" x14ac:dyDescent="0.2">
      <c r="B39" s="60"/>
    </row>
    <row r="40" spans="2:2" x14ac:dyDescent="0.2">
      <c r="B40" s="60"/>
    </row>
    <row r="41" spans="2:2" x14ac:dyDescent="0.2">
      <c r="B41" s="60"/>
    </row>
    <row r="42" spans="2:2" x14ac:dyDescent="0.2">
      <c r="B42" s="60"/>
    </row>
    <row r="43" spans="2:2" x14ac:dyDescent="0.2">
      <c r="B43" s="60"/>
    </row>
    <row r="44" spans="2:2" x14ac:dyDescent="0.2">
      <c r="B44" s="60"/>
    </row>
    <row r="45" spans="2:2" x14ac:dyDescent="0.2">
      <c r="B45" s="60"/>
    </row>
    <row r="46" spans="2:2" x14ac:dyDescent="0.2">
      <c r="B46" s="60"/>
    </row>
    <row r="47" spans="2:2" x14ac:dyDescent="0.2">
      <c r="B47" s="60"/>
    </row>
    <row r="48" spans="2:2" x14ac:dyDescent="0.2">
      <c r="B48" s="60"/>
    </row>
    <row r="49" spans="2:2" x14ac:dyDescent="0.2">
      <c r="B49" s="60"/>
    </row>
    <row r="50" spans="2:2" x14ac:dyDescent="0.2">
      <c r="B50" s="60"/>
    </row>
    <row r="51" spans="2:2" x14ac:dyDescent="0.2">
      <c r="B51" s="60"/>
    </row>
    <row r="52" spans="2:2" x14ac:dyDescent="0.2">
      <c r="B52" s="60"/>
    </row>
    <row r="53" spans="2:2" x14ac:dyDescent="0.2">
      <c r="B53" s="60"/>
    </row>
    <row r="54" spans="2:2" x14ac:dyDescent="0.2">
      <c r="B54" s="60"/>
    </row>
    <row r="55" spans="2:2" x14ac:dyDescent="0.2">
      <c r="B55" s="60"/>
    </row>
    <row r="56" spans="2:2" x14ac:dyDescent="0.2">
      <c r="B56" s="60"/>
    </row>
    <row r="57" spans="2:2" x14ac:dyDescent="0.2">
      <c r="B57" s="60"/>
    </row>
    <row r="58" spans="2:2" x14ac:dyDescent="0.2">
      <c r="B58" s="60"/>
    </row>
    <row r="59" spans="2:2" x14ac:dyDescent="0.2">
      <c r="B59" s="60"/>
    </row>
    <row r="60" spans="2:2" x14ac:dyDescent="0.2">
      <c r="B60" s="60"/>
    </row>
    <row r="61" spans="2:2" x14ac:dyDescent="0.2">
      <c r="B61" s="60"/>
    </row>
    <row r="62" spans="2:2" x14ac:dyDescent="0.2">
      <c r="B62" s="60"/>
    </row>
    <row r="63" spans="2:2" x14ac:dyDescent="0.2">
      <c r="B63" s="60"/>
    </row>
    <row r="64" spans="2:2" x14ac:dyDescent="0.2">
      <c r="B64" s="60"/>
    </row>
    <row r="65" spans="2:2" x14ac:dyDescent="0.2">
      <c r="B65" s="60"/>
    </row>
    <row r="66" spans="2:2" x14ac:dyDescent="0.2">
      <c r="B66" s="60"/>
    </row>
    <row r="67" spans="2:2" x14ac:dyDescent="0.2">
      <c r="B67" s="60"/>
    </row>
    <row r="68" spans="2:2" x14ac:dyDescent="0.2">
      <c r="B68" s="60"/>
    </row>
    <row r="69" spans="2:2" x14ac:dyDescent="0.2">
      <c r="B69" s="60"/>
    </row>
    <row r="70" spans="2:2" x14ac:dyDescent="0.2">
      <c r="B70" s="60"/>
    </row>
    <row r="71" spans="2:2" x14ac:dyDescent="0.2">
      <c r="B71" s="60"/>
    </row>
    <row r="72" spans="2:2" x14ac:dyDescent="0.2">
      <c r="B72" s="60"/>
    </row>
    <row r="73" spans="2:2" x14ac:dyDescent="0.2">
      <c r="B73" s="60"/>
    </row>
    <row r="74" spans="2:2" x14ac:dyDescent="0.2">
      <c r="B74" s="60"/>
    </row>
    <row r="75" spans="2:2" x14ac:dyDescent="0.2">
      <c r="B75" s="60"/>
    </row>
    <row r="76" spans="2:2" x14ac:dyDescent="0.2">
      <c r="B76" s="60"/>
    </row>
    <row r="77" spans="2:2" x14ac:dyDescent="0.2">
      <c r="B77" s="60"/>
    </row>
    <row r="78" spans="2:2" x14ac:dyDescent="0.2">
      <c r="B78" s="60"/>
    </row>
    <row r="79" spans="2:2" x14ac:dyDescent="0.2">
      <c r="B79" s="60"/>
    </row>
    <row r="80" spans="2:2" x14ac:dyDescent="0.2">
      <c r="B80" s="60"/>
    </row>
    <row r="81" spans="2:2" x14ac:dyDescent="0.2">
      <c r="B81" s="60"/>
    </row>
    <row r="82" spans="2:2" x14ac:dyDescent="0.2">
      <c r="B82" s="60"/>
    </row>
    <row r="83" spans="2:2" x14ac:dyDescent="0.2">
      <c r="B83" s="60"/>
    </row>
    <row r="84" spans="2:2" x14ac:dyDescent="0.2">
      <c r="B84" s="60"/>
    </row>
    <row r="85" spans="2:2" x14ac:dyDescent="0.2">
      <c r="B85" s="60"/>
    </row>
    <row r="86" spans="2:2" x14ac:dyDescent="0.2">
      <c r="B86" s="60"/>
    </row>
    <row r="87" spans="2:2" x14ac:dyDescent="0.2">
      <c r="B87" s="60"/>
    </row>
    <row r="88" spans="2:2" x14ac:dyDescent="0.2">
      <c r="B88" s="60"/>
    </row>
    <row r="89" spans="2:2" x14ac:dyDescent="0.2">
      <c r="B89" s="60"/>
    </row>
    <row r="90" spans="2:2" x14ac:dyDescent="0.2">
      <c r="B90" s="60"/>
    </row>
    <row r="91" spans="2:2" x14ac:dyDescent="0.2">
      <c r="B91" s="60"/>
    </row>
    <row r="92" spans="2:2" x14ac:dyDescent="0.2">
      <c r="B92" s="60"/>
    </row>
    <row r="93" spans="2:2" x14ac:dyDescent="0.2">
      <c r="B93" s="60"/>
    </row>
    <row r="94" spans="2:2" x14ac:dyDescent="0.2">
      <c r="B94" s="60"/>
    </row>
    <row r="95" spans="2:2" x14ac:dyDescent="0.2">
      <c r="B95" s="60"/>
    </row>
    <row r="96" spans="2:2" x14ac:dyDescent="0.2">
      <c r="B96" s="60"/>
    </row>
    <row r="97" spans="2:2" x14ac:dyDescent="0.2">
      <c r="B97" s="60"/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DF4CC4-A5C3-2F40-8319-4BFC04F701AD}">
  <dimension ref="A1:H35"/>
  <sheetViews>
    <sheetView tabSelected="1" workbookViewId="0">
      <selection activeCell="B5" sqref="B5"/>
    </sheetView>
  </sheetViews>
  <sheetFormatPr baseColWidth="10" defaultRowHeight="16" x14ac:dyDescent="0.2"/>
  <cols>
    <col min="1" max="1" width="9.5" style="1" customWidth="1"/>
    <col min="2" max="2" width="28.33203125" customWidth="1"/>
    <col min="3" max="3" width="18.6640625" style="43" customWidth="1"/>
    <col min="4" max="4" width="18.6640625" customWidth="1"/>
    <col min="7" max="7" width="16.83203125" customWidth="1"/>
  </cols>
  <sheetData>
    <row r="1" spans="1:8" ht="17" x14ac:dyDescent="0.2">
      <c r="B1" s="57" t="s">
        <v>5106</v>
      </c>
      <c r="C1" s="59">
        <v>12.481980000000013</v>
      </c>
    </row>
    <row r="2" spans="1:8" ht="17" x14ac:dyDescent="0.2">
      <c r="B2" s="57" t="s">
        <v>5118</v>
      </c>
      <c r="C2" s="59">
        <v>29.25</v>
      </c>
    </row>
    <row r="3" spans="1:8" ht="17" x14ac:dyDescent="0.2">
      <c r="B3" s="57" t="s">
        <v>5107</v>
      </c>
      <c r="C3">
        <v>0.90875999999999968</v>
      </c>
    </row>
    <row r="4" spans="1:8" ht="16" customHeight="1" x14ac:dyDescent="0.2">
      <c r="B4" t="s">
        <v>5108</v>
      </c>
      <c r="C4" s="59" t="s">
        <v>5109</v>
      </c>
      <c r="D4">
        <v>0.90876000000000001</v>
      </c>
      <c r="G4" s="34" t="s">
        <v>5067</v>
      </c>
      <c r="H4">
        <v>2.0808909127662041</v>
      </c>
    </row>
    <row r="5" spans="1:8" x14ac:dyDescent="0.2">
      <c r="A5" s="1">
        <v>1</v>
      </c>
      <c r="B5" s="60">
        <f>$H$4 + $H$5*A5 + $H$6*$C$1 + $H$7*$C$2 + $H$8*$C$3</f>
        <v>-0.27195924351802159</v>
      </c>
      <c r="C5" s="43">
        <f>1/(1+EXP(-B5))</f>
        <v>0.43242616697972514</v>
      </c>
      <c r="G5" s="36" t="s">
        <v>5068</v>
      </c>
      <c r="H5">
        <v>-1.0625424865798827</v>
      </c>
    </row>
    <row r="6" spans="1:8" x14ac:dyDescent="0.2">
      <c r="A6" s="1">
        <v>2</v>
      </c>
      <c r="B6" s="60">
        <f t="shared" ref="B6:B7" si="0">$H$4 + $H$5*A6 + $H$6*$C$1 + $H$7*$C$2 + $H$8*$C$3</f>
        <v>-1.3345017300979043</v>
      </c>
      <c r="C6" s="43">
        <f t="shared" ref="C6:C7" si="1">1/(1+EXP(-B6))</f>
        <v>0.20841570119619196</v>
      </c>
      <c r="G6" s="36" t="s">
        <v>5069</v>
      </c>
      <c r="H6">
        <v>-0.26610856587094722</v>
      </c>
    </row>
    <row r="7" spans="1:8" x14ac:dyDescent="0.2">
      <c r="A7" s="1">
        <v>3</v>
      </c>
      <c r="B7" s="60">
        <f t="shared" si="0"/>
        <v>-2.397044216677787</v>
      </c>
      <c r="C7" s="43">
        <f t="shared" si="1"/>
        <v>8.33983676224372E-2</v>
      </c>
      <c r="G7" s="36" t="s">
        <v>5070</v>
      </c>
      <c r="H7">
        <v>0.10622537482816957</v>
      </c>
    </row>
    <row r="8" spans="1:8" x14ac:dyDescent="0.2">
      <c r="B8" s="60"/>
      <c r="G8" s="38" t="s">
        <v>5071</v>
      </c>
      <c r="H8">
        <v>-1.1838528174638565</v>
      </c>
    </row>
    <row r="9" spans="1:8" x14ac:dyDescent="0.2">
      <c r="B9" s="60"/>
    </row>
    <row r="10" spans="1:8" x14ac:dyDescent="0.2">
      <c r="B10" s="60"/>
    </row>
    <row r="11" spans="1:8" x14ac:dyDescent="0.2">
      <c r="B11" s="60"/>
    </row>
    <row r="12" spans="1:8" x14ac:dyDescent="0.2">
      <c r="B12" s="60"/>
    </row>
    <row r="13" spans="1:8" x14ac:dyDescent="0.2">
      <c r="B13" s="60"/>
    </row>
    <row r="14" spans="1:8" x14ac:dyDescent="0.2">
      <c r="B14" s="60"/>
    </row>
    <row r="15" spans="1:8" x14ac:dyDescent="0.2">
      <c r="B15" s="60"/>
    </row>
    <row r="16" spans="1:8" x14ac:dyDescent="0.2">
      <c r="B16" s="60"/>
    </row>
    <row r="17" spans="2:2" x14ac:dyDescent="0.2">
      <c r="B17" s="60"/>
    </row>
    <row r="18" spans="2:2" x14ac:dyDescent="0.2">
      <c r="B18" s="60"/>
    </row>
    <row r="19" spans="2:2" x14ac:dyDescent="0.2">
      <c r="B19" s="60"/>
    </row>
    <row r="20" spans="2:2" x14ac:dyDescent="0.2">
      <c r="B20" s="60"/>
    </row>
    <row r="21" spans="2:2" x14ac:dyDescent="0.2">
      <c r="B21" s="60"/>
    </row>
    <row r="22" spans="2:2" x14ac:dyDescent="0.2">
      <c r="B22" s="60"/>
    </row>
    <row r="23" spans="2:2" x14ac:dyDescent="0.2">
      <c r="B23" s="60"/>
    </row>
    <row r="24" spans="2:2" x14ac:dyDescent="0.2">
      <c r="B24" s="60"/>
    </row>
    <row r="25" spans="2:2" x14ac:dyDescent="0.2">
      <c r="B25" s="60"/>
    </row>
    <row r="26" spans="2:2" x14ac:dyDescent="0.2">
      <c r="B26" s="60"/>
    </row>
    <row r="27" spans="2:2" x14ac:dyDescent="0.2">
      <c r="B27" s="60"/>
    </row>
    <row r="28" spans="2:2" x14ac:dyDescent="0.2">
      <c r="B28" s="60"/>
    </row>
    <row r="29" spans="2:2" x14ac:dyDescent="0.2">
      <c r="B29" s="60"/>
    </row>
    <row r="30" spans="2:2" x14ac:dyDescent="0.2">
      <c r="B30" s="60"/>
    </row>
    <row r="31" spans="2:2" x14ac:dyDescent="0.2">
      <c r="B31" s="60"/>
    </row>
    <row r="32" spans="2:2" x14ac:dyDescent="0.2">
      <c r="B32" s="60"/>
    </row>
    <row r="33" spans="2:2" x14ac:dyDescent="0.2">
      <c r="B33" s="60"/>
    </row>
    <row r="34" spans="2:2" x14ac:dyDescent="0.2">
      <c r="B34" s="60"/>
    </row>
    <row r="35" spans="2:2" x14ac:dyDescent="0.2">
      <c r="B35" s="60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Main Data Set</vt:lpstr>
      <vt:lpstr>Selected Data Set</vt:lpstr>
      <vt:lpstr>Not Churned Set</vt:lpstr>
      <vt:lpstr>Churned Set</vt:lpstr>
      <vt:lpstr>Descriptives</vt:lpstr>
      <vt:lpstr>Binomial Regression</vt:lpstr>
      <vt:lpstr>Significance</vt:lpstr>
      <vt:lpstr>LastLogDays</vt:lpstr>
      <vt:lpstr>WatchHours</vt:lpstr>
      <vt:lpstr>WatchTmePerDay</vt:lpstr>
      <vt:lpstr>SubscriptionType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Hashen Uvinda Rathnayake RATHNAYAKE MUDIYANSELAGE (Stu</cp:lastModifiedBy>
  <dcterms:created xsi:type="dcterms:W3CDTF">2025-10-29T09:38:19Z</dcterms:created>
  <dcterms:modified xsi:type="dcterms:W3CDTF">2026-10-29T04:06:37Z</dcterms:modified>
</cp:coreProperties>
</file>